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mc:AlternateContent xmlns:mc="http://schemas.openxmlformats.org/markup-compatibility/2006">
    <mc:Choice Requires="x15">
      <x15ac:absPath xmlns:x15ac="http://schemas.microsoft.com/office/spreadsheetml/2010/11/ac" url="C:\Users\e082908\Desktop\Current Website Docs\Grantee Report Forms by SOW\SOR\FY 25\"/>
    </mc:Choice>
  </mc:AlternateContent>
  <xr:revisionPtr revIDLastSave="0" documentId="8_{7EFC3165-3CAF-4B16-A8F2-D3E0ACF53C73}" xr6:coauthVersionLast="47" xr6:coauthVersionMax="47" xr10:uidLastSave="{00000000-0000-0000-0000-000000000000}"/>
  <workbookProtection workbookAlgorithmName="SHA-512" workbookHashValue="e6Vh5Un+3hvC7wH7HEsaDf2ZRgKz7++orhCeOlig7zKD3D76TROhV4QwD7MpWH5ucLzYznWY96xsH77Q1CPhEw==" workbookSaltValue="+W1ceRY4eRK2UBkClahAFw==" workbookSpinCount="100000" lockStructure="1"/>
  <bookViews>
    <workbookView xWindow="-120" yWindow="-120" windowWidth="24240" windowHeight="13140" xr2:uid="{00000000-000D-0000-FFFF-FFFF00000000}"/>
  </bookViews>
  <sheets>
    <sheet name="INSTRUCTIONS" sheetId="1" r:id="rId1"/>
    <sheet name="1 GRANTEE INFO &amp; UPDATES" sheetId="2" r:id="rId2"/>
    <sheet name="2 SERVICES" sheetId="3" r:id="rId3"/>
    <sheet name="5FOLLOWUP" sheetId="5" state="hidden" r:id="rId4"/>
    <sheet name="5GPRA" sheetId="6" state="hidden" r:id="rId5"/>
    <sheet name="6TRAINING" sheetId="7" state="hidden" r:id="rId6"/>
    <sheet name="7NALOXONE DISTRIBUTION REVERSAL" sheetId="8" state="hidden" r:id="rId7"/>
    <sheet name="8Consumer Feedback Activities " sheetId="9" state="hidden" r:id="rId8"/>
    <sheet name="3 SOR Use Only" sheetId="10" r:id="rId9"/>
    <sheet name="4Underinsured Uninsured Grant" sheetId="11" state="hidden" r:id="rId10"/>
    <sheet name="5NOMS PRE ADM POST DISC" sheetId="12" state="hidden" r:id="rId11"/>
    <sheet name="Pick List " sheetId="13" state="hidden" r:id="rId12"/>
    <sheet name="5FOLLOWUP and GPRA" sheetId="14" state="hidden" r:id="rId13"/>
    <sheet name="10SUMMARY" sheetId="15" state="hidden" r:id="rId14"/>
  </sheets>
  <definedNames>
    <definedName name="_xlnm._FilterDatabase" localSheetId="8" hidden="1">'3 SOR Use Only'!$A$2:$K$2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1">
      <go:sheetsCustomData xmlns:go="http://customooxmlschemas.google.com/" r:id="rId19" roundtripDataSignature="AMtx7mi7YnVwukSkIGEdsEfgxd0NotZLYw=="/>
    </ext>
  </extLst>
</workbook>
</file>

<file path=xl/calcChain.xml><?xml version="1.0" encoding="utf-8"?>
<calcChain xmlns="http://schemas.openxmlformats.org/spreadsheetml/2006/main">
  <c r="A1003" i="10" l="1"/>
  <c r="A4" i="10"/>
  <c r="A5" i="10"/>
  <c r="A6" i="10"/>
  <c r="A7" i="10"/>
  <c r="A8" i="10"/>
  <c r="A9" i="10"/>
  <c r="A10" i="10"/>
  <c r="A11" i="10"/>
  <c r="A12" i="10"/>
  <c r="A13" i="10"/>
  <c r="A14" i="10"/>
  <c r="A15" i="10"/>
  <c r="A16" i="10"/>
  <c r="A17" i="10"/>
  <c r="A18" i="10"/>
  <c r="A19" i="10"/>
  <c r="A20" i="10"/>
  <c r="A21" i="10"/>
  <c r="A22" i="10"/>
  <c r="A23" i="10"/>
  <c r="A24" i="10"/>
  <c r="A25" i="10"/>
  <c r="A26" i="10"/>
  <c r="A27" i="10"/>
  <c r="A28" i="10"/>
  <c r="A29" i="10"/>
  <c r="A30" i="10"/>
  <c r="A31" i="10"/>
  <c r="A32" i="10"/>
  <c r="A33" i="10"/>
  <c r="A34" i="10"/>
  <c r="A35" i="10"/>
  <c r="A36" i="10"/>
  <c r="A37" i="10"/>
  <c r="A38" i="10"/>
  <c r="A39" i="10"/>
  <c r="A40" i="10"/>
  <c r="A41" i="10"/>
  <c r="A42" i="10"/>
  <c r="A43" i="10"/>
  <c r="A44" i="10"/>
  <c r="A45" i="10"/>
  <c r="A46" i="10"/>
  <c r="A47" i="10"/>
  <c r="A48" i="10"/>
  <c r="A49" i="10"/>
  <c r="A50" i="10"/>
  <c r="A51" i="10"/>
  <c r="A52" i="10"/>
  <c r="A53" i="10"/>
  <c r="A54" i="10"/>
  <c r="A55" i="10"/>
  <c r="A56" i="10"/>
  <c r="A57" i="10"/>
  <c r="A58" i="10"/>
  <c r="A59" i="10"/>
  <c r="A60" i="10"/>
  <c r="A61" i="10"/>
  <c r="A62" i="10"/>
  <c r="A63" i="10"/>
  <c r="A64" i="10"/>
  <c r="A65" i="10"/>
  <c r="A66" i="10"/>
  <c r="A67" i="10"/>
  <c r="A68" i="10"/>
  <c r="A69" i="10"/>
  <c r="A70" i="10"/>
  <c r="A71" i="10"/>
  <c r="A72" i="10"/>
  <c r="A73" i="10"/>
  <c r="A74" i="10"/>
  <c r="A75" i="10"/>
  <c r="A76" i="10"/>
  <c r="A77" i="10"/>
  <c r="A78" i="10"/>
  <c r="A79" i="10"/>
  <c r="A80" i="10"/>
  <c r="A81" i="10"/>
  <c r="A82" i="10"/>
  <c r="A83" i="10"/>
  <c r="A84" i="10"/>
  <c r="A85" i="10"/>
  <c r="A86" i="10"/>
  <c r="A87" i="10"/>
  <c r="A88" i="10"/>
  <c r="A89" i="10"/>
  <c r="A90" i="10"/>
  <c r="A91" i="10"/>
  <c r="A92" i="10"/>
  <c r="A93" i="10"/>
  <c r="A94" i="10"/>
  <c r="A95" i="10"/>
  <c r="A96" i="10"/>
  <c r="A97" i="10"/>
  <c r="A98" i="10"/>
  <c r="A99" i="10"/>
  <c r="A100" i="10"/>
  <c r="A101" i="10"/>
  <c r="A102" i="10"/>
  <c r="A103" i="10"/>
  <c r="A104" i="10"/>
  <c r="A105" i="10"/>
  <c r="A106" i="10"/>
  <c r="A107" i="10"/>
  <c r="A108" i="10"/>
  <c r="A109" i="10"/>
  <c r="A110" i="10"/>
  <c r="A111" i="10"/>
  <c r="A112" i="10"/>
  <c r="A113" i="10"/>
  <c r="A114" i="10"/>
  <c r="A115" i="10"/>
  <c r="A116" i="10"/>
  <c r="A117" i="10"/>
  <c r="A118" i="10"/>
  <c r="A119" i="10"/>
  <c r="A120" i="10"/>
  <c r="A121" i="10"/>
  <c r="A122" i="10"/>
  <c r="A123" i="10"/>
  <c r="A124" i="10"/>
  <c r="A125" i="10"/>
  <c r="A126" i="10"/>
  <c r="A127" i="10"/>
  <c r="A128" i="10"/>
  <c r="A129" i="10"/>
  <c r="A130" i="10"/>
  <c r="A131" i="10"/>
  <c r="A132" i="10"/>
  <c r="A133" i="10"/>
  <c r="A134" i="10"/>
  <c r="A135" i="10"/>
  <c r="A136" i="10"/>
  <c r="A137" i="10"/>
  <c r="A138" i="10"/>
  <c r="A139" i="10"/>
  <c r="A140" i="10"/>
  <c r="A141" i="10"/>
  <c r="A142" i="10"/>
  <c r="A143" i="10"/>
  <c r="A144" i="10"/>
  <c r="A145" i="10"/>
  <c r="A146" i="10"/>
  <c r="A147" i="10"/>
  <c r="A148" i="10"/>
  <c r="A149" i="10"/>
  <c r="A150" i="10"/>
  <c r="A151" i="10"/>
  <c r="A152" i="10"/>
  <c r="A153" i="10"/>
  <c r="A154" i="10"/>
  <c r="A155" i="10"/>
  <c r="A156" i="10"/>
  <c r="A157" i="10"/>
  <c r="A158" i="10"/>
  <c r="A159" i="10"/>
  <c r="A160" i="10"/>
  <c r="A161" i="10"/>
  <c r="A162" i="10"/>
  <c r="A163" i="10"/>
  <c r="A164" i="10"/>
  <c r="A165" i="10"/>
  <c r="A166" i="10"/>
  <c r="A167" i="10"/>
  <c r="A168" i="10"/>
  <c r="A169" i="10"/>
  <c r="A170" i="10"/>
  <c r="A171" i="10"/>
  <c r="A172" i="10"/>
  <c r="A173" i="10"/>
  <c r="A174" i="10"/>
  <c r="A175" i="10"/>
  <c r="A176" i="10"/>
  <c r="A177" i="10"/>
  <c r="A178" i="10"/>
  <c r="A179" i="10"/>
  <c r="A180" i="10"/>
  <c r="A181" i="10"/>
  <c r="A182" i="10"/>
  <c r="A183" i="10"/>
  <c r="A184" i="10"/>
  <c r="A185" i="10"/>
  <c r="A186" i="10"/>
  <c r="A187" i="10"/>
  <c r="A188" i="10"/>
  <c r="A189" i="10"/>
  <c r="A190" i="10"/>
  <c r="A191" i="10"/>
  <c r="A192" i="10"/>
  <c r="A193" i="10"/>
  <c r="A194" i="10"/>
  <c r="A195" i="10"/>
  <c r="A196" i="10"/>
  <c r="A197" i="10"/>
  <c r="A198" i="10"/>
  <c r="A199" i="10"/>
  <c r="A200" i="10"/>
  <c r="A201" i="10"/>
  <c r="A202" i="10"/>
  <c r="A203" i="10"/>
  <c r="A204" i="10"/>
  <c r="A205" i="10"/>
  <c r="A206" i="10"/>
  <c r="A207" i="10"/>
  <c r="A208" i="10"/>
  <c r="A209" i="10"/>
  <c r="A210" i="10"/>
  <c r="A211" i="10"/>
  <c r="A212" i="10"/>
  <c r="A213" i="10"/>
  <c r="A214" i="10"/>
  <c r="A215" i="10"/>
  <c r="A216" i="10"/>
  <c r="A217" i="10"/>
  <c r="A218" i="10"/>
  <c r="A219" i="10"/>
  <c r="A220" i="10"/>
  <c r="A221" i="10"/>
  <c r="A222" i="10"/>
  <c r="A223" i="10"/>
  <c r="A224" i="10"/>
  <c r="A225" i="10"/>
  <c r="A226" i="10"/>
  <c r="A227" i="10"/>
  <c r="A228" i="10"/>
  <c r="A229" i="10"/>
  <c r="A230" i="10"/>
  <c r="A231" i="10"/>
  <c r="A232" i="10"/>
  <c r="A233" i="10"/>
  <c r="A234" i="10"/>
  <c r="A235" i="10"/>
  <c r="A236" i="10"/>
  <c r="A237" i="10"/>
  <c r="A238" i="10"/>
  <c r="A239" i="10"/>
  <c r="A240" i="10"/>
  <c r="A241" i="10"/>
  <c r="A242" i="10"/>
  <c r="A243" i="10"/>
  <c r="A244" i="10"/>
  <c r="A245" i="10"/>
  <c r="A246" i="10"/>
  <c r="A247" i="10"/>
  <c r="A248" i="10"/>
  <c r="A249" i="10"/>
  <c r="A250" i="10"/>
  <c r="A251" i="10"/>
  <c r="A252" i="10"/>
  <c r="A253" i="10"/>
  <c r="A254" i="10"/>
  <c r="A255" i="10"/>
  <c r="A256" i="10"/>
  <c r="A257" i="10"/>
  <c r="A258" i="10"/>
  <c r="A259" i="10"/>
  <c r="A260" i="10"/>
  <c r="A261" i="10"/>
  <c r="A262" i="10"/>
  <c r="A263" i="10"/>
  <c r="A264" i="10"/>
  <c r="A265" i="10"/>
  <c r="A266" i="10"/>
  <c r="A267" i="10"/>
  <c r="A268" i="10"/>
  <c r="A269" i="10"/>
  <c r="A270" i="10"/>
  <c r="A271" i="10"/>
  <c r="A272" i="10"/>
  <c r="A273" i="10"/>
  <c r="A274" i="10"/>
  <c r="A275" i="10"/>
  <c r="A276" i="10"/>
  <c r="A277" i="10"/>
  <c r="A278" i="10"/>
  <c r="A279" i="10"/>
  <c r="A280" i="10"/>
  <c r="A281" i="10"/>
  <c r="A282" i="10"/>
  <c r="A283" i="10"/>
  <c r="A284" i="10"/>
  <c r="A285" i="10"/>
  <c r="A286" i="10"/>
  <c r="A287" i="10"/>
  <c r="A288" i="10"/>
  <c r="A289" i="10"/>
  <c r="A290" i="10"/>
  <c r="A291" i="10"/>
  <c r="A292" i="10"/>
  <c r="A293" i="10"/>
  <c r="A294" i="10"/>
  <c r="A295" i="10"/>
  <c r="A296" i="10"/>
  <c r="A297" i="10"/>
  <c r="A298" i="10"/>
  <c r="A299" i="10"/>
  <c r="A300" i="10"/>
  <c r="A301" i="10"/>
  <c r="A302" i="10"/>
  <c r="A303" i="10"/>
  <c r="A304" i="10"/>
  <c r="A305" i="10"/>
  <c r="A306" i="10"/>
  <c r="A307" i="10"/>
  <c r="A308" i="10"/>
  <c r="A309" i="10"/>
  <c r="A310" i="10"/>
  <c r="A311" i="10"/>
  <c r="A312" i="10"/>
  <c r="A313" i="10"/>
  <c r="A314" i="10"/>
  <c r="A315" i="10"/>
  <c r="A316" i="10"/>
  <c r="A317" i="10"/>
  <c r="A318" i="10"/>
  <c r="A319" i="10"/>
  <c r="A320" i="10"/>
  <c r="A321" i="10"/>
  <c r="A322" i="10"/>
  <c r="A323" i="10"/>
  <c r="A324" i="10"/>
  <c r="A325" i="10"/>
  <c r="A326" i="10"/>
  <c r="A327" i="10"/>
  <c r="A328" i="10"/>
  <c r="A329" i="10"/>
  <c r="A330" i="10"/>
  <c r="A331" i="10"/>
  <c r="A332" i="10"/>
  <c r="A333" i="10"/>
  <c r="A334" i="10"/>
  <c r="A335" i="10"/>
  <c r="A336" i="10"/>
  <c r="A337" i="10"/>
  <c r="A338" i="10"/>
  <c r="A339" i="10"/>
  <c r="A340" i="10"/>
  <c r="A341" i="10"/>
  <c r="A342" i="10"/>
  <c r="A343" i="10"/>
  <c r="A344" i="10"/>
  <c r="A345" i="10"/>
  <c r="A346" i="10"/>
  <c r="A347" i="10"/>
  <c r="A348" i="10"/>
  <c r="A349" i="10"/>
  <c r="A350" i="10"/>
  <c r="A351" i="10"/>
  <c r="A352" i="10"/>
  <c r="A353" i="10"/>
  <c r="A354" i="10"/>
  <c r="A355" i="10"/>
  <c r="A356" i="10"/>
  <c r="A357" i="10"/>
  <c r="A358" i="10"/>
  <c r="A359" i="10"/>
  <c r="A360" i="10"/>
  <c r="A361" i="10"/>
  <c r="A362" i="10"/>
  <c r="A363" i="10"/>
  <c r="A364" i="10"/>
  <c r="A365" i="10"/>
  <c r="A366" i="10"/>
  <c r="A367" i="10"/>
  <c r="A368" i="10"/>
  <c r="A369" i="10"/>
  <c r="A370" i="10"/>
  <c r="A371" i="10"/>
  <c r="A372" i="10"/>
  <c r="A373" i="10"/>
  <c r="A374" i="10"/>
  <c r="A375" i="10"/>
  <c r="A376" i="10"/>
  <c r="A377" i="10"/>
  <c r="A378" i="10"/>
  <c r="A379" i="10"/>
  <c r="A380" i="10"/>
  <c r="A381" i="10"/>
  <c r="A382" i="10"/>
  <c r="A383" i="10"/>
  <c r="A384" i="10"/>
  <c r="A385" i="10"/>
  <c r="A386" i="10"/>
  <c r="A387" i="10"/>
  <c r="A388" i="10"/>
  <c r="A389" i="10"/>
  <c r="A390" i="10"/>
  <c r="A391" i="10"/>
  <c r="A392" i="10"/>
  <c r="A393" i="10"/>
  <c r="A394" i="10"/>
  <c r="A395" i="10"/>
  <c r="A396" i="10"/>
  <c r="A397" i="10"/>
  <c r="A398" i="10"/>
  <c r="A399" i="10"/>
  <c r="A400" i="10"/>
  <c r="A401" i="10"/>
  <c r="A402" i="10"/>
  <c r="A403" i="10"/>
  <c r="A404" i="10"/>
  <c r="A405" i="10"/>
  <c r="A406" i="10"/>
  <c r="A407" i="10"/>
  <c r="A408" i="10"/>
  <c r="A409" i="10"/>
  <c r="A410" i="10"/>
  <c r="A411" i="10"/>
  <c r="A412" i="10"/>
  <c r="A413" i="10"/>
  <c r="A414" i="10"/>
  <c r="A415" i="10"/>
  <c r="A416" i="10"/>
  <c r="A417" i="10"/>
  <c r="A418" i="10"/>
  <c r="A419" i="10"/>
  <c r="A420" i="10"/>
  <c r="A421" i="10"/>
  <c r="A422" i="10"/>
  <c r="A423" i="10"/>
  <c r="A424" i="10"/>
  <c r="A425" i="10"/>
  <c r="A426" i="10"/>
  <c r="A427" i="10"/>
  <c r="A428" i="10"/>
  <c r="A429" i="10"/>
  <c r="A430" i="10"/>
  <c r="A431" i="10"/>
  <c r="A432" i="10"/>
  <c r="A433" i="10"/>
  <c r="A434" i="10"/>
  <c r="A435" i="10"/>
  <c r="A436" i="10"/>
  <c r="A437" i="10"/>
  <c r="A438" i="10"/>
  <c r="A439" i="10"/>
  <c r="A440" i="10"/>
  <c r="A441" i="10"/>
  <c r="A442" i="10"/>
  <c r="A443" i="10"/>
  <c r="A444" i="10"/>
  <c r="A445" i="10"/>
  <c r="A446" i="10"/>
  <c r="A447" i="10"/>
  <c r="A448" i="10"/>
  <c r="A449" i="10"/>
  <c r="A450" i="10"/>
  <c r="A451" i="10"/>
  <c r="A452" i="10"/>
  <c r="A453" i="10"/>
  <c r="A454" i="10"/>
  <c r="A455" i="10"/>
  <c r="A456" i="10"/>
  <c r="A457" i="10"/>
  <c r="A458" i="10"/>
  <c r="A459" i="10"/>
  <c r="A460" i="10"/>
  <c r="A461" i="10"/>
  <c r="A462" i="10"/>
  <c r="A463" i="10"/>
  <c r="A464" i="10"/>
  <c r="A465" i="10"/>
  <c r="A466" i="10"/>
  <c r="A467" i="10"/>
  <c r="A468" i="10"/>
  <c r="A469" i="10"/>
  <c r="A470" i="10"/>
  <c r="A471" i="10"/>
  <c r="A472" i="10"/>
  <c r="A473" i="10"/>
  <c r="A474" i="10"/>
  <c r="A475" i="10"/>
  <c r="A476" i="10"/>
  <c r="A477" i="10"/>
  <c r="A478" i="10"/>
  <c r="A479" i="10"/>
  <c r="A480" i="10"/>
  <c r="A481" i="10"/>
  <c r="A482" i="10"/>
  <c r="A483" i="10"/>
  <c r="A484" i="10"/>
  <c r="A485" i="10"/>
  <c r="A486" i="10"/>
  <c r="A487" i="10"/>
  <c r="A488" i="10"/>
  <c r="A489" i="10"/>
  <c r="A490" i="10"/>
  <c r="A491" i="10"/>
  <c r="A492" i="10"/>
  <c r="A493" i="10"/>
  <c r="A494" i="10"/>
  <c r="A495" i="10"/>
  <c r="A496" i="10"/>
  <c r="A497" i="10"/>
  <c r="A498" i="10"/>
  <c r="A499" i="10"/>
  <c r="A500" i="10"/>
  <c r="A501" i="10"/>
  <c r="A502" i="10"/>
  <c r="A503" i="10"/>
  <c r="A504" i="10"/>
  <c r="A505" i="10"/>
  <c r="A506" i="10"/>
  <c r="A507" i="10"/>
  <c r="A508" i="10"/>
  <c r="A509" i="10"/>
  <c r="A510" i="10"/>
  <c r="A511" i="10"/>
  <c r="A512" i="10"/>
  <c r="A513" i="10"/>
  <c r="A514" i="10"/>
  <c r="A515" i="10"/>
  <c r="A516" i="10"/>
  <c r="A517" i="10"/>
  <c r="A518" i="10"/>
  <c r="A519" i="10"/>
  <c r="A520" i="10"/>
  <c r="A521" i="10"/>
  <c r="A522" i="10"/>
  <c r="A523" i="10"/>
  <c r="A524" i="10"/>
  <c r="A525" i="10"/>
  <c r="A526" i="10"/>
  <c r="A527" i="10"/>
  <c r="A528" i="10"/>
  <c r="A529" i="10"/>
  <c r="A530" i="10"/>
  <c r="A531" i="10"/>
  <c r="A532" i="10"/>
  <c r="A533" i="10"/>
  <c r="A534" i="10"/>
  <c r="A535" i="10"/>
  <c r="A536" i="10"/>
  <c r="A537" i="10"/>
  <c r="A538" i="10"/>
  <c r="A539" i="10"/>
  <c r="A540" i="10"/>
  <c r="A541" i="10"/>
  <c r="A542" i="10"/>
  <c r="A543" i="10"/>
  <c r="A544" i="10"/>
  <c r="A545" i="10"/>
  <c r="A546" i="10"/>
  <c r="A547" i="10"/>
  <c r="A548" i="10"/>
  <c r="A549" i="10"/>
  <c r="A550" i="10"/>
  <c r="A551" i="10"/>
  <c r="A552" i="10"/>
  <c r="A553" i="10"/>
  <c r="A554" i="10"/>
  <c r="A555" i="10"/>
  <c r="A556" i="10"/>
  <c r="A557" i="10"/>
  <c r="A558" i="10"/>
  <c r="A559" i="10"/>
  <c r="A560" i="10"/>
  <c r="A561" i="10"/>
  <c r="A562" i="10"/>
  <c r="A563" i="10"/>
  <c r="A564" i="10"/>
  <c r="A565" i="10"/>
  <c r="A566" i="10"/>
  <c r="A567" i="10"/>
  <c r="A568" i="10"/>
  <c r="A569" i="10"/>
  <c r="A570" i="10"/>
  <c r="A571" i="10"/>
  <c r="A572" i="10"/>
  <c r="A573" i="10"/>
  <c r="A574" i="10"/>
  <c r="A575" i="10"/>
  <c r="A576" i="10"/>
  <c r="A577" i="10"/>
  <c r="A578" i="10"/>
  <c r="A579" i="10"/>
  <c r="A580" i="10"/>
  <c r="A581" i="10"/>
  <c r="A582" i="10"/>
  <c r="A583" i="10"/>
  <c r="A584" i="10"/>
  <c r="A585" i="10"/>
  <c r="A586" i="10"/>
  <c r="A587" i="10"/>
  <c r="A588" i="10"/>
  <c r="A589" i="10"/>
  <c r="A590" i="10"/>
  <c r="A591" i="10"/>
  <c r="A592" i="10"/>
  <c r="A593" i="10"/>
  <c r="A594" i="10"/>
  <c r="A595" i="10"/>
  <c r="A596" i="10"/>
  <c r="A597" i="10"/>
  <c r="A598" i="10"/>
  <c r="A599" i="10"/>
  <c r="A600" i="10"/>
  <c r="A601" i="10"/>
  <c r="A602" i="10"/>
  <c r="A603" i="10"/>
  <c r="A604" i="10"/>
  <c r="A605" i="10"/>
  <c r="A606" i="10"/>
  <c r="A607" i="10"/>
  <c r="A608" i="10"/>
  <c r="A609" i="10"/>
  <c r="A610" i="10"/>
  <c r="A611" i="10"/>
  <c r="A612" i="10"/>
  <c r="A613" i="10"/>
  <c r="A614" i="10"/>
  <c r="A615" i="10"/>
  <c r="A616" i="10"/>
  <c r="A617" i="10"/>
  <c r="A618" i="10"/>
  <c r="A619" i="10"/>
  <c r="A620" i="10"/>
  <c r="A621" i="10"/>
  <c r="A622" i="10"/>
  <c r="A623" i="10"/>
  <c r="A624" i="10"/>
  <c r="A625" i="10"/>
  <c r="A626" i="10"/>
  <c r="A627" i="10"/>
  <c r="A628" i="10"/>
  <c r="A629" i="10"/>
  <c r="A630" i="10"/>
  <c r="A631" i="10"/>
  <c r="A632" i="10"/>
  <c r="A633" i="10"/>
  <c r="A634" i="10"/>
  <c r="A635" i="10"/>
  <c r="A636" i="10"/>
  <c r="A637" i="10"/>
  <c r="A638" i="10"/>
  <c r="A639" i="10"/>
  <c r="A640" i="10"/>
  <c r="A641" i="10"/>
  <c r="A642" i="10"/>
  <c r="A643" i="10"/>
  <c r="A644" i="10"/>
  <c r="A645" i="10"/>
  <c r="A646" i="10"/>
  <c r="A647" i="10"/>
  <c r="A648" i="10"/>
  <c r="A649" i="10"/>
  <c r="A650" i="10"/>
  <c r="A651" i="10"/>
  <c r="A652" i="10"/>
  <c r="A653" i="10"/>
  <c r="A654" i="10"/>
  <c r="A655" i="10"/>
  <c r="A656" i="10"/>
  <c r="A657" i="10"/>
  <c r="A658" i="10"/>
  <c r="A659" i="10"/>
  <c r="A660" i="10"/>
  <c r="A661" i="10"/>
  <c r="A662" i="10"/>
  <c r="A663" i="10"/>
  <c r="A664" i="10"/>
  <c r="A665" i="10"/>
  <c r="A666" i="10"/>
  <c r="A667" i="10"/>
  <c r="A668" i="10"/>
  <c r="A669" i="10"/>
  <c r="A670" i="10"/>
  <c r="A671" i="10"/>
  <c r="A672" i="10"/>
  <c r="A673" i="10"/>
  <c r="A674" i="10"/>
  <c r="A675" i="10"/>
  <c r="A676" i="10"/>
  <c r="A677" i="10"/>
  <c r="A678" i="10"/>
  <c r="A679" i="10"/>
  <c r="A680" i="10"/>
  <c r="A681" i="10"/>
  <c r="A682" i="10"/>
  <c r="A683" i="10"/>
  <c r="A684" i="10"/>
  <c r="A685" i="10"/>
  <c r="A686" i="10"/>
  <c r="A687" i="10"/>
  <c r="A688" i="10"/>
  <c r="A689" i="10"/>
  <c r="A690" i="10"/>
  <c r="A691" i="10"/>
  <c r="A692" i="10"/>
  <c r="A693" i="10"/>
  <c r="A694" i="10"/>
  <c r="A695" i="10"/>
  <c r="A696" i="10"/>
  <c r="A697" i="10"/>
  <c r="A698" i="10"/>
  <c r="A699" i="10"/>
  <c r="A700" i="10"/>
  <c r="A701" i="10"/>
  <c r="A702" i="10"/>
  <c r="A703" i="10"/>
  <c r="A704" i="10"/>
  <c r="A705" i="10"/>
  <c r="A706" i="10"/>
  <c r="A707" i="10"/>
  <c r="A708" i="10"/>
  <c r="A709" i="10"/>
  <c r="A710" i="10"/>
  <c r="A711" i="10"/>
  <c r="A712" i="10"/>
  <c r="A713" i="10"/>
  <c r="A714" i="10"/>
  <c r="A715" i="10"/>
  <c r="A716" i="10"/>
  <c r="A717" i="10"/>
  <c r="A718" i="10"/>
  <c r="A719" i="10"/>
  <c r="A720" i="10"/>
  <c r="A721" i="10"/>
  <c r="A722" i="10"/>
  <c r="A723" i="10"/>
  <c r="A724" i="10"/>
  <c r="A725" i="10"/>
  <c r="A726" i="10"/>
  <c r="A727" i="10"/>
  <c r="A728" i="10"/>
  <c r="A729" i="10"/>
  <c r="A730" i="10"/>
  <c r="A731" i="10"/>
  <c r="A732" i="10"/>
  <c r="A733" i="10"/>
  <c r="A734" i="10"/>
  <c r="A735" i="10"/>
  <c r="A736" i="10"/>
  <c r="A737" i="10"/>
  <c r="A738" i="10"/>
  <c r="A739" i="10"/>
  <c r="A740" i="10"/>
  <c r="A741" i="10"/>
  <c r="A742" i="10"/>
  <c r="A743" i="10"/>
  <c r="A744" i="10"/>
  <c r="A745" i="10"/>
  <c r="A746" i="10"/>
  <c r="A747" i="10"/>
  <c r="A748" i="10"/>
  <c r="A749" i="10"/>
  <c r="A750" i="10"/>
  <c r="A751" i="10"/>
  <c r="A752" i="10"/>
  <c r="A753" i="10"/>
  <c r="A754" i="10"/>
  <c r="A755" i="10"/>
  <c r="A756" i="10"/>
  <c r="A757" i="10"/>
  <c r="A758" i="10"/>
  <c r="A759" i="10"/>
  <c r="A760" i="10"/>
  <c r="A761" i="10"/>
  <c r="A762" i="10"/>
  <c r="A763" i="10"/>
  <c r="A764" i="10"/>
  <c r="A765" i="10"/>
  <c r="A766" i="10"/>
  <c r="A767" i="10"/>
  <c r="A768" i="10"/>
  <c r="A769" i="10"/>
  <c r="A770" i="10"/>
  <c r="A771" i="10"/>
  <c r="A772" i="10"/>
  <c r="A773" i="10"/>
  <c r="A774" i="10"/>
  <c r="A775" i="10"/>
  <c r="A776" i="10"/>
  <c r="A777" i="10"/>
  <c r="A778" i="10"/>
  <c r="A779" i="10"/>
  <c r="A780" i="10"/>
  <c r="A781" i="10"/>
  <c r="A782" i="10"/>
  <c r="A783" i="10"/>
  <c r="A784" i="10"/>
  <c r="A785" i="10"/>
  <c r="A786" i="10"/>
  <c r="A787" i="10"/>
  <c r="A788" i="10"/>
  <c r="A789" i="10"/>
  <c r="A790" i="10"/>
  <c r="A791" i="10"/>
  <c r="A792" i="10"/>
  <c r="A793" i="10"/>
  <c r="A794" i="10"/>
  <c r="A795" i="10"/>
  <c r="A796" i="10"/>
  <c r="A797" i="10"/>
  <c r="A798" i="10"/>
  <c r="A799" i="10"/>
  <c r="A800" i="10"/>
  <c r="A801" i="10"/>
  <c r="A802" i="10"/>
  <c r="A803" i="10"/>
  <c r="A804" i="10"/>
  <c r="A805" i="10"/>
  <c r="A806" i="10"/>
  <c r="A807" i="10"/>
  <c r="A808" i="10"/>
  <c r="A809" i="10"/>
  <c r="A810" i="10"/>
  <c r="A811" i="10"/>
  <c r="A812" i="10"/>
  <c r="A813" i="10"/>
  <c r="A814" i="10"/>
  <c r="A815" i="10"/>
  <c r="A816" i="10"/>
  <c r="A817" i="10"/>
  <c r="A818" i="10"/>
  <c r="A819" i="10"/>
  <c r="A820" i="10"/>
  <c r="A821" i="10"/>
  <c r="A822" i="10"/>
  <c r="A823" i="10"/>
  <c r="A824" i="10"/>
  <c r="A825" i="10"/>
  <c r="A826" i="10"/>
  <c r="A827" i="10"/>
  <c r="A828" i="10"/>
  <c r="A829" i="10"/>
  <c r="A830" i="10"/>
  <c r="A831" i="10"/>
  <c r="A832" i="10"/>
  <c r="A833" i="10"/>
  <c r="A834" i="10"/>
  <c r="A835" i="10"/>
  <c r="A836" i="10"/>
  <c r="A837" i="10"/>
  <c r="A838" i="10"/>
  <c r="A839" i="10"/>
  <c r="A840" i="10"/>
  <c r="A841" i="10"/>
  <c r="A842" i="10"/>
  <c r="A843" i="10"/>
  <c r="A844" i="10"/>
  <c r="A845" i="10"/>
  <c r="A846" i="10"/>
  <c r="A847" i="10"/>
  <c r="A848" i="10"/>
  <c r="A849" i="10"/>
  <c r="A850" i="10"/>
  <c r="A851" i="10"/>
  <c r="A852" i="10"/>
  <c r="A853" i="10"/>
  <c r="A854" i="10"/>
  <c r="A855" i="10"/>
  <c r="A856" i="10"/>
  <c r="A857" i="10"/>
  <c r="A858" i="10"/>
  <c r="A859" i="10"/>
  <c r="A860" i="10"/>
  <c r="A861" i="10"/>
  <c r="A862" i="10"/>
  <c r="A863" i="10"/>
  <c r="A864" i="10"/>
  <c r="A865" i="10"/>
  <c r="A866" i="10"/>
  <c r="A867" i="10"/>
  <c r="A868" i="10"/>
  <c r="A869" i="10"/>
  <c r="A870" i="10"/>
  <c r="A871" i="10"/>
  <c r="A872" i="10"/>
  <c r="A873" i="10"/>
  <c r="A874" i="10"/>
  <c r="A875" i="10"/>
  <c r="A876" i="10"/>
  <c r="A877" i="10"/>
  <c r="A878" i="10"/>
  <c r="A879" i="10"/>
  <c r="A880" i="10"/>
  <c r="A881" i="10"/>
  <c r="A882" i="10"/>
  <c r="A883" i="10"/>
  <c r="A884" i="10"/>
  <c r="A885" i="10"/>
  <c r="A886" i="10"/>
  <c r="A887" i="10"/>
  <c r="A888" i="10"/>
  <c r="A889" i="10"/>
  <c r="A890" i="10"/>
  <c r="A891" i="10"/>
  <c r="A892" i="10"/>
  <c r="A893" i="10"/>
  <c r="A894" i="10"/>
  <c r="A895" i="10"/>
  <c r="A896" i="10"/>
  <c r="A897" i="10"/>
  <c r="A898" i="10"/>
  <c r="A899" i="10"/>
  <c r="A900" i="10"/>
  <c r="A901" i="10"/>
  <c r="A902" i="10"/>
  <c r="A903" i="10"/>
  <c r="A904" i="10"/>
  <c r="A905" i="10"/>
  <c r="A906" i="10"/>
  <c r="A907" i="10"/>
  <c r="A908" i="10"/>
  <c r="A909" i="10"/>
  <c r="A910" i="10"/>
  <c r="A911" i="10"/>
  <c r="A912" i="10"/>
  <c r="A913" i="10"/>
  <c r="A914" i="10"/>
  <c r="A915" i="10"/>
  <c r="A916" i="10"/>
  <c r="A917" i="10"/>
  <c r="A918" i="10"/>
  <c r="A919" i="10"/>
  <c r="A920" i="10"/>
  <c r="A921" i="10"/>
  <c r="A922" i="10"/>
  <c r="A923" i="10"/>
  <c r="A924" i="10"/>
  <c r="A925" i="10"/>
  <c r="A926" i="10"/>
  <c r="A927" i="10"/>
  <c r="A928" i="10"/>
  <c r="A929" i="10"/>
  <c r="A930" i="10"/>
  <c r="A931" i="10"/>
  <c r="A932" i="10"/>
  <c r="A933" i="10"/>
  <c r="A934" i="10"/>
  <c r="A935" i="10"/>
  <c r="A936" i="10"/>
  <c r="A937" i="10"/>
  <c r="A938" i="10"/>
  <c r="A939" i="10"/>
  <c r="A940" i="10"/>
  <c r="A941" i="10"/>
  <c r="A942" i="10"/>
  <c r="A943" i="10"/>
  <c r="A944" i="10"/>
  <c r="A945" i="10"/>
  <c r="A946" i="10"/>
  <c r="A947" i="10"/>
  <c r="A948" i="10"/>
  <c r="A949" i="10"/>
  <c r="A950" i="10"/>
  <c r="A951" i="10"/>
  <c r="A952" i="10"/>
  <c r="A953" i="10"/>
  <c r="A954" i="10"/>
  <c r="A955" i="10"/>
  <c r="A956" i="10"/>
  <c r="A957" i="10"/>
  <c r="A958" i="10"/>
  <c r="A959" i="10"/>
  <c r="A960" i="10"/>
  <c r="A961" i="10"/>
  <c r="A962" i="10"/>
  <c r="A963" i="10"/>
  <c r="A964" i="10"/>
  <c r="A965" i="10"/>
  <c r="A966" i="10"/>
  <c r="A967" i="10"/>
  <c r="A968" i="10"/>
  <c r="A969" i="10"/>
  <c r="A970" i="10"/>
  <c r="A971" i="10"/>
  <c r="A972" i="10"/>
  <c r="A973" i="10"/>
  <c r="A974" i="10"/>
  <c r="A975" i="10"/>
  <c r="A976" i="10"/>
  <c r="A977" i="10"/>
  <c r="A978" i="10"/>
  <c r="A979" i="10"/>
  <c r="A980" i="10"/>
  <c r="A981" i="10"/>
  <c r="A982" i="10"/>
  <c r="A983" i="10"/>
  <c r="A984" i="10"/>
  <c r="A985" i="10"/>
  <c r="A986" i="10"/>
  <c r="A987" i="10"/>
  <c r="A988" i="10"/>
  <c r="A989" i="10"/>
  <c r="A990" i="10"/>
  <c r="A991" i="10"/>
  <c r="A992" i="10"/>
  <c r="A993" i="10"/>
  <c r="A994" i="10"/>
  <c r="A995" i="10"/>
  <c r="A996" i="10"/>
  <c r="A997" i="10"/>
  <c r="A998" i="10"/>
  <c r="A999" i="10"/>
  <c r="A1000" i="10"/>
  <c r="A1001" i="10"/>
  <c r="A1002" i="10"/>
  <c r="A3" i="10"/>
  <c r="I3" i="10" l="1"/>
  <c r="I4" i="10"/>
  <c r="J3" i="10"/>
  <c r="H3" i="10"/>
  <c r="G3" i="10"/>
  <c r="F3" i="10"/>
  <c r="G7" i="3" l="1"/>
  <c r="G6" i="3"/>
  <c r="E7" i="3"/>
  <c r="C7" i="3"/>
  <c r="B1003" i="10" l="1"/>
  <c r="F1003" i="10"/>
  <c r="G1003" i="10"/>
  <c r="H1003" i="10"/>
  <c r="I1003" i="10"/>
  <c r="J1003" i="10"/>
  <c r="F6" i="10"/>
  <c r="G6" i="10"/>
  <c r="H6" i="10"/>
  <c r="I6" i="10"/>
  <c r="J6" i="10"/>
  <c r="F7" i="10"/>
  <c r="G7" i="10"/>
  <c r="H7" i="10"/>
  <c r="I7" i="10"/>
  <c r="J7" i="10"/>
  <c r="F8" i="10"/>
  <c r="G8" i="10"/>
  <c r="H8" i="10"/>
  <c r="I8" i="10"/>
  <c r="J8" i="10"/>
  <c r="F9" i="10"/>
  <c r="G9" i="10"/>
  <c r="H9" i="10"/>
  <c r="I9" i="10"/>
  <c r="J9" i="10"/>
  <c r="F10" i="10"/>
  <c r="G10" i="10"/>
  <c r="H10" i="10"/>
  <c r="I10" i="10"/>
  <c r="J10" i="10"/>
  <c r="F11" i="10"/>
  <c r="G11" i="10"/>
  <c r="H11" i="10"/>
  <c r="I11" i="10"/>
  <c r="J11" i="10"/>
  <c r="F12" i="10"/>
  <c r="G12" i="10"/>
  <c r="H12" i="10"/>
  <c r="I12" i="10"/>
  <c r="J12" i="10"/>
  <c r="F13" i="10"/>
  <c r="G13" i="10"/>
  <c r="H13" i="10"/>
  <c r="I13" i="10"/>
  <c r="J13" i="10"/>
  <c r="F14" i="10"/>
  <c r="G14" i="10"/>
  <c r="H14" i="10"/>
  <c r="I14" i="10"/>
  <c r="J14" i="10"/>
  <c r="F15" i="10"/>
  <c r="G15" i="10"/>
  <c r="H15" i="10"/>
  <c r="I15" i="10"/>
  <c r="J15" i="10"/>
  <c r="F16" i="10"/>
  <c r="G16" i="10"/>
  <c r="H16" i="10"/>
  <c r="I16" i="10"/>
  <c r="J16" i="10"/>
  <c r="F17" i="10"/>
  <c r="G17" i="10"/>
  <c r="H17" i="10"/>
  <c r="I17" i="10"/>
  <c r="J17" i="10"/>
  <c r="F18" i="10"/>
  <c r="G18" i="10"/>
  <c r="H18" i="10"/>
  <c r="I18" i="10"/>
  <c r="J18" i="10"/>
  <c r="F19" i="10"/>
  <c r="G19" i="10"/>
  <c r="H19" i="10"/>
  <c r="I19" i="10"/>
  <c r="J19" i="10"/>
  <c r="F20" i="10"/>
  <c r="G20" i="10"/>
  <c r="H20" i="10"/>
  <c r="I20" i="10"/>
  <c r="J20" i="10"/>
  <c r="F21" i="10"/>
  <c r="G21" i="10"/>
  <c r="H21" i="10"/>
  <c r="I21" i="10"/>
  <c r="J21" i="10"/>
  <c r="F22" i="10"/>
  <c r="G22" i="10"/>
  <c r="H22" i="10"/>
  <c r="I22" i="10"/>
  <c r="J22" i="10"/>
  <c r="F23" i="10"/>
  <c r="G23" i="10"/>
  <c r="H23" i="10"/>
  <c r="I23" i="10"/>
  <c r="J23" i="10"/>
  <c r="F24" i="10"/>
  <c r="G24" i="10"/>
  <c r="H24" i="10"/>
  <c r="I24" i="10"/>
  <c r="J24" i="10"/>
  <c r="F25" i="10"/>
  <c r="G25" i="10"/>
  <c r="H25" i="10"/>
  <c r="I25" i="10"/>
  <c r="J25" i="10"/>
  <c r="F26" i="10"/>
  <c r="G26" i="10"/>
  <c r="H26" i="10"/>
  <c r="I26" i="10"/>
  <c r="J26" i="10"/>
  <c r="F27" i="10"/>
  <c r="G27" i="10"/>
  <c r="H27" i="10"/>
  <c r="I27" i="10"/>
  <c r="J27" i="10"/>
  <c r="F28" i="10"/>
  <c r="G28" i="10"/>
  <c r="H28" i="10"/>
  <c r="I28" i="10"/>
  <c r="J28" i="10"/>
  <c r="F29" i="10"/>
  <c r="G29" i="10"/>
  <c r="H29" i="10"/>
  <c r="I29" i="10"/>
  <c r="J29" i="10"/>
  <c r="F30" i="10"/>
  <c r="G30" i="10"/>
  <c r="H30" i="10"/>
  <c r="I30" i="10"/>
  <c r="J30" i="10"/>
  <c r="F31" i="10"/>
  <c r="G31" i="10"/>
  <c r="H31" i="10"/>
  <c r="I31" i="10"/>
  <c r="J31" i="10"/>
  <c r="F32" i="10"/>
  <c r="G32" i="10"/>
  <c r="H32" i="10"/>
  <c r="I32" i="10"/>
  <c r="J32" i="10"/>
  <c r="F33" i="10"/>
  <c r="G33" i="10"/>
  <c r="H33" i="10"/>
  <c r="I33" i="10"/>
  <c r="J33" i="10"/>
  <c r="F34" i="10"/>
  <c r="G34" i="10"/>
  <c r="H34" i="10"/>
  <c r="I34" i="10"/>
  <c r="J34" i="10"/>
  <c r="F35" i="10"/>
  <c r="G35" i="10"/>
  <c r="H35" i="10"/>
  <c r="I35" i="10"/>
  <c r="J35" i="10"/>
  <c r="F36" i="10"/>
  <c r="G36" i="10"/>
  <c r="H36" i="10"/>
  <c r="I36" i="10"/>
  <c r="J36" i="10"/>
  <c r="F37" i="10"/>
  <c r="G37" i="10"/>
  <c r="H37" i="10"/>
  <c r="I37" i="10"/>
  <c r="J37" i="10"/>
  <c r="F38" i="10"/>
  <c r="G38" i="10"/>
  <c r="H38" i="10"/>
  <c r="I38" i="10"/>
  <c r="J38" i="10"/>
  <c r="F39" i="10"/>
  <c r="G39" i="10"/>
  <c r="H39" i="10"/>
  <c r="I39" i="10"/>
  <c r="J39" i="10"/>
  <c r="F40" i="10"/>
  <c r="G40" i="10"/>
  <c r="H40" i="10"/>
  <c r="I40" i="10"/>
  <c r="J40" i="10"/>
  <c r="F41" i="10"/>
  <c r="G41" i="10"/>
  <c r="H41" i="10"/>
  <c r="I41" i="10"/>
  <c r="J41" i="10"/>
  <c r="F42" i="10"/>
  <c r="G42" i="10"/>
  <c r="H42" i="10"/>
  <c r="I42" i="10"/>
  <c r="J42" i="10"/>
  <c r="F43" i="10"/>
  <c r="G43" i="10"/>
  <c r="H43" i="10"/>
  <c r="I43" i="10"/>
  <c r="J43" i="10"/>
  <c r="F44" i="10"/>
  <c r="G44" i="10"/>
  <c r="H44" i="10"/>
  <c r="I44" i="10"/>
  <c r="J44" i="10"/>
  <c r="F45" i="10"/>
  <c r="G45" i="10"/>
  <c r="H45" i="10"/>
  <c r="I45" i="10"/>
  <c r="J45" i="10"/>
  <c r="F46" i="10"/>
  <c r="G46" i="10"/>
  <c r="H46" i="10"/>
  <c r="I46" i="10"/>
  <c r="J46" i="10"/>
  <c r="F47" i="10"/>
  <c r="G47" i="10"/>
  <c r="H47" i="10"/>
  <c r="I47" i="10"/>
  <c r="J47" i="10"/>
  <c r="F48" i="10"/>
  <c r="G48" i="10"/>
  <c r="H48" i="10"/>
  <c r="I48" i="10"/>
  <c r="J48" i="10"/>
  <c r="F49" i="10"/>
  <c r="G49" i="10"/>
  <c r="H49" i="10"/>
  <c r="I49" i="10"/>
  <c r="J49" i="10"/>
  <c r="F50" i="10"/>
  <c r="G50" i="10"/>
  <c r="H50" i="10"/>
  <c r="I50" i="10"/>
  <c r="J50" i="10"/>
  <c r="F51" i="10"/>
  <c r="G51" i="10"/>
  <c r="H51" i="10"/>
  <c r="I51" i="10"/>
  <c r="J51" i="10"/>
  <c r="F52" i="10"/>
  <c r="G52" i="10"/>
  <c r="H52" i="10"/>
  <c r="I52" i="10"/>
  <c r="J52" i="10"/>
  <c r="F53" i="10"/>
  <c r="G53" i="10"/>
  <c r="H53" i="10"/>
  <c r="I53" i="10"/>
  <c r="J53" i="10"/>
  <c r="F54" i="10"/>
  <c r="G54" i="10"/>
  <c r="H54" i="10"/>
  <c r="I54" i="10"/>
  <c r="J54" i="10"/>
  <c r="F55" i="10"/>
  <c r="G55" i="10"/>
  <c r="H55" i="10"/>
  <c r="I55" i="10"/>
  <c r="J55" i="10"/>
  <c r="F56" i="10"/>
  <c r="G56" i="10"/>
  <c r="H56" i="10"/>
  <c r="I56" i="10"/>
  <c r="J56" i="10"/>
  <c r="F57" i="10"/>
  <c r="G57" i="10"/>
  <c r="H57" i="10"/>
  <c r="I57" i="10"/>
  <c r="J57" i="10"/>
  <c r="F58" i="10"/>
  <c r="G58" i="10"/>
  <c r="H58" i="10"/>
  <c r="I58" i="10"/>
  <c r="J58" i="10"/>
  <c r="F59" i="10"/>
  <c r="G59" i="10"/>
  <c r="H59" i="10"/>
  <c r="I59" i="10"/>
  <c r="J59" i="10"/>
  <c r="F60" i="10"/>
  <c r="G60" i="10"/>
  <c r="H60" i="10"/>
  <c r="I60" i="10"/>
  <c r="J60" i="10"/>
  <c r="F61" i="10"/>
  <c r="G61" i="10"/>
  <c r="H61" i="10"/>
  <c r="I61" i="10"/>
  <c r="J61" i="10"/>
  <c r="F62" i="10"/>
  <c r="G62" i="10"/>
  <c r="H62" i="10"/>
  <c r="I62" i="10"/>
  <c r="J62" i="10"/>
  <c r="F63" i="10"/>
  <c r="G63" i="10"/>
  <c r="H63" i="10"/>
  <c r="I63" i="10"/>
  <c r="J63" i="10"/>
  <c r="F64" i="10"/>
  <c r="G64" i="10"/>
  <c r="H64" i="10"/>
  <c r="I64" i="10"/>
  <c r="J64" i="10"/>
  <c r="F65" i="10"/>
  <c r="G65" i="10"/>
  <c r="H65" i="10"/>
  <c r="I65" i="10"/>
  <c r="J65" i="10"/>
  <c r="F66" i="10"/>
  <c r="G66" i="10"/>
  <c r="H66" i="10"/>
  <c r="I66" i="10"/>
  <c r="J66" i="10"/>
  <c r="F67" i="10"/>
  <c r="G67" i="10"/>
  <c r="H67" i="10"/>
  <c r="I67" i="10"/>
  <c r="J67" i="10"/>
  <c r="F68" i="10"/>
  <c r="G68" i="10"/>
  <c r="H68" i="10"/>
  <c r="I68" i="10"/>
  <c r="J68" i="10"/>
  <c r="F69" i="10"/>
  <c r="G69" i="10"/>
  <c r="H69" i="10"/>
  <c r="I69" i="10"/>
  <c r="J69" i="10"/>
  <c r="F70" i="10"/>
  <c r="G70" i="10"/>
  <c r="H70" i="10"/>
  <c r="I70" i="10"/>
  <c r="J70" i="10"/>
  <c r="F71" i="10"/>
  <c r="G71" i="10"/>
  <c r="H71" i="10"/>
  <c r="I71" i="10"/>
  <c r="J71" i="10"/>
  <c r="F72" i="10"/>
  <c r="G72" i="10"/>
  <c r="H72" i="10"/>
  <c r="I72" i="10"/>
  <c r="J72" i="10"/>
  <c r="F73" i="10"/>
  <c r="G73" i="10"/>
  <c r="H73" i="10"/>
  <c r="I73" i="10"/>
  <c r="J73" i="10"/>
  <c r="F74" i="10"/>
  <c r="G74" i="10"/>
  <c r="H74" i="10"/>
  <c r="I74" i="10"/>
  <c r="J74" i="10"/>
  <c r="F75" i="10"/>
  <c r="G75" i="10"/>
  <c r="H75" i="10"/>
  <c r="I75" i="10"/>
  <c r="J75" i="10"/>
  <c r="F76" i="10"/>
  <c r="G76" i="10"/>
  <c r="H76" i="10"/>
  <c r="I76" i="10"/>
  <c r="J76" i="10"/>
  <c r="F77" i="10"/>
  <c r="G77" i="10"/>
  <c r="H77" i="10"/>
  <c r="I77" i="10"/>
  <c r="J77" i="10"/>
  <c r="F78" i="10"/>
  <c r="G78" i="10"/>
  <c r="H78" i="10"/>
  <c r="I78" i="10"/>
  <c r="J78" i="10"/>
  <c r="F79" i="10"/>
  <c r="G79" i="10"/>
  <c r="H79" i="10"/>
  <c r="I79" i="10"/>
  <c r="J79" i="10"/>
  <c r="F80" i="10"/>
  <c r="G80" i="10"/>
  <c r="H80" i="10"/>
  <c r="I80" i="10"/>
  <c r="J80" i="10"/>
  <c r="F81" i="10"/>
  <c r="G81" i="10"/>
  <c r="H81" i="10"/>
  <c r="I81" i="10"/>
  <c r="J81" i="10"/>
  <c r="F82" i="10"/>
  <c r="G82" i="10"/>
  <c r="H82" i="10"/>
  <c r="I82" i="10"/>
  <c r="J82" i="10"/>
  <c r="F83" i="10"/>
  <c r="G83" i="10"/>
  <c r="H83" i="10"/>
  <c r="I83" i="10"/>
  <c r="J83" i="10"/>
  <c r="F84" i="10"/>
  <c r="G84" i="10"/>
  <c r="H84" i="10"/>
  <c r="I84" i="10"/>
  <c r="J84" i="10"/>
  <c r="F85" i="10"/>
  <c r="G85" i="10"/>
  <c r="H85" i="10"/>
  <c r="I85" i="10"/>
  <c r="J85" i="10"/>
  <c r="F86" i="10"/>
  <c r="G86" i="10"/>
  <c r="H86" i="10"/>
  <c r="I86" i="10"/>
  <c r="J86" i="10"/>
  <c r="F87" i="10"/>
  <c r="G87" i="10"/>
  <c r="H87" i="10"/>
  <c r="I87" i="10"/>
  <c r="J87" i="10"/>
  <c r="F88" i="10"/>
  <c r="G88" i="10"/>
  <c r="H88" i="10"/>
  <c r="I88" i="10"/>
  <c r="J88" i="10"/>
  <c r="F89" i="10"/>
  <c r="G89" i="10"/>
  <c r="H89" i="10"/>
  <c r="I89" i="10"/>
  <c r="J89" i="10"/>
  <c r="F90" i="10"/>
  <c r="G90" i="10"/>
  <c r="H90" i="10"/>
  <c r="I90" i="10"/>
  <c r="J90" i="10"/>
  <c r="F91" i="10"/>
  <c r="G91" i="10"/>
  <c r="H91" i="10"/>
  <c r="I91" i="10"/>
  <c r="J91" i="10"/>
  <c r="F92" i="10"/>
  <c r="G92" i="10"/>
  <c r="H92" i="10"/>
  <c r="I92" i="10"/>
  <c r="J92" i="10"/>
  <c r="F93" i="10"/>
  <c r="G93" i="10"/>
  <c r="H93" i="10"/>
  <c r="I93" i="10"/>
  <c r="J93" i="10"/>
  <c r="F94" i="10"/>
  <c r="G94" i="10"/>
  <c r="H94" i="10"/>
  <c r="I94" i="10"/>
  <c r="J94" i="10"/>
  <c r="F95" i="10"/>
  <c r="G95" i="10"/>
  <c r="H95" i="10"/>
  <c r="I95" i="10"/>
  <c r="J95" i="10"/>
  <c r="F96" i="10"/>
  <c r="G96" i="10"/>
  <c r="H96" i="10"/>
  <c r="I96" i="10"/>
  <c r="J96" i="10"/>
  <c r="F97" i="10"/>
  <c r="G97" i="10"/>
  <c r="H97" i="10"/>
  <c r="I97" i="10"/>
  <c r="J97" i="10"/>
  <c r="F98" i="10"/>
  <c r="G98" i="10"/>
  <c r="H98" i="10"/>
  <c r="I98" i="10"/>
  <c r="J98" i="10"/>
  <c r="F99" i="10"/>
  <c r="G99" i="10"/>
  <c r="H99" i="10"/>
  <c r="I99" i="10"/>
  <c r="J99" i="10"/>
  <c r="F100" i="10"/>
  <c r="G100" i="10"/>
  <c r="H100" i="10"/>
  <c r="I100" i="10"/>
  <c r="J100" i="10"/>
  <c r="F101" i="10"/>
  <c r="G101" i="10"/>
  <c r="H101" i="10"/>
  <c r="I101" i="10"/>
  <c r="J101" i="10"/>
  <c r="F102" i="10"/>
  <c r="G102" i="10"/>
  <c r="H102" i="10"/>
  <c r="I102" i="10"/>
  <c r="J102" i="10"/>
  <c r="F103" i="10"/>
  <c r="G103" i="10"/>
  <c r="H103" i="10"/>
  <c r="I103" i="10"/>
  <c r="J103" i="10"/>
  <c r="F104" i="10"/>
  <c r="G104" i="10"/>
  <c r="H104" i="10"/>
  <c r="I104" i="10"/>
  <c r="J104" i="10"/>
  <c r="F105" i="10"/>
  <c r="G105" i="10"/>
  <c r="H105" i="10"/>
  <c r="I105" i="10"/>
  <c r="J105" i="10"/>
  <c r="F106" i="10"/>
  <c r="G106" i="10"/>
  <c r="H106" i="10"/>
  <c r="I106" i="10"/>
  <c r="J106" i="10"/>
  <c r="F107" i="10"/>
  <c r="G107" i="10"/>
  <c r="H107" i="10"/>
  <c r="I107" i="10"/>
  <c r="J107" i="10"/>
  <c r="F108" i="10"/>
  <c r="G108" i="10"/>
  <c r="H108" i="10"/>
  <c r="I108" i="10"/>
  <c r="J108" i="10"/>
  <c r="F109" i="10"/>
  <c r="G109" i="10"/>
  <c r="H109" i="10"/>
  <c r="I109" i="10"/>
  <c r="J109" i="10"/>
  <c r="F110" i="10"/>
  <c r="G110" i="10"/>
  <c r="H110" i="10"/>
  <c r="I110" i="10"/>
  <c r="J110" i="10"/>
  <c r="F111" i="10"/>
  <c r="G111" i="10"/>
  <c r="H111" i="10"/>
  <c r="I111" i="10"/>
  <c r="J111" i="10"/>
  <c r="F112" i="10"/>
  <c r="G112" i="10"/>
  <c r="H112" i="10"/>
  <c r="I112" i="10"/>
  <c r="J112" i="10"/>
  <c r="F113" i="10"/>
  <c r="G113" i="10"/>
  <c r="H113" i="10"/>
  <c r="I113" i="10"/>
  <c r="J113" i="10"/>
  <c r="F114" i="10"/>
  <c r="G114" i="10"/>
  <c r="H114" i="10"/>
  <c r="I114" i="10"/>
  <c r="J114" i="10"/>
  <c r="F115" i="10"/>
  <c r="G115" i="10"/>
  <c r="H115" i="10"/>
  <c r="I115" i="10"/>
  <c r="J115" i="10"/>
  <c r="F116" i="10"/>
  <c r="G116" i="10"/>
  <c r="H116" i="10"/>
  <c r="I116" i="10"/>
  <c r="J116" i="10"/>
  <c r="F117" i="10"/>
  <c r="G117" i="10"/>
  <c r="H117" i="10"/>
  <c r="I117" i="10"/>
  <c r="J117" i="10"/>
  <c r="F118" i="10"/>
  <c r="G118" i="10"/>
  <c r="H118" i="10"/>
  <c r="I118" i="10"/>
  <c r="J118" i="10"/>
  <c r="F119" i="10"/>
  <c r="G119" i="10"/>
  <c r="H119" i="10"/>
  <c r="I119" i="10"/>
  <c r="J119" i="10"/>
  <c r="F120" i="10"/>
  <c r="G120" i="10"/>
  <c r="H120" i="10"/>
  <c r="I120" i="10"/>
  <c r="J120" i="10"/>
  <c r="F121" i="10"/>
  <c r="G121" i="10"/>
  <c r="H121" i="10"/>
  <c r="I121" i="10"/>
  <c r="J121" i="10"/>
  <c r="F122" i="10"/>
  <c r="G122" i="10"/>
  <c r="H122" i="10"/>
  <c r="I122" i="10"/>
  <c r="J122" i="10"/>
  <c r="F123" i="10"/>
  <c r="G123" i="10"/>
  <c r="H123" i="10"/>
  <c r="I123" i="10"/>
  <c r="J123" i="10"/>
  <c r="F124" i="10"/>
  <c r="G124" i="10"/>
  <c r="H124" i="10"/>
  <c r="I124" i="10"/>
  <c r="J124" i="10"/>
  <c r="F125" i="10"/>
  <c r="G125" i="10"/>
  <c r="H125" i="10"/>
  <c r="I125" i="10"/>
  <c r="J125" i="10"/>
  <c r="F126" i="10"/>
  <c r="G126" i="10"/>
  <c r="H126" i="10"/>
  <c r="I126" i="10"/>
  <c r="J126" i="10"/>
  <c r="F127" i="10"/>
  <c r="G127" i="10"/>
  <c r="H127" i="10"/>
  <c r="I127" i="10"/>
  <c r="J127" i="10"/>
  <c r="F128" i="10"/>
  <c r="G128" i="10"/>
  <c r="H128" i="10"/>
  <c r="I128" i="10"/>
  <c r="J128" i="10"/>
  <c r="F129" i="10"/>
  <c r="G129" i="10"/>
  <c r="H129" i="10"/>
  <c r="I129" i="10"/>
  <c r="J129" i="10"/>
  <c r="F130" i="10"/>
  <c r="G130" i="10"/>
  <c r="H130" i="10"/>
  <c r="I130" i="10"/>
  <c r="J130" i="10"/>
  <c r="F131" i="10"/>
  <c r="G131" i="10"/>
  <c r="H131" i="10"/>
  <c r="I131" i="10"/>
  <c r="J131" i="10"/>
  <c r="F132" i="10"/>
  <c r="G132" i="10"/>
  <c r="H132" i="10"/>
  <c r="I132" i="10"/>
  <c r="J132" i="10"/>
  <c r="F133" i="10"/>
  <c r="G133" i="10"/>
  <c r="H133" i="10"/>
  <c r="I133" i="10"/>
  <c r="J133" i="10"/>
  <c r="F134" i="10"/>
  <c r="G134" i="10"/>
  <c r="H134" i="10"/>
  <c r="I134" i="10"/>
  <c r="J134" i="10"/>
  <c r="F135" i="10"/>
  <c r="G135" i="10"/>
  <c r="H135" i="10"/>
  <c r="I135" i="10"/>
  <c r="J135" i="10"/>
  <c r="F136" i="10"/>
  <c r="G136" i="10"/>
  <c r="H136" i="10"/>
  <c r="I136" i="10"/>
  <c r="J136" i="10"/>
  <c r="F137" i="10"/>
  <c r="G137" i="10"/>
  <c r="H137" i="10"/>
  <c r="I137" i="10"/>
  <c r="J137" i="10"/>
  <c r="F138" i="10"/>
  <c r="G138" i="10"/>
  <c r="H138" i="10"/>
  <c r="I138" i="10"/>
  <c r="J138" i="10"/>
  <c r="F139" i="10"/>
  <c r="G139" i="10"/>
  <c r="H139" i="10"/>
  <c r="I139" i="10"/>
  <c r="J139" i="10"/>
  <c r="F140" i="10"/>
  <c r="G140" i="10"/>
  <c r="H140" i="10"/>
  <c r="I140" i="10"/>
  <c r="J140" i="10"/>
  <c r="F141" i="10"/>
  <c r="G141" i="10"/>
  <c r="H141" i="10"/>
  <c r="I141" i="10"/>
  <c r="J141" i="10"/>
  <c r="F142" i="10"/>
  <c r="G142" i="10"/>
  <c r="H142" i="10"/>
  <c r="I142" i="10"/>
  <c r="J142" i="10"/>
  <c r="F143" i="10"/>
  <c r="G143" i="10"/>
  <c r="H143" i="10"/>
  <c r="I143" i="10"/>
  <c r="J143" i="10"/>
  <c r="F144" i="10"/>
  <c r="G144" i="10"/>
  <c r="H144" i="10"/>
  <c r="I144" i="10"/>
  <c r="J144" i="10"/>
  <c r="F145" i="10"/>
  <c r="G145" i="10"/>
  <c r="H145" i="10"/>
  <c r="I145" i="10"/>
  <c r="J145" i="10"/>
  <c r="F146" i="10"/>
  <c r="G146" i="10"/>
  <c r="H146" i="10"/>
  <c r="I146" i="10"/>
  <c r="J146" i="10"/>
  <c r="F147" i="10"/>
  <c r="G147" i="10"/>
  <c r="H147" i="10"/>
  <c r="I147" i="10"/>
  <c r="J147" i="10"/>
  <c r="F148" i="10"/>
  <c r="G148" i="10"/>
  <c r="H148" i="10"/>
  <c r="I148" i="10"/>
  <c r="J148" i="10"/>
  <c r="F149" i="10"/>
  <c r="G149" i="10"/>
  <c r="H149" i="10"/>
  <c r="I149" i="10"/>
  <c r="J149" i="10"/>
  <c r="F150" i="10"/>
  <c r="G150" i="10"/>
  <c r="H150" i="10"/>
  <c r="I150" i="10"/>
  <c r="J150" i="10"/>
  <c r="F151" i="10"/>
  <c r="G151" i="10"/>
  <c r="H151" i="10"/>
  <c r="I151" i="10"/>
  <c r="J151" i="10"/>
  <c r="F152" i="10"/>
  <c r="G152" i="10"/>
  <c r="H152" i="10"/>
  <c r="I152" i="10"/>
  <c r="J152" i="10"/>
  <c r="F153" i="10"/>
  <c r="G153" i="10"/>
  <c r="H153" i="10"/>
  <c r="I153" i="10"/>
  <c r="J153" i="10"/>
  <c r="F154" i="10"/>
  <c r="G154" i="10"/>
  <c r="H154" i="10"/>
  <c r="I154" i="10"/>
  <c r="J154" i="10"/>
  <c r="F155" i="10"/>
  <c r="G155" i="10"/>
  <c r="H155" i="10"/>
  <c r="I155" i="10"/>
  <c r="J155" i="10"/>
  <c r="F156" i="10"/>
  <c r="G156" i="10"/>
  <c r="H156" i="10"/>
  <c r="I156" i="10"/>
  <c r="J156" i="10"/>
  <c r="F157" i="10"/>
  <c r="G157" i="10"/>
  <c r="H157" i="10"/>
  <c r="I157" i="10"/>
  <c r="J157" i="10"/>
  <c r="F158" i="10"/>
  <c r="G158" i="10"/>
  <c r="H158" i="10"/>
  <c r="I158" i="10"/>
  <c r="J158" i="10"/>
  <c r="F159" i="10"/>
  <c r="G159" i="10"/>
  <c r="H159" i="10"/>
  <c r="I159" i="10"/>
  <c r="J159" i="10"/>
  <c r="F160" i="10"/>
  <c r="G160" i="10"/>
  <c r="H160" i="10"/>
  <c r="I160" i="10"/>
  <c r="J160" i="10"/>
  <c r="F161" i="10"/>
  <c r="G161" i="10"/>
  <c r="H161" i="10"/>
  <c r="I161" i="10"/>
  <c r="J161" i="10"/>
  <c r="F162" i="10"/>
  <c r="G162" i="10"/>
  <c r="H162" i="10"/>
  <c r="I162" i="10"/>
  <c r="J162" i="10"/>
  <c r="F163" i="10"/>
  <c r="G163" i="10"/>
  <c r="H163" i="10"/>
  <c r="I163" i="10"/>
  <c r="J163" i="10"/>
  <c r="F164" i="10"/>
  <c r="G164" i="10"/>
  <c r="H164" i="10"/>
  <c r="I164" i="10"/>
  <c r="J164" i="10"/>
  <c r="F165" i="10"/>
  <c r="G165" i="10"/>
  <c r="H165" i="10"/>
  <c r="I165" i="10"/>
  <c r="J165" i="10"/>
  <c r="F166" i="10"/>
  <c r="G166" i="10"/>
  <c r="H166" i="10"/>
  <c r="I166" i="10"/>
  <c r="J166" i="10"/>
  <c r="F167" i="10"/>
  <c r="G167" i="10"/>
  <c r="H167" i="10"/>
  <c r="I167" i="10"/>
  <c r="J167" i="10"/>
  <c r="F168" i="10"/>
  <c r="G168" i="10"/>
  <c r="H168" i="10"/>
  <c r="I168" i="10"/>
  <c r="J168" i="10"/>
  <c r="F169" i="10"/>
  <c r="G169" i="10"/>
  <c r="H169" i="10"/>
  <c r="I169" i="10"/>
  <c r="J169" i="10"/>
  <c r="F170" i="10"/>
  <c r="G170" i="10"/>
  <c r="H170" i="10"/>
  <c r="I170" i="10"/>
  <c r="J170" i="10"/>
  <c r="F171" i="10"/>
  <c r="G171" i="10"/>
  <c r="H171" i="10"/>
  <c r="I171" i="10"/>
  <c r="J171" i="10"/>
  <c r="F172" i="10"/>
  <c r="G172" i="10"/>
  <c r="H172" i="10"/>
  <c r="I172" i="10"/>
  <c r="J172" i="10"/>
  <c r="F173" i="10"/>
  <c r="G173" i="10"/>
  <c r="H173" i="10"/>
  <c r="I173" i="10"/>
  <c r="J173" i="10"/>
  <c r="F174" i="10"/>
  <c r="G174" i="10"/>
  <c r="H174" i="10"/>
  <c r="I174" i="10"/>
  <c r="J174" i="10"/>
  <c r="F175" i="10"/>
  <c r="G175" i="10"/>
  <c r="H175" i="10"/>
  <c r="I175" i="10"/>
  <c r="J175" i="10"/>
  <c r="F176" i="10"/>
  <c r="G176" i="10"/>
  <c r="H176" i="10"/>
  <c r="I176" i="10"/>
  <c r="J176" i="10"/>
  <c r="F177" i="10"/>
  <c r="G177" i="10"/>
  <c r="H177" i="10"/>
  <c r="I177" i="10"/>
  <c r="J177" i="10"/>
  <c r="F178" i="10"/>
  <c r="G178" i="10"/>
  <c r="H178" i="10"/>
  <c r="I178" i="10"/>
  <c r="J178" i="10"/>
  <c r="F179" i="10"/>
  <c r="G179" i="10"/>
  <c r="H179" i="10"/>
  <c r="I179" i="10"/>
  <c r="J179" i="10"/>
  <c r="F180" i="10"/>
  <c r="G180" i="10"/>
  <c r="H180" i="10"/>
  <c r="I180" i="10"/>
  <c r="J180" i="10"/>
  <c r="F181" i="10"/>
  <c r="G181" i="10"/>
  <c r="H181" i="10"/>
  <c r="I181" i="10"/>
  <c r="J181" i="10"/>
  <c r="F182" i="10"/>
  <c r="G182" i="10"/>
  <c r="H182" i="10"/>
  <c r="I182" i="10"/>
  <c r="J182" i="10"/>
  <c r="F183" i="10"/>
  <c r="G183" i="10"/>
  <c r="H183" i="10"/>
  <c r="I183" i="10"/>
  <c r="J183" i="10"/>
  <c r="F184" i="10"/>
  <c r="G184" i="10"/>
  <c r="H184" i="10"/>
  <c r="I184" i="10"/>
  <c r="J184" i="10"/>
  <c r="F185" i="10"/>
  <c r="G185" i="10"/>
  <c r="H185" i="10"/>
  <c r="I185" i="10"/>
  <c r="J185" i="10"/>
  <c r="F186" i="10"/>
  <c r="G186" i="10"/>
  <c r="H186" i="10"/>
  <c r="I186" i="10"/>
  <c r="J186" i="10"/>
  <c r="F187" i="10"/>
  <c r="G187" i="10"/>
  <c r="H187" i="10"/>
  <c r="I187" i="10"/>
  <c r="J187" i="10"/>
  <c r="F188" i="10"/>
  <c r="G188" i="10"/>
  <c r="H188" i="10"/>
  <c r="I188" i="10"/>
  <c r="J188" i="10"/>
  <c r="F189" i="10"/>
  <c r="G189" i="10"/>
  <c r="H189" i="10"/>
  <c r="I189" i="10"/>
  <c r="J189" i="10"/>
  <c r="F190" i="10"/>
  <c r="G190" i="10"/>
  <c r="H190" i="10"/>
  <c r="I190" i="10"/>
  <c r="J190" i="10"/>
  <c r="F191" i="10"/>
  <c r="G191" i="10"/>
  <c r="H191" i="10"/>
  <c r="I191" i="10"/>
  <c r="J191" i="10"/>
  <c r="F192" i="10"/>
  <c r="G192" i="10"/>
  <c r="H192" i="10"/>
  <c r="I192" i="10"/>
  <c r="J192" i="10"/>
  <c r="F193" i="10"/>
  <c r="G193" i="10"/>
  <c r="H193" i="10"/>
  <c r="I193" i="10"/>
  <c r="J193" i="10"/>
  <c r="F194" i="10"/>
  <c r="G194" i="10"/>
  <c r="H194" i="10"/>
  <c r="I194" i="10"/>
  <c r="J194" i="10"/>
  <c r="F195" i="10"/>
  <c r="G195" i="10"/>
  <c r="H195" i="10"/>
  <c r="I195" i="10"/>
  <c r="J195" i="10"/>
  <c r="F196" i="10"/>
  <c r="G196" i="10"/>
  <c r="H196" i="10"/>
  <c r="I196" i="10"/>
  <c r="J196" i="10"/>
  <c r="F197" i="10"/>
  <c r="G197" i="10"/>
  <c r="H197" i="10"/>
  <c r="I197" i="10"/>
  <c r="J197" i="10"/>
  <c r="F198" i="10"/>
  <c r="G198" i="10"/>
  <c r="H198" i="10"/>
  <c r="I198" i="10"/>
  <c r="J198" i="10"/>
  <c r="F199" i="10"/>
  <c r="G199" i="10"/>
  <c r="H199" i="10"/>
  <c r="I199" i="10"/>
  <c r="J199" i="10"/>
  <c r="F200" i="10"/>
  <c r="G200" i="10"/>
  <c r="H200" i="10"/>
  <c r="I200" i="10"/>
  <c r="J200" i="10"/>
  <c r="F201" i="10"/>
  <c r="G201" i="10"/>
  <c r="H201" i="10"/>
  <c r="I201" i="10"/>
  <c r="J201" i="10"/>
  <c r="F202" i="10"/>
  <c r="G202" i="10"/>
  <c r="H202" i="10"/>
  <c r="I202" i="10"/>
  <c r="J202" i="10"/>
  <c r="F203" i="10"/>
  <c r="G203" i="10"/>
  <c r="H203" i="10"/>
  <c r="I203" i="10"/>
  <c r="J203" i="10"/>
  <c r="F204" i="10"/>
  <c r="G204" i="10"/>
  <c r="H204" i="10"/>
  <c r="I204" i="10"/>
  <c r="J204" i="10"/>
  <c r="F205" i="10"/>
  <c r="G205" i="10"/>
  <c r="H205" i="10"/>
  <c r="I205" i="10"/>
  <c r="J205" i="10"/>
  <c r="F206" i="10"/>
  <c r="G206" i="10"/>
  <c r="H206" i="10"/>
  <c r="I206" i="10"/>
  <c r="J206" i="10"/>
  <c r="F207" i="10"/>
  <c r="G207" i="10"/>
  <c r="H207" i="10"/>
  <c r="I207" i="10"/>
  <c r="J207" i="10"/>
  <c r="F208" i="10"/>
  <c r="G208" i="10"/>
  <c r="H208" i="10"/>
  <c r="I208" i="10"/>
  <c r="J208" i="10"/>
  <c r="F209" i="10"/>
  <c r="G209" i="10"/>
  <c r="H209" i="10"/>
  <c r="I209" i="10"/>
  <c r="J209" i="10"/>
  <c r="F210" i="10"/>
  <c r="G210" i="10"/>
  <c r="H210" i="10"/>
  <c r="I210" i="10"/>
  <c r="J210" i="10"/>
  <c r="F211" i="10"/>
  <c r="G211" i="10"/>
  <c r="H211" i="10"/>
  <c r="I211" i="10"/>
  <c r="J211" i="10"/>
  <c r="F212" i="10"/>
  <c r="G212" i="10"/>
  <c r="H212" i="10"/>
  <c r="I212" i="10"/>
  <c r="J212" i="10"/>
  <c r="F213" i="10"/>
  <c r="G213" i="10"/>
  <c r="H213" i="10"/>
  <c r="I213" i="10"/>
  <c r="J213" i="10"/>
  <c r="F214" i="10"/>
  <c r="G214" i="10"/>
  <c r="H214" i="10"/>
  <c r="I214" i="10"/>
  <c r="J214" i="10"/>
  <c r="F215" i="10"/>
  <c r="G215" i="10"/>
  <c r="H215" i="10"/>
  <c r="I215" i="10"/>
  <c r="J215" i="10"/>
  <c r="F216" i="10"/>
  <c r="G216" i="10"/>
  <c r="H216" i="10"/>
  <c r="I216" i="10"/>
  <c r="J216" i="10"/>
  <c r="F217" i="10"/>
  <c r="G217" i="10"/>
  <c r="H217" i="10"/>
  <c r="I217" i="10"/>
  <c r="J217" i="10"/>
  <c r="F218" i="10"/>
  <c r="G218" i="10"/>
  <c r="H218" i="10"/>
  <c r="I218" i="10"/>
  <c r="J218" i="10"/>
  <c r="F219" i="10"/>
  <c r="G219" i="10"/>
  <c r="H219" i="10"/>
  <c r="I219" i="10"/>
  <c r="J219" i="10"/>
  <c r="F220" i="10"/>
  <c r="G220" i="10"/>
  <c r="H220" i="10"/>
  <c r="I220" i="10"/>
  <c r="J220" i="10"/>
  <c r="F221" i="10"/>
  <c r="G221" i="10"/>
  <c r="H221" i="10"/>
  <c r="I221" i="10"/>
  <c r="J221" i="10"/>
  <c r="F222" i="10"/>
  <c r="G222" i="10"/>
  <c r="H222" i="10"/>
  <c r="I222" i="10"/>
  <c r="J222" i="10"/>
  <c r="F223" i="10"/>
  <c r="G223" i="10"/>
  <c r="H223" i="10"/>
  <c r="I223" i="10"/>
  <c r="J223" i="10"/>
  <c r="F224" i="10"/>
  <c r="G224" i="10"/>
  <c r="H224" i="10"/>
  <c r="I224" i="10"/>
  <c r="J224" i="10"/>
  <c r="F225" i="10"/>
  <c r="G225" i="10"/>
  <c r="H225" i="10"/>
  <c r="I225" i="10"/>
  <c r="J225" i="10"/>
  <c r="F226" i="10"/>
  <c r="G226" i="10"/>
  <c r="H226" i="10"/>
  <c r="I226" i="10"/>
  <c r="J226" i="10"/>
  <c r="F227" i="10"/>
  <c r="G227" i="10"/>
  <c r="H227" i="10"/>
  <c r="I227" i="10"/>
  <c r="J227" i="10"/>
  <c r="F228" i="10"/>
  <c r="G228" i="10"/>
  <c r="H228" i="10"/>
  <c r="I228" i="10"/>
  <c r="J228" i="10"/>
  <c r="F229" i="10"/>
  <c r="G229" i="10"/>
  <c r="H229" i="10"/>
  <c r="I229" i="10"/>
  <c r="J229" i="10"/>
  <c r="F230" i="10"/>
  <c r="G230" i="10"/>
  <c r="H230" i="10"/>
  <c r="I230" i="10"/>
  <c r="J230" i="10"/>
  <c r="F231" i="10"/>
  <c r="G231" i="10"/>
  <c r="H231" i="10"/>
  <c r="I231" i="10"/>
  <c r="J231" i="10"/>
  <c r="F232" i="10"/>
  <c r="G232" i="10"/>
  <c r="H232" i="10"/>
  <c r="I232" i="10"/>
  <c r="J232" i="10"/>
  <c r="F233" i="10"/>
  <c r="G233" i="10"/>
  <c r="H233" i="10"/>
  <c r="I233" i="10"/>
  <c r="J233" i="10"/>
  <c r="F234" i="10"/>
  <c r="G234" i="10"/>
  <c r="H234" i="10"/>
  <c r="I234" i="10"/>
  <c r="J234" i="10"/>
  <c r="F235" i="10"/>
  <c r="G235" i="10"/>
  <c r="H235" i="10"/>
  <c r="I235" i="10"/>
  <c r="J235" i="10"/>
  <c r="F236" i="10"/>
  <c r="G236" i="10"/>
  <c r="H236" i="10"/>
  <c r="I236" i="10"/>
  <c r="J236" i="10"/>
  <c r="F237" i="10"/>
  <c r="G237" i="10"/>
  <c r="H237" i="10"/>
  <c r="I237" i="10"/>
  <c r="J237" i="10"/>
  <c r="F238" i="10"/>
  <c r="G238" i="10"/>
  <c r="H238" i="10"/>
  <c r="I238" i="10"/>
  <c r="J238" i="10"/>
  <c r="F239" i="10"/>
  <c r="G239" i="10"/>
  <c r="H239" i="10"/>
  <c r="I239" i="10"/>
  <c r="J239" i="10"/>
  <c r="F240" i="10"/>
  <c r="G240" i="10"/>
  <c r="H240" i="10"/>
  <c r="I240" i="10"/>
  <c r="J240" i="10"/>
  <c r="F241" i="10"/>
  <c r="G241" i="10"/>
  <c r="H241" i="10"/>
  <c r="I241" i="10"/>
  <c r="J241" i="10"/>
  <c r="F242" i="10"/>
  <c r="G242" i="10"/>
  <c r="H242" i="10"/>
  <c r="I242" i="10"/>
  <c r="J242" i="10"/>
  <c r="F243" i="10"/>
  <c r="G243" i="10"/>
  <c r="H243" i="10"/>
  <c r="I243" i="10"/>
  <c r="J243" i="10"/>
  <c r="F244" i="10"/>
  <c r="G244" i="10"/>
  <c r="H244" i="10"/>
  <c r="I244" i="10"/>
  <c r="J244" i="10"/>
  <c r="F245" i="10"/>
  <c r="G245" i="10"/>
  <c r="H245" i="10"/>
  <c r="I245" i="10"/>
  <c r="J245" i="10"/>
  <c r="F246" i="10"/>
  <c r="G246" i="10"/>
  <c r="H246" i="10"/>
  <c r="I246" i="10"/>
  <c r="J246" i="10"/>
  <c r="F247" i="10"/>
  <c r="G247" i="10"/>
  <c r="H247" i="10"/>
  <c r="I247" i="10"/>
  <c r="J247" i="10"/>
  <c r="F248" i="10"/>
  <c r="G248" i="10"/>
  <c r="H248" i="10"/>
  <c r="I248" i="10"/>
  <c r="J248" i="10"/>
  <c r="F249" i="10"/>
  <c r="G249" i="10"/>
  <c r="H249" i="10"/>
  <c r="I249" i="10"/>
  <c r="J249" i="10"/>
  <c r="F250" i="10"/>
  <c r="G250" i="10"/>
  <c r="H250" i="10"/>
  <c r="I250" i="10"/>
  <c r="J250" i="10"/>
  <c r="F251" i="10"/>
  <c r="G251" i="10"/>
  <c r="H251" i="10"/>
  <c r="I251" i="10"/>
  <c r="J251" i="10"/>
  <c r="F252" i="10"/>
  <c r="G252" i="10"/>
  <c r="H252" i="10"/>
  <c r="I252" i="10"/>
  <c r="J252" i="10"/>
  <c r="F253" i="10"/>
  <c r="G253" i="10"/>
  <c r="H253" i="10"/>
  <c r="I253" i="10"/>
  <c r="J253" i="10"/>
  <c r="F254" i="10"/>
  <c r="G254" i="10"/>
  <c r="H254" i="10"/>
  <c r="I254" i="10"/>
  <c r="J254" i="10"/>
  <c r="F255" i="10"/>
  <c r="G255" i="10"/>
  <c r="H255" i="10"/>
  <c r="I255" i="10"/>
  <c r="J255" i="10"/>
  <c r="F256" i="10"/>
  <c r="G256" i="10"/>
  <c r="H256" i="10"/>
  <c r="I256" i="10"/>
  <c r="J256" i="10"/>
  <c r="F257" i="10"/>
  <c r="G257" i="10"/>
  <c r="H257" i="10"/>
  <c r="I257" i="10"/>
  <c r="J257" i="10"/>
  <c r="F258" i="10"/>
  <c r="G258" i="10"/>
  <c r="H258" i="10"/>
  <c r="I258" i="10"/>
  <c r="J258" i="10"/>
  <c r="F259" i="10"/>
  <c r="G259" i="10"/>
  <c r="H259" i="10"/>
  <c r="I259" i="10"/>
  <c r="J259" i="10"/>
  <c r="F260" i="10"/>
  <c r="G260" i="10"/>
  <c r="H260" i="10"/>
  <c r="I260" i="10"/>
  <c r="J260" i="10"/>
  <c r="F261" i="10"/>
  <c r="G261" i="10"/>
  <c r="H261" i="10"/>
  <c r="I261" i="10"/>
  <c r="J261" i="10"/>
  <c r="F262" i="10"/>
  <c r="G262" i="10"/>
  <c r="H262" i="10"/>
  <c r="I262" i="10"/>
  <c r="J262" i="10"/>
  <c r="F263" i="10"/>
  <c r="G263" i="10"/>
  <c r="H263" i="10"/>
  <c r="I263" i="10"/>
  <c r="J263" i="10"/>
  <c r="F264" i="10"/>
  <c r="G264" i="10"/>
  <c r="H264" i="10"/>
  <c r="I264" i="10"/>
  <c r="J264" i="10"/>
  <c r="F265" i="10"/>
  <c r="G265" i="10"/>
  <c r="H265" i="10"/>
  <c r="I265" i="10"/>
  <c r="J265" i="10"/>
  <c r="F266" i="10"/>
  <c r="G266" i="10"/>
  <c r="H266" i="10"/>
  <c r="I266" i="10"/>
  <c r="J266" i="10"/>
  <c r="F267" i="10"/>
  <c r="G267" i="10"/>
  <c r="H267" i="10"/>
  <c r="I267" i="10"/>
  <c r="J267" i="10"/>
  <c r="F268" i="10"/>
  <c r="G268" i="10"/>
  <c r="H268" i="10"/>
  <c r="I268" i="10"/>
  <c r="J268" i="10"/>
  <c r="F269" i="10"/>
  <c r="G269" i="10"/>
  <c r="H269" i="10"/>
  <c r="I269" i="10"/>
  <c r="J269" i="10"/>
  <c r="F270" i="10"/>
  <c r="G270" i="10"/>
  <c r="H270" i="10"/>
  <c r="I270" i="10"/>
  <c r="J270" i="10"/>
  <c r="F271" i="10"/>
  <c r="G271" i="10"/>
  <c r="H271" i="10"/>
  <c r="I271" i="10"/>
  <c r="J271" i="10"/>
  <c r="F272" i="10"/>
  <c r="G272" i="10"/>
  <c r="H272" i="10"/>
  <c r="I272" i="10"/>
  <c r="J272" i="10"/>
  <c r="F273" i="10"/>
  <c r="G273" i="10"/>
  <c r="H273" i="10"/>
  <c r="I273" i="10"/>
  <c r="J273" i="10"/>
  <c r="F274" i="10"/>
  <c r="G274" i="10"/>
  <c r="H274" i="10"/>
  <c r="I274" i="10"/>
  <c r="J274" i="10"/>
  <c r="F275" i="10"/>
  <c r="G275" i="10"/>
  <c r="H275" i="10"/>
  <c r="I275" i="10"/>
  <c r="J275" i="10"/>
  <c r="F276" i="10"/>
  <c r="G276" i="10"/>
  <c r="H276" i="10"/>
  <c r="I276" i="10"/>
  <c r="J276" i="10"/>
  <c r="F277" i="10"/>
  <c r="G277" i="10"/>
  <c r="H277" i="10"/>
  <c r="I277" i="10"/>
  <c r="J277" i="10"/>
  <c r="F278" i="10"/>
  <c r="G278" i="10"/>
  <c r="H278" i="10"/>
  <c r="I278" i="10"/>
  <c r="J278" i="10"/>
  <c r="F279" i="10"/>
  <c r="G279" i="10"/>
  <c r="H279" i="10"/>
  <c r="I279" i="10"/>
  <c r="J279" i="10"/>
  <c r="F280" i="10"/>
  <c r="G280" i="10"/>
  <c r="H280" i="10"/>
  <c r="I280" i="10"/>
  <c r="J280" i="10"/>
  <c r="F281" i="10"/>
  <c r="G281" i="10"/>
  <c r="H281" i="10"/>
  <c r="I281" i="10"/>
  <c r="J281" i="10"/>
  <c r="F282" i="10"/>
  <c r="G282" i="10"/>
  <c r="H282" i="10"/>
  <c r="I282" i="10"/>
  <c r="J282" i="10"/>
  <c r="F283" i="10"/>
  <c r="G283" i="10"/>
  <c r="H283" i="10"/>
  <c r="I283" i="10"/>
  <c r="J283" i="10"/>
  <c r="F284" i="10"/>
  <c r="G284" i="10"/>
  <c r="H284" i="10"/>
  <c r="I284" i="10"/>
  <c r="J284" i="10"/>
  <c r="F285" i="10"/>
  <c r="G285" i="10"/>
  <c r="H285" i="10"/>
  <c r="I285" i="10"/>
  <c r="J285" i="10"/>
  <c r="F286" i="10"/>
  <c r="G286" i="10"/>
  <c r="H286" i="10"/>
  <c r="I286" i="10"/>
  <c r="J286" i="10"/>
  <c r="F287" i="10"/>
  <c r="G287" i="10"/>
  <c r="H287" i="10"/>
  <c r="I287" i="10"/>
  <c r="J287" i="10"/>
  <c r="F288" i="10"/>
  <c r="G288" i="10"/>
  <c r="H288" i="10"/>
  <c r="I288" i="10"/>
  <c r="J288" i="10"/>
  <c r="F289" i="10"/>
  <c r="G289" i="10"/>
  <c r="H289" i="10"/>
  <c r="I289" i="10"/>
  <c r="J289" i="10"/>
  <c r="F290" i="10"/>
  <c r="G290" i="10"/>
  <c r="H290" i="10"/>
  <c r="I290" i="10"/>
  <c r="J290" i="10"/>
  <c r="F291" i="10"/>
  <c r="G291" i="10"/>
  <c r="H291" i="10"/>
  <c r="I291" i="10"/>
  <c r="J291" i="10"/>
  <c r="F292" i="10"/>
  <c r="G292" i="10"/>
  <c r="H292" i="10"/>
  <c r="I292" i="10"/>
  <c r="J292" i="10"/>
  <c r="F293" i="10"/>
  <c r="G293" i="10"/>
  <c r="H293" i="10"/>
  <c r="I293" i="10"/>
  <c r="J293" i="10"/>
  <c r="F294" i="10"/>
  <c r="G294" i="10"/>
  <c r="H294" i="10"/>
  <c r="I294" i="10"/>
  <c r="J294" i="10"/>
  <c r="F295" i="10"/>
  <c r="G295" i="10"/>
  <c r="H295" i="10"/>
  <c r="I295" i="10"/>
  <c r="J295" i="10"/>
  <c r="F296" i="10"/>
  <c r="G296" i="10"/>
  <c r="H296" i="10"/>
  <c r="I296" i="10"/>
  <c r="J296" i="10"/>
  <c r="F297" i="10"/>
  <c r="G297" i="10"/>
  <c r="H297" i="10"/>
  <c r="I297" i="10"/>
  <c r="J297" i="10"/>
  <c r="F298" i="10"/>
  <c r="G298" i="10"/>
  <c r="H298" i="10"/>
  <c r="I298" i="10"/>
  <c r="J298" i="10"/>
  <c r="F299" i="10"/>
  <c r="G299" i="10"/>
  <c r="H299" i="10"/>
  <c r="I299" i="10"/>
  <c r="J299" i="10"/>
  <c r="F300" i="10"/>
  <c r="G300" i="10"/>
  <c r="H300" i="10"/>
  <c r="I300" i="10"/>
  <c r="J300" i="10"/>
  <c r="F301" i="10"/>
  <c r="G301" i="10"/>
  <c r="H301" i="10"/>
  <c r="I301" i="10"/>
  <c r="J301" i="10"/>
  <c r="F302" i="10"/>
  <c r="G302" i="10"/>
  <c r="H302" i="10"/>
  <c r="I302" i="10"/>
  <c r="J302" i="10"/>
  <c r="F303" i="10"/>
  <c r="G303" i="10"/>
  <c r="H303" i="10"/>
  <c r="I303" i="10"/>
  <c r="J303" i="10"/>
  <c r="F304" i="10"/>
  <c r="G304" i="10"/>
  <c r="H304" i="10"/>
  <c r="I304" i="10"/>
  <c r="J304" i="10"/>
  <c r="F305" i="10"/>
  <c r="G305" i="10"/>
  <c r="H305" i="10"/>
  <c r="I305" i="10"/>
  <c r="J305" i="10"/>
  <c r="F306" i="10"/>
  <c r="G306" i="10"/>
  <c r="H306" i="10"/>
  <c r="I306" i="10"/>
  <c r="J306" i="10"/>
  <c r="F307" i="10"/>
  <c r="G307" i="10"/>
  <c r="H307" i="10"/>
  <c r="I307" i="10"/>
  <c r="J307" i="10"/>
  <c r="F308" i="10"/>
  <c r="G308" i="10"/>
  <c r="H308" i="10"/>
  <c r="I308" i="10"/>
  <c r="J308" i="10"/>
  <c r="F309" i="10"/>
  <c r="G309" i="10"/>
  <c r="H309" i="10"/>
  <c r="I309" i="10"/>
  <c r="J309" i="10"/>
  <c r="F310" i="10"/>
  <c r="G310" i="10"/>
  <c r="H310" i="10"/>
  <c r="I310" i="10"/>
  <c r="J310" i="10"/>
  <c r="F311" i="10"/>
  <c r="G311" i="10"/>
  <c r="H311" i="10"/>
  <c r="I311" i="10"/>
  <c r="J311" i="10"/>
  <c r="F312" i="10"/>
  <c r="G312" i="10"/>
  <c r="H312" i="10"/>
  <c r="I312" i="10"/>
  <c r="J312" i="10"/>
  <c r="F313" i="10"/>
  <c r="G313" i="10"/>
  <c r="H313" i="10"/>
  <c r="I313" i="10"/>
  <c r="J313" i="10"/>
  <c r="F314" i="10"/>
  <c r="G314" i="10"/>
  <c r="H314" i="10"/>
  <c r="I314" i="10"/>
  <c r="J314" i="10"/>
  <c r="F315" i="10"/>
  <c r="G315" i="10"/>
  <c r="H315" i="10"/>
  <c r="I315" i="10"/>
  <c r="J315" i="10"/>
  <c r="F316" i="10"/>
  <c r="G316" i="10"/>
  <c r="H316" i="10"/>
  <c r="I316" i="10"/>
  <c r="J316" i="10"/>
  <c r="F317" i="10"/>
  <c r="G317" i="10"/>
  <c r="H317" i="10"/>
  <c r="I317" i="10"/>
  <c r="J317" i="10"/>
  <c r="F318" i="10"/>
  <c r="G318" i="10"/>
  <c r="H318" i="10"/>
  <c r="I318" i="10"/>
  <c r="J318" i="10"/>
  <c r="F319" i="10"/>
  <c r="G319" i="10"/>
  <c r="H319" i="10"/>
  <c r="I319" i="10"/>
  <c r="J319" i="10"/>
  <c r="F320" i="10"/>
  <c r="G320" i="10"/>
  <c r="H320" i="10"/>
  <c r="I320" i="10"/>
  <c r="J320" i="10"/>
  <c r="F321" i="10"/>
  <c r="G321" i="10"/>
  <c r="H321" i="10"/>
  <c r="I321" i="10"/>
  <c r="J321" i="10"/>
  <c r="F322" i="10"/>
  <c r="G322" i="10"/>
  <c r="H322" i="10"/>
  <c r="I322" i="10"/>
  <c r="J322" i="10"/>
  <c r="F323" i="10"/>
  <c r="G323" i="10"/>
  <c r="H323" i="10"/>
  <c r="I323" i="10"/>
  <c r="J323" i="10"/>
  <c r="F324" i="10"/>
  <c r="G324" i="10"/>
  <c r="H324" i="10"/>
  <c r="I324" i="10"/>
  <c r="J324" i="10"/>
  <c r="F325" i="10"/>
  <c r="G325" i="10"/>
  <c r="H325" i="10"/>
  <c r="I325" i="10"/>
  <c r="J325" i="10"/>
  <c r="F326" i="10"/>
  <c r="G326" i="10"/>
  <c r="H326" i="10"/>
  <c r="I326" i="10"/>
  <c r="J326" i="10"/>
  <c r="F327" i="10"/>
  <c r="G327" i="10"/>
  <c r="H327" i="10"/>
  <c r="I327" i="10"/>
  <c r="J327" i="10"/>
  <c r="F328" i="10"/>
  <c r="G328" i="10"/>
  <c r="H328" i="10"/>
  <c r="I328" i="10"/>
  <c r="J328" i="10"/>
  <c r="F329" i="10"/>
  <c r="G329" i="10"/>
  <c r="H329" i="10"/>
  <c r="I329" i="10"/>
  <c r="J329" i="10"/>
  <c r="F330" i="10"/>
  <c r="G330" i="10"/>
  <c r="H330" i="10"/>
  <c r="I330" i="10"/>
  <c r="J330" i="10"/>
  <c r="F331" i="10"/>
  <c r="G331" i="10"/>
  <c r="H331" i="10"/>
  <c r="I331" i="10"/>
  <c r="J331" i="10"/>
  <c r="F332" i="10"/>
  <c r="G332" i="10"/>
  <c r="H332" i="10"/>
  <c r="I332" i="10"/>
  <c r="J332" i="10"/>
  <c r="F333" i="10"/>
  <c r="G333" i="10"/>
  <c r="H333" i="10"/>
  <c r="I333" i="10"/>
  <c r="J333" i="10"/>
  <c r="F334" i="10"/>
  <c r="G334" i="10"/>
  <c r="H334" i="10"/>
  <c r="I334" i="10"/>
  <c r="J334" i="10"/>
  <c r="F335" i="10"/>
  <c r="G335" i="10"/>
  <c r="H335" i="10"/>
  <c r="I335" i="10"/>
  <c r="J335" i="10"/>
  <c r="F336" i="10"/>
  <c r="G336" i="10"/>
  <c r="H336" i="10"/>
  <c r="I336" i="10"/>
  <c r="J336" i="10"/>
  <c r="F337" i="10"/>
  <c r="G337" i="10"/>
  <c r="H337" i="10"/>
  <c r="I337" i="10"/>
  <c r="J337" i="10"/>
  <c r="F338" i="10"/>
  <c r="G338" i="10"/>
  <c r="H338" i="10"/>
  <c r="I338" i="10"/>
  <c r="J338" i="10"/>
  <c r="F339" i="10"/>
  <c r="G339" i="10"/>
  <c r="H339" i="10"/>
  <c r="I339" i="10"/>
  <c r="J339" i="10"/>
  <c r="F340" i="10"/>
  <c r="G340" i="10"/>
  <c r="H340" i="10"/>
  <c r="I340" i="10"/>
  <c r="J340" i="10"/>
  <c r="F341" i="10"/>
  <c r="G341" i="10"/>
  <c r="H341" i="10"/>
  <c r="I341" i="10"/>
  <c r="J341" i="10"/>
  <c r="F342" i="10"/>
  <c r="G342" i="10"/>
  <c r="H342" i="10"/>
  <c r="I342" i="10"/>
  <c r="J342" i="10"/>
  <c r="F343" i="10"/>
  <c r="G343" i="10"/>
  <c r="H343" i="10"/>
  <c r="I343" i="10"/>
  <c r="J343" i="10"/>
  <c r="F344" i="10"/>
  <c r="G344" i="10"/>
  <c r="H344" i="10"/>
  <c r="I344" i="10"/>
  <c r="J344" i="10"/>
  <c r="F345" i="10"/>
  <c r="G345" i="10"/>
  <c r="H345" i="10"/>
  <c r="I345" i="10"/>
  <c r="J345" i="10"/>
  <c r="F346" i="10"/>
  <c r="G346" i="10"/>
  <c r="H346" i="10"/>
  <c r="I346" i="10"/>
  <c r="J346" i="10"/>
  <c r="F347" i="10"/>
  <c r="G347" i="10"/>
  <c r="H347" i="10"/>
  <c r="I347" i="10"/>
  <c r="J347" i="10"/>
  <c r="F348" i="10"/>
  <c r="G348" i="10"/>
  <c r="H348" i="10"/>
  <c r="I348" i="10"/>
  <c r="J348" i="10"/>
  <c r="F349" i="10"/>
  <c r="G349" i="10"/>
  <c r="H349" i="10"/>
  <c r="I349" i="10"/>
  <c r="J349" i="10"/>
  <c r="F350" i="10"/>
  <c r="G350" i="10"/>
  <c r="H350" i="10"/>
  <c r="I350" i="10"/>
  <c r="J350" i="10"/>
  <c r="F351" i="10"/>
  <c r="G351" i="10"/>
  <c r="H351" i="10"/>
  <c r="I351" i="10"/>
  <c r="J351" i="10"/>
  <c r="F352" i="10"/>
  <c r="G352" i="10"/>
  <c r="H352" i="10"/>
  <c r="I352" i="10"/>
  <c r="J352" i="10"/>
  <c r="F353" i="10"/>
  <c r="G353" i="10"/>
  <c r="H353" i="10"/>
  <c r="I353" i="10"/>
  <c r="J353" i="10"/>
  <c r="F354" i="10"/>
  <c r="G354" i="10"/>
  <c r="H354" i="10"/>
  <c r="I354" i="10"/>
  <c r="J354" i="10"/>
  <c r="F355" i="10"/>
  <c r="G355" i="10"/>
  <c r="H355" i="10"/>
  <c r="I355" i="10"/>
  <c r="J355" i="10"/>
  <c r="F356" i="10"/>
  <c r="G356" i="10"/>
  <c r="H356" i="10"/>
  <c r="I356" i="10"/>
  <c r="J356" i="10"/>
  <c r="F357" i="10"/>
  <c r="G357" i="10"/>
  <c r="H357" i="10"/>
  <c r="I357" i="10"/>
  <c r="J357" i="10"/>
  <c r="F358" i="10"/>
  <c r="G358" i="10"/>
  <c r="H358" i="10"/>
  <c r="I358" i="10"/>
  <c r="J358" i="10"/>
  <c r="F359" i="10"/>
  <c r="G359" i="10"/>
  <c r="H359" i="10"/>
  <c r="I359" i="10"/>
  <c r="J359" i="10"/>
  <c r="F360" i="10"/>
  <c r="G360" i="10"/>
  <c r="H360" i="10"/>
  <c r="I360" i="10"/>
  <c r="J360" i="10"/>
  <c r="F361" i="10"/>
  <c r="G361" i="10"/>
  <c r="H361" i="10"/>
  <c r="I361" i="10"/>
  <c r="J361" i="10"/>
  <c r="F362" i="10"/>
  <c r="G362" i="10"/>
  <c r="H362" i="10"/>
  <c r="I362" i="10"/>
  <c r="J362" i="10"/>
  <c r="F363" i="10"/>
  <c r="G363" i="10"/>
  <c r="H363" i="10"/>
  <c r="I363" i="10"/>
  <c r="J363" i="10"/>
  <c r="F364" i="10"/>
  <c r="G364" i="10"/>
  <c r="H364" i="10"/>
  <c r="I364" i="10"/>
  <c r="J364" i="10"/>
  <c r="F365" i="10"/>
  <c r="G365" i="10"/>
  <c r="H365" i="10"/>
  <c r="I365" i="10"/>
  <c r="J365" i="10"/>
  <c r="F366" i="10"/>
  <c r="G366" i="10"/>
  <c r="H366" i="10"/>
  <c r="I366" i="10"/>
  <c r="J366" i="10"/>
  <c r="F367" i="10"/>
  <c r="G367" i="10"/>
  <c r="H367" i="10"/>
  <c r="I367" i="10"/>
  <c r="J367" i="10"/>
  <c r="F368" i="10"/>
  <c r="G368" i="10"/>
  <c r="H368" i="10"/>
  <c r="I368" i="10"/>
  <c r="J368" i="10"/>
  <c r="F369" i="10"/>
  <c r="G369" i="10"/>
  <c r="H369" i="10"/>
  <c r="I369" i="10"/>
  <c r="J369" i="10"/>
  <c r="F370" i="10"/>
  <c r="G370" i="10"/>
  <c r="H370" i="10"/>
  <c r="I370" i="10"/>
  <c r="J370" i="10"/>
  <c r="F371" i="10"/>
  <c r="G371" i="10"/>
  <c r="H371" i="10"/>
  <c r="I371" i="10"/>
  <c r="J371" i="10"/>
  <c r="F372" i="10"/>
  <c r="G372" i="10"/>
  <c r="H372" i="10"/>
  <c r="I372" i="10"/>
  <c r="J372" i="10"/>
  <c r="F373" i="10"/>
  <c r="G373" i="10"/>
  <c r="H373" i="10"/>
  <c r="I373" i="10"/>
  <c r="J373" i="10"/>
  <c r="F374" i="10"/>
  <c r="G374" i="10"/>
  <c r="H374" i="10"/>
  <c r="I374" i="10"/>
  <c r="J374" i="10"/>
  <c r="F375" i="10"/>
  <c r="G375" i="10"/>
  <c r="H375" i="10"/>
  <c r="I375" i="10"/>
  <c r="J375" i="10"/>
  <c r="F376" i="10"/>
  <c r="G376" i="10"/>
  <c r="H376" i="10"/>
  <c r="I376" i="10"/>
  <c r="J376" i="10"/>
  <c r="F377" i="10"/>
  <c r="G377" i="10"/>
  <c r="H377" i="10"/>
  <c r="I377" i="10"/>
  <c r="J377" i="10"/>
  <c r="F378" i="10"/>
  <c r="G378" i="10"/>
  <c r="H378" i="10"/>
  <c r="I378" i="10"/>
  <c r="J378" i="10"/>
  <c r="F379" i="10"/>
  <c r="G379" i="10"/>
  <c r="H379" i="10"/>
  <c r="I379" i="10"/>
  <c r="J379" i="10"/>
  <c r="F380" i="10"/>
  <c r="G380" i="10"/>
  <c r="H380" i="10"/>
  <c r="I380" i="10"/>
  <c r="J380" i="10"/>
  <c r="F381" i="10"/>
  <c r="G381" i="10"/>
  <c r="H381" i="10"/>
  <c r="I381" i="10"/>
  <c r="J381" i="10"/>
  <c r="F382" i="10"/>
  <c r="G382" i="10"/>
  <c r="H382" i="10"/>
  <c r="I382" i="10"/>
  <c r="J382" i="10"/>
  <c r="F383" i="10"/>
  <c r="G383" i="10"/>
  <c r="H383" i="10"/>
  <c r="I383" i="10"/>
  <c r="J383" i="10"/>
  <c r="F384" i="10"/>
  <c r="G384" i="10"/>
  <c r="H384" i="10"/>
  <c r="I384" i="10"/>
  <c r="J384" i="10"/>
  <c r="F385" i="10"/>
  <c r="G385" i="10"/>
  <c r="H385" i="10"/>
  <c r="I385" i="10"/>
  <c r="J385" i="10"/>
  <c r="F386" i="10"/>
  <c r="G386" i="10"/>
  <c r="H386" i="10"/>
  <c r="I386" i="10"/>
  <c r="J386" i="10"/>
  <c r="F387" i="10"/>
  <c r="G387" i="10"/>
  <c r="H387" i="10"/>
  <c r="I387" i="10"/>
  <c r="J387" i="10"/>
  <c r="F388" i="10"/>
  <c r="G388" i="10"/>
  <c r="H388" i="10"/>
  <c r="I388" i="10"/>
  <c r="J388" i="10"/>
  <c r="F389" i="10"/>
  <c r="G389" i="10"/>
  <c r="H389" i="10"/>
  <c r="I389" i="10"/>
  <c r="J389" i="10"/>
  <c r="F390" i="10"/>
  <c r="G390" i="10"/>
  <c r="H390" i="10"/>
  <c r="I390" i="10"/>
  <c r="J390" i="10"/>
  <c r="F391" i="10"/>
  <c r="G391" i="10"/>
  <c r="H391" i="10"/>
  <c r="I391" i="10"/>
  <c r="J391" i="10"/>
  <c r="F392" i="10"/>
  <c r="G392" i="10"/>
  <c r="H392" i="10"/>
  <c r="I392" i="10"/>
  <c r="J392" i="10"/>
  <c r="F393" i="10"/>
  <c r="G393" i="10"/>
  <c r="H393" i="10"/>
  <c r="I393" i="10"/>
  <c r="J393" i="10"/>
  <c r="F394" i="10"/>
  <c r="G394" i="10"/>
  <c r="H394" i="10"/>
  <c r="I394" i="10"/>
  <c r="J394" i="10"/>
  <c r="F395" i="10"/>
  <c r="G395" i="10"/>
  <c r="H395" i="10"/>
  <c r="I395" i="10"/>
  <c r="J395" i="10"/>
  <c r="F396" i="10"/>
  <c r="G396" i="10"/>
  <c r="H396" i="10"/>
  <c r="I396" i="10"/>
  <c r="J396" i="10"/>
  <c r="F397" i="10"/>
  <c r="G397" i="10"/>
  <c r="H397" i="10"/>
  <c r="I397" i="10"/>
  <c r="J397" i="10"/>
  <c r="F398" i="10"/>
  <c r="G398" i="10"/>
  <c r="H398" i="10"/>
  <c r="I398" i="10"/>
  <c r="J398" i="10"/>
  <c r="F399" i="10"/>
  <c r="G399" i="10"/>
  <c r="H399" i="10"/>
  <c r="I399" i="10"/>
  <c r="J399" i="10"/>
  <c r="F400" i="10"/>
  <c r="G400" i="10"/>
  <c r="H400" i="10"/>
  <c r="I400" i="10"/>
  <c r="J400" i="10"/>
  <c r="F401" i="10"/>
  <c r="G401" i="10"/>
  <c r="H401" i="10"/>
  <c r="I401" i="10"/>
  <c r="J401" i="10"/>
  <c r="F402" i="10"/>
  <c r="G402" i="10"/>
  <c r="H402" i="10"/>
  <c r="I402" i="10"/>
  <c r="J402" i="10"/>
  <c r="F403" i="10"/>
  <c r="G403" i="10"/>
  <c r="H403" i="10"/>
  <c r="I403" i="10"/>
  <c r="J403" i="10"/>
  <c r="F404" i="10"/>
  <c r="G404" i="10"/>
  <c r="H404" i="10"/>
  <c r="I404" i="10"/>
  <c r="J404" i="10"/>
  <c r="F405" i="10"/>
  <c r="G405" i="10"/>
  <c r="H405" i="10"/>
  <c r="I405" i="10"/>
  <c r="J405" i="10"/>
  <c r="F406" i="10"/>
  <c r="G406" i="10"/>
  <c r="H406" i="10"/>
  <c r="I406" i="10"/>
  <c r="J406" i="10"/>
  <c r="F407" i="10"/>
  <c r="G407" i="10"/>
  <c r="H407" i="10"/>
  <c r="I407" i="10"/>
  <c r="J407" i="10"/>
  <c r="F408" i="10"/>
  <c r="G408" i="10"/>
  <c r="H408" i="10"/>
  <c r="I408" i="10"/>
  <c r="J408" i="10"/>
  <c r="F409" i="10"/>
  <c r="G409" i="10"/>
  <c r="H409" i="10"/>
  <c r="I409" i="10"/>
  <c r="J409" i="10"/>
  <c r="F410" i="10"/>
  <c r="G410" i="10"/>
  <c r="H410" i="10"/>
  <c r="I410" i="10"/>
  <c r="J410" i="10"/>
  <c r="F411" i="10"/>
  <c r="G411" i="10"/>
  <c r="H411" i="10"/>
  <c r="I411" i="10"/>
  <c r="J411" i="10"/>
  <c r="F412" i="10"/>
  <c r="G412" i="10"/>
  <c r="H412" i="10"/>
  <c r="I412" i="10"/>
  <c r="J412" i="10"/>
  <c r="F413" i="10"/>
  <c r="G413" i="10"/>
  <c r="H413" i="10"/>
  <c r="I413" i="10"/>
  <c r="J413" i="10"/>
  <c r="F414" i="10"/>
  <c r="G414" i="10"/>
  <c r="H414" i="10"/>
  <c r="I414" i="10"/>
  <c r="J414" i="10"/>
  <c r="F415" i="10"/>
  <c r="G415" i="10"/>
  <c r="H415" i="10"/>
  <c r="I415" i="10"/>
  <c r="J415" i="10"/>
  <c r="F416" i="10"/>
  <c r="G416" i="10"/>
  <c r="H416" i="10"/>
  <c r="I416" i="10"/>
  <c r="J416" i="10"/>
  <c r="F417" i="10"/>
  <c r="G417" i="10"/>
  <c r="H417" i="10"/>
  <c r="I417" i="10"/>
  <c r="J417" i="10"/>
  <c r="F418" i="10"/>
  <c r="G418" i="10"/>
  <c r="H418" i="10"/>
  <c r="I418" i="10"/>
  <c r="J418" i="10"/>
  <c r="F419" i="10"/>
  <c r="G419" i="10"/>
  <c r="H419" i="10"/>
  <c r="I419" i="10"/>
  <c r="J419" i="10"/>
  <c r="F420" i="10"/>
  <c r="G420" i="10"/>
  <c r="H420" i="10"/>
  <c r="I420" i="10"/>
  <c r="J420" i="10"/>
  <c r="F421" i="10"/>
  <c r="G421" i="10"/>
  <c r="H421" i="10"/>
  <c r="I421" i="10"/>
  <c r="J421" i="10"/>
  <c r="F422" i="10"/>
  <c r="G422" i="10"/>
  <c r="H422" i="10"/>
  <c r="I422" i="10"/>
  <c r="J422" i="10"/>
  <c r="F423" i="10"/>
  <c r="G423" i="10"/>
  <c r="H423" i="10"/>
  <c r="I423" i="10"/>
  <c r="J423" i="10"/>
  <c r="F424" i="10"/>
  <c r="G424" i="10"/>
  <c r="H424" i="10"/>
  <c r="I424" i="10"/>
  <c r="J424" i="10"/>
  <c r="F425" i="10"/>
  <c r="G425" i="10"/>
  <c r="H425" i="10"/>
  <c r="I425" i="10"/>
  <c r="J425" i="10"/>
  <c r="F426" i="10"/>
  <c r="G426" i="10"/>
  <c r="H426" i="10"/>
  <c r="I426" i="10"/>
  <c r="J426" i="10"/>
  <c r="F427" i="10"/>
  <c r="G427" i="10"/>
  <c r="H427" i="10"/>
  <c r="I427" i="10"/>
  <c r="J427" i="10"/>
  <c r="F428" i="10"/>
  <c r="G428" i="10"/>
  <c r="H428" i="10"/>
  <c r="I428" i="10"/>
  <c r="J428" i="10"/>
  <c r="F429" i="10"/>
  <c r="G429" i="10"/>
  <c r="H429" i="10"/>
  <c r="I429" i="10"/>
  <c r="J429" i="10"/>
  <c r="F430" i="10"/>
  <c r="G430" i="10"/>
  <c r="H430" i="10"/>
  <c r="I430" i="10"/>
  <c r="J430" i="10"/>
  <c r="F431" i="10"/>
  <c r="G431" i="10"/>
  <c r="H431" i="10"/>
  <c r="I431" i="10"/>
  <c r="J431" i="10"/>
  <c r="F432" i="10"/>
  <c r="G432" i="10"/>
  <c r="H432" i="10"/>
  <c r="I432" i="10"/>
  <c r="J432" i="10"/>
  <c r="F433" i="10"/>
  <c r="G433" i="10"/>
  <c r="H433" i="10"/>
  <c r="I433" i="10"/>
  <c r="J433" i="10"/>
  <c r="F434" i="10"/>
  <c r="G434" i="10"/>
  <c r="H434" i="10"/>
  <c r="I434" i="10"/>
  <c r="J434" i="10"/>
  <c r="F435" i="10"/>
  <c r="G435" i="10"/>
  <c r="H435" i="10"/>
  <c r="I435" i="10"/>
  <c r="J435" i="10"/>
  <c r="F436" i="10"/>
  <c r="G436" i="10"/>
  <c r="H436" i="10"/>
  <c r="I436" i="10"/>
  <c r="J436" i="10"/>
  <c r="F437" i="10"/>
  <c r="G437" i="10"/>
  <c r="H437" i="10"/>
  <c r="I437" i="10"/>
  <c r="J437" i="10"/>
  <c r="F438" i="10"/>
  <c r="G438" i="10"/>
  <c r="H438" i="10"/>
  <c r="I438" i="10"/>
  <c r="J438" i="10"/>
  <c r="F439" i="10"/>
  <c r="G439" i="10"/>
  <c r="H439" i="10"/>
  <c r="I439" i="10"/>
  <c r="J439" i="10"/>
  <c r="F440" i="10"/>
  <c r="G440" i="10"/>
  <c r="H440" i="10"/>
  <c r="I440" i="10"/>
  <c r="J440" i="10"/>
  <c r="F441" i="10"/>
  <c r="G441" i="10"/>
  <c r="H441" i="10"/>
  <c r="I441" i="10"/>
  <c r="J441" i="10"/>
  <c r="F442" i="10"/>
  <c r="G442" i="10"/>
  <c r="H442" i="10"/>
  <c r="I442" i="10"/>
  <c r="J442" i="10"/>
  <c r="F443" i="10"/>
  <c r="G443" i="10"/>
  <c r="H443" i="10"/>
  <c r="I443" i="10"/>
  <c r="J443" i="10"/>
  <c r="F444" i="10"/>
  <c r="G444" i="10"/>
  <c r="H444" i="10"/>
  <c r="I444" i="10"/>
  <c r="J444" i="10"/>
  <c r="F445" i="10"/>
  <c r="G445" i="10"/>
  <c r="H445" i="10"/>
  <c r="I445" i="10"/>
  <c r="J445" i="10"/>
  <c r="F446" i="10"/>
  <c r="G446" i="10"/>
  <c r="H446" i="10"/>
  <c r="I446" i="10"/>
  <c r="J446" i="10"/>
  <c r="F447" i="10"/>
  <c r="G447" i="10"/>
  <c r="H447" i="10"/>
  <c r="I447" i="10"/>
  <c r="J447" i="10"/>
  <c r="F448" i="10"/>
  <c r="G448" i="10"/>
  <c r="H448" i="10"/>
  <c r="I448" i="10"/>
  <c r="J448" i="10"/>
  <c r="F449" i="10"/>
  <c r="G449" i="10"/>
  <c r="H449" i="10"/>
  <c r="I449" i="10"/>
  <c r="J449" i="10"/>
  <c r="F450" i="10"/>
  <c r="G450" i="10"/>
  <c r="H450" i="10"/>
  <c r="I450" i="10"/>
  <c r="J450" i="10"/>
  <c r="F451" i="10"/>
  <c r="G451" i="10"/>
  <c r="H451" i="10"/>
  <c r="I451" i="10"/>
  <c r="J451" i="10"/>
  <c r="F452" i="10"/>
  <c r="G452" i="10"/>
  <c r="H452" i="10"/>
  <c r="I452" i="10"/>
  <c r="J452" i="10"/>
  <c r="F453" i="10"/>
  <c r="G453" i="10"/>
  <c r="H453" i="10"/>
  <c r="I453" i="10"/>
  <c r="J453" i="10"/>
  <c r="F454" i="10"/>
  <c r="G454" i="10"/>
  <c r="H454" i="10"/>
  <c r="I454" i="10"/>
  <c r="J454" i="10"/>
  <c r="F455" i="10"/>
  <c r="G455" i="10"/>
  <c r="H455" i="10"/>
  <c r="I455" i="10"/>
  <c r="J455" i="10"/>
  <c r="F456" i="10"/>
  <c r="G456" i="10"/>
  <c r="H456" i="10"/>
  <c r="I456" i="10"/>
  <c r="J456" i="10"/>
  <c r="F457" i="10"/>
  <c r="G457" i="10"/>
  <c r="H457" i="10"/>
  <c r="I457" i="10"/>
  <c r="J457" i="10"/>
  <c r="F458" i="10"/>
  <c r="G458" i="10"/>
  <c r="H458" i="10"/>
  <c r="I458" i="10"/>
  <c r="J458" i="10"/>
  <c r="F459" i="10"/>
  <c r="G459" i="10"/>
  <c r="H459" i="10"/>
  <c r="I459" i="10"/>
  <c r="J459" i="10"/>
  <c r="F460" i="10"/>
  <c r="G460" i="10"/>
  <c r="H460" i="10"/>
  <c r="I460" i="10"/>
  <c r="J460" i="10"/>
  <c r="F461" i="10"/>
  <c r="G461" i="10"/>
  <c r="H461" i="10"/>
  <c r="I461" i="10"/>
  <c r="J461" i="10"/>
  <c r="F462" i="10"/>
  <c r="G462" i="10"/>
  <c r="H462" i="10"/>
  <c r="I462" i="10"/>
  <c r="J462" i="10"/>
  <c r="F463" i="10"/>
  <c r="G463" i="10"/>
  <c r="H463" i="10"/>
  <c r="I463" i="10"/>
  <c r="J463" i="10"/>
  <c r="F464" i="10"/>
  <c r="G464" i="10"/>
  <c r="H464" i="10"/>
  <c r="I464" i="10"/>
  <c r="J464" i="10"/>
  <c r="F465" i="10"/>
  <c r="G465" i="10"/>
  <c r="H465" i="10"/>
  <c r="I465" i="10"/>
  <c r="J465" i="10"/>
  <c r="F466" i="10"/>
  <c r="G466" i="10"/>
  <c r="H466" i="10"/>
  <c r="I466" i="10"/>
  <c r="J466" i="10"/>
  <c r="F467" i="10"/>
  <c r="G467" i="10"/>
  <c r="H467" i="10"/>
  <c r="I467" i="10"/>
  <c r="J467" i="10"/>
  <c r="F468" i="10"/>
  <c r="G468" i="10"/>
  <c r="H468" i="10"/>
  <c r="I468" i="10"/>
  <c r="J468" i="10"/>
  <c r="F469" i="10"/>
  <c r="G469" i="10"/>
  <c r="H469" i="10"/>
  <c r="I469" i="10"/>
  <c r="J469" i="10"/>
  <c r="F470" i="10"/>
  <c r="G470" i="10"/>
  <c r="H470" i="10"/>
  <c r="I470" i="10"/>
  <c r="J470" i="10"/>
  <c r="F471" i="10"/>
  <c r="G471" i="10"/>
  <c r="H471" i="10"/>
  <c r="I471" i="10"/>
  <c r="J471" i="10"/>
  <c r="F472" i="10"/>
  <c r="G472" i="10"/>
  <c r="H472" i="10"/>
  <c r="I472" i="10"/>
  <c r="J472" i="10"/>
  <c r="F473" i="10"/>
  <c r="G473" i="10"/>
  <c r="H473" i="10"/>
  <c r="I473" i="10"/>
  <c r="J473" i="10"/>
  <c r="F474" i="10"/>
  <c r="G474" i="10"/>
  <c r="H474" i="10"/>
  <c r="I474" i="10"/>
  <c r="J474" i="10"/>
  <c r="F475" i="10"/>
  <c r="G475" i="10"/>
  <c r="H475" i="10"/>
  <c r="I475" i="10"/>
  <c r="J475" i="10"/>
  <c r="F476" i="10"/>
  <c r="G476" i="10"/>
  <c r="H476" i="10"/>
  <c r="I476" i="10"/>
  <c r="J476" i="10"/>
  <c r="F477" i="10"/>
  <c r="G477" i="10"/>
  <c r="H477" i="10"/>
  <c r="I477" i="10"/>
  <c r="J477" i="10"/>
  <c r="F478" i="10"/>
  <c r="G478" i="10"/>
  <c r="H478" i="10"/>
  <c r="I478" i="10"/>
  <c r="J478" i="10"/>
  <c r="F479" i="10"/>
  <c r="G479" i="10"/>
  <c r="H479" i="10"/>
  <c r="I479" i="10"/>
  <c r="J479" i="10"/>
  <c r="F480" i="10"/>
  <c r="G480" i="10"/>
  <c r="H480" i="10"/>
  <c r="I480" i="10"/>
  <c r="J480" i="10"/>
  <c r="F481" i="10"/>
  <c r="G481" i="10"/>
  <c r="H481" i="10"/>
  <c r="I481" i="10"/>
  <c r="J481" i="10"/>
  <c r="F482" i="10"/>
  <c r="G482" i="10"/>
  <c r="H482" i="10"/>
  <c r="I482" i="10"/>
  <c r="J482" i="10"/>
  <c r="F483" i="10"/>
  <c r="G483" i="10"/>
  <c r="H483" i="10"/>
  <c r="I483" i="10"/>
  <c r="J483" i="10"/>
  <c r="F484" i="10"/>
  <c r="G484" i="10"/>
  <c r="H484" i="10"/>
  <c r="I484" i="10"/>
  <c r="J484" i="10"/>
  <c r="F485" i="10"/>
  <c r="G485" i="10"/>
  <c r="H485" i="10"/>
  <c r="I485" i="10"/>
  <c r="J485" i="10"/>
  <c r="F486" i="10"/>
  <c r="G486" i="10"/>
  <c r="H486" i="10"/>
  <c r="I486" i="10"/>
  <c r="J486" i="10"/>
  <c r="F487" i="10"/>
  <c r="G487" i="10"/>
  <c r="H487" i="10"/>
  <c r="I487" i="10"/>
  <c r="J487" i="10"/>
  <c r="F488" i="10"/>
  <c r="G488" i="10"/>
  <c r="H488" i="10"/>
  <c r="I488" i="10"/>
  <c r="J488" i="10"/>
  <c r="F489" i="10"/>
  <c r="G489" i="10"/>
  <c r="H489" i="10"/>
  <c r="I489" i="10"/>
  <c r="J489" i="10"/>
  <c r="F490" i="10"/>
  <c r="G490" i="10"/>
  <c r="H490" i="10"/>
  <c r="I490" i="10"/>
  <c r="J490" i="10"/>
  <c r="F491" i="10"/>
  <c r="G491" i="10"/>
  <c r="H491" i="10"/>
  <c r="I491" i="10"/>
  <c r="J491" i="10"/>
  <c r="F492" i="10"/>
  <c r="G492" i="10"/>
  <c r="H492" i="10"/>
  <c r="I492" i="10"/>
  <c r="J492" i="10"/>
  <c r="F493" i="10"/>
  <c r="G493" i="10"/>
  <c r="H493" i="10"/>
  <c r="I493" i="10"/>
  <c r="J493" i="10"/>
  <c r="F494" i="10"/>
  <c r="G494" i="10"/>
  <c r="H494" i="10"/>
  <c r="I494" i="10"/>
  <c r="J494" i="10"/>
  <c r="F495" i="10"/>
  <c r="G495" i="10"/>
  <c r="H495" i="10"/>
  <c r="I495" i="10"/>
  <c r="J495" i="10"/>
  <c r="F496" i="10"/>
  <c r="G496" i="10"/>
  <c r="H496" i="10"/>
  <c r="I496" i="10"/>
  <c r="J496" i="10"/>
  <c r="F497" i="10"/>
  <c r="G497" i="10"/>
  <c r="H497" i="10"/>
  <c r="I497" i="10"/>
  <c r="J497" i="10"/>
  <c r="F498" i="10"/>
  <c r="G498" i="10"/>
  <c r="H498" i="10"/>
  <c r="I498" i="10"/>
  <c r="J498" i="10"/>
  <c r="F499" i="10"/>
  <c r="G499" i="10"/>
  <c r="H499" i="10"/>
  <c r="I499" i="10"/>
  <c r="J499" i="10"/>
  <c r="F500" i="10"/>
  <c r="G500" i="10"/>
  <c r="H500" i="10"/>
  <c r="I500" i="10"/>
  <c r="J500" i="10"/>
  <c r="F501" i="10"/>
  <c r="G501" i="10"/>
  <c r="H501" i="10"/>
  <c r="I501" i="10"/>
  <c r="J501" i="10"/>
  <c r="F502" i="10"/>
  <c r="G502" i="10"/>
  <c r="H502" i="10"/>
  <c r="I502" i="10"/>
  <c r="J502" i="10"/>
  <c r="F503" i="10"/>
  <c r="G503" i="10"/>
  <c r="H503" i="10"/>
  <c r="I503" i="10"/>
  <c r="J503" i="10"/>
  <c r="F504" i="10"/>
  <c r="G504" i="10"/>
  <c r="H504" i="10"/>
  <c r="I504" i="10"/>
  <c r="J504" i="10"/>
  <c r="F505" i="10"/>
  <c r="G505" i="10"/>
  <c r="H505" i="10"/>
  <c r="I505" i="10"/>
  <c r="J505" i="10"/>
  <c r="F506" i="10"/>
  <c r="G506" i="10"/>
  <c r="H506" i="10"/>
  <c r="I506" i="10"/>
  <c r="J506" i="10"/>
  <c r="F507" i="10"/>
  <c r="G507" i="10"/>
  <c r="H507" i="10"/>
  <c r="I507" i="10"/>
  <c r="J507" i="10"/>
  <c r="F508" i="10"/>
  <c r="G508" i="10"/>
  <c r="H508" i="10"/>
  <c r="I508" i="10"/>
  <c r="J508" i="10"/>
  <c r="F509" i="10"/>
  <c r="G509" i="10"/>
  <c r="H509" i="10"/>
  <c r="I509" i="10"/>
  <c r="J509" i="10"/>
  <c r="F510" i="10"/>
  <c r="G510" i="10"/>
  <c r="H510" i="10"/>
  <c r="I510" i="10"/>
  <c r="J510" i="10"/>
  <c r="F511" i="10"/>
  <c r="G511" i="10"/>
  <c r="H511" i="10"/>
  <c r="I511" i="10"/>
  <c r="J511" i="10"/>
  <c r="F512" i="10"/>
  <c r="G512" i="10"/>
  <c r="H512" i="10"/>
  <c r="I512" i="10"/>
  <c r="J512" i="10"/>
  <c r="F513" i="10"/>
  <c r="G513" i="10"/>
  <c r="H513" i="10"/>
  <c r="I513" i="10"/>
  <c r="J513" i="10"/>
  <c r="F514" i="10"/>
  <c r="G514" i="10"/>
  <c r="H514" i="10"/>
  <c r="I514" i="10"/>
  <c r="J514" i="10"/>
  <c r="F515" i="10"/>
  <c r="G515" i="10"/>
  <c r="H515" i="10"/>
  <c r="I515" i="10"/>
  <c r="J515" i="10"/>
  <c r="F516" i="10"/>
  <c r="G516" i="10"/>
  <c r="H516" i="10"/>
  <c r="I516" i="10"/>
  <c r="J516" i="10"/>
  <c r="F517" i="10"/>
  <c r="G517" i="10"/>
  <c r="H517" i="10"/>
  <c r="I517" i="10"/>
  <c r="J517" i="10"/>
  <c r="F518" i="10"/>
  <c r="G518" i="10"/>
  <c r="H518" i="10"/>
  <c r="I518" i="10"/>
  <c r="J518" i="10"/>
  <c r="F519" i="10"/>
  <c r="G519" i="10"/>
  <c r="H519" i="10"/>
  <c r="I519" i="10"/>
  <c r="J519" i="10"/>
  <c r="F520" i="10"/>
  <c r="G520" i="10"/>
  <c r="H520" i="10"/>
  <c r="I520" i="10"/>
  <c r="J520" i="10"/>
  <c r="F521" i="10"/>
  <c r="G521" i="10"/>
  <c r="H521" i="10"/>
  <c r="I521" i="10"/>
  <c r="J521" i="10"/>
  <c r="F522" i="10"/>
  <c r="G522" i="10"/>
  <c r="H522" i="10"/>
  <c r="I522" i="10"/>
  <c r="J522" i="10"/>
  <c r="F523" i="10"/>
  <c r="G523" i="10"/>
  <c r="H523" i="10"/>
  <c r="I523" i="10"/>
  <c r="J523" i="10"/>
  <c r="F524" i="10"/>
  <c r="G524" i="10"/>
  <c r="H524" i="10"/>
  <c r="I524" i="10"/>
  <c r="J524" i="10"/>
  <c r="F525" i="10"/>
  <c r="G525" i="10"/>
  <c r="H525" i="10"/>
  <c r="I525" i="10"/>
  <c r="J525" i="10"/>
  <c r="F526" i="10"/>
  <c r="G526" i="10"/>
  <c r="H526" i="10"/>
  <c r="I526" i="10"/>
  <c r="J526" i="10"/>
  <c r="F527" i="10"/>
  <c r="G527" i="10"/>
  <c r="H527" i="10"/>
  <c r="I527" i="10"/>
  <c r="J527" i="10"/>
  <c r="F528" i="10"/>
  <c r="G528" i="10"/>
  <c r="H528" i="10"/>
  <c r="I528" i="10"/>
  <c r="J528" i="10"/>
  <c r="F529" i="10"/>
  <c r="G529" i="10"/>
  <c r="H529" i="10"/>
  <c r="I529" i="10"/>
  <c r="J529" i="10"/>
  <c r="F530" i="10"/>
  <c r="G530" i="10"/>
  <c r="H530" i="10"/>
  <c r="I530" i="10"/>
  <c r="J530" i="10"/>
  <c r="F531" i="10"/>
  <c r="G531" i="10"/>
  <c r="H531" i="10"/>
  <c r="I531" i="10"/>
  <c r="J531" i="10"/>
  <c r="F532" i="10"/>
  <c r="G532" i="10"/>
  <c r="H532" i="10"/>
  <c r="I532" i="10"/>
  <c r="J532" i="10"/>
  <c r="F533" i="10"/>
  <c r="G533" i="10"/>
  <c r="H533" i="10"/>
  <c r="I533" i="10"/>
  <c r="J533" i="10"/>
  <c r="F534" i="10"/>
  <c r="G534" i="10"/>
  <c r="H534" i="10"/>
  <c r="I534" i="10"/>
  <c r="J534" i="10"/>
  <c r="F535" i="10"/>
  <c r="G535" i="10"/>
  <c r="H535" i="10"/>
  <c r="I535" i="10"/>
  <c r="J535" i="10"/>
  <c r="F536" i="10"/>
  <c r="G536" i="10"/>
  <c r="H536" i="10"/>
  <c r="I536" i="10"/>
  <c r="J536" i="10"/>
  <c r="F537" i="10"/>
  <c r="G537" i="10"/>
  <c r="H537" i="10"/>
  <c r="I537" i="10"/>
  <c r="J537" i="10"/>
  <c r="F538" i="10"/>
  <c r="G538" i="10"/>
  <c r="H538" i="10"/>
  <c r="I538" i="10"/>
  <c r="J538" i="10"/>
  <c r="F539" i="10"/>
  <c r="G539" i="10"/>
  <c r="H539" i="10"/>
  <c r="I539" i="10"/>
  <c r="J539" i="10"/>
  <c r="F540" i="10"/>
  <c r="G540" i="10"/>
  <c r="H540" i="10"/>
  <c r="I540" i="10"/>
  <c r="J540" i="10"/>
  <c r="F541" i="10"/>
  <c r="G541" i="10"/>
  <c r="H541" i="10"/>
  <c r="I541" i="10"/>
  <c r="J541" i="10"/>
  <c r="F542" i="10"/>
  <c r="G542" i="10"/>
  <c r="H542" i="10"/>
  <c r="I542" i="10"/>
  <c r="J542" i="10"/>
  <c r="F543" i="10"/>
  <c r="G543" i="10"/>
  <c r="H543" i="10"/>
  <c r="I543" i="10"/>
  <c r="J543" i="10"/>
  <c r="F544" i="10"/>
  <c r="G544" i="10"/>
  <c r="H544" i="10"/>
  <c r="I544" i="10"/>
  <c r="J544" i="10"/>
  <c r="F545" i="10"/>
  <c r="G545" i="10"/>
  <c r="H545" i="10"/>
  <c r="I545" i="10"/>
  <c r="J545" i="10"/>
  <c r="F546" i="10"/>
  <c r="G546" i="10"/>
  <c r="H546" i="10"/>
  <c r="I546" i="10"/>
  <c r="J546" i="10"/>
  <c r="F547" i="10"/>
  <c r="G547" i="10"/>
  <c r="H547" i="10"/>
  <c r="I547" i="10"/>
  <c r="J547" i="10"/>
  <c r="F548" i="10"/>
  <c r="G548" i="10"/>
  <c r="H548" i="10"/>
  <c r="I548" i="10"/>
  <c r="J548" i="10"/>
  <c r="F549" i="10"/>
  <c r="G549" i="10"/>
  <c r="H549" i="10"/>
  <c r="I549" i="10"/>
  <c r="J549" i="10"/>
  <c r="F550" i="10"/>
  <c r="G550" i="10"/>
  <c r="H550" i="10"/>
  <c r="I550" i="10"/>
  <c r="J550" i="10"/>
  <c r="F551" i="10"/>
  <c r="G551" i="10"/>
  <c r="H551" i="10"/>
  <c r="I551" i="10"/>
  <c r="J551" i="10"/>
  <c r="F552" i="10"/>
  <c r="G552" i="10"/>
  <c r="H552" i="10"/>
  <c r="I552" i="10"/>
  <c r="J552" i="10"/>
  <c r="F553" i="10"/>
  <c r="G553" i="10"/>
  <c r="H553" i="10"/>
  <c r="I553" i="10"/>
  <c r="J553" i="10"/>
  <c r="F554" i="10"/>
  <c r="G554" i="10"/>
  <c r="H554" i="10"/>
  <c r="I554" i="10"/>
  <c r="J554" i="10"/>
  <c r="F555" i="10"/>
  <c r="G555" i="10"/>
  <c r="H555" i="10"/>
  <c r="I555" i="10"/>
  <c r="J555" i="10"/>
  <c r="F556" i="10"/>
  <c r="G556" i="10"/>
  <c r="H556" i="10"/>
  <c r="I556" i="10"/>
  <c r="J556" i="10"/>
  <c r="F557" i="10"/>
  <c r="G557" i="10"/>
  <c r="H557" i="10"/>
  <c r="I557" i="10"/>
  <c r="J557" i="10"/>
  <c r="F558" i="10"/>
  <c r="G558" i="10"/>
  <c r="H558" i="10"/>
  <c r="I558" i="10"/>
  <c r="J558" i="10"/>
  <c r="F559" i="10"/>
  <c r="G559" i="10"/>
  <c r="H559" i="10"/>
  <c r="I559" i="10"/>
  <c r="J559" i="10"/>
  <c r="F560" i="10"/>
  <c r="G560" i="10"/>
  <c r="H560" i="10"/>
  <c r="I560" i="10"/>
  <c r="J560" i="10"/>
  <c r="F561" i="10"/>
  <c r="G561" i="10"/>
  <c r="H561" i="10"/>
  <c r="I561" i="10"/>
  <c r="J561" i="10"/>
  <c r="F562" i="10"/>
  <c r="G562" i="10"/>
  <c r="H562" i="10"/>
  <c r="I562" i="10"/>
  <c r="J562" i="10"/>
  <c r="F563" i="10"/>
  <c r="G563" i="10"/>
  <c r="H563" i="10"/>
  <c r="I563" i="10"/>
  <c r="J563" i="10"/>
  <c r="F564" i="10"/>
  <c r="G564" i="10"/>
  <c r="H564" i="10"/>
  <c r="I564" i="10"/>
  <c r="J564" i="10"/>
  <c r="F565" i="10"/>
  <c r="G565" i="10"/>
  <c r="H565" i="10"/>
  <c r="I565" i="10"/>
  <c r="J565" i="10"/>
  <c r="F566" i="10"/>
  <c r="G566" i="10"/>
  <c r="H566" i="10"/>
  <c r="I566" i="10"/>
  <c r="J566" i="10"/>
  <c r="F567" i="10"/>
  <c r="G567" i="10"/>
  <c r="H567" i="10"/>
  <c r="I567" i="10"/>
  <c r="J567" i="10"/>
  <c r="F568" i="10"/>
  <c r="G568" i="10"/>
  <c r="H568" i="10"/>
  <c r="I568" i="10"/>
  <c r="J568" i="10"/>
  <c r="F569" i="10"/>
  <c r="G569" i="10"/>
  <c r="H569" i="10"/>
  <c r="I569" i="10"/>
  <c r="J569" i="10"/>
  <c r="F570" i="10"/>
  <c r="G570" i="10"/>
  <c r="H570" i="10"/>
  <c r="I570" i="10"/>
  <c r="J570" i="10"/>
  <c r="F571" i="10"/>
  <c r="G571" i="10"/>
  <c r="H571" i="10"/>
  <c r="I571" i="10"/>
  <c r="J571" i="10"/>
  <c r="F572" i="10"/>
  <c r="G572" i="10"/>
  <c r="H572" i="10"/>
  <c r="I572" i="10"/>
  <c r="J572" i="10"/>
  <c r="F573" i="10"/>
  <c r="G573" i="10"/>
  <c r="H573" i="10"/>
  <c r="I573" i="10"/>
  <c r="J573" i="10"/>
  <c r="F574" i="10"/>
  <c r="G574" i="10"/>
  <c r="H574" i="10"/>
  <c r="I574" i="10"/>
  <c r="J574" i="10"/>
  <c r="F575" i="10"/>
  <c r="G575" i="10"/>
  <c r="H575" i="10"/>
  <c r="I575" i="10"/>
  <c r="J575" i="10"/>
  <c r="F576" i="10"/>
  <c r="G576" i="10"/>
  <c r="H576" i="10"/>
  <c r="I576" i="10"/>
  <c r="J576" i="10"/>
  <c r="F577" i="10"/>
  <c r="G577" i="10"/>
  <c r="H577" i="10"/>
  <c r="I577" i="10"/>
  <c r="J577" i="10"/>
  <c r="F578" i="10"/>
  <c r="G578" i="10"/>
  <c r="H578" i="10"/>
  <c r="I578" i="10"/>
  <c r="J578" i="10"/>
  <c r="F579" i="10"/>
  <c r="G579" i="10"/>
  <c r="H579" i="10"/>
  <c r="I579" i="10"/>
  <c r="J579" i="10"/>
  <c r="F580" i="10"/>
  <c r="G580" i="10"/>
  <c r="H580" i="10"/>
  <c r="I580" i="10"/>
  <c r="J580" i="10"/>
  <c r="F581" i="10"/>
  <c r="G581" i="10"/>
  <c r="H581" i="10"/>
  <c r="I581" i="10"/>
  <c r="J581" i="10"/>
  <c r="F582" i="10"/>
  <c r="G582" i="10"/>
  <c r="H582" i="10"/>
  <c r="I582" i="10"/>
  <c r="J582" i="10"/>
  <c r="F583" i="10"/>
  <c r="G583" i="10"/>
  <c r="H583" i="10"/>
  <c r="I583" i="10"/>
  <c r="J583" i="10"/>
  <c r="F584" i="10"/>
  <c r="G584" i="10"/>
  <c r="H584" i="10"/>
  <c r="I584" i="10"/>
  <c r="J584" i="10"/>
  <c r="F585" i="10"/>
  <c r="G585" i="10"/>
  <c r="H585" i="10"/>
  <c r="I585" i="10"/>
  <c r="J585" i="10"/>
  <c r="F586" i="10"/>
  <c r="G586" i="10"/>
  <c r="H586" i="10"/>
  <c r="I586" i="10"/>
  <c r="J586" i="10"/>
  <c r="F587" i="10"/>
  <c r="G587" i="10"/>
  <c r="H587" i="10"/>
  <c r="I587" i="10"/>
  <c r="J587" i="10"/>
  <c r="F588" i="10"/>
  <c r="G588" i="10"/>
  <c r="H588" i="10"/>
  <c r="I588" i="10"/>
  <c r="J588" i="10"/>
  <c r="F589" i="10"/>
  <c r="G589" i="10"/>
  <c r="H589" i="10"/>
  <c r="I589" i="10"/>
  <c r="J589" i="10"/>
  <c r="F590" i="10"/>
  <c r="G590" i="10"/>
  <c r="H590" i="10"/>
  <c r="I590" i="10"/>
  <c r="J590" i="10"/>
  <c r="F591" i="10"/>
  <c r="G591" i="10"/>
  <c r="H591" i="10"/>
  <c r="I591" i="10"/>
  <c r="J591" i="10"/>
  <c r="F592" i="10"/>
  <c r="G592" i="10"/>
  <c r="H592" i="10"/>
  <c r="I592" i="10"/>
  <c r="J592" i="10"/>
  <c r="F593" i="10"/>
  <c r="G593" i="10"/>
  <c r="H593" i="10"/>
  <c r="I593" i="10"/>
  <c r="J593" i="10"/>
  <c r="F594" i="10"/>
  <c r="G594" i="10"/>
  <c r="H594" i="10"/>
  <c r="I594" i="10"/>
  <c r="J594" i="10"/>
  <c r="F595" i="10"/>
  <c r="G595" i="10"/>
  <c r="H595" i="10"/>
  <c r="I595" i="10"/>
  <c r="J595" i="10"/>
  <c r="F596" i="10"/>
  <c r="G596" i="10"/>
  <c r="H596" i="10"/>
  <c r="I596" i="10"/>
  <c r="J596" i="10"/>
  <c r="F597" i="10"/>
  <c r="G597" i="10"/>
  <c r="H597" i="10"/>
  <c r="I597" i="10"/>
  <c r="J597" i="10"/>
  <c r="F598" i="10"/>
  <c r="G598" i="10"/>
  <c r="H598" i="10"/>
  <c r="I598" i="10"/>
  <c r="J598" i="10"/>
  <c r="F599" i="10"/>
  <c r="G599" i="10"/>
  <c r="H599" i="10"/>
  <c r="I599" i="10"/>
  <c r="J599" i="10"/>
  <c r="F600" i="10"/>
  <c r="G600" i="10"/>
  <c r="H600" i="10"/>
  <c r="I600" i="10"/>
  <c r="J600" i="10"/>
  <c r="F601" i="10"/>
  <c r="G601" i="10"/>
  <c r="H601" i="10"/>
  <c r="I601" i="10"/>
  <c r="J601" i="10"/>
  <c r="F602" i="10"/>
  <c r="G602" i="10"/>
  <c r="H602" i="10"/>
  <c r="I602" i="10"/>
  <c r="J602" i="10"/>
  <c r="F603" i="10"/>
  <c r="G603" i="10"/>
  <c r="H603" i="10"/>
  <c r="I603" i="10"/>
  <c r="J603" i="10"/>
  <c r="F604" i="10"/>
  <c r="G604" i="10"/>
  <c r="H604" i="10"/>
  <c r="I604" i="10"/>
  <c r="J604" i="10"/>
  <c r="F605" i="10"/>
  <c r="G605" i="10"/>
  <c r="H605" i="10"/>
  <c r="I605" i="10"/>
  <c r="J605" i="10"/>
  <c r="F606" i="10"/>
  <c r="G606" i="10"/>
  <c r="H606" i="10"/>
  <c r="I606" i="10"/>
  <c r="J606" i="10"/>
  <c r="F607" i="10"/>
  <c r="G607" i="10"/>
  <c r="H607" i="10"/>
  <c r="I607" i="10"/>
  <c r="J607" i="10"/>
  <c r="F608" i="10"/>
  <c r="G608" i="10"/>
  <c r="H608" i="10"/>
  <c r="I608" i="10"/>
  <c r="J608" i="10"/>
  <c r="F609" i="10"/>
  <c r="G609" i="10"/>
  <c r="H609" i="10"/>
  <c r="I609" i="10"/>
  <c r="J609" i="10"/>
  <c r="F610" i="10"/>
  <c r="G610" i="10"/>
  <c r="H610" i="10"/>
  <c r="I610" i="10"/>
  <c r="J610" i="10"/>
  <c r="F611" i="10"/>
  <c r="G611" i="10"/>
  <c r="H611" i="10"/>
  <c r="I611" i="10"/>
  <c r="J611" i="10"/>
  <c r="F612" i="10"/>
  <c r="G612" i="10"/>
  <c r="H612" i="10"/>
  <c r="I612" i="10"/>
  <c r="J612" i="10"/>
  <c r="F613" i="10"/>
  <c r="G613" i="10"/>
  <c r="H613" i="10"/>
  <c r="I613" i="10"/>
  <c r="J613" i="10"/>
  <c r="F614" i="10"/>
  <c r="G614" i="10"/>
  <c r="H614" i="10"/>
  <c r="I614" i="10"/>
  <c r="J614" i="10"/>
  <c r="F615" i="10"/>
  <c r="G615" i="10"/>
  <c r="H615" i="10"/>
  <c r="I615" i="10"/>
  <c r="J615" i="10"/>
  <c r="F616" i="10"/>
  <c r="G616" i="10"/>
  <c r="H616" i="10"/>
  <c r="I616" i="10"/>
  <c r="J616" i="10"/>
  <c r="F617" i="10"/>
  <c r="G617" i="10"/>
  <c r="H617" i="10"/>
  <c r="I617" i="10"/>
  <c r="J617" i="10"/>
  <c r="F618" i="10"/>
  <c r="G618" i="10"/>
  <c r="H618" i="10"/>
  <c r="I618" i="10"/>
  <c r="J618" i="10"/>
  <c r="F619" i="10"/>
  <c r="G619" i="10"/>
  <c r="H619" i="10"/>
  <c r="I619" i="10"/>
  <c r="J619" i="10"/>
  <c r="F620" i="10"/>
  <c r="G620" i="10"/>
  <c r="H620" i="10"/>
  <c r="I620" i="10"/>
  <c r="J620" i="10"/>
  <c r="F621" i="10"/>
  <c r="G621" i="10"/>
  <c r="H621" i="10"/>
  <c r="I621" i="10"/>
  <c r="J621" i="10"/>
  <c r="F622" i="10"/>
  <c r="G622" i="10"/>
  <c r="H622" i="10"/>
  <c r="I622" i="10"/>
  <c r="J622" i="10"/>
  <c r="F623" i="10"/>
  <c r="G623" i="10"/>
  <c r="H623" i="10"/>
  <c r="I623" i="10"/>
  <c r="J623" i="10"/>
  <c r="F624" i="10"/>
  <c r="G624" i="10"/>
  <c r="H624" i="10"/>
  <c r="I624" i="10"/>
  <c r="J624" i="10"/>
  <c r="F625" i="10"/>
  <c r="G625" i="10"/>
  <c r="H625" i="10"/>
  <c r="I625" i="10"/>
  <c r="J625" i="10"/>
  <c r="F626" i="10"/>
  <c r="G626" i="10"/>
  <c r="H626" i="10"/>
  <c r="I626" i="10"/>
  <c r="J626" i="10"/>
  <c r="F627" i="10"/>
  <c r="G627" i="10"/>
  <c r="H627" i="10"/>
  <c r="I627" i="10"/>
  <c r="J627" i="10"/>
  <c r="F628" i="10"/>
  <c r="G628" i="10"/>
  <c r="H628" i="10"/>
  <c r="I628" i="10"/>
  <c r="J628" i="10"/>
  <c r="F629" i="10"/>
  <c r="G629" i="10"/>
  <c r="H629" i="10"/>
  <c r="I629" i="10"/>
  <c r="J629" i="10"/>
  <c r="F630" i="10"/>
  <c r="G630" i="10"/>
  <c r="H630" i="10"/>
  <c r="I630" i="10"/>
  <c r="J630" i="10"/>
  <c r="F631" i="10"/>
  <c r="G631" i="10"/>
  <c r="H631" i="10"/>
  <c r="I631" i="10"/>
  <c r="J631" i="10"/>
  <c r="F632" i="10"/>
  <c r="G632" i="10"/>
  <c r="H632" i="10"/>
  <c r="I632" i="10"/>
  <c r="J632" i="10"/>
  <c r="F633" i="10"/>
  <c r="G633" i="10"/>
  <c r="H633" i="10"/>
  <c r="I633" i="10"/>
  <c r="J633" i="10"/>
  <c r="F634" i="10"/>
  <c r="G634" i="10"/>
  <c r="H634" i="10"/>
  <c r="I634" i="10"/>
  <c r="J634" i="10"/>
  <c r="F635" i="10"/>
  <c r="G635" i="10"/>
  <c r="H635" i="10"/>
  <c r="I635" i="10"/>
  <c r="J635" i="10"/>
  <c r="F636" i="10"/>
  <c r="G636" i="10"/>
  <c r="H636" i="10"/>
  <c r="I636" i="10"/>
  <c r="J636" i="10"/>
  <c r="F637" i="10"/>
  <c r="G637" i="10"/>
  <c r="H637" i="10"/>
  <c r="I637" i="10"/>
  <c r="J637" i="10"/>
  <c r="F638" i="10"/>
  <c r="G638" i="10"/>
  <c r="H638" i="10"/>
  <c r="I638" i="10"/>
  <c r="J638" i="10"/>
  <c r="F639" i="10"/>
  <c r="G639" i="10"/>
  <c r="H639" i="10"/>
  <c r="I639" i="10"/>
  <c r="J639" i="10"/>
  <c r="F640" i="10"/>
  <c r="G640" i="10"/>
  <c r="H640" i="10"/>
  <c r="I640" i="10"/>
  <c r="J640" i="10"/>
  <c r="F641" i="10"/>
  <c r="G641" i="10"/>
  <c r="H641" i="10"/>
  <c r="I641" i="10"/>
  <c r="J641" i="10"/>
  <c r="F642" i="10"/>
  <c r="G642" i="10"/>
  <c r="H642" i="10"/>
  <c r="I642" i="10"/>
  <c r="J642" i="10"/>
  <c r="F643" i="10"/>
  <c r="G643" i="10"/>
  <c r="H643" i="10"/>
  <c r="I643" i="10"/>
  <c r="J643" i="10"/>
  <c r="F644" i="10"/>
  <c r="G644" i="10"/>
  <c r="H644" i="10"/>
  <c r="I644" i="10"/>
  <c r="J644" i="10"/>
  <c r="F645" i="10"/>
  <c r="G645" i="10"/>
  <c r="H645" i="10"/>
  <c r="I645" i="10"/>
  <c r="J645" i="10"/>
  <c r="F646" i="10"/>
  <c r="G646" i="10"/>
  <c r="H646" i="10"/>
  <c r="I646" i="10"/>
  <c r="J646" i="10"/>
  <c r="F647" i="10"/>
  <c r="G647" i="10"/>
  <c r="H647" i="10"/>
  <c r="I647" i="10"/>
  <c r="J647" i="10"/>
  <c r="F648" i="10"/>
  <c r="G648" i="10"/>
  <c r="H648" i="10"/>
  <c r="I648" i="10"/>
  <c r="J648" i="10"/>
  <c r="F649" i="10"/>
  <c r="G649" i="10"/>
  <c r="H649" i="10"/>
  <c r="I649" i="10"/>
  <c r="J649" i="10"/>
  <c r="F650" i="10"/>
  <c r="G650" i="10"/>
  <c r="H650" i="10"/>
  <c r="I650" i="10"/>
  <c r="J650" i="10"/>
  <c r="F651" i="10"/>
  <c r="G651" i="10"/>
  <c r="H651" i="10"/>
  <c r="I651" i="10"/>
  <c r="J651" i="10"/>
  <c r="F652" i="10"/>
  <c r="G652" i="10"/>
  <c r="H652" i="10"/>
  <c r="I652" i="10"/>
  <c r="J652" i="10"/>
  <c r="F653" i="10"/>
  <c r="G653" i="10"/>
  <c r="H653" i="10"/>
  <c r="I653" i="10"/>
  <c r="J653" i="10"/>
  <c r="F654" i="10"/>
  <c r="G654" i="10"/>
  <c r="H654" i="10"/>
  <c r="I654" i="10"/>
  <c r="J654" i="10"/>
  <c r="F655" i="10"/>
  <c r="G655" i="10"/>
  <c r="H655" i="10"/>
  <c r="I655" i="10"/>
  <c r="J655" i="10"/>
  <c r="F656" i="10"/>
  <c r="G656" i="10"/>
  <c r="H656" i="10"/>
  <c r="I656" i="10"/>
  <c r="J656" i="10"/>
  <c r="F657" i="10"/>
  <c r="G657" i="10"/>
  <c r="H657" i="10"/>
  <c r="I657" i="10"/>
  <c r="J657" i="10"/>
  <c r="F658" i="10"/>
  <c r="G658" i="10"/>
  <c r="H658" i="10"/>
  <c r="I658" i="10"/>
  <c r="J658" i="10"/>
  <c r="F659" i="10"/>
  <c r="G659" i="10"/>
  <c r="H659" i="10"/>
  <c r="I659" i="10"/>
  <c r="J659" i="10"/>
  <c r="F660" i="10"/>
  <c r="G660" i="10"/>
  <c r="H660" i="10"/>
  <c r="I660" i="10"/>
  <c r="J660" i="10"/>
  <c r="F661" i="10"/>
  <c r="G661" i="10"/>
  <c r="H661" i="10"/>
  <c r="I661" i="10"/>
  <c r="J661" i="10"/>
  <c r="F662" i="10"/>
  <c r="G662" i="10"/>
  <c r="H662" i="10"/>
  <c r="I662" i="10"/>
  <c r="J662" i="10"/>
  <c r="F663" i="10"/>
  <c r="G663" i="10"/>
  <c r="H663" i="10"/>
  <c r="I663" i="10"/>
  <c r="J663" i="10"/>
  <c r="F664" i="10"/>
  <c r="G664" i="10"/>
  <c r="H664" i="10"/>
  <c r="I664" i="10"/>
  <c r="J664" i="10"/>
  <c r="F665" i="10"/>
  <c r="G665" i="10"/>
  <c r="H665" i="10"/>
  <c r="I665" i="10"/>
  <c r="J665" i="10"/>
  <c r="F666" i="10"/>
  <c r="G666" i="10"/>
  <c r="H666" i="10"/>
  <c r="I666" i="10"/>
  <c r="J666" i="10"/>
  <c r="F667" i="10"/>
  <c r="G667" i="10"/>
  <c r="H667" i="10"/>
  <c r="I667" i="10"/>
  <c r="J667" i="10"/>
  <c r="F668" i="10"/>
  <c r="G668" i="10"/>
  <c r="H668" i="10"/>
  <c r="I668" i="10"/>
  <c r="J668" i="10"/>
  <c r="F669" i="10"/>
  <c r="G669" i="10"/>
  <c r="H669" i="10"/>
  <c r="I669" i="10"/>
  <c r="J669" i="10"/>
  <c r="F670" i="10"/>
  <c r="G670" i="10"/>
  <c r="H670" i="10"/>
  <c r="I670" i="10"/>
  <c r="J670" i="10"/>
  <c r="F671" i="10"/>
  <c r="G671" i="10"/>
  <c r="H671" i="10"/>
  <c r="I671" i="10"/>
  <c r="J671" i="10"/>
  <c r="F672" i="10"/>
  <c r="G672" i="10"/>
  <c r="H672" i="10"/>
  <c r="I672" i="10"/>
  <c r="J672" i="10"/>
  <c r="F673" i="10"/>
  <c r="G673" i="10"/>
  <c r="H673" i="10"/>
  <c r="I673" i="10"/>
  <c r="J673" i="10"/>
  <c r="F674" i="10"/>
  <c r="G674" i="10"/>
  <c r="H674" i="10"/>
  <c r="I674" i="10"/>
  <c r="J674" i="10"/>
  <c r="F675" i="10"/>
  <c r="G675" i="10"/>
  <c r="H675" i="10"/>
  <c r="I675" i="10"/>
  <c r="J675" i="10"/>
  <c r="F676" i="10"/>
  <c r="G676" i="10"/>
  <c r="H676" i="10"/>
  <c r="I676" i="10"/>
  <c r="J676" i="10"/>
  <c r="F677" i="10"/>
  <c r="G677" i="10"/>
  <c r="H677" i="10"/>
  <c r="I677" i="10"/>
  <c r="J677" i="10"/>
  <c r="F678" i="10"/>
  <c r="G678" i="10"/>
  <c r="H678" i="10"/>
  <c r="I678" i="10"/>
  <c r="J678" i="10"/>
  <c r="F679" i="10"/>
  <c r="G679" i="10"/>
  <c r="H679" i="10"/>
  <c r="I679" i="10"/>
  <c r="J679" i="10"/>
  <c r="F680" i="10"/>
  <c r="G680" i="10"/>
  <c r="H680" i="10"/>
  <c r="I680" i="10"/>
  <c r="J680" i="10"/>
  <c r="F681" i="10"/>
  <c r="G681" i="10"/>
  <c r="H681" i="10"/>
  <c r="I681" i="10"/>
  <c r="J681" i="10"/>
  <c r="F682" i="10"/>
  <c r="G682" i="10"/>
  <c r="H682" i="10"/>
  <c r="I682" i="10"/>
  <c r="J682" i="10"/>
  <c r="F683" i="10"/>
  <c r="G683" i="10"/>
  <c r="H683" i="10"/>
  <c r="I683" i="10"/>
  <c r="J683" i="10"/>
  <c r="F684" i="10"/>
  <c r="G684" i="10"/>
  <c r="H684" i="10"/>
  <c r="I684" i="10"/>
  <c r="J684" i="10"/>
  <c r="F685" i="10"/>
  <c r="G685" i="10"/>
  <c r="H685" i="10"/>
  <c r="I685" i="10"/>
  <c r="J685" i="10"/>
  <c r="F686" i="10"/>
  <c r="G686" i="10"/>
  <c r="H686" i="10"/>
  <c r="I686" i="10"/>
  <c r="J686" i="10"/>
  <c r="F687" i="10"/>
  <c r="G687" i="10"/>
  <c r="H687" i="10"/>
  <c r="I687" i="10"/>
  <c r="J687" i="10"/>
  <c r="F688" i="10"/>
  <c r="G688" i="10"/>
  <c r="H688" i="10"/>
  <c r="I688" i="10"/>
  <c r="J688" i="10"/>
  <c r="F689" i="10"/>
  <c r="G689" i="10"/>
  <c r="H689" i="10"/>
  <c r="I689" i="10"/>
  <c r="J689" i="10"/>
  <c r="F690" i="10"/>
  <c r="G690" i="10"/>
  <c r="H690" i="10"/>
  <c r="I690" i="10"/>
  <c r="J690" i="10"/>
  <c r="F691" i="10"/>
  <c r="G691" i="10"/>
  <c r="H691" i="10"/>
  <c r="I691" i="10"/>
  <c r="J691" i="10"/>
  <c r="F692" i="10"/>
  <c r="G692" i="10"/>
  <c r="H692" i="10"/>
  <c r="I692" i="10"/>
  <c r="J692" i="10"/>
  <c r="F693" i="10"/>
  <c r="G693" i="10"/>
  <c r="H693" i="10"/>
  <c r="I693" i="10"/>
  <c r="J693" i="10"/>
  <c r="F694" i="10"/>
  <c r="G694" i="10"/>
  <c r="H694" i="10"/>
  <c r="I694" i="10"/>
  <c r="J694" i="10"/>
  <c r="F695" i="10"/>
  <c r="G695" i="10"/>
  <c r="H695" i="10"/>
  <c r="I695" i="10"/>
  <c r="J695" i="10"/>
  <c r="F696" i="10"/>
  <c r="G696" i="10"/>
  <c r="H696" i="10"/>
  <c r="I696" i="10"/>
  <c r="J696" i="10"/>
  <c r="F697" i="10"/>
  <c r="G697" i="10"/>
  <c r="H697" i="10"/>
  <c r="I697" i="10"/>
  <c r="J697" i="10"/>
  <c r="F698" i="10"/>
  <c r="G698" i="10"/>
  <c r="H698" i="10"/>
  <c r="I698" i="10"/>
  <c r="J698" i="10"/>
  <c r="F699" i="10"/>
  <c r="G699" i="10"/>
  <c r="H699" i="10"/>
  <c r="I699" i="10"/>
  <c r="J699" i="10"/>
  <c r="F700" i="10"/>
  <c r="G700" i="10"/>
  <c r="H700" i="10"/>
  <c r="I700" i="10"/>
  <c r="J700" i="10"/>
  <c r="F701" i="10"/>
  <c r="G701" i="10"/>
  <c r="H701" i="10"/>
  <c r="I701" i="10"/>
  <c r="J701" i="10"/>
  <c r="F702" i="10"/>
  <c r="G702" i="10"/>
  <c r="H702" i="10"/>
  <c r="I702" i="10"/>
  <c r="J702" i="10"/>
  <c r="F703" i="10"/>
  <c r="G703" i="10"/>
  <c r="H703" i="10"/>
  <c r="I703" i="10"/>
  <c r="J703" i="10"/>
  <c r="F704" i="10"/>
  <c r="G704" i="10"/>
  <c r="H704" i="10"/>
  <c r="I704" i="10"/>
  <c r="J704" i="10"/>
  <c r="F705" i="10"/>
  <c r="G705" i="10"/>
  <c r="H705" i="10"/>
  <c r="I705" i="10"/>
  <c r="J705" i="10"/>
  <c r="F706" i="10"/>
  <c r="G706" i="10"/>
  <c r="H706" i="10"/>
  <c r="I706" i="10"/>
  <c r="J706" i="10"/>
  <c r="F707" i="10"/>
  <c r="G707" i="10"/>
  <c r="H707" i="10"/>
  <c r="I707" i="10"/>
  <c r="J707" i="10"/>
  <c r="F708" i="10"/>
  <c r="G708" i="10"/>
  <c r="H708" i="10"/>
  <c r="I708" i="10"/>
  <c r="J708" i="10"/>
  <c r="F709" i="10"/>
  <c r="G709" i="10"/>
  <c r="H709" i="10"/>
  <c r="I709" i="10"/>
  <c r="J709" i="10"/>
  <c r="F710" i="10"/>
  <c r="G710" i="10"/>
  <c r="H710" i="10"/>
  <c r="I710" i="10"/>
  <c r="J710" i="10"/>
  <c r="F711" i="10"/>
  <c r="G711" i="10"/>
  <c r="H711" i="10"/>
  <c r="I711" i="10"/>
  <c r="J711" i="10"/>
  <c r="F712" i="10"/>
  <c r="G712" i="10"/>
  <c r="H712" i="10"/>
  <c r="I712" i="10"/>
  <c r="J712" i="10"/>
  <c r="F713" i="10"/>
  <c r="G713" i="10"/>
  <c r="H713" i="10"/>
  <c r="I713" i="10"/>
  <c r="J713" i="10"/>
  <c r="F714" i="10"/>
  <c r="G714" i="10"/>
  <c r="H714" i="10"/>
  <c r="I714" i="10"/>
  <c r="J714" i="10"/>
  <c r="F715" i="10"/>
  <c r="G715" i="10"/>
  <c r="H715" i="10"/>
  <c r="I715" i="10"/>
  <c r="J715" i="10"/>
  <c r="F716" i="10"/>
  <c r="G716" i="10"/>
  <c r="H716" i="10"/>
  <c r="I716" i="10"/>
  <c r="J716" i="10"/>
  <c r="F717" i="10"/>
  <c r="G717" i="10"/>
  <c r="H717" i="10"/>
  <c r="I717" i="10"/>
  <c r="J717" i="10"/>
  <c r="F718" i="10"/>
  <c r="G718" i="10"/>
  <c r="H718" i="10"/>
  <c r="I718" i="10"/>
  <c r="J718" i="10"/>
  <c r="F719" i="10"/>
  <c r="G719" i="10"/>
  <c r="H719" i="10"/>
  <c r="I719" i="10"/>
  <c r="J719" i="10"/>
  <c r="F720" i="10"/>
  <c r="G720" i="10"/>
  <c r="H720" i="10"/>
  <c r="I720" i="10"/>
  <c r="J720" i="10"/>
  <c r="F721" i="10"/>
  <c r="G721" i="10"/>
  <c r="H721" i="10"/>
  <c r="I721" i="10"/>
  <c r="J721" i="10"/>
  <c r="F722" i="10"/>
  <c r="G722" i="10"/>
  <c r="H722" i="10"/>
  <c r="I722" i="10"/>
  <c r="J722" i="10"/>
  <c r="F723" i="10"/>
  <c r="G723" i="10"/>
  <c r="H723" i="10"/>
  <c r="I723" i="10"/>
  <c r="J723" i="10"/>
  <c r="F724" i="10"/>
  <c r="G724" i="10"/>
  <c r="H724" i="10"/>
  <c r="I724" i="10"/>
  <c r="J724" i="10"/>
  <c r="F725" i="10"/>
  <c r="G725" i="10"/>
  <c r="H725" i="10"/>
  <c r="I725" i="10"/>
  <c r="J725" i="10"/>
  <c r="F726" i="10"/>
  <c r="G726" i="10"/>
  <c r="H726" i="10"/>
  <c r="I726" i="10"/>
  <c r="J726" i="10"/>
  <c r="F727" i="10"/>
  <c r="G727" i="10"/>
  <c r="H727" i="10"/>
  <c r="I727" i="10"/>
  <c r="J727" i="10"/>
  <c r="F728" i="10"/>
  <c r="G728" i="10"/>
  <c r="H728" i="10"/>
  <c r="I728" i="10"/>
  <c r="J728" i="10"/>
  <c r="F729" i="10"/>
  <c r="G729" i="10"/>
  <c r="H729" i="10"/>
  <c r="I729" i="10"/>
  <c r="J729" i="10"/>
  <c r="F730" i="10"/>
  <c r="G730" i="10"/>
  <c r="H730" i="10"/>
  <c r="I730" i="10"/>
  <c r="J730" i="10"/>
  <c r="F731" i="10"/>
  <c r="G731" i="10"/>
  <c r="H731" i="10"/>
  <c r="I731" i="10"/>
  <c r="J731" i="10"/>
  <c r="F732" i="10"/>
  <c r="G732" i="10"/>
  <c r="H732" i="10"/>
  <c r="I732" i="10"/>
  <c r="J732" i="10"/>
  <c r="F733" i="10"/>
  <c r="G733" i="10"/>
  <c r="H733" i="10"/>
  <c r="I733" i="10"/>
  <c r="J733" i="10"/>
  <c r="F734" i="10"/>
  <c r="G734" i="10"/>
  <c r="H734" i="10"/>
  <c r="I734" i="10"/>
  <c r="J734" i="10"/>
  <c r="F735" i="10"/>
  <c r="G735" i="10"/>
  <c r="H735" i="10"/>
  <c r="I735" i="10"/>
  <c r="J735" i="10"/>
  <c r="F736" i="10"/>
  <c r="G736" i="10"/>
  <c r="H736" i="10"/>
  <c r="I736" i="10"/>
  <c r="J736" i="10"/>
  <c r="F737" i="10"/>
  <c r="G737" i="10"/>
  <c r="H737" i="10"/>
  <c r="I737" i="10"/>
  <c r="J737" i="10"/>
  <c r="F738" i="10"/>
  <c r="G738" i="10"/>
  <c r="H738" i="10"/>
  <c r="I738" i="10"/>
  <c r="J738" i="10"/>
  <c r="F739" i="10"/>
  <c r="G739" i="10"/>
  <c r="H739" i="10"/>
  <c r="I739" i="10"/>
  <c r="J739" i="10"/>
  <c r="F740" i="10"/>
  <c r="G740" i="10"/>
  <c r="H740" i="10"/>
  <c r="I740" i="10"/>
  <c r="J740" i="10"/>
  <c r="F741" i="10"/>
  <c r="G741" i="10"/>
  <c r="H741" i="10"/>
  <c r="I741" i="10"/>
  <c r="J741" i="10"/>
  <c r="F742" i="10"/>
  <c r="G742" i="10"/>
  <c r="H742" i="10"/>
  <c r="I742" i="10"/>
  <c r="J742" i="10"/>
  <c r="F743" i="10"/>
  <c r="G743" i="10"/>
  <c r="H743" i="10"/>
  <c r="I743" i="10"/>
  <c r="J743" i="10"/>
  <c r="F744" i="10"/>
  <c r="G744" i="10"/>
  <c r="H744" i="10"/>
  <c r="I744" i="10"/>
  <c r="J744" i="10"/>
  <c r="F745" i="10"/>
  <c r="G745" i="10"/>
  <c r="H745" i="10"/>
  <c r="I745" i="10"/>
  <c r="J745" i="10"/>
  <c r="F746" i="10"/>
  <c r="G746" i="10"/>
  <c r="H746" i="10"/>
  <c r="I746" i="10"/>
  <c r="J746" i="10"/>
  <c r="F747" i="10"/>
  <c r="G747" i="10"/>
  <c r="H747" i="10"/>
  <c r="I747" i="10"/>
  <c r="J747" i="10"/>
  <c r="F748" i="10"/>
  <c r="G748" i="10"/>
  <c r="H748" i="10"/>
  <c r="I748" i="10"/>
  <c r="J748" i="10"/>
  <c r="F749" i="10"/>
  <c r="G749" i="10"/>
  <c r="H749" i="10"/>
  <c r="I749" i="10"/>
  <c r="J749" i="10"/>
  <c r="F750" i="10"/>
  <c r="G750" i="10"/>
  <c r="H750" i="10"/>
  <c r="I750" i="10"/>
  <c r="J750" i="10"/>
  <c r="F751" i="10"/>
  <c r="G751" i="10"/>
  <c r="H751" i="10"/>
  <c r="I751" i="10"/>
  <c r="J751" i="10"/>
  <c r="F752" i="10"/>
  <c r="G752" i="10"/>
  <c r="H752" i="10"/>
  <c r="I752" i="10"/>
  <c r="J752" i="10"/>
  <c r="F753" i="10"/>
  <c r="G753" i="10"/>
  <c r="H753" i="10"/>
  <c r="I753" i="10"/>
  <c r="J753" i="10"/>
  <c r="F754" i="10"/>
  <c r="G754" i="10"/>
  <c r="H754" i="10"/>
  <c r="I754" i="10"/>
  <c r="J754" i="10"/>
  <c r="F755" i="10"/>
  <c r="G755" i="10"/>
  <c r="H755" i="10"/>
  <c r="I755" i="10"/>
  <c r="J755" i="10"/>
  <c r="F756" i="10"/>
  <c r="G756" i="10"/>
  <c r="H756" i="10"/>
  <c r="I756" i="10"/>
  <c r="J756" i="10"/>
  <c r="F757" i="10"/>
  <c r="G757" i="10"/>
  <c r="H757" i="10"/>
  <c r="I757" i="10"/>
  <c r="J757" i="10"/>
  <c r="F758" i="10"/>
  <c r="G758" i="10"/>
  <c r="H758" i="10"/>
  <c r="I758" i="10"/>
  <c r="J758" i="10"/>
  <c r="F759" i="10"/>
  <c r="G759" i="10"/>
  <c r="H759" i="10"/>
  <c r="I759" i="10"/>
  <c r="J759" i="10"/>
  <c r="F760" i="10"/>
  <c r="G760" i="10"/>
  <c r="H760" i="10"/>
  <c r="I760" i="10"/>
  <c r="J760" i="10"/>
  <c r="F761" i="10"/>
  <c r="G761" i="10"/>
  <c r="H761" i="10"/>
  <c r="I761" i="10"/>
  <c r="J761" i="10"/>
  <c r="F762" i="10"/>
  <c r="G762" i="10"/>
  <c r="H762" i="10"/>
  <c r="I762" i="10"/>
  <c r="J762" i="10"/>
  <c r="F763" i="10"/>
  <c r="G763" i="10"/>
  <c r="H763" i="10"/>
  <c r="I763" i="10"/>
  <c r="J763" i="10"/>
  <c r="F764" i="10"/>
  <c r="G764" i="10"/>
  <c r="H764" i="10"/>
  <c r="I764" i="10"/>
  <c r="J764" i="10"/>
  <c r="F765" i="10"/>
  <c r="G765" i="10"/>
  <c r="H765" i="10"/>
  <c r="I765" i="10"/>
  <c r="J765" i="10"/>
  <c r="F766" i="10"/>
  <c r="G766" i="10"/>
  <c r="H766" i="10"/>
  <c r="I766" i="10"/>
  <c r="J766" i="10"/>
  <c r="F767" i="10"/>
  <c r="G767" i="10"/>
  <c r="H767" i="10"/>
  <c r="I767" i="10"/>
  <c r="J767" i="10"/>
  <c r="F768" i="10"/>
  <c r="G768" i="10"/>
  <c r="H768" i="10"/>
  <c r="I768" i="10"/>
  <c r="J768" i="10"/>
  <c r="F769" i="10"/>
  <c r="G769" i="10"/>
  <c r="H769" i="10"/>
  <c r="I769" i="10"/>
  <c r="J769" i="10"/>
  <c r="F770" i="10"/>
  <c r="G770" i="10"/>
  <c r="H770" i="10"/>
  <c r="I770" i="10"/>
  <c r="J770" i="10"/>
  <c r="F771" i="10"/>
  <c r="G771" i="10"/>
  <c r="H771" i="10"/>
  <c r="I771" i="10"/>
  <c r="J771" i="10"/>
  <c r="F772" i="10"/>
  <c r="G772" i="10"/>
  <c r="H772" i="10"/>
  <c r="I772" i="10"/>
  <c r="J772" i="10"/>
  <c r="F773" i="10"/>
  <c r="G773" i="10"/>
  <c r="H773" i="10"/>
  <c r="I773" i="10"/>
  <c r="J773" i="10"/>
  <c r="F774" i="10"/>
  <c r="G774" i="10"/>
  <c r="H774" i="10"/>
  <c r="I774" i="10"/>
  <c r="J774" i="10"/>
  <c r="F775" i="10"/>
  <c r="G775" i="10"/>
  <c r="H775" i="10"/>
  <c r="I775" i="10"/>
  <c r="J775" i="10"/>
  <c r="F776" i="10"/>
  <c r="G776" i="10"/>
  <c r="H776" i="10"/>
  <c r="I776" i="10"/>
  <c r="J776" i="10"/>
  <c r="F777" i="10"/>
  <c r="G777" i="10"/>
  <c r="H777" i="10"/>
  <c r="I777" i="10"/>
  <c r="J777" i="10"/>
  <c r="F778" i="10"/>
  <c r="G778" i="10"/>
  <c r="H778" i="10"/>
  <c r="I778" i="10"/>
  <c r="J778" i="10"/>
  <c r="F779" i="10"/>
  <c r="G779" i="10"/>
  <c r="H779" i="10"/>
  <c r="I779" i="10"/>
  <c r="J779" i="10"/>
  <c r="F780" i="10"/>
  <c r="G780" i="10"/>
  <c r="H780" i="10"/>
  <c r="I780" i="10"/>
  <c r="J780" i="10"/>
  <c r="F781" i="10"/>
  <c r="G781" i="10"/>
  <c r="H781" i="10"/>
  <c r="I781" i="10"/>
  <c r="J781" i="10"/>
  <c r="F782" i="10"/>
  <c r="G782" i="10"/>
  <c r="H782" i="10"/>
  <c r="I782" i="10"/>
  <c r="J782" i="10"/>
  <c r="F783" i="10"/>
  <c r="G783" i="10"/>
  <c r="H783" i="10"/>
  <c r="I783" i="10"/>
  <c r="J783" i="10"/>
  <c r="F784" i="10"/>
  <c r="G784" i="10"/>
  <c r="H784" i="10"/>
  <c r="I784" i="10"/>
  <c r="J784" i="10"/>
  <c r="F785" i="10"/>
  <c r="G785" i="10"/>
  <c r="H785" i="10"/>
  <c r="I785" i="10"/>
  <c r="J785" i="10"/>
  <c r="F786" i="10"/>
  <c r="G786" i="10"/>
  <c r="H786" i="10"/>
  <c r="I786" i="10"/>
  <c r="J786" i="10"/>
  <c r="F787" i="10"/>
  <c r="G787" i="10"/>
  <c r="H787" i="10"/>
  <c r="I787" i="10"/>
  <c r="J787" i="10"/>
  <c r="F788" i="10"/>
  <c r="G788" i="10"/>
  <c r="H788" i="10"/>
  <c r="I788" i="10"/>
  <c r="J788" i="10"/>
  <c r="F789" i="10"/>
  <c r="G789" i="10"/>
  <c r="H789" i="10"/>
  <c r="I789" i="10"/>
  <c r="J789" i="10"/>
  <c r="F790" i="10"/>
  <c r="G790" i="10"/>
  <c r="H790" i="10"/>
  <c r="I790" i="10"/>
  <c r="J790" i="10"/>
  <c r="F791" i="10"/>
  <c r="G791" i="10"/>
  <c r="H791" i="10"/>
  <c r="I791" i="10"/>
  <c r="J791" i="10"/>
  <c r="F792" i="10"/>
  <c r="G792" i="10"/>
  <c r="H792" i="10"/>
  <c r="I792" i="10"/>
  <c r="J792" i="10"/>
  <c r="F793" i="10"/>
  <c r="G793" i="10"/>
  <c r="H793" i="10"/>
  <c r="I793" i="10"/>
  <c r="J793" i="10"/>
  <c r="F794" i="10"/>
  <c r="G794" i="10"/>
  <c r="H794" i="10"/>
  <c r="I794" i="10"/>
  <c r="J794" i="10"/>
  <c r="F795" i="10"/>
  <c r="G795" i="10"/>
  <c r="H795" i="10"/>
  <c r="I795" i="10"/>
  <c r="J795" i="10"/>
  <c r="F796" i="10"/>
  <c r="G796" i="10"/>
  <c r="H796" i="10"/>
  <c r="I796" i="10"/>
  <c r="J796" i="10"/>
  <c r="F797" i="10"/>
  <c r="G797" i="10"/>
  <c r="H797" i="10"/>
  <c r="I797" i="10"/>
  <c r="J797" i="10"/>
  <c r="F798" i="10"/>
  <c r="G798" i="10"/>
  <c r="H798" i="10"/>
  <c r="I798" i="10"/>
  <c r="J798" i="10"/>
  <c r="F799" i="10"/>
  <c r="G799" i="10"/>
  <c r="H799" i="10"/>
  <c r="I799" i="10"/>
  <c r="J799" i="10"/>
  <c r="F800" i="10"/>
  <c r="G800" i="10"/>
  <c r="H800" i="10"/>
  <c r="I800" i="10"/>
  <c r="J800" i="10"/>
  <c r="F801" i="10"/>
  <c r="G801" i="10"/>
  <c r="H801" i="10"/>
  <c r="I801" i="10"/>
  <c r="J801" i="10"/>
  <c r="F802" i="10"/>
  <c r="G802" i="10"/>
  <c r="H802" i="10"/>
  <c r="I802" i="10"/>
  <c r="J802" i="10"/>
  <c r="F803" i="10"/>
  <c r="G803" i="10"/>
  <c r="H803" i="10"/>
  <c r="I803" i="10"/>
  <c r="J803" i="10"/>
  <c r="F804" i="10"/>
  <c r="G804" i="10"/>
  <c r="H804" i="10"/>
  <c r="I804" i="10"/>
  <c r="J804" i="10"/>
  <c r="F805" i="10"/>
  <c r="G805" i="10"/>
  <c r="H805" i="10"/>
  <c r="I805" i="10"/>
  <c r="J805" i="10"/>
  <c r="F806" i="10"/>
  <c r="G806" i="10"/>
  <c r="H806" i="10"/>
  <c r="I806" i="10"/>
  <c r="J806" i="10"/>
  <c r="F807" i="10"/>
  <c r="G807" i="10"/>
  <c r="H807" i="10"/>
  <c r="I807" i="10"/>
  <c r="J807" i="10"/>
  <c r="F808" i="10"/>
  <c r="G808" i="10"/>
  <c r="H808" i="10"/>
  <c r="I808" i="10"/>
  <c r="J808" i="10"/>
  <c r="F809" i="10"/>
  <c r="G809" i="10"/>
  <c r="H809" i="10"/>
  <c r="I809" i="10"/>
  <c r="J809" i="10"/>
  <c r="F810" i="10"/>
  <c r="G810" i="10"/>
  <c r="H810" i="10"/>
  <c r="I810" i="10"/>
  <c r="J810" i="10"/>
  <c r="F811" i="10"/>
  <c r="G811" i="10"/>
  <c r="H811" i="10"/>
  <c r="I811" i="10"/>
  <c r="J811" i="10"/>
  <c r="F812" i="10"/>
  <c r="G812" i="10"/>
  <c r="H812" i="10"/>
  <c r="I812" i="10"/>
  <c r="J812" i="10"/>
  <c r="F813" i="10"/>
  <c r="G813" i="10"/>
  <c r="H813" i="10"/>
  <c r="I813" i="10"/>
  <c r="J813" i="10"/>
  <c r="F814" i="10"/>
  <c r="G814" i="10"/>
  <c r="H814" i="10"/>
  <c r="I814" i="10"/>
  <c r="J814" i="10"/>
  <c r="F815" i="10"/>
  <c r="G815" i="10"/>
  <c r="H815" i="10"/>
  <c r="I815" i="10"/>
  <c r="J815" i="10"/>
  <c r="F816" i="10"/>
  <c r="G816" i="10"/>
  <c r="H816" i="10"/>
  <c r="I816" i="10"/>
  <c r="J816" i="10"/>
  <c r="F817" i="10"/>
  <c r="G817" i="10"/>
  <c r="H817" i="10"/>
  <c r="I817" i="10"/>
  <c r="J817" i="10"/>
  <c r="F818" i="10"/>
  <c r="G818" i="10"/>
  <c r="H818" i="10"/>
  <c r="I818" i="10"/>
  <c r="J818" i="10"/>
  <c r="F819" i="10"/>
  <c r="G819" i="10"/>
  <c r="H819" i="10"/>
  <c r="I819" i="10"/>
  <c r="J819" i="10"/>
  <c r="F820" i="10"/>
  <c r="G820" i="10"/>
  <c r="H820" i="10"/>
  <c r="I820" i="10"/>
  <c r="J820" i="10"/>
  <c r="F821" i="10"/>
  <c r="G821" i="10"/>
  <c r="H821" i="10"/>
  <c r="I821" i="10"/>
  <c r="J821" i="10"/>
  <c r="F822" i="10"/>
  <c r="G822" i="10"/>
  <c r="H822" i="10"/>
  <c r="I822" i="10"/>
  <c r="J822" i="10"/>
  <c r="F823" i="10"/>
  <c r="G823" i="10"/>
  <c r="H823" i="10"/>
  <c r="I823" i="10"/>
  <c r="J823" i="10"/>
  <c r="F824" i="10"/>
  <c r="G824" i="10"/>
  <c r="H824" i="10"/>
  <c r="I824" i="10"/>
  <c r="J824" i="10"/>
  <c r="F825" i="10"/>
  <c r="G825" i="10"/>
  <c r="H825" i="10"/>
  <c r="I825" i="10"/>
  <c r="J825" i="10"/>
  <c r="F826" i="10"/>
  <c r="G826" i="10"/>
  <c r="H826" i="10"/>
  <c r="I826" i="10"/>
  <c r="J826" i="10"/>
  <c r="F827" i="10"/>
  <c r="G827" i="10"/>
  <c r="H827" i="10"/>
  <c r="I827" i="10"/>
  <c r="J827" i="10"/>
  <c r="F828" i="10"/>
  <c r="G828" i="10"/>
  <c r="H828" i="10"/>
  <c r="I828" i="10"/>
  <c r="J828" i="10"/>
  <c r="F829" i="10"/>
  <c r="G829" i="10"/>
  <c r="H829" i="10"/>
  <c r="I829" i="10"/>
  <c r="J829" i="10"/>
  <c r="F830" i="10"/>
  <c r="G830" i="10"/>
  <c r="H830" i="10"/>
  <c r="I830" i="10"/>
  <c r="J830" i="10"/>
  <c r="F831" i="10"/>
  <c r="G831" i="10"/>
  <c r="H831" i="10"/>
  <c r="I831" i="10"/>
  <c r="J831" i="10"/>
  <c r="F832" i="10"/>
  <c r="G832" i="10"/>
  <c r="H832" i="10"/>
  <c r="I832" i="10"/>
  <c r="J832" i="10"/>
  <c r="F833" i="10"/>
  <c r="G833" i="10"/>
  <c r="H833" i="10"/>
  <c r="I833" i="10"/>
  <c r="J833" i="10"/>
  <c r="F834" i="10"/>
  <c r="G834" i="10"/>
  <c r="H834" i="10"/>
  <c r="I834" i="10"/>
  <c r="J834" i="10"/>
  <c r="F835" i="10"/>
  <c r="G835" i="10"/>
  <c r="H835" i="10"/>
  <c r="I835" i="10"/>
  <c r="J835" i="10"/>
  <c r="F836" i="10"/>
  <c r="G836" i="10"/>
  <c r="H836" i="10"/>
  <c r="I836" i="10"/>
  <c r="J836" i="10"/>
  <c r="F837" i="10"/>
  <c r="G837" i="10"/>
  <c r="H837" i="10"/>
  <c r="I837" i="10"/>
  <c r="J837" i="10"/>
  <c r="F838" i="10"/>
  <c r="G838" i="10"/>
  <c r="H838" i="10"/>
  <c r="I838" i="10"/>
  <c r="J838" i="10"/>
  <c r="F839" i="10"/>
  <c r="G839" i="10"/>
  <c r="H839" i="10"/>
  <c r="I839" i="10"/>
  <c r="J839" i="10"/>
  <c r="F840" i="10"/>
  <c r="G840" i="10"/>
  <c r="H840" i="10"/>
  <c r="I840" i="10"/>
  <c r="J840" i="10"/>
  <c r="F841" i="10"/>
  <c r="G841" i="10"/>
  <c r="H841" i="10"/>
  <c r="I841" i="10"/>
  <c r="J841" i="10"/>
  <c r="F842" i="10"/>
  <c r="G842" i="10"/>
  <c r="H842" i="10"/>
  <c r="I842" i="10"/>
  <c r="J842" i="10"/>
  <c r="F843" i="10"/>
  <c r="G843" i="10"/>
  <c r="H843" i="10"/>
  <c r="I843" i="10"/>
  <c r="J843" i="10"/>
  <c r="F844" i="10"/>
  <c r="G844" i="10"/>
  <c r="H844" i="10"/>
  <c r="I844" i="10"/>
  <c r="J844" i="10"/>
  <c r="F845" i="10"/>
  <c r="G845" i="10"/>
  <c r="H845" i="10"/>
  <c r="I845" i="10"/>
  <c r="J845" i="10"/>
  <c r="F846" i="10"/>
  <c r="G846" i="10"/>
  <c r="H846" i="10"/>
  <c r="I846" i="10"/>
  <c r="J846" i="10"/>
  <c r="F847" i="10"/>
  <c r="G847" i="10"/>
  <c r="H847" i="10"/>
  <c r="I847" i="10"/>
  <c r="J847" i="10"/>
  <c r="F848" i="10"/>
  <c r="G848" i="10"/>
  <c r="H848" i="10"/>
  <c r="I848" i="10"/>
  <c r="J848" i="10"/>
  <c r="F849" i="10"/>
  <c r="G849" i="10"/>
  <c r="H849" i="10"/>
  <c r="I849" i="10"/>
  <c r="J849" i="10"/>
  <c r="F850" i="10"/>
  <c r="G850" i="10"/>
  <c r="H850" i="10"/>
  <c r="I850" i="10"/>
  <c r="J850" i="10"/>
  <c r="F851" i="10"/>
  <c r="G851" i="10"/>
  <c r="H851" i="10"/>
  <c r="I851" i="10"/>
  <c r="J851" i="10"/>
  <c r="F852" i="10"/>
  <c r="G852" i="10"/>
  <c r="H852" i="10"/>
  <c r="I852" i="10"/>
  <c r="J852" i="10"/>
  <c r="F853" i="10"/>
  <c r="G853" i="10"/>
  <c r="H853" i="10"/>
  <c r="I853" i="10"/>
  <c r="J853" i="10"/>
  <c r="F854" i="10"/>
  <c r="G854" i="10"/>
  <c r="H854" i="10"/>
  <c r="I854" i="10"/>
  <c r="J854" i="10"/>
  <c r="F855" i="10"/>
  <c r="G855" i="10"/>
  <c r="H855" i="10"/>
  <c r="I855" i="10"/>
  <c r="J855" i="10"/>
  <c r="F856" i="10"/>
  <c r="G856" i="10"/>
  <c r="H856" i="10"/>
  <c r="I856" i="10"/>
  <c r="J856" i="10"/>
  <c r="F857" i="10"/>
  <c r="G857" i="10"/>
  <c r="H857" i="10"/>
  <c r="I857" i="10"/>
  <c r="J857" i="10"/>
  <c r="F858" i="10"/>
  <c r="G858" i="10"/>
  <c r="H858" i="10"/>
  <c r="I858" i="10"/>
  <c r="J858" i="10"/>
  <c r="F859" i="10"/>
  <c r="G859" i="10"/>
  <c r="H859" i="10"/>
  <c r="I859" i="10"/>
  <c r="J859" i="10"/>
  <c r="F860" i="10"/>
  <c r="G860" i="10"/>
  <c r="H860" i="10"/>
  <c r="I860" i="10"/>
  <c r="J860" i="10"/>
  <c r="F861" i="10"/>
  <c r="G861" i="10"/>
  <c r="H861" i="10"/>
  <c r="I861" i="10"/>
  <c r="J861" i="10"/>
  <c r="F862" i="10"/>
  <c r="G862" i="10"/>
  <c r="H862" i="10"/>
  <c r="I862" i="10"/>
  <c r="J862" i="10"/>
  <c r="F863" i="10"/>
  <c r="G863" i="10"/>
  <c r="H863" i="10"/>
  <c r="I863" i="10"/>
  <c r="J863" i="10"/>
  <c r="F864" i="10"/>
  <c r="G864" i="10"/>
  <c r="H864" i="10"/>
  <c r="I864" i="10"/>
  <c r="J864" i="10"/>
  <c r="F865" i="10"/>
  <c r="G865" i="10"/>
  <c r="H865" i="10"/>
  <c r="I865" i="10"/>
  <c r="J865" i="10"/>
  <c r="F866" i="10"/>
  <c r="G866" i="10"/>
  <c r="H866" i="10"/>
  <c r="I866" i="10"/>
  <c r="J866" i="10"/>
  <c r="F867" i="10"/>
  <c r="G867" i="10"/>
  <c r="H867" i="10"/>
  <c r="I867" i="10"/>
  <c r="J867" i="10"/>
  <c r="F868" i="10"/>
  <c r="G868" i="10"/>
  <c r="H868" i="10"/>
  <c r="I868" i="10"/>
  <c r="J868" i="10"/>
  <c r="F869" i="10"/>
  <c r="G869" i="10"/>
  <c r="H869" i="10"/>
  <c r="I869" i="10"/>
  <c r="J869" i="10"/>
  <c r="F870" i="10"/>
  <c r="G870" i="10"/>
  <c r="H870" i="10"/>
  <c r="I870" i="10"/>
  <c r="J870" i="10"/>
  <c r="F871" i="10"/>
  <c r="G871" i="10"/>
  <c r="H871" i="10"/>
  <c r="I871" i="10"/>
  <c r="J871" i="10"/>
  <c r="F872" i="10"/>
  <c r="G872" i="10"/>
  <c r="H872" i="10"/>
  <c r="I872" i="10"/>
  <c r="J872" i="10"/>
  <c r="F873" i="10"/>
  <c r="G873" i="10"/>
  <c r="H873" i="10"/>
  <c r="I873" i="10"/>
  <c r="J873" i="10"/>
  <c r="F874" i="10"/>
  <c r="G874" i="10"/>
  <c r="H874" i="10"/>
  <c r="I874" i="10"/>
  <c r="J874" i="10"/>
  <c r="F875" i="10"/>
  <c r="G875" i="10"/>
  <c r="H875" i="10"/>
  <c r="I875" i="10"/>
  <c r="J875" i="10"/>
  <c r="F876" i="10"/>
  <c r="G876" i="10"/>
  <c r="H876" i="10"/>
  <c r="I876" i="10"/>
  <c r="J876" i="10"/>
  <c r="F877" i="10"/>
  <c r="G877" i="10"/>
  <c r="H877" i="10"/>
  <c r="I877" i="10"/>
  <c r="J877" i="10"/>
  <c r="F878" i="10"/>
  <c r="G878" i="10"/>
  <c r="H878" i="10"/>
  <c r="I878" i="10"/>
  <c r="J878" i="10"/>
  <c r="F879" i="10"/>
  <c r="G879" i="10"/>
  <c r="H879" i="10"/>
  <c r="I879" i="10"/>
  <c r="J879" i="10"/>
  <c r="F880" i="10"/>
  <c r="G880" i="10"/>
  <c r="H880" i="10"/>
  <c r="I880" i="10"/>
  <c r="J880" i="10"/>
  <c r="F881" i="10"/>
  <c r="G881" i="10"/>
  <c r="H881" i="10"/>
  <c r="I881" i="10"/>
  <c r="J881" i="10"/>
  <c r="F882" i="10"/>
  <c r="G882" i="10"/>
  <c r="H882" i="10"/>
  <c r="I882" i="10"/>
  <c r="J882" i="10"/>
  <c r="F883" i="10"/>
  <c r="G883" i="10"/>
  <c r="H883" i="10"/>
  <c r="I883" i="10"/>
  <c r="J883" i="10"/>
  <c r="F884" i="10"/>
  <c r="G884" i="10"/>
  <c r="H884" i="10"/>
  <c r="I884" i="10"/>
  <c r="J884" i="10"/>
  <c r="F885" i="10"/>
  <c r="G885" i="10"/>
  <c r="H885" i="10"/>
  <c r="I885" i="10"/>
  <c r="J885" i="10"/>
  <c r="F886" i="10"/>
  <c r="G886" i="10"/>
  <c r="H886" i="10"/>
  <c r="I886" i="10"/>
  <c r="J886" i="10"/>
  <c r="F887" i="10"/>
  <c r="G887" i="10"/>
  <c r="H887" i="10"/>
  <c r="I887" i="10"/>
  <c r="J887" i="10"/>
  <c r="F888" i="10"/>
  <c r="G888" i="10"/>
  <c r="H888" i="10"/>
  <c r="I888" i="10"/>
  <c r="J888" i="10"/>
  <c r="F889" i="10"/>
  <c r="G889" i="10"/>
  <c r="H889" i="10"/>
  <c r="I889" i="10"/>
  <c r="J889" i="10"/>
  <c r="F890" i="10"/>
  <c r="G890" i="10"/>
  <c r="H890" i="10"/>
  <c r="I890" i="10"/>
  <c r="J890" i="10"/>
  <c r="F891" i="10"/>
  <c r="G891" i="10"/>
  <c r="H891" i="10"/>
  <c r="I891" i="10"/>
  <c r="J891" i="10"/>
  <c r="F892" i="10"/>
  <c r="G892" i="10"/>
  <c r="H892" i="10"/>
  <c r="I892" i="10"/>
  <c r="J892" i="10"/>
  <c r="F893" i="10"/>
  <c r="G893" i="10"/>
  <c r="H893" i="10"/>
  <c r="I893" i="10"/>
  <c r="J893" i="10"/>
  <c r="F894" i="10"/>
  <c r="G894" i="10"/>
  <c r="H894" i="10"/>
  <c r="I894" i="10"/>
  <c r="J894" i="10"/>
  <c r="F895" i="10"/>
  <c r="G895" i="10"/>
  <c r="H895" i="10"/>
  <c r="I895" i="10"/>
  <c r="J895" i="10"/>
  <c r="F896" i="10"/>
  <c r="G896" i="10"/>
  <c r="H896" i="10"/>
  <c r="I896" i="10"/>
  <c r="J896" i="10"/>
  <c r="F897" i="10"/>
  <c r="G897" i="10"/>
  <c r="H897" i="10"/>
  <c r="I897" i="10"/>
  <c r="J897" i="10"/>
  <c r="F898" i="10"/>
  <c r="G898" i="10"/>
  <c r="H898" i="10"/>
  <c r="I898" i="10"/>
  <c r="J898" i="10"/>
  <c r="F899" i="10"/>
  <c r="G899" i="10"/>
  <c r="H899" i="10"/>
  <c r="I899" i="10"/>
  <c r="J899" i="10"/>
  <c r="F900" i="10"/>
  <c r="G900" i="10"/>
  <c r="H900" i="10"/>
  <c r="I900" i="10"/>
  <c r="J900" i="10"/>
  <c r="F901" i="10"/>
  <c r="G901" i="10"/>
  <c r="H901" i="10"/>
  <c r="I901" i="10"/>
  <c r="J901" i="10"/>
  <c r="F902" i="10"/>
  <c r="G902" i="10"/>
  <c r="H902" i="10"/>
  <c r="I902" i="10"/>
  <c r="J902" i="10"/>
  <c r="F903" i="10"/>
  <c r="G903" i="10"/>
  <c r="H903" i="10"/>
  <c r="I903" i="10"/>
  <c r="J903" i="10"/>
  <c r="F904" i="10"/>
  <c r="G904" i="10"/>
  <c r="H904" i="10"/>
  <c r="I904" i="10"/>
  <c r="J904" i="10"/>
  <c r="F905" i="10"/>
  <c r="G905" i="10"/>
  <c r="H905" i="10"/>
  <c r="I905" i="10"/>
  <c r="J905" i="10"/>
  <c r="F906" i="10"/>
  <c r="G906" i="10"/>
  <c r="H906" i="10"/>
  <c r="I906" i="10"/>
  <c r="J906" i="10"/>
  <c r="F907" i="10"/>
  <c r="G907" i="10"/>
  <c r="H907" i="10"/>
  <c r="I907" i="10"/>
  <c r="J907" i="10"/>
  <c r="F908" i="10"/>
  <c r="G908" i="10"/>
  <c r="H908" i="10"/>
  <c r="I908" i="10"/>
  <c r="J908" i="10"/>
  <c r="F909" i="10"/>
  <c r="G909" i="10"/>
  <c r="H909" i="10"/>
  <c r="I909" i="10"/>
  <c r="J909" i="10"/>
  <c r="F910" i="10"/>
  <c r="G910" i="10"/>
  <c r="H910" i="10"/>
  <c r="I910" i="10"/>
  <c r="J910" i="10"/>
  <c r="F911" i="10"/>
  <c r="G911" i="10"/>
  <c r="H911" i="10"/>
  <c r="I911" i="10"/>
  <c r="J911" i="10"/>
  <c r="F912" i="10"/>
  <c r="G912" i="10"/>
  <c r="H912" i="10"/>
  <c r="I912" i="10"/>
  <c r="J912" i="10"/>
  <c r="F913" i="10"/>
  <c r="G913" i="10"/>
  <c r="H913" i="10"/>
  <c r="I913" i="10"/>
  <c r="J913" i="10"/>
  <c r="F914" i="10"/>
  <c r="G914" i="10"/>
  <c r="H914" i="10"/>
  <c r="I914" i="10"/>
  <c r="J914" i="10"/>
  <c r="F915" i="10"/>
  <c r="G915" i="10"/>
  <c r="H915" i="10"/>
  <c r="I915" i="10"/>
  <c r="J915" i="10"/>
  <c r="F916" i="10"/>
  <c r="G916" i="10"/>
  <c r="H916" i="10"/>
  <c r="I916" i="10"/>
  <c r="J916" i="10"/>
  <c r="F917" i="10"/>
  <c r="G917" i="10"/>
  <c r="H917" i="10"/>
  <c r="I917" i="10"/>
  <c r="J917" i="10"/>
  <c r="F918" i="10"/>
  <c r="G918" i="10"/>
  <c r="H918" i="10"/>
  <c r="I918" i="10"/>
  <c r="J918" i="10"/>
  <c r="F919" i="10"/>
  <c r="G919" i="10"/>
  <c r="H919" i="10"/>
  <c r="I919" i="10"/>
  <c r="J919" i="10"/>
  <c r="F920" i="10"/>
  <c r="G920" i="10"/>
  <c r="H920" i="10"/>
  <c r="I920" i="10"/>
  <c r="J920" i="10"/>
  <c r="F921" i="10"/>
  <c r="G921" i="10"/>
  <c r="H921" i="10"/>
  <c r="I921" i="10"/>
  <c r="J921" i="10"/>
  <c r="F922" i="10"/>
  <c r="G922" i="10"/>
  <c r="H922" i="10"/>
  <c r="I922" i="10"/>
  <c r="J922" i="10"/>
  <c r="F923" i="10"/>
  <c r="G923" i="10"/>
  <c r="H923" i="10"/>
  <c r="I923" i="10"/>
  <c r="J923" i="10"/>
  <c r="F924" i="10"/>
  <c r="G924" i="10"/>
  <c r="H924" i="10"/>
  <c r="I924" i="10"/>
  <c r="J924" i="10"/>
  <c r="F925" i="10"/>
  <c r="G925" i="10"/>
  <c r="H925" i="10"/>
  <c r="I925" i="10"/>
  <c r="J925" i="10"/>
  <c r="F926" i="10"/>
  <c r="G926" i="10"/>
  <c r="H926" i="10"/>
  <c r="I926" i="10"/>
  <c r="J926" i="10"/>
  <c r="F927" i="10"/>
  <c r="G927" i="10"/>
  <c r="H927" i="10"/>
  <c r="I927" i="10"/>
  <c r="J927" i="10"/>
  <c r="F928" i="10"/>
  <c r="G928" i="10"/>
  <c r="H928" i="10"/>
  <c r="I928" i="10"/>
  <c r="J928" i="10"/>
  <c r="F929" i="10"/>
  <c r="G929" i="10"/>
  <c r="H929" i="10"/>
  <c r="I929" i="10"/>
  <c r="J929" i="10"/>
  <c r="F930" i="10"/>
  <c r="G930" i="10"/>
  <c r="H930" i="10"/>
  <c r="I930" i="10"/>
  <c r="J930" i="10"/>
  <c r="F931" i="10"/>
  <c r="G931" i="10"/>
  <c r="H931" i="10"/>
  <c r="I931" i="10"/>
  <c r="J931" i="10"/>
  <c r="F932" i="10"/>
  <c r="G932" i="10"/>
  <c r="H932" i="10"/>
  <c r="I932" i="10"/>
  <c r="J932" i="10"/>
  <c r="F933" i="10"/>
  <c r="G933" i="10"/>
  <c r="H933" i="10"/>
  <c r="I933" i="10"/>
  <c r="J933" i="10"/>
  <c r="F934" i="10"/>
  <c r="G934" i="10"/>
  <c r="H934" i="10"/>
  <c r="I934" i="10"/>
  <c r="J934" i="10"/>
  <c r="F935" i="10"/>
  <c r="G935" i="10"/>
  <c r="H935" i="10"/>
  <c r="I935" i="10"/>
  <c r="J935" i="10"/>
  <c r="F936" i="10"/>
  <c r="G936" i="10"/>
  <c r="H936" i="10"/>
  <c r="I936" i="10"/>
  <c r="J936" i="10"/>
  <c r="F937" i="10"/>
  <c r="G937" i="10"/>
  <c r="H937" i="10"/>
  <c r="I937" i="10"/>
  <c r="J937" i="10"/>
  <c r="F938" i="10"/>
  <c r="G938" i="10"/>
  <c r="H938" i="10"/>
  <c r="I938" i="10"/>
  <c r="J938" i="10"/>
  <c r="F939" i="10"/>
  <c r="G939" i="10"/>
  <c r="H939" i="10"/>
  <c r="I939" i="10"/>
  <c r="J939" i="10"/>
  <c r="F940" i="10"/>
  <c r="G940" i="10"/>
  <c r="H940" i="10"/>
  <c r="I940" i="10"/>
  <c r="J940" i="10"/>
  <c r="F941" i="10"/>
  <c r="G941" i="10"/>
  <c r="H941" i="10"/>
  <c r="I941" i="10"/>
  <c r="J941" i="10"/>
  <c r="F942" i="10"/>
  <c r="G942" i="10"/>
  <c r="H942" i="10"/>
  <c r="I942" i="10"/>
  <c r="J942" i="10"/>
  <c r="F943" i="10"/>
  <c r="G943" i="10"/>
  <c r="H943" i="10"/>
  <c r="I943" i="10"/>
  <c r="J943" i="10"/>
  <c r="F944" i="10"/>
  <c r="G944" i="10"/>
  <c r="H944" i="10"/>
  <c r="I944" i="10"/>
  <c r="J944" i="10"/>
  <c r="F945" i="10"/>
  <c r="G945" i="10"/>
  <c r="H945" i="10"/>
  <c r="I945" i="10"/>
  <c r="J945" i="10"/>
  <c r="F946" i="10"/>
  <c r="G946" i="10"/>
  <c r="H946" i="10"/>
  <c r="I946" i="10"/>
  <c r="J946" i="10"/>
  <c r="F947" i="10"/>
  <c r="G947" i="10"/>
  <c r="H947" i="10"/>
  <c r="I947" i="10"/>
  <c r="J947" i="10"/>
  <c r="F948" i="10"/>
  <c r="G948" i="10"/>
  <c r="H948" i="10"/>
  <c r="I948" i="10"/>
  <c r="J948" i="10"/>
  <c r="F949" i="10"/>
  <c r="G949" i="10"/>
  <c r="H949" i="10"/>
  <c r="I949" i="10"/>
  <c r="J949" i="10"/>
  <c r="F950" i="10"/>
  <c r="G950" i="10"/>
  <c r="H950" i="10"/>
  <c r="I950" i="10"/>
  <c r="J950" i="10"/>
  <c r="F951" i="10"/>
  <c r="G951" i="10"/>
  <c r="H951" i="10"/>
  <c r="I951" i="10"/>
  <c r="J951" i="10"/>
  <c r="F952" i="10"/>
  <c r="G952" i="10"/>
  <c r="H952" i="10"/>
  <c r="I952" i="10"/>
  <c r="J952" i="10"/>
  <c r="F953" i="10"/>
  <c r="G953" i="10"/>
  <c r="H953" i="10"/>
  <c r="I953" i="10"/>
  <c r="J953" i="10"/>
  <c r="F954" i="10"/>
  <c r="G954" i="10"/>
  <c r="H954" i="10"/>
  <c r="I954" i="10"/>
  <c r="J954" i="10"/>
  <c r="F955" i="10"/>
  <c r="G955" i="10"/>
  <c r="H955" i="10"/>
  <c r="I955" i="10"/>
  <c r="J955" i="10"/>
  <c r="F956" i="10"/>
  <c r="G956" i="10"/>
  <c r="H956" i="10"/>
  <c r="I956" i="10"/>
  <c r="J956" i="10"/>
  <c r="F957" i="10"/>
  <c r="G957" i="10"/>
  <c r="H957" i="10"/>
  <c r="I957" i="10"/>
  <c r="J957" i="10"/>
  <c r="F958" i="10"/>
  <c r="G958" i="10"/>
  <c r="H958" i="10"/>
  <c r="I958" i="10"/>
  <c r="J958" i="10"/>
  <c r="F959" i="10"/>
  <c r="G959" i="10"/>
  <c r="H959" i="10"/>
  <c r="I959" i="10"/>
  <c r="J959" i="10"/>
  <c r="F960" i="10"/>
  <c r="G960" i="10"/>
  <c r="H960" i="10"/>
  <c r="I960" i="10"/>
  <c r="J960" i="10"/>
  <c r="F961" i="10"/>
  <c r="G961" i="10"/>
  <c r="H961" i="10"/>
  <c r="I961" i="10"/>
  <c r="J961" i="10"/>
  <c r="F962" i="10"/>
  <c r="G962" i="10"/>
  <c r="H962" i="10"/>
  <c r="I962" i="10"/>
  <c r="J962" i="10"/>
  <c r="F963" i="10"/>
  <c r="G963" i="10"/>
  <c r="H963" i="10"/>
  <c r="I963" i="10"/>
  <c r="J963" i="10"/>
  <c r="F964" i="10"/>
  <c r="G964" i="10"/>
  <c r="H964" i="10"/>
  <c r="I964" i="10"/>
  <c r="J964" i="10"/>
  <c r="F965" i="10"/>
  <c r="G965" i="10"/>
  <c r="H965" i="10"/>
  <c r="I965" i="10"/>
  <c r="J965" i="10"/>
  <c r="F966" i="10"/>
  <c r="G966" i="10"/>
  <c r="H966" i="10"/>
  <c r="I966" i="10"/>
  <c r="J966" i="10"/>
  <c r="F967" i="10"/>
  <c r="G967" i="10"/>
  <c r="H967" i="10"/>
  <c r="I967" i="10"/>
  <c r="J967" i="10"/>
  <c r="F968" i="10"/>
  <c r="G968" i="10"/>
  <c r="H968" i="10"/>
  <c r="I968" i="10"/>
  <c r="J968" i="10"/>
  <c r="F969" i="10"/>
  <c r="G969" i="10"/>
  <c r="H969" i="10"/>
  <c r="I969" i="10"/>
  <c r="J969" i="10"/>
  <c r="F970" i="10"/>
  <c r="G970" i="10"/>
  <c r="H970" i="10"/>
  <c r="I970" i="10"/>
  <c r="J970" i="10"/>
  <c r="F971" i="10"/>
  <c r="G971" i="10"/>
  <c r="H971" i="10"/>
  <c r="I971" i="10"/>
  <c r="J971" i="10"/>
  <c r="F972" i="10"/>
  <c r="G972" i="10"/>
  <c r="H972" i="10"/>
  <c r="I972" i="10"/>
  <c r="J972" i="10"/>
  <c r="F973" i="10"/>
  <c r="G973" i="10"/>
  <c r="H973" i="10"/>
  <c r="I973" i="10"/>
  <c r="J973" i="10"/>
  <c r="F974" i="10"/>
  <c r="G974" i="10"/>
  <c r="H974" i="10"/>
  <c r="I974" i="10"/>
  <c r="J974" i="10"/>
  <c r="F975" i="10"/>
  <c r="G975" i="10"/>
  <c r="H975" i="10"/>
  <c r="I975" i="10"/>
  <c r="J975" i="10"/>
  <c r="F976" i="10"/>
  <c r="G976" i="10"/>
  <c r="H976" i="10"/>
  <c r="I976" i="10"/>
  <c r="J976" i="10"/>
  <c r="F977" i="10"/>
  <c r="G977" i="10"/>
  <c r="H977" i="10"/>
  <c r="I977" i="10"/>
  <c r="J977" i="10"/>
  <c r="F978" i="10"/>
  <c r="G978" i="10"/>
  <c r="H978" i="10"/>
  <c r="I978" i="10"/>
  <c r="J978" i="10"/>
  <c r="F979" i="10"/>
  <c r="G979" i="10"/>
  <c r="H979" i="10"/>
  <c r="I979" i="10"/>
  <c r="J979" i="10"/>
  <c r="F980" i="10"/>
  <c r="G980" i="10"/>
  <c r="H980" i="10"/>
  <c r="I980" i="10"/>
  <c r="J980" i="10"/>
  <c r="F981" i="10"/>
  <c r="G981" i="10"/>
  <c r="H981" i="10"/>
  <c r="I981" i="10"/>
  <c r="J981" i="10"/>
  <c r="F982" i="10"/>
  <c r="G982" i="10"/>
  <c r="H982" i="10"/>
  <c r="I982" i="10"/>
  <c r="J982" i="10"/>
  <c r="F983" i="10"/>
  <c r="G983" i="10"/>
  <c r="H983" i="10"/>
  <c r="I983" i="10"/>
  <c r="J983" i="10"/>
  <c r="F984" i="10"/>
  <c r="G984" i="10"/>
  <c r="H984" i="10"/>
  <c r="I984" i="10"/>
  <c r="J984" i="10"/>
  <c r="F985" i="10"/>
  <c r="G985" i="10"/>
  <c r="H985" i="10"/>
  <c r="I985" i="10"/>
  <c r="J985" i="10"/>
  <c r="F986" i="10"/>
  <c r="G986" i="10"/>
  <c r="H986" i="10"/>
  <c r="I986" i="10"/>
  <c r="J986" i="10"/>
  <c r="F987" i="10"/>
  <c r="G987" i="10"/>
  <c r="H987" i="10"/>
  <c r="I987" i="10"/>
  <c r="J987" i="10"/>
  <c r="F988" i="10"/>
  <c r="G988" i="10"/>
  <c r="H988" i="10"/>
  <c r="I988" i="10"/>
  <c r="J988" i="10"/>
  <c r="F989" i="10"/>
  <c r="G989" i="10"/>
  <c r="H989" i="10"/>
  <c r="I989" i="10"/>
  <c r="J989" i="10"/>
  <c r="F990" i="10"/>
  <c r="G990" i="10"/>
  <c r="H990" i="10"/>
  <c r="I990" i="10"/>
  <c r="J990" i="10"/>
  <c r="F991" i="10"/>
  <c r="G991" i="10"/>
  <c r="H991" i="10"/>
  <c r="I991" i="10"/>
  <c r="J991" i="10"/>
  <c r="F992" i="10"/>
  <c r="G992" i="10"/>
  <c r="H992" i="10"/>
  <c r="I992" i="10"/>
  <c r="J992" i="10"/>
  <c r="F993" i="10"/>
  <c r="G993" i="10"/>
  <c r="H993" i="10"/>
  <c r="I993" i="10"/>
  <c r="J993" i="10"/>
  <c r="F994" i="10"/>
  <c r="G994" i="10"/>
  <c r="H994" i="10"/>
  <c r="I994" i="10"/>
  <c r="J994" i="10"/>
  <c r="F995" i="10"/>
  <c r="G995" i="10"/>
  <c r="H995" i="10"/>
  <c r="I995" i="10"/>
  <c r="J995" i="10"/>
  <c r="F996" i="10"/>
  <c r="G996" i="10"/>
  <c r="H996" i="10"/>
  <c r="I996" i="10"/>
  <c r="J996" i="10"/>
  <c r="F997" i="10"/>
  <c r="G997" i="10"/>
  <c r="H997" i="10"/>
  <c r="I997" i="10"/>
  <c r="J997" i="10"/>
  <c r="F998" i="10"/>
  <c r="G998" i="10"/>
  <c r="H998" i="10"/>
  <c r="I998" i="10"/>
  <c r="J998" i="10"/>
  <c r="F999" i="10"/>
  <c r="G999" i="10"/>
  <c r="H999" i="10"/>
  <c r="I999" i="10"/>
  <c r="J999" i="10"/>
  <c r="F1000" i="10"/>
  <c r="G1000" i="10"/>
  <c r="H1000" i="10"/>
  <c r="I1000" i="10"/>
  <c r="J1000" i="10"/>
  <c r="F1001" i="10"/>
  <c r="G1001" i="10"/>
  <c r="H1001" i="10"/>
  <c r="I1001" i="10"/>
  <c r="J1001" i="10"/>
  <c r="F1002" i="10"/>
  <c r="G1002" i="10"/>
  <c r="H1002" i="10"/>
  <c r="I1002" i="10"/>
  <c r="J1002" i="10"/>
  <c r="F5" i="10"/>
  <c r="G5" i="10"/>
  <c r="H5" i="10"/>
  <c r="I5" i="10"/>
  <c r="J5" i="10"/>
  <c r="F4" i="10"/>
  <c r="G4" i="10"/>
  <c r="H4" i="10"/>
  <c r="J4" i="10"/>
  <c r="B4" i="10"/>
  <c r="B5" i="10"/>
  <c r="B6" i="10"/>
  <c r="B7" i="10"/>
  <c r="B8" i="10"/>
  <c r="B9" i="10"/>
  <c r="B10" i="10"/>
  <c r="B11" i="10"/>
  <c r="B12" i="10"/>
  <c r="B13" i="10"/>
  <c r="B14" i="10"/>
  <c r="B15" i="10"/>
  <c r="B16" i="10"/>
  <c r="B17" i="10"/>
  <c r="B18" i="10"/>
  <c r="B19" i="10"/>
  <c r="B20" i="10"/>
  <c r="B21" i="10"/>
  <c r="B22" i="10"/>
  <c r="B23" i="10"/>
  <c r="B24" i="10"/>
  <c r="B25" i="10"/>
  <c r="B26" i="10"/>
  <c r="B27" i="10"/>
  <c r="B28" i="10"/>
  <c r="B29" i="10"/>
  <c r="B30" i="10"/>
  <c r="B31" i="10"/>
  <c r="B32" i="10"/>
  <c r="B33" i="10"/>
  <c r="B34" i="10"/>
  <c r="B35" i="10"/>
  <c r="B36" i="10"/>
  <c r="B37" i="10"/>
  <c r="B38" i="10"/>
  <c r="B39" i="10"/>
  <c r="B40" i="10"/>
  <c r="B41" i="10"/>
  <c r="B42" i="10"/>
  <c r="B43" i="10"/>
  <c r="B44" i="10"/>
  <c r="B45" i="10"/>
  <c r="B46" i="10"/>
  <c r="B47" i="10"/>
  <c r="B48" i="10"/>
  <c r="B49" i="10"/>
  <c r="B50" i="10"/>
  <c r="B51" i="10"/>
  <c r="B52" i="10"/>
  <c r="B53" i="10"/>
  <c r="B54" i="10"/>
  <c r="B55" i="10"/>
  <c r="B56" i="10"/>
  <c r="B57" i="10"/>
  <c r="B58" i="10"/>
  <c r="B59" i="10"/>
  <c r="B60" i="10"/>
  <c r="B61" i="10"/>
  <c r="B62" i="10"/>
  <c r="B63" i="10"/>
  <c r="B64" i="10"/>
  <c r="B65" i="10"/>
  <c r="B66" i="10"/>
  <c r="B67" i="10"/>
  <c r="B68" i="10"/>
  <c r="B69" i="10"/>
  <c r="B70" i="10"/>
  <c r="B71" i="10"/>
  <c r="B72" i="10"/>
  <c r="B73" i="10"/>
  <c r="B74" i="10"/>
  <c r="B75" i="10"/>
  <c r="B76" i="10"/>
  <c r="B77" i="10"/>
  <c r="B78" i="10"/>
  <c r="B79" i="10"/>
  <c r="B80" i="10"/>
  <c r="B81" i="10"/>
  <c r="B82" i="10"/>
  <c r="B83" i="10"/>
  <c r="B84" i="10"/>
  <c r="B85" i="10"/>
  <c r="B86" i="10"/>
  <c r="B87" i="10"/>
  <c r="B88" i="10"/>
  <c r="B89" i="10"/>
  <c r="B90" i="10"/>
  <c r="B91" i="10"/>
  <c r="B92" i="10"/>
  <c r="B93" i="10"/>
  <c r="B94" i="10"/>
  <c r="B95" i="10"/>
  <c r="B96" i="10"/>
  <c r="B97" i="10"/>
  <c r="B98" i="10"/>
  <c r="B99" i="10"/>
  <c r="B100" i="10"/>
  <c r="B101" i="10"/>
  <c r="B102" i="10"/>
  <c r="B103" i="10"/>
  <c r="B104" i="10"/>
  <c r="B105" i="10"/>
  <c r="B106" i="10"/>
  <c r="B107" i="10"/>
  <c r="B108" i="10"/>
  <c r="B109" i="10"/>
  <c r="B110" i="10"/>
  <c r="B111" i="10"/>
  <c r="B112" i="10"/>
  <c r="B113" i="10"/>
  <c r="B114" i="10"/>
  <c r="B115" i="10"/>
  <c r="B116" i="10"/>
  <c r="B117" i="10"/>
  <c r="B118" i="10"/>
  <c r="B119" i="10"/>
  <c r="B120" i="10"/>
  <c r="B121" i="10"/>
  <c r="B122" i="10"/>
  <c r="B123" i="10"/>
  <c r="B124" i="10"/>
  <c r="B125" i="10"/>
  <c r="B126" i="10"/>
  <c r="B127" i="10"/>
  <c r="B128" i="10"/>
  <c r="B129" i="10"/>
  <c r="B130" i="10"/>
  <c r="B131" i="10"/>
  <c r="B132" i="10"/>
  <c r="B133" i="10"/>
  <c r="B134" i="10"/>
  <c r="B135" i="10"/>
  <c r="B136" i="10"/>
  <c r="B137" i="10"/>
  <c r="B138" i="10"/>
  <c r="B139" i="10"/>
  <c r="B140" i="10"/>
  <c r="B141" i="10"/>
  <c r="B142" i="10"/>
  <c r="B143" i="10"/>
  <c r="B144" i="10"/>
  <c r="B145" i="10"/>
  <c r="B146" i="10"/>
  <c r="B147" i="10"/>
  <c r="B148" i="10"/>
  <c r="B149" i="10"/>
  <c r="B150" i="10"/>
  <c r="B151" i="10"/>
  <c r="B152" i="10"/>
  <c r="B153" i="10"/>
  <c r="B154" i="10"/>
  <c r="B155" i="10"/>
  <c r="B156" i="10"/>
  <c r="B157" i="10"/>
  <c r="B158" i="10"/>
  <c r="B159" i="10"/>
  <c r="B160" i="10"/>
  <c r="B161" i="10"/>
  <c r="B162" i="10"/>
  <c r="B163" i="10"/>
  <c r="B164" i="10"/>
  <c r="B165" i="10"/>
  <c r="B166" i="10"/>
  <c r="B167" i="10"/>
  <c r="B168" i="10"/>
  <c r="B169" i="10"/>
  <c r="B170" i="10"/>
  <c r="B171" i="10"/>
  <c r="B172" i="10"/>
  <c r="B173" i="10"/>
  <c r="B174" i="10"/>
  <c r="B175" i="10"/>
  <c r="B176" i="10"/>
  <c r="B177" i="10"/>
  <c r="B178" i="10"/>
  <c r="B179" i="10"/>
  <c r="B180" i="10"/>
  <c r="B181" i="10"/>
  <c r="B182" i="10"/>
  <c r="B183" i="10"/>
  <c r="B184" i="10"/>
  <c r="B185" i="10"/>
  <c r="B186" i="10"/>
  <c r="B187" i="10"/>
  <c r="B188" i="10"/>
  <c r="B189" i="10"/>
  <c r="B190" i="10"/>
  <c r="B191" i="10"/>
  <c r="B192" i="10"/>
  <c r="B193" i="10"/>
  <c r="B194" i="10"/>
  <c r="B195" i="10"/>
  <c r="B196" i="10"/>
  <c r="B197" i="10"/>
  <c r="B198" i="10"/>
  <c r="B199" i="10"/>
  <c r="B200" i="10"/>
  <c r="B201" i="10"/>
  <c r="B202" i="10"/>
  <c r="B203" i="10"/>
  <c r="B204" i="10"/>
  <c r="B205" i="10"/>
  <c r="B206" i="10"/>
  <c r="B207" i="10"/>
  <c r="B208" i="10"/>
  <c r="B209" i="10"/>
  <c r="B210" i="10"/>
  <c r="B211" i="10"/>
  <c r="B212" i="10"/>
  <c r="B213" i="10"/>
  <c r="B214" i="10"/>
  <c r="B215" i="10"/>
  <c r="B216" i="10"/>
  <c r="B217" i="10"/>
  <c r="B218" i="10"/>
  <c r="B219" i="10"/>
  <c r="B220" i="10"/>
  <c r="B221" i="10"/>
  <c r="B222" i="10"/>
  <c r="B223" i="10"/>
  <c r="B224" i="10"/>
  <c r="B225" i="10"/>
  <c r="B226" i="10"/>
  <c r="B227" i="10"/>
  <c r="B228" i="10"/>
  <c r="B229" i="10"/>
  <c r="B230" i="10"/>
  <c r="B231" i="10"/>
  <c r="B232" i="10"/>
  <c r="B233" i="10"/>
  <c r="B234" i="10"/>
  <c r="B235" i="10"/>
  <c r="B236" i="10"/>
  <c r="B237" i="10"/>
  <c r="B238" i="10"/>
  <c r="B239" i="10"/>
  <c r="B240" i="10"/>
  <c r="B241" i="10"/>
  <c r="B242" i="10"/>
  <c r="B243" i="10"/>
  <c r="B244" i="10"/>
  <c r="B245" i="10"/>
  <c r="B246" i="10"/>
  <c r="B247" i="10"/>
  <c r="B248" i="10"/>
  <c r="B249" i="10"/>
  <c r="B250" i="10"/>
  <c r="B251" i="10"/>
  <c r="B252" i="10"/>
  <c r="B253" i="10"/>
  <c r="B254" i="10"/>
  <c r="B255" i="10"/>
  <c r="B256" i="10"/>
  <c r="B257" i="10"/>
  <c r="B258" i="10"/>
  <c r="B259" i="10"/>
  <c r="B260" i="10"/>
  <c r="B261" i="10"/>
  <c r="B262" i="10"/>
  <c r="B263" i="10"/>
  <c r="B264" i="10"/>
  <c r="B265" i="10"/>
  <c r="B266" i="10"/>
  <c r="B267" i="10"/>
  <c r="B268" i="10"/>
  <c r="B269" i="10"/>
  <c r="B270" i="10"/>
  <c r="B271" i="10"/>
  <c r="B272" i="10"/>
  <c r="B273" i="10"/>
  <c r="B274" i="10"/>
  <c r="B275" i="10"/>
  <c r="B276" i="10"/>
  <c r="B277" i="10"/>
  <c r="B278" i="10"/>
  <c r="B279" i="10"/>
  <c r="B280" i="10"/>
  <c r="B281" i="10"/>
  <c r="B282" i="10"/>
  <c r="B283" i="10"/>
  <c r="B284" i="10"/>
  <c r="B285" i="10"/>
  <c r="B286" i="10"/>
  <c r="B287" i="10"/>
  <c r="B288" i="10"/>
  <c r="B289" i="10"/>
  <c r="B290" i="10"/>
  <c r="B291" i="10"/>
  <c r="B292" i="10"/>
  <c r="B293" i="10"/>
  <c r="B294" i="10"/>
  <c r="B295" i="10"/>
  <c r="B296" i="10"/>
  <c r="B297" i="10"/>
  <c r="B298" i="10"/>
  <c r="B299" i="10"/>
  <c r="B300" i="10"/>
  <c r="B301" i="10"/>
  <c r="B302" i="10"/>
  <c r="B303" i="10"/>
  <c r="B304" i="10"/>
  <c r="B305" i="10"/>
  <c r="B306" i="10"/>
  <c r="B307" i="10"/>
  <c r="B308" i="10"/>
  <c r="B309" i="10"/>
  <c r="B310" i="10"/>
  <c r="B311" i="10"/>
  <c r="B312" i="10"/>
  <c r="B313" i="10"/>
  <c r="B314" i="10"/>
  <c r="B315" i="10"/>
  <c r="B316" i="10"/>
  <c r="B317" i="10"/>
  <c r="B318" i="10"/>
  <c r="B319" i="10"/>
  <c r="B320" i="10"/>
  <c r="B321" i="10"/>
  <c r="B322" i="10"/>
  <c r="B323" i="10"/>
  <c r="B324" i="10"/>
  <c r="B325" i="10"/>
  <c r="B326" i="10"/>
  <c r="B327" i="10"/>
  <c r="B328" i="10"/>
  <c r="B329" i="10"/>
  <c r="B330" i="10"/>
  <c r="B331" i="10"/>
  <c r="B332" i="10"/>
  <c r="B333" i="10"/>
  <c r="B334" i="10"/>
  <c r="B335" i="10"/>
  <c r="B336" i="10"/>
  <c r="B337" i="10"/>
  <c r="B338" i="10"/>
  <c r="B339" i="10"/>
  <c r="B340" i="10"/>
  <c r="B341" i="10"/>
  <c r="B342" i="10"/>
  <c r="B343" i="10"/>
  <c r="B344" i="10"/>
  <c r="B345" i="10"/>
  <c r="B346" i="10"/>
  <c r="B347" i="10"/>
  <c r="B348" i="10"/>
  <c r="B349" i="10"/>
  <c r="B350" i="10"/>
  <c r="B351" i="10"/>
  <c r="B352" i="10"/>
  <c r="B353" i="10"/>
  <c r="B354" i="10"/>
  <c r="B355" i="10"/>
  <c r="B356" i="10"/>
  <c r="B357" i="10"/>
  <c r="B358" i="10"/>
  <c r="B359" i="10"/>
  <c r="B360" i="10"/>
  <c r="B361" i="10"/>
  <c r="B362" i="10"/>
  <c r="B363" i="10"/>
  <c r="B364" i="10"/>
  <c r="B365" i="10"/>
  <c r="B366" i="10"/>
  <c r="B367" i="10"/>
  <c r="B368" i="10"/>
  <c r="B369" i="10"/>
  <c r="B370" i="10"/>
  <c r="B371" i="10"/>
  <c r="B372" i="10"/>
  <c r="B373" i="10"/>
  <c r="B374" i="10"/>
  <c r="B375" i="10"/>
  <c r="B376" i="10"/>
  <c r="B377" i="10"/>
  <c r="B378" i="10"/>
  <c r="B379" i="10"/>
  <c r="B380" i="10"/>
  <c r="B381" i="10"/>
  <c r="B382" i="10"/>
  <c r="B383" i="10"/>
  <c r="B384" i="10"/>
  <c r="B385" i="10"/>
  <c r="B386" i="10"/>
  <c r="B387" i="10"/>
  <c r="B388" i="10"/>
  <c r="B389" i="10"/>
  <c r="B390" i="10"/>
  <c r="B391" i="10"/>
  <c r="B392" i="10"/>
  <c r="B393" i="10"/>
  <c r="B394" i="10"/>
  <c r="B395" i="10"/>
  <c r="B396" i="10"/>
  <c r="B397" i="10"/>
  <c r="B398" i="10"/>
  <c r="B399" i="10"/>
  <c r="B400" i="10"/>
  <c r="B401" i="10"/>
  <c r="B402" i="10"/>
  <c r="B403" i="10"/>
  <c r="B404" i="10"/>
  <c r="B405" i="10"/>
  <c r="B406" i="10"/>
  <c r="B407" i="10"/>
  <c r="B408" i="10"/>
  <c r="B409" i="10"/>
  <c r="B410" i="10"/>
  <c r="B411" i="10"/>
  <c r="B412" i="10"/>
  <c r="B413" i="10"/>
  <c r="B414" i="10"/>
  <c r="B415" i="10"/>
  <c r="B416" i="10"/>
  <c r="B417" i="10"/>
  <c r="B418" i="10"/>
  <c r="B419" i="10"/>
  <c r="B420" i="10"/>
  <c r="B421" i="10"/>
  <c r="B422" i="10"/>
  <c r="B423" i="10"/>
  <c r="B424" i="10"/>
  <c r="B425" i="10"/>
  <c r="B426" i="10"/>
  <c r="B427" i="10"/>
  <c r="B428" i="10"/>
  <c r="B429" i="10"/>
  <c r="B430" i="10"/>
  <c r="B431" i="10"/>
  <c r="B432" i="10"/>
  <c r="B433" i="10"/>
  <c r="B434" i="10"/>
  <c r="B435" i="10"/>
  <c r="B436" i="10"/>
  <c r="B437" i="10"/>
  <c r="B438" i="10"/>
  <c r="B439" i="10"/>
  <c r="B440" i="10"/>
  <c r="B441" i="10"/>
  <c r="B442" i="10"/>
  <c r="B443" i="10"/>
  <c r="B444" i="10"/>
  <c r="B445" i="10"/>
  <c r="B446" i="10"/>
  <c r="B447" i="10"/>
  <c r="B448" i="10"/>
  <c r="B449" i="10"/>
  <c r="B450" i="10"/>
  <c r="B451" i="10"/>
  <c r="B452" i="10"/>
  <c r="B453" i="10"/>
  <c r="B454" i="10"/>
  <c r="B455" i="10"/>
  <c r="B456" i="10"/>
  <c r="B457" i="10"/>
  <c r="B458" i="10"/>
  <c r="B459" i="10"/>
  <c r="B460" i="10"/>
  <c r="B461" i="10"/>
  <c r="B462" i="10"/>
  <c r="B463" i="10"/>
  <c r="B464" i="10"/>
  <c r="B465" i="10"/>
  <c r="B466" i="10"/>
  <c r="B467" i="10"/>
  <c r="B468" i="10"/>
  <c r="B469" i="10"/>
  <c r="B470" i="10"/>
  <c r="B471" i="10"/>
  <c r="B472" i="10"/>
  <c r="B473" i="10"/>
  <c r="B474" i="10"/>
  <c r="B475" i="10"/>
  <c r="B476" i="10"/>
  <c r="B477" i="10"/>
  <c r="B478" i="10"/>
  <c r="B479" i="10"/>
  <c r="B480" i="10"/>
  <c r="B481" i="10"/>
  <c r="B482" i="10"/>
  <c r="B483" i="10"/>
  <c r="B484" i="10"/>
  <c r="B485" i="10"/>
  <c r="B486" i="10"/>
  <c r="B487" i="10"/>
  <c r="B488" i="10"/>
  <c r="B489" i="10"/>
  <c r="B490" i="10"/>
  <c r="B491" i="10"/>
  <c r="B492" i="10"/>
  <c r="B493" i="10"/>
  <c r="B494" i="10"/>
  <c r="B495" i="10"/>
  <c r="B496" i="10"/>
  <c r="B497" i="10"/>
  <c r="B498" i="10"/>
  <c r="B499" i="10"/>
  <c r="B500" i="10"/>
  <c r="B501" i="10"/>
  <c r="B502" i="10"/>
  <c r="B503" i="10"/>
  <c r="B504" i="10"/>
  <c r="B505" i="10"/>
  <c r="B506" i="10"/>
  <c r="B507" i="10"/>
  <c r="B508" i="10"/>
  <c r="B509" i="10"/>
  <c r="B510" i="10"/>
  <c r="B511" i="10"/>
  <c r="B512" i="10"/>
  <c r="B513" i="10"/>
  <c r="B514" i="10"/>
  <c r="B515" i="10"/>
  <c r="B516" i="10"/>
  <c r="B517" i="10"/>
  <c r="B518" i="10"/>
  <c r="B519" i="10"/>
  <c r="B520" i="10"/>
  <c r="B521" i="10"/>
  <c r="B522" i="10"/>
  <c r="B523" i="10"/>
  <c r="B524" i="10"/>
  <c r="B525" i="10"/>
  <c r="B526" i="10"/>
  <c r="B527" i="10"/>
  <c r="B528" i="10"/>
  <c r="B529" i="10"/>
  <c r="B530" i="10"/>
  <c r="B531" i="10"/>
  <c r="B532" i="10"/>
  <c r="B533" i="10"/>
  <c r="B534" i="10"/>
  <c r="B535" i="10"/>
  <c r="B536" i="10"/>
  <c r="B537" i="10"/>
  <c r="B538" i="10"/>
  <c r="B539" i="10"/>
  <c r="B540" i="10"/>
  <c r="B541" i="10"/>
  <c r="B542" i="10"/>
  <c r="B543" i="10"/>
  <c r="B544" i="10"/>
  <c r="B545" i="10"/>
  <c r="B546" i="10"/>
  <c r="B547" i="10"/>
  <c r="B548" i="10"/>
  <c r="B549" i="10"/>
  <c r="B550" i="10"/>
  <c r="B551" i="10"/>
  <c r="B552" i="10"/>
  <c r="B553" i="10"/>
  <c r="B554" i="10"/>
  <c r="B555" i="10"/>
  <c r="B556" i="10"/>
  <c r="B557" i="10"/>
  <c r="B558" i="10"/>
  <c r="B559" i="10"/>
  <c r="B560" i="10"/>
  <c r="B561" i="10"/>
  <c r="B562" i="10"/>
  <c r="B563" i="10"/>
  <c r="B564" i="10"/>
  <c r="B565" i="10"/>
  <c r="B566" i="10"/>
  <c r="B567" i="10"/>
  <c r="B568" i="10"/>
  <c r="B569" i="10"/>
  <c r="B570" i="10"/>
  <c r="B571" i="10"/>
  <c r="B572" i="10"/>
  <c r="B573" i="10"/>
  <c r="B574" i="10"/>
  <c r="B575" i="10"/>
  <c r="B576" i="10"/>
  <c r="B577" i="10"/>
  <c r="B578" i="10"/>
  <c r="B579" i="10"/>
  <c r="B580" i="10"/>
  <c r="B581" i="10"/>
  <c r="B582" i="10"/>
  <c r="B583" i="10"/>
  <c r="B584" i="10"/>
  <c r="B585" i="10"/>
  <c r="B586" i="10"/>
  <c r="B587" i="10"/>
  <c r="B588" i="10"/>
  <c r="B589" i="10"/>
  <c r="B590" i="10"/>
  <c r="B591" i="10"/>
  <c r="B592" i="10"/>
  <c r="B593" i="10"/>
  <c r="B594" i="10"/>
  <c r="B595" i="10"/>
  <c r="B596" i="10"/>
  <c r="B597" i="10"/>
  <c r="B598" i="10"/>
  <c r="B599" i="10"/>
  <c r="B600" i="10"/>
  <c r="B601" i="10"/>
  <c r="B602" i="10"/>
  <c r="B603" i="10"/>
  <c r="B604" i="10"/>
  <c r="B605" i="10"/>
  <c r="B606" i="10"/>
  <c r="B607" i="10"/>
  <c r="B608" i="10"/>
  <c r="B609" i="10"/>
  <c r="B610" i="10"/>
  <c r="B611" i="10"/>
  <c r="B612" i="10"/>
  <c r="B613" i="10"/>
  <c r="B614" i="10"/>
  <c r="B615" i="10"/>
  <c r="B616" i="10"/>
  <c r="B617" i="10"/>
  <c r="B618" i="10"/>
  <c r="B619" i="10"/>
  <c r="B620" i="10"/>
  <c r="B621" i="10"/>
  <c r="B622" i="10"/>
  <c r="B623" i="10"/>
  <c r="B624" i="10"/>
  <c r="B625" i="10"/>
  <c r="B626" i="10"/>
  <c r="B627" i="10"/>
  <c r="B628" i="10"/>
  <c r="B629" i="10"/>
  <c r="B630" i="10"/>
  <c r="B631" i="10"/>
  <c r="B632" i="10"/>
  <c r="B633" i="10"/>
  <c r="B634" i="10"/>
  <c r="B635" i="10"/>
  <c r="B636" i="10"/>
  <c r="B637" i="10"/>
  <c r="B638" i="10"/>
  <c r="B639" i="10"/>
  <c r="B640" i="10"/>
  <c r="B641" i="10"/>
  <c r="B642" i="10"/>
  <c r="B643" i="10"/>
  <c r="B644" i="10"/>
  <c r="B645" i="10"/>
  <c r="B646" i="10"/>
  <c r="B647" i="10"/>
  <c r="B648" i="10"/>
  <c r="B649" i="10"/>
  <c r="B650" i="10"/>
  <c r="B651" i="10"/>
  <c r="B652" i="10"/>
  <c r="B653" i="10"/>
  <c r="B654" i="10"/>
  <c r="B655" i="10"/>
  <c r="B656" i="10"/>
  <c r="B657" i="10"/>
  <c r="B658" i="10"/>
  <c r="B659" i="10"/>
  <c r="B660" i="10"/>
  <c r="B661" i="10"/>
  <c r="B662" i="10"/>
  <c r="B663" i="10"/>
  <c r="B664" i="10"/>
  <c r="B665" i="10"/>
  <c r="B666" i="10"/>
  <c r="B667" i="10"/>
  <c r="B668" i="10"/>
  <c r="B669" i="10"/>
  <c r="B670" i="10"/>
  <c r="B671" i="10"/>
  <c r="B672" i="10"/>
  <c r="B673" i="10"/>
  <c r="B674" i="10"/>
  <c r="B675" i="10"/>
  <c r="B676" i="10"/>
  <c r="B677" i="10"/>
  <c r="B678" i="10"/>
  <c r="B679" i="10"/>
  <c r="B680" i="10"/>
  <c r="B681" i="10"/>
  <c r="B682" i="10"/>
  <c r="B683" i="10"/>
  <c r="B684" i="10"/>
  <c r="B685" i="10"/>
  <c r="B686" i="10"/>
  <c r="B687" i="10"/>
  <c r="B688" i="10"/>
  <c r="B689" i="10"/>
  <c r="B690" i="10"/>
  <c r="B691" i="10"/>
  <c r="B692" i="10"/>
  <c r="B693" i="10"/>
  <c r="B694" i="10"/>
  <c r="B695" i="10"/>
  <c r="B696" i="10"/>
  <c r="B697" i="10"/>
  <c r="B698" i="10"/>
  <c r="B699" i="10"/>
  <c r="B700" i="10"/>
  <c r="B701" i="10"/>
  <c r="B702" i="10"/>
  <c r="B703" i="10"/>
  <c r="B704" i="10"/>
  <c r="B705" i="10"/>
  <c r="B706" i="10"/>
  <c r="B707" i="10"/>
  <c r="B708" i="10"/>
  <c r="B709" i="10"/>
  <c r="B710" i="10"/>
  <c r="B711" i="10"/>
  <c r="B712" i="10"/>
  <c r="B713" i="10"/>
  <c r="B714" i="10"/>
  <c r="B715" i="10"/>
  <c r="B716" i="10"/>
  <c r="B717" i="10"/>
  <c r="B718" i="10"/>
  <c r="B719" i="10"/>
  <c r="B720" i="10"/>
  <c r="B721" i="10"/>
  <c r="B722" i="10"/>
  <c r="B723" i="10"/>
  <c r="B724" i="10"/>
  <c r="B725" i="10"/>
  <c r="B726" i="10"/>
  <c r="B727" i="10"/>
  <c r="B728" i="10"/>
  <c r="B729" i="10"/>
  <c r="B730" i="10"/>
  <c r="B731" i="10"/>
  <c r="B732" i="10"/>
  <c r="B733" i="10"/>
  <c r="B734" i="10"/>
  <c r="B735" i="10"/>
  <c r="B736" i="10"/>
  <c r="B737" i="10"/>
  <c r="B738" i="10"/>
  <c r="B739" i="10"/>
  <c r="B740" i="10"/>
  <c r="B741" i="10"/>
  <c r="B742" i="10"/>
  <c r="B743" i="10"/>
  <c r="B744" i="10"/>
  <c r="B745" i="10"/>
  <c r="B746" i="10"/>
  <c r="B747" i="10"/>
  <c r="B748" i="10"/>
  <c r="B749" i="10"/>
  <c r="B750" i="10"/>
  <c r="B751" i="10"/>
  <c r="B752" i="10"/>
  <c r="B753" i="10"/>
  <c r="B754" i="10"/>
  <c r="B755" i="10"/>
  <c r="B756" i="10"/>
  <c r="B757" i="10"/>
  <c r="B758" i="10"/>
  <c r="B759" i="10"/>
  <c r="B760" i="10"/>
  <c r="B761" i="10"/>
  <c r="B762" i="10"/>
  <c r="B763" i="10"/>
  <c r="B764" i="10"/>
  <c r="B765" i="10"/>
  <c r="B766" i="10"/>
  <c r="B767" i="10"/>
  <c r="B768" i="10"/>
  <c r="B769" i="10"/>
  <c r="B770" i="10"/>
  <c r="B771" i="10"/>
  <c r="B772" i="10"/>
  <c r="B773" i="10"/>
  <c r="B774" i="10"/>
  <c r="B775" i="10"/>
  <c r="B776" i="10"/>
  <c r="B777" i="10"/>
  <c r="B778" i="10"/>
  <c r="B779" i="10"/>
  <c r="B780" i="10"/>
  <c r="B781" i="10"/>
  <c r="B782" i="10"/>
  <c r="B783" i="10"/>
  <c r="B784" i="10"/>
  <c r="B785" i="10"/>
  <c r="B786" i="10"/>
  <c r="B787" i="10"/>
  <c r="B788" i="10"/>
  <c r="B789" i="10"/>
  <c r="B790" i="10"/>
  <c r="B791" i="10"/>
  <c r="B792" i="10"/>
  <c r="B793" i="10"/>
  <c r="B794" i="10"/>
  <c r="B795" i="10"/>
  <c r="B796" i="10"/>
  <c r="B797" i="10"/>
  <c r="B798" i="10"/>
  <c r="B799" i="10"/>
  <c r="B800" i="10"/>
  <c r="B801" i="10"/>
  <c r="B802" i="10"/>
  <c r="B803" i="10"/>
  <c r="B804" i="10"/>
  <c r="B805" i="10"/>
  <c r="B806" i="10"/>
  <c r="B807" i="10"/>
  <c r="B808" i="10"/>
  <c r="B809" i="10"/>
  <c r="B810" i="10"/>
  <c r="B811" i="10"/>
  <c r="B812" i="10"/>
  <c r="B813" i="10"/>
  <c r="B814" i="10"/>
  <c r="B815" i="10"/>
  <c r="B816" i="10"/>
  <c r="B817" i="10"/>
  <c r="B818" i="10"/>
  <c r="B819" i="10"/>
  <c r="B820" i="10"/>
  <c r="B821" i="10"/>
  <c r="B822" i="10"/>
  <c r="B823" i="10"/>
  <c r="B824" i="10"/>
  <c r="B825" i="10"/>
  <c r="B826" i="10"/>
  <c r="B827" i="10"/>
  <c r="B828" i="10"/>
  <c r="B829" i="10"/>
  <c r="B830" i="10"/>
  <c r="B831" i="10"/>
  <c r="B832" i="10"/>
  <c r="B833" i="10"/>
  <c r="B834" i="10"/>
  <c r="B835" i="10"/>
  <c r="B836" i="10"/>
  <c r="B837" i="10"/>
  <c r="B838" i="10"/>
  <c r="B839" i="10"/>
  <c r="B840" i="10"/>
  <c r="B841" i="10"/>
  <c r="B842" i="10"/>
  <c r="B843" i="10"/>
  <c r="B844" i="10"/>
  <c r="B845" i="10"/>
  <c r="B846" i="10"/>
  <c r="B847" i="10"/>
  <c r="B848" i="10"/>
  <c r="B849" i="10"/>
  <c r="B850" i="10"/>
  <c r="B851" i="10"/>
  <c r="B852" i="10"/>
  <c r="B853" i="10"/>
  <c r="B854" i="10"/>
  <c r="B855" i="10"/>
  <c r="B856" i="10"/>
  <c r="B857" i="10"/>
  <c r="B858" i="10"/>
  <c r="B859" i="10"/>
  <c r="B860" i="10"/>
  <c r="B861" i="10"/>
  <c r="B862" i="10"/>
  <c r="B863" i="10"/>
  <c r="B864" i="10"/>
  <c r="B865" i="10"/>
  <c r="B866" i="10"/>
  <c r="B867" i="10"/>
  <c r="B868" i="10"/>
  <c r="B869" i="10"/>
  <c r="B870" i="10"/>
  <c r="B871" i="10"/>
  <c r="B872" i="10"/>
  <c r="B873" i="10"/>
  <c r="B874" i="10"/>
  <c r="B875" i="10"/>
  <c r="B876" i="10"/>
  <c r="B877" i="10"/>
  <c r="B878" i="10"/>
  <c r="B879" i="10"/>
  <c r="B880" i="10"/>
  <c r="B881" i="10"/>
  <c r="B882" i="10"/>
  <c r="B883" i="10"/>
  <c r="B884" i="10"/>
  <c r="B885" i="10"/>
  <c r="B886" i="10"/>
  <c r="B887" i="10"/>
  <c r="B888" i="10"/>
  <c r="B889" i="10"/>
  <c r="B890" i="10"/>
  <c r="B891" i="10"/>
  <c r="B892" i="10"/>
  <c r="B893" i="10"/>
  <c r="B894" i="10"/>
  <c r="B895" i="10"/>
  <c r="B896" i="10"/>
  <c r="B897" i="10"/>
  <c r="B898" i="10"/>
  <c r="B899" i="10"/>
  <c r="B900" i="10"/>
  <c r="B901" i="10"/>
  <c r="B902" i="10"/>
  <c r="B903" i="10"/>
  <c r="B904" i="10"/>
  <c r="B905" i="10"/>
  <c r="B906" i="10"/>
  <c r="B907" i="10"/>
  <c r="B908" i="10"/>
  <c r="B909" i="10"/>
  <c r="B910" i="10"/>
  <c r="B911" i="10"/>
  <c r="B912" i="10"/>
  <c r="B913" i="10"/>
  <c r="B914" i="10"/>
  <c r="B915" i="10"/>
  <c r="B916" i="10"/>
  <c r="B917" i="10"/>
  <c r="B918" i="10"/>
  <c r="B919" i="10"/>
  <c r="B920" i="10"/>
  <c r="B921" i="10"/>
  <c r="B922" i="10"/>
  <c r="B923" i="10"/>
  <c r="B924" i="10"/>
  <c r="B925" i="10"/>
  <c r="B926" i="10"/>
  <c r="B927" i="10"/>
  <c r="B928" i="10"/>
  <c r="B929" i="10"/>
  <c r="B930" i="10"/>
  <c r="B931" i="10"/>
  <c r="B932" i="10"/>
  <c r="B933" i="10"/>
  <c r="B934" i="10"/>
  <c r="B935" i="10"/>
  <c r="B936" i="10"/>
  <c r="B937" i="10"/>
  <c r="B938" i="10"/>
  <c r="B939" i="10"/>
  <c r="B940" i="10"/>
  <c r="B941" i="10"/>
  <c r="B942" i="10"/>
  <c r="B943" i="10"/>
  <c r="B944" i="10"/>
  <c r="B945" i="10"/>
  <c r="B946" i="10"/>
  <c r="B947" i="10"/>
  <c r="B948" i="10"/>
  <c r="B949" i="10"/>
  <c r="B950" i="10"/>
  <c r="B951" i="10"/>
  <c r="B952" i="10"/>
  <c r="B953" i="10"/>
  <c r="B954" i="10"/>
  <c r="B955" i="10"/>
  <c r="B956" i="10"/>
  <c r="B957" i="10"/>
  <c r="B958" i="10"/>
  <c r="B959" i="10"/>
  <c r="B960" i="10"/>
  <c r="B961" i="10"/>
  <c r="B962" i="10"/>
  <c r="B963" i="10"/>
  <c r="B964" i="10"/>
  <c r="B965" i="10"/>
  <c r="B966" i="10"/>
  <c r="B967" i="10"/>
  <c r="B968" i="10"/>
  <c r="B969" i="10"/>
  <c r="B970" i="10"/>
  <c r="B971" i="10"/>
  <c r="B972" i="10"/>
  <c r="B973" i="10"/>
  <c r="B974" i="10"/>
  <c r="B975" i="10"/>
  <c r="B976" i="10"/>
  <c r="B977" i="10"/>
  <c r="B978" i="10"/>
  <c r="B979" i="10"/>
  <c r="B980" i="10"/>
  <c r="B981" i="10"/>
  <c r="B982" i="10"/>
  <c r="B983" i="10"/>
  <c r="B984" i="10"/>
  <c r="B985" i="10"/>
  <c r="B986" i="10"/>
  <c r="B987" i="10"/>
  <c r="B988" i="10"/>
  <c r="B989" i="10"/>
  <c r="B990" i="10"/>
  <c r="B991" i="10"/>
  <c r="B992" i="10"/>
  <c r="B993" i="10"/>
  <c r="B994" i="10"/>
  <c r="B995" i="10"/>
  <c r="B996" i="10"/>
  <c r="B997" i="10"/>
  <c r="B998" i="10"/>
  <c r="B999" i="10"/>
  <c r="B1000" i="10"/>
  <c r="B1001" i="10"/>
  <c r="B1002" i="10"/>
  <c r="B3" i="10"/>
  <c r="A2" i="3"/>
  <c r="A3" i="3"/>
  <c r="Z173" i="15"/>
  <c r="K173" i="15"/>
  <c r="Z172" i="15"/>
  <c r="K172" i="15"/>
  <c r="Z171" i="15"/>
  <c r="K171" i="15"/>
  <c r="Z170" i="15"/>
  <c r="K170" i="15"/>
  <c r="X162" i="15"/>
  <c r="J162" i="15"/>
  <c r="X161" i="15"/>
  <c r="J161" i="15"/>
  <c r="X160" i="15"/>
  <c r="J160" i="15"/>
  <c r="X159" i="15"/>
  <c r="J159" i="15"/>
  <c r="X158" i="15"/>
  <c r="J158" i="15"/>
  <c r="X157" i="15"/>
  <c r="J157" i="15"/>
  <c r="X156" i="15"/>
  <c r="J156" i="15"/>
  <c r="X155" i="15"/>
  <c r="J155" i="15"/>
  <c r="X154" i="15"/>
  <c r="X163" i="15" s="1"/>
  <c r="J154" i="15"/>
  <c r="J150" i="15"/>
  <c r="J149" i="15"/>
  <c r="J148" i="15"/>
  <c r="AA147" i="15"/>
  <c r="Y147" i="15"/>
  <c r="AC147" i="15" s="1"/>
  <c r="J147" i="15"/>
  <c r="AA146" i="15"/>
  <c r="Y146" i="15"/>
  <c r="AC146" i="15" s="1"/>
  <c r="J146" i="15"/>
  <c r="J151" i="15" s="1"/>
  <c r="K141" i="15"/>
  <c r="K140" i="15"/>
  <c r="K138" i="15"/>
  <c r="K137" i="15"/>
  <c r="K133" i="15"/>
  <c r="H133" i="15"/>
  <c r="T132" i="15"/>
  <c r="R132" i="15"/>
  <c r="L132" i="15"/>
  <c r="H132" i="15"/>
  <c r="T131" i="15"/>
  <c r="R131" i="15"/>
  <c r="K131" i="15"/>
  <c r="H131" i="15"/>
  <c r="T130" i="15"/>
  <c r="R130" i="15"/>
  <c r="K130" i="15"/>
  <c r="H130" i="15"/>
  <c r="T129" i="15"/>
  <c r="R129" i="15"/>
  <c r="K129" i="15"/>
  <c r="H129" i="15"/>
  <c r="AG122" i="15"/>
  <c r="AE122" i="15"/>
  <c r="AC122" i="15"/>
  <c r="AA122" i="15"/>
  <c r="Y122" i="15"/>
  <c r="W122" i="15"/>
  <c r="U122" i="15"/>
  <c r="S122" i="15"/>
  <c r="Q122" i="15"/>
  <c r="O122" i="15"/>
  <c r="M122" i="15"/>
  <c r="K122" i="15"/>
  <c r="AG121" i="15"/>
  <c r="AE121" i="15"/>
  <c r="AC121" i="15"/>
  <c r="AA121" i="15"/>
  <c r="Y121" i="15"/>
  <c r="W121" i="15"/>
  <c r="U121" i="15"/>
  <c r="S121" i="15"/>
  <c r="Q121" i="15"/>
  <c r="O121" i="15"/>
  <c r="M121" i="15"/>
  <c r="K121" i="15"/>
  <c r="AG120" i="15"/>
  <c r="AE120" i="15"/>
  <c r="AC120" i="15"/>
  <c r="AA120" i="15"/>
  <c r="Y120" i="15"/>
  <c r="W120" i="15"/>
  <c r="U120" i="15"/>
  <c r="S120" i="15"/>
  <c r="Q120" i="15"/>
  <c r="O120" i="15"/>
  <c r="M120" i="15"/>
  <c r="K120" i="15"/>
  <c r="AG119" i="15"/>
  <c r="AE119" i="15"/>
  <c r="AC119" i="15"/>
  <c r="AA119" i="15"/>
  <c r="Y119" i="15"/>
  <c r="W119" i="15"/>
  <c r="U119" i="15"/>
  <c r="S119" i="15"/>
  <c r="Q119" i="15"/>
  <c r="O119" i="15"/>
  <c r="M119" i="15"/>
  <c r="K119" i="15"/>
  <c r="AG118" i="15"/>
  <c r="AE118" i="15"/>
  <c r="AC118" i="15"/>
  <c r="AA118" i="15"/>
  <c r="Y118" i="15"/>
  <c r="W118" i="15"/>
  <c r="U118" i="15"/>
  <c r="S118" i="15"/>
  <c r="Q118" i="15"/>
  <c r="O118" i="15"/>
  <c r="M118" i="15"/>
  <c r="K118" i="15"/>
  <c r="AG117" i="15"/>
  <c r="AE117" i="15"/>
  <c r="AC117" i="15"/>
  <c r="AA117" i="15"/>
  <c r="Y117" i="15"/>
  <c r="W117" i="15"/>
  <c r="U117" i="15"/>
  <c r="S117" i="15"/>
  <c r="Q117" i="15"/>
  <c r="O117" i="15"/>
  <c r="M117" i="15"/>
  <c r="K117" i="15"/>
  <c r="AG116" i="15"/>
  <c r="AE116" i="15"/>
  <c r="AC116" i="15"/>
  <c r="AA116" i="15"/>
  <c r="Y116" i="15"/>
  <c r="W116" i="15"/>
  <c r="U116" i="15"/>
  <c r="S116" i="15"/>
  <c r="Q116" i="15"/>
  <c r="O116" i="15"/>
  <c r="M116" i="15"/>
  <c r="K116" i="15"/>
  <c r="AG115" i="15"/>
  <c r="AE115" i="15"/>
  <c r="AC115" i="15"/>
  <c r="AA115" i="15"/>
  <c r="Y115" i="15"/>
  <c r="W115" i="15"/>
  <c r="U115" i="15"/>
  <c r="S115" i="15"/>
  <c r="Q115" i="15"/>
  <c r="O115" i="15"/>
  <c r="M115" i="15"/>
  <c r="K115" i="15"/>
  <c r="AG114" i="15"/>
  <c r="AE114" i="15"/>
  <c r="AC114" i="15"/>
  <c r="AA114" i="15"/>
  <c r="Y114" i="15"/>
  <c r="W114" i="15"/>
  <c r="U114" i="15"/>
  <c r="S114" i="15"/>
  <c r="Q114" i="15"/>
  <c r="O114" i="15"/>
  <c r="M114" i="15"/>
  <c r="K114" i="15"/>
  <c r="AG113" i="15"/>
  <c r="AE113" i="15"/>
  <c r="AC113" i="15"/>
  <c r="AA113" i="15"/>
  <c r="Y113" i="15"/>
  <c r="W113" i="15"/>
  <c r="U113" i="15"/>
  <c r="S113" i="15"/>
  <c r="Q113" i="15"/>
  <c r="O113" i="15"/>
  <c r="M113" i="15"/>
  <c r="K113" i="15"/>
  <c r="AG112" i="15"/>
  <c r="AE112" i="15"/>
  <c r="AC112" i="15"/>
  <c r="AA112" i="15"/>
  <c r="Y112" i="15"/>
  <c r="W112" i="15"/>
  <c r="U112" i="15"/>
  <c r="S112" i="15"/>
  <c r="Q112" i="15"/>
  <c r="O112" i="15"/>
  <c r="M112" i="15"/>
  <c r="K112" i="15"/>
  <c r="AG111" i="15"/>
  <c r="AE111" i="15"/>
  <c r="AC111" i="15"/>
  <c r="AA111" i="15"/>
  <c r="Y111" i="15"/>
  <c r="W111" i="15"/>
  <c r="U111" i="15"/>
  <c r="S111" i="15"/>
  <c r="Q111" i="15"/>
  <c r="O111" i="15"/>
  <c r="M111" i="15"/>
  <c r="K111" i="15"/>
  <c r="AG110" i="15"/>
  <c r="AE110" i="15"/>
  <c r="AC110" i="15"/>
  <c r="AA110" i="15"/>
  <c r="Y110" i="15"/>
  <c r="W110" i="15"/>
  <c r="U110" i="15"/>
  <c r="S110" i="15"/>
  <c r="Q110" i="15"/>
  <c r="O110" i="15"/>
  <c r="M110" i="15"/>
  <c r="K110" i="15"/>
  <c r="AG109" i="15"/>
  <c r="AE109" i="15"/>
  <c r="AC109" i="15"/>
  <c r="AA109" i="15"/>
  <c r="Y109" i="15"/>
  <c r="W109" i="15"/>
  <c r="U109" i="15"/>
  <c r="S109" i="15"/>
  <c r="Q109" i="15"/>
  <c r="O109" i="15"/>
  <c r="M109" i="15"/>
  <c r="K109" i="15"/>
  <c r="AG108" i="15"/>
  <c r="AE108" i="15"/>
  <c r="AC108" i="15"/>
  <c r="AA108" i="15"/>
  <c r="Y108" i="15"/>
  <c r="W108" i="15"/>
  <c r="U108" i="15"/>
  <c r="S108" i="15"/>
  <c r="Q108" i="15"/>
  <c r="O108" i="15"/>
  <c r="M108" i="15"/>
  <c r="K108" i="15"/>
  <c r="AG107" i="15"/>
  <c r="AE107" i="15"/>
  <c r="AC107" i="15"/>
  <c r="AA107" i="15"/>
  <c r="Y107" i="15"/>
  <c r="W107" i="15"/>
  <c r="U107" i="15"/>
  <c r="S107" i="15"/>
  <c r="Q107" i="15"/>
  <c r="O107" i="15"/>
  <c r="M107" i="15"/>
  <c r="K107" i="15"/>
  <c r="L102" i="15"/>
  <c r="J102" i="15"/>
  <c r="AC97" i="15"/>
  <c r="Z97" i="15"/>
  <c r="W97" i="15"/>
  <c r="T97" i="15"/>
  <c r="Q97" i="15"/>
  <c r="N97" i="15"/>
  <c r="K97" i="15"/>
  <c r="AF97" i="15" s="1"/>
  <c r="AC96" i="15"/>
  <c r="Z96" i="15"/>
  <c r="W96" i="15"/>
  <c r="T96" i="15"/>
  <c r="Q96" i="15"/>
  <c r="N96" i="15"/>
  <c r="K96" i="15"/>
  <c r="AF96" i="15" s="1"/>
  <c r="J92" i="15"/>
  <c r="J91" i="15"/>
  <c r="J90" i="15"/>
  <c r="J89" i="15"/>
  <c r="J88" i="15"/>
  <c r="J87" i="15"/>
  <c r="J86" i="15"/>
  <c r="J93" i="15" s="1"/>
  <c r="AI84" i="15"/>
  <c r="AI83" i="15"/>
  <c r="AI82" i="15"/>
  <c r="AI81" i="15"/>
  <c r="AI80" i="15"/>
  <c r="AI79" i="15"/>
  <c r="AI78" i="15"/>
  <c r="AI77" i="15"/>
  <c r="AI76" i="15"/>
  <c r="AG72" i="15"/>
  <c r="AE72" i="15"/>
  <c r="AC72" i="15"/>
  <c r="AA72" i="15"/>
  <c r="Y72" i="15"/>
  <c r="W72" i="15"/>
  <c r="U72" i="15"/>
  <c r="S72" i="15"/>
  <c r="Q72" i="15"/>
  <c r="O72" i="15"/>
  <c r="M72" i="15"/>
  <c r="K72" i="15"/>
  <c r="I72" i="15"/>
  <c r="N64" i="15"/>
  <c r="N63" i="15"/>
  <c r="N62" i="15"/>
  <c r="N61" i="15"/>
  <c r="N60" i="15"/>
  <c r="N59" i="15"/>
  <c r="N58" i="15"/>
  <c r="N57" i="15"/>
  <c r="N56" i="15"/>
  <c r="N65" i="15" s="1"/>
  <c r="AG50" i="15"/>
  <c r="N50" i="15"/>
  <c r="AG49" i="15"/>
  <c r="N49" i="15"/>
  <c r="AG48" i="15"/>
  <c r="AG52" i="15" s="1"/>
  <c r="N48" i="15"/>
  <c r="N52" i="15" s="1"/>
  <c r="Z45" i="15"/>
  <c r="X45" i="15"/>
  <c r="Z44" i="15"/>
  <c r="X44" i="15"/>
  <c r="Z43" i="15"/>
  <c r="X43" i="15"/>
  <c r="J41" i="15"/>
  <c r="J40" i="15"/>
  <c r="X39" i="15"/>
  <c r="J39" i="15"/>
  <c r="X38" i="15"/>
  <c r="X40" i="15" s="1"/>
  <c r="J38" i="15"/>
  <c r="J37" i="15"/>
  <c r="J42" i="15" s="1"/>
  <c r="AL36" i="15"/>
  <c r="AL35" i="15"/>
  <c r="AL37" i="15" s="1"/>
  <c r="J33" i="15"/>
  <c r="AL32" i="15"/>
  <c r="J32" i="15"/>
  <c r="AL31" i="15"/>
  <c r="J31" i="15"/>
  <c r="Z30" i="15"/>
  <c r="X30" i="15"/>
  <c r="J30" i="15"/>
  <c r="Z29" i="15"/>
  <c r="X29" i="15"/>
  <c r="J29" i="15"/>
  <c r="Z28" i="15"/>
  <c r="X28" i="15"/>
  <c r="J28" i="15"/>
  <c r="AL27" i="15"/>
  <c r="Z27" i="15"/>
  <c r="X27" i="15"/>
  <c r="J27" i="15"/>
  <c r="AL26" i="15"/>
  <c r="Z26" i="15"/>
  <c r="X26" i="15"/>
  <c r="J26" i="15"/>
  <c r="AL25" i="15"/>
  <c r="Z25" i="15"/>
  <c r="X25" i="15"/>
  <c r="J25" i="15"/>
  <c r="AL24" i="15"/>
  <c r="AL28" i="15" s="1"/>
  <c r="Z24" i="15"/>
  <c r="Z31" i="15" s="1"/>
  <c r="X24" i="15"/>
  <c r="X31" i="15" s="1"/>
  <c r="J24" i="15"/>
  <c r="J34" i="15" s="1"/>
  <c r="AG18" i="15"/>
  <c r="AE18" i="15"/>
  <c r="AC18" i="15"/>
  <c r="AA18" i="15"/>
  <c r="Y18" i="15"/>
  <c r="W18" i="15"/>
  <c r="U18" i="15"/>
  <c r="S18" i="15"/>
  <c r="Q18" i="15"/>
  <c r="O18" i="15"/>
  <c r="M18" i="15"/>
  <c r="K18" i="15"/>
  <c r="I18" i="15"/>
  <c r="G18" i="15"/>
  <c r="AG17" i="15"/>
  <c r="AE17" i="15"/>
  <c r="AC17" i="15"/>
  <c r="AA17" i="15"/>
  <c r="Y17" i="15"/>
  <c r="W17" i="15"/>
  <c r="U17" i="15"/>
  <c r="S17" i="15"/>
  <c r="Q17" i="15"/>
  <c r="O17" i="15"/>
  <c r="M17" i="15"/>
  <c r="K17" i="15"/>
  <c r="I17" i="15"/>
  <c r="G17" i="15"/>
  <c r="AG16" i="15"/>
  <c r="AE16" i="15"/>
  <c r="AC16" i="15"/>
  <c r="AA16" i="15"/>
  <c r="Y16" i="15"/>
  <c r="W16" i="15"/>
  <c r="U16" i="15"/>
  <c r="S16" i="15"/>
  <c r="Q16" i="15"/>
  <c r="O16" i="15"/>
  <c r="M16" i="15"/>
  <c r="K16" i="15"/>
  <c r="I16" i="15"/>
  <c r="G16" i="15"/>
  <c r="AA10" i="15"/>
  <c r="O10" i="15"/>
  <c r="J10" i="15"/>
  <c r="AA9" i="15"/>
  <c r="AA8" i="15"/>
  <c r="J8" i="15"/>
  <c r="AA7" i="15"/>
  <c r="J7" i="15"/>
  <c r="AA6" i="15"/>
  <c r="J6" i="15"/>
  <c r="A4" i="15"/>
  <c r="A3" i="15"/>
  <c r="A2" i="15"/>
  <c r="W1013" i="14"/>
  <c r="U1013" i="14"/>
  <c r="O1013" i="14"/>
  <c r="S1013" i="14" s="1"/>
  <c r="D1013" i="14"/>
  <c r="C1013" i="14"/>
  <c r="B1013" i="14"/>
  <c r="A1013" i="14"/>
  <c r="W1012" i="14"/>
  <c r="U1012" i="14"/>
  <c r="O1012" i="14"/>
  <c r="S1012" i="14" s="1"/>
  <c r="D1012" i="14"/>
  <c r="C1012" i="14"/>
  <c r="B1012" i="14"/>
  <c r="A1012" i="14"/>
  <c r="W1011" i="14"/>
  <c r="U1011" i="14"/>
  <c r="S1011" i="14"/>
  <c r="O1011" i="14"/>
  <c r="D1011" i="14"/>
  <c r="Q1011" i="14" s="1"/>
  <c r="C1011" i="14"/>
  <c r="B1011" i="14"/>
  <c r="A1011" i="14"/>
  <c r="W1010" i="14"/>
  <c r="U1010" i="14"/>
  <c r="S1010" i="14"/>
  <c r="O1010" i="14"/>
  <c r="D1010" i="14"/>
  <c r="K1010" i="14" s="1"/>
  <c r="C1010" i="14"/>
  <c r="B1010" i="14"/>
  <c r="A1010" i="14"/>
  <c r="W1009" i="14"/>
  <c r="U1009" i="14"/>
  <c r="O1009" i="14"/>
  <c r="S1009" i="14" s="1"/>
  <c r="D1009" i="14"/>
  <c r="M1009" i="14" s="1"/>
  <c r="C1009" i="14"/>
  <c r="B1009" i="14"/>
  <c r="A1009" i="14"/>
  <c r="W1008" i="14"/>
  <c r="U1008" i="14"/>
  <c r="O1008" i="14"/>
  <c r="S1008" i="14" s="1"/>
  <c r="D1008" i="14"/>
  <c r="E1008" i="14" s="1"/>
  <c r="C1008" i="14"/>
  <c r="B1008" i="14"/>
  <c r="A1008" i="14"/>
  <c r="W1007" i="14"/>
  <c r="U1007" i="14"/>
  <c r="S1007" i="14"/>
  <c r="O1007" i="14"/>
  <c r="D1007" i="14"/>
  <c r="Q1007" i="14" s="1"/>
  <c r="C1007" i="14"/>
  <c r="B1007" i="14"/>
  <c r="A1007" i="14"/>
  <c r="W1006" i="14"/>
  <c r="U1006" i="14"/>
  <c r="S1006" i="14"/>
  <c r="O1006" i="14"/>
  <c r="D1006" i="14"/>
  <c r="K1006" i="14" s="1"/>
  <c r="C1006" i="14"/>
  <c r="B1006" i="14"/>
  <c r="A1006" i="14"/>
  <c r="W1005" i="14"/>
  <c r="U1005" i="14"/>
  <c r="O1005" i="14"/>
  <c r="S1005" i="14" s="1"/>
  <c r="D1005" i="14"/>
  <c r="C1005" i="14"/>
  <c r="B1005" i="14"/>
  <c r="A1005" i="14"/>
  <c r="W1004" i="14"/>
  <c r="U1004" i="14"/>
  <c r="O1004" i="14"/>
  <c r="S1004" i="14" s="1"/>
  <c r="D1004" i="14"/>
  <c r="E1004" i="14" s="1"/>
  <c r="C1004" i="14"/>
  <c r="B1004" i="14"/>
  <c r="A1004" i="14"/>
  <c r="W1003" i="14"/>
  <c r="U1003" i="14"/>
  <c r="O1003" i="14"/>
  <c r="S1003" i="14" s="1"/>
  <c r="D1003" i="14"/>
  <c r="Q1003" i="14" s="1"/>
  <c r="C1003" i="14"/>
  <c r="B1003" i="14"/>
  <c r="A1003" i="14"/>
  <c r="W1002" i="14"/>
  <c r="U1002" i="14"/>
  <c r="S1002" i="14"/>
  <c r="O1002" i="14"/>
  <c r="D1002" i="14"/>
  <c r="C1002" i="14"/>
  <c r="B1002" i="14"/>
  <c r="A1002" i="14"/>
  <c r="W1001" i="14"/>
  <c r="U1001" i="14"/>
  <c r="O1001" i="14"/>
  <c r="S1001" i="14" s="1"/>
  <c r="D1001" i="14"/>
  <c r="M1001" i="14" s="1"/>
  <c r="C1001" i="14"/>
  <c r="B1001" i="14"/>
  <c r="A1001" i="14"/>
  <c r="W1000" i="14"/>
  <c r="U1000" i="14"/>
  <c r="O1000" i="14"/>
  <c r="S1000" i="14" s="1"/>
  <c r="D1000" i="14"/>
  <c r="E1000" i="14" s="1"/>
  <c r="C1000" i="14"/>
  <c r="B1000" i="14"/>
  <c r="A1000" i="14"/>
  <c r="W999" i="14"/>
  <c r="U999" i="14"/>
  <c r="O999" i="14"/>
  <c r="S999" i="14" s="1"/>
  <c r="D999" i="14"/>
  <c r="Q999" i="14" s="1"/>
  <c r="C999" i="14"/>
  <c r="B999" i="14"/>
  <c r="A999" i="14"/>
  <c r="W998" i="14"/>
  <c r="U998" i="14"/>
  <c r="S998" i="14"/>
  <c r="O998" i="14"/>
  <c r="D998" i="14"/>
  <c r="K998" i="14" s="1"/>
  <c r="C998" i="14"/>
  <c r="B998" i="14"/>
  <c r="A998" i="14"/>
  <c r="W997" i="14"/>
  <c r="U997" i="14"/>
  <c r="O997" i="14"/>
  <c r="S997" i="14" s="1"/>
  <c r="D997" i="14"/>
  <c r="C997" i="14"/>
  <c r="B997" i="14"/>
  <c r="A997" i="14"/>
  <c r="W996" i="14"/>
  <c r="U996" i="14"/>
  <c r="O996" i="14"/>
  <c r="S996" i="14" s="1"/>
  <c r="D996" i="14"/>
  <c r="C996" i="14"/>
  <c r="B996" i="14"/>
  <c r="A996" i="14"/>
  <c r="W995" i="14"/>
  <c r="U995" i="14"/>
  <c r="S995" i="14"/>
  <c r="O995" i="14"/>
  <c r="D995" i="14"/>
  <c r="Q995" i="14" s="1"/>
  <c r="C995" i="14"/>
  <c r="B995" i="14"/>
  <c r="A995" i="14"/>
  <c r="W994" i="14"/>
  <c r="U994" i="14"/>
  <c r="S994" i="14"/>
  <c r="O994" i="14"/>
  <c r="D994" i="14"/>
  <c r="K994" i="14" s="1"/>
  <c r="C994" i="14"/>
  <c r="B994" i="14"/>
  <c r="A994" i="14"/>
  <c r="W993" i="14"/>
  <c r="U993" i="14"/>
  <c r="O993" i="14"/>
  <c r="S993" i="14" s="1"/>
  <c r="D993" i="14"/>
  <c r="C993" i="14"/>
  <c r="B993" i="14"/>
  <c r="A993" i="14"/>
  <c r="W992" i="14"/>
  <c r="U992" i="14"/>
  <c r="O992" i="14"/>
  <c r="S992" i="14" s="1"/>
  <c r="D992" i="14"/>
  <c r="C992" i="14"/>
  <c r="B992" i="14"/>
  <c r="A992" i="14"/>
  <c r="W991" i="14"/>
  <c r="U991" i="14"/>
  <c r="O991" i="14"/>
  <c r="S991" i="14" s="1"/>
  <c r="D991" i="14"/>
  <c r="Q991" i="14" s="1"/>
  <c r="C991" i="14"/>
  <c r="B991" i="14"/>
  <c r="A991" i="14"/>
  <c r="W990" i="14"/>
  <c r="U990" i="14"/>
  <c r="S990" i="14"/>
  <c r="O990" i="14"/>
  <c r="D990" i="14"/>
  <c r="C990" i="14"/>
  <c r="B990" i="14"/>
  <c r="A990" i="14"/>
  <c r="W989" i="14"/>
  <c r="U989" i="14"/>
  <c r="O989" i="14"/>
  <c r="S989" i="14" s="1"/>
  <c r="D989" i="14"/>
  <c r="E989" i="14" s="1"/>
  <c r="C989" i="14"/>
  <c r="B989" i="14"/>
  <c r="A989" i="14"/>
  <c r="W988" i="14"/>
  <c r="U988" i="14"/>
  <c r="O988" i="14"/>
  <c r="S988" i="14" s="1"/>
  <c r="D988" i="14"/>
  <c r="E988" i="14" s="1"/>
  <c r="C988" i="14"/>
  <c r="B988" i="14"/>
  <c r="A988" i="14"/>
  <c r="W987" i="14"/>
  <c r="U987" i="14"/>
  <c r="O987" i="14"/>
  <c r="S987" i="14" s="1"/>
  <c r="D987" i="14"/>
  <c r="C987" i="14"/>
  <c r="B987" i="14"/>
  <c r="A987" i="14"/>
  <c r="W986" i="14"/>
  <c r="U986" i="14"/>
  <c r="S986" i="14"/>
  <c r="O986" i="14"/>
  <c r="D986" i="14"/>
  <c r="K986" i="14" s="1"/>
  <c r="C986" i="14"/>
  <c r="B986" i="14"/>
  <c r="A986" i="14"/>
  <c r="W985" i="14"/>
  <c r="U985" i="14"/>
  <c r="O985" i="14"/>
  <c r="S985" i="14" s="1"/>
  <c r="D985" i="14"/>
  <c r="E985" i="14" s="1"/>
  <c r="C985" i="14"/>
  <c r="B985" i="14"/>
  <c r="A985" i="14"/>
  <c r="W984" i="14"/>
  <c r="U984" i="14"/>
  <c r="O984" i="14"/>
  <c r="S984" i="14" s="1"/>
  <c r="D984" i="14"/>
  <c r="C984" i="14"/>
  <c r="B984" i="14"/>
  <c r="A984" i="14"/>
  <c r="W983" i="14"/>
  <c r="U983" i="14"/>
  <c r="O983" i="14"/>
  <c r="S983" i="14" s="1"/>
  <c r="D983" i="14"/>
  <c r="C983" i="14"/>
  <c r="B983" i="14"/>
  <c r="A983" i="14"/>
  <c r="W982" i="14"/>
  <c r="U982" i="14"/>
  <c r="O982" i="14"/>
  <c r="S982" i="14" s="1"/>
  <c r="D982" i="14"/>
  <c r="K982" i="14" s="1"/>
  <c r="C982" i="14"/>
  <c r="B982" i="14"/>
  <c r="A982" i="14"/>
  <c r="W981" i="14"/>
  <c r="U981" i="14"/>
  <c r="O981" i="14"/>
  <c r="S981" i="14" s="1"/>
  <c r="D981" i="14"/>
  <c r="C981" i="14"/>
  <c r="B981" i="14"/>
  <c r="A981" i="14"/>
  <c r="W980" i="14"/>
  <c r="U980" i="14"/>
  <c r="S980" i="14"/>
  <c r="O980" i="14"/>
  <c r="D980" i="14"/>
  <c r="E980" i="14" s="1"/>
  <c r="C980" i="14"/>
  <c r="B980" i="14"/>
  <c r="A980" i="14"/>
  <c r="W979" i="14"/>
  <c r="U979" i="14"/>
  <c r="S979" i="14"/>
  <c r="O979" i="14"/>
  <c r="D979" i="14"/>
  <c r="C979" i="14"/>
  <c r="B979" i="14"/>
  <c r="A979" i="14"/>
  <c r="W978" i="14"/>
  <c r="U978" i="14"/>
  <c r="S978" i="14"/>
  <c r="O978" i="14"/>
  <c r="D978" i="14"/>
  <c r="C978" i="14"/>
  <c r="B978" i="14"/>
  <c r="A978" i="14"/>
  <c r="W977" i="14"/>
  <c r="U977" i="14"/>
  <c r="O977" i="14"/>
  <c r="S977" i="14" s="1"/>
  <c r="D977" i="14"/>
  <c r="Q977" i="14" s="1"/>
  <c r="C977" i="14"/>
  <c r="B977" i="14"/>
  <c r="A977" i="14"/>
  <c r="W976" i="14"/>
  <c r="U976" i="14"/>
  <c r="O976" i="14"/>
  <c r="S976" i="14" s="1"/>
  <c r="D976" i="14"/>
  <c r="E976" i="14" s="1"/>
  <c r="C976" i="14"/>
  <c r="B976" i="14"/>
  <c r="A976" i="14"/>
  <c r="W975" i="14"/>
  <c r="U975" i="14"/>
  <c r="S975" i="14"/>
  <c r="O975" i="14"/>
  <c r="D975" i="14"/>
  <c r="I975" i="14" s="1"/>
  <c r="C975" i="14"/>
  <c r="B975" i="14"/>
  <c r="A975" i="14"/>
  <c r="W974" i="14"/>
  <c r="U974" i="14"/>
  <c r="S974" i="14"/>
  <c r="O974" i="14"/>
  <c r="D974" i="14"/>
  <c r="C974" i="14"/>
  <c r="B974" i="14"/>
  <c r="A974" i="14"/>
  <c r="W973" i="14"/>
  <c r="U973" i="14"/>
  <c r="O973" i="14"/>
  <c r="S973" i="14" s="1"/>
  <c r="D973" i="14"/>
  <c r="C973" i="14"/>
  <c r="B973" i="14"/>
  <c r="A973" i="14"/>
  <c r="W972" i="14"/>
  <c r="U972" i="14"/>
  <c r="O972" i="14"/>
  <c r="S972" i="14" s="1"/>
  <c r="D972" i="14"/>
  <c r="C972" i="14"/>
  <c r="B972" i="14"/>
  <c r="A972" i="14"/>
  <c r="W971" i="14"/>
  <c r="U971" i="14"/>
  <c r="O971" i="14"/>
  <c r="S971" i="14" s="1"/>
  <c r="D971" i="14"/>
  <c r="Q971" i="14" s="1"/>
  <c r="C971" i="14"/>
  <c r="B971" i="14"/>
  <c r="A971" i="14"/>
  <c r="W970" i="14"/>
  <c r="U970" i="14"/>
  <c r="S970" i="14"/>
  <c r="O970" i="14"/>
  <c r="D970" i="14"/>
  <c r="K970" i="14" s="1"/>
  <c r="C970" i="14"/>
  <c r="B970" i="14"/>
  <c r="A970" i="14"/>
  <c r="W969" i="14"/>
  <c r="U969" i="14"/>
  <c r="O969" i="14"/>
  <c r="S969" i="14" s="1"/>
  <c r="D969" i="14"/>
  <c r="Q969" i="14" s="1"/>
  <c r="C969" i="14"/>
  <c r="B969" i="14"/>
  <c r="A969" i="14"/>
  <c r="W968" i="14"/>
  <c r="U968" i="14"/>
  <c r="O968" i="14"/>
  <c r="S968" i="14" s="1"/>
  <c r="D968" i="14"/>
  <c r="E968" i="14" s="1"/>
  <c r="C968" i="14"/>
  <c r="B968" i="14"/>
  <c r="A968" i="14"/>
  <c r="W967" i="14"/>
  <c r="U967" i="14"/>
  <c r="O967" i="14"/>
  <c r="S967" i="14" s="1"/>
  <c r="D967" i="14"/>
  <c r="G967" i="14" s="1"/>
  <c r="C967" i="14"/>
  <c r="B967" i="14"/>
  <c r="A967" i="14"/>
  <c r="W966" i="14"/>
  <c r="U966" i="14"/>
  <c r="O966" i="14"/>
  <c r="S966" i="14" s="1"/>
  <c r="D966" i="14"/>
  <c r="C966" i="14"/>
  <c r="B966" i="14"/>
  <c r="A966" i="14"/>
  <c r="W965" i="14"/>
  <c r="U965" i="14"/>
  <c r="O965" i="14"/>
  <c r="S965" i="14" s="1"/>
  <c r="D965" i="14"/>
  <c r="G965" i="14" s="1"/>
  <c r="C965" i="14"/>
  <c r="B965" i="14"/>
  <c r="A965" i="14"/>
  <c r="W964" i="14"/>
  <c r="U964" i="14"/>
  <c r="S964" i="14"/>
  <c r="O964" i="14"/>
  <c r="D964" i="14"/>
  <c r="E964" i="14" s="1"/>
  <c r="C964" i="14"/>
  <c r="B964" i="14"/>
  <c r="A964" i="14"/>
  <c r="W963" i="14"/>
  <c r="U963" i="14"/>
  <c r="S963" i="14"/>
  <c r="O963" i="14"/>
  <c r="D963" i="14"/>
  <c r="Q963" i="14" s="1"/>
  <c r="C963" i="14"/>
  <c r="B963" i="14"/>
  <c r="A963" i="14"/>
  <c r="W962" i="14"/>
  <c r="U962" i="14"/>
  <c r="S962" i="14"/>
  <c r="O962" i="14"/>
  <c r="D962" i="14"/>
  <c r="I962" i="14" s="1"/>
  <c r="C962" i="14"/>
  <c r="B962" i="14"/>
  <c r="A962" i="14"/>
  <c r="W961" i="14"/>
  <c r="U961" i="14"/>
  <c r="O961" i="14"/>
  <c r="S961" i="14" s="1"/>
  <c r="D961" i="14"/>
  <c r="Q961" i="14" s="1"/>
  <c r="C961" i="14"/>
  <c r="B961" i="14"/>
  <c r="A961" i="14"/>
  <c r="W960" i="14"/>
  <c r="U960" i="14"/>
  <c r="O960" i="14"/>
  <c r="S960" i="14" s="1"/>
  <c r="D960" i="14"/>
  <c r="E960" i="14" s="1"/>
  <c r="C960" i="14"/>
  <c r="B960" i="14"/>
  <c r="A960" i="14"/>
  <c r="W959" i="14"/>
  <c r="U959" i="14"/>
  <c r="S959" i="14"/>
  <c r="O959" i="14"/>
  <c r="D959" i="14"/>
  <c r="I959" i="14" s="1"/>
  <c r="C959" i="14"/>
  <c r="B959" i="14"/>
  <c r="A959" i="14"/>
  <c r="W958" i="14"/>
  <c r="U958" i="14"/>
  <c r="S958" i="14"/>
  <c r="O958" i="14"/>
  <c r="D958" i="14"/>
  <c r="K958" i="14" s="1"/>
  <c r="C958" i="14"/>
  <c r="B958" i="14"/>
  <c r="A958" i="14"/>
  <c r="W957" i="14"/>
  <c r="U957" i="14"/>
  <c r="O957" i="14"/>
  <c r="S957" i="14" s="1"/>
  <c r="D957" i="14"/>
  <c r="C957" i="14"/>
  <c r="B957" i="14"/>
  <c r="A957" i="14"/>
  <c r="W956" i="14"/>
  <c r="U956" i="14"/>
  <c r="O956" i="14"/>
  <c r="S956" i="14" s="1"/>
  <c r="D956" i="14"/>
  <c r="E956" i="14" s="1"/>
  <c r="C956" i="14"/>
  <c r="B956" i="14"/>
  <c r="A956" i="14"/>
  <c r="W955" i="14"/>
  <c r="U955" i="14"/>
  <c r="O955" i="14"/>
  <c r="S955" i="14" s="1"/>
  <c r="D955" i="14"/>
  <c r="C955" i="14"/>
  <c r="B955" i="14"/>
  <c r="A955" i="14"/>
  <c r="W954" i="14"/>
  <c r="U954" i="14"/>
  <c r="S954" i="14"/>
  <c r="O954" i="14"/>
  <c r="D954" i="14"/>
  <c r="I954" i="14" s="1"/>
  <c r="C954" i="14"/>
  <c r="B954" i="14"/>
  <c r="A954" i="14"/>
  <c r="W953" i="14"/>
  <c r="U953" i="14"/>
  <c r="O953" i="14"/>
  <c r="S953" i="14" s="1"/>
  <c r="D953" i="14"/>
  <c r="Q953" i="14" s="1"/>
  <c r="C953" i="14"/>
  <c r="B953" i="14"/>
  <c r="A953" i="14"/>
  <c r="W952" i="14"/>
  <c r="U952" i="14"/>
  <c r="O952" i="14"/>
  <c r="S952" i="14" s="1"/>
  <c r="D952" i="14"/>
  <c r="E952" i="14" s="1"/>
  <c r="C952" i="14"/>
  <c r="B952" i="14"/>
  <c r="A952" i="14"/>
  <c r="W951" i="14"/>
  <c r="U951" i="14"/>
  <c r="O951" i="14"/>
  <c r="S951" i="14" s="1"/>
  <c r="D951" i="14"/>
  <c r="G951" i="14" s="1"/>
  <c r="C951" i="14"/>
  <c r="B951" i="14"/>
  <c r="A951" i="14"/>
  <c r="W950" i="14"/>
  <c r="U950" i="14"/>
  <c r="O950" i="14"/>
  <c r="S950" i="14" s="1"/>
  <c r="D950" i="14"/>
  <c r="K950" i="14" s="1"/>
  <c r="C950" i="14"/>
  <c r="B950" i="14"/>
  <c r="A950" i="14"/>
  <c r="W949" i="14"/>
  <c r="U949" i="14"/>
  <c r="O949" i="14"/>
  <c r="S949" i="14" s="1"/>
  <c r="D949" i="14"/>
  <c r="M949" i="14" s="1"/>
  <c r="C949" i="14"/>
  <c r="B949" i="14"/>
  <c r="A949" i="14"/>
  <c r="W948" i="14"/>
  <c r="U948" i="14"/>
  <c r="O948" i="14"/>
  <c r="S948" i="14" s="1"/>
  <c r="D948" i="14"/>
  <c r="E948" i="14" s="1"/>
  <c r="C948" i="14"/>
  <c r="B948" i="14"/>
  <c r="A948" i="14"/>
  <c r="W947" i="14"/>
  <c r="U947" i="14"/>
  <c r="S947" i="14"/>
  <c r="O947" i="14"/>
  <c r="D947" i="14"/>
  <c r="Q947" i="14" s="1"/>
  <c r="C947" i="14"/>
  <c r="B947" i="14"/>
  <c r="A947" i="14"/>
  <c r="W946" i="14"/>
  <c r="U946" i="14"/>
  <c r="S946" i="14"/>
  <c r="O946" i="14"/>
  <c r="D946" i="14"/>
  <c r="C946" i="14"/>
  <c r="B946" i="14"/>
  <c r="A946" i="14"/>
  <c r="W945" i="14"/>
  <c r="U945" i="14"/>
  <c r="O945" i="14"/>
  <c r="S945" i="14" s="1"/>
  <c r="D945" i="14"/>
  <c r="M945" i="14" s="1"/>
  <c r="C945" i="14"/>
  <c r="B945" i="14"/>
  <c r="A945" i="14"/>
  <c r="W944" i="14"/>
  <c r="U944" i="14"/>
  <c r="O944" i="14"/>
  <c r="S944" i="14" s="1"/>
  <c r="D944" i="14"/>
  <c r="E944" i="14" s="1"/>
  <c r="C944" i="14"/>
  <c r="B944" i="14"/>
  <c r="A944" i="14"/>
  <c r="W943" i="14"/>
  <c r="U943" i="14"/>
  <c r="O943" i="14"/>
  <c r="S943" i="14" s="1"/>
  <c r="D943" i="14"/>
  <c r="C943" i="14"/>
  <c r="B943" i="14"/>
  <c r="A943" i="14"/>
  <c r="W942" i="14"/>
  <c r="U942" i="14"/>
  <c r="S942" i="14"/>
  <c r="O942" i="14"/>
  <c r="D942" i="14"/>
  <c r="C942" i="14"/>
  <c r="B942" i="14"/>
  <c r="A942" i="14"/>
  <c r="W941" i="14"/>
  <c r="U941" i="14"/>
  <c r="O941" i="14"/>
  <c r="S941" i="14" s="1"/>
  <c r="D941" i="14"/>
  <c r="M941" i="14" s="1"/>
  <c r="C941" i="14"/>
  <c r="B941" i="14"/>
  <c r="A941" i="14"/>
  <c r="W940" i="14"/>
  <c r="U940" i="14"/>
  <c r="S940" i="14"/>
  <c r="O940" i="14"/>
  <c r="D940" i="14"/>
  <c r="C940" i="14"/>
  <c r="B940" i="14"/>
  <c r="A940" i="14"/>
  <c r="W939" i="14"/>
  <c r="U939" i="14"/>
  <c r="O939" i="14"/>
  <c r="S939" i="14" s="1"/>
  <c r="D939" i="14"/>
  <c r="Q939" i="14" s="1"/>
  <c r="C939" i="14"/>
  <c r="B939" i="14"/>
  <c r="A939" i="14"/>
  <c r="W938" i="14"/>
  <c r="U938" i="14"/>
  <c r="S938" i="14"/>
  <c r="O938" i="14"/>
  <c r="D938" i="14"/>
  <c r="C938" i="14"/>
  <c r="B938" i="14"/>
  <c r="A938" i="14"/>
  <c r="W937" i="14"/>
  <c r="U937" i="14"/>
  <c r="O937" i="14"/>
  <c r="S937" i="14" s="1"/>
  <c r="D937" i="14"/>
  <c r="Q937" i="14" s="1"/>
  <c r="C937" i="14"/>
  <c r="B937" i="14"/>
  <c r="A937" i="14"/>
  <c r="W936" i="14"/>
  <c r="U936" i="14"/>
  <c r="O936" i="14"/>
  <c r="S936" i="14" s="1"/>
  <c r="D936" i="14"/>
  <c r="E936" i="14" s="1"/>
  <c r="C936" i="14"/>
  <c r="B936" i="14"/>
  <c r="A936" i="14"/>
  <c r="W935" i="14"/>
  <c r="U935" i="14"/>
  <c r="O935" i="14"/>
  <c r="S935" i="14" s="1"/>
  <c r="D935" i="14"/>
  <c r="G935" i="14" s="1"/>
  <c r="C935" i="14"/>
  <c r="B935" i="14"/>
  <c r="A935" i="14"/>
  <c r="W934" i="14"/>
  <c r="U934" i="14"/>
  <c r="S934" i="14"/>
  <c r="O934" i="14"/>
  <c r="D934" i="14"/>
  <c r="Q934" i="14" s="1"/>
  <c r="C934" i="14"/>
  <c r="B934" i="14"/>
  <c r="A934" i="14"/>
  <c r="W933" i="14"/>
  <c r="U933" i="14"/>
  <c r="O933" i="14"/>
  <c r="S933" i="14" s="1"/>
  <c r="D933" i="14"/>
  <c r="G933" i="14" s="1"/>
  <c r="C933" i="14"/>
  <c r="B933" i="14"/>
  <c r="A933" i="14"/>
  <c r="W932" i="14"/>
  <c r="U932" i="14"/>
  <c r="S932" i="14"/>
  <c r="O932" i="14"/>
  <c r="D932" i="14"/>
  <c r="Q932" i="14" s="1"/>
  <c r="C932" i="14"/>
  <c r="B932" i="14"/>
  <c r="A932" i="14"/>
  <c r="W931" i="14"/>
  <c r="U931" i="14"/>
  <c r="S931" i="14"/>
  <c r="O931" i="14"/>
  <c r="D931" i="14"/>
  <c r="C931" i="14"/>
  <c r="B931" i="14"/>
  <c r="A931" i="14"/>
  <c r="W930" i="14"/>
  <c r="U930" i="14"/>
  <c r="O930" i="14"/>
  <c r="S930" i="14" s="1"/>
  <c r="D930" i="14"/>
  <c r="C930" i="14"/>
  <c r="B930" i="14"/>
  <c r="A930" i="14"/>
  <c r="W929" i="14"/>
  <c r="U929" i="14"/>
  <c r="S929" i="14"/>
  <c r="O929" i="14"/>
  <c r="D929" i="14"/>
  <c r="C929" i="14"/>
  <c r="B929" i="14"/>
  <c r="A929" i="14"/>
  <c r="W928" i="14"/>
  <c r="U928" i="14"/>
  <c r="O928" i="14"/>
  <c r="S928" i="14" s="1"/>
  <c r="D928" i="14"/>
  <c r="C928" i="14"/>
  <c r="B928" i="14"/>
  <c r="A928" i="14"/>
  <c r="W927" i="14"/>
  <c r="U927" i="14"/>
  <c r="S927" i="14"/>
  <c r="O927" i="14"/>
  <c r="D927" i="14"/>
  <c r="K927" i="14" s="1"/>
  <c r="C927" i="14"/>
  <c r="B927" i="14"/>
  <c r="A927" i="14"/>
  <c r="W926" i="14"/>
  <c r="U926" i="14"/>
  <c r="O926" i="14"/>
  <c r="S926" i="14" s="1"/>
  <c r="D926" i="14"/>
  <c r="C926" i="14"/>
  <c r="B926" i="14"/>
  <c r="A926" i="14"/>
  <c r="W925" i="14"/>
  <c r="U925" i="14"/>
  <c r="S925" i="14"/>
  <c r="O925" i="14"/>
  <c r="D925" i="14"/>
  <c r="C925" i="14"/>
  <c r="B925" i="14"/>
  <c r="A925" i="14"/>
  <c r="W924" i="14"/>
  <c r="U924" i="14"/>
  <c r="S924" i="14"/>
  <c r="O924" i="14"/>
  <c r="D924" i="14"/>
  <c r="M924" i="14" s="1"/>
  <c r="C924" i="14"/>
  <c r="B924" i="14"/>
  <c r="A924" i="14"/>
  <c r="W923" i="14"/>
  <c r="U923" i="14"/>
  <c r="O923" i="14"/>
  <c r="S923" i="14" s="1"/>
  <c r="D923" i="14"/>
  <c r="C923" i="14"/>
  <c r="B923" i="14"/>
  <c r="A923" i="14"/>
  <c r="W922" i="14"/>
  <c r="U922" i="14"/>
  <c r="O922" i="14"/>
  <c r="S922" i="14" s="1"/>
  <c r="D922" i="14"/>
  <c r="Q922" i="14" s="1"/>
  <c r="C922" i="14"/>
  <c r="B922" i="14"/>
  <c r="A922" i="14"/>
  <c r="W921" i="14"/>
  <c r="U921" i="14"/>
  <c r="S921" i="14"/>
  <c r="O921" i="14"/>
  <c r="D921" i="14"/>
  <c r="C921" i="14"/>
  <c r="B921" i="14"/>
  <c r="A921" i="14"/>
  <c r="W920" i="14"/>
  <c r="U920" i="14"/>
  <c r="O920" i="14"/>
  <c r="S920" i="14" s="1"/>
  <c r="D920" i="14"/>
  <c r="C920" i="14"/>
  <c r="B920" i="14"/>
  <c r="A920" i="14"/>
  <c r="W919" i="14"/>
  <c r="U919" i="14"/>
  <c r="O919" i="14"/>
  <c r="S919" i="14" s="1"/>
  <c r="D919" i="14"/>
  <c r="C919" i="14"/>
  <c r="B919" i="14"/>
  <c r="A919" i="14"/>
  <c r="W918" i="14"/>
  <c r="U918" i="14"/>
  <c r="O918" i="14"/>
  <c r="S918" i="14" s="1"/>
  <c r="D918" i="14"/>
  <c r="Q918" i="14" s="1"/>
  <c r="C918" i="14"/>
  <c r="B918" i="14"/>
  <c r="A918" i="14"/>
  <c r="W917" i="14"/>
  <c r="U917" i="14"/>
  <c r="S917" i="14"/>
  <c r="O917" i="14"/>
  <c r="D917" i="14"/>
  <c r="C917" i="14"/>
  <c r="B917" i="14"/>
  <c r="A917" i="14"/>
  <c r="W916" i="14"/>
  <c r="U916" i="14"/>
  <c r="S916" i="14"/>
  <c r="O916" i="14"/>
  <c r="D916" i="14"/>
  <c r="G916" i="14" s="1"/>
  <c r="C916" i="14"/>
  <c r="B916" i="14"/>
  <c r="A916" i="14"/>
  <c r="W915" i="14"/>
  <c r="U915" i="14"/>
  <c r="O915" i="14"/>
  <c r="S915" i="14" s="1"/>
  <c r="D915" i="14"/>
  <c r="E915" i="14" s="1"/>
  <c r="C915" i="14"/>
  <c r="B915" i="14"/>
  <c r="A915" i="14"/>
  <c r="W914" i="14"/>
  <c r="U914" i="14"/>
  <c r="O914" i="14"/>
  <c r="S914" i="14" s="1"/>
  <c r="D914" i="14"/>
  <c r="M914" i="14" s="1"/>
  <c r="C914" i="14"/>
  <c r="B914" i="14"/>
  <c r="A914" i="14"/>
  <c r="W913" i="14"/>
  <c r="U913" i="14"/>
  <c r="S913" i="14"/>
  <c r="O913" i="14"/>
  <c r="D913" i="14"/>
  <c r="M913" i="14" s="1"/>
  <c r="C913" i="14"/>
  <c r="B913" i="14"/>
  <c r="A913" i="14"/>
  <c r="W912" i="14"/>
  <c r="U912" i="14"/>
  <c r="S912" i="14"/>
  <c r="O912" i="14"/>
  <c r="D912" i="14"/>
  <c r="I912" i="14" s="1"/>
  <c r="C912" i="14"/>
  <c r="B912" i="14"/>
  <c r="A912" i="14"/>
  <c r="W911" i="14"/>
  <c r="U911" i="14"/>
  <c r="S911" i="14"/>
  <c r="O911" i="14"/>
  <c r="D911" i="14"/>
  <c r="E911" i="14" s="1"/>
  <c r="C911" i="14"/>
  <c r="B911" i="14"/>
  <c r="A911" i="14"/>
  <c r="W910" i="14"/>
  <c r="U910" i="14"/>
  <c r="O910" i="14"/>
  <c r="S910" i="14" s="1"/>
  <c r="D910" i="14"/>
  <c r="K910" i="14" s="1"/>
  <c r="C910" i="14"/>
  <c r="B910" i="14"/>
  <c r="A910" i="14"/>
  <c r="W909" i="14"/>
  <c r="U909" i="14"/>
  <c r="O909" i="14"/>
  <c r="S909" i="14" s="1"/>
  <c r="D909" i="14"/>
  <c r="C909" i="14"/>
  <c r="B909" i="14"/>
  <c r="A909" i="14"/>
  <c r="W908" i="14"/>
  <c r="U908" i="14"/>
  <c r="S908" i="14"/>
  <c r="O908" i="14"/>
  <c r="D908" i="14"/>
  <c r="K908" i="14" s="1"/>
  <c r="C908" i="14"/>
  <c r="B908" i="14"/>
  <c r="A908" i="14"/>
  <c r="W907" i="14"/>
  <c r="U907" i="14"/>
  <c r="S907" i="14"/>
  <c r="O907" i="14"/>
  <c r="D907" i="14"/>
  <c r="C907" i="14"/>
  <c r="B907" i="14"/>
  <c r="A907" i="14"/>
  <c r="W906" i="14"/>
  <c r="U906" i="14"/>
  <c r="S906" i="14"/>
  <c r="O906" i="14"/>
  <c r="D906" i="14"/>
  <c r="C906" i="14"/>
  <c r="B906" i="14"/>
  <c r="A906" i="14"/>
  <c r="W905" i="14"/>
  <c r="U905" i="14"/>
  <c r="O905" i="14"/>
  <c r="S905" i="14" s="1"/>
  <c r="D905" i="14"/>
  <c r="E905" i="14" s="1"/>
  <c r="C905" i="14"/>
  <c r="B905" i="14"/>
  <c r="A905" i="14"/>
  <c r="W904" i="14"/>
  <c r="U904" i="14"/>
  <c r="S904" i="14"/>
  <c r="O904" i="14"/>
  <c r="D904" i="14"/>
  <c r="G904" i="14" s="1"/>
  <c r="C904" i="14"/>
  <c r="B904" i="14"/>
  <c r="A904" i="14"/>
  <c r="W903" i="14"/>
  <c r="U903" i="14"/>
  <c r="O903" i="14"/>
  <c r="S903" i="14" s="1"/>
  <c r="D903" i="14"/>
  <c r="C903" i="14"/>
  <c r="B903" i="14"/>
  <c r="A903" i="14"/>
  <c r="W902" i="14"/>
  <c r="U902" i="14"/>
  <c r="O902" i="14"/>
  <c r="S902" i="14" s="1"/>
  <c r="D902" i="14"/>
  <c r="E902" i="14" s="1"/>
  <c r="C902" i="14"/>
  <c r="B902" i="14"/>
  <c r="A902" i="14"/>
  <c r="W901" i="14"/>
  <c r="U901" i="14"/>
  <c r="O901" i="14"/>
  <c r="S901" i="14" s="1"/>
  <c r="D901" i="14"/>
  <c r="K901" i="14" s="1"/>
  <c r="C901" i="14"/>
  <c r="B901" i="14"/>
  <c r="A901" i="14"/>
  <c r="W900" i="14"/>
  <c r="U900" i="14"/>
  <c r="S900" i="14"/>
  <c r="O900" i="14"/>
  <c r="D900" i="14"/>
  <c r="M900" i="14" s="1"/>
  <c r="C900" i="14"/>
  <c r="B900" i="14"/>
  <c r="A900" i="14"/>
  <c r="W899" i="14"/>
  <c r="U899" i="14"/>
  <c r="O899" i="14"/>
  <c r="S899" i="14" s="1"/>
  <c r="D899" i="14"/>
  <c r="K899" i="14" s="1"/>
  <c r="C899" i="14"/>
  <c r="B899" i="14"/>
  <c r="A899" i="14"/>
  <c r="W898" i="14"/>
  <c r="U898" i="14"/>
  <c r="S898" i="14"/>
  <c r="O898" i="14"/>
  <c r="D898" i="14"/>
  <c r="E898" i="14" s="1"/>
  <c r="C898" i="14"/>
  <c r="B898" i="14"/>
  <c r="A898" i="14"/>
  <c r="W897" i="14"/>
  <c r="U897" i="14"/>
  <c r="S897" i="14"/>
  <c r="O897" i="14"/>
  <c r="D897" i="14"/>
  <c r="Q897" i="14" s="1"/>
  <c r="C897" i="14"/>
  <c r="B897" i="14"/>
  <c r="A897" i="14"/>
  <c r="W896" i="14"/>
  <c r="U896" i="14"/>
  <c r="O896" i="14"/>
  <c r="S896" i="14" s="1"/>
  <c r="D896" i="14"/>
  <c r="M896" i="14" s="1"/>
  <c r="C896" i="14"/>
  <c r="B896" i="14"/>
  <c r="A896" i="14"/>
  <c r="W895" i="14"/>
  <c r="U895" i="14"/>
  <c r="O895" i="14"/>
  <c r="S895" i="14" s="1"/>
  <c r="D895" i="14"/>
  <c r="K895" i="14" s="1"/>
  <c r="C895" i="14"/>
  <c r="B895" i="14"/>
  <c r="A895" i="14"/>
  <c r="W894" i="14"/>
  <c r="U894" i="14"/>
  <c r="S894" i="14"/>
  <c r="O894" i="14"/>
  <c r="D894" i="14"/>
  <c r="G894" i="14" s="1"/>
  <c r="C894" i="14"/>
  <c r="B894" i="14"/>
  <c r="A894" i="14"/>
  <c r="W893" i="14"/>
  <c r="U893" i="14"/>
  <c r="S893" i="14"/>
  <c r="O893" i="14"/>
  <c r="D893" i="14"/>
  <c r="K893" i="14" s="1"/>
  <c r="C893" i="14"/>
  <c r="B893" i="14"/>
  <c r="A893" i="14"/>
  <c r="W892" i="14"/>
  <c r="U892" i="14"/>
  <c r="O892" i="14"/>
  <c r="S892" i="14" s="1"/>
  <c r="D892" i="14"/>
  <c r="M892" i="14" s="1"/>
  <c r="C892" i="14"/>
  <c r="B892" i="14"/>
  <c r="A892" i="14"/>
  <c r="W891" i="14"/>
  <c r="U891" i="14"/>
  <c r="O891" i="14"/>
  <c r="S891" i="14" s="1"/>
  <c r="D891" i="14"/>
  <c r="C891" i="14"/>
  <c r="B891" i="14"/>
  <c r="A891" i="14"/>
  <c r="W890" i="14"/>
  <c r="U890" i="14"/>
  <c r="S890" i="14"/>
  <c r="O890" i="14"/>
  <c r="D890" i="14"/>
  <c r="K890" i="14" s="1"/>
  <c r="C890" i="14"/>
  <c r="B890" i="14"/>
  <c r="A890" i="14"/>
  <c r="W889" i="14"/>
  <c r="U889" i="14"/>
  <c r="S889" i="14"/>
  <c r="O889" i="14"/>
  <c r="D889" i="14"/>
  <c r="C889" i="14"/>
  <c r="B889" i="14"/>
  <c r="A889" i="14"/>
  <c r="W888" i="14"/>
  <c r="U888" i="14"/>
  <c r="O888" i="14"/>
  <c r="S888" i="14" s="1"/>
  <c r="D888" i="14"/>
  <c r="I888" i="14" s="1"/>
  <c r="C888" i="14"/>
  <c r="B888" i="14"/>
  <c r="A888" i="14"/>
  <c r="W887" i="14"/>
  <c r="U887" i="14"/>
  <c r="O887" i="14"/>
  <c r="S887" i="14" s="1"/>
  <c r="D887" i="14"/>
  <c r="K887" i="14" s="1"/>
  <c r="C887" i="14"/>
  <c r="B887" i="14"/>
  <c r="A887" i="14"/>
  <c r="W886" i="14"/>
  <c r="U886" i="14"/>
  <c r="S886" i="14"/>
  <c r="O886" i="14"/>
  <c r="D886" i="14"/>
  <c r="Q886" i="14" s="1"/>
  <c r="C886" i="14"/>
  <c r="B886" i="14"/>
  <c r="A886" i="14"/>
  <c r="W885" i="14"/>
  <c r="U885" i="14"/>
  <c r="S885" i="14"/>
  <c r="O885" i="14"/>
  <c r="D885" i="14"/>
  <c r="M885" i="14" s="1"/>
  <c r="C885" i="14"/>
  <c r="B885" i="14"/>
  <c r="A885" i="14"/>
  <c r="W884" i="14"/>
  <c r="U884" i="14"/>
  <c r="O884" i="14"/>
  <c r="S884" i="14" s="1"/>
  <c r="D884" i="14"/>
  <c r="C884" i="14"/>
  <c r="B884" i="14"/>
  <c r="A884" i="14"/>
  <c r="W883" i="14"/>
  <c r="U883" i="14"/>
  <c r="O883" i="14"/>
  <c r="S883" i="14" s="1"/>
  <c r="D883" i="14"/>
  <c r="C883" i="14"/>
  <c r="B883" i="14"/>
  <c r="A883" i="14"/>
  <c r="W882" i="14"/>
  <c r="U882" i="14"/>
  <c r="S882" i="14"/>
  <c r="O882" i="14"/>
  <c r="D882" i="14"/>
  <c r="C882" i="14"/>
  <c r="B882" i="14"/>
  <c r="A882" i="14"/>
  <c r="W881" i="14"/>
  <c r="U881" i="14"/>
  <c r="S881" i="14"/>
  <c r="O881" i="14"/>
  <c r="D881" i="14"/>
  <c r="G881" i="14" s="1"/>
  <c r="C881" i="14"/>
  <c r="B881" i="14"/>
  <c r="A881" i="14"/>
  <c r="W880" i="14"/>
  <c r="U880" i="14"/>
  <c r="O880" i="14"/>
  <c r="S880" i="14" s="1"/>
  <c r="D880" i="14"/>
  <c r="M880" i="14" s="1"/>
  <c r="C880" i="14"/>
  <c r="B880" i="14"/>
  <c r="A880" i="14"/>
  <c r="W879" i="14"/>
  <c r="U879" i="14"/>
  <c r="O879" i="14"/>
  <c r="S879" i="14" s="1"/>
  <c r="D879" i="14"/>
  <c r="C879" i="14"/>
  <c r="B879" i="14"/>
  <c r="A879" i="14"/>
  <c r="W878" i="14"/>
  <c r="U878" i="14"/>
  <c r="S878" i="14"/>
  <c r="O878" i="14"/>
  <c r="D878" i="14"/>
  <c r="C878" i="14"/>
  <c r="B878" i="14"/>
  <c r="A878" i="14"/>
  <c r="W877" i="14"/>
  <c r="U877" i="14"/>
  <c r="S877" i="14"/>
  <c r="O877" i="14"/>
  <c r="D877" i="14"/>
  <c r="Q877" i="14" s="1"/>
  <c r="C877" i="14"/>
  <c r="B877" i="14"/>
  <c r="A877" i="14"/>
  <c r="W876" i="14"/>
  <c r="U876" i="14"/>
  <c r="O876" i="14"/>
  <c r="S876" i="14" s="1"/>
  <c r="D876" i="14"/>
  <c r="G876" i="14" s="1"/>
  <c r="C876" i="14"/>
  <c r="B876" i="14"/>
  <c r="A876" i="14"/>
  <c r="W875" i="14"/>
  <c r="U875" i="14"/>
  <c r="O875" i="14"/>
  <c r="S875" i="14" s="1"/>
  <c r="D875" i="14"/>
  <c r="K875" i="14" s="1"/>
  <c r="C875" i="14"/>
  <c r="B875" i="14"/>
  <c r="A875" i="14"/>
  <c r="W874" i="14"/>
  <c r="U874" i="14"/>
  <c r="S874" i="14"/>
  <c r="O874" i="14"/>
  <c r="D874" i="14"/>
  <c r="C874" i="14"/>
  <c r="B874" i="14"/>
  <c r="A874" i="14"/>
  <c r="W873" i="14"/>
  <c r="U873" i="14"/>
  <c r="S873" i="14"/>
  <c r="O873" i="14"/>
  <c r="D873" i="14"/>
  <c r="M873" i="14" s="1"/>
  <c r="C873" i="14"/>
  <c r="B873" i="14"/>
  <c r="A873" i="14"/>
  <c r="W872" i="14"/>
  <c r="U872" i="14"/>
  <c r="O872" i="14"/>
  <c r="S872" i="14" s="1"/>
  <c r="D872" i="14"/>
  <c r="M872" i="14" s="1"/>
  <c r="C872" i="14"/>
  <c r="B872" i="14"/>
  <c r="A872" i="14"/>
  <c r="W871" i="14"/>
  <c r="U871" i="14"/>
  <c r="O871" i="14"/>
  <c r="S871" i="14" s="1"/>
  <c r="D871" i="14"/>
  <c r="K871" i="14" s="1"/>
  <c r="C871" i="14"/>
  <c r="B871" i="14"/>
  <c r="A871" i="14"/>
  <c r="W870" i="14"/>
  <c r="U870" i="14"/>
  <c r="S870" i="14"/>
  <c r="O870" i="14"/>
  <c r="D870" i="14"/>
  <c r="Q870" i="14" s="1"/>
  <c r="C870" i="14"/>
  <c r="B870" i="14"/>
  <c r="A870" i="14"/>
  <c r="W869" i="14"/>
  <c r="U869" i="14"/>
  <c r="O869" i="14"/>
  <c r="S869" i="14" s="1"/>
  <c r="D869" i="14"/>
  <c r="C869" i="14"/>
  <c r="B869" i="14"/>
  <c r="A869" i="14"/>
  <c r="W868" i="14"/>
  <c r="U868" i="14"/>
  <c r="O868" i="14"/>
  <c r="S868" i="14" s="1"/>
  <c r="D868" i="14"/>
  <c r="G868" i="14" s="1"/>
  <c r="C868" i="14"/>
  <c r="B868" i="14"/>
  <c r="A868" i="14"/>
  <c r="W867" i="14"/>
  <c r="U867" i="14"/>
  <c r="O867" i="14"/>
  <c r="S867" i="14" s="1"/>
  <c r="D867" i="14"/>
  <c r="C867" i="14"/>
  <c r="B867" i="14"/>
  <c r="A867" i="14"/>
  <c r="W866" i="14"/>
  <c r="U866" i="14"/>
  <c r="O866" i="14"/>
  <c r="S866" i="14" s="1"/>
  <c r="D866" i="14"/>
  <c r="M866" i="14" s="1"/>
  <c r="C866" i="14"/>
  <c r="B866" i="14"/>
  <c r="A866" i="14"/>
  <c r="W865" i="14"/>
  <c r="U865" i="14"/>
  <c r="O865" i="14"/>
  <c r="S865" i="14" s="1"/>
  <c r="D865" i="14"/>
  <c r="C865" i="14"/>
  <c r="B865" i="14"/>
  <c r="A865" i="14"/>
  <c r="W864" i="14"/>
  <c r="U864" i="14"/>
  <c r="S864" i="14"/>
  <c r="O864" i="14"/>
  <c r="D864" i="14"/>
  <c r="Q864" i="14" s="1"/>
  <c r="C864" i="14"/>
  <c r="B864" i="14"/>
  <c r="A864" i="14"/>
  <c r="W863" i="14"/>
  <c r="U863" i="14"/>
  <c r="S863" i="14"/>
  <c r="O863" i="14"/>
  <c r="D863" i="14"/>
  <c r="C863" i="14"/>
  <c r="B863" i="14"/>
  <c r="A863" i="14"/>
  <c r="W862" i="14"/>
  <c r="U862" i="14"/>
  <c r="S862" i="14"/>
  <c r="O862" i="14"/>
  <c r="D862" i="14"/>
  <c r="C862" i="14"/>
  <c r="B862" i="14"/>
  <c r="A862" i="14"/>
  <c r="W861" i="14"/>
  <c r="U861" i="14"/>
  <c r="O861" i="14"/>
  <c r="S861" i="14" s="1"/>
  <c r="D861" i="14"/>
  <c r="I861" i="14" s="1"/>
  <c r="C861" i="14"/>
  <c r="B861" i="14"/>
  <c r="A861" i="14"/>
  <c r="W860" i="14"/>
  <c r="U860" i="14"/>
  <c r="O860" i="14"/>
  <c r="S860" i="14" s="1"/>
  <c r="D860" i="14"/>
  <c r="I860" i="14" s="1"/>
  <c r="C860" i="14"/>
  <c r="B860" i="14"/>
  <c r="A860" i="14"/>
  <c r="W859" i="14"/>
  <c r="U859" i="14"/>
  <c r="O859" i="14"/>
  <c r="S859" i="14" s="1"/>
  <c r="D859" i="14"/>
  <c r="I859" i="14" s="1"/>
  <c r="C859" i="14"/>
  <c r="B859" i="14"/>
  <c r="A859" i="14"/>
  <c r="W858" i="14"/>
  <c r="U858" i="14"/>
  <c r="O858" i="14"/>
  <c r="S858" i="14" s="1"/>
  <c r="D858" i="14"/>
  <c r="C858" i="14"/>
  <c r="B858" i="14"/>
  <c r="A858" i="14"/>
  <c r="W857" i="14"/>
  <c r="U857" i="14"/>
  <c r="S857" i="14"/>
  <c r="O857" i="14"/>
  <c r="D857" i="14"/>
  <c r="C857" i="14"/>
  <c r="B857" i="14"/>
  <c r="A857" i="14"/>
  <c r="W856" i="14"/>
  <c r="U856" i="14"/>
  <c r="S856" i="14"/>
  <c r="O856" i="14"/>
  <c r="D856" i="14"/>
  <c r="Q856" i="14" s="1"/>
  <c r="C856" i="14"/>
  <c r="B856" i="14"/>
  <c r="A856" i="14"/>
  <c r="W855" i="14"/>
  <c r="U855" i="14"/>
  <c r="S855" i="14"/>
  <c r="O855" i="14"/>
  <c r="D855" i="14"/>
  <c r="Q855" i="14" s="1"/>
  <c r="C855" i="14"/>
  <c r="B855" i="14"/>
  <c r="A855" i="14"/>
  <c r="W854" i="14"/>
  <c r="U854" i="14"/>
  <c r="O854" i="14"/>
  <c r="S854" i="14" s="1"/>
  <c r="D854" i="14"/>
  <c r="I854" i="14" s="1"/>
  <c r="C854" i="14"/>
  <c r="B854" i="14"/>
  <c r="A854" i="14"/>
  <c r="W853" i="14"/>
  <c r="U853" i="14"/>
  <c r="S853" i="14"/>
  <c r="O853" i="14"/>
  <c r="D853" i="14"/>
  <c r="M853" i="14" s="1"/>
  <c r="C853" i="14"/>
  <c r="B853" i="14"/>
  <c r="A853" i="14"/>
  <c r="W852" i="14"/>
  <c r="U852" i="14"/>
  <c r="S852" i="14"/>
  <c r="O852" i="14"/>
  <c r="D852" i="14"/>
  <c r="K852" i="14" s="1"/>
  <c r="C852" i="14"/>
  <c r="B852" i="14"/>
  <c r="A852" i="14"/>
  <c r="W851" i="14"/>
  <c r="U851" i="14"/>
  <c r="S851" i="14"/>
  <c r="O851" i="14"/>
  <c r="D851" i="14"/>
  <c r="M851" i="14" s="1"/>
  <c r="C851" i="14"/>
  <c r="B851" i="14"/>
  <c r="A851" i="14"/>
  <c r="W850" i="14"/>
  <c r="U850" i="14"/>
  <c r="O850" i="14"/>
  <c r="S850" i="14" s="1"/>
  <c r="D850" i="14"/>
  <c r="M850" i="14" s="1"/>
  <c r="C850" i="14"/>
  <c r="B850" i="14"/>
  <c r="A850" i="14"/>
  <c r="W849" i="14"/>
  <c r="U849" i="14"/>
  <c r="S849" i="14"/>
  <c r="O849" i="14"/>
  <c r="D849" i="14"/>
  <c r="C849" i="14"/>
  <c r="B849" i="14"/>
  <c r="A849" i="14"/>
  <c r="W848" i="14"/>
  <c r="U848" i="14"/>
  <c r="S848" i="14"/>
  <c r="O848" i="14"/>
  <c r="D848" i="14"/>
  <c r="G848" i="14" s="1"/>
  <c r="C848" i="14"/>
  <c r="B848" i="14"/>
  <c r="A848" i="14"/>
  <c r="W847" i="14"/>
  <c r="U847" i="14"/>
  <c r="S847" i="14"/>
  <c r="O847" i="14"/>
  <c r="D847" i="14"/>
  <c r="Q847" i="14" s="1"/>
  <c r="C847" i="14"/>
  <c r="B847" i="14"/>
  <c r="A847" i="14"/>
  <c r="W846" i="14"/>
  <c r="U846" i="14"/>
  <c r="O846" i="14"/>
  <c r="S846" i="14" s="1"/>
  <c r="D846" i="14"/>
  <c r="M846" i="14" s="1"/>
  <c r="C846" i="14"/>
  <c r="B846" i="14"/>
  <c r="A846" i="14"/>
  <c r="W845" i="14"/>
  <c r="U845" i="14"/>
  <c r="S845" i="14"/>
  <c r="O845" i="14"/>
  <c r="D845" i="14"/>
  <c r="C845" i="14"/>
  <c r="B845" i="14"/>
  <c r="A845" i="14"/>
  <c r="W844" i="14"/>
  <c r="U844" i="14"/>
  <c r="S844" i="14"/>
  <c r="O844" i="14"/>
  <c r="D844" i="14"/>
  <c r="K844" i="14" s="1"/>
  <c r="C844" i="14"/>
  <c r="B844" i="14"/>
  <c r="A844" i="14"/>
  <c r="W843" i="14"/>
  <c r="U843" i="14"/>
  <c r="S843" i="14"/>
  <c r="O843" i="14"/>
  <c r="D843" i="14"/>
  <c r="C843" i="14"/>
  <c r="B843" i="14"/>
  <c r="A843" i="14"/>
  <c r="W842" i="14"/>
  <c r="U842" i="14"/>
  <c r="O842" i="14"/>
  <c r="S842" i="14" s="1"/>
  <c r="D842" i="14"/>
  <c r="Q842" i="14" s="1"/>
  <c r="C842" i="14"/>
  <c r="B842" i="14"/>
  <c r="A842" i="14"/>
  <c r="W841" i="14"/>
  <c r="U841" i="14"/>
  <c r="S841" i="14"/>
  <c r="O841" i="14"/>
  <c r="D841" i="14"/>
  <c r="G841" i="14" s="1"/>
  <c r="C841" i="14"/>
  <c r="B841" i="14"/>
  <c r="A841" i="14"/>
  <c r="W840" i="14"/>
  <c r="U840" i="14"/>
  <c r="S840" i="14"/>
  <c r="O840" i="14"/>
  <c r="D840" i="14"/>
  <c r="C840" i="14"/>
  <c r="B840" i="14"/>
  <c r="A840" i="14"/>
  <c r="W839" i="14"/>
  <c r="U839" i="14"/>
  <c r="S839" i="14"/>
  <c r="O839" i="14"/>
  <c r="D839" i="14"/>
  <c r="Q839" i="14" s="1"/>
  <c r="C839" i="14"/>
  <c r="B839" i="14"/>
  <c r="A839" i="14"/>
  <c r="W838" i="14"/>
  <c r="U838" i="14"/>
  <c r="O838" i="14"/>
  <c r="S838" i="14" s="1"/>
  <c r="D838" i="14"/>
  <c r="G838" i="14" s="1"/>
  <c r="C838" i="14"/>
  <c r="B838" i="14"/>
  <c r="A838" i="14"/>
  <c r="W837" i="14"/>
  <c r="U837" i="14"/>
  <c r="S837" i="14"/>
  <c r="O837" i="14"/>
  <c r="D837" i="14"/>
  <c r="G837" i="14" s="1"/>
  <c r="C837" i="14"/>
  <c r="B837" i="14"/>
  <c r="A837" i="14"/>
  <c r="W836" i="14"/>
  <c r="U836" i="14"/>
  <c r="S836" i="14"/>
  <c r="O836" i="14"/>
  <c r="D836" i="14"/>
  <c r="Q836" i="14" s="1"/>
  <c r="C836" i="14"/>
  <c r="B836" i="14"/>
  <c r="A836" i="14"/>
  <c r="W835" i="14"/>
  <c r="U835" i="14"/>
  <c r="S835" i="14"/>
  <c r="O835" i="14"/>
  <c r="D835" i="14"/>
  <c r="C835" i="14"/>
  <c r="B835" i="14"/>
  <c r="A835" i="14"/>
  <c r="W834" i="14"/>
  <c r="U834" i="14"/>
  <c r="O834" i="14"/>
  <c r="S834" i="14" s="1"/>
  <c r="D834" i="14"/>
  <c r="C834" i="14"/>
  <c r="B834" i="14"/>
  <c r="A834" i="14"/>
  <c r="W833" i="14"/>
  <c r="U833" i="14"/>
  <c r="S833" i="14"/>
  <c r="O833" i="14"/>
  <c r="D833" i="14"/>
  <c r="G833" i="14" s="1"/>
  <c r="C833" i="14"/>
  <c r="B833" i="14"/>
  <c r="A833" i="14"/>
  <c r="W832" i="14"/>
  <c r="U832" i="14"/>
  <c r="S832" i="14"/>
  <c r="O832" i="14"/>
  <c r="D832" i="14"/>
  <c r="E832" i="14" s="1"/>
  <c r="C832" i="14"/>
  <c r="B832" i="14"/>
  <c r="A832" i="14"/>
  <c r="W831" i="14"/>
  <c r="U831" i="14"/>
  <c r="S831" i="14"/>
  <c r="O831" i="14"/>
  <c r="D831" i="14"/>
  <c r="C831" i="14"/>
  <c r="B831" i="14"/>
  <c r="A831" i="14"/>
  <c r="W830" i="14"/>
  <c r="U830" i="14"/>
  <c r="O830" i="14"/>
  <c r="S830" i="14" s="1"/>
  <c r="D830" i="14"/>
  <c r="Q830" i="14" s="1"/>
  <c r="C830" i="14"/>
  <c r="B830" i="14"/>
  <c r="A830" i="14"/>
  <c r="W829" i="14"/>
  <c r="U829" i="14"/>
  <c r="S829" i="14"/>
  <c r="O829" i="14"/>
  <c r="D829" i="14"/>
  <c r="G829" i="14" s="1"/>
  <c r="C829" i="14"/>
  <c r="B829" i="14"/>
  <c r="A829" i="14"/>
  <c r="W828" i="14"/>
  <c r="U828" i="14"/>
  <c r="S828" i="14"/>
  <c r="O828" i="14"/>
  <c r="D828" i="14"/>
  <c r="G828" i="14" s="1"/>
  <c r="C828" i="14"/>
  <c r="B828" i="14"/>
  <c r="A828" i="14"/>
  <c r="W827" i="14"/>
  <c r="U827" i="14"/>
  <c r="S827" i="14"/>
  <c r="O827" i="14"/>
  <c r="D827" i="14"/>
  <c r="C827" i="14"/>
  <c r="B827" i="14"/>
  <c r="A827" i="14"/>
  <c r="W826" i="14"/>
  <c r="U826" i="14"/>
  <c r="O826" i="14"/>
  <c r="S826" i="14" s="1"/>
  <c r="D826" i="14"/>
  <c r="C826" i="14"/>
  <c r="B826" i="14"/>
  <c r="A826" i="14"/>
  <c r="W825" i="14"/>
  <c r="U825" i="14"/>
  <c r="S825" i="14"/>
  <c r="O825" i="14"/>
  <c r="D825" i="14"/>
  <c r="M825" i="14" s="1"/>
  <c r="C825" i="14"/>
  <c r="B825" i="14"/>
  <c r="A825" i="14"/>
  <c r="W824" i="14"/>
  <c r="U824" i="14"/>
  <c r="S824" i="14"/>
  <c r="O824" i="14"/>
  <c r="D824" i="14"/>
  <c r="C824" i="14"/>
  <c r="B824" i="14"/>
  <c r="A824" i="14"/>
  <c r="W823" i="14"/>
  <c r="U823" i="14"/>
  <c r="S823" i="14"/>
  <c r="O823" i="14"/>
  <c r="D823" i="14"/>
  <c r="I823" i="14" s="1"/>
  <c r="C823" i="14"/>
  <c r="B823" i="14"/>
  <c r="A823" i="14"/>
  <c r="W822" i="14"/>
  <c r="U822" i="14"/>
  <c r="O822" i="14"/>
  <c r="S822" i="14" s="1"/>
  <c r="D822" i="14"/>
  <c r="C822" i="14"/>
  <c r="B822" i="14"/>
  <c r="A822" i="14"/>
  <c r="W821" i="14"/>
  <c r="U821" i="14"/>
  <c r="S821" i="14"/>
  <c r="O821" i="14"/>
  <c r="D821" i="14"/>
  <c r="C821" i="14"/>
  <c r="B821" i="14"/>
  <c r="A821" i="14"/>
  <c r="W820" i="14"/>
  <c r="U820" i="14"/>
  <c r="S820" i="14"/>
  <c r="O820" i="14"/>
  <c r="D820" i="14"/>
  <c r="K820" i="14" s="1"/>
  <c r="C820" i="14"/>
  <c r="B820" i="14"/>
  <c r="A820" i="14"/>
  <c r="W819" i="14"/>
  <c r="U819" i="14"/>
  <c r="S819" i="14"/>
  <c r="O819" i="14"/>
  <c r="D819" i="14"/>
  <c r="M819" i="14" s="1"/>
  <c r="C819" i="14"/>
  <c r="B819" i="14"/>
  <c r="A819" i="14"/>
  <c r="W818" i="14"/>
  <c r="U818" i="14"/>
  <c r="O818" i="14"/>
  <c r="S818" i="14" s="1"/>
  <c r="D818" i="14"/>
  <c r="C818" i="14"/>
  <c r="B818" i="14"/>
  <c r="A818" i="14"/>
  <c r="W817" i="14"/>
  <c r="U817" i="14"/>
  <c r="S817" i="14"/>
  <c r="O817" i="14"/>
  <c r="D817" i="14"/>
  <c r="M817" i="14" s="1"/>
  <c r="C817" i="14"/>
  <c r="B817" i="14"/>
  <c r="A817" i="14"/>
  <c r="W816" i="14"/>
  <c r="U816" i="14"/>
  <c r="S816" i="14"/>
  <c r="O816" i="14"/>
  <c r="D816" i="14"/>
  <c r="C816" i="14"/>
  <c r="B816" i="14"/>
  <c r="A816" i="14"/>
  <c r="W815" i="14"/>
  <c r="U815" i="14"/>
  <c r="S815" i="14"/>
  <c r="O815" i="14"/>
  <c r="D815" i="14"/>
  <c r="I815" i="14" s="1"/>
  <c r="C815" i="14"/>
  <c r="B815" i="14"/>
  <c r="A815" i="14"/>
  <c r="W814" i="14"/>
  <c r="U814" i="14"/>
  <c r="O814" i="14"/>
  <c r="S814" i="14" s="1"/>
  <c r="D814" i="14"/>
  <c r="I814" i="14" s="1"/>
  <c r="C814" i="14"/>
  <c r="B814" i="14"/>
  <c r="A814" i="14"/>
  <c r="W813" i="14"/>
  <c r="U813" i="14"/>
  <c r="S813" i="14"/>
  <c r="O813" i="14"/>
  <c r="D813" i="14"/>
  <c r="C813" i="14"/>
  <c r="B813" i="14"/>
  <c r="A813" i="14"/>
  <c r="W812" i="14"/>
  <c r="U812" i="14"/>
  <c r="S812" i="14"/>
  <c r="O812" i="14"/>
  <c r="D812" i="14"/>
  <c r="C812" i="14"/>
  <c r="B812" i="14"/>
  <c r="A812" i="14"/>
  <c r="W811" i="14"/>
  <c r="U811" i="14"/>
  <c r="S811" i="14"/>
  <c r="O811" i="14"/>
  <c r="D811" i="14"/>
  <c r="Q811" i="14" s="1"/>
  <c r="C811" i="14"/>
  <c r="B811" i="14"/>
  <c r="A811" i="14"/>
  <c r="W810" i="14"/>
  <c r="U810" i="14"/>
  <c r="O810" i="14"/>
  <c r="S810" i="14" s="1"/>
  <c r="D810" i="14"/>
  <c r="E810" i="14" s="1"/>
  <c r="C810" i="14"/>
  <c r="B810" i="14"/>
  <c r="A810" i="14"/>
  <c r="W809" i="14"/>
  <c r="U809" i="14"/>
  <c r="S809" i="14"/>
  <c r="O809" i="14"/>
  <c r="D809" i="14"/>
  <c r="I809" i="14" s="1"/>
  <c r="C809" i="14"/>
  <c r="B809" i="14"/>
  <c r="A809" i="14"/>
  <c r="W808" i="14"/>
  <c r="U808" i="14"/>
  <c r="S808" i="14"/>
  <c r="O808" i="14"/>
  <c r="D808" i="14"/>
  <c r="K808" i="14" s="1"/>
  <c r="C808" i="14"/>
  <c r="B808" i="14"/>
  <c r="A808" i="14"/>
  <c r="W807" i="14"/>
  <c r="U807" i="14"/>
  <c r="S807" i="14"/>
  <c r="O807" i="14"/>
  <c r="D807" i="14"/>
  <c r="C807" i="14"/>
  <c r="B807" i="14"/>
  <c r="A807" i="14"/>
  <c r="W806" i="14"/>
  <c r="U806" i="14"/>
  <c r="O806" i="14"/>
  <c r="S806" i="14" s="1"/>
  <c r="D806" i="14"/>
  <c r="C806" i="14"/>
  <c r="B806" i="14"/>
  <c r="A806" i="14"/>
  <c r="W805" i="14"/>
  <c r="U805" i="14"/>
  <c r="S805" i="14"/>
  <c r="O805" i="14"/>
  <c r="D805" i="14"/>
  <c r="I805" i="14" s="1"/>
  <c r="C805" i="14"/>
  <c r="B805" i="14"/>
  <c r="A805" i="14"/>
  <c r="W804" i="14"/>
  <c r="U804" i="14"/>
  <c r="S804" i="14"/>
  <c r="O804" i="14"/>
  <c r="D804" i="14"/>
  <c r="K804" i="14" s="1"/>
  <c r="C804" i="14"/>
  <c r="B804" i="14"/>
  <c r="A804" i="14"/>
  <c r="W803" i="14"/>
  <c r="U803" i="14"/>
  <c r="S803" i="14"/>
  <c r="O803" i="14"/>
  <c r="D803" i="14"/>
  <c r="C803" i="14"/>
  <c r="B803" i="14"/>
  <c r="A803" i="14"/>
  <c r="W802" i="14"/>
  <c r="U802" i="14"/>
  <c r="O802" i="14"/>
  <c r="S802" i="14" s="1"/>
  <c r="D802" i="14"/>
  <c r="C802" i="14"/>
  <c r="B802" i="14"/>
  <c r="A802" i="14"/>
  <c r="W801" i="14"/>
  <c r="U801" i="14"/>
  <c r="S801" i="14"/>
  <c r="O801" i="14"/>
  <c r="D801" i="14"/>
  <c r="I801" i="14" s="1"/>
  <c r="C801" i="14"/>
  <c r="B801" i="14"/>
  <c r="A801" i="14"/>
  <c r="W800" i="14"/>
  <c r="U800" i="14"/>
  <c r="S800" i="14"/>
  <c r="O800" i="14"/>
  <c r="D800" i="14"/>
  <c r="C800" i="14"/>
  <c r="B800" i="14"/>
  <c r="A800" i="14"/>
  <c r="W799" i="14"/>
  <c r="U799" i="14"/>
  <c r="S799" i="14"/>
  <c r="O799" i="14"/>
  <c r="D799" i="14"/>
  <c r="M799" i="14" s="1"/>
  <c r="C799" i="14"/>
  <c r="B799" i="14"/>
  <c r="A799" i="14"/>
  <c r="W798" i="14"/>
  <c r="U798" i="14"/>
  <c r="O798" i="14"/>
  <c r="S798" i="14" s="1"/>
  <c r="D798" i="14"/>
  <c r="C798" i="14"/>
  <c r="B798" i="14"/>
  <c r="A798" i="14"/>
  <c r="W797" i="14"/>
  <c r="U797" i="14"/>
  <c r="S797" i="14"/>
  <c r="O797" i="14"/>
  <c r="D797" i="14"/>
  <c r="E797" i="14" s="1"/>
  <c r="C797" i="14"/>
  <c r="B797" i="14"/>
  <c r="A797" i="14"/>
  <c r="W796" i="14"/>
  <c r="U796" i="14"/>
  <c r="S796" i="14"/>
  <c r="O796" i="14"/>
  <c r="D796" i="14"/>
  <c r="K796" i="14" s="1"/>
  <c r="C796" i="14"/>
  <c r="B796" i="14"/>
  <c r="A796" i="14"/>
  <c r="W795" i="14"/>
  <c r="U795" i="14"/>
  <c r="S795" i="14"/>
  <c r="O795" i="14"/>
  <c r="D795" i="14"/>
  <c r="C795" i="14"/>
  <c r="B795" i="14"/>
  <c r="A795" i="14"/>
  <c r="W794" i="14"/>
  <c r="U794" i="14"/>
  <c r="O794" i="14"/>
  <c r="S794" i="14" s="1"/>
  <c r="D794" i="14"/>
  <c r="C794" i="14"/>
  <c r="B794" i="14"/>
  <c r="A794" i="14"/>
  <c r="W793" i="14"/>
  <c r="U793" i="14"/>
  <c r="S793" i="14"/>
  <c r="O793" i="14"/>
  <c r="D793" i="14"/>
  <c r="C793" i="14"/>
  <c r="B793" i="14"/>
  <c r="A793" i="14"/>
  <c r="W792" i="14"/>
  <c r="U792" i="14"/>
  <c r="S792" i="14"/>
  <c r="O792" i="14"/>
  <c r="D792" i="14"/>
  <c r="C792" i="14"/>
  <c r="B792" i="14"/>
  <c r="A792" i="14"/>
  <c r="W791" i="14"/>
  <c r="U791" i="14"/>
  <c r="S791" i="14"/>
  <c r="O791" i="14"/>
  <c r="D791" i="14"/>
  <c r="C791" i="14"/>
  <c r="B791" i="14"/>
  <c r="A791" i="14"/>
  <c r="W790" i="14"/>
  <c r="U790" i="14"/>
  <c r="O790" i="14"/>
  <c r="S790" i="14" s="1"/>
  <c r="D790" i="14"/>
  <c r="K790" i="14" s="1"/>
  <c r="C790" i="14"/>
  <c r="B790" i="14"/>
  <c r="A790" i="14"/>
  <c r="W789" i="14"/>
  <c r="U789" i="14"/>
  <c r="S789" i="14"/>
  <c r="O789" i="14"/>
  <c r="D789" i="14"/>
  <c r="G789" i="14" s="1"/>
  <c r="C789" i="14"/>
  <c r="B789" i="14"/>
  <c r="A789" i="14"/>
  <c r="W788" i="14"/>
  <c r="U788" i="14"/>
  <c r="S788" i="14"/>
  <c r="O788" i="14"/>
  <c r="D788" i="14"/>
  <c r="C788" i="14"/>
  <c r="B788" i="14"/>
  <c r="A788" i="14"/>
  <c r="W787" i="14"/>
  <c r="U787" i="14"/>
  <c r="S787" i="14"/>
  <c r="O787" i="14"/>
  <c r="D787" i="14"/>
  <c r="C787" i="14"/>
  <c r="B787" i="14"/>
  <c r="A787" i="14"/>
  <c r="W786" i="14"/>
  <c r="U786" i="14"/>
  <c r="O786" i="14"/>
  <c r="S786" i="14" s="1"/>
  <c r="D786" i="14"/>
  <c r="C786" i="14"/>
  <c r="B786" i="14"/>
  <c r="A786" i="14"/>
  <c r="W785" i="14"/>
  <c r="U785" i="14"/>
  <c r="S785" i="14"/>
  <c r="O785" i="14"/>
  <c r="D785" i="14"/>
  <c r="Q785" i="14" s="1"/>
  <c r="C785" i="14"/>
  <c r="B785" i="14"/>
  <c r="A785" i="14"/>
  <c r="W784" i="14"/>
  <c r="U784" i="14"/>
  <c r="S784" i="14"/>
  <c r="O784" i="14"/>
  <c r="D784" i="14"/>
  <c r="C784" i="14"/>
  <c r="B784" i="14"/>
  <c r="A784" i="14"/>
  <c r="W783" i="14"/>
  <c r="U783" i="14"/>
  <c r="S783" i="14"/>
  <c r="O783" i="14"/>
  <c r="D783" i="14"/>
  <c r="C783" i="14"/>
  <c r="B783" i="14"/>
  <c r="A783" i="14"/>
  <c r="W782" i="14"/>
  <c r="U782" i="14"/>
  <c r="O782" i="14"/>
  <c r="S782" i="14" s="1"/>
  <c r="D782" i="14"/>
  <c r="C782" i="14"/>
  <c r="B782" i="14"/>
  <c r="A782" i="14"/>
  <c r="W781" i="14"/>
  <c r="U781" i="14"/>
  <c r="S781" i="14"/>
  <c r="O781" i="14"/>
  <c r="D781" i="14"/>
  <c r="C781" i="14"/>
  <c r="B781" i="14"/>
  <c r="A781" i="14"/>
  <c r="W780" i="14"/>
  <c r="U780" i="14"/>
  <c r="S780" i="14"/>
  <c r="O780" i="14"/>
  <c r="D780" i="14"/>
  <c r="K780" i="14" s="1"/>
  <c r="C780" i="14"/>
  <c r="B780" i="14"/>
  <c r="A780" i="14"/>
  <c r="W779" i="14"/>
  <c r="U779" i="14"/>
  <c r="S779" i="14"/>
  <c r="O779" i="14"/>
  <c r="D779" i="14"/>
  <c r="I779" i="14" s="1"/>
  <c r="C779" i="14"/>
  <c r="B779" i="14"/>
  <c r="A779" i="14"/>
  <c r="W778" i="14"/>
  <c r="U778" i="14"/>
  <c r="O778" i="14"/>
  <c r="S778" i="14" s="1"/>
  <c r="D778" i="14"/>
  <c r="M778" i="14" s="1"/>
  <c r="C778" i="14"/>
  <c r="B778" i="14"/>
  <c r="A778" i="14"/>
  <c r="W777" i="14"/>
  <c r="U777" i="14"/>
  <c r="S777" i="14"/>
  <c r="O777" i="14"/>
  <c r="D777" i="14"/>
  <c r="I777" i="14" s="1"/>
  <c r="C777" i="14"/>
  <c r="B777" i="14"/>
  <c r="A777" i="14"/>
  <c r="W776" i="14"/>
  <c r="U776" i="14"/>
  <c r="S776" i="14"/>
  <c r="O776" i="14"/>
  <c r="D776" i="14"/>
  <c r="K776" i="14" s="1"/>
  <c r="C776" i="14"/>
  <c r="B776" i="14"/>
  <c r="A776" i="14"/>
  <c r="W775" i="14"/>
  <c r="U775" i="14"/>
  <c r="S775" i="14"/>
  <c r="O775" i="14"/>
  <c r="D775" i="14"/>
  <c r="Q775" i="14" s="1"/>
  <c r="C775" i="14"/>
  <c r="B775" i="14"/>
  <c r="A775" i="14"/>
  <c r="W774" i="14"/>
  <c r="U774" i="14"/>
  <c r="O774" i="14"/>
  <c r="S774" i="14" s="1"/>
  <c r="D774" i="14"/>
  <c r="M774" i="14" s="1"/>
  <c r="C774" i="14"/>
  <c r="B774" i="14"/>
  <c r="A774" i="14"/>
  <c r="W773" i="14"/>
  <c r="U773" i="14"/>
  <c r="S773" i="14"/>
  <c r="O773" i="14"/>
  <c r="D773" i="14"/>
  <c r="C773" i="14"/>
  <c r="B773" i="14"/>
  <c r="A773" i="14"/>
  <c r="W772" i="14"/>
  <c r="U772" i="14"/>
  <c r="S772" i="14"/>
  <c r="O772" i="14"/>
  <c r="D772" i="14"/>
  <c r="K772" i="14" s="1"/>
  <c r="C772" i="14"/>
  <c r="B772" i="14"/>
  <c r="A772" i="14"/>
  <c r="W771" i="14"/>
  <c r="U771" i="14"/>
  <c r="S771" i="14"/>
  <c r="O771" i="14"/>
  <c r="D771" i="14"/>
  <c r="C771" i="14"/>
  <c r="B771" i="14"/>
  <c r="A771" i="14"/>
  <c r="W770" i="14"/>
  <c r="U770" i="14"/>
  <c r="O770" i="14"/>
  <c r="S770" i="14" s="1"/>
  <c r="D770" i="14"/>
  <c r="M770" i="14" s="1"/>
  <c r="C770" i="14"/>
  <c r="B770" i="14"/>
  <c r="A770" i="14"/>
  <c r="W769" i="14"/>
  <c r="U769" i="14"/>
  <c r="S769" i="14"/>
  <c r="O769" i="14"/>
  <c r="D769" i="14"/>
  <c r="C769" i="14"/>
  <c r="B769" i="14"/>
  <c r="A769" i="14"/>
  <c r="W768" i="14"/>
  <c r="U768" i="14"/>
  <c r="S768" i="14"/>
  <c r="O768" i="14"/>
  <c r="D768" i="14"/>
  <c r="K768" i="14" s="1"/>
  <c r="C768" i="14"/>
  <c r="B768" i="14"/>
  <c r="A768" i="14"/>
  <c r="W767" i="14"/>
  <c r="U767" i="14"/>
  <c r="S767" i="14"/>
  <c r="O767" i="14"/>
  <c r="D767" i="14"/>
  <c r="Q767" i="14" s="1"/>
  <c r="C767" i="14"/>
  <c r="B767" i="14"/>
  <c r="A767" i="14"/>
  <c r="W766" i="14"/>
  <c r="U766" i="14"/>
  <c r="O766" i="14"/>
  <c r="S766" i="14" s="1"/>
  <c r="D766" i="14"/>
  <c r="Q766" i="14" s="1"/>
  <c r="C766" i="14"/>
  <c r="B766" i="14"/>
  <c r="A766" i="14"/>
  <c r="W765" i="14"/>
  <c r="U765" i="14"/>
  <c r="S765" i="14"/>
  <c r="O765" i="14"/>
  <c r="D765" i="14"/>
  <c r="M765" i="14" s="1"/>
  <c r="C765" i="14"/>
  <c r="B765" i="14"/>
  <c r="A765" i="14"/>
  <c r="W764" i="14"/>
  <c r="U764" i="14"/>
  <c r="S764" i="14"/>
  <c r="O764" i="14"/>
  <c r="D764" i="14"/>
  <c r="K764" i="14" s="1"/>
  <c r="C764" i="14"/>
  <c r="B764" i="14"/>
  <c r="A764" i="14"/>
  <c r="W763" i="14"/>
  <c r="U763" i="14"/>
  <c r="S763" i="14"/>
  <c r="O763" i="14"/>
  <c r="D763" i="14"/>
  <c r="Q763" i="14" s="1"/>
  <c r="C763" i="14"/>
  <c r="B763" i="14"/>
  <c r="A763" i="14"/>
  <c r="W762" i="14"/>
  <c r="U762" i="14"/>
  <c r="O762" i="14"/>
  <c r="S762" i="14" s="1"/>
  <c r="D762" i="14"/>
  <c r="G762" i="14" s="1"/>
  <c r="C762" i="14"/>
  <c r="B762" i="14"/>
  <c r="A762" i="14"/>
  <c r="W761" i="14"/>
  <c r="U761" i="14"/>
  <c r="S761" i="14"/>
  <c r="O761" i="14"/>
  <c r="D761" i="14"/>
  <c r="Q761" i="14" s="1"/>
  <c r="C761" i="14"/>
  <c r="B761" i="14"/>
  <c r="A761" i="14"/>
  <c r="W760" i="14"/>
  <c r="U760" i="14"/>
  <c r="S760" i="14"/>
  <c r="O760" i="14"/>
  <c r="D760" i="14"/>
  <c r="K760" i="14" s="1"/>
  <c r="C760" i="14"/>
  <c r="B760" i="14"/>
  <c r="A760" i="14"/>
  <c r="W759" i="14"/>
  <c r="U759" i="14"/>
  <c r="S759" i="14"/>
  <c r="O759" i="14"/>
  <c r="D759" i="14"/>
  <c r="C759" i="14"/>
  <c r="B759" i="14"/>
  <c r="A759" i="14"/>
  <c r="W758" i="14"/>
  <c r="U758" i="14"/>
  <c r="O758" i="14"/>
  <c r="S758" i="14" s="1"/>
  <c r="D758" i="14"/>
  <c r="K758" i="14" s="1"/>
  <c r="C758" i="14"/>
  <c r="B758" i="14"/>
  <c r="A758" i="14"/>
  <c r="W757" i="14"/>
  <c r="U757" i="14"/>
  <c r="S757" i="14"/>
  <c r="O757" i="14"/>
  <c r="D757" i="14"/>
  <c r="G757" i="14" s="1"/>
  <c r="C757" i="14"/>
  <c r="B757" i="14"/>
  <c r="A757" i="14"/>
  <c r="W756" i="14"/>
  <c r="U756" i="14"/>
  <c r="S756" i="14"/>
  <c r="O756" i="14"/>
  <c r="D756" i="14"/>
  <c r="C756" i="14"/>
  <c r="B756" i="14"/>
  <c r="A756" i="14"/>
  <c r="W755" i="14"/>
  <c r="U755" i="14"/>
  <c r="S755" i="14"/>
  <c r="O755" i="14"/>
  <c r="D755" i="14"/>
  <c r="Q755" i="14" s="1"/>
  <c r="C755" i="14"/>
  <c r="B755" i="14"/>
  <c r="A755" i="14"/>
  <c r="W754" i="14"/>
  <c r="U754" i="14"/>
  <c r="O754" i="14"/>
  <c r="S754" i="14" s="1"/>
  <c r="D754" i="14"/>
  <c r="M754" i="14" s="1"/>
  <c r="C754" i="14"/>
  <c r="B754" i="14"/>
  <c r="A754" i="14"/>
  <c r="W753" i="14"/>
  <c r="U753" i="14"/>
  <c r="S753" i="14"/>
  <c r="O753" i="14"/>
  <c r="D753" i="14"/>
  <c r="I753" i="14" s="1"/>
  <c r="C753" i="14"/>
  <c r="B753" i="14"/>
  <c r="A753" i="14"/>
  <c r="W752" i="14"/>
  <c r="U752" i="14"/>
  <c r="S752" i="14"/>
  <c r="O752" i="14"/>
  <c r="D752" i="14"/>
  <c r="K752" i="14" s="1"/>
  <c r="C752" i="14"/>
  <c r="B752" i="14"/>
  <c r="A752" i="14"/>
  <c r="W751" i="14"/>
  <c r="U751" i="14"/>
  <c r="S751" i="14"/>
  <c r="O751" i="14"/>
  <c r="D751" i="14"/>
  <c r="Q751" i="14" s="1"/>
  <c r="C751" i="14"/>
  <c r="B751" i="14"/>
  <c r="A751" i="14"/>
  <c r="W750" i="14"/>
  <c r="U750" i="14"/>
  <c r="O750" i="14"/>
  <c r="S750" i="14" s="1"/>
  <c r="D750" i="14"/>
  <c r="C750" i="14"/>
  <c r="B750" i="14"/>
  <c r="A750" i="14"/>
  <c r="W749" i="14"/>
  <c r="U749" i="14"/>
  <c r="S749" i="14"/>
  <c r="O749" i="14"/>
  <c r="D749" i="14"/>
  <c r="K749" i="14" s="1"/>
  <c r="C749" i="14"/>
  <c r="B749" i="14"/>
  <c r="A749" i="14"/>
  <c r="W748" i="14"/>
  <c r="U748" i="14"/>
  <c r="S748" i="14"/>
  <c r="O748" i="14"/>
  <c r="D748" i="14"/>
  <c r="K748" i="14" s="1"/>
  <c r="C748" i="14"/>
  <c r="B748" i="14"/>
  <c r="A748" i="14"/>
  <c r="W747" i="14"/>
  <c r="U747" i="14"/>
  <c r="S747" i="14"/>
  <c r="O747" i="14"/>
  <c r="D747" i="14"/>
  <c r="C747" i="14"/>
  <c r="B747" i="14"/>
  <c r="A747" i="14"/>
  <c r="W746" i="14"/>
  <c r="U746" i="14"/>
  <c r="O746" i="14"/>
  <c r="S746" i="14" s="1"/>
  <c r="D746" i="14"/>
  <c r="E746" i="14" s="1"/>
  <c r="C746" i="14"/>
  <c r="B746" i="14"/>
  <c r="A746" i="14"/>
  <c r="W745" i="14"/>
  <c r="U745" i="14"/>
  <c r="S745" i="14"/>
  <c r="O745" i="14"/>
  <c r="D745" i="14"/>
  <c r="C745" i="14"/>
  <c r="B745" i="14"/>
  <c r="A745" i="14"/>
  <c r="W744" i="14"/>
  <c r="U744" i="14"/>
  <c r="S744" i="14"/>
  <c r="O744" i="14"/>
  <c r="D744" i="14"/>
  <c r="K744" i="14" s="1"/>
  <c r="C744" i="14"/>
  <c r="B744" i="14"/>
  <c r="A744" i="14"/>
  <c r="W743" i="14"/>
  <c r="U743" i="14"/>
  <c r="S743" i="14"/>
  <c r="O743" i="14"/>
  <c r="D743" i="14"/>
  <c r="C743" i="14"/>
  <c r="B743" i="14"/>
  <c r="A743" i="14"/>
  <c r="W742" i="14"/>
  <c r="U742" i="14"/>
  <c r="O742" i="14"/>
  <c r="S742" i="14" s="1"/>
  <c r="D742" i="14"/>
  <c r="G742" i="14" s="1"/>
  <c r="C742" i="14"/>
  <c r="B742" i="14"/>
  <c r="A742" i="14"/>
  <c r="W741" i="14"/>
  <c r="U741" i="14"/>
  <c r="S741" i="14"/>
  <c r="O741" i="14"/>
  <c r="D741" i="14"/>
  <c r="Q741" i="14" s="1"/>
  <c r="C741" i="14"/>
  <c r="B741" i="14"/>
  <c r="A741" i="14"/>
  <c r="W740" i="14"/>
  <c r="U740" i="14"/>
  <c r="S740" i="14"/>
  <c r="O740" i="14"/>
  <c r="D740" i="14"/>
  <c r="C740" i="14"/>
  <c r="B740" i="14"/>
  <c r="A740" i="14"/>
  <c r="W739" i="14"/>
  <c r="U739" i="14"/>
  <c r="S739" i="14"/>
  <c r="O739" i="14"/>
  <c r="D739" i="14"/>
  <c r="Q739" i="14" s="1"/>
  <c r="C739" i="14"/>
  <c r="B739" i="14"/>
  <c r="A739" i="14"/>
  <c r="W738" i="14"/>
  <c r="U738" i="14"/>
  <c r="O738" i="14"/>
  <c r="S738" i="14" s="1"/>
  <c r="D738" i="14"/>
  <c r="I738" i="14" s="1"/>
  <c r="C738" i="14"/>
  <c r="B738" i="14"/>
  <c r="A738" i="14"/>
  <c r="W737" i="14"/>
  <c r="U737" i="14"/>
  <c r="S737" i="14"/>
  <c r="O737" i="14"/>
  <c r="D737" i="14"/>
  <c r="E737" i="14" s="1"/>
  <c r="C737" i="14"/>
  <c r="B737" i="14"/>
  <c r="A737" i="14"/>
  <c r="W736" i="14"/>
  <c r="U736" i="14"/>
  <c r="S736" i="14"/>
  <c r="O736" i="14"/>
  <c r="D736" i="14"/>
  <c r="K736" i="14" s="1"/>
  <c r="C736" i="14"/>
  <c r="B736" i="14"/>
  <c r="A736" i="14"/>
  <c r="W735" i="14"/>
  <c r="U735" i="14"/>
  <c r="S735" i="14"/>
  <c r="O735" i="14"/>
  <c r="D735" i="14"/>
  <c r="C735" i="14"/>
  <c r="B735" i="14"/>
  <c r="A735" i="14"/>
  <c r="W734" i="14"/>
  <c r="U734" i="14"/>
  <c r="O734" i="14"/>
  <c r="S734" i="14" s="1"/>
  <c r="D734" i="14"/>
  <c r="C734" i="14"/>
  <c r="B734" i="14"/>
  <c r="A734" i="14"/>
  <c r="W733" i="14"/>
  <c r="U733" i="14"/>
  <c r="S733" i="14"/>
  <c r="O733" i="14"/>
  <c r="D733" i="14"/>
  <c r="I733" i="14" s="1"/>
  <c r="C733" i="14"/>
  <c r="B733" i="14"/>
  <c r="A733" i="14"/>
  <c r="W732" i="14"/>
  <c r="U732" i="14"/>
  <c r="S732" i="14"/>
  <c r="O732" i="14"/>
  <c r="D732" i="14"/>
  <c r="Q732" i="14" s="1"/>
  <c r="C732" i="14"/>
  <c r="B732" i="14"/>
  <c r="A732" i="14"/>
  <c r="W731" i="14"/>
  <c r="U731" i="14"/>
  <c r="S731" i="14"/>
  <c r="O731" i="14"/>
  <c r="D731" i="14"/>
  <c r="Q731" i="14" s="1"/>
  <c r="C731" i="14"/>
  <c r="B731" i="14"/>
  <c r="A731" i="14"/>
  <c r="W730" i="14"/>
  <c r="U730" i="14"/>
  <c r="O730" i="14"/>
  <c r="S730" i="14" s="1"/>
  <c r="D730" i="14"/>
  <c r="I730" i="14" s="1"/>
  <c r="C730" i="14"/>
  <c r="B730" i="14"/>
  <c r="A730" i="14"/>
  <c r="W729" i="14"/>
  <c r="U729" i="14"/>
  <c r="S729" i="14"/>
  <c r="O729" i="14"/>
  <c r="D729" i="14"/>
  <c r="E729" i="14" s="1"/>
  <c r="C729" i="14"/>
  <c r="B729" i="14"/>
  <c r="A729" i="14"/>
  <c r="W728" i="14"/>
  <c r="U728" i="14"/>
  <c r="S728" i="14"/>
  <c r="O728" i="14"/>
  <c r="D728" i="14"/>
  <c r="K728" i="14" s="1"/>
  <c r="C728" i="14"/>
  <c r="B728" i="14"/>
  <c r="A728" i="14"/>
  <c r="W727" i="14"/>
  <c r="U727" i="14"/>
  <c r="S727" i="14"/>
  <c r="O727" i="14"/>
  <c r="D727" i="14"/>
  <c r="Q727" i="14" s="1"/>
  <c r="C727" i="14"/>
  <c r="B727" i="14"/>
  <c r="A727" i="14"/>
  <c r="W726" i="14"/>
  <c r="U726" i="14"/>
  <c r="O726" i="14"/>
  <c r="S726" i="14" s="1"/>
  <c r="D726" i="14"/>
  <c r="Q726" i="14" s="1"/>
  <c r="C726" i="14"/>
  <c r="B726" i="14"/>
  <c r="A726" i="14"/>
  <c r="W725" i="14"/>
  <c r="U725" i="14"/>
  <c r="S725" i="14"/>
  <c r="O725" i="14"/>
  <c r="D725" i="14"/>
  <c r="M725" i="14" s="1"/>
  <c r="C725" i="14"/>
  <c r="B725" i="14"/>
  <c r="A725" i="14"/>
  <c r="W724" i="14"/>
  <c r="U724" i="14"/>
  <c r="S724" i="14"/>
  <c r="O724" i="14"/>
  <c r="D724" i="14"/>
  <c r="K724" i="14" s="1"/>
  <c r="C724" i="14"/>
  <c r="B724" i="14"/>
  <c r="A724" i="14"/>
  <c r="W723" i="14"/>
  <c r="U723" i="14"/>
  <c r="S723" i="14"/>
  <c r="O723" i="14"/>
  <c r="D723" i="14"/>
  <c r="Q723" i="14" s="1"/>
  <c r="C723" i="14"/>
  <c r="B723" i="14"/>
  <c r="A723" i="14"/>
  <c r="W722" i="14"/>
  <c r="U722" i="14"/>
  <c r="O722" i="14"/>
  <c r="S722" i="14" s="1"/>
  <c r="D722" i="14"/>
  <c r="E722" i="14" s="1"/>
  <c r="C722" i="14"/>
  <c r="B722" i="14"/>
  <c r="A722" i="14"/>
  <c r="W721" i="14"/>
  <c r="U721" i="14"/>
  <c r="S721" i="14"/>
  <c r="O721" i="14"/>
  <c r="D721" i="14"/>
  <c r="C721" i="14"/>
  <c r="B721" i="14"/>
  <c r="A721" i="14"/>
  <c r="W720" i="14"/>
  <c r="U720" i="14"/>
  <c r="S720" i="14"/>
  <c r="O720" i="14"/>
  <c r="D720" i="14"/>
  <c r="C720" i="14"/>
  <c r="B720" i="14"/>
  <c r="A720" i="14"/>
  <c r="W719" i="14"/>
  <c r="U719" i="14"/>
  <c r="S719" i="14"/>
  <c r="O719" i="14"/>
  <c r="D719" i="14"/>
  <c r="Q719" i="14" s="1"/>
  <c r="C719" i="14"/>
  <c r="B719" i="14"/>
  <c r="A719" i="14"/>
  <c r="W718" i="14"/>
  <c r="U718" i="14"/>
  <c r="O718" i="14"/>
  <c r="S718" i="14" s="1"/>
  <c r="D718" i="14"/>
  <c r="G718" i="14" s="1"/>
  <c r="C718" i="14"/>
  <c r="B718" i="14"/>
  <c r="A718" i="14"/>
  <c r="W717" i="14"/>
  <c r="U717" i="14"/>
  <c r="S717" i="14"/>
  <c r="O717" i="14"/>
  <c r="D717" i="14"/>
  <c r="C717" i="14"/>
  <c r="B717" i="14"/>
  <c r="A717" i="14"/>
  <c r="W716" i="14"/>
  <c r="U716" i="14"/>
  <c r="S716" i="14"/>
  <c r="O716" i="14"/>
  <c r="D716" i="14"/>
  <c r="C716" i="14"/>
  <c r="B716" i="14"/>
  <c r="A716" i="14"/>
  <c r="W715" i="14"/>
  <c r="U715" i="14"/>
  <c r="S715" i="14"/>
  <c r="O715" i="14"/>
  <c r="D715" i="14"/>
  <c r="C715" i="14"/>
  <c r="B715" i="14"/>
  <c r="A715" i="14"/>
  <c r="W714" i="14"/>
  <c r="U714" i="14"/>
  <c r="O714" i="14"/>
  <c r="S714" i="14" s="1"/>
  <c r="D714" i="14"/>
  <c r="E714" i="14" s="1"/>
  <c r="C714" i="14"/>
  <c r="B714" i="14"/>
  <c r="A714" i="14"/>
  <c r="W713" i="14"/>
  <c r="U713" i="14"/>
  <c r="S713" i="14"/>
  <c r="O713" i="14"/>
  <c r="D713" i="14"/>
  <c r="C713" i="14"/>
  <c r="B713" i="14"/>
  <c r="A713" i="14"/>
  <c r="W712" i="14"/>
  <c r="U712" i="14"/>
  <c r="S712" i="14"/>
  <c r="O712" i="14"/>
  <c r="D712" i="14"/>
  <c r="K712" i="14" s="1"/>
  <c r="C712" i="14"/>
  <c r="B712" i="14"/>
  <c r="A712" i="14"/>
  <c r="W711" i="14"/>
  <c r="U711" i="14"/>
  <c r="S711" i="14"/>
  <c r="O711" i="14"/>
  <c r="D711" i="14"/>
  <c r="C711" i="14"/>
  <c r="B711" i="14"/>
  <c r="A711" i="14"/>
  <c r="W710" i="14"/>
  <c r="U710" i="14"/>
  <c r="O710" i="14"/>
  <c r="S710" i="14" s="1"/>
  <c r="D710" i="14"/>
  <c r="C710" i="14"/>
  <c r="B710" i="14"/>
  <c r="A710" i="14"/>
  <c r="W709" i="14"/>
  <c r="U709" i="14"/>
  <c r="S709" i="14"/>
  <c r="O709" i="14"/>
  <c r="D709" i="14"/>
  <c r="C709" i="14"/>
  <c r="B709" i="14"/>
  <c r="A709" i="14"/>
  <c r="W708" i="14"/>
  <c r="U708" i="14"/>
  <c r="S708" i="14"/>
  <c r="O708" i="14"/>
  <c r="D708" i="14"/>
  <c r="K708" i="14" s="1"/>
  <c r="C708" i="14"/>
  <c r="B708" i="14"/>
  <c r="A708" i="14"/>
  <c r="W707" i="14"/>
  <c r="U707" i="14"/>
  <c r="S707" i="14"/>
  <c r="O707" i="14"/>
  <c r="D707" i="14"/>
  <c r="Q707" i="14" s="1"/>
  <c r="C707" i="14"/>
  <c r="B707" i="14"/>
  <c r="A707" i="14"/>
  <c r="W706" i="14"/>
  <c r="U706" i="14"/>
  <c r="O706" i="14"/>
  <c r="S706" i="14" s="1"/>
  <c r="D706" i="14"/>
  <c r="M706" i="14" s="1"/>
  <c r="C706" i="14"/>
  <c r="B706" i="14"/>
  <c r="A706" i="14"/>
  <c r="W705" i="14"/>
  <c r="U705" i="14"/>
  <c r="S705" i="14"/>
  <c r="O705" i="14"/>
  <c r="D705" i="14"/>
  <c r="M705" i="14" s="1"/>
  <c r="C705" i="14"/>
  <c r="B705" i="14"/>
  <c r="A705" i="14"/>
  <c r="W704" i="14"/>
  <c r="U704" i="14"/>
  <c r="S704" i="14"/>
  <c r="O704" i="14"/>
  <c r="D704" i="14"/>
  <c r="C704" i="14"/>
  <c r="B704" i="14"/>
  <c r="A704" i="14"/>
  <c r="W703" i="14"/>
  <c r="U703" i="14"/>
  <c r="S703" i="14"/>
  <c r="O703" i="14"/>
  <c r="D703" i="14"/>
  <c r="M703" i="14" s="1"/>
  <c r="C703" i="14"/>
  <c r="B703" i="14"/>
  <c r="A703" i="14"/>
  <c r="W702" i="14"/>
  <c r="U702" i="14"/>
  <c r="O702" i="14"/>
  <c r="S702" i="14" s="1"/>
  <c r="D702" i="14"/>
  <c r="E702" i="14" s="1"/>
  <c r="C702" i="14"/>
  <c r="B702" i="14"/>
  <c r="A702" i="14"/>
  <c r="W701" i="14"/>
  <c r="U701" i="14"/>
  <c r="S701" i="14"/>
  <c r="O701" i="14"/>
  <c r="D701" i="14"/>
  <c r="C701" i="14"/>
  <c r="B701" i="14"/>
  <c r="A701" i="14"/>
  <c r="W700" i="14"/>
  <c r="U700" i="14"/>
  <c r="S700" i="14"/>
  <c r="O700" i="14"/>
  <c r="D700" i="14"/>
  <c r="C700" i="14"/>
  <c r="B700" i="14"/>
  <c r="A700" i="14"/>
  <c r="W699" i="14"/>
  <c r="U699" i="14"/>
  <c r="S699" i="14"/>
  <c r="O699" i="14"/>
  <c r="D699" i="14"/>
  <c r="M699" i="14" s="1"/>
  <c r="C699" i="14"/>
  <c r="B699" i="14"/>
  <c r="A699" i="14"/>
  <c r="W698" i="14"/>
  <c r="U698" i="14"/>
  <c r="O698" i="14"/>
  <c r="S698" i="14" s="1"/>
  <c r="D698" i="14"/>
  <c r="G698" i="14" s="1"/>
  <c r="C698" i="14"/>
  <c r="B698" i="14"/>
  <c r="A698" i="14"/>
  <c r="W697" i="14"/>
  <c r="U697" i="14"/>
  <c r="S697" i="14"/>
  <c r="O697" i="14"/>
  <c r="D697" i="14"/>
  <c r="C697" i="14"/>
  <c r="B697" i="14"/>
  <c r="A697" i="14"/>
  <c r="W696" i="14"/>
  <c r="U696" i="14"/>
  <c r="S696" i="14"/>
  <c r="O696" i="14"/>
  <c r="D696" i="14"/>
  <c r="E696" i="14" s="1"/>
  <c r="C696" i="14"/>
  <c r="B696" i="14"/>
  <c r="A696" i="14"/>
  <c r="W695" i="14"/>
  <c r="U695" i="14"/>
  <c r="S695" i="14"/>
  <c r="O695" i="14"/>
  <c r="D695" i="14"/>
  <c r="M695" i="14" s="1"/>
  <c r="C695" i="14"/>
  <c r="B695" i="14"/>
  <c r="A695" i="14"/>
  <c r="W694" i="14"/>
  <c r="U694" i="14"/>
  <c r="O694" i="14"/>
  <c r="S694" i="14" s="1"/>
  <c r="D694" i="14"/>
  <c r="I694" i="14" s="1"/>
  <c r="C694" i="14"/>
  <c r="B694" i="14"/>
  <c r="A694" i="14"/>
  <c r="W693" i="14"/>
  <c r="U693" i="14"/>
  <c r="S693" i="14"/>
  <c r="O693" i="14"/>
  <c r="D693" i="14"/>
  <c r="E693" i="14" s="1"/>
  <c r="C693" i="14"/>
  <c r="B693" i="14"/>
  <c r="A693" i="14"/>
  <c r="W692" i="14"/>
  <c r="U692" i="14"/>
  <c r="S692" i="14"/>
  <c r="O692" i="14"/>
  <c r="D692" i="14"/>
  <c r="K692" i="14" s="1"/>
  <c r="C692" i="14"/>
  <c r="B692" i="14"/>
  <c r="A692" i="14"/>
  <c r="W691" i="14"/>
  <c r="U691" i="14"/>
  <c r="S691" i="14"/>
  <c r="O691" i="14"/>
  <c r="D691" i="14"/>
  <c r="C691" i="14"/>
  <c r="B691" i="14"/>
  <c r="A691" i="14"/>
  <c r="W690" i="14"/>
  <c r="U690" i="14"/>
  <c r="O690" i="14"/>
  <c r="S690" i="14" s="1"/>
  <c r="D690" i="14"/>
  <c r="I690" i="14" s="1"/>
  <c r="C690" i="14"/>
  <c r="B690" i="14"/>
  <c r="A690" i="14"/>
  <c r="W689" i="14"/>
  <c r="U689" i="14"/>
  <c r="S689" i="14"/>
  <c r="O689" i="14"/>
  <c r="D689" i="14"/>
  <c r="C689" i="14"/>
  <c r="B689" i="14"/>
  <c r="A689" i="14"/>
  <c r="W688" i="14"/>
  <c r="U688" i="14"/>
  <c r="S688" i="14"/>
  <c r="O688" i="14"/>
  <c r="D688" i="14"/>
  <c r="M688" i="14" s="1"/>
  <c r="C688" i="14"/>
  <c r="B688" i="14"/>
  <c r="A688" i="14"/>
  <c r="W687" i="14"/>
  <c r="U687" i="14"/>
  <c r="O687" i="14"/>
  <c r="S687" i="14" s="1"/>
  <c r="D687" i="14"/>
  <c r="M687" i="14" s="1"/>
  <c r="C687" i="14"/>
  <c r="B687" i="14"/>
  <c r="A687" i="14"/>
  <c r="W686" i="14"/>
  <c r="U686" i="14"/>
  <c r="O686" i="14"/>
  <c r="S686" i="14" s="1"/>
  <c r="D686" i="14"/>
  <c r="Q686" i="14" s="1"/>
  <c r="C686" i="14"/>
  <c r="B686" i="14"/>
  <c r="A686" i="14"/>
  <c r="W685" i="14"/>
  <c r="U685" i="14"/>
  <c r="S685" i="14"/>
  <c r="O685" i="14"/>
  <c r="D685" i="14"/>
  <c r="M685" i="14" s="1"/>
  <c r="C685" i="14"/>
  <c r="B685" i="14"/>
  <c r="A685" i="14"/>
  <c r="W684" i="14"/>
  <c r="U684" i="14"/>
  <c r="S684" i="14"/>
  <c r="O684" i="14"/>
  <c r="D684" i="14"/>
  <c r="C684" i="14"/>
  <c r="B684" i="14"/>
  <c r="A684" i="14"/>
  <c r="W683" i="14"/>
  <c r="U683" i="14"/>
  <c r="O683" i="14"/>
  <c r="S683" i="14" s="1"/>
  <c r="D683" i="14"/>
  <c r="C683" i="14"/>
  <c r="B683" i="14"/>
  <c r="A683" i="14"/>
  <c r="W682" i="14"/>
  <c r="U682" i="14"/>
  <c r="O682" i="14"/>
  <c r="S682" i="14" s="1"/>
  <c r="D682" i="14"/>
  <c r="G682" i="14" s="1"/>
  <c r="C682" i="14"/>
  <c r="B682" i="14"/>
  <c r="A682" i="14"/>
  <c r="W681" i="14"/>
  <c r="U681" i="14"/>
  <c r="S681" i="14"/>
  <c r="O681" i="14"/>
  <c r="D681" i="14"/>
  <c r="K681" i="14" s="1"/>
  <c r="C681" i="14"/>
  <c r="B681" i="14"/>
  <c r="A681" i="14"/>
  <c r="W680" i="14"/>
  <c r="U680" i="14"/>
  <c r="S680" i="14"/>
  <c r="O680" i="14"/>
  <c r="D680" i="14"/>
  <c r="M680" i="14" s="1"/>
  <c r="C680" i="14"/>
  <c r="B680" i="14"/>
  <c r="A680" i="14"/>
  <c r="W679" i="14"/>
  <c r="U679" i="14"/>
  <c r="O679" i="14"/>
  <c r="S679" i="14" s="1"/>
  <c r="D679" i="14"/>
  <c r="M679" i="14" s="1"/>
  <c r="C679" i="14"/>
  <c r="B679" i="14"/>
  <c r="A679" i="14"/>
  <c r="W678" i="14"/>
  <c r="U678" i="14"/>
  <c r="O678" i="14"/>
  <c r="S678" i="14" s="1"/>
  <c r="D678" i="14"/>
  <c r="C678" i="14"/>
  <c r="B678" i="14"/>
  <c r="A678" i="14"/>
  <c r="W677" i="14"/>
  <c r="U677" i="14"/>
  <c r="S677" i="14"/>
  <c r="O677" i="14"/>
  <c r="D677" i="14"/>
  <c r="C677" i="14"/>
  <c r="B677" i="14"/>
  <c r="A677" i="14"/>
  <c r="W676" i="14"/>
  <c r="U676" i="14"/>
  <c r="S676" i="14"/>
  <c r="O676" i="14"/>
  <c r="D676" i="14"/>
  <c r="I676" i="14" s="1"/>
  <c r="C676" i="14"/>
  <c r="B676" i="14"/>
  <c r="A676" i="14"/>
  <c r="W675" i="14"/>
  <c r="U675" i="14"/>
  <c r="O675" i="14"/>
  <c r="S675" i="14" s="1"/>
  <c r="D675" i="14"/>
  <c r="C675" i="14"/>
  <c r="B675" i="14"/>
  <c r="A675" i="14"/>
  <c r="W674" i="14"/>
  <c r="U674" i="14"/>
  <c r="O674" i="14"/>
  <c r="S674" i="14" s="1"/>
  <c r="D674" i="14"/>
  <c r="G674" i="14" s="1"/>
  <c r="C674" i="14"/>
  <c r="B674" i="14"/>
  <c r="A674" i="14"/>
  <c r="W673" i="14"/>
  <c r="U673" i="14"/>
  <c r="S673" i="14"/>
  <c r="O673" i="14"/>
  <c r="D673" i="14"/>
  <c r="C673" i="14"/>
  <c r="B673" i="14"/>
  <c r="A673" i="14"/>
  <c r="W672" i="14"/>
  <c r="U672" i="14"/>
  <c r="O672" i="14"/>
  <c r="S672" i="14" s="1"/>
  <c r="D672" i="14"/>
  <c r="M672" i="14" s="1"/>
  <c r="C672" i="14"/>
  <c r="B672" i="14"/>
  <c r="A672" i="14"/>
  <c r="W671" i="14"/>
  <c r="U671" i="14"/>
  <c r="O671" i="14"/>
  <c r="S671" i="14" s="1"/>
  <c r="D671" i="14"/>
  <c r="C671" i="14"/>
  <c r="B671" i="14"/>
  <c r="A671" i="14"/>
  <c r="W670" i="14"/>
  <c r="U670" i="14"/>
  <c r="O670" i="14"/>
  <c r="S670" i="14" s="1"/>
  <c r="D670" i="14"/>
  <c r="C670" i="14"/>
  <c r="B670" i="14"/>
  <c r="A670" i="14"/>
  <c r="W669" i="14"/>
  <c r="U669" i="14"/>
  <c r="S669" i="14"/>
  <c r="O669" i="14"/>
  <c r="D669" i="14"/>
  <c r="E669" i="14" s="1"/>
  <c r="C669" i="14"/>
  <c r="B669" i="14"/>
  <c r="A669" i="14"/>
  <c r="W668" i="14"/>
  <c r="U668" i="14"/>
  <c r="O668" i="14"/>
  <c r="S668" i="14" s="1"/>
  <c r="D668" i="14"/>
  <c r="C668" i="14"/>
  <c r="B668" i="14"/>
  <c r="A668" i="14"/>
  <c r="W667" i="14"/>
  <c r="U667" i="14"/>
  <c r="S667" i="14"/>
  <c r="O667" i="14"/>
  <c r="D667" i="14"/>
  <c r="G667" i="14" s="1"/>
  <c r="C667" i="14"/>
  <c r="B667" i="14"/>
  <c r="A667" i="14"/>
  <c r="W666" i="14"/>
  <c r="U666" i="14"/>
  <c r="O666" i="14"/>
  <c r="S666" i="14" s="1"/>
  <c r="D666" i="14"/>
  <c r="I666" i="14" s="1"/>
  <c r="C666" i="14"/>
  <c r="B666" i="14"/>
  <c r="A666" i="14"/>
  <c r="W665" i="14"/>
  <c r="U665" i="14"/>
  <c r="S665" i="14"/>
  <c r="O665" i="14"/>
  <c r="D665" i="14"/>
  <c r="Q665" i="14" s="1"/>
  <c r="C665" i="14"/>
  <c r="B665" i="14"/>
  <c r="A665" i="14"/>
  <c r="W664" i="14"/>
  <c r="U664" i="14"/>
  <c r="S664" i="14"/>
  <c r="O664" i="14"/>
  <c r="D664" i="14"/>
  <c r="K664" i="14" s="1"/>
  <c r="C664" i="14"/>
  <c r="B664" i="14"/>
  <c r="A664" i="14"/>
  <c r="W663" i="14"/>
  <c r="U663" i="14"/>
  <c r="S663" i="14"/>
  <c r="O663" i="14"/>
  <c r="D663" i="14"/>
  <c r="M663" i="14" s="1"/>
  <c r="C663" i="14"/>
  <c r="B663" i="14"/>
  <c r="A663" i="14"/>
  <c r="W662" i="14"/>
  <c r="U662" i="14"/>
  <c r="O662" i="14"/>
  <c r="S662" i="14" s="1"/>
  <c r="D662" i="14"/>
  <c r="C662" i="14"/>
  <c r="B662" i="14"/>
  <c r="A662" i="14"/>
  <c r="W661" i="14"/>
  <c r="U661" i="14"/>
  <c r="S661" i="14"/>
  <c r="O661" i="14"/>
  <c r="D661" i="14"/>
  <c r="C661" i="14"/>
  <c r="B661" i="14"/>
  <c r="A661" i="14"/>
  <c r="W660" i="14"/>
  <c r="U660" i="14"/>
  <c r="O660" i="14"/>
  <c r="S660" i="14" s="1"/>
  <c r="D660" i="14"/>
  <c r="Q660" i="14" s="1"/>
  <c r="C660" i="14"/>
  <c r="B660" i="14"/>
  <c r="A660" i="14"/>
  <c r="W659" i="14"/>
  <c r="U659" i="14"/>
  <c r="S659" i="14"/>
  <c r="O659" i="14"/>
  <c r="D659" i="14"/>
  <c r="Q659" i="14" s="1"/>
  <c r="C659" i="14"/>
  <c r="B659" i="14"/>
  <c r="A659" i="14"/>
  <c r="W658" i="14"/>
  <c r="U658" i="14"/>
  <c r="O658" i="14"/>
  <c r="S658" i="14" s="1"/>
  <c r="D658" i="14"/>
  <c r="E658" i="14" s="1"/>
  <c r="C658" i="14"/>
  <c r="B658" i="14"/>
  <c r="A658" i="14"/>
  <c r="W657" i="14"/>
  <c r="U657" i="14"/>
  <c r="S657" i="14"/>
  <c r="O657" i="14"/>
  <c r="D657" i="14"/>
  <c r="Q657" i="14" s="1"/>
  <c r="C657" i="14"/>
  <c r="B657" i="14"/>
  <c r="A657" i="14"/>
  <c r="W656" i="14"/>
  <c r="U656" i="14"/>
  <c r="O656" i="14"/>
  <c r="S656" i="14" s="1"/>
  <c r="D656" i="14"/>
  <c r="M656" i="14" s="1"/>
  <c r="C656" i="14"/>
  <c r="B656" i="14"/>
  <c r="A656" i="14"/>
  <c r="W655" i="14"/>
  <c r="U655" i="14"/>
  <c r="S655" i="14"/>
  <c r="O655" i="14"/>
  <c r="D655" i="14"/>
  <c r="C655" i="14"/>
  <c r="B655" i="14"/>
  <c r="A655" i="14"/>
  <c r="W654" i="14"/>
  <c r="U654" i="14"/>
  <c r="O654" i="14"/>
  <c r="S654" i="14" s="1"/>
  <c r="D654" i="14"/>
  <c r="C654" i="14"/>
  <c r="B654" i="14"/>
  <c r="A654" i="14"/>
  <c r="W653" i="14"/>
  <c r="U653" i="14"/>
  <c r="S653" i="14"/>
  <c r="O653" i="14"/>
  <c r="D653" i="14"/>
  <c r="C653" i="14"/>
  <c r="B653" i="14"/>
  <c r="A653" i="14"/>
  <c r="W652" i="14"/>
  <c r="U652" i="14"/>
  <c r="O652" i="14"/>
  <c r="S652" i="14" s="1"/>
  <c r="D652" i="14"/>
  <c r="C652" i="14"/>
  <c r="B652" i="14"/>
  <c r="A652" i="14"/>
  <c r="W651" i="14"/>
  <c r="U651" i="14"/>
  <c r="S651" i="14"/>
  <c r="O651" i="14"/>
  <c r="D651" i="14"/>
  <c r="Q651" i="14" s="1"/>
  <c r="C651" i="14"/>
  <c r="B651" i="14"/>
  <c r="A651" i="14"/>
  <c r="W650" i="14"/>
  <c r="U650" i="14"/>
  <c r="O650" i="14"/>
  <c r="S650" i="14" s="1"/>
  <c r="D650" i="14"/>
  <c r="G650" i="14" s="1"/>
  <c r="C650" i="14"/>
  <c r="B650" i="14"/>
  <c r="A650" i="14"/>
  <c r="W649" i="14"/>
  <c r="U649" i="14"/>
  <c r="S649" i="14"/>
  <c r="O649" i="14"/>
  <c r="D649" i="14"/>
  <c r="C649" i="14"/>
  <c r="B649" i="14"/>
  <c r="A649" i="14"/>
  <c r="W648" i="14"/>
  <c r="U648" i="14"/>
  <c r="O648" i="14"/>
  <c r="S648" i="14" s="1"/>
  <c r="D648" i="14"/>
  <c r="C648" i="14"/>
  <c r="B648" i="14"/>
  <c r="A648" i="14"/>
  <c r="W647" i="14"/>
  <c r="U647" i="14"/>
  <c r="S647" i="14"/>
  <c r="O647" i="14"/>
  <c r="D647" i="14"/>
  <c r="I647" i="14" s="1"/>
  <c r="C647" i="14"/>
  <c r="B647" i="14"/>
  <c r="A647" i="14"/>
  <c r="W646" i="14"/>
  <c r="U646" i="14"/>
  <c r="O646" i="14"/>
  <c r="S646" i="14" s="1"/>
  <c r="D646" i="14"/>
  <c r="Q646" i="14" s="1"/>
  <c r="C646" i="14"/>
  <c r="B646" i="14"/>
  <c r="A646" i="14"/>
  <c r="W645" i="14"/>
  <c r="U645" i="14"/>
  <c r="S645" i="14"/>
  <c r="O645" i="14"/>
  <c r="D645" i="14"/>
  <c r="C645" i="14"/>
  <c r="B645" i="14"/>
  <c r="A645" i="14"/>
  <c r="W644" i="14"/>
  <c r="U644" i="14"/>
  <c r="O644" i="14"/>
  <c r="S644" i="14" s="1"/>
  <c r="D644" i="14"/>
  <c r="C644" i="14"/>
  <c r="B644" i="14"/>
  <c r="A644" i="14"/>
  <c r="W643" i="14"/>
  <c r="U643" i="14"/>
  <c r="S643" i="14"/>
  <c r="O643" i="14"/>
  <c r="D643" i="14"/>
  <c r="Q643" i="14" s="1"/>
  <c r="C643" i="14"/>
  <c r="B643" i="14"/>
  <c r="A643" i="14"/>
  <c r="W642" i="14"/>
  <c r="U642" i="14"/>
  <c r="O642" i="14"/>
  <c r="S642" i="14" s="1"/>
  <c r="D642" i="14"/>
  <c r="Q642" i="14" s="1"/>
  <c r="C642" i="14"/>
  <c r="B642" i="14"/>
  <c r="A642" i="14"/>
  <c r="W641" i="14"/>
  <c r="U641" i="14"/>
  <c r="S641" i="14"/>
  <c r="O641" i="14"/>
  <c r="D641" i="14"/>
  <c r="C641" i="14"/>
  <c r="B641" i="14"/>
  <c r="A641" i="14"/>
  <c r="W640" i="14"/>
  <c r="U640" i="14"/>
  <c r="O640" i="14"/>
  <c r="S640" i="14" s="1"/>
  <c r="D640" i="14"/>
  <c r="C640" i="14"/>
  <c r="B640" i="14"/>
  <c r="A640" i="14"/>
  <c r="W639" i="14"/>
  <c r="U639" i="14"/>
  <c r="S639" i="14"/>
  <c r="O639" i="14"/>
  <c r="D639" i="14"/>
  <c r="K639" i="14" s="1"/>
  <c r="C639" i="14"/>
  <c r="B639" i="14"/>
  <c r="A639" i="14"/>
  <c r="W638" i="14"/>
  <c r="U638" i="14"/>
  <c r="O638" i="14"/>
  <c r="S638" i="14" s="1"/>
  <c r="D638" i="14"/>
  <c r="E638" i="14" s="1"/>
  <c r="C638" i="14"/>
  <c r="B638" i="14"/>
  <c r="A638" i="14"/>
  <c r="W637" i="14"/>
  <c r="U637" i="14"/>
  <c r="S637" i="14"/>
  <c r="O637" i="14"/>
  <c r="D637" i="14"/>
  <c r="C637" i="14"/>
  <c r="B637" i="14"/>
  <c r="A637" i="14"/>
  <c r="W636" i="14"/>
  <c r="U636" i="14"/>
  <c r="O636" i="14"/>
  <c r="S636" i="14" s="1"/>
  <c r="D636" i="14"/>
  <c r="C636" i="14"/>
  <c r="B636" i="14"/>
  <c r="A636" i="14"/>
  <c r="W635" i="14"/>
  <c r="U635" i="14"/>
  <c r="S635" i="14"/>
  <c r="O635" i="14"/>
  <c r="D635" i="14"/>
  <c r="Q635" i="14" s="1"/>
  <c r="C635" i="14"/>
  <c r="B635" i="14"/>
  <c r="A635" i="14"/>
  <c r="W634" i="14"/>
  <c r="U634" i="14"/>
  <c r="O634" i="14"/>
  <c r="S634" i="14" s="1"/>
  <c r="D634" i="14"/>
  <c r="Q634" i="14" s="1"/>
  <c r="C634" i="14"/>
  <c r="B634" i="14"/>
  <c r="A634" i="14"/>
  <c r="W633" i="14"/>
  <c r="U633" i="14"/>
  <c r="S633" i="14"/>
  <c r="O633" i="14"/>
  <c r="D633" i="14"/>
  <c r="Q633" i="14" s="1"/>
  <c r="C633" i="14"/>
  <c r="B633" i="14"/>
  <c r="A633" i="14"/>
  <c r="W632" i="14"/>
  <c r="U632" i="14"/>
  <c r="O632" i="14"/>
  <c r="S632" i="14" s="1"/>
  <c r="D632" i="14"/>
  <c r="Q632" i="14" s="1"/>
  <c r="C632" i="14"/>
  <c r="B632" i="14"/>
  <c r="A632" i="14"/>
  <c r="W631" i="14"/>
  <c r="U631" i="14"/>
  <c r="S631" i="14"/>
  <c r="O631" i="14"/>
  <c r="D631" i="14"/>
  <c r="I631" i="14" s="1"/>
  <c r="C631" i="14"/>
  <c r="B631" i="14"/>
  <c r="A631" i="14"/>
  <c r="W630" i="14"/>
  <c r="U630" i="14"/>
  <c r="O630" i="14"/>
  <c r="S630" i="14" s="1"/>
  <c r="D630" i="14"/>
  <c r="M630" i="14" s="1"/>
  <c r="C630" i="14"/>
  <c r="B630" i="14"/>
  <c r="A630" i="14"/>
  <c r="W629" i="14"/>
  <c r="U629" i="14"/>
  <c r="S629" i="14"/>
  <c r="O629" i="14"/>
  <c r="D629" i="14"/>
  <c r="C629" i="14"/>
  <c r="B629" i="14"/>
  <c r="A629" i="14"/>
  <c r="W628" i="14"/>
  <c r="U628" i="14"/>
  <c r="O628" i="14"/>
  <c r="S628" i="14" s="1"/>
  <c r="D628" i="14"/>
  <c r="M628" i="14" s="1"/>
  <c r="C628" i="14"/>
  <c r="B628" i="14"/>
  <c r="A628" i="14"/>
  <c r="W627" i="14"/>
  <c r="U627" i="14"/>
  <c r="S627" i="14"/>
  <c r="O627" i="14"/>
  <c r="D627" i="14"/>
  <c r="Q627" i="14" s="1"/>
  <c r="C627" i="14"/>
  <c r="B627" i="14"/>
  <c r="A627" i="14"/>
  <c r="W626" i="14"/>
  <c r="U626" i="14"/>
  <c r="O626" i="14"/>
  <c r="S626" i="14" s="1"/>
  <c r="D626" i="14"/>
  <c r="C626" i="14"/>
  <c r="B626" i="14"/>
  <c r="A626" i="14"/>
  <c r="W625" i="14"/>
  <c r="U625" i="14"/>
  <c r="S625" i="14"/>
  <c r="O625" i="14"/>
  <c r="D625" i="14"/>
  <c r="I625" i="14" s="1"/>
  <c r="C625" i="14"/>
  <c r="B625" i="14"/>
  <c r="A625" i="14"/>
  <c r="W624" i="14"/>
  <c r="U624" i="14"/>
  <c r="O624" i="14"/>
  <c r="S624" i="14" s="1"/>
  <c r="D624" i="14"/>
  <c r="C624" i="14"/>
  <c r="B624" i="14"/>
  <c r="A624" i="14"/>
  <c r="W623" i="14"/>
  <c r="U623" i="14"/>
  <c r="S623" i="14"/>
  <c r="O623" i="14"/>
  <c r="D623" i="14"/>
  <c r="C623" i="14"/>
  <c r="B623" i="14"/>
  <c r="A623" i="14"/>
  <c r="W622" i="14"/>
  <c r="U622" i="14"/>
  <c r="O622" i="14"/>
  <c r="S622" i="14" s="1"/>
  <c r="D622" i="14"/>
  <c r="Q622" i="14" s="1"/>
  <c r="C622" i="14"/>
  <c r="B622" i="14"/>
  <c r="A622" i="14"/>
  <c r="W621" i="14"/>
  <c r="U621" i="14"/>
  <c r="S621" i="14"/>
  <c r="O621" i="14"/>
  <c r="D621" i="14"/>
  <c r="C621" i="14"/>
  <c r="B621" i="14"/>
  <c r="A621" i="14"/>
  <c r="W620" i="14"/>
  <c r="U620" i="14"/>
  <c r="O620" i="14"/>
  <c r="S620" i="14" s="1"/>
  <c r="D620" i="14"/>
  <c r="E620" i="14" s="1"/>
  <c r="C620" i="14"/>
  <c r="B620" i="14"/>
  <c r="A620" i="14"/>
  <c r="W619" i="14"/>
  <c r="U619" i="14"/>
  <c r="S619" i="14"/>
  <c r="O619" i="14"/>
  <c r="D619" i="14"/>
  <c r="Q619" i="14" s="1"/>
  <c r="C619" i="14"/>
  <c r="B619" i="14"/>
  <c r="A619" i="14"/>
  <c r="W618" i="14"/>
  <c r="U618" i="14"/>
  <c r="O618" i="14"/>
  <c r="S618" i="14" s="1"/>
  <c r="D618" i="14"/>
  <c r="Q618" i="14" s="1"/>
  <c r="C618" i="14"/>
  <c r="B618" i="14"/>
  <c r="A618" i="14"/>
  <c r="W617" i="14"/>
  <c r="U617" i="14"/>
  <c r="S617" i="14"/>
  <c r="O617" i="14"/>
  <c r="D617" i="14"/>
  <c r="K617" i="14" s="1"/>
  <c r="C617" i="14"/>
  <c r="B617" i="14"/>
  <c r="A617" i="14"/>
  <c r="W616" i="14"/>
  <c r="U616" i="14"/>
  <c r="O616" i="14"/>
  <c r="S616" i="14" s="1"/>
  <c r="D616" i="14"/>
  <c r="C616" i="14"/>
  <c r="B616" i="14"/>
  <c r="A616" i="14"/>
  <c r="W615" i="14"/>
  <c r="U615" i="14"/>
  <c r="S615" i="14"/>
  <c r="O615" i="14"/>
  <c r="D615" i="14"/>
  <c r="C615" i="14"/>
  <c r="B615" i="14"/>
  <c r="A615" i="14"/>
  <c r="W614" i="14"/>
  <c r="U614" i="14"/>
  <c r="O614" i="14"/>
  <c r="S614" i="14" s="1"/>
  <c r="D614" i="14"/>
  <c r="Q614" i="14" s="1"/>
  <c r="C614" i="14"/>
  <c r="B614" i="14"/>
  <c r="A614" i="14"/>
  <c r="W613" i="14"/>
  <c r="U613" i="14"/>
  <c r="S613" i="14"/>
  <c r="O613" i="14"/>
  <c r="D613" i="14"/>
  <c r="C613" i="14"/>
  <c r="B613" i="14"/>
  <c r="A613" i="14"/>
  <c r="W612" i="14"/>
  <c r="U612" i="14"/>
  <c r="O612" i="14"/>
  <c r="S612" i="14" s="1"/>
  <c r="D612" i="14"/>
  <c r="E612" i="14" s="1"/>
  <c r="C612" i="14"/>
  <c r="B612" i="14"/>
  <c r="A612" i="14"/>
  <c r="W611" i="14"/>
  <c r="U611" i="14"/>
  <c r="S611" i="14"/>
  <c r="O611" i="14"/>
  <c r="D611" i="14"/>
  <c r="C611" i="14"/>
  <c r="B611" i="14"/>
  <c r="A611" i="14"/>
  <c r="W610" i="14"/>
  <c r="U610" i="14"/>
  <c r="O610" i="14"/>
  <c r="S610" i="14" s="1"/>
  <c r="D610" i="14"/>
  <c r="C610" i="14"/>
  <c r="B610" i="14"/>
  <c r="A610" i="14"/>
  <c r="W609" i="14"/>
  <c r="U609" i="14"/>
  <c r="S609" i="14"/>
  <c r="O609" i="14"/>
  <c r="D609" i="14"/>
  <c r="I609" i="14" s="1"/>
  <c r="C609" i="14"/>
  <c r="B609" i="14"/>
  <c r="A609" i="14"/>
  <c r="W608" i="14"/>
  <c r="U608" i="14"/>
  <c r="O608" i="14"/>
  <c r="S608" i="14" s="1"/>
  <c r="D608" i="14"/>
  <c r="Q608" i="14" s="1"/>
  <c r="C608" i="14"/>
  <c r="B608" i="14"/>
  <c r="A608" i="14"/>
  <c r="W607" i="14"/>
  <c r="U607" i="14"/>
  <c r="S607" i="14"/>
  <c r="O607" i="14"/>
  <c r="D607" i="14"/>
  <c r="C607" i="14"/>
  <c r="B607" i="14"/>
  <c r="A607" i="14"/>
  <c r="W606" i="14"/>
  <c r="U606" i="14"/>
  <c r="S606" i="14"/>
  <c r="O606" i="14"/>
  <c r="D606" i="14"/>
  <c r="C606" i="14"/>
  <c r="B606" i="14"/>
  <c r="A606" i="14"/>
  <c r="W605" i="14"/>
  <c r="U605" i="14"/>
  <c r="S605" i="14"/>
  <c r="O605" i="14"/>
  <c r="D605" i="14"/>
  <c r="K605" i="14" s="1"/>
  <c r="C605" i="14"/>
  <c r="B605" i="14"/>
  <c r="A605" i="14"/>
  <c r="W604" i="14"/>
  <c r="U604" i="14"/>
  <c r="O604" i="14"/>
  <c r="S604" i="14" s="1"/>
  <c r="D604" i="14"/>
  <c r="Q604" i="14" s="1"/>
  <c r="C604" i="14"/>
  <c r="B604" i="14"/>
  <c r="A604" i="14"/>
  <c r="W603" i="14"/>
  <c r="U603" i="14"/>
  <c r="S603" i="14"/>
  <c r="O603" i="14"/>
  <c r="D603" i="14"/>
  <c r="M603" i="14" s="1"/>
  <c r="C603" i="14"/>
  <c r="B603" i="14"/>
  <c r="A603" i="14"/>
  <c r="W602" i="14"/>
  <c r="U602" i="14"/>
  <c r="S602" i="14"/>
  <c r="O602" i="14"/>
  <c r="D602" i="14"/>
  <c r="Q602" i="14" s="1"/>
  <c r="C602" i="14"/>
  <c r="B602" i="14"/>
  <c r="A602" i="14"/>
  <c r="W601" i="14"/>
  <c r="U601" i="14"/>
  <c r="O601" i="14"/>
  <c r="S601" i="14" s="1"/>
  <c r="D601" i="14"/>
  <c r="M601" i="14" s="1"/>
  <c r="C601" i="14"/>
  <c r="B601" i="14"/>
  <c r="A601" i="14"/>
  <c r="W600" i="14"/>
  <c r="U600" i="14"/>
  <c r="O600" i="14"/>
  <c r="S600" i="14" s="1"/>
  <c r="D600" i="14"/>
  <c r="C600" i="14"/>
  <c r="B600" i="14"/>
  <c r="A600" i="14"/>
  <c r="W599" i="14"/>
  <c r="U599" i="14"/>
  <c r="S599" i="14"/>
  <c r="O599" i="14"/>
  <c r="D599" i="14"/>
  <c r="M599" i="14" s="1"/>
  <c r="C599" i="14"/>
  <c r="B599" i="14"/>
  <c r="A599" i="14"/>
  <c r="W598" i="14"/>
  <c r="U598" i="14"/>
  <c r="S598" i="14"/>
  <c r="O598" i="14"/>
  <c r="D598" i="14"/>
  <c r="C598" i="14"/>
  <c r="B598" i="14"/>
  <c r="A598" i="14"/>
  <c r="W597" i="14"/>
  <c r="U597" i="14"/>
  <c r="O597" i="14"/>
  <c r="S597" i="14" s="1"/>
  <c r="D597" i="14"/>
  <c r="K597" i="14" s="1"/>
  <c r="C597" i="14"/>
  <c r="B597" i="14"/>
  <c r="A597" i="14"/>
  <c r="W596" i="14"/>
  <c r="U596" i="14"/>
  <c r="S596" i="14"/>
  <c r="O596" i="14"/>
  <c r="D596" i="14"/>
  <c r="C596" i="14"/>
  <c r="B596" i="14"/>
  <c r="A596" i="14"/>
  <c r="W595" i="14"/>
  <c r="U595" i="14"/>
  <c r="S595" i="14"/>
  <c r="O595" i="14"/>
  <c r="D595" i="14"/>
  <c r="M595" i="14" s="1"/>
  <c r="C595" i="14"/>
  <c r="B595" i="14"/>
  <c r="A595" i="14"/>
  <c r="W594" i="14"/>
  <c r="U594" i="14"/>
  <c r="S594" i="14"/>
  <c r="O594" i="14"/>
  <c r="D594" i="14"/>
  <c r="C594" i="14"/>
  <c r="B594" i="14"/>
  <c r="A594" i="14"/>
  <c r="W593" i="14"/>
  <c r="U593" i="14"/>
  <c r="O593" i="14"/>
  <c r="S593" i="14" s="1"/>
  <c r="D593" i="14"/>
  <c r="Q593" i="14" s="1"/>
  <c r="C593" i="14"/>
  <c r="B593" i="14"/>
  <c r="A593" i="14"/>
  <c r="W592" i="14"/>
  <c r="U592" i="14"/>
  <c r="S592" i="14"/>
  <c r="O592" i="14"/>
  <c r="D592" i="14"/>
  <c r="Q592" i="14" s="1"/>
  <c r="C592" i="14"/>
  <c r="B592" i="14"/>
  <c r="A592" i="14"/>
  <c r="W591" i="14"/>
  <c r="U591" i="14"/>
  <c r="S591" i="14"/>
  <c r="O591" i="14"/>
  <c r="D591" i="14"/>
  <c r="C591" i="14"/>
  <c r="B591" i="14"/>
  <c r="A591" i="14"/>
  <c r="W590" i="14"/>
  <c r="U590" i="14"/>
  <c r="S590" i="14"/>
  <c r="O590" i="14"/>
  <c r="D590" i="14"/>
  <c r="Q590" i="14" s="1"/>
  <c r="C590" i="14"/>
  <c r="B590" i="14"/>
  <c r="A590" i="14"/>
  <c r="W589" i="14"/>
  <c r="U589" i="14"/>
  <c r="O589" i="14"/>
  <c r="S589" i="14" s="1"/>
  <c r="D589" i="14"/>
  <c r="M589" i="14" s="1"/>
  <c r="C589" i="14"/>
  <c r="B589" i="14"/>
  <c r="A589" i="14"/>
  <c r="W588" i="14"/>
  <c r="U588" i="14"/>
  <c r="S588" i="14"/>
  <c r="O588" i="14"/>
  <c r="D588" i="14"/>
  <c r="Q588" i="14" s="1"/>
  <c r="C588" i="14"/>
  <c r="B588" i="14"/>
  <c r="A588" i="14"/>
  <c r="W587" i="14"/>
  <c r="U587" i="14"/>
  <c r="S587" i="14"/>
  <c r="O587" i="14"/>
  <c r="D587" i="14"/>
  <c r="C587" i="14"/>
  <c r="B587" i="14"/>
  <c r="A587" i="14"/>
  <c r="W586" i="14"/>
  <c r="U586" i="14"/>
  <c r="S586" i="14"/>
  <c r="O586" i="14"/>
  <c r="D586" i="14"/>
  <c r="Q586" i="14" s="1"/>
  <c r="C586" i="14"/>
  <c r="B586" i="14"/>
  <c r="A586" i="14"/>
  <c r="W585" i="14"/>
  <c r="U585" i="14"/>
  <c r="O585" i="14"/>
  <c r="S585" i="14" s="1"/>
  <c r="D585" i="14"/>
  <c r="G585" i="14" s="1"/>
  <c r="C585" i="14"/>
  <c r="B585" i="14"/>
  <c r="A585" i="14"/>
  <c r="W584" i="14"/>
  <c r="U584" i="14"/>
  <c r="S584" i="14"/>
  <c r="O584" i="14"/>
  <c r="D584" i="14"/>
  <c r="Q584" i="14" s="1"/>
  <c r="C584" i="14"/>
  <c r="B584" i="14"/>
  <c r="A584" i="14"/>
  <c r="W583" i="14"/>
  <c r="U583" i="14"/>
  <c r="S583" i="14"/>
  <c r="O583" i="14"/>
  <c r="D583" i="14"/>
  <c r="M583" i="14" s="1"/>
  <c r="C583" i="14"/>
  <c r="B583" i="14"/>
  <c r="A583" i="14"/>
  <c r="W582" i="14"/>
  <c r="U582" i="14"/>
  <c r="S582" i="14"/>
  <c r="O582" i="14"/>
  <c r="D582" i="14"/>
  <c r="C582" i="14"/>
  <c r="B582" i="14"/>
  <c r="A582" i="14"/>
  <c r="W581" i="14"/>
  <c r="U581" i="14"/>
  <c r="O581" i="14"/>
  <c r="S581" i="14" s="1"/>
  <c r="D581" i="14"/>
  <c r="M581" i="14" s="1"/>
  <c r="C581" i="14"/>
  <c r="B581" i="14"/>
  <c r="A581" i="14"/>
  <c r="W580" i="14"/>
  <c r="U580" i="14"/>
  <c r="S580" i="14"/>
  <c r="O580" i="14"/>
  <c r="D580" i="14"/>
  <c r="C580" i="14"/>
  <c r="B580" i="14"/>
  <c r="A580" i="14"/>
  <c r="W579" i="14"/>
  <c r="U579" i="14"/>
  <c r="S579" i="14"/>
  <c r="O579" i="14"/>
  <c r="D579" i="14"/>
  <c r="M579" i="14" s="1"/>
  <c r="C579" i="14"/>
  <c r="B579" i="14"/>
  <c r="A579" i="14"/>
  <c r="W578" i="14"/>
  <c r="U578" i="14"/>
  <c r="S578" i="14"/>
  <c r="O578" i="14"/>
  <c r="D578" i="14"/>
  <c r="Q578" i="14" s="1"/>
  <c r="C578" i="14"/>
  <c r="B578" i="14"/>
  <c r="A578" i="14"/>
  <c r="W577" i="14"/>
  <c r="U577" i="14"/>
  <c r="O577" i="14"/>
  <c r="S577" i="14" s="1"/>
  <c r="D577" i="14"/>
  <c r="I577" i="14" s="1"/>
  <c r="C577" i="14"/>
  <c r="B577" i="14"/>
  <c r="A577" i="14"/>
  <c r="W576" i="14"/>
  <c r="U576" i="14"/>
  <c r="S576" i="14"/>
  <c r="O576" i="14"/>
  <c r="D576" i="14"/>
  <c r="Q576" i="14" s="1"/>
  <c r="C576" i="14"/>
  <c r="B576" i="14"/>
  <c r="A576" i="14"/>
  <c r="W575" i="14"/>
  <c r="U575" i="14"/>
  <c r="S575" i="14"/>
  <c r="O575" i="14"/>
  <c r="D575" i="14"/>
  <c r="M575" i="14" s="1"/>
  <c r="C575" i="14"/>
  <c r="B575" i="14"/>
  <c r="A575" i="14"/>
  <c r="W574" i="14"/>
  <c r="U574" i="14"/>
  <c r="S574" i="14"/>
  <c r="O574" i="14"/>
  <c r="D574" i="14"/>
  <c r="C574" i="14"/>
  <c r="B574" i="14"/>
  <c r="A574" i="14"/>
  <c r="W573" i="14"/>
  <c r="U573" i="14"/>
  <c r="O573" i="14"/>
  <c r="S573" i="14" s="1"/>
  <c r="D573" i="14"/>
  <c r="Q573" i="14" s="1"/>
  <c r="C573" i="14"/>
  <c r="B573" i="14"/>
  <c r="A573" i="14"/>
  <c r="W572" i="14"/>
  <c r="U572" i="14"/>
  <c r="S572" i="14"/>
  <c r="O572" i="14"/>
  <c r="D572" i="14"/>
  <c r="C572" i="14"/>
  <c r="B572" i="14"/>
  <c r="A572" i="14"/>
  <c r="W571" i="14"/>
  <c r="U571" i="14"/>
  <c r="S571" i="14"/>
  <c r="O571" i="14"/>
  <c r="D571" i="14"/>
  <c r="M571" i="14" s="1"/>
  <c r="C571" i="14"/>
  <c r="B571" i="14"/>
  <c r="A571" i="14"/>
  <c r="W570" i="14"/>
  <c r="U570" i="14"/>
  <c r="S570" i="14"/>
  <c r="O570" i="14"/>
  <c r="D570" i="14"/>
  <c r="C570" i="14"/>
  <c r="B570" i="14"/>
  <c r="A570" i="14"/>
  <c r="W569" i="14"/>
  <c r="U569" i="14"/>
  <c r="O569" i="14"/>
  <c r="S569" i="14" s="1"/>
  <c r="D569" i="14"/>
  <c r="I569" i="14" s="1"/>
  <c r="C569" i="14"/>
  <c r="B569" i="14"/>
  <c r="A569" i="14"/>
  <c r="W568" i="14"/>
  <c r="U568" i="14"/>
  <c r="S568" i="14"/>
  <c r="O568" i="14"/>
  <c r="D568" i="14"/>
  <c r="Q568" i="14" s="1"/>
  <c r="C568" i="14"/>
  <c r="B568" i="14"/>
  <c r="A568" i="14"/>
  <c r="W567" i="14"/>
  <c r="U567" i="14"/>
  <c r="S567" i="14"/>
  <c r="O567" i="14"/>
  <c r="D567" i="14"/>
  <c r="M567" i="14" s="1"/>
  <c r="C567" i="14"/>
  <c r="B567" i="14"/>
  <c r="A567" i="14"/>
  <c r="W566" i="14"/>
  <c r="U566" i="14"/>
  <c r="S566" i="14"/>
  <c r="O566" i="14"/>
  <c r="D566" i="14"/>
  <c r="Q566" i="14" s="1"/>
  <c r="C566" i="14"/>
  <c r="B566" i="14"/>
  <c r="A566" i="14"/>
  <c r="W565" i="14"/>
  <c r="U565" i="14"/>
  <c r="O565" i="14"/>
  <c r="S565" i="14" s="1"/>
  <c r="D565" i="14"/>
  <c r="Q565" i="14" s="1"/>
  <c r="C565" i="14"/>
  <c r="B565" i="14"/>
  <c r="A565" i="14"/>
  <c r="W564" i="14"/>
  <c r="U564" i="14"/>
  <c r="S564" i="14"/>
  <c r="O564" i="14"/>
  <c r="D564" i="14"/>
  <c r="Q564" i="14" s="1"/>
  <c r="C564" i="14"/>
  <c r="B564" i="14"/>
  <c r="A564" i="14"/>
  <c r="W563" i="14"/>
  <c r="U563" i="14"/>
  <c r="S563" i="14"/>
  <c r="O563" i="14"/>
  <c r="D563" i="14"/>
  <c r="M563" i="14" s="1"/>
  <c r="C563" i="14"/>
  <c r="B563" i="14"/>
  <c r="A563" i="14"/>
  <c r="W562" i="14"/>
  <c r="U562" i="14"/>
  <c r="S562" i="14"/>
  <c r="O562" i="14"/>
  <c r="D562" i="14"/>
  <c r="C562" i="14"/>
  <c r="B562" i="14"/>
  <c r="A562" i="14"/>
  <c r="W561" i="14"/>
  <c r="U561" i="14"/>
  <c r="O561" i="14"/>
  <c r="S561" i="14" s="1"/>
  <c r="D561" i="14"/>
  <c r="K561" i="14" s="1"/>
  <c r="C561" i="14"/>
  <c r="B561" i="14"/>
  <c r="A561" i="14"/>
  <c r="W560" i="14"/>
  <c r="U560" i="14"/>
  <c r="S560" i="14"/>
  <c r="O560" i="14"/>
  <c r="D560" i="14"/>
  <c r="C560" i="14"/>
  <c r="B560" i="14"/>
  <c r="A560" i="14"/>
  <c r="W559" i="14"/>
  <c r="U559" i="14"/>
  <c r="S559" i="14"/>
  <c r="O559" i="14"/>
  <c r="D559" i="14"/>
  <c r="M559" i="14" s="1"/>
  <c r="C559" i="14"/>
  <c r="B559" i="14"/>
  <c r="A559" i="14"/>
  <c r="W558" i="14"/>
  <c r="U558" i="14"/>
  <c r="S558" i="14"/>
  <c r="O558" i="14"/>
  <c r="D558" i="14"/>
  <c r="Q558" i="14" s="1"/>
  <c r="C558" i="14"/>
  <c r="B558" i="14"/>
  <c r="A558" i="14"/>
  <c r="W557" i="14"/>
  <c r="U557" i="14"/>
  <c r="O557" i="14"/>
  <c r="S557" i="14" s="1"/>
  <c r="D557" i="14"/>
  <c r="E557" i="14" s="1"/>
  <c r="C557" i="14"/>
  <c r="B557" i="14"/>
  <c r="A557" i="14"/>
  <c r="W556" i="14"/>
  <c r="U556" i="14"/>
  <c r="S556" i="14"/>
  <c r="O556" i="14"/>
  <c r="D556" i="14"/>
  <c r="C556" i="14"/>
  <c r="B556" i="14"/>
  <c r="A556" i="14"/>
  <c r="W555" i="14"/>
  <c r="U555" i="14"/>
  <c r="S555" i="14"/>
  <c r="O555" i="14"/>
  <c r="D555" i="14"/>
  <c r="M555" i="14" s="1"/>
  <c r="C555" i="14"/>
  <c r="B555" i="14"/>
  <c r="A555" i="14"/>
  <c r="W554" i="14"/>
  <c r="U554" i="14"/>
  <c r="S554" i="14"/>
  <c r="O554" i="14"/>
  <c r="D554" i="14"/>
  <c r="Q554" i="14" s="1"/>
  <c r="C554" i="14"/>
  <c r="B554" i="14"/>
  <c r="A554" i="14"/>
  <c r="W553" i="14"/>
  <c r="U553" i="14"/>
  <c r="O553" i="14"/>
  <c r="S553" i="14" s="1"/>
  <c r="D553" i="14"/>
  <c r="C553" i="14"/>
  <c r="B553" i="14"/>
  <c r="A553" i="14"/>
  <c r="W552" i="14"/>
  <c r="U552" i="14"/>
  <c r="S552" i="14"/>
  <c r="O552" i="14"/>
  <c r="D552" i="14"/>
  <c r="Q552" i="14" s="1"/>
  <c r="C552" i="14"/>
  <c r="B552" i="14"/>
  <c r="A552" i="14"/>
  <c r="W551" i="14"/>
  <c r="U551" i="14"/>
  <c r="S551" i="14"/>
  <c r="O551" i="14"/>
  <c r="D551" i="14"/>
  <c r="C551" i="14"/>
  <c r="B551" i="14"/>
  <c r="A551" i="14"/>
  <c r="W550" i="14"/>
  <c r="U550" i="14"/>
  <c r="S550" i="14"/>
  <c r="O550" i="14"/>
  <c r="D550" i="14"/>
  <c r="C550" i="14"/>
  <c r="B550" i="14"/>
  <c r="A550" i="14"/>
  <c r="W549" i="14"/>
  <c r="U549" i="14"/>
  <c r="O549" i="14"/>
  <c r="S549" i="14" s="1"/>
  <c r="D549" i="14"/>
  <c r="E549" i="14" s="1"/>
  <c r="C549" i="14"/>
  <c r="B549" i="14"/>
  <c r="A549" i="14"/>
  <c r="W548" i="14"/>
  <c r="U548" i="14"/>
  <c r="S548" i="14"/>
  <c r="O548" i="14"/>
  <c r="D548" i="14"/>
  <c r="Q548" i="14" s="1"/>
  <c r="C548" i="14"/>
  <c r="B548" i="14"/>
  <c r="A548" i="14"/>
  <c r="W547" i="14"/>
  <c r="U547" i="14"/>
  <c r="S547" i="14"/>
  <c r="O547" i="14"/>
  <c r="D547" i="14"/>
  <c r="C547" i="14"/>
  <c r="B547" i="14"/>
  <c r="A547" i="14"/>
  <c r="W546" i="14"/>
  <c r="U546" i="14"/>
  <c r="S546" i="14"/>
  <c r="O546" i="14"/>
  <c r="D546" i="14"/>
  <c r="C546" i="14"/>
  <c r="B546" i="14"/>
  <c r="A546" i="14"/>
  <c r="W545" i="14"/>
  <c r="U545" i="14"/>
  <c r="O545" i="14"/>
  <c r="S545" i="14" s="1"/>
  <c r="D545" i="14"/>
  <c r="C545" i="14"/>
  <c r="B545" i="14"/>
  <c r="A545" i="14"/>
  <c r="W544" i="14"/>
  <c r="U544" i="14"/>
  <c r="S544" i="14"/>
  <c r="O544" i="14"/>
  <c r="D544" i="14"/>
  <c r="C544" i="14"/>
  <c r="B544" i="14"/>
  <c r="A544" i="14"/>
  <c r="W543" i="14"/>
  <c r="U543" i="14"/>
  <c r="S543" i="14"/>
  <c r="O543" i="14"/>
  <c r="D543" i="14"/>
  <c r="C543" i="14"/>
  <c r="B543" i="14"/>
  <c r="A543" i="14"/>
  <c r="W542" i="14"/>
  <c r="U542" i="14"/>
  <c r="S542" i="14"/>
  <c r="O542" i="14"/>
  <c r="D542" i="14"/>
  <c r="Q542" i="14" s="1"/>
  <c r="C542" i="14"/>
  <c r="B542" i="14"/>
  <c r="A542" i="14"/>
  <c r="W541" i="14"/>
  <c r="U541" i="14"/>
  <c r="O541" i="14"/>
  <c r="S541" i="14" s="1"/>
  <c r="D541" i="14"/>
  <c r="C541" i="14"/>
  <c r="B541" i="14"/>
  <c r="A541" i="14"/>
  <c r="W540" i="14"/>
  <c r="U540" i="14"/>
  <c r="S540" i="14"/>
  <c r="O540" i="14"/>
  <c r="D540" i="14"/>
  <c r="C540" i="14"/>
  <c r="B540" i="14"/>
  <c r="A540" i="14"/>
  <c r="W539" i="14"/>
  <c r="U539" i="14"/>
  <c r="S539" i="14"/>
  <c r="O539" i="14"/>
  <c r="D539" i="14"/>
  <c r="M539" i="14" s="1"/>
  <c r="C539" i="14"/>
  <c r="B539" i="14"/>
  <c r="A539" i="14"/>
  <c r="W538" i="14"/>
  <c r="U538" i="14"/>
  <c r="S538" i="14"/>
  <c r="O538" i="14"/>
  <c r="D538" i="14"/>
  <c r="C538" i="14"/>
  <c r="B538" i="14"/>
  <c r="A538" i="14"/>
  <c r="W537" i="14"/>
  <c r="U537" i="14"/>
  <c r="O537" i="14"/>
  <c r="S537" i="14" s="1"/>
  <c r="D537" i="14"/>
  <c r="C537" i="14"/>
  <c r="B537" i="14"/>
  <c r="A537" i="14"/>
  <c r="W536" i="14"/>
  <c r="U536" i="14"/>
  <c r="S536" i="14"/>
  <c r="O536" i="14"/>
  <c r="D536" i="14"/>
  <c r="Q536" i="14" s="1"/>
  <c r="C536" i="14"/>
  <c r="B536" i="14"/>
  <c r="A536" i="14"/>
  <c r="W535" i="14"/>
  <c r="U535" i="14"/>
  <c r="S535" i="14"/>
  <c r="O535" i="14"/>
  <c r="D535" i="14"/>
  <c r="M535" i="14" s="1"/>
  <c r="C535" i="14"/>
  <c r="B535" i="14"/>
  <c r="A535" i="14"/>
  <c r="W534" i="14"/>
  <c r="U534" i="14"/>
  <c r="S534" i="14"/>
  <c r="O534" i="14"/>
  <c r="D534" i="14"/>
  <c r="Q534" i="14" s="1"/>
  <c r="C534" i="14"/>
  <c r="B534" i="14"/>
  <c r="A534" i="14"/>
  <c r="W533" i="14"/>
  <c r="U533" i="14"/>
  <c r="O533" i="14"/>
  <c r="S533" i="14" s="1"/>
  <c r="D533" i="14"/>
  <c r="C533" i="14"/>
  <c r="B533" i="14"/>
  <c r="A533" i="14"/>
  <c r="W532" i="14"/>
  <c r="U532" i="14"/>
  <c r="S532" i="14"/>
  <c r="O532" i="14"/>
  <c r="D532" i="14"/>
  <c r="C532" i="14"/>
  <c r="B532" i="14"/>
  <c r="A532" i="14"/>
  <c r="W531" i="14"/>
  <c r="U531" i="14"/>
  <c r="S531" i="14"/>
  <c r="O531" i="14"/>
  <c r="D531" i="14"/>
  <c r="G531" i="14" s="1"/>
  <c r="C531" i="14"/>
  <c r="B531" i="14"/>
  <c r="A531" i="14"/>
  <c r="W530" i="14"/>
  <c r="U530" i="14"/>
  <c r="S530" i="14"/>
  <c r="O530" i="14"/>
  <c r="D530" i="14"/>
  <c r="Q530" i="14" s="1"/>
  <c r="C530" i="14"/>
  <c r="B530" i="14"/>
  <c r="A530" i="14"/>
  <c r="W529" i="14"/>
  <c r="U529" i="14"/>
  <c r="O529" i="14"/>
  <c r="S529" i="14" s="1"/>
  <c r="D529" i="14"/>
  <c r="C529" i="14"/>
  <c r="B529" i="14"/>
  <c r="A529" i="14"/>
  <c r="W528" i="14"/>
  <c r="U528" i="14"/>
  <c r="S528" i="14"/>
  <c r="O528" i="14"/>
  <c r="D528" i="14"/>
  <c r="K528" i="14" s="1"/>
  <c r="C528" i="14"/>
  <c r="B528" i="14"/>
  <c r="A528" i="14"/>
  <c r="W527" i="14"/>
  <c r="U527" i="14"/>
  <c r="S527" i="14"/>
  <c r="O527" i="14"/>
  <c r="D527" i="14"/>
  <c r="C527" i="14"/>
  <c r="B527" i="14"/>
  <c r="A527" i="14"/>
  <c r="W526" i="14"/>
  <c r="U526" i="14"/>
  <c r="O526" i="14"/>
  <c r="S526" i="14" s="1"/>
  <c r="D526" i="14"/>
  <c r="C526" i="14"/>
  <c r="B526" i="14"/>
  <c r="A526" i="14"/>
  <c r="W525" i="14"/>
  <c r="U525" i="14"/>
  <c r="O525" i="14"/>
  <c r="S525" i="14" s="1"/>
  <c r="D525" i="14"/>
  <c r="I525" i="14" s="1"/>
  <c r="C525" i="14"/>
  <c r="B525" i="14"/>
  <c r="A525" i="14"/>
  <c r="W524" i="14"/>
  <c r="U524" i="14"/>
  <c r="S524" i="14"/>
  <c r="O524" i="14"/>
  <c r="D524" i="14"/>
  <c r="C524" i="14"/>
  <c r="B524" i="14"/>
  <c r="A524" i="14"/>
  <c r="W523" i="14"/>
  <c r="U523" i="14"/>
  <c r="O523" i="14"/>
  <c r="S523" i="14" s="1"/>
  <c r="D523" i="14"/>
  <c r="G523" i="14" s="1"/>
  <c r="C523" i="14"/>
  <c r="B523" i="14"/>
  <c r="A523" i="14"/>
  <c r="W522" i="14"/>
  <c r="U522" i="14"/>
  <c r="O522" i="14"/>
  <c r="S522" i="14" s="1"/>
  <c r="D522" i="14"/>
  <c r="Q522" i="14" s="1"/>
  <c r="C522" i="14"/>
  <c r="B522" i="14"/>
  <c r="A522" i="14"/>
  <c r="W521" i="14"/>
  <c r="U521" i="14"/>
  <c r="O521" i="14"/>
  <c r="S521" i="14" s="1"/>
  <c r="D521" i="14"/>
  <c r="Q521" i="14" s="1"/>
  <c r="C521" i="14"/>
  <c r="B521" i="14"/>
  <c r="A521" i="14"/>
  <c r="W520" i="14"/>
  <c r="U520" i="14"/>
  <c r="S520" i="14"/>
  <c r="O520" i="14"/>
  <c r="D520" i="14"/>
  <c r="M520" i="14" s="1"/>
  <c r="C520" i="14"/>
  <c r="B520" i="14"/>
  <c r="A520" i="14"/>
  <c r="W519" i="14"/>
  <c r="U519" i="14"/>
  <c r="S519" i="14"/>
  <c r="O519" i="14"/>
  <c r="D519" i="14"/>
  <c r="C519" i="14"/>
  <c r="B519" i="14"/>
  <c r="A519" i="14"/>
  <c r="W518" i="14"/>
  <c r="U518" i="14"/>
  <c r="S518" i="14"/>
  <c r="O518" i="14"/>
  <c r="D518" i="14"/>
  <c r="C518" i="14"/>
  <c r="B518" i="14"/>
  <c r="A518" i="14"/>
  <c r="W517" i="14"/>
  <c r="U517" i="14"/>
  <c r="O517" i="14"/>
  <c r="S517" i="14" s="1"/>
  <c r="D517" i="14"/>
  <c r="I517" i="14" s="1"/>
  <c r="C517" i="14"/>
  <c r="B517" i="14"/>
  <c r="A517" i="14"/>
  <c r="W516" i="14"/>
  <c r="U516" i="14"/>
  <c r="S516" i="14"/>
  <c r="O516" i="14"/>
  <c r="D516" i="14"/>
  <c r="C516" i="14"/>
  <c r="B516" i="14"/>
  <c r="A516" i="14"/>
  <c r="W515" i="14"/>
  <c r="U515" i="14"/>
  <c r="O515" i="14"/>
  <c r="S515" i="14" s="1"/>
  <c r="D515" i="14"/>
  <c r="C515" i="14"/>
  <c r="B515" i="14"/>
  <c r="A515" i="14"/>
  <c r="W514" i="14"/>
  <c r="U514" i="14"/>
  <c r="O514" i="14"/>
  <c r="S514" i="14" s="1"/>
  <c r="D514" i="14"/>
  <c r="Q514" i="14" s="1"/>
  <c r="C514" i="14"/>
  <c r="B514" i="14"/>
  <c r="A514" i="14"/>
  <c r="W513" i="14"/>
  <c r="U513" i="14"/>
  <c r="O513" i="14"/>
  <c r="S513" i="14" s="1"/>
  <c r="D513" i="14"/>
  <c r="C513" i="14"/>
  <c r="B513" i="14"/>
  <c r="A513" i="14"/>
  <c r="W512" i="14"/>
  <c r="U512" i="14"/>
  <c r="S512" i="14"/>
  <c r="O512" i="14"/>
  <c r="D512" i="14"/>
  <c r="C512" i="14"/>
  <c r="B512" i="14"/>
  <c r="A512" i="14"/>
  <c r="W511" i="14"/>
  <c r="U511" i="14"/>
  <c r="O511" i="14"/>
  <c r="S511" i="14" s="1"/>
  <c r="D511" i="14"/>
  <c r="I511" i="14" s="1"/>
  <c r="C511" i="14"/>
  <c r="B511" i="14"/>
  <c r="A511" i="14"/>
  <c r="W510" i="14"/>
  <c r="U510" i="14"/>
  <c r="S510" i="14"/>
  <c r="O510" i="14"/>
  <c r="D510" i="14"/>
  <c r="C510" i="14"/>
  <c r="B510" i="14"/>
  <c r="A510" i="14"/>
  <c r="W509" i="14"/>
  <c r="U509" i="14"/>
  <c r="O509" i="14"/>
  <c r="S509" i="14" s="1"/>
  <c r="D509" i="14"/>
  <c r="M509" i="14" s="1"/>
  <c r="C509" i="14"/>
  <c r="B509" i="14"/>
  <c r="A509" i="14"/>
  <c r="W508" i="14"/>
  <c r="U508" i="14"/>
  <c r="S508" i="14"/>
  <c r="O508" i="14"/>
  <c r="D508" i="14"/>
  <c r="G508" i="14" s="1"/>
  <c r="C508" i="14"/>
  <c r="B508" i="14"/>
  <c r="A508" i="14"/>
  <c r="W507" i="14"/>
  <c r="U507" i="14"/>
  <c r="S507" i="14"/>
  <c r="O507" i="14"/>
  <c r="D507" i="14"/>
  <c r="Q507" i="14" s="1"/>
  <c r="C507" i="14"/>
  <c r="B507" i="14"/>
  <c r="A507" i="14"/>
  <c r="W506" i="14"/>
  <c r="U506" i="14"/>
  <c r="O506" i="14"/>
  <c r="S506" i="14" s="1"/>
  <c r="D506" i="14"/>
  <c r="K506" i="14" s="1"/>
  <c r="C506" i="14"/>
  <c r="B506" i="14"/>
  <c r="A506" i="14"/>
  <c r="W505" i="14"/>
  <c r="U505" i="14"/>
  <c r="O505" i="14"/>
  <c r="S505" i="14" s="1"/>
  <c r="D505" i="14"/>
  <c r="C505" i="14"/>
  <c r="B505" i="14"/>
  <c r="A505" i="14"/>
  <c r="W504" i="14"/>
  <c r="U504" i="14"/>
  <c r="S504" i="14"/>
  <c r="O504" i="14"/>
  <c r="D504" i="14"/>
  <c r="G504" i="14" s="1"/>
  <c r="C504" i="14"/>
  <c r="B504" i="14"/>
  <c r="A504" i="14"/>
  <c r="W503" i="14"/>
  <c r="U503" i="14"/>
  <c r="O503" i="14"/>
  <c r="S503" i="14" s="1"/>
  <c r="D503" i="14"/>
  <c r="G503" i="14" s="1"/>
  <c r="C503" i="14"/>
  <c r="B503" i="14"/>
  <c r="A503" i="14"/>
  <c r="W502" i="14"/>
  <c r="U502" i="14"/>
  <c r="S502" i="14"/>
  <c r="O502" i="14"/>
  <c r="D502" i="14"/>
  <c r="G502" i="14" s="1"/>
  <c r="C502" i="14"/>
  <c r="B502" i="14"/>
  <c r="A502" i="14"/>
  <c r="W501" i="14"/>
  <c r="U501" i="14"/>
  <c r="O501" i="14"/>
  <c r="S501" i="14" s="1"/>
  <c r="D501" i="14"/>
  <c r="K501" i="14" s="1"/>
  <c r="C501" i="14"/>
  <c r="B501" i="14"/>
  <c r="A501" i="14"/>
  <c r="W500" i="14"/>
  <c r="U500" i="14"/>
  <c r="S500" i="14"/>
  <c r="O500" i="14"/>
  <c r="D500" i="14"/>
  <c r="G500" i="14" s="1"/>
  <c r="C500" i="14"/>
  <c r="B500" i="14"/>
  <c r="A500" i="14"/>
  <c r="W499" i="14"/>
  <c r="U499" i="14"/>
  <c r="O499" i="14"/>
  <c r="S499" i="14" s="1"/>
  <c r="D499" i="14"/>
  <c r="K499" i="14" s="1"/>
  <c r="C499" i="14"/>
  <c r="B499" i="14"/>
  <c r="A499" i="14"/>
  <c r="W498" i="14"/>
  <c r="U498" i="14"/>
  <c r="O498" i="14"/>
  <c r="S498" i="14" s="1"/>
  <c r="D498" i="14"/>
  <c r="C498" i="14"/>
  <c r="B498" i="14"/>
  <c r="A498" i="14"/>
  <c r="W497" i="14"/>
  <c r="U497" i="14"/>
  <c r="O497" i="14"/>
  <c r="S497" i="14" s="1"/>
  <c r="D497" i="14"/>
  <c r="I497" i="14" s="1"/>
  <c r="C497" i="14"/>
  <c r="B497" i="14"/>
  <c r="A497" i="14"/>
  <c r="W496" i="14"/>
  <c r="U496" i="14"/>
  <c r="S496" i="14"/>
  <c r="O496" i="14"/>
  <c r="D496" i="14"/>
  <c r="K496" i="14" s="1"/>
  <c r="C496" i="14"/>
  <c r="B496" i="14"/>
  <c r="A496" i="14"/>
  <c r="W495" i="14"/>
  <c r="U495" i="14"/>
  <c r="O495" i="14"/>
  <c r="S495" i="14" s="1"/>
  <c r="D495" i="14"/>
  <c r="G495" i="14" s="1"/>
  <c r="C495" i="14"/>
  <c r="B495" i="14"/>
  <c r="A495" i="14"/>
  <c r="W494" i="14"/>
  <c r="U494" i="14"/>
  <c r="S494" i="14"/>
  <c r="O494" i="14"/>
  <c r="D494" i="14"/>
  <c r="C494" i="14"/>
  <c r="B494" i="14"/>
  <c r="A494" i="14"/>
  <c r="W493" i="14"/>
  <c r="U493" i="14"/>
  <c r="S493" i="14"/>
  <c r="O493" i="14"/>
  <c r="D493" i="14"/>
  <c r="C493" i="14"/>
  <c r="B493" i="14"/>
  <c r="A493" i="14"/>
  <c r="W492" i="14"/>
  <c r="U492" i="14"/>
  <c r="O492" i="14"/>
  <c r="S492" i="14" s="1"/>
  <c r="D492" i="14"/>
  <c r="I492" i="14" s="1"/>
  <c r="C492" i="14"/>
  <c r="B492" i="14"/>
  <c r="A492" i="14"/>
  <c r="W491" i="14"/>
  <c r="U491" i="14"/>
  <c r="O491" i="14"/>
  <c r="S491" i="14" s="1"/>
  <c r="D491" i="14"/>
  <c r="E491" i="14" s="1"/>
  <c r="C491" i="14"/>
  <c r="B491" i="14"/>
  <c r="A491" i="14"/>
  <c r="W490" i="14"/>
  <c r="U490" i="14"/>
  <c r="S490" i="14"/>
  <c r="O490" i="14"/>
  <c r="D490" i="14"/>
  <c r="G490" i="14" s="1"/>
  <c r="C490" i="14"/>
  <c r="B490" i="14"/>
  <c r="A490" i="14"/>
  <c r="W489" i="14"/>
  <c r="U489" i="14"/>
  <c r="O489" i="14"/>
  <c r="S489" i="14" s="1"/>
  <c r="D489" i="14"/>
  <c r="C489" i="14"/>
  <c r="B489" i="14"/>
  <c r="A489" i="14"/>
  <c r="W488" i="14"/>
  <c r="U488" i="14"/>
  <c r="O488" i="14"/>
  <c r="S488" i="14" s="1"/>
  <c r="D488" i="14"/>
  <c r="I488" i="14" s="1"/>
  <c r="C488" i="14"/>
  <c r="B488" i="14"/>
  <c r="A488" i="14"/>
  <c r="W487" i="14"/>
  <c r="U487" i="14"/>
  <c r="O487" i="14"/>
  <c r="S487" i="14" s="1"/>
  <c r="D487" i="14"/>
  <c r="E487" i="14" s="1"/>
  <c r="C487" i="14"/>
  <c r="B487" i="14"/>
  <c r="A487" i="14"/>
  <c r="W486" i="14"/>
  <c r="U486" i="14"/>
  <c r="S486" i="14"/>
  <c r="O486" i="14"/>
  <c r="D486" i="14"/>
  <c r="C486" i="14"/>
  <c r="B486" i="14"/>
  <c r="A486" i="14"/>
  <c r="W485" i="14"/>
  <c r="U485" i="14"/>
  <c r="S485" i="14"/>
  <c r="O485" i="14"/>
  <c r="D485" i="14"/>
  <c r="C485" i="14"/>
  <c r="B485" i="14"/>
  <c r="A485" i="14"/>
  <c r="W484" i="14"/>
  <c r="U484" i="14"/>
  <c r="O484" i="14"/>
  <c r="S484" i="14" s="1"/>
  <c r="D484" i="14"/>
  <c r="C484" i="14"/>
  <c r="B484" i="14"/>
  <c r="A484" i="14"/>
  <c r="W483" i="14"/>
  <c r="U483" i="14"/>
  <c r="O483" i="14"/>
  <c r="S483" i="14" s="1"/>
  <c r="D483" i="14"/>
  <c r="C483" i="14"/>
  <c r="B483" i="14"/>
  <c r="A483" i="14"/>
  <c r="W482" i="14"/>
  <c r="U482" i="14"/>
  <c r="S482" i="14"/>
  <c r="O482" i="14"/>
  <c r="D482" i="14"/>
  <c r="G482" i="14" s="1"/>
  <c r="C482" i="14"/>
  <c r="B482" i="14"/>
  <c r="A482" i="14"/>
  <c r="W481" i="14"/>
  <c r="U481" i="14"/>
  <c r="O481" i="14"/>
  <c r="S481" i="14" s="1"/>
  <c r="D481" i="14"/>
  <c r="C481" i="14"/>
  <c r="B481" i="14"/>
  <c r="A481" i="14"/>
  <c r="W480" i="14"/>
  <c r="U480" i="14"/>
  <c r="O480" i="14"/>
  <c r="S480" i="14" s="1"/>
  <c r="D480" i="14"/>
  <c r="I480" i="14" s="1"/>
  <c r="C480" i="14"/>
  <c r="B480" i="14"/>
  <c r="A480" i="14"/>
  <c r="W479" i="14"/>
  <c r="U479" i="14"/>
  <c r="O479" i="14"/>
  <c r="S479" i="14" s="1"/>
  <c r="D479" i="14"/>
  <c r="E479" i="14" s="1"/>
  <c r="C479" i="14"/>
  <c r="B479" i="14"/>
  <c r="A479" i="14"/>
  <c r="W478" i="14"/>
  <c r="U478" i="14"/>
  <c r="S478" i="14"/>
  <c r="O478" i="14"/>
  <c r="D478" i="14"/>
  <c r="G478" i="14" s="1"/>
  <c r="C478" i="14"/>
  <c r="B478" i="14"/>
  <c r="A478" i="14"/>
  <c r="W477" i="14"/>
  <c r="U477" i="14"/>
  <c r="S477" i="14"/>
  <c r="O477" i="14"/>
  <c r="D477" i="14"/>
  <c r="C477" i="14"/>
  <c r="B477" i="14"/>
  <c r="A477" i="14"/>
  <c r="W476" i="14"/>
  <c r="U476" i="14"/>
  <c r="O476" i="14"/>
  <c r="S476" i="14" s="1"/>
  <c r="D476" i="14"/>
  <c r="I476" i="14" s="1"/>
  <c r="C476" i="14"/>
  <c r="B476" i="14"/>
  <c r="A476" i="14"/>
  <c r="W475" i="14"/>
  <c r="U475" i="14"/>
  <c r="O475" i="14"/>
  <c r="S475" i="14" s="1"/>
  <c r="D475" i="14"/>
  <c r="C475" i="14"/>
  <c r="B475" i="14"/>
  <c r="A475" i="14"/>
  <c r="W474" i="14"/>
  <c r="U474" i="14"/>
  <c r="S474" i="14"/>
  <c r="O474" i="14"/>
  <c r="D474" i="14"/>
  <c r="C474" i="14"/>
  <c r="B474" i="14"/>
  <c r="A474" i="14"/>
  <c r="W473" i="14"/>
  <c r="U473" i="14"/>
  <c r="O473" i="14"/>
  <c r="S473" i="14" s="1"/>
  <c r="D473" i="14"/>
  <c r="C473" i="14"/>
  <c r="B473" i="14"/>
  <c r="A473" i="14"/>
  <c r="W472" i="14"/>
  <c r="U472" i="14"/>
  <c r="O472" i="14"/>
  <c r="S472" i="14" s="1"/>
  <c r="D472" i="14"/>
  <c r="C472" i="14"/>
  <c r="B472" i="14"/>
  <c r="A472" i="14"/>
  <c r="W471" i="14"/>
  <c r="U471" i="14"/>
  <c r="O471" i="14"/>
  <c r="S471" i="14" s="1"/>
  <c r="D471" i="14"/>
  <c r="C471" i="14"/>
  <c r="B471" i="14"/>
  <c r="A471" i="14"/>
  <c r="W470" i="14"/>
  <c r="U470" i="14"/>
  <c r="S470" i="14"/>
  <c r="O470" i="14"/>
  <c r="D470" i="14"/>
  <c r="G470" i="14" s="1"/>
  <c r="C470" i="14"/>
  <c r="B470" i="14"/>
  <c r="A470" i="14"/>
  <c r="W469" i="14"/>
  <c r="U469" i="14"/>
  <c r="S469" i="14"/>
  <c r="O469" i="14"/>
  <c r="D469" i="14"/>
  <c r="C469" i="14"/>
  <c r="B469" i="14"/>
  <c r="A469" i="14"/>
  <c r="W468" i="14"/>
  <c r="U468" i="14"/>
  <c r="O468" i="14"/>
  <c r="S468" i="14" s="1"/>
  <c r="D468" i="14"/>
  <c r="I468" i="14" s="1"/>
  <c r="C468" i="14"/>
  <c r="B468" i="14"/>
  <c r="A468" i="14"/>
  <c r="W467" i="14"/>
  <c r="U467" i="14"/>
  <c r="O467" i="14"/>
  <c r="S467" i="14" s="1"/>
  <c r="D467" i="14"/>
  <c r="E467" i="14" s="1"/>
  <c r="C467" i="14"/>
  <c r="B467" i="14"/>
  <c r="A467" i="14"/>
  <c r="W466" i="14"/>
  <c r="U466" i="14"/>
  <c r="S466" i="14"/>
  <c r="O466" i="14"/>
  <c r="D466" i="14"/>
  <c r="C466" i="14"/>
  <c r="B466" i="14"/>
  <c r="A466" i="14"/>
  <c r="W465" i="14"/>
  <c r="U465" i="14"/>
  <c r="O465" i="14"/>
  <c r="S465" i="14" s="1"/>
  <c r="D465" i="14"/>
  <c r="C465" i="14"/>
  <c r="B465" i="14"/>
  <c r="A465" i="14"/>
  <c r="W464" i="14"/>
  <c r="U464" i="14"/>
  <c r="O464" i="14"/>
  <c r="S464" i="14" s="1"/>
  <c r="D464" i="14"/>
  <c r="I464" i="14" s="1"/>
  <c r="C464" i="14"/>
  <c r="B464" i="14"/>
  <c r="A464" i="14"/>
  <c r="W463" i="14"/>
  <c r="U463" i="14"/>
  <c r="O463" i="14"/>
  <c r="S463" i="14" s="1"/>
  <c r="D463" i="14"/>
  <c r="C463" i="14"/>
  <c r="B463" i="14"/>
  <c r="A463" i="14"/>
  <c r="W462" i="14"/>
  <c r="U462" i="14"/>
  <c r="S462" i="14"/>
  <c r="O462" i="14"/>
  <c r="D462" i="14"/>
  <c r="G462" i="14" s="1"/>
  <c r="C462" i="14"/>
  <c r="B462" i="14"/>
  <c r="A462" i="14"/>
  <c r="W461" i="14"/>
  <c r="U461" i="14"/>
  <c r="O461" i="14"/>
  <c r="S461" i="14" s="1"/>
  <c r="D461" i="14"/>
  <c r="C461" i="14"/>
  <c r="B461" i="14"/>
  <c r="A461" i="14"/>
  <c r="W460" i="14"/>
  <c r="U460" i="14"/>
  <c r="O460" i="14"/>
  <c r="S460" i="14" s="1"/>
  <c r="D460" i="14"/>
  <c r="I460" i="14" s="1"/>
  <c r="C460" i="14"/>
  <c r="B460" i="14"/>
  <c r="A460" i="14"/>
  <c r="W459" i="14"/>
  <c r="U459" i="14"/>
  <c r="O459" i="14"/>
  <c r="S459" i="14" s="1"/>
  <c r="D459" i="14"/>
  <c r="E459" i="14" s="1"/>
  <c r="C459" i="14"/>
  <c r="B459" i="14"/>
  <c r="A459" i="14"/>
  <c r="W458" i="14"/>
  <c r="U458" i="14"/>
  <c r="S458" i="14"/>
  <c r="O458" i="14"/>
  <c r="D458" i="14"/>
  <c r="G458" i="14" s="1"/>
  <c r="C458" i="14"/>
  <c r="B458" i="14"/>
  <c r="A458" i="14"/>
  <c r="W457" i="14"/>
  <c r="U457" i="14"/>
  <c r="O457" i="14"/>
  <c r="S457" i="14" s="1"/>
  <c r="D457" i="14"/>
  <c r="C457" i="14"/>
  <c r="B457" i="14"/>
  <c r="A457" i="14"/>
  <c r="W456" i="14"/>
  <c r="U456" i="14"/>
  <c r="O456" i="14"/>
  <c r="S456" i="14" s="1"/>
  <c r="D456" i="14"/>
  <c r="I456" i="14" s="1"/>
  <c r="C456" i="14"/>
  <c r="B456" i="14"/>
  <c r="A456" i="14"/>
  <c r="W455" i="14"/>
  <c r="U455" i="14"/>
  <c r="O455" i="14"/>
  <c r="S455" i="14" s="1"/>
  <c r="D455" i="14"/>
  <c r="E455" i="14" s="1"/>
  <c r="C455" i="14"/>
  <c r="B455" i="14"/>
  <c r="A455" i="14"/>
  <c r="W454" i="14"/>
  <c r="U454" i="14"/>
  <c r="S454" i="14"/>
  <c r="O454" i="14"/>
  <c r="D454" i="14"/>
  <c r="G454" i="14" s="1"/>
  <c r="C454" i="14"/>
  <c r="B454" i="14"/>
  <c r="A454" i="14"/>
  <c r="W453" i="14"/>
  <c r="U453" i="14"/>
  <c r="O453" i="14"/>
  <c r="S453" i="14" s="1"/>
  <c r="D453" i="14"/>
  <c r="C453" i="14"/>
  <c r="B453" i="14"/>
  <c r="A453" i="14"/>
  <c r="W452" i="14"/>
  <c r="U452" i="14"/>
  <c r="O452" i="14"/>
  <c r="S452" i="14" s="1"/>
  <c r="D452" i="14"/>
  <c r="C452" i="14"/>
  <c r="B452" i="14"/>
  <c r="A452" i="14"/>
  <c r="W451" i="14"/>
  <c r="U451" i="14"/>
  <c r="O451" i="14"/>
  <c r="S451" i="14" s="1"/>
  <c r="D451" i="14"/>
  <c r="C451" i="14"/>
  <c r="B451" i="14"/>
  <c r="A451" i="14"/>
  <c r="W450" i="14"/>
  <c r="U450" i="14"/>
  <c r="S450" i="14"/>
  <c r="O450" i="14"/>
  <c r="D450" i="14"/>
  <c r="G450" i="14" s="1"/>
  <c r="C450" i="14"/>
  <c r="B450" i="14"/>
  <c r="A450" i="14"/>
  <c r="W449" i="14"/>
  <c r="U449" i="14"/>
  <c r="O449" i="14"/>
  <c r="S449" i="14" s="1"/>
  <c r="D449" i="14"/>
  <c r="C449" i="14"/>
  <c r="B449" i="14"/>
  <c r="A449" i="14"/>
  <c r="W448" i="14"/>
  <c r="U448" i="14"/>
  <c r="O448" i="14"/>
  <c r="S448" i="14" s="1"/>
  <c r="D448" i="14"/>
  <c r="I448" i="14" s="1"/>
  <c r="C448" i="14"/>
  <c r="B448" i="14"/>
  <c r="A448" i="14"/>
  <c r="W447" i="14"/>
  <c r="U447" i="14"/>
  <c r="O447" i="14"/>
  <c r="S447" i="14" s="1"/>
  <c r="D447" i="14"/>
  <c r="E447" i="14" s="1"/>
  <c r="C447" i="14"/>
  <c r="B447" i="14"/>
  <c r="A447" i="14"/>
  <c r="W446" i="14"/>
  <c r="U446" i="14"/>
  <c r="S446" i="14"/>
  <c r="O446" i="14"/>
  <c r="D446" i="14"/>
  <c r="G446" i="14" s="1"/>
  <c r="C446" i="14"/>
  <c r="B446" i="14"/>
  <c r="A446" i="14"/>
  <c r="W445" i="14"/>
  <c r="U445" i="14"/>
  <c r="O445" i="14"/>
  <c r="S445" i="14" s="1"/>
  <c r="D445" i="14"/>
  <c r="C445" i="14"/>
  <c r="B445" i="14"/>
  <c r="A445" i="14"/>
  <c r="W444" i="14"/>
  <c r="U444" i="14"/>
  <c r="O444" i="14"/>
  <c r="S444" i="14" s="1"/>
  <c r="D444" i="14"/>
  <c r="I444" i="14" s="1"/>
  <c r="C444" i="14"/>
  <c r="B444" i="14"/>
  <c r="A444" i="14"/>
  <c r="W443" i="14"/>
  <c r="U443" i="14"/>
  <c r="O443" i="14"/>
  <c r="S443" i="14" s="1"/>
  <c r="D443" i="14"/>
  <c r="C443" i="14"/>
  <c r="B443" i="14"/>
  <c r="A443" i="14"/>
  <c r="W442" i="14"/>
  <c r="U442" i="14"/>
  <c r="S442" i="14"/>
  <c r="O442" i="14"/>
  <c r="D442" i="14"/>
  <c r="G442" i="14" s="1"/>
  <c r="C442" i="14"/>
  <c r="B442" i="14"/>
  <c r="A442" i="14"/>
  <c r="W441" i="14"/>
  <c r="U441" i="14"/>
  <c r="O441" i="14"/>
  <c r="S441" i="14" s="1"/>
  <c r="D441" i="14"/>
  <c r="C441" i="14"/>
  <c r="B441" i="14"/>
  <c r="A441" i="14"/>
  <c r="W440" i="14"/>
  <c r="U440" i="14"/>
  <c r="O440" i="14"/>
  <c r="S440" i="14" s="1"/>
  <c r="D440" i="14"/>
  <c r="K440" i="14" s="1"/>
  <c r="C440" i="14"/>
  <c r="B440" i="14"/>
  <c r="A440" i="14"/>
  <c r="W439" i="14"/>
  <c r="U439" i="14"/>
  <c r="O439" i="14"/>
  <c r="S439" i="14" s="1"/>
  <c r="D439" i="14"/>
  <c r="C439" i="14"/>
  <c r="B439" i="14"/>
  <c r="A439" i="14"/>
  <c r="W438" i="14"/>
  <c r="U438" i="14"/>
  <c r="S438" i="14"/>
  <c r="O438" i="14"/>
  <c r="D438" i="14"/>
  <c r="G438" i="14" s="1"/>
  <c r="C438" i="14"/>
  <c r="B438" i="14"/>
  <c r="A438" i="14"/>
  <c r="W437" i="14"/>
  <c r="U437" i="14"/>
  <c r="O437" i="14"/>
  <c r="S437" i="14" s="1"/>
  <c r="D437" i="14"/>
  <c r="C437" i="14"/>
  <c r="B437" i="14"/>
  <c r="A437" i="14"/>
  <c r="W436" i="14"/>
  <c r="U436" i="14"/>
  <c r="O436" i="14"/>
  <c r="S436" i="14" s="1"/>
  <c r="D436" i="14"/>
  <c r="C436" i="14"/>
  <c r="B436" i="14"/>
  <c r="A436" i="14"/>
  <c r="W435" i="14"/>
  <c r="U435" i="14"/>
  <c r="O435" i="14"/>
  <c r="S435" i="14" s="1"/>
  <c r="D435" i="14"/>
  <c r="C435" i="14"/>
  <c r="B435" i="14"/>
  <c r="A435" i="14"/>
  <c r="W434" i="14"/>
  <c r="U434" i="14"/>
  <c r="S434" i="14"/>
  <c r="O434" i="14"/>
  <c r="D434" i="14"/>
  <c r="C434" i="14"/>
  <c r="B434" i="14"/>
  <c r="A434" i="14"/>
  <c r="W433" i="14"/>
  <c r="U433" i="14"/>
  <c r="O433" i="14"/>
  <c r="S433" i="14" s="1"/>
  <c r="D433" i="14"/>
  <c r="C433" i="14"/>
  <c r="B433" i="14"/>
  <c r="A433" i="14"/>
  <c r="W432" i="14"/>
  <c r="U432" i="14"/>
  <c r="O432" i="14"/>
  <c r="S432" i="14" s="1"/>
  <c r="D432" i="14"/>
  <c r="I432" i="14" s="1"/>
  <c r="C432" i="14"/>
  <c r="B432" i="14"/>
  <c r="A432" i="14"/>
  <c r="W431" i="14"/>
  <c r="U431" i="14"/>
  <c r="O431" i="14"/>
  <c r="S431" i="14" s="1"/>
  <c r="D431" i="14"/>
  <c r="C431" i="14"/>
  <c r="B431" i="14"/>
  <c r="A431" i="14"/>
  <c r="W430" i="14"/>
  <c r="U430" i="14"/>
  <c r="S430" i="14"/>
  <c r="O430" i="14"/>
  <c r="D430" i="14"/>
  <c r="G430" i="14" s="1"/>
  <c r="C430" i="14"/>
  <c r="B430" i="14"/>
  <c r="A430" i="14"/>
  <c r="W429" i="14"/>
  <c r="U429" i="14"/>
  <c r="O429" i="14"/>
  <c r="S429" i="14" s="1"/>
  <c r="D429" i="14"/>
  <c r="C429" i="14"/>
  <c r="B429" i="14"/>
  <c r="A429" i="14"/>
  <c r="W428" i="14"/>
  <c r="U428" i="14"/>
  <c r="O428" i="14"/>
  <c r="S428" i="14" s="1"/>
  <c r="D428" i="14"/>
  <c r="K428" i="14" s="1"/>
  <c r="C428" i="14"/>
  <c r="B428" i="14"/>
  <c r="A428" i="14"/>
  <c r="W427" i="14"/>
  <c r="U427" i="14"/>
  <c r="O427" i="14"/>
  <c r="S427" i="14" s="1"/>
  <c r="D427" i="14"/>
  <c r="C427" i="14"/>
  <c r="B427" i="14"/>
  <c r="A427" i="14"/>
  <c r="W426" i="14"/>
  <c r="U426" i="14"/>
  <c r="S426" i="14"/>
  <c r="O426" i="14"/>
  <c r="D426" i="14"/>
  <c r="I426" i="14" s="1"/>
  <c r="C426" i="14"/>
  <c r="B426" i="14"/>
  <c r="A426" i="14"/>
  <c r="W425" i="14"/>
  <c r="U425" i="14"/>
  <c r="S425" i="14"/>
  <c r="O425" i="14"/>
  <c r="D425" i="14"/>
  <c r="E425" i="14" s="1"/>
  <c r="C425" i="14"/>
  <c r="B425" i="14"/>
  <c r="A425" i="14"/>
  <c r="W424" i="14"/>
  <c r="U424" i="14"/>
  <c r="O424" i="14"/>
  <c r="S424" i="14" s="1"/>
  <c r="D424" i="14"/>
  <c r="I424" i="14" s="1"/>
  <c r="C424" i="14"/>
  <c r="B424" i="14"/>
  <c r="A424" i="14"/>
  <c r="W423" i="14"/>
  <c r="U423" i="14"/>
  <c r="O423" i="14"/>
  <c r="S423" i="14" s="1"/>
  <c r="D423" i="14"/>
  <c r="C423" i="14"/>
  <c r="B423" i="14"/>
  <c r="A423" i="14"/>
  <c r="W422" i="14"/>
  <c r="U422" i="14"/>
  <c r="S422" i="14"/>
  <c r="O422" i="14"/>
  <c r="D422" i="14"/>
  <c r="C422" i="14"/>
  <c r="B422" i="14"/>
  <c r="A422" i="14"/>
  <c r="W421" i="14"/>
  <c r="U421" i="14"/>
  <c r="S421" i="14"/>
  <c r="O421" i="14"/>
  <c r="D421" i="14"/>
  <c r="E421" i="14" s="1"/>
  <c r="C421" i="14"/>
  <c r="B421" i="14"/>
  <c r="A421" i="14"/>
  <c r="W420" i="14"/>
  <c r="U420" i="14"/>
  <c r="O420" i="14"/>
  <c r="S420" i="14" s="1"/>
  <c r="D420" i="14"/>
  <c r="C420" i="14"/>
  <c r="B420" i="14"/>
  <c r="A420" i="14"/>
  <c r="W419" i="14"/>
  <c r="U419" i="14"/>
  <c r="O419" i="14"/>
  <c r="S419" i="14" s="1"/>
  <c r="D419" i="14"/>
  <c r="E419" i="14" s="1"/>
  <c r="C419" i="14"/>
  <c r="B419" i="14"/>
  <c r="A419" i="14"/>
  <c r="W418" i="14"/>
  <c r="U418" i="14"/>
  <c r="S418" i="14"/>
  <c r="O418" i="14"/>
  <c r="D418" i="14"/>
  <c r="I418" i="14" s="1"/>
  <c r="C418" i="14"/>
  <c r="B418" i="14"/>
  <c r="A418" i="14"/>
  <c r="W417" i="14"/>
  <c r="U417" i="14"/>
  <c r="S417" i="14"/>
  <c r="O417" i="14"/>
  <c r="D417" i="14"/>
  <c r="E417" i="14" s="1"/>
  <c r="C417" i="14"/>
  <c r="B417" i="14"/>
  <c r="A417" i="14"/>
  <c r="W416" i="14"/>
  <c r="U416" i="14"/>
  <c r="O416" i="14"/>
  <c r="S416" i="14" s="1"/>
  <c r="D416" i="14"/>
  <c r="C416" i="14"/>
  <c r="B416" i="14"/>
  <c r="A416" i="14"/>
  <c r="W415" i="14"/>
  <c r="U415" i="14"/>
  <c r="O415" i="14"/>
  <c r="S415" i="14" s="1"/>
  <c r="D415" i="14"/>
  <c r="G415" i="14" s="1"/>
  <c r="C415" i="14"/>
  <c r="B415" i="14"/>
  <c r="A415" i="14"/>
  <c r="W414" i="14"/>
  <c r="U414" i="14"/>
  <c r="S414" i="14"/>
  <c r="O414" i="14"/>
  <c r="D414" i="14"/>
  <c r="I414" i="14" s="1"/>
  <c r="C414" i="14"/>
  <c r="B414" i="14"/>
  <c r="A414" i="14"/>
  <c r="W413" i="14"/>
  <c r="U413" i="14"/>
  <c r="S413" i="14"/>
  <c r="O413" i="14"/>
  <c r="D413" i="14"/>
  <c r="E413" i="14" s="1"/>
  <c r="C413" i="14"/>
  <c r="B413" i="14"/>
  <c r="A413" i="14"/>
  <c r="W412" i="14"/>
  <c r="U412" i="14"/>
  <c r="O412" i="14"/>
  <c r="S412" i="14" s="1"/>
  <c r="D412" i="14"/>
  <c r="I412" i="14" s="1"/>
  <c r="C412" i="14"/>
  <c r="B412" i="14"/>
  <c r="A412" i="14"/>
  <c r="W411" i="14"/>
  <c r="U411" i="14"/>
  <c r="O411" i="14"/>
  <c r="S411" i="14" s="1"/>
  <c r="D411" i="14"/>
  <c r="E411" i="14" s="1"/>
  <c r="C411" i="14"/>
  <c r="B411" i="14"/>
  <c r="A411" i="14"/>
  <c r="W410" i="14"/>
  <c r="U410" i="14"/>
  <c r="S410" i="14"/>
  <c r="O410" i="14"/>
  <c r="D410" i="14"/>
  <c r="C410" i="14"/>
  <c r="B410" i="14"/>
  <c r="A410" i="14"/>
  <c r="W409" i="14"/>
  <c r="U409" i="14"/>
  <c r="O409" i="14"/>
  <c r="S409" i="14" s="1"/>
  <c r="D409" i="14"/>
  <c r="E409" i="14" s="1"/>
  <c r="C409" i="14"/>
  <c r="B409" i="14"/>
  <c r="A409" i="14"/>
  <c r="W408" i="14"/>
  <c r="U408" i="14"/>
  <c r="O408" i="14"/>
  <c r="S408" i="14" s="1"/>
  <c r="D408" i="14"/>
  <c r="C408" i="14"/>
  <c r="B408" i="14"/>
  <c r="A408" i="14"/>
  <c r="W407" i="14"/>
  <c r="U407" i="14"/>
  <c r="O407" i="14"/>
  <c r="S407" i="14" s="1"/>
  <c r="D407" i="14"/>
  <c r="E407" i="14" s="1"/>
  <c r="C407" i="14"/>
  <c r="B407" i="14"/>
  <c r="A407" i="14"/>
  <c r="W406" i="14"/>
  <c r="U406" i="14"/>
  <c r="S406" i="14"/>
  <c r="O406" i="14"/>
  <c r="D406" i="14"/>
  <c r="C406" i="14"/>
  <c r="B406" i="14"/>
  <c r="A406" i="14"/>
  <c r="W405" i="14"/>
  <c r="U405" i="14"/>
  <c r="S405" i="14"/>
  <c r="O405" i="14"/>
  <c r="D405" i="14"/>
  <c r="C405" i="14"/>
  <c r="B405" i="14"/>
  <c r="A405" i="14"/>
  <c r="W404" i="14"/>
  <c r="U404" i="14"/>
  <c r="O404" i="14"/>
  <c r="S404" i="14" s="1"/>
  <c r="D404" i="14"/>
  <c r="K404" i="14" s="1"/>
  <c r="C404" i="14"/>
  <c r="B404" i="14"/>
  <c r="A404" i="14"/>
  <c r="W403" i="14"/>
  <c r="U403" i="14"/>
  <c r="O403" i="14"/>
  <c r="S403" i="14" s="1"/>
  <c r="D403" i="14"/>
  <c r="E403" i="14" s="1"/>
  <c r="C403" i="14"/>
  <c r="B403" i="14"/>
  <c r="A403" i="14"/>
  <c r="W402" i="14"/>
  <c r="U402" i="14"/>
  <c r="S402" i="14"/>
  <c r="O402" i="14"/>
  <c r="D402" i="14"/>
  <c r="C402" i="14"/>
  <c r="B402" i="14"/>
  <c r="A402" i="14"/>
  <c r="W401" i="14"/>
  <c r="U401" i="14"/>
  <c r="S401" i="14"/>
  <c r="O401" i="14"/>
  <c r="D401" i="14"/>
  <c r="C401" i="14"/>
  <c r="B401" i="14"/>
  <c r="A401" i="14"/>
  <c r="W400" i="14"/>
  <c r="U400" i="14"/>
  <c r="S400" i="14"/>
  <c r="O400" i="14"/>
  <c r="D400" i="14"/>
  <c r="C400" i="14"/>
  <c r="B400" i="14"/>
  <c r="A400" i="14"/>
  <c r="W399" i="14"/>
  <c r="U399" i="14"/>
  <c r="O399" i="14"/>
  <c r="S399" i="14" s="1"/>
  <c r="D399" i="14"/>
  <c r="E399" i="14" s="1"/>
  <c r="C399" i="14"/>
  <c r="B399" i="14"/>
  <c r="A399" i="14"/>
  <c r="W398" i="14"/>
  <c r="U398" i="14"/>
  <c r="S398" i="14"/>
  <c r="O398" i="14"/>
  <c r="D398" i="14"/>
  <c r="C398" i="14"/>
  <c r="B398" i="14"/>
  <c r="A398" i="14"/>
  <c r="W397" i="14"/>
  <c r="U397" i="14"/>
  <c r="O397" i="14"/>
  <c r="S397" i="14" s="1"/>
  <c r="D397" i="14"/>
  <c r="G397" i="14" s="1"/>
  <c r="C397" i="14"/>
  <c r="B397" i="14"/>
  <c r="A397" i="14"/>
  <c r="W396" i="14"/>
  <c r="U396" i="14"/>
  <c r="S396" i="14"/>
  <c r="O396" i="14"/>
  <c r="D396" i="14"/>
  <c r="Q396" i="14" s="1"/>
  <c r="C396" i="14"/>
  <c r="B396" i="14"/>
  <c r="A396" i="14"/>
  <c r="W395" i="14"/>
  <c r="U395" i="14"/>
  <c r="O395" i="14"/>
  <c r="S395" i="14" s="1"/>
  <c r="D395" i="14"/>
  <c r="C395" i="14"/>
  <c r="B395" i="14"/>
  <c r="A395" i="14"/>
  <c r="W394" i="14"/>
  <c r="U394" i="14"/>
  <c r="S394" i="14"/>
  <c r="O394" i="14"/>
  <c r="D394" i="14"/>
  <c r="I394" i="14" s="1"/>
  <c r="C394" i="14"/>
  <c r="B394" i="14"/>
  <c r="A394" i="14"/>
  <c r="W393" i="14"/>
  <c r="U393" i="14"/>
  <c r="S393" i="14"/>
  <c r="O393" i="14"/>
  <c r="D393" i="14"/>
  <c r="G393" i="14" s="1"/>
  <c r="C393" i="14"/>
  <c r="B393" i="14"/>
  <c r="A393" i="14"/>
  <c r="W392" i="14"/>
  <c r="U392" i="14"/>
  <c r="O392" i="14"/>
  <c r="S392" i="14" s="1"/>
  <c r="D392" i="14"/>
  <c r="Q392" i="14" s="1"/>
  <c r="C392" i="14"/>
  <c r="B392" i="14"/>
  <c r="A392" i="14"/>
  <c r="W391" i="14"/>
  <c r="U391" i="14"/>
  <c r="S391" i="14"/>
  <c r="O391" i="14"/>
  <c r="D391" i="14"/>
  <c r="C391" i="14"/>
  <c r="B391" i="14"/>
  <c r="A391" i="14"/>
  <c r="W390" i="14"/>
  <c r="U390" i="14"/>
  <c r="O390" i="14"/>
  <c r="S390" i="14" s="1"/>
  <c r="D390" i="14"/>
  <c r="I390" i="14" s="1"/>
  <c r="C390" i="14"/>
  <c r="B390" i="14"/>
  <c r="A390" i="14"/>
  <c r="W389" i="14"/>
  <c r="U389" i="14"/>
  <c r="S389" i="14"/>
  <c r="O389" i="14"/>
  <c r="D389" i="14"/>
  <c r="K389" i="14" s="1"/>
  <c r="C389" i="14"/>
  <c r="B389" i="14"/>
  <c r="A389" i="14"/>
  <c r="W388" i="14"/>
  <c r="U388" i="14"/>
  <c r="S388" i="14"/>
  <c r="O388" i="14"/>
  <c r="D388" i="14"/>
  <c r="K388" i="14" s="1"/>
  <c r="C388" i="14"/>
  <c r="B388" i="14"/>
  <c r="A388" i="14"/>
  <c r="W387" i="14"/>
  <c r="U387" i="14"/>
  <c r="O387" i="14"/>
  <c r="S387" i="14" s="1"/>
  <c r="D387" i="14"/>
  <c r="M387" i="14" s="1"/>
  <c r="C387" i="14"/>
  <c r="B387" i="14"/>
  <c r="A387" i="14"/>
  <c r="W386" i="14"/>
  <c r="U386" i="14"/>
  <c r="O386" i="14"/>
  <c r="S386" i="14" s="1"/>
  <c r="D386" i="14"/>
  <c r="C386" i="14"/>
  <c r="B386" i="14"/>
  <c r="A386" i="14"/>
  <c r="W385" i="14"/>
  <c r="U385" i="14"/>
  <c r="S385" i="14"/>
  <c r="O385" i="14"/>
  <c r="D385" i="14"/>
  <c r="C385" i="14"/>
  <c r="B385" i="14"/>
  <c r="A385" i="14"/>
  <c r="W384" i="14"/>
  <c r="U384" i="14"/>
  <c r="S384" i="14"/>
  <c r="O384" i="14"/>
  <c r="D384" i="14"/>
  <c r="Q384" i="14" s="1"/>
  <c r="C384" i="14"/>
  <c r="B384" i="14"/>
  <c r="A384" i="14"/>
  <c r="W383" i="14"/>
  <c r="U383" i="14"/>
  <c r="S383" i="14"/>
  <c r="O383" i="14"/>
  <c r="D383" i="14"/>
  <c r="G383" i="14" s="1"/>
  <c r="C383" i="14"/>
  <c r="B383" i="14"/>
  <c r="A383" i="14"/>
  <c r="W382" i="14"/>
  <c r="U382" i="14"/>
  <c r="O382" i="14"/>
  <c r="S382" i="14" s="1"/>
  <c r="D382" i="14"/>
  <c r="C382" i="14"/>
  <c r="B382" i="14"/>
  <c r="A382" i="14"/>
  <c r="W381" i="14"/>
  <c r="U381" i="14"/>
  <c r="S381" i="14"/>
  <c r="O381" i="14"/>
  <c r="D381" i="14"/>
  <c r="G381" i="14" s="1"/>
  <c r="C381" i="14"/>
  <c r="B381" i="14"/>
  <c r="A381" i="14"/>
  <c r="W380" i="14"/>
  <c r="U380" i="14"/>
  <c r="S380" i="14"/>
  <c r="O380" i="14"/>
  <c r="D380" i="14"/>
  <c r="K380" i="14" s="1"/>
  <c r="C380" i="14"/>
  <c r="B380" i="14"/>
  <c r="A380" i="14"/>
  <c r="W379" i="14"/>
  <c r="U379" i="14"/>
  <c r="O379" i="14"/>
  <c r="S379" i="14" s="1"/>
  <c r="D379" i="14"/>
  <c r="K379" i="14" s="1"/>
  <c r="C379" i="14"/>
  <c r="B379" i="14"/>
  <c r="A379" i="14"/>
  <c r="W378" i="14"/>
  <c r="U378" i="14"/>
  <c r="O378" i="14"/>
  <c r="S378" i="14" s="1"/>
  <c r="D378" i="14"/>
  <c r="C378" i="14"/>
  <c r="B378" i="14"/>
  <c r="A378" i="14"/>
  <c r="W377" i="14"/>
  <c r="U377" i="14"/>
  <c r="S377" i="14"/>
  <c r="O377" i="14"/>
  <c r="D377" i="14"/>
  <c r="K377" i="14" s="1"/>
  <c r="C377" i="14"/>
  <c r="B377" i="14"/>
  <c r="A377" i="14"/>
  <c r="W376" i="14"/>
  <c r="U376" i="14"/>
  <c r="S376" i="14"/>
  <c r="O376" i="14"/>
  <c r="D376" i="14"/>
  <c r="Q376" i="14" s="1"/>
  <c r="C376" i="14"/>
  <c r="B376" i="14"/>
  <c r="A376" i="14"/>
  <c r="W375" i="14"/>
  <c r="U375" i="14"/>
  <c r="S375" i="14"/>
  <c r="O375" i="14"/>
  <c r="D375" i="14"/>
  <c r="C375" i="14"/>
  <c r="B375" i="14"/>
  <c r="A375" i="14"/>
  <c r="W374" i="14"/>
  <c r="U374" i="14"/>
  <c r="O374" i="14"/>
  <c r="S374" i="14" s="1"/>
  <c r="D374" i="14"/>
  <c r="I374" i="14" s="1"/>
  <c r="C374" i="14"/>
  <c r="B374" i="14"/>
  <c r="A374" i="14"/>
  <c r="W373" i="14"/>
  <c r="U373" i="14"/>
  <c r="S373" i="14"/>
  <c r="O373" i="14"/>
  <c r="D373" i="14"/>
  <c r="E373" i="14" s="1"/>
  <c r="C373" i="14"/>
  <c r="B373" i="14"/>
  <c r="A373" i="14"/>
  <c r="W372" i="14"/>
  <c r="U372" i="14"/>
  <c r="S372" i="14"/>
  <c r="O372" i="14"/>
  <c r="D372" i="14"/>
  <c r="C372" i="14"/>
  <c r="B372" i="14"/>
  <c r="A372" i="14"/>
  <c r="W371" i="14"/>
  <c r="U371" i="14"/>
  <c r="O371" i="14"/>
  <c r="S371" i="14" s="1"/>
  <c r="D371" i="14"/>
  <c r="C371" i="14"/>
  <c r="B371" i="14"/>
  <c r="A371" i="14"/>
  <c r="W370" i="14"/>
  <c r="U370" i="14"/>
  <c r="O370" i="14"/>
  <c r="S370" i="14" s="1"/>
  <c r="D370" i="14"/>
  <c r="C370" i="14"/>
  <c r="B370" i="14"/>
  <c r="A370" i="14"/>
  <c r="W369" i="14"/>
  <c r="U369" i="14"/>
  <c r="O369" i="14"/>
  <c r="S369" i="14" s="1"/>
  <c r="D369" i="14"/>
  <c r="I369" i="14" s="1"/>
  <c r="C369" i="14"/>
  <c r="B369" i="14"/>
  <c r="A369" i="14"/>
  <c r="W368" i="14"/>
  <c r="U368" i="14"/>
  <c r="S368" i="14"/>
  <c r="O368" i="14"/>
  <c r="D368" i="14"/>
  <c r="C368" i="14"/>
  <c r="B368" i="14"/>
  <c r="A368" i="14"/>
  <c r="W367" i="14"/>
  <c r="U367" i="14"/>
  <c r="O367" i="14"/>
  <c r="S367" i="14" s="1"/>
  <c r="D367" i="14"/>
  <c r="K367" i="14" s="1"/>
  <c r="C367" i="14"/>
  <c r="B367" i="14"/>
  <c r="A367" i="14"/>
  <c r="W366" i="14"/>
  <c r="U366" i="14"/>
  <c r="O366" i="14"/>
  <c r="S366" i="14" s="1"/>
  <c r="D366" i="14"/>
  <c r="C366" i="14"/>
  <c r="B366" i="14"/>
  <c r="A366" i="14"/>
  <c r="W365" i="14"/>
  <c r="U365" i="14"/>
  <c r="S365" i="14"/>
  <c r="O365" i="14"/>
  <c r="D365" i="14"/>
  <c r="C365" i="14"/>
  <c r="B365" i="14"/>
  <c r="A365" i="14"/>
  <c r="W364" i="14"/>
  <c r="U364" i="14"/>
  <c r="O364" i="14"/>
  <c r="S364" i="14" s="1"/>
  <c r="D364" i="14"/>
  <c r="K364" i="14" s="1"/>
  <c r="C364" i="14"/>
  <c r="B364" i="14"/>
  <c r="A364" i="14"/>
  <c r="W363" i="14"/>
  <c r="U363" i="14"/>
  <c r="S363" i="14"/>
  <c r="O363" i="14"/>
  <c r="D363" i="14"/>
  <c r="Q363" i="14" s="1"/>
  <c r="C363" i="14"/>
  <c r="B363" i="14"/>
  <c r="A363" i="14"/>
  <c r="W362" i="14"/>
  <c r="U362" i="14"/>
  <c r="O362" i="14"/>
  <c r="S362" i="14" s="1"/>
  <c r="D362" i="14"/>
  <c r="M362" i="14" s="1"/>
  <c r="C362" i="14"/>
  <c r="B362" i="14"/>
  <c r="A362" i="14"/>
  <c r="W361" i="14"/>
  <c r="U361" i="14"/>
  <c r="S361" i="14"/>
  <c r="O361" i="14"/>
  <c r="D361" i="14"/>
  <c r="C361" i="14"/>
  <c r="B361" i="14"/>
  <c r="A361" i="14"/>
  <c r="W360" i="14"/>
  <c r="U360" i="14"/>
  <c r="O360" i="14"/>
  <c r="S360" i="14" s="1"/>
  <c r="D360" i="14"/>
  <c r="E360" i="14" s="1"/>
  <c r="C360" i="14"/>
  <c r="B360" i="14"/>
  <c r="A360" i="14"/>
  <c r="W359" i="14"/>
  <c r="U359" i="14"/>
  <c r="S359" i="14"/>
  <c r="O359" i="14"/>
  <c r="D359" i="14"/>
  <c r="C359" i="14"/>
  <c r="B359" i="14"/>
  <c r="A359" i="14"/>
  <c r="W358" i="14"/>
  <c r="U358" i="14"/>
  <c r="O358" i="14"/>
  <c r="S358" i="14" s="1"/>
  <c r="D358" i="14"/>
  <c r="M358" i="14" s="1"/>
  <c r="C358" i="14"/>
  <c r="B358" i="14"/>
  <c r="A358" i="14"/>
  <c r="W357" i="14"/>
  <c r="U357" i="14"/>
  <c r="S357" i="14"/>
  <c r="O357" i="14"/>
  <c r="D357" i="14"/>
  <c r="C357" i="14"/>
  <c r="B357" i="14"/>
  <c r="A357" i="14"/>
  <c r="W356" i="14"/>
  <c r="U356" i="14"/>
  <c r="O356" i="14"/>
  <c r="S356" i="14" s="1"/>
  <c r="D356" i="14"/>
  <c r="E356" i="14" s="1"/>
  <c r="C356" i="14"/>
  <c r="B356" i="14"/>
  <c r="A356" i="14"/>
  <c r="W355" i="14"/>
  <c r="U355" i="14"/>
  <c r="S355" i="14"/>
  <c r="O355" i="14"/>
  <c r="D355" i="14"/>
  <c r="Q355" i="14" s="1"/>
  <c r="C355" i="14"/>
  <c r="B355" i="14"/>
  <c r="A355" i="14"/>
  <c r="W354" i="14"/>
  <c r="U354" i="14"/>
  <c r="O354" i="14"/>
  <c r="S354" i="14" s="1"/>
  <c r="D354" i="14"/>
  <c r="G354" i="14" s="1"/>
  <c r="C354" i="14"/>
  <c r="B354" i="14"/>
  <c r="A354" i="14"/>
  <c r="W353" i="14"/>
  <c r="U353" i="14"/>
  <c r="S353" i="14"/>
  <c r="O353" i="14"/>
  <c r="D353" i="14"/>
  <c r="Q353" i="14" s="1"/>
  <c r="C353" i="14"/>
  <c r="B353" i="14"/>
  <c r="A353" i="14"/>
  <c r="W352" i="14"/>
  <c r="U352" i="14"/>
  <c r="O352" i="14"/>
  <c r="S352" i="14" s="1"/>
  <c r="D352" i="14"/>
  <c r="E352" i="14" s="1"/>
  <c r="C352" i="14"/>
  <c r="B352" i="14"/>
  <c r="A352" i="14"/>
  <c r="W351" i="14"/>
  <c r="U351" i="14"/>
  <c r="S351" i="14"/>
  <c r="O351" i="14"/>
  <c r="D351" i="14"/>
  <c r="Q351" i="14" s="1"/>
  <c r="C351" i="14"/>
  <c r="B351" i="14"/>
  <c r="A351" i="14"/>
  <c r="W350" i="14"/>
  <c r="U350" i="14"/>
  <c r="O350" i="14"/>
  <c r="S350" i="14" s="1"/>
  <c r="D350" i="14"/>
  <c r="C350" i="14"/>
  <c r="B350" i="14"/>
  <c r="A350" i="14"/>
  <c r="W349" i="14"/>
  <c r="U349" i="14"/>
  <c r="S349" i="14"/>
  <c r="O349" i="14"/>
  <c r="D349" i="14"/>
  <c r="Q349" i="14" s="1"/>
  <c r="C349" i="14"/>
  <c r="B349" i="14"/>
  <c r="A349" i="14"/>
  <c r="W348" i="14"/>
  <c r="U348" i="14"/>
  <c r="O348" i="14"/>
  <c r="S348" i="14" s="1"/>
  <c r="D348" i="14"/>
  <c r="G348" i="14" s="1"/>
  <c r="C348" i="14"/>
  <c r="B348" i="14"/>
  <c r="A348" i="14"/>
  <c r="W347" i="14"/>
  <c r="U347" i="14"/>
  <c r="S347" i="14"/>
  <c r="O347" i="14"/>
  <c r="D347" i="14"/>
  <c r="C347" i="14"/>
  <c r="B347" i="14"/>
  <c r="A347" i="14"/>
  <c r="W346" i="14"/>
  <c r="U346" i="14"/>
  <c r="O346" i="14"/>
  <c r="S346" i="14" s="1"/>
  <c r="D346" i="14"/>
  <c r="C346" i="14"/>
  <c r="B346" i="14"/>
  <c r="A346" i="14"/>
  <c r="W345" i="14"/>
  <c r="U345" i="14"/>
  <c r="S345" i="14"/>
  <c r="O345" i="14"/>
  <c r="D345" i="14"/>
  <c r="Q345" i="14" s="1"/>
  <c r="C345" i="14"/>
  <c r="B345" i="14"/>
  <c r="A345" i="14"/>
  <c r="W344" i="14"/>
  <c r="U344" i="14"/>
  <c r="O344" i="14"/>
  <c r="S344" i="14" s="1"/>
  <c r="D344" i="14"/>
  <c r="E344" i="14" s="1"/>
  <c r="C344" i="14"/>
  <c r="B344" i="14"/>
  <c r="A344" i="14"/>
  <c r="W343" i="14"/>
  <c r="U343" i="14"/>
  <c r="S343" i="14"/>
  <c r="O343" i="14"/>
  <c r="D343" i="14"/>
  <c r="I343" i="14" s="1"/>
  <c r="C343" i="14"/>
  <c r="B343" i="14"/>
  <c r="A343" i="14"/>
  <c r="W342" i="14"/>
  <c r="U342" i="14"/>
  <c r="O342" i="14"/>
  <c r="S342" i="14" s="1"/>
  <c r="D342" i="14"/>
  <c r="M342" i="14" s="1"/>
  <c r="C342" i="14"/>
  <c r="B342" i="14"/>
  <c r="A342" i="14"/>
  <c r="W341" i="14"/>
  <c r="U341" i="14"/>
  <c r="S341" i="14"/>
  <c r="O341" i="14"/>
  <c r="D341" i="14"/>
  <c r="C341" i="14"/>
  <c r="B341" i="14"/>
  <c r="A341" i="14"/>
  <c r="W340" i="14"/>
  <c r="U340" i="14"/>
  <c r="O340" i="14"/>
  <c r="S340" i="14" s="1"/>
  <c r="D340" i="14"/>
  <c r="E340" i="14" s="1"/>
  <c r="C340" i="14"/>
  <c r="B340" i="14"/>
  <c r="A340" i="14"/>
  <c r="W339" i="14"/>
  <c r="U339" i="14"/>
  <c r="S339" i="14"/>
  <c r="O339" i="14"/>
  <c r="D339" i="14"/>
  <c r="C339" i="14"/>
  <c r="B339" i="14"/>
  <c r="A339" i="14"/>
  <c r="W338" i="14"/>
  <c r="U338" i="14"/>
  <c r="O338" i="14"/>
  <c r="S338" i="14" s="1"/>
  <c r="D338" i="14"/>
  <c r="C338" i="14"/>
  <c r="B338" i="14"/>
  <c r="A338" i="14"/>
  <c r="W337" i="14"/>
  <c r="U337" i="14"/>
  <c r="S337" i="14"/>
  <c r="O337" i="14"/>
  <c r="D337" i="14"/>
  <c r="Q337" i="14" s="1"/>
  <c r="C337" i="14"/>
  <c r="B337" i="14"/>
  <c r="A337" i="14"/>
  <c r="W336" i="14"/>
  <c r="U336" i="14"/>
  <c r="O336" i="14"/>
  <c r="S336" i="14" s="1"/>
  <c r="D336" i="14"/>
  <c r="E336" i="14" s="1"/>
  <c r="C336" i="14"/>
  <c r="B336" i="14"/>
  <c r="A336" i="14"/>
  <c r="W335" i="14"/>
  <c r="U335" i="14"/>
  <c r="S335" i="14"/>
  <c r="O335" i="14"/>
  <c r="D335" i="14"/>
  <c r="Q335" i="14" s="1"/>
  <c r="C335" i="14"/>
  <c r="B335" i="14"/>
  <c r="A335" i="14"/>
  <c r="W334" i="14"/>
  <c r="U334" i="14"/>
  <c r="O334" i="14"/>
  <c r="S334" i="14" s="1"/>
  <c r="D334" i="14"/>
  <c r="M334" i="14" s="1"/>
  <c r="C334" i="14"/>
  <c r="B334" i="14"/>
  <c r="A334" i="14"/>
  <c r="W333" i="14"/>
  <c r="U333" i="14"/>
  <c r="S333" i="14"/>
  <c r="O333" i="14"/>
  <c r="D333" i="14"/>
  <c r="Q333" i="14" s="1"/>
  <c r="C333" i="14"/>
  <c r="B333" i="14"/>
  <c r="A333" i="14"/>
  <c r="W332" i="14"/>
  <c r="U332" i="14"/>
  <c r="O332" i="14"/>
  <c r="S332" i="14" s="1"/>
  <c r="D332" i="14"/>
  <c r="K332" i="14" s="1"/>
  <c r="C332" i="14"/>
  <c r="B332" i="14"/>
  <c r="A332" i="14"/>
  <c r="W331" i="14"/>
  <c r="U331" i="14"/>
  <c r="S331" i="14"/>
  <c r="O331" i="14"/>
  <c r="D331" i="14"/>
  <c r="Q331" i="14" s="1"/>
  <c r="C331" i="14"/>
  <c r="B331" i="14"/>
  <c r="A331" i="14"/>
  <c r="W330" i="14"/>
  <c r="U330" i="14"/>
  <c r="O330" i="14"/>
  <c r="S330" i="14" s="1"/>
  <c r="D330" i="14"/>
  <c r="M330" i="14" s="1"/>
  <c r="C330" i="14"/>
  <c r="B330" i="14"/>
  <c r="A330" i="14"/>
  <c r="W329" i="14"/>
  <c r="U329" i="14"/>
  <c r="S329" i="14"/>
  <c r="O329" i="14"/>
  <c r="D329" i="14"/>
  <c r="Q329" i="14" s="1"/>
  <c r="C329" i="14"/>
  <c r="B329" i="14"/>
  <c r="A329" i="14"/>
  <c r="W328" i="14"/>
  <c r="U328" i="14"/>
  <c r="O328" i="14"/>
  <c r="S328" i="14" s="1"/>
  <c r="D328" i="14"/>
  <c r="C328" i="14"/>
  <c r="B328" i="14"/>
  <c r="A328" i="14"/>
  <c r="W327" i="14"/>
  <c r="U327" i="14"/>
  <c r="S327" i="14"/>
  <c r="O327" i="14"/>
  <c r="D327" i="14"/>
  <c r="Q327" i="14" s="1"/>
  <c r="C327" i="14"/>
  <c r="B327" i="14"/>
  <c r="A327" i="14"/>
  <c r="W326" i="14"/>
  <c r="U326" i="14"/>
  <c r="O326" i="14"/>
  <c r="S326" i="14" s="1"/>
  <c r="D326" i="14"/>
  <c r="M326" i="14" s="1"/>
  <c r="C326" i="14"/>
  <c r="B326" i="14"/>
  <c r="A326" i="14"/>
  <c r="W325" i="14"/>
  <c r="U325" i="14"/>
  <c r="S325" i="14"/>
  <c r="O325" i="14"/>
  <c r="D325" i="14"/>
  <c r="C325" i="14"/>
  <c r="B325" i="14"/>
  <c r="A325" i="14"/>
  <c r="W324" i="14"/>
  <c r="U324" i="14"/>
  <c r="O324" i="14"/>
  <c r="S324" i="14" s="1"/>
  <c r="D324" i="14"/>
  <c r="C324" i="14"/>
  <c r="B324" i="14"/>
  <c r="A324" i="14"/>
  <c r="W323" i="14"/>
  <c r="U323" i="14"/>
  <c r="S323" i="14"/>
  <c r="O323" i="14"/>
  <c r="D323" i="14"/>
  <c r="Q323" i="14" s="1"/>
  <c r="C323" i="14"/>
  <c r="B323" i="14"/>
  <c r="A323" i="14"/>
  <c r="W322" i="14"/>
  <c r="U322" i="14"/>
  <c r="O322" i="14"/>
  <c r="S322" i="14" s="1"/>
  <c r="D322" i="14"/>
  <c r="M322" i="14" s="1"/>
  <c r="C322" i="14"/>
  <c r="B322" i="14"/>
  <c r="A322" i="14"/>
  <c r="W321" i="14"/>
  <c r="U321" i="14"/>
  <c r="S321" i="14"/>
  <c r="O321" i="14"/>
  <c r="D321" i="14"/>
  <c r="Q321" i="14" s="1"/>
  <c r="C321" i="14"/>
  <c r="B321" i="14"/>
  <c r="A321" i="14"/>
  <c r="W320" i="14"/>
  <c r="U320" i="14"/>
  <c r="O320" i="14"/>
  <c r="S320" i="14" s="1"/>
  <c r="D320" i="14"/>
  <c r="E320" i="14" s="1"/>
  <c r="C320" i="14"/>
  <c r="B320" i="14"/>
  <c r="A320" i="14"/>
  <c r="W319" i="14"/>
  <c r="U319" i="14"/>
  <c r="S319" i="14"/>
  <c r="O319" i="14"/>
  <c r="D319" i="14"/>
  <c r="C319" i="14"/>
  <c r="B319" i="14"/>
  <c r="A319" i="14"/>
  <c r="W318" i="14"/>
  <c r="U318" i="14"/>
  <c r="O318" i="14"/>
  <c r="S318" i="14" s="1"/>
  <c r="D318" i="14"/>
  <c r="M318" i="14" s="1"/>
  <c r="C318" i="14"/>
  <c r="B318" i="14"/>
  <c r="A318" i="14"/>
  <c r="W317" i="14"/>
  <c r="U317" i="14"/>
  <c r="S317" i="14"/>
  <c r="O317" i="14"/>
  <c r="D317" i="14"/>
  <c r="Q317" i="14" s="1"/>
  <c r="C317" i="14"/>
  <c r="B317" i="14"/>
  <c r="A317" i="14"/>
  <c r="W316" i="14"/>
  <c r="U316" i="14"/>
  <c r="O316" i="14"/>
  <c r="S316" i="14" s="1"/>
  <c r="D316" i="14"/>
  <c r="Q316" i="14" s="1"/>
  <c r="C316" i="14"/>
  <c r="B316" i="14"/>
  <c r="A316" i="14"/>
  <c r="W315" i="14"/>
  <c r="U315" i="14"/>
  <c r="S315" i="14"/>
  <c r="O315" i="14"/>
  <c r="D315" i="14"/>
  <c r="Q315" i="14" s="1"/>
  <c r="C315" i="14"/>
  <c r="B315" i="14"/>
  <c r="A315" i="14"/>
  <c r="W314" i="14"/>
  <c r="U314" i="14"/>
  <c r="O314" i="14"/>
  <c r="S314" i="14" s="1"/>
  <c r="D314" i="14"/>
  <c r="M314" i="14" s="1"/>
  <c r="C314" i="14"/>
  <c r="B314" i="14"/>
  <c r="A314" i="14"/>
  <c r="W313" i="14"/>
  <c r="U313" i="14"/>
  <c r="S313" i="14"/>
  <c r="O313" i="14"/>
  <c r="D313" i="14"/>
  <c r="Q313" i="14" s="1"/>
  <c r="C313" i="14"/>
  <c r="B313" i="14"/>
  <c r="A313" i="14"/>
  <c r="W312" i="14"/>
  <c r="U312" i="14"/>
  <c r="O312" i="14"/>
  <c r="S312" i="14" s="1"/>
  <c r="D312" i="14"/>
  <c r="Q312" i="14" s="1"/>
  <c r="C312" i="14"/>
  <c r="B312" i="14"/>
  <c r="A312" i="14"/>
  <c r="W311" i="14"/>
  <c r="U311" i="14"/>
  <c r="S311" i="14"/>
  <c r="O311" i="14"/>
  <c r="D311" i="14"/>
  <c r="Q311" i="14" s="1"/>
  <c r="C311" i="14"/>
  <c r="B311" i="14"/>
  <c r="A311" i="14"/>
  <c r="W310" i="14"/>
  <c r="U310" i="14"/>
  <c r="O310" i="14"/>
  <c r="S310" i="14" s="1"/>
  <c r="D310" i="14"/>
  <c r="M310" i="14" s="1"/>
  <c r="C310" i="14"/>
  <c r="B310" i="14"/>
  <c r="A310" i="14"/>
  <c r="W309" i="14"/>
  <c r="U309" i="14"/>
  <c r="S309" i="14"/>
  <c r="O309" i="14"/>
  <c r="D309" i="14"/>
  <c r="C309" i="14"/>
  <c r="B309" i="14"/>
  <c r="A309" i="14"/>
  <c r="W308" i="14"/>
  <c r="U308" i="14"/>
  <c r="O308" i="14"/>
  <c r="S308" i="14" s="1"/>
  <c r="D308" i="14"/>
  <c r="Q308" i="14" s="1"/>
  <c r="C308" i="14"/>
  <c r="B308" i="14"/>
  <c r="A308" i="14"/>
  <c r="W307" i="14"/>
  <c r="U307" i="14"/>
  <c r="S307" i="14"/>
  <c r="O307" i="14"/>
  <c r="D307" i="14"/>
  <c r="C307" i="14"/>
  <c r="B307" i="14"/>
  <c r="A307" i="14"/>
  <c r="W306" i="14"/>
  <c r="U306" i="14"/>
  <c r="O306" i="14"/>
  <c r="S306" i="14" s="1"/>
  <c r="D306" i="14"/>
  <c r="M306" i="14" s="1"/>
  <c r="C306" i="14"/>
  <c r="B306" i="14"/>
  <c r="A306" i="14"/>
  <c r="W305" i="14"/>
  <c r="U305" i="14"/>
  <c r="S305" i="14"/>
  <c r="O305" i="14"/>
  <c r="D305" i="14"/>
  <c r="C305" i="14"/>
  <c r="B305" i="14"/>
  <c r="A305" i="14"/>
  <c r="W304" i="14"/>
  <c r="U304" i="14"/>
  <c r="O304" i="14"/>
  <c r="S304" i="14" s="1"/>
  <c r="D304" i="14"/>
  <c r="Q304" i="14" s="1"/>
  <c r="C304" i="14"/>
  <c r="B304" i="14"/>
  <c r="A304" i="14"/>
  <c r="W303" i="14"/>
  <c r="U303" i="14"/>
  <c r="S303" i="14"/>
  <c r="O303" i="14"/>
  <c r="D303" i="14"/>
  <c r="Q303" i="14" s="1"/>
  <c r="C303" i="14"/>
  <c r="B303" i="14"/>
  <c r="A303" i="14"/>
  <c r="W302" i="14"/>
  <c r="U302" i="14"/>
  <c r="O302" i="14"/>
  <c r="S302" i="14" s="1"/>
  <c r="D302" i="14"/>
  <c r="M302" i="14" s="1"/>
  <c r="C302" i="14"/>
  <c r="B302" i="14"/>
  <c r="A302" i="14"/>
  <c r="W301" i="14"/>
  <c r="U301" i="14"/>
  <c r="S301" i="14"/>
  <c r="O301" i="14"/>
  <c r="D301" i="14"/>
  <c r="C301" i="14"/>
  <c r="B301" i="14"/>
  <c r="A301" i="14"/>
  <c r="W300" i="14"/>
  <c r="U300" i="14"/>
  <c r="O300" i="14"/>
  <c r="S300" i="14" s="1"/>
  <c r="D300" i="14"/>
  <c r="Q300" i="14" s="1"/>
  <c r="C300" i="14"/>
  <c r="B300" i="14"/>
  <c r="A300" i="14"/>
  <c r="W299" i="14"/>
  <c r="U299" i="14"/>
  <c r="S299" i="14"/>
  <c r="O299" i="14"/>
  <c r="D299" i="14"/>
  <c r="Q299" i="14" s="1"/>
  <c r="C299" i="14"/>
  <c r="B299" i="14"/>
  <c r="A299" i="14"/>
  <c r="W298" i="14"/>
  <c r="U298" i="14"/>
  <c r="O298" i="14"/>
  <c r="S298" i="14" s="1"/>
  <c r="D298" i="14"/>
  <c r="M298" i="14" s="1"/>
  <c r="C298" i="14"/>
  <c r="B298" i="14"/>
  <c r="A298" i="14"/>
  <c r="W297" i="14"/>
  <c r="U297" i="14"/>
  <c r="S297" i="14"/>
  <c r="O297" i="14"/>
  <c r="D297" i="14"/>
  <c r="C297" i="14"/>
  <c r="B297" i="14"/>
  <c r="A297" i="14"/>
  <c r="W296" i="14"/>
  <c r="U296" i="14"/>
  <c r="O296" i="14"/>
  <c r="S296" i="14" s="1"/>
  <c r="D296" i="14"/>
  <c r="Q296" i="14" s="1"/>
  <c r="C296" i="14"/>
  <c r="B296" i="14"/>
  <c r="A296" i="14"/>
  <c r="W295" i="14"/>
  <c r="U295" i="14"/>
  <c r="S295" i="14"/>
  <c r="O295" i="14"/>
  <c r="D295" i="14"/>
  <c r="Q295" i="14" s="1"/>
  <c r="C295" i="14"/>
  <c r="B295" i="14"/>
  <c r="A295" i="14"/>
  <c r="W294" i="14"/>
  <c r="U294" i="14"/>
  <c r="O294" i="14"/>
  <c r="S294" i="14" s="1"/>
  <c r="D294" i="14"/>
  <c r="M294" i="14" s="1"/>
  <c r="C294" i="14"/>
  <c r="B294" i="14"/>
  <c r="A294" i="14"/>
  <c r="W293" i="14"/>
  <c r="U293" i="14"/>
  <c r="S293" i="14"/>
  <c r="O293" i="14"/>
  <c r="D293" i="14"/>
  <c r="C293" i="14"/>
  <c r="B293" i="14"/>
  <c r="A293" i="14"/>
  <c r="W292" i="14"/>
  <c r="U292" i="14"/>
  <c r="O292" i="14"/>
  <c r="S292" i="14" s="1"/>
  <c r="D292" i="14"/>
  <c r="Q292" i="14" s="1"/>
  <c r="C292" i="14"/>
  <c r="B292" i="14"/>
  <c r="A292" i="14"/>
  <c r="W291" i="14"/>
  <c r="U291" i="14"/>
  <c r="S291" i="14"/>
  <c r="O291" i="14"/>
  <c r="D291" i="14"/>
  <c r="Q291" i="14" s="1"/>
  <c r="C291" i="14"/>
  <c r="B291" i="14"/>
  <c r="A291" i="14"/>
  <c r="W290" i="14"/>
  <c r="U290" i="14"/>
  <c r="O290" i="14"/>
  <c r="S290" i="14" s="1"/>
  <c r="D290" i="14"/>
  <c r="C290" i="14"/>
  <c r="B290" i="14"/>
  <c r="A290" i="14"/>
  <c r="W289" i="14"/>
  <c r="U289" i="14"/>
  <c r="S289" i="14"/>
  <c r="O289" i="14"/>
  <c r="D289" i="14"/>
  <c r="C289" i="14"/>
  <c r="B289" i="14"/>
  <c r="A289" i="14"/>
  <c r="W288" i="14"/>
  <c r="U288" i="14"/>
  <c r="O288" i="14"/>
  <c r="S288" i="14" s="1"/>
  <c r="D288" i="14"/>
  <c r="Q288" i="14" s="1"/>
  <c r="C288" i="14"/>
  <c r="B288" i="14"/>
  <c r="A288" i="14"/>
  <c r="W287" i="14"/>
  <c r="U287" i="14"/>
  <c r="S287" i="14"/>
  <c r="O287" i="14"/>
  <c r="D287" i="14"/>
  <c r="C287" i="14"/>
  <c r="B287" i="14"/>
  <c r="A287" i="14"/>
  <c r="W286" i="14"/>
  <c r="U286" i="14"/>
  <c r="O286" i="14"/>
  <c r="S286" i="14" s="1"/>
  <c r="D286" i="14"/>
  <c r="M286" i="14" s="1"/>
  <c r="C286" i="14"/>
  <c r="B286" i="14"/>
  <c r="A286" i="14"/>
  <c r="W285" i="14"/>
  <c r="U285" i="14"/>
  <c r="S285" i="14"/>
  <c r="O285" i="14"/>
  <c r="D285" i="14"/>
  <c r="C285" i="14"/>
  <c r="B285" i="14"/>
  <c r="A285" i="14"/>
  <c r="W284" i="14"/>
  <c r="U284" i="14"/>
  <c r="O284" i="14"/>
  <c r="S284" i="14" s="1"/>
  <c r="D284" i="14"/>
  <c r="Q284" i="14" s="1"/>
  <c r="C284" i="14"/>
  <c r="B284" i="14"/>
  <c r="A284" i="14"/>
  <c r="W283" i="14"/>
  <c r="U283" i="14"/>
  <c r="S283" i="14"/>
  <c r="O283" i="14"/>
  <c r="D283" i="14"/>
  <c r="Q283" i="14" s="1"/>
  <c r="C283" i="14"/>
  <c r="B283" i="14"/>
  <c r="A283" i="14"/>
  <c r="W282" i="14"/>
  <c r="U282" i="14"/>
  <c r="O282" i="14"/>
  <c r="S282" i="14" s="1"/>
  <c r="D282" i="14"/>
  <c r="M282" i="14" s="1"/>
  <c r="C282" i="14"/>
  <c r="B282" i="14"/>
  <c r="A282" i="14"/>
  <c r="W281" i="14"/>
  <c r="U281" i="14"/>
  <c r="S281" i="14"/>
  <c r="O281" i="14"/>
  <c r="D281" i="14"/>
  <c r="C281" i="14"/>
  <c r="B281" i="14"/>
  <c r="A281" i="14"/>
  <c r="W280" i="14"/>
  <c r="U280" i="14"/>
  <c r="O280" i="14"/>
  <c r="S280" i="14" s="1"/>
  <c r="D280" i="14"/>
  <c r="Q280" i="14" s="1"/>
  <c r="C280" i="14"/>
  <c r="B280" i="14"/>
  <c r="A280" i="14"/>
  <c r="W279" i="14"/>
  <c r="U279" i="14"/>
  <c r="S279" i="14"/>
  <c r="O279" i="14"/>
  <c r="D279" i="14"/>
  <c r="Q279" i="14" s="1"/>
  <c r="C279" i="14"/>
  <c r="B279" i="14"/>
  <c r="A279" i="14"/>
  <c r="W278" i="14"/>
  <c r="U278" i="14"/>
  <c r="O278" i="14"/>
  <c r="S278" i="14" s="1"/>
  <c r="D278" i="14"/>
  <c r="M278" i="14" s="1"/>
  <c r="C278" i="14"/>
  <c r="B278" i="14"/>
  <c r="A278" i="14"/>
  <c r="W277" i="14"/>
  <c r="U277" i="14"/>
  <c r="S277" i="14"/>
  <c r="O277" i="14"/>
  <c r="D277" i="14"/>
  <c r="C277" i="14"/>
  <c r="B277" i="14"/>
  <c r="A277" i="14"/>
  <c r="W276" i="14"/>
  <c r="U276" i="14"/>
  <c r="O276" i="14"/>
  <c r="S276" i="14" s="1"/>
  <c r="D276" i="14"/>
  <c r="Q276" i="14" s="1"/>
  <c r="C276" i="14"/>
  <c r="B276" i="14"/>
  <c r="A276" i="14"/>
  <c r="W275" i="14"/>
  <c r="U275" i="14"/>
  <c r="S275" i="14"/>
  <c r="O275" i="14"/>
  <c r="D275" i="14"/>
  <c r="Q275" i="14" s="1"/>
  <c r="C275" i="14"/>
  <c r="B275" i="14"/>
  <c r="A275" i="14"/>
  <c r="W274" i="14"/>
  <c r="U274" i="14"/>
  <c r="O274" i="14"/>
  <c r="S274" i="14" s="1"/>
  <c r="D274" i="14"/>
  <c r="M274" i="14" s="1"/>
  <c r="C274" i="14"/>
  <c r="B274" i="14"/>
  <c r="A274" i="14"/>
  <c r="W273" i="14"/>
  <c r="U273" i="14"/>
  <c r="S273" i="14"/>
  <c r="O273" i="14"/>
  <c r="D273" i="14"/>
  <c r="C273" i="14"/>
  <c r="B273" i="14"/>
  <c r="A273" i="14"/>
  <c r="W272" i="14"/>
  <c r="U272" i="14"/>
  <c r="O272" i="14"/>
  <c r="S272" i="14" s="1"/>
  <c r="D272" i="14"/>
  <c r="Q272" i="14" s="1"/>
  <c r="C272" i="14"/>
  <c r="B272" i="14"/>
  <c r="A272" i="14"/>
  <c r="W271" i="14"/>
  <c r="U271" i="14"/>
  <c r="S271" i="14"/>
  <c r="O271" i="14"/>
  <c r="D271" i="14"/>
  <c r="C271" i="14"/>
  <c r="B271" i="14"/>
  <c r="A271" i="14"/>
  <c r="W270" i="14"/>
  <c r="U270" i="14"/>
  <c r="O270" i="14"/>
  <c r="S270" i="14" s="1"/>
  <c r="D270" i="14"/>
  <c r="M270" i="14" s="1"/>
  <c r="C270" i="14"/>
  <c r="B270" i="14"/>
  <c r="A270" i="14"/>
  <c r="W269" i="14"/>
  <c r="U269" i="14"/>
  <c r="S269" i="14"/>
  <c r="O269" i="14"/>
  <c r="D269" i="14"/>
  <c r="C269" i="14"/>
  <c r="B269" i="14"/>
  <c r="A269" i="14"/>
  <c r="W268" i="14"/>
  <c r="U268" i="14"/>
  <c r="O268" i="14"/>
  <c r="S268" i="14" s="1"/>
  <c r="D268" i="14"/>
  <c r="Q268" i="14" s="1"/>
  <c r="C268" i="14"/>
  <c r="B268" i="14"/>
  <c r="A268" i="14"/>
  <c r="W267" i="14"/>
  <c r="U267" i="14"/>
  <c r="S267" i="14"/>
  <c r="O267" i="14"/>
  <c r="D267" i="14"/>
  <c r="Q267" i="14" s="1"/>
  <c r="C267" i="14"/>
  <c r="B267" i="14"/>
  <c r="A267" i="14"/>
  <c r="W266" i="14"/>
  <c r="U266" i="14"/>
  <c r="O266" i="14"/>
  <c r="S266" i="14" s="1"/>
  <c r="D266" i="14"/>
  <c r="C266" i="14"/>
  <c r="B266" i="14"/>
  <c r="A266" i="14"/>
  <c r="W265" i="14"/>
  <c r="U265" i="14"/>
  <c r="S265" i="14"/>
  <c r="O265" i="14"/>
  <c r="D265" i="14"/>
  <c r="C265" i="14"/>
  <c r="B265" i="14"/>
  <c r="A265" i="14"/>
  <c r="W264" i="14"/>
  <c r="U264" i="14"/>
  <c r="O264" i="14"/>
  <c r="S264" i="14" s="1"/>
  <c r="D264" i="14"/>
  <c r="G264" i="14" s="1"/>
  <c r="C264" i="14"/>
  <c r="B264" i="14"/>
  <c r="A264" i="14"/>
  <c r="W263" i="14"/>
  <c r="U263" i="14"/>
  <c r="S263" i="14"/>
  <c r="O263" i="14"/>
  <c r="D263" i="14"/>
  <c r="Q263" i="14" s="1"/>
  <c r="C263" i="14"/>
  <c r="B263" i="14"/>
  <c r="A263" i="14"/>
  <c r="W262" i="14"/>
  <c r="U262" i="14"/>
  <c r="O262" i="14"/>
  <c r="S262" i="14" s="1"/>
  <c r="D262" i="14"/>
  <c r="C262" i="14"/>
  <c r="B262" i="14"/>
  <c r="A262" i="14"/>
  <c r="W261" i="14"/>
  <c r="U261" i="14"/>
  <c r="S261" i="14"/>
  <c r="O261" i="14"/>
  <c r="D261" i="14"/>
  <c r="Q261" i="14" s="1"/>
  <c r="C261" i="14"/>
  <c r="B261" i="14"/>
  <c r="A261" i="14"/>
  <c r="W260" i="14"/>
  <c r="U260" i="14"/>
  <c r="O260" i="14"/>
  <c r="S260" i="14" s="1"/>
  <c r="D260" i="14"/>
  <c r="Q260" i="14" s="1"/>
  <c r="C260" i="14"/>
  <c r="B260" i="14"/>
  <c r="A260" i="14"/>
  <c r="W259" i="14"/>
  <c r="U259" i="14"/>
  <c r="S259" i="14"/>
  <c r="O259" i="14"/>
  <c r="D259" i="14"/>
  <c r="Q259" i="14" s="1"/>
  <c r="C259" i="14"/>
  <c r="B259" i="14"/>
  <c r="A259" i="14"/>
  <c r="W258" i="14"/>
  <c r="U258" i="14"/>
  <c r="O258" i="14"/>
  <c r="S258" i="14" s="1"/>
  <c r="D258" i="14"/>
  <c r="K258" i="14" s="1"/>
  <c r="C258" i="14"/>
  <c r="B258" i="14"/>
  <c r="A258" i="14"/>
  <c r="W257" i="14"/>
  <c r="U257" i="14"/>
  <c r="S257" i="14"/>
  <c r="O257" i="14"/>
  <c r="D257" i="14"/>
  <c r="Q257" i="14" s="1"/>
  <c r="C257" i="14"/>
  <c r="B257" i="14"/>
  <c r="A257" i="14"/>
  <c r="W256" i="14"/>
  <c r="U256" i="14"/>
  <c r="O256" i="14"/>
  <c r="S256" i="14" s="1"/>
  <c r="D256" i="14"/>
  <c r="C256" i="14"/>
  <c r="B256" i="14"/>
  <c r="A256" i="14"/>
  <c r="W255" i="14"/>
  <c r="U255" i="14"/>
  <c r="S255" i="14"/>
  <c r="O255" i="14"/>
  <c r="D255" i="14"/>
  <c r="Q255" i="14" s="1"/>
  <c r="C255" i="14"/>
  <c r="B255" i="14"/>
  <c r="A255" i="14"/>
  <c r="W254" i="14"/>
  <c r="U254" i="14"/>
  <c r="O254" i="14"/>
  <c r="S254" i="14" s="1"/>
  <c r="D254" i="14"/>
  <c r="K254" i="14" s="1"/>
  <c r="C254" i="14"/>
  <c r="B254" i="14"/>
  <c r="A254" i="14"/>
  <c r="W253" i="14"/>
  <c r="U253" i="14"/>
  <c r="S253" i="14"/>
  <c r="O253" i="14"/>
  <c r="D253" i="14"/>
  <c r="C253" i="14"/>
  <c r="B253" i="14"/>
  <c r="A253" i="14"/>
  <c r="W252" i="14"/>
  <c r="U252" i="14"/>
  <c r="O252" i="14"/>
  <c r="S252" i="14" s="1"/>
  <c r="D252" i="14"/>
  <c r="C252" i="14"/>
  <c r="B252" i="14"/>
  <c r="A252" i="14"/>
  <c r="W251" i="14"/>
  <c r="U251" i="14"/>
  <c r="S251" i="14"/>
  <c r="O251" i="14"/>
  <c r="D251" i="14"/>
  <c r="Q251" i="14" s="1"/>
  <c r="C251" i="14"/>
  <c r="B251" i="14"/>
  <c r="A251" i="14"/>
  <c r="W250" i="14"/>
  <c r="U250" i="14"/>
  <c r="O250" i="14"/>
  <c r="S250" i="14" s="1"/>
  <c r="D250" i="14"/>
  <c r="K250" i="14" s="1"/>
  <c r="C250" i="14"/>
  <c r="B250" i="14"/>
  <c r="A250" i="14"/>
  <c r="W249" i="14"/>
  <c r="U249" i="14"/>
  <c r="S249" i="14"/>
  <c r="O249" i="14"/>
  <c r="D249" i="14"/>
  <c r="C249" i="14"/>
  <c r="B249" i="14"/>
  <c r="A249" i="14"/>
  <c r="W248" i="14"/>
  <c r="U248" i="14"/>
  <c r="O248" i="14"/>
  <c r="S248" i="14" s="1"/>
  <c r="D248" i="14"/>
  <c r="Q248" i="14" s="1"/>
  <c r="C248" i="14"/>
  <c r="B248" i="14"/>
  <c r="A248" i="14"/>
  <c r="W247" i="14"/>
  <c r="U247" i="14"/>
  <c r="S247" i="14"/>
  <c r="O247" i="14"/>
  <c r="D247" i="14"/>
  <c r="I247" i="14" s="1"/>
  <c r="C247" i="14"/>
  <c r="B247" i="14"/>
  <c r="A247" i="14"/>
  <c r="W246" i="14"/>
  <c r="U246" i="14"/>
  <c r="O246" i="14"/>
  <c r="S246" i="14" s="1"/>
  <c r="D246" i="14"/>
  <c r="K246" i="14" s="1"/>
  <c r="C246" i="14"/>
  <c r="B246" i="14"/>
  <c r="A246" i="14"/>
  <c r="W245" i="14"/>
  <c r="U245" i="14"/>
  <c r="S245" i="14"/>
  <c r="O245" i="14"/>
  <c r="D245" i="14"/>
  <c r="K245" i="14" s="1"/>
  <c r="C245" i="14"/>
  <c r="B245" i="14"/>
  <c r="A245" i="14"/>
  <c r="W244" i="14"/>
  <c r="U244" i="14"/>
  <c r="O244" i="14"/>
  <c r="S244" i="14" s="1"/>
  <c r="D244" i="14"/>
  <c r="Q244" i="14" s="1"/>
  <c r="C244" i="14"/>
  <c r="B244" i="14"/>
  <c r="A244" i="14"/>
  <c r="W243" i="14"/>
  <c r="U243" i="14"/>
  <c r="S243" i="14"/>
  <c r="O243" i="14"/>
  <c r="D243" i="14"/>
  <c r="C243" i="14"/>
  <c r="B243" i="14"/>
  <c r="A243" i="14"/>
  <c r="W242" i="14"/>
  <c r="U242" i="14"/>
  <c r="O242" i="14"/>
  <c r="S242" i="14" s="1"/>
  <c r="D242" i="14"/>
  <c r="K242" i="14" s="1"/>
  <c r="C242" i="14"/>
  <c r="B242" i="14"/>
  <c r="A242" i="14"/>
  <c r="W241" i="14"/>
  <c r="U241" i="14"/>
  <c r="S241" i="14"/>
  <c r="O241" i="14"/>
  <c r="D241" i="14"/>
  <c r="Q241" i="14" s="1"/>
  <c r="C241" i="14"/>
  <c r="B241" i="14"/>
  <c r="A241" i="14"/>
  <c r="W240" i="14"/>
  <c r="U240" i="14"/>
  <c r="O240" i="14"/>
  <c r="S240" i="14" s="1"/>
  <c r="D240" i="14"/>
  <c r="Q240" i="14" s="1"/>
  <c r="C240" i="14"/>
  <c r="B240" i="14"/>
  <c r="A240" i="14"/>
  <c r="W239" i="14"/>
  <c r="U239" i="14"/>
  <c r="S239" i="14"/>
  <c r="O239" i="14"/>
  <c r="D239" i="14"/>
  <c r="I239" i="14" s="1"/>
  <c r="C239" i="14"/>
  <c r="B239" i="14"/>
  <c r="A239" i="14"/>
  <c r="W238" i="14"/>
  <c r="U238" i="14"/>
  <c r="O238" i="14"/>
  <c r="S238" i="14" s="1"/>
  <c r="D238" i="14"/>
  <c r="E238" i="14" s="1"/>
  <c r="C238" i="14"/>
  <c r="B238" i="14"/>
  <c r="A238" i="14"/>
  <c r="W237" i="14"/>
  <c r="U237" i="14"/>
  <c r="S237" i="14"/>
  <c r="O237" i="14"/>
  <c r="D237" i="14"/>
  <c r="Q237" i="14" s="1"/>
  <c r="C237" i="14"/>
  <c r="B237" i="14"/>
  <c r="A237" i="14"/>
  <c r="W236" i="14"/>
  <c r="U236" i="14"/>
  <c r="O236" i="14"/>
  <c r="S236" i="14" s="1"/>
  <c r="D236" i="14"/>
  <c r="Q236" i="14" s="1"/>
  <c r="C236" i="14"/>
  <c r="B236" i="14"/>
  <c r="A236" i="14"/>
  <c r="W235" i="14"/>
  <c r="U235" i="14"/>
  <c r="S235" i="14"/>
  <c r="O235" i="14"/>
  <c r="D235" i="14"/>
  <c r="K235" i="14" s="1"/>
  <c r="C235" i="14"/>
  <c r="B235" i="14"/>
  <c r="A235" i="14"/>
  <c r="W234" i="14"/>
  <c r="U234" i="14"/>
  <c r="O234" i="14"/>
  <c r="S234" i="14" s="1"/>
  <c r="D234" i="14"/>
  <c r="K234" i="14" s="1"/>
  <c r="C234" i="14"/>
  <c r="B234" i="14"/>
  <c r="A234" i="14"/>
  <c r="W233" i="14"/>
  <c r="U233" i="14"/>
  <c r="S233" i="14"/>
  <c r="O233" i="14"/>
  <c r="D233" i="14"/>
  <c r="C233" i="14"/>
  <c r="B233" i="14"/>
  <c r="A233" i="14"/>
  <c r="W232" i="14"/>
  <c r="U232" i="14"/>
  <c r="O232" i="14"/>
  <c r="S232" i="14" s="1"/>
  <c r="D232" i="14"/>
  <c r="Q232" i="14" s="1"/>
  <c r="C232" i="14"/>
  <c r="B232" i="14"/>
  <c r="A232" i="14"/>
  <c r="W231" i="14"/>
  <c r="U231" i="14"/>
  <c r="S231" i="14"/>
  <c r="O231" i="14"/>
  <c r="D231" i="14"/>
  <c r="C231" i="14"/>
  <c r="B231" i="14"/>
  <c r="A231" i="14"/>
  <c r="W230" i="14"/>
  <c r="U230" i="14"/>
  <c r="O230" i="14"/>
  <c r="S230" i="14" s="1"/>
  <c r="D230" i="14"/>
  <c r="C230" i="14"/>
  <c r="B230" i="14"/>
  <c r="A230" i="14"/>
  <c r="W229" i="14"/>
  <c r="U229" i="14"/>
  <c r="S229" i="14"/>
  <c r="O229" i="14"/>
  <c r="D229" i="14"/>
  <c r="Q229" i="14" s="1"/>
  <c r="C229" i="14"/>
  <c r="B229" i="14"/>
  <c r="A229" i="14"/>
  <c r="W228" i="14"/>
  <c r="U228" i="14"/>
  <c r="O228" i="14"/>
  <c r="S228" i="14" s="1"/>
  <c r="D228" i="14"/>
  <c r="Q228" i="14" s="1"/>
  <c r="C228" i="14"/>
  <c r="B228" i="14"/>
  <c r="A228" i="14"/>
  <c r="W227" i="14"/>
  <c r="U227" i="14"/>
  <c r="S227" i="14"/>
  <c r="O227" i="14"/>
  <c r="D227" i="14"/>
  <c r="M227" i="14" s="1"/>
  <c r="C227" i="14"/>
  <c r="B227" i="14"/>
  <c r="A227" i="14"/>
  <c r="W226" i="14"/>
  <c r="U226" i="14"/>
  <c r="O226" i="14"/>
  <c r="S226" i="14" s="1"/>
  <c r="D226" i="14"/>
  <c r="G226" i="14" s="1"/>
  <c r="C226" i="14"/>
  <c r="B226" i="14"/>
  <c r="A226" i="14"/>
  <c r="W225" i="14"/>
  <c r="U225" i="14"/>
  <c r="O225" i="14"/>
  <c r="S225" i="14" s="1"/>
  <c r="D225" i="14"/>
  <c r="C225" i="14"/>
  <c r="B225" i="14"/>
  <c r="A225" i="14"/>
  <c r="W224" i="14"/>
  <c r="U224" i="14"/>
  <c r="O224" i="14"/>
  <c r="S224" i="14" s="1"/>
  <c r="D224" i="14"/>
  <c r="I224" i="14" s="1"/>
  <c r="C224" i="14"/>
  <c r="B224" i="14"/>
  <c r="A224" i="14"/>
  <c r="W223" i="14"/>
  <c r="U223" i="14"/>
  <c r="O223" i="14"/>
  <c r="S223" i="14" s="1"/>
  <c r="D223" i="14"/>
  <c r="E223" i="14" s="1"/>
  <c r="C223" i="14"/>
  <c r="B223" i="14"/>
  <c r="A223" i="14"/>
  <c r="W222" i="14"/>
  <c r="U222" i="14"/>
  <c r="S222" i="14"/>
  <c r="O222" i="14"/>
  <c r="D222" i="14"/>
  <c r="G222" i="14" s="1"/>
  <c r="C222" i="14"/>
  <c r="B222" i="14"/>
  <c r="A222" i="14"/>
  <c r="W221" i="14"/>
  <c r="U221" i="14"/>
  <c r="O221" i="14"/>
  <c r="S221" i="14" s="1"/>
  <c r="D221" i="14"/>
  <c r="C221" i="14"/>
  <c r="B221" i="14"/>
  <c r="A221" i="14"/>
  <c r="W220" i="14"/>
  <c r="U220" i="14"/>
  <c r="O220" i="14"/>
  <c r="S220" i="14" s="1"/>
  <c r="D220" i="14"/>
  <c r="I220" i="14" s="1"/>
  <c r="C220" i="14"/>
  <c r="B220" i="14"/>
  <c r="A220" i="14"/>
  <c r="W219" i="14"/>
  <c r="U219" i="14"/>
  <c r="O219" i="14"/>
  <c r="S219" i="14" s="1"/>
  <c r="D219" i="14"/>
  <c r="E219" i="14" s="1"/>
  <c r="C219" i="14"/>
  <c r="B219" i="14"/>
  <c r="A219" i="14"/>
  <c r="W218" i="14"/>
  <c r="U218" i="14"/>
  <c r="S218" i="14"/>
  <c r="O218" i="14"/>
  <c r="D218" i="14"/>
  <c r="C218" i="14"/>
  <c r="B218" i="14"/>
  <c r="A218" i="14"/>
  <c r="W217" i="14"/>
  <c r="U217" i="14"/>
  <c r="O217" i="14"/>
  <c r="S217" i="14" s="1"/>
  <c r="D217" i="14"/>
  <c r="C217" i="14"/>
  <c r="B217" i="14"/>
  <c r="A217" i="14"/>
  <c r="W216" i="14"/>
  <c r="U216" i="14"/>
  <c r="O216" i="14"/>
  <c r="S216" i="14" s="1"/>
  <c r="D216" i="14"/>
  <c r="I216" i="14" s="1"/>
  <c r="C216" i="14"/>
  <c r="B216" i="14"/>
  <c r="A216" i="14"/>
  <c r="W215" i="14"/>
  <c r="U215" i="14"/>
  <c r="O215" i="14"/>
  <c r="S215" i="14" s="1"/>
  <c r="D215" i="14"/>
  <c r="E215" i="14" s="1"/>
  <c r="C215" i="14"/>
  <c r="B215" i="14"/>
  <c r="A215" i="14"/>
  <c r="W214" i="14"/>
  <c r="U214" i="14"/>
  <c r="S214" i="14"/>
  <c r="O214" i="14"/>
  <c r="D214" i="14"/>
  <c r="C214" i="14"/>
  <c r="B214" i="14"/>
  <c r="A214" i="14"/>
  <c r="W213" i="14"/>
  <c r="U213" i="14"/>
  <c r="O213" i="14"/>
  <c r="S213" i="14" s="1"/>
  <c r="D213" i="14"/>
  <c r="C213" i="14"/>
  <c r="B213" i="14"/>
  <c r="A213" i="14"/>
  <c r="W212" i="14"/>
  <c r="U212" i="14"/>
  <c r="O212" i="14"/>
  <c r="S212" i="14" s="1"/>
  <c r="D212" i="14"/>
  <c r="I212" i="14" s="1"/>
  <c r="C212" i="14"/>
  <c r="B212" i="14"/>
  <c r="A212" i="14"/>
  <c r="W211" i="14"/>
  <c r="U211" i="14"/>
  <c r="O211" i="14"/>
  <c r="S211" i="14" s="1"/>
  <c r="D211" i="14"/>
  <c r="E211" i="14" s="1"/>
  <c r="C211" i="14"/>
  <c r="B211" i="14"/>
  <c r="A211" i="14"/>
  <c r="W210" i="14"/>
  <c r="U210" i="14"/>
  <c r="S210" i="14"/>
  <c r="O210" i="14"/>
  <c r="D210" i="14"/>
  <c r="G210" i="14" s="1"/>
  <c r="C210" i="14"/>
  <c r="B210" i="14"/>
  <c r="A210" i="14"/>
  <c r="W209" i="14"/>
  <c r="U209" i="14"/>
  <c r="S209" i="14"/>
  <c r="O209" i="14"/>
  <c r="D209" i="14"/>
  <c r="C209" i="14"/>
  <c r="B209" i="14"/>
  <c r="A209" i="14"/>
  <c r="W208" i="14"/>
  <c r="U208" i="14"/>
  <c r="O208" i="14"/>
  <c r="S208" i="14" s="1"/>
  <c r="D208" i="14"/>
  <c r="I208" i="14" s="1"/>
  <c r="C208" i="14"/>
  <c r="B208" i="14"/>
  <c r="A208" i="14"/>
  <c r="W207" i="14"/>
  <c r="U207" i="14"/>
  <c r="O207" i="14"/>
  <c r="S207" i="14" s="1"/>
  <c r="D207" i="14"/>
  <c r="E207" i="14" s="1"/>
  <c r="C207" i="14"/>
  <c r="B207" i="14"/>
  <c r="A207" i="14"/>
  <c r="W206" i="14"/>
  <c r="U206" i="14"/>
  <c r="S206" i="14"/>
  <c r="O206" i="14"/>
  <c r="D206" i="14"/>
  <c r="G206" i="14" s="1"/>
  <c r="C206" i="14"/>
  <c r="B206" i="14"/>
  <c r="A206" i="14"/>
  <c r="W205" i="14"/>
  <c r="U205" i="14"/>
  <c r="O205" i="14"/>
  <c r="S205" i="14" s="1"/>
  <c r="D205" i="14"/>
  <c r="C205" i="14"/>
  <c r="B205" i="14"/>
  <c r="A205" i="14"/>
  <c r="W204" i="14"/>
  <c r="U204" i="14"/>
  <c r="O204" i="14"/>
  <c r="S204" i="14" s="1"/>
  <c r="D204" i="14"/>
  <c r="I204" i="14" s="1"/>
  <c r="C204" i="14"/>
  <c r="B204" i="14"/>
  <c r="A204" i="14"/>
  <c r="W203" i="14"/>
  <c r="U203" i="14"/>
  <c r="O203" i="14"/>
  <c r="S203" i="14" s="1"/>
  <c r="D203" i="14"/>
  <c r="E203" i="14" s="1"/>
  <c r="C203" i="14"/>
  <c r="B203" i="14"/>
  <c r="A203" i="14"/>
  <c r="W202" i="14"/>
  <c r="U202" i="14"/>
  <c r="S202" i="14"/>
  <c r="O202" i="14"/>
  <c r="D202" i="14"/>
  <c r="C202" i="14"/>
  <c r="B202" i="14"/>
  <c r="A202" i="14"/>
  <c r="W201" i="14"/>
  <c r="U201" i="14"/>
  <c r="O201" i="14"/>
  <c r="S201" i="14" s="1"/>
  <c r="D201" i="14"/>
  <c r="C201" i="14"/>
  <c r="B201" i="14"/>
  <c r="A201" i="14"/>
  <c r="W200" i="14"/>
  <c r="U200" i="14"/>
  <c r="O200" i="14"/>
  <c r="S200" i="14" s="1"/>
  <c r="D200" i="14"/>
  <c r="I200" i="14" s="1"/>
  <c r="C200" i="14"/>
  <c r="B200" i="14"/>
  <c r="A200" i="14"/>
  <c r="W199" i="14"/>
  <c r="U199" i="14"/>
  <c r="O199" i="14"/>
  <c r="S199" i="14" s="1"/>
  <c r="D199" i="14"/>
  <c r="E199" i="14" s="1"/>
  <c r="C199" i="14"/>
  <c r="B199" i="14"/>
  <c r="A199" i="14"/>
  <c r="W198" i="14"/>
  <c r="U198" i="14"/>
  <c r="S198" i="14"/>
  <c r="O198" i="14"/>
  <c r="D198" i="14"/>
  <c r="C198" i="14"/>
  <c r="B198" i="14"/>
  <c r="A198" i="14"/>
  <c r="W197" i="14"/>
  <c r="U197" i="14"/>
  <c r="O197" i="14"/>
  <c r="S197" i="14" s="1"/>
  <c r="D197" i="14"/>
  <c r="C197" i="14"/>
  <c r="B197" i="14"/>
  <c r="A197" i="14"/>
  <c r="W196" i="14"/>
  <c r="U196" i="14"/>
  <c r="O196" i="14"/>
  <c r="S196" i="14" s="1"/>
  <c r="D196" i="14"/>
  <c r="I196" i="14" s="1"/>
  <c r="C196" i="14"/>
  <c r="B196" i="14"/>
  <c r="A196" i="14"/>
  <c r="W195" i="14"/>
  <c r="U195" i="14"/>
  <c r="O195" i="14"/>
  <c r="S195" i="14" s="1"/>
  <c r="D195" i="14"/>
  <c r="E195" i="14" s="1"/>
  <c r="C195" i="14"/>
  <c r="B195" i="14"/>
  <c r="A195" i="14"/>
  <c r="W194" i="14"/>
  <c r="U194" i="14"/>
  <c r="S194" i="14"/>
  <c r="O194" i="14"/>
  <c r="D194" i="14"/>
  <c r="C194" i="14"/>
  <c r="B194" i="14"/>
  <c r="A194" i="14"/>
  <c r="W193" i="14"/>
  <c r="U193" i="14"/>
  <c r="O193" i="14"/>
  <c r="S193" i="14" s="1"/>
  <c r="D193" i="14"/>
  <c r="C193" i="14"/>
  <c r="B193" i="14"/>
  <c r="A193" i="14"/>
  <c r="W192" i="14"/>
  <c r="U192" i="14"/>
  <c r="O192" i="14"/>
  <c r="S192" i="14" s="1"/>
  <c r="D192" i="14"/>
  <c r="I192" i="14" s="1"/>
  <c r="C192" i="14"/>
  <c r="B192" i="14"/>
  <c r="A192" i="14"/>
  <c r="W191" i="14"/>
  <c r="U191" i="14"/>
  <c r="O191" i="14"/>
  <c r="S191" i="14" s="1"/>
  <c r="D191" i="14"/>
  <c r="E191" i="14" s="1"/>
  <c r="C191" i="14"/>
  <c r="B191" i="14"/>
  <c r="A191" i="14"/>
  <c r="W190" i="14"/>
  <c r="U190" i="14"/>
  <c r="S190" i="14"/>
  <c r="O190" i="14"/>
  <c r="D190" i="14"/>
  <c r="C190" i="14"/>
  <c r="B190" i="14"/>
  <c r="A190" i="14"/>
  <c r="W189" i="14"/>
  <c r="U189" i="14"/>
  <c r="O189" i="14"/>
  <c r="S189" i="14" s="1"/>
  <c r="D189" i="14"/>
  <c r="C189" i="14"/>
  <c r="B189" i="14"/>
  <c r="A189" i="14"/>
  <c r="W188" i="14"/>
  <c r="U188" i="14"/>
  <c r="O188" i="14"/>
  <c r="S188" i="14" s="1"/>
  <c r="D188" i="14"/>
  <c r="I188" i="14" s="1"/>
  <c r="C188" i="14"/>
  <c r="B188" i="14"/>
  <c r="A188" i="14"/>
  <c r="W187" i="14"/>
  <c r="U187" i="14"/>
  <c r="O187" i="14"/>
  <c r="S187" i="14" s="1"/>
  <c r="D187" i="14"/>
  <c r="E187" i="14" s="1"/>
  <c r="C187" i="14"/>
  <c r="B187" i="14"/>
  <c r="A187" i="14"/>
  <c r="W186" i="14"/>
  <c r="U186" i="14"/>
  <c r="S186" i="14"/>
  <c r="O186" i="14"/>
  <c r="D186" i="14"/>
  <c r="C186" i="14"/>
  <c r="B186" i="14"/>
  <c r="A186" i="14"/>
  <c r="W185" i="14"/>
  <c r="U185" i="14"/>
  <c r="O185" i="14"/>
  <c r="S185" i="14" s="1"/>
  <c r="D185" i="14"/>
  <c r="C185" i="14"/>
  <c r="B185" i="14"/>
  <c r="A185" i="14"/>
  <c r="W184" i="14"/>
  <c r="U184" i="14"/>
  <c r="O184" i="14"/>
  <c r="S184" i="14" s="1"/>
  <c r="D184" i="14"/>
  <c r="I184" i="14" s="1"/>
  <c r="C184" i="14"/>
  <c r="B184" i="14"/>
  <c r="A184" i="14"/>
  <c r="W183" i="14"/>
  <c r="U183" i="14"/>
  <c r="O183" i="14"/>
  <c r="S183" i="14" s="1"/>
  <c r="D183" i="14"/>
  <c r="E183" i="14" s="1"/>
  <c r="C183" i="14"/>
  <c r="B183" i="14"/>
  <c r="A183" i="14"/>
  <c r="W182" i="14"/>
  <c r="U182" i="14"/>
  <c r="S182" i="14"/>
  <c r="O182" i="14"/>
  <c r="D182" i="14"/>
  <c r="C182" i="14"/>
  <c r="B182" i="14"/>
  <c r="A182" i="14"/>
  <c r="W181" i="14"/>
  <c r="U181" i="14"/>
  <c r="O181" i="14"/>
  <c r="S181" i="14" s="1"/>
  <c r="D181" i="14"/>
  <c r="C181" i="14"/>
  <c r="B181" i="14"/>
  <c r="A181" i="14"/>
  <c r="W180" i="14"/>
  <c r="U180" i="14"/>
  <c r="O180" i="14"/>
  <c r="S180" i="14" s="1"/>
  <c r="D180" i="14"/>
  <c r="I180" i="14" s="1"/>
  <c r="C180" i="14"/>
  <c r="B180" i="14"/>
  <c r="A180" i="14"/>
  <c r="W179" i="14"/>
  <c r="U179" i="14"/>
  <c r="O179" i="14"/>
  <c r="S179" i="14" s="1"/>
  <c r="D179" i="14"/>
  <c r="E179" i="14" s="1"/>
  <c r="C179" i="14"/>
  <c r="B179" i="14"/>
  <c r="A179" i="14"/>
  <c r="W178" i="14"/>
  <c r="U178" i="14"/>
  <c r="S178" i="14"/>
  <c r="O178" i="14"/>
  <c r="D178" i="14"/>
  <c r="C178" i="14"/>
  <c r="B178" i="14"/>
  <c r="A178" i="14"/>
  <c r="W177" i="14"/>
  <c r="U177" i="14"/>
  <c r="O177" i="14"/>
  <c r="S177" i="14" s="1"/>
  <c r="D177" i="14"/>
  <c r="C177" i="14"/>
  <c r="B177" i="14"/>
  <c r="A177" i="14"/>
  <c r="W176" i="14"/>
  <c r="U176" i="14"/>
  <c r="O176" i="14"/>
  <c r="S176" i="14" s="1"/>
  <c r="D176" i="14"/>
  <c r="I176" i="14" s="1"/>
  <c r="C176" i="14"/>
  <c r="B176" i="14"/>
  <c r="A176" i="14"/>
  <c r="W175" i="14"/>
  <c r="U175" i="14"/>
  <c r="O175" i="14"/>
  <c r="S175" i="14" s="1"/>
  <c r="D175" i="14"/>
  <c r="E175" i="14" s="1"/>
  <c r="C175" i="14"/>
  <c r="B175" i="14"/>
  <c r="A175" i="14"/>
  <c r="W174" i="14"/>
  <c r="U174" i="14"/>
  <c r="S174" i="14"/>
  <c r="O174" i="14"/>
  <c r="D174" i="14"/>
  <c r="C174" i="14"/>
  <c r="B174" i="14"/>
  <c r="A174" i="14"/>
  <c r="W173" i="14"/>
  <c r="U173" i="14"/>
  <c r="O173" i="14"/>
  <c r="S173" i="14" s="1"/>
  <c r="D173" i="14"/>
  <c r="C173" i="14"/>
  <c r="B173" i="14"/>
  <c r="A173" i="14"/>
  <c r="W172" i="14"/>
  <c r="U172" i="14"/>
  <c r="O172" i="14"/>
  <c r="S172" i="14" s="1"/>
  <c r="D172" i="14"/>
  <c r="I172" i="14" s="1"/>
  <c r="C172" i="14"/>
  <c r="B172" i="14"/>
  <c r="A172" i="14"/>
  <c r="W171" i="14"/>
  <c r="U171" i="14"/>
  <c r="O171" i="14"/>
  <c r="S171" i="14" s="1"/>
  <c r="D171" i="14"/>
  <c r="E171" i="14" s="1"/>
  <c r="C171" i="14"/>
  <c r="B171" i="14"/>
  <c r="A171" i="14"/>
  <c r="W170" i="14"/>
  <c r="U170" i="14"/>
  <c r="S170" i="14"/>
  <c r="O170" i="14"/>
  <c r="D170" i="14"/>
  <c r="C170" i="14"/>
  <c r="B170" i="14"/>
  <c r="A170" i="14"/>
  <c r="W169" i="14"/>
  <c r="U169" i="14"/>
  <c r="O169" i="14"/>
  <c r="S169" i="14" s="1"/>
  <c r="D169" i="14"/>
  <c r="C169" i="14"/>
  <c r="B169" i="14"/>
  <c r="A169" i="14"/>
  <c r="W168" i="14"/>
  <c r="U168" i="14"/>
  <c r="O168" i="14"/>
  <c r="S168" i="14" s="1"/>
  <c r="D168" i="14"/>
  <c r="C168" i="14"/>
  <c r="B168" i="14"/>
  <c r="A168" i="14"/>
  <c r="W167" i="14"/>
  <c r="U167" i="14"/>
  <c r="O167" i="14"/>
  <c r="S167" i="14" s="1"/>
  <c r="D167" i="14"/>
  <c r="C167" i="14"/>
  <c r="B167" i="14"/>
  <c r="A167" i="14"/>
  <c r="W166" i="14"/>
  <c r="U166" i="14"/>
  <c r="S166" i="14"/>
  <c r="O166" i="14"/>
  <c r="D166" i="14"/>
  <c r="C166" i="14"/>
  <c r="B166" i="14"/>
  <c r="A166" i="14"/>
  <c r="W165" i="14"/>
  <c r="U165" i="14"/>
  <c r="O165" i="14"/>
  <c r="S165" i="14" s="1"/>
  <c r="D165" i="14"/>
  <c r="C165" i="14"/>
  <c r="B165" i="14"/>
  <c r="A165" i="14"/>
  <c r="W164" i="14"/>
  <c r="U164" i="14"/>
  <c r="O164" i="14"/>
  <c r="S164" i="14" s="1"/>
  <c r="D164" i="14"/>
  <c r="I164" i="14" s="1"/>
  <c r="C164" i="14"/>
  <c r="B164" i="14"/>
  <c r="A164" i="14"/>
  <c r="W163" i="14"/>
  <c r="U163" i="14"/>
  <c r="O163" i="14"/>
  <c r="S163" i="14" s="1"/>
  <c r="D163" i="14"/>
  <c r="E163" i="14" s="1"/>
  <c r="C163" i="14"/>
  <c r="B163" i="14"/>
  <c r="A163" i="14"/>
  <c r="W162" i="14"/>
  <c r="U162" i="14"/>
  <c r="S162" i="14"/>
  <c r="O162" i="14"/>
  <c r="D162" i="14"/>
  <c r="C162" i="14"/>
  <c r="B162" i="14"/>
  <c r="A162" i="14"/>
  <c r="W161" i="14"/>
  <c r="U161" i="14"/>
  <c r="O161" i="14"/>
  <c r="S161" i="14" s="1"/>
  <c r="D161" i="14"/>
  <c r="C161" i="14"/>
  <c r="B161" i="14"/>
  <c r="A161" i="14"/>
  <c r="W160" i="14"/>
  <c r="U160" i="14"/>
  <c r="O160" i="14"/>
  <c r="S160" i="14" s="1"/>
  <c r="D160" i="14"/>
  <c r="I160" i="14" s="1"/>
  <c r="C160" i="14"/>
  <c r="B160" i="14"/>
  <c r="A160" i="14"/>
  <c r="W159" i="14"/>
  <c r="U159" i="14"/>
  <c r="O159" i="14"/>
  <c r="S159" i="14" s="1"/>
  <c r="D159" i="14"/>
  <c r="E159" i="14" s="1"/>
  <c r="C159" i="14"/>
  <c r="B159" i="14"/>
  <c r="A159" i="14"/>
  <c r="W158" i="14"/>
  <c r="U158" i="14"/>
  <c r="S158" i="14"/>
  <c r="O158" i="14"/>
  <c r="D158" i="14"/>
  <c r="C158" i="14"/>
  <c r="B158" i="14"/>
  <c r="A158" i="14"/>
  <c r="W157" i="14"/>
  <c r="U157" i="14"/>
  <c r="O157" i="14"/>
  <c r="S157" i="14" s="1"/>
  <c r="D157" i="14"/>
  <c r="C157" i="14"/>
  <c r="B157" i="14"/>
  <c r="A157" i="14"/>
  <c r="W156" i="14"/>
  <c r="U156" i="14"/>
  <c r="O156" i="14"/>
  <c r="S156" i="14" s="1"/>
  <c r="D156" i="14"/>
  <c r="I156" i="14" s="1"/>
  <c r="C156" i="14"/>
  <c r="B156" i="14"/>
  <c r="A156" i="14"/>
  <c r="W155" i="14"/>
  <c r="U155" i="14"/>
  <c r="O155" i="14"/>
  <c r="S155" i="14" s="1"/>
  <c r="D155" i="14"/>
  <c r="E155" i="14" s="1"/>
  <c r="C155" i="14"/>
  <c r="B155" i="14"/>
  <c r="A155" i="14"/>
  <c r="W154" i="14"/>
  <c r="U154" i="14"/>
  <c r="S154" i="14"/>
  <c r="O154" i="14"/>
  <c r="D154" i="14"/>
  <c r="C154" i="14"/>
  <c r="B154" i="14"/>
  <c r="A154" i="14"/>
  <c r="W153" i="14"/>
  <c r="U153" i="14"/>
  <c r="O153" i="14"/>
  <c r="S153" i="14" s="1"/>
  <c r="D153" i="14"/>
  <c r="C153" i="14"/>
  <c r="B153" i="14"/>
  <c r="A153" i="14"/>
  <c r="W152" i="14"/>
  <c r="U152" i="14"/>
  <c r="O152" i="14"/>
  <c r="S152" i="14" s="1"/>
  <c r="D152" i="14"/>
  <c r="I152" i="14" s="1"/>
  <c r="C152" i="14"/>
  <c r="B152" i="14"/>
  <c r="A152" i="14"/>
  <c r="W151" i="14"/>
  <c r="U151" i="14"/>
  <c r="O151" i="14"/>
  <c r="S151" i="14" s="1"/>
  <c r="D151" i="14"/>
  <c r="E151" i="14" s="1"/>
  <c r="C151" i="14"/>
  <c r="B151" i="14"/>
  <c r="A151" i="14"/>
  <c r="W150" i="14"/>
  <c r="U150" i="14"/>
  <c r="S150" i="14"/>
  <c r="O150" i="14"/>
  <c r="D150" i="14"/>
  <c r="C150" i="14"/>
  <c r="B150" i="14"/>
  <c r="A150" i="14"/>
  <c r="W149" i="14"/>
  <c r="U149" i="14"/>
  <c r="O149" i="14"/>
  <c r="S149" i="14" s="1"/>
  <c r="D149" i="14"/>
  <c r="C149" i="14"/>
  <c r="B149" i="14"/>
  <c r="A149" i="14"/>
  <c r="W148" i="14"/>
  <c r="U148" i="14"/>
  <c r="O148" i="14"/>
  <c r="S148" i="14" s="1"/>
  <c r="D148" i="14"/>
  <c r="I148" i="14" s="1"/>
  <c r="C148" i="14"/>
  <c r="B148" i="14"/>
  <c r="A148" i="14"/>
  <c r="W147" i="14"/>
  <c r="U147" i="14"/>
  <c r="O147" i="14"/>
  <c r="S147" i="14" s="1"/>
  <c r="D147" i="14"/>
  <c r="E147" i="14" s="1"/>
  <c r="C147" i="14"/>
  <c r="B147" i="14"/>
  <c r="A147" i="14"/>
  <c r="W146" i="14"/>
  <c r="U146" i="14"/>
  <c r="S146" i="14"/>
  <c r="O146" i="14"/>
  <c r="D146" i="14"/>
  <c r="C146" i="14"/>
  <c r="B146" i="14"/>
  <c r="A146" i="14"/>
  <c r="W145" i="14"/>
  <c r="U145" i="14"/>
  <c r="O145" i="14"/>
  <c r="S145" i="14" s="1"/>
  <c r="D145" i="14"/>
  <c r="C145" i="14"/>
  <c r="B145" i="14"/>
  <c r="A145" i="14"/>
  <c r="W144" i="14"/>
  <c r="U144" i="14"/>
  <c r="O144" i="14"/>
  <c r="S144" i="14" s="1"/>
  <c r="D144" i="14"/>
  <c r="I144" i="14" s="1"/>
  <c r="C144" i="14"/>
  <c r="B144" i="14"/>
  <c r="A144" i="14"/>
  <c r="W143" i="14"/>
  <c r="U143" i="14"/>
  <c r="O143" i="14"/>
  <c r="S143" i="14" s="1"/>
  <c r="D143" i="14"/>
  <c r="E143" i="14" s="1"/>
  <c r="C143" i="14"/>
  <c r="B143" i="14"/>
  <c r="A143" i="14"/>
  <c r="W142" i="14"/>
  <c r="U142" i="14"/>
  <c r="S142" i="14"/>
  <c r="O142" i="14"/>
  <c r="D142" i="14"/>
  <c r="C142" i="14"/>
  <c r="B142" i="14"/>
  <c r="A142" i="14"/>
  <c r="W141" i="14"/>
  <c r="U141" i="14"/>
  <c r="O141" i="14"/>
  <c r="S141" i="14" s="1"/>
  <c r="D141" i="14"/>
  <c r="C141" i="14"/>
  <c r="B141" i="14"/>
  <c r="A141" i="14"/>
  <c r="W140" i="14"/>
  <c r="U140" i="14"/>
  <c r="O140" i="14"/>
  <c r="S140" i="14" s="1"/>
  <c r="D140" i="14"/>
  <c r="I140" i="14" s="1"/>
  <c r="C140" i="14"/>
  <c r="B140" i="14"/>
  <c r="A140" i="14"/>
  <c r="W139" i="14"/>
  <c r="U139" i="14"/>
  <c r="O139" i="14"/>
  <c r="S139" i="14" s="1"/>
  <c r="D139" i="14"/>
  <c r="E139" i="14" s="1"/>
  <c r="C139" i="14"/>
  <c r="B139" i="14"/>
  <c r="A139" i="14"/>
  <c r="W138" i="14"/>
  <c r="U138" i="14"/>
  <c r="S138" i="14"/>
  <c r="O138" i="14"/>
  <c r="D138" i="14"/>
  <c r="C138" i="14"/>
  <c r="B138" i="14"/>
  <c r="A138" i="14"/>
  <c r="W137" i="14"/>
  <c r="U137" i="14"/>
  <c r="O137" i="14"/>
  <c r="S137" i="14" s="1"/>
  <c r="D137" i="14"/>
  <c r="C137" i="14"/>
  <c r="B137" i="14"/>
  <c r="A137" i="14"/>
  <c r="W136" i="14"/>
  <c r="U136" i="14"/>
  <c r="O136" i="14"/>
  <c r="S136" i="14" s="1"/>
  <c r="D136" i="14"/>
  <c r="I136" i="14" s="1"/>
  <c r="C136" i="14"/>
  <c r="B136" i="14"/>
  <c r="A136" i="14"/>
  <c r="W135" i="14"/>
  <c r="U135" i="14"/>
  <c r="O135" i="14"/>
  <c r="S135" i="14" s="1"/>
  <c r="D135" i="14"/>
  <c r="E135" i="14" s="1"/>
  <c r="C135" i="14"/>
  <c r="B135" i="14"/>
  <c r="A135" i="14"/>
  <c r="W134" i="14"/>
  <c r="U134" i="14"/>
  <c r="S134" i="14"/>
  <c r="O134" i="14"/>
  <c r="D134" i="14"/>
  <c r="C134" i="14"/>
  <c r="B134" i="14"/>
  <c r="A134" i="14"/>
  <c r="W133" i="14"/>
  <c r="U133" i="14"/>
  <c r="O133" i="14"/>
  <c r="S133" i="14" s="1"/>
  <c r="D133" i="14"/>
  <c r="C133" i="14"/>
  <c r="B133" i="14"/>
  <c r="A133" i="14"/>
  <c r="W132" i="14"/>
  <c r="U132" i="14"/>
  <c r="O132" i="14"/>
  <c r="S132" i="14" s="1"/>
  <c r="D132" i="14"/>
  <c r="I132" i="14" s="1"/>
  <c r="C132" i="14"/>
  <c r="B132" i="14"/>
  <c r="A132" i="14"/>
  <c r="W131" i="14"/>
  <c r="U131" i="14"/>
  <c r="O131" i="14"/>
  <c r="S131" i="14" s="1"/>
  <c r="D131" i="14"/>
  <c r="E131" i="14" s="1"/>
  <c r="C131" i="14"/>
  <c r="B131" i="14"/>
  <c r="A131" i="14"/>
  <c r="W130" i="14"/>
  <c r="U130" i="14"/>
  <c r="S130" i="14"/>
  <c r="O130" i="14"/>
  <c r="D130" i="14"/>
  <c r="C130" i="14"/>
  <c r="B130" i="14"/>
  <c r="A130" i="14"/>
  <c r="W129" i="14"/>
  <c r="U129" i="14"/>
  <c r="O129" i="14"/>
  <c r="S129" i="14" s="1"/>
  <c r="D129" i="14"/>
  <c r="C129" i="14"/>
  <c r="B129" i="14"/>
  <c r="A129" i="14"/>
  <c r="W128" i="14"/>
  <c r="U128" i="14"/>
  <c r="O128" i="14"/>
  <c r="S128" i="14" s="1"/>
  <c r="D128" i="14"/>
  <c r="I128" i="14" s="1"/>
  <c r="C128" i="14"/>
  <c r="B128" i="14"/>
  <c r="A128" i="14"/>
  <c r="W127" i="14"/>
  <c r="U127" i="14"/>
  <c r="O127" i="14"/>
  <c r="S127" i="14" s="1"/>
  <c r="D127" i="14"/>
  <c r="C127" i="14"/>
  <c r="B127" i="14"/>
  <c r="A127" i="14"/>
  <c r="W126" i="14"/>
  <c r="U126" i="14"/>
  <c r="S126" i="14"/>
  <c r="O126" i="14"/>
  <c r="D126" i="14"/>
  <c r="C126" i="14"/>
  <c r="B126" i="14"/>
  <c r="A126" i="14"/>
  <c r="W125" i="14"/>
  <c r="U125" i="14"/>
  <c r="O125" i="14"/>
  <c r="S125" i="14" s="1"/>
  <c r="D125" i="14"/>
  <c r="C125" i="14"/>
  <c r="B125" i="14"/>
  <c r="A125" i="14"/>
  <c r="W124" i="14"/>
  <c r="U124" i="14"/>
  <c r="O124" i="14"/>
  <c r="S124" i="14" s="1"/>
  <c r="D124" i="14"/>
  <c r="I124" i="14" s="1"/>
  <c r="C124" i="14"/>
  <c r="B124" i="14"/>
  <c r="A124" i="14"/>
  <c r="W123" i="14"/>
  <c r="U123" i="14"/>
  <c r="O123" i="14"/>
  <c r="S123" i="14" s="1"/>
  <c r="D123" i="14"/>
  <c r="E123" i="14" s="1"/>
  <c r="C123" i="14"/>
  <c r="B123" i="14"/>
  <c r="A123" i="14"/>
  <c r="W122" i="14"/>
  <c r="U122" i="14"/>
  <c r="S122" i="14"/>
  <c r="O122" i="14"/>
  <c r="D122" i="14"/>
  <c r="C122" i="14"/>
  <c r="B122" i="14"/>
  <c r="A122" i="14"/>
  <c r="W121" i="14"/>
  <c r="U121" i="14"/>
  <c r="O121" i="14"/>
  <c r="S121" i="14" s="1"/>
  <c r="D121" i="14"/>
  <c r="C121" i="14"/>
  <c r="B121" i="14"/>
  <c r="A121" i="14"/>
  <c r="W120" i="14"/>
  <c r="U120" i="14"/>
  <c r="O120" i="14"/>
  <c r="S120" i="14" s="1"/>
  <c r="D120" i="14"/>
  <c r="I120" i="14" s="1"/>
  <c r="C120" i="14"/>
  <c r="B120" i="14"/>
  <c r="A120" i="14"/>
  <c r="W119" i="14"/>
  <c r="U119" i="14"/>
  <c r="O119" i="14"/>
  <c r="S119" i="14" s="1"/>
  <c r="D119" i="14"/>
  <c r="E119" i="14" s="1"/>
  <c r="C119" i="14"/>
  <c r="B119" i="14"/>
  <c r="A119" i="14"/>
  <c r="W118" i="14"/>
  <c r="U118" i="14"/>
  <c r="S118" i="14"/>
  <c r="O118" i="14"/>
  <c r="D118" i="14"/>
  <c r="C118" i="14"/>
  <c r="B118" i="14"/>
  <c r="A118" i="14"/>
  <c r="W117" i="14"/>
  <c r="U117" i="14"/>
  <c r="O117" i="14"/>
  <c r="S117" i="14" s="1"/>
  <c r="D117" i="14"/>
  <c r="C117" i="14"/>
  <c r="B117" i="14"/>
  <c r="A117" i="14"/>
  <c r="W116" i="14"/>
  <c r="U116" i="14"/>
  <c r="O116" i="14"/>
  <c r="S116" i="14" s="1"/>
  <c r="D116" i="14"/>
  <c r="I116" i="14" s="1"/>
  <c r="C116" i="14"/>
  <c r="B116" i="14"/>
  <c r="A116" i="14"/>
  <c r="W115" i="14"/>
  <c r="U115" i="14"/>
  <c r="O115" i="14"/>
  <c r="S115" i="14" s="1"/>
  <c r="D115" i="14"/>
  <c r="E115" i="14" s="1"/>
  <c r="C115" i="14"/>
  <c r="B115" i="14"/>
  <c r="A115" i="14"/>
  <c r="W114" i="14"/>
  <c r="U114" i="14"/>
  <c r="S114" i="14"/>
  <c r="O114" i="14"/>
  <c r="D114" i="14"/>
  <c r="C114" i="14"/>
  <c r="B114" i="14"/>
  <c r="A114" i="14"/>
  <c r="W113" i="14"/>
  <c r="U113" i="14"/>
  <c r="O113" i="14"/>
  <c r="S113" i="14" s="1"/>
  <c r="D113" i="14"/>
  <c r="Q113" i="14" s="1"/>
  <c r="C113" i="14"/>
  <c r="B113" i="14"/>
  <c r="A113" i="14"/>
  <c r="W112" i="14"/>
  <c r="U112" i="14"/>
  <c r="O112" i="14"/>
  <c r="S112" i="14" s="1"/>
  <c r="D112" i="14"/>
  <c r="I112" i="14" s="1"/>
  <c r="C112" i="14"/>
  <c r="B112" i="14"/>
  <c r="A112" i="14"/>
  <c r="W111" i="14"/>
  <c r="U111" i="14"/>
  <c r="O111" i="14"/>
  <c r="S111" i="14" s="1"/>
  <c r="D111" i="14"/>
  <c r="C111" i="14"/>
  <c r="B111" i="14"/>
  <c r="A111" i="14"/>
  <c r="W110" i="14"/>
  <c r="U110" i="14"/>
  <c r="S110" i="14"/>
  <c r="O110" i="14"/>
  <c r="D110" i="14"/>
  <c r="C110" i="14"/>
  <c r="B110" i="14"/>
  <c r="A110" i="14"/>
  <c r="W109" i="14"/>
  <c r="U109" i="14"/>
  <c r="S109" i="14"/>
  <c r="O109" i="14"/>
  <c r="D109" i="14"/>
  <c r="Q109" i="14" s="1"/>
  <c r="C109" i="14"/>
  <c r="B109" i="14"/>
  <c r="A109" i="14"/>
  <c r="W108" i="14"/>
  <c r="U108" i="14"/>
  <c r="O108" i="14"/>
  <c r="S108" i="14" s="1"/>
  <c r="D108" i="14"/>
  <c r="I108" i="14" s="1"/>
  <c r="C108" i="14"/>
  <c r="B108" i="14"/>
  <c r="A108" i="14"/>
  <c r="W107" i="14"/>
  <c r="U107" i="14"/>
  <c r="O107" i="14"/>
  <c r="S107" i="14" s="1"/>
  <c r="D107" i="14"/>
  <c r="E107" i="14" s="1"/>
  <c r="C107" i="14"/>
  <c r="B107" i="14"/>
  <c r="A107" i="14"/>
  <c r="W106" i="14"/>
  <c r="U106" i="14"/>
  <c r="S106" i="14"/>
  <c r="O106" i="14"/>
  <c r="D106" i="14"/>
  <c r="I106" i="14" s="1"/>
  <c r="C106" i="14"/>
  <c r="B106" i="14"/>
  <c r="A106" i="14"/>
  <c r="W105" i="14"/>
  <c r="U105" i="14"/>
  <c r="S105" i="14"/>
  <c r="O105" i="14"/>
  <c r="D105" i="14"/>
  <c r="C105" i="14"/>
  <c r="B105" i="14"/>
  <c r="A105" i="14"/>
  <c r="W104" i="14"/>
  <c r="U104" i="14"/>
  <c r="O104" i="14"/>
  <c r="S104" i="14" s="1"/>
  <c r="D104" i="14"/>
  <c r="I104" i="14" s="1"/>
  <c r="C104" i="14"/>
  <c r="B104" i="14"/>
  <c r="A104" i="14"/>
  <c r="W103" i="14"/>
  <c r="U103" i="14"/>
  <c r="O103" i="14"/>
  <c r="S103" i="14" s="1"/>
  <c r="D103" i="14"/>
  <c r="C103" i="14"/>
  <c r="B103" i="14"/>
  <c r="A103" i="14"/>
  <c r="W102" i="14"/>
  <c r="U102" i="14"/>
  <c r="S102" i="14"/>
  <c r="O102" i="14"/>
  <c r="D102" i="14"/>
  <c r="C102" i="14"/>
  <c r="B102" i="14"/>
  <c r="A102" i="14"/>
  <c r="W101" i="14"/>
  <c r="U101" i="14"/>
  <c r="O101" i="14"/>
  <c r="S101" i="14" s="1"/>
  <c r="D101" i="14"/>
  <c r="C101" i="14"/>
  <c r="B101" i="14"/>
  <c r="A101" i="14"/>
  <c r="W100" i="14"/>
  <c r="U100" i="14"/>
  <c r="O100" i="14"/>
  <c r="S100" i="14" s="1"/>
  <c r="D100" i="14"/>
  <c r="C100" i="14"/>
  <c r="B100" i="14"/>
  <c r="A100" i="14"/>
  <c r="W99" i="14"/>
  <c r="U99" i="14"/>
  <c r="O99" i="14"/>
  <c r="S99" i="14" s="1"/>
  <c r="D99" i="14"/>
  <c r="C99" i="14"/>
  <c r="B99" i="14"/>
  <c r="A99" i="14"/>
  <c r="W98" i="14"/>
  <c r="U98" i="14"/>
  <c r="S98" i="14"/>
  <c r="O98" i="14"/>
  <c r="D98" i="14"/>
  <c r="C98" i="14"/>
  <c r="B98" i="14"/>
  <c r="A98" i="14"/>
  <c r="W97" i="14"/>
  <c r="U97" i="14"/>
  <c r="O97" i="14"/>
  <c r="S97" i="14" s="1"/>
  <c r="D97" i="14"/>
  <c r="Q97" i="14" s="1"/>
  <c r="C97" i="14"/>
  <c r="B97" i="14"/>
  <c r="A97" i="14"/>
  <c r="W96" i="14"/>
  <c r="U96" i="14"/>
  <c r="O96" i="14"/>
  <c r="S96" i="14" s="1"/>
  <c r="D96" i="14"/>
  <c r="I96" i="14" s="1"/>
  <c r="C96" i="14"/>
  <c r="B96" i="14"/>
  <c r="A96" i="14"/>
  <c r="W95" i="14"/>
  <c r="U95" i="14"/>
  <c r="O95" i="14"/>
  <c r="S95" i="14" s="1"/>
  <c r="D95" i="14"/>
  <c r="E95" i="14" s="1"/>
  <c r="C95" i="14"/>
  <c r="B95" i="14"/>
  <c r="A95" i="14"/>
  <c r="W94" i="14"/>
  <c r="U94" i="14"/>
  <c r="S94" i="14"/>
  <c r="O94" i="14"/>
  <c r="D94" i="14"/>
  <c r="I94" i="14" s="1"/>
  <c r="C94" i="14"/>
  <c r="B94" i="14"/>
  <c r="A94" i="14"/>
  <c r="W93" i="14"/>
  <c r="U93" i="14"/>
  <c r="S93" i="14"/>
  <c r="O93" i="14"/>
  <c r="D93" i="14"/>
  <c r="Q93" i="14" s="1"/>
  <c r="C93" i="14"/>
  <c r="B93" i="14"/>
  <c r="A93" i="14"/>
  <c r="W92" i="14"/>
  <c r="U92" i="14"/>
  <c r="O92" i="14"/>
  <c r="S92" i="14" s="1"/>
  <c r="D92" i="14"/>
  <c r="I92" i="14" s="1"/>
  <c r="C92" i="14"/>
  <c r="B92" i="14"/>
  <c r="A92" i="14"/>
  <c r="W91" i="14"/>
  <c r="U91" i="14"/>
  <c r="O91" i="14"/>
  <c r="S91" i="14" s="1"/>
  <c r="D91" i="14"/>
  <c r="E91" i="14" s="1"/>
  <c r="C91" i="14"/>
  <c r="B91" i="14"/>
  <c r="A91" i="14"/>
  <c r="W90" i="14"/>
  <c r="U90" i="14"/>
  <c r="S90" i="14"/>
  <c r="O90" i="14"/>
  <c r="D90" i="14"/>
  <c r="I90" i="14" s="1"/>
  <c r="C90" i="14"/>
  <c r="B90" i="14"/>
  <c r="A90" i="14"/>
  <c r="W89" i="14"/>
  <c r="U89" i="14"/>
  <c r="S89" i="14"/>
  <c r="O89" i="14"/>
  <c r="D89" i="14"/>
  <c r="C89" i="14"/>
  <c r="B89" i="14"/>
  <c r="A89" i="14"/>
  <c r="W88" i="14"/>
  <c r="U88" i="14"/>
  <c r="O88" i="14"/>
  <c r="S88" i="14" s="1"/>
  <c r="D88" i="14"/>
  <c r="I88" i="14" s="1"/>
  <c r="C88" i="14"/>
  <c r="B88" i="14"/>
  <c r="A88" i="14"/>
  <c r="W87" i="14"/>
  <c r="U87" i="14"/>
  <c r="O87" i="14"/>
  <c r="S87" i="14" s="1"/>
  <c r="D87" i="14"/>
  <c r="E87" i="14" s="1"/>
  <c r="C87" i="14"/>
  <c r="B87" i="14"/>
  <c r="A87" i="14"/>
  <c r="W86" i="14"/>
  <c r="U86" i="14"/>
  <c r="S86" i="14"/>
  <c r="O86" i="14"/>
  <c r="D86" i="14"/>
  <c r="C86" i="14"/>
  <c r="B86" i="14"/>
  <c r="A86" i="14"/>
  <c r="W85" i="14"/>
  <c r="U85" i="14"/>
  <c r="O85" i="14"/>
  <c r="S85" i="14" s="1"/>
  <c r="D85" i="14"/>
  <c r="C85" i="14"/>
  <c r="B85" i="14"/>
  <c r="A85" i="14"/>
  <c r="W84" i="14"/>
  <c r="U84" i="14"/>
  <c r="O84" i="14"/>
  <c r="S84" i="14" s="1"/>
  <c r="D84" i="14"/>
  <c r="I84" i="14" s="1"/>
  <c r="C84" i="14"/>
  <c r="B84" i="14"/>
  <c r="A84" i="14"/>
  <c r="W83" i="14"/>
  <c r="U83" i="14"/>
  <c r="O83" i="14"/>
  <c r="S83" i="14" s="1"/>
  <c r="D83" i="14"/>
  <c r="E83" i="14" s="1"/>
  <c r="C83" i="14"/>
  <c r="B83" i="14"/>
  <c r="A83" i="14"/>
  <c r="W82" i="14"/>
  <c r="U82" i="14"/>
  <c r="S82" i="14"/>
  <c r="O82" i="14"/>
  <c r="D82" i="14"/>
  <c r="C82" i="14"/>
  <c r="B82" i="14"/>
  <c r="A82" i="14"/>
  <c r="W81" i="14"/>
  <c r="U81" i="14"/>
  <c r="O81" i="14"/>
  <c r="S81" i="14" s="1"/>
  <c r="D81" i="14"/>
  <c r="E81" i="14" s="1"/>
  <c r="C81" i="14"/>
  <c r="B81" i="14"/>
  <c r="A81" i="14"/>
  <c r="W80" i="14"/>
  <c r="U80" i="14"/>
  <c r="O80" i="14"/>
  <c r="S80" i="14" s="1"/>
  <c r="D80" i="14"/>
  <c r="I80" i="14" s="1"/>
  <c r="C80" i="14"/>
  <c r="B80" i="14"/>
  <c r="A80" i="14"/>
  <c r="W79" i="14"/>
  <c r="U79" i="14"/>
  <c r="O79" i="14"/>
  <c r="S79" i="14" s="1"/>
  <c r="D79" i="14"/>
  <c r="E79" i="14" s="1"/>
  <c r="C79" i="14"/>
  <c r="B79" i="14"/>
  <c r="A79" i="14"/>
  <c r="W78" i="14"/>
  <c r="U78" i="14"/>
  <c r="S78" i="14"/>
  <c r="O78" i="14"/>
  <c r="D78" i="14"/>
  <c r="C78" i="14"/>
  <c r="B78" i="14"/>
  <c r="A78" i="14"/>
  <c r="W77" i="14"/>
  <c r="U77" i="14"/>
  <c r="S77" i="14"/>
  <c r="O77" i="14"/>
  <c r="D77" i="14"/>
  <c r="Q77" i="14" s="1"/>
  <c r="C77" i="14"/>
  <c r="B77" i="14"/>
  <c r="A77" i="14"/>
  <c r="W76" i="14"/>
  <c r="U76" i="14"/>
  <c r="O76" i="14"/>
  <c r="S76" i="14" s="1"/>
  <c r="D76" i="14"/>
  <c r="C76" i="14"/>
  <c r="B76" i="14"/>
  <c r="A76" i="14"/>
  <c r="W75" i="14"/>
  <c r="U75" i="14"/>
  <c r="S75" i="14"/>
  <c r="O75" i="14"/>
  <c r="D75" i="14"/>
  <c r="C75" i="14"/>
  <c r="B75" i="14"/>
  <c r="A75" i="14"/>
  <c r="W74" i="14"/>
  <c r="U74" i="14"/>
  <c r="O74" i="14"/>
  <c r="S74" i="14" s="1"/>
  <c r="D74" i="14"/>
  <c r="C74" i="14"/>
  <c r="B74" i="14"/>
  <c r="A74" i="14"/>
  <c r="W73" i="14"/>
  <c r="U73" i="14"/>
  <c r="S73" i="14"/>
  <c r="O73" i="14"/>
  <c r="D73" i="14"/>
  <c r="Q73" i="14" s="1"/>
  <c r="C73" i="14"/>
  <c r="B73" i="14"/>
  <c r="A73" i="14"/>
  <c r="W72" i="14"/>
  <c r="U72" i="14"/>
  <c r="O72" i="14"/>
  <c r="S72" i="14" s="1"/>
  <c r="D72" i="14"/>
  <c r="G72" i="14" s="1"/>
  <c r="C72" i="14"/>
  <c r="B72" i="14"/>
  <c r="A72" i="14"/>
  <c r="W71" i="14"/>
  <c r="U71" i="14"/>
  <c r="S71" i="14"/>
  <c r="O71" i="14"/>
  <c r="D71" i="14"/>
  <c r="C71" i="14"/>
  <c r="B71" i="14"/>
  <c r="A71" i="14"/>
  <c r="W70" i="14"/>
  <c r="U70" i="14"/>
  <c r="O70" i="14"/>
  <c r="S70" i="14" s="1"/>
  <c r="D70" i="14"/>
  <c r="C70" i="14"/>
  <c r="B70" i="14"/>
  <c r="A70" i="14"/>
  <c r="W69" i="14"/>
  <c r="U69" i="14"/>
  <c r="S69" i="14"/>
  <c r="O69" i="14"/>
  <c r="D69" i="14"/>
  <c r="Q69" i="14" s="1"/>
  <c r="C69" i="14"/>
  <c r="B69" i="14"/>
  <c r="A69" i="14"/>
  <c r="W68" i="14"/>
  <c r="U68" i="14"/>
  <c r="O68" i="14"/>
  <c r="S68" i="14" s="1"/>
  <c r="D68" i="14"/>
  <c r="C68" i="14"/>
  <c r="B68" i="14"/>
  <c r="A68" i="14"/>
  <c r="W67" i="14"/>
  <c r="U67" i="14"/>
  <c r="S67" i="14"/>
  <c r="O67" i="14"/>
  <c r="D67" i="14"/>
  <c r="C67" i="14"/>
  <c r="B67" i="14"/>
  <c r="A67" i="14"/>
  <c r="W66" i="14"/>
  <c r="U66" i="14"/>
  <c r="O66" i="14"/>
  <c r="S66" i="14" s="1"/>
  <c r="D66" i="14"/>
  <c r="K66" i="14" s="1"/>
  <c r="C66" i="14"/>
  <c r="B66" i="14"/>
  <c r="A66" i="14"/>
  <c r="W65" i="14"/>
  <c r="U65" i="14"/>
  <c r="S65" i="14"/>
  <c r="O65" i="14"/>
  <c r="D65" i="14"/>
  <c r="M65" i="14" s="1"/>
  <c r="C65" i="14"/>
  <c r="B65" i="14"/>
  <c r="A65" i="14"/>
  <c r="W64" i="14"/>
  <c r="U64" i="14"/>
  <c r="S64" i="14"/>
  <c r="O64" i="14"/>
  <c r="D64" i="14"/>
  <c r="K64" i="14" s="1"/>
  <c r="C64" i="14"/>
  <c r="B64" i="14"/>
  <c r="A64" i="14"/>
  <c r="W63" i="14"/>
  <c r="U63" i="14"/>
  <c r="O63" i="14"/>
  <c r="S63" i="14" s="1"/>
  <c r="D63" i="14"/>
  <c r="G63" i="14" s="1"/>
  <c r="C63" i="14"/>
  <c r="B63" i="14"/>
  <c r="A63" i="14"/>
  <c r="W62" i="14"/>
  <c r="U62" i="14"/>
  <c r="O62" i="14"/>
  <c r="S62" i="14" s="1"/>
  <c r="D62" i="14"/>
  <c r="C62" i="14"/>
  <c r="B62" i="14"/>
  <c r="A62" i="14"/>
  <c r="W61" i="14"/>
  <c r="U61" i="14"/>
  <c r="S61" i="14"/>
  <c r="O61" i="14"/>
  <c r="D61" i="14"/>
  <c r="M61" i="14" s="1"/>
  <c r="C61" i="14"/>
  <c r="B61" i="14"/>
  <c r="A61" i="14"/>
  <c r="W60" i="14"/>
  <c r="U60" i="14"/>
  <c r="S60" i="14"/>
  <c r="O60" i="14"/>
  <c r="D60" i="14"/>
  <c r="K60" i="14" s="1"/>
  <c r="C60" i="14"/>
  <c r="B60" i="14"/>
  <c r="A60" i="14"/>
  <c r="W59" i="14"/>
  <c r="U59" i="14"/>
  <c r="O59" i="14"/>
  <c r="S59" i="14" s="1"/>
  <c r="D59" i="14"/>
  <c r="C59" i="14"/>
  <c r="B59" i="14"/>
  <c r="A59" i="14"/>
  <c r="W58" i="14"/>
  <c r="U58" i="14"/>
  <c r="O58" i="14"/>
  <c r="S58" i="14" s="1"/>
  <c r="D58" i="14"/>
  <c r="K58" i="14" s="1"/>
  <c r="C58" i="14"/>
  <c r="B58" i="14"/>
  <c r="A58" i="14"/>
  <c r="W57" i="14"/>
  <c r="U57" i="14"/>
  <c r="S57" i="14"/>
  <c r="O57" i="14"/>
  <c r="D57" i="14"/>
  <c r="M57" i="14" s="1"/>
  <c r="C57" i="14"/>
  <c r="B57" i="14"/>
  <c r="A57" i="14"/>
  <c r="W56" i="14"/>
  <c r="U56" i="14"/>
  <c r="S56" i="14"/>
  <c r="O56" i="14"/>
  <c r="D56" i="14"/>
  <c r="K56" i="14" s="1"/>
  <c r="C56" i="14"/>
  <c r="B56" i="14"/>
  <c r="A56" i="14"/>
  <c r="W55" i="14"/>
  <c r="U55" i="14"/>
  <c r="O55" i="14"/>
  <c r="S55" i="14" s="1"/>
  <c r="D55" i="14"/>
  <c r="E55" i="14" s="1"/>
  <c r="C55" i="14"/>
  <c r="B55" i="14"/>
  <c r="A55" i="14"/>
  <c r="W54" i="14"/>
  <c r="U54" i="14"/>
  <c r="O54" i="14"/>
  <c r="S54" i="14" s="1"/>
  <c r="D54" i="14"/>
  <c r="E54" i="14" s="1"/>
  <c r="C54" i="14"/>
  <c r="B54" i="14"/>
  <c r="A54" i="14"/>
  <c r="W53" i="14"/>
  <c r="U53" i="14"/>
  <c r="S53" i="14"/>
  <c r="O53" i="14"/>
  <c r="D53" i="14"/>
  <c r="M53" i="14" s="1"/>
  <c r="C53" i="14"/>
  <c r="B53" i="14"/>
  <c r="A53" i="14"/>
  <c r="W52" i="14"/>
  <c r="U52" i="14"/>
  <c r="S52" i="14"/>
  <c r="O52" i="14"/>
  <c r="D52" i="14"/>
  <c r="K52" i="14" s="1"/>
  <c r="C52" i="14"/>
  <c r="B52" i="14"/>
  <c r="A52" i="14"/>
  <c r="W51" i="14"/>
  <c r="U51" i="14"/>
  <c r="O51" i="14"/>
  <c r="S51" i="14" s="1"/>
  <c r="D51" i="14"/>
  <c r="K51" i="14" s="1"/>
  <c r="C51" i="14"/>
  <c r="B51" i="14"/>
  <c r="A51" i="14"/>
  <c r="W50" i="14"/>
  <c r="U50" i="14"/>
  <c r="S50" i="14"/>
  <c r="O50" i="14"/>
  <c r="D50" i="14"/>
  <c r="I50" i="14" s="1"/>
  <c r="C50" i="14"/>
  <c r="B50" i="14"/>
  <c r="A50" i="14"/>
  <c r="W49" i="14"/>
  <c r="U49" i="14"/>
  <c r="S49" i="14"/>
  <c r="O49" i="14"/>
  <c r="D49" i="14"/>
  <c r="M49" i="14" s="1"/>
  <c r="C49" i="14"/>
  <c r="B49" i="14"/>
  <c r="A49" i="14"/>
  <c r="W48" i="14"/>
  <c r="U48" i="14"/>
  <c r="S48" i="14"/>
  <c r="O48" i="14"/>
  <c r="D48" i="14"/>
  <c r="C48" i="14"/>
  <c r="B48" i="14"/>
  <c r="A48" i="14"/>
  <c r="W47" i="14"/>
  <c r="U47" i="14"/>
  <c r="O47" i="14"/>
  <c r="S47" i="14" s="1"/>
  <c r="D47" i="14"/>
  <c r="G47" i="14" s="1"/>
  <c r="C47" i="14"/>
  <c r="B47" i="14"/>
  <c r="A47" i="14"/>
  <c r="W46" i="14"/>
  <c r="U46" i="14"/>
  <c r="S46" i="14"/>
  <c r="O46" i="14"/>
  <c r="D46" i="14"/>
  <c r="E46" i="14" s="1"/>
  <c r="C46" i="14"/>
  <c r="B46" i="14"/>
  <c r="A46" i="14"/>
  <c r="W45" i="14"/>
  <c r="U45" i="14"/>
  <c r="S45" i="14"/>
  <c r="O45" i="14"/>
  <c r="D45" i="14"/>
  <c r="M45" i="14" s="1"/>
  <c r="C45" i="14"/>
  <c r="B45" i="14"/>
  <c r="A45" i="14"/>
  <c r="W44" i="14"/>
  <c r="U44" i="14"/>
  <c r="S44" i="14"/>
  <c r="O44" i="14"/>
  <c r="D44" i="14"/>
  <c r="K44" i="14" s="1"/>
  <c r="C44" i="14"/>
  <c r="B44" i="14"/>
  <c r="A44" i="14"/>
  <c r="W43" i="14"/>
  <c r="U43" i="14"/>
  <c r="O43" i="14"/>
  <c r="S43" i="14" s="1"/>
  <c r="D43" i="14"/>
  <c r="K43" i="14" s="1"/>
  <c r="C43" i="14"/>
  <c r="B43" i="14"/>
  <c r="A43" i="14"/>
  <c r="W42" i="14"/>
  <c r="U42" i="14"/>
  <c r="S42" i="14"/>
  <c r="O42" i="14"/>
  <c r="D42" i="14"/>
  <c r="G42" i="14" s="1"/>
  <c r="C42" i="14"/>
  <c r="B42" i="14"/>
  <c r="A42" i="14"/>
  <c r="W41" i="14"/>
  <c r="U41" i="14"/>
  <c r="S41" i="14"/>
  <c r="O41" i="14"/>
  <c r="D41" i="14"/>
  <c r="M41" i="14" s="1"/>
  <c r="C41" i="14"/>
  <c r="B41" i="14"/>
  <c r="A41" i="14"/>
  <c r="W40" i="14"/>
  <c r="U40" i="14"/>
  <c r="S40" i="14"/>
  <c r="O40" i="14"/>
  <c r="D40" i="14"/>
  <c r="K40" i="14" s="1"/>
  <c r="C40" i="14"/>
  <c r="B40" i="14"/>
  <c r="A40" i="14"/>
  <c r="W39" i="14"/>
  <c r="U39" i="14"/>
  <c r="O39" i="14"/>
  <c r="S39" i="14" s="1"/>
  <c r="D39" i="14"/>
  <c r="E39" i="14" s="1"/>
  <c r="C39" i="14"/>
  <c r="B39" i="14"/>
  <c r="A39" i="14"/>
  <c r="W38" i="14"/>
  <c r="U38" i="14"/>
  <c r="S38" i="14"/>
  <c r="O38" i="14"/>
  <c r="D38" i="14"/>
  <c r="Q38" i="14" s="1"/>
  <c r="C38" i="14"/>
  <c r="B38" i="14"/>
  <c r="A38" i="14"/>
  <c r="W37" i="14"/>
  <c r="U37" i="14"/>
  <c r="S37" i="14"/>
  <c r="O37" i="14"/>
  <c r="D37" i="14"/>
  <c r="E37" i="14" s="1"/>
  <c r="C37" i="14"/>
  <c r="B37" i="14"/>
  <c r="A37" i="14"/>
  <c r="W36" i="14"/>
  <c r="U36" i="14"/>
  <c r="S36" i="14"/>
  <c r="O36" i="14"/>
  <c r="D36" i="14"/>
  <c r="K36" i="14" s="1"/>
  <c r="C36" i="14"/>
  <c r="B36" i="14"/>
  <c r="A36" i="14"/>
  <c r="W35" i="14"/>
  <c r="U35" i="14"/>
  <c r="O35" i="14"/>
  <c r="S35" i="14" s="1"/>
  <c r="D35" i="14"/>
  <c r="I35" i="14" s="1"/>
  <c r="C35" i="14"/>
  <c r="B35" i="14"/>
  <c r="A35" i="14"/>
  <c r="W34" i="14"/>
  <c r="U34" i="14"/>
  <c r="S34" i="14"/>
  <c r="O34" i="14"/>
  <c r="D34" i="14"/>
  <c r="K34" i="14" s="1"/>
  <c r="C34" i="14"/>
  <c r="B34" i="14"/>
  <c r="A34" i="14"/>
  <c r="W33" i="14"/>
  <c r="U33" i="14"/>
  <c r="S33" i="14"/>
  <c r="O33" i="14"/>
  <c r="D33" i="14"/>
  <c r="M33" i="14" s="1"/>
  <c r="C33" i="14"/>
  <c r="B33" i="14"/>
  <c r="A33" i="14"/>
  <c r="W32" i="14"/>
  <c r="U32" i="14"/>
  <c r="S32" i="14"/>
  <c r="O32" i="14"/>
  <c r="D32" i="14"/>
  <c r="K32" i="14" s="1"/>
  <c r="C32" i="14"/>
  <c r="B32" i="14"/>
  <c r="A32" i="14"/>
  <c r="W31" i="14"/>
  <c r="U31" i="14"/>
  <c r="O31" i="14"/>
  <c r="S31" i="14" s="1"/>
  <c r="D31" i="14"/>
  <c r="Q31" i="14" s="1"/>
  <c r="C31" i="14"/>
  <c r="B31" i="14"/>
  <c r="A31" i="14"/>
  <c r="W30" i="14"/>
  <c r="U30" i="14"/>
  <c r="S30" i="14"/>
  <c r="O30" i="14"/>
  <c r="D30" i="14"/>
  <c r="C30" i="14"/>
  <c r="B30" i="14"/>
  <c r="A30" i="14"/>
  <c r="W29" i="14"/>
  <c r="U29" i="14"/>
  <c r="S29" i="14"/>
  <c r="O29" i="14"/>
  <c r="D29" i="14"/>
  <c r="C29" i="14"/>
  <c r="B29" i="14"/>
  <c r="A29" i="14"/>
  <c r="W28" i="14"/>
  <c r="U28" i="14"/>
  <c r="S28" i="14"/>
  <c r="O28" i="14"/>
  <c r="D28" i="14"/>
  <c r="C28" i="14"/>
  <c r="B28" i="14"/>
  <c r="A28" i="14"/>
  <c r="W27" i="14"/>
  <c r="U27" i="14"/>
  <c r="O27" i="14"/>
  <c r="S27" i="14" s="1"/>
  <c r="D27" i="14"/>
  <c r="C27" i="14"/>
  <c r="B27" i="14"/>
  <c r="A27" i="14"/>
  <c r="W26" i="14"/>
  <c r="U26" i="14"/>
  <c r="S26" i="14"/>
  <c r="O26" i="14"/>
  <c r="D26" i="14"/>
  <c r="K26" i="14" s="1"/>
  <c r="C26" i="14"/>
  <c r="B26" i="14"/>
  <c r="A26" i="14"/>
  <c r="W25" i="14"/>
  <c r="U25" i="14"/>
  <c r="S25" i="14"/>
  <c r="O25" i="14"/>
  <c r="D25" i="14"/>
  <c r="M25" i="14" s="1"/>
  <c r="C25" i="14"/>
  <c r="B25" i="14"/>
  <c r="A25" i="14"/>
  <c r="W24" i="14"/>
  <c r="U24" i="14"/>
  <c r="S24" i="14"/>
  <c r="O24" i="14"/>
  <c r="D24" i="14"/>
  <c r="K24" i="14" s="1"/>
  <c r="C24" i="14"/>
  <c r="B24" i="14"/>
  <c r="A24" i="14"/>
  <c r="W23" i="14"/>
  <c r="U23" i="14"/>
  <c r="O23" i="14"/>
  <c r="S23" i="14" s="1"/>
  <c r="D23" i="14"/>
  <c r="C23" i="14"/>
  <c r="B23" i="14"/>
  <c r="A23" i="14"/>
  <c r="W22" i="14"/>
  <c r="U22" i="14"/>
  <c r="S22" i="14"/>
  <c r="O22" i="14"/>
  <c r="D22" i="14"/>
  <c r="I22" i="14" s="1"/>
  <c r="C22" i="14"/>
  <c r="B22" i="14"/>
  <c r="A22" i="14"/>
  <c r="W21" i="14"/>
  <c r="U21" i="14"/>
  <c r="S21" i="14"/>
  <c r="O21" i="14"/>
  <c r="D21" i="14"/>
  <c r="M21" i="14" s="1"/>
  <c r="C21" i="14"/>
  <c r="B21" i="14"/>
  <c r="A21" i="14"/>
  <c r="W20" i="14"/>
  <c r="U20" i="14"/>
  <c r="S20" i="14"/>
  <c r="O20" i="14"/>
  <c r="D20" i="14"/>
  <c r="K20" i="14" s="1"/>
  <c r="C20" i="14"/>
  <c r="B20" i="14"/>
  <c r="A20" i="14"/>
  <c r="W19" i="14"/>
  <c r="U19" i="14"/>
  <c r="O19" i="14"/>
  <c r="S19" i="14" s="1"/>
  <c r="D19" i="14"/>
  <c r="K19" i="14" s="1"/>
  <c r="C19" i="14"/>
  <c r="B19" i="14"/>
  <c r="A19" i="14"/>
  <c r="W18" i="14"/>
  <c r="U18" i="14"/>
  <c r="S18" i="14"/>
  <c r="O18" i="14"/>
  <c r="D18" i="14"/>
  <c r="I18" i="14" s="1"/>
  <c r="C18" i="14"/>
  <c r="B18" i="14"/>
  <c r="A18" i="14"/>
  <c r="W17" i="14"/>
  <c r="U17" i="14"/>
  <c r="S17" i="14"/>
  <c r="O17" i="14"/>
  <c r="D17" i="14"/>
  <c r="M17" i="14" s="1"/>
  <c r="C17" i="14"/>
  <c r="B17" i="14"/>
  <c r="A17" i="14"/>
  <c r="W16" i="14"/>
  <c r="U16" i="14"/>
  <c r="S16" i="14"/>
  <c r="O16" i="14"/>
  <c r="D16" i="14"/>
  <c r="C16" i="14"/>
  <c r="B16" i="14"/>
  <c r="A16" i="14"/>
  <c r="W15" i="14"/>
  <c r="U15" i="14"/>
  <c r="O15" i="14"/>
  <c r="S15" i="14" s="1"/>
  <c r="D15" i="14"/>
  <c r="I15" i="14" s="1"/>
  <c r="C15" i="14"/>
  <c r="B15" i="14"/>
  <c r="A15" i="14"/>
  <c r="W14" i="14"/>
  <c r="U14" i="14"/>
  <c r="S14" i="14"/>
  <c r="O14" i="14"/>
  <c r="D14" i="14"/>
  <c r="E14" i="14" s="1"/>
  <c r="C14" i="14"/>
  <c r="B14" i="14"/>
  <c r="A14" i="14"/>
  <c r="O10" i="14"/>
  <c r="G10" i="14"/>
  <c r="E10" i="14"/>
  <c r="O9" i="14"/>
  <c r="O8" i="14"/>
  <c r="E8" i="14"/>
  <c r="O7" i="14"/>
  <c r="E7" i="14"/>
  <c r="O6" i="14"/>
  <c r="E6" i="14"/>
  <c r="A4" i="14"/>
  <c r="A3" i="14"/>
  <c r="A2" i="14"/>
  <c r="A64" i="12"/>
  <c r="A63" i="12"/>
  <c r="A62" i="12"/>
  <c r="A61" i="12"/>
  <c r="A60" i="12"/>
  <c r="A59" i="12"/>
  <c r="A58" i="12"/>
  <c r="A57" i="12"/>
  <c r="A56" i="12"/>
  <c r="A55" i="12"/>
  <c r="A54" i="12"/>
  <c r="A53" i="12"/>
  <c r="A52" i="12"/>
  <c r="A51" i="12"/>
  <c r="A50" i="12"/>
  <c r="A49" i="12"/>
  <c r="A48" i="12"/>
  <c r="A47" i="12"/>
  <c r="A46" i="12"/>
  <c r="A45" i="12"/>
  <c r="A44" i="12"/>
  <c r="A43" i="12"/>
  <c r="A42" i="12"/>
  <c r="A41" i="12"/>
  <c r="A40" i="12"/>
  <c r="A39" i="12"/>
  <c r="A38" i="12"/>
  <c r="A37" i="12"/>
  <c r="A36" i="12"/>
  <c r="A35" i="12"/>
  <c r="A34" i="12"/>
  <c r="A33" i="12"/>
  <c r="A32" i="12"/>
  <c r="A31" i="12"/>
  <c r="A30" i="12"/>
  <c r="A29" i="12"/>
  <c r="A28" i="12"/>
  <c r="A27" i="12"/>
  <c r="A26" i="12"/>
  <c r="A25" i="12"/>
  <c r="A24" i="12"/>
  <c r="A23" i="12"/>
  <c r="A22" i="12"/>
  <c r="A21" i="12"/>
  <c r="A20" i="12"/>
  <c r="A19" i="12"/>
  <c r="A18" i="12"/>
  <c r="A17" i="12"/>
  <c r="A16" i="12"/>
  <c r="A15" i="12"/>
  <c r="F14" i="12"/>
  <c r="D14" i="12"/>
  <c r="B14" i="12"/>
  <c r="A14" i="12"/>
  <c r="M1013" i="11"/>
  <c r="D1013" i="11"/>
  <c r="C1013" i="11"/>
  <c r="B1013" i="11"/>
  <c r="A1013" i="11"/>
  <c r="M1012" i="11"/>
  <c r="D1012" i="11"/>
  <c r="C1012" i="11"/>
  <c r="B1012" i="11"/>
  <c r="A1012" i="11"/>
  <c r="M1011" i="11"/>
  <c r="D1011" i="11"/>
  <c r="C1011" i="11"/>
  <c r="B1011" i="11"/>
  <c r="A1011" i="11"/>
  <c r="M1010" i="11"/>
  <c r="D1010" i="11"/>
  <c r="C1010" i="11"/>
  <c r="B1010" i="11"/>
  <c r="A1010" i="11"/>
  <c r="M1009" i="11"/>
  <c r="D1009" i="11"/>
  <c r="C1009" i="11"/>
  <c r="B1009" i="11"/>
  <c r="A1009" i="11"/>
  <c r="M1008" i="11"/>
  <c r="D1008" i="11"/>
  <c r="C1008" i="11"/>
  <c r="B1008" i="11"/>
  <c r="A1008" i="11"/>
  <c r="M1007" i="11"/>
  <c r="D1007" i="11"/>
  <c r="C1007" i="11"/>
  <c r="B1007" i="11"/>
  <c r="A1007" i="11"/>
  <c r="M1006" i="11"/>
  <c r="D1006" i="11"/>
  <c r="C1006" i="11"/>
  <c r="B1006" i="11"/>
  <c r="A1006" i="11"/>
  <c r="M1005" i="11"/>
  <c r="D1005" i="11"/>
  <c r="C1005" i="11"/>
  <c r="B1005" i="11"/>
  <c r="A1005" i="11"/>
  <c r="M1004" i="11"/>
  <c r="D1004" i="11"/>
  <c r="C1004" i="11"/>
  <c r="B1004" i="11"/>
  <c r="A1004" i="11"/>
  <c r="M1003" i="11"/>
  <c r="D1003" i="11"/>
  <c r="C1003" i="11"/>
  <c r="B1003" i="11"/>
  <c r="A1003" i="11"/>
  <c r="M1002" i="11"/>
  <c r="D1002" i="11"/>
  <c r="C1002" i="11"/>
  <c r="B1002" i="11"/>
  <c r="A1002" i="11"/>
  <c r="M1001" i="11"/>
  <c r="D1001" i="11"/>
  <c r="C1001" i="11"/>
  <c r="B1001" i="11"/>
  <c r="A1001" i="11"/>
  <c r="M1000" i="11"/>
  <c r="D1000" i="11"/>
  <c r="C1000" i="11"/>
  <c r="B1000" i="11"/>
  <c r="A1000" i="11"/>
  <c r="M999" i="11"/>
  <c r="D999" i="11"/>
  <c r="C999" i="11"/>
  <c r="B999" i="11"/>
  <c r="A999" i="11"/>
  <c r="M998" i="11"/>
  <c r="D998" i="11"/>
  <c r="C998" i="11"/>
  <c r="B998" i="11"/>
  <c r="A998" i="11"/>
  <c r="M997" i="11"/>
  <c r="D997" i="11"/>
  <c r="C997" i="11"/>
  <c r="B997" i="11"/>
  <c r="A997" i="11"/>
  <c r="M996" i="11"/>
  <c r="D996" i="11"/>
  <c r="C996" i="11"/>
  <c r="B996" i="11"/>
  <c r="A996" i="11"/>
  <c r="M995" i="11"/>
  <c r="D995" i="11"/>
  <c r="C995" i="11"/>
  <c r="B995" i="11"/>
  <c r="A995" i="11"/>
  <c r="M994" i="11"/>
  <c r="D994" i="11"/>
  <c r="C994" i="11"/>
  <c r="B994" i="11"/>
  <c r="A994" i="11"/>
  <c r="M993" i="11"/>
  <c r="D993" i="11"/>
  <c r="C993" i="11"/>
  <c r="B993" i="11"/>
  <c r="A993" i="11"/>
  <c r="M992" i="11"/>
  <c r="D992" i="11"/>
  <c r="C992" i="11"/>
  <c r="B992" i="11"/>
  <c r="A992" i="11"/>
  <c r="M991" i="11"/>
  <c r="D991" i="11"/>
  <c r="C991" i="11"/>
  <c r="B991" i="11"/>
  <c r="A991" i="11"/>
  <c r="M990" i="11"/>
  <c r="D990" i="11"/>
  <c r="C990" i="11"/>
  <c r="B990" i="11"/>
  <c r="A990" i="11"/>
  <c r="M989" i="11"/>
  <c r="D989" i="11"/>
  <c r="C989" i="11"/>
  <c r="B989" i="11"/>
  <c r="A989" i="11"/>
  <c r="M988" i="11"/>
  <c r="D988" i="11"/>
  <c r="C988" i="11"/>
  <c r="B988" i="11"/>
  <c r="A988" i="11"/>
  <c r="M987" i="11"/>
  <c r="D987" i="11"/>
  <c r="C987" i="11"/>
  <c r="B987" i="11"/>
  <c r="A987" i="11"/>
  <c r="M986" i="11"/>
  <c r="D986" i="11"/>
  <c r="C986" i="11"/>
  <c r="B986" i="11"/>
  <c r="A986" i="11"/>
  <c r="M985" i="11"/>
  <c r="D985" i="11"/>
  <c r="C985" i="11"/>
  <c r="B985" i="11"/>
  <c r="A985" i="11"/>
  <c r="M984" i="11"/>
  <c r="D984" i="11"/>
  <c r="C984" i="11"/>
  <c r="B984" i="11"/>
  <c r="A984" i="11"/>
  <c r="M983" i="11"/>
  <c r="D983" i="11"/>
  <c r="C983" i="11"/>
  <c r="B983" i="11"/>
  <c r="A983" i="11"/>
  <c r="M982" i="11"/>
  <c r="D982" i="11"/>
  <c r="C982" i="11"/>
  <c r="B982" i="11"/>
  <c r="A982" i="11"/>
  <c r="M981" i="11"/>
  <c r="D981" i="11"/>
  <c r="C981" i="11"/>
  <c r="B981" i="11"/>
  <c r="A981" i="11"/>
  <c r="M980" i="11"/>
  <c r="D980" i="11"/>
  <c r="C980" i="11"/>
  <c r="B980" i="11"/>
  <c r="A980" i="11"/>
  <c r="M979" i="11"/>
  <c r="D979" i="11"/>
  <c r="C979" i="11"/>
  <c r="B979" i="11"/>
  <c r="A979" i="11"/>
  <c r="M978" i="11"/>
  <c r="D978" i="11"/>
  <c r="C978" i="11"/>
  <c r="B978" i="11"/>
  <c r="A978" i="11"/>
  <c r="M977" i="11"/>
  <c r="D977" i="11"/>
  <c r="C977" i="11"/>
  <c r="B977" i="11"/>
  <c r="A977" i="11"/>
  <c r="M976" i="11"/>
  <c r="D976" i="11"/>
  <c r="C976" i="11"/>
  <c r="B976" i="11"/>
  <c r="A976" i="11"/>
  <c r="M975" i="11"/>
  <c r="D975" i="11"/>
  <c r="C975" i="11"/>
  <c r="B975" i="11"/>
  <c r="A975" i="11"/>
  <c r="M974" i="11"/>
  <c r="D974" i="11"/>
  <c r="C974" i="11"/>
  <c r="B974" i="11"/>
  <c r="A974" i="11"/>
  <c r="M973" i="11"/>
  <c r="D973" i="11"/>
  <c r="C973" i="11"/>
  <c r="B973" i="11"/>
  <c r="A973" i="11"/>
  <c r="M972" i="11"/>
  <c r="D972" i="11"/>
  <c r="C972" i="11"/>
  <c r="B972" i="11"/>
  <c r="A972" i="11"/>
  <c r="M971" i="11"/>
  <c r="D971" i="11"/>
  <c r="C971" i="11"/>
  <c r="B971" i="11"/>
  <c r="A971" i="11"/>
  <c r="M970" i="11"/>
  <c r="D970" i="11"/>
  <c r="C970" i="11"/>
  <c r="B970" i="11"/>
  <c r="A970" i="11"/>
  <c r="M969" i="11"/>
  <c r="D969" i="11"/>
  <c r="C969" i="11"/>
  <c r="B969" i="11"/>
  <c r="A969" i="11"/>
  <c r="M968" i="11"/>
  <c r="D968" i="11"/>
  <c r="C968" i="11"/>
  <c r="B968" i="11"/>
  <c r="A968" i="11"/>
  <c r="M967" i="11"/>
  <c r="D967" i="11"/>
  <c r="C967" i="11"/>
  <c r="B967" i="11"/>
  <c r="A967" i="11"/>
  <c r="M966" i="11"/>
  <c r="D966" i="11"/>
  <c r="C966" i="11"/>
  <c r="B966" i="11"/>
  <c r="A966" i="11"/>
  <c r="M965" i="11"/>
  <c r="D965" i="11"/>
  <c r="C965" i="11"/>
  <c r="B965" i="11"/>
  <c r="A965" i="11"/>
  <c r="M964" i="11"/>
  <c r="D964" i="11"/>
  <c r="C964" i="11"/>
  <c r="B964" i="11"/>
  <c r="A964" i="11"/>
  <c r="M963" i="11"/>
  <c r="D963" i="11"/>
  <c r="C963" i="11"/>
  <c r="B963" i="11"/>
  <c r="A963" i="11"/>
  <c r="M962" i="11"/>
  <c r="D962" i="11"/>
  <c r="C962" i="11"/>
  <c r="B962" i="11"/>
  <c r="A962" i="11"/>
  <c r="M961" i="11"/>
  <c r="D961" i="11"/>
  <c r="C961" i="11"/>
  <c r="B961" i="11"/>
  <c r="A961" i="11"/>
  <c r="M960" i="11"/>
  <c r="D960" i="11"/>
  <c r="C960" i="11"/>
  <c r="B960" i="11"/>
  <c r="A960" i="11"/>
  <c r="M959" i="11"/>
  <c r="D959" i="11"/>
  <c r="C959" i="11"/>
  <c r="B959" i="11"/>
  <c r="A959" i="11"/>
  <c r="M958" i="11"/>
  <c r="D958" i="11"/>
  <c r="C958" i="11"/>
  <c r="B958" i="11"/>
  <c r="A958" i="11"/>
  <c r="M957" i="11"/>
  <c r="D957" i="11"/>
  <c r="C957" i="11"/>
  <c r="B957" i="11"/>
  <c r="A957" i="11"/>
  <c r="M956" i="11"/>
  <c r="D956" i="11"/>
  <c r="C956" i="11"/>
  <c r="B956" i="11"/>
  <c r="A956" i="11"/>
  <c r="M955" i="11"/>
  <c r="D955" i="11"/>
  <c r="C955" i="11"/>
  <c r="B955" i="11"/>
  <c r="A955" i="11"/>
  <c r="M954" i="11"/>
  <c r="D954" i="11"/>
  <c r="C954" i="11"/>
  <c r="B954" i="11"/>
  <c r="A954" i="11"/>
  <c r="M953" i="11"/>
  <c r="D953" i="11"/>
  <c r="C953" i="11"/>
  <c r="B953" i="11"/>
  <c r="A953" i="11"/>
  <c r="M952" i="11"/>
  <c r="D952" i="11"/>
  <c r="C952" i="11"/>
  <c r="B952" i="11"/>
  <c r="A952" i="11"/>
  <c r="M951" i="11"/>
  <c r="D951" i="11"/>
  <c r="C951" i="11"/>
  <c r="B951" i="11"/>
  <c r="A951" i="11"/>
  <c r="M950" i="11"/>
  <c r="D950" i="11"/>
  <c r="C950" i="11"/>
  <c r="B950" i="11"/>
  <c r="A950" i="11"/>
  <c r="M949" i="11"/>
  <c r="D949" i="11"/>
  <c r="C949" i="11"/>
  <c r="B949" i="11"/>
  <c r="A949" i="11"/>
  <c r="M948" i="11"/>
  <c r="D948" i="11"/>
  <c r="C948" i="11"/>
  <c r="B948" i="11"/>
  <c r="A948" i="11"/>
  <c r="M947" i="11"/>
  <c r="D947" i="11"/>
  <c r="C947" i="11"/>
  <c r="B947" i="11"/>
  <c r="A947" i="11"/>
  <c r="M946" i="11"/>
  <c r="D946" i="11"/>
  <c r="C946" i="11"/>
  <c r="B946" i="11"/>
  <c r="A946" i="11"/>
  <c r="M945" i="11"/>
  <c r="D945" i="11"/>
  <c r="C945" i="11"/>
  <c r="B945" i="11"/>
  <c r="A945" i="11"/>
  <c r="M944" i="11"/>
  <c r="D944" i="11"/>
  <c r="C944" i="11"/>
  <c r="B944" i="11"/>
  <c r="A944" i="11"/>
  <c r="M943" i="11"/>
  <c r="D943" i="11"/>
  <c r="C943" i="11"/>
  <c r="B943" i="11"/>
  <c r="A943" i="11"/>
  <c r="M942" i="11"/>
  <c r="D942" i="11"/>
  <c r="C942" i="11"/>
  <c r="B942" i="11"/>
  <c r="A942" i="11"/>
  <c r="M941" i="11"/>
  <c r="D941" i="11"/>
  <c r="C941" i="11"/>
  <c r="B941" i="11"/>
  <c r="A941" i="11"/>
  <c r="M940" i="11"/>
  <c r="D940" i="11"/>
  <c r="C940" i="11"/>
  <c r="B940" i="11"/>
  <c r="A940" i="11"/>
  <c r="M939" i="11"/>
  <c r="D939" i="11"/>
  <c r="C939" i="11"/>
  <c r="B939" i="11"/>
  <c r="A939" i="11"/>
  <c r="M938" i="11"/>
  <c r="D938" i="11"/>
  <c r="C938" i="11"/>
  <c r="B938" i="11"/>
  <c r="A938" i="11"/>
  <c r="M937" i="11"/>
  <c r="D937" i="11"/>
  <c r="C937" i="11"/>
  <c r="B937" i="11"/>
  <c r="A937" i="11"/>
  <c r="M936" i="11"/>
  <c r="D936" i="11"/>
  <c r="C936" i="11"/>
  <c r="B936" i="11"/>
  <c r="A936" i="11"/>
  <c r="M935" i="11"/>
  <c r="D935" i="11"/>
  <c r="C935" i="11"/>
  <c r="B935" i="11"/>
  <c r="A935" i="11"/>
  <c r="M934" i="11"/>
  <c r="D934" i="11"/>
  <c r="C934" i="11"/>
  <c r="B934" i="11"/>
  <c r="A934" i="11"/>
  <c r="M933" i="11"/>
  <c r="D933" i="11"/>
  <c r="C933" i="11"/>
  <c r="B933" i="11"/>
  <c r="A933" i="11"/>
  <c r="M932" i="11"/>
  <c r="D932" i="11"/>
  <c r="C932" i="11"/>
  <c r="B932" i="11"/>
  <c r="A932" i="11"/>
  <c r="M931" i="11"/>
  <c r="D931" i="11"/>
  <c r="C931" i="11"/>
  <c r="B931" i="11"/>
  <c r="A931" i="11"/>
  <c r="M930" i="11"/>
  <c r="D930" i="11"/>
  <c r="C930" i="11"/>
  <c r="B930" i="11"/>
  <c r="A930" i="11"/>
  <c r="M929" i="11"/>
  <c r="D929" i="11"/>
  <c r="C929" i="11"/>
  <c r="B929" i="11"/>
  <c r="A929" i="11"/>
  <c r="M928" i="11"/>
  <c r="D928" i="11"/>
  <c r="C928" i="11"/>
  <c r="B928" i="11"/>
  <c r="A928" i="11"/>
  <c r="M927" i="11"/>
  <c r="D927" i="11"/>
  <c r="C927" i="11"/>
  <c r="B927" i="11"/>
  <c r="A927" i="11"/>
  <c r="M926" i="11"/>
  <c r="D926" i="11"/>
  <c r="C926" i="11"/>
  <c r="B926" i="11"/>
  <c r="A926" i="11"/>
  <c r="M925" i="11"/>
  <c r="D925" i="11"/>
  <c r="C925" i="11"/>
  <c r="B925" i="11"/>
  <c r="A925" i="11"/>
  <c r="M924" i="11"/>
  <c r="D924" i="11"/>
  <c r="C924" i="11"/>
  <c r="B924" i="11"/>
  <c r="A924" i="11"/>
  <c r="M923" i="11"/>
  <c r="D923" i="11"/>
  <c r="C923" i="11"/>
  <c r="B923" i="11"/>
  <c r="A923" i="11"/>
  <c r="M922" i="11"/>
  <c r="D922" i="11"/>
  <c r="C922" i="11"/>
  <c r="B922" i="11"/>
  <c r="A922" i="11"/>
  <c r="M921" i="11"/>
  <c r="D921" i="11"/>
  <c r="C921" i="11"/>
  <c r="B921" i="11"/>
  <c r="A921" i="11"/>
  <c r="M920" i="11"/>
  <c r="D920" i="11"/>
  <c r="C920" i="11"/>
  <c r="B920" i="11"/>
  <c r="A920" i="11"/>
  <c r="M919" i="11"/>
  <c r="D919" i="11"/>
  <c r="C919" i="11"/>
  <c r="B919" i="11"/>
  <c r="A919" i="11"/>
  <c r="M918" i="11"/>
  <c r="D918" i="11"/>
  <c r="C918" i="11"/>
  <c r="B918" i="11"/>
  <c r="A918" i="11"/>
  <c r="M917" i="11"/>
  <c r="D917" i="11"/>
  <c r="C917" i="11"/>
  <c r="B917" i="11"/>
  <c r="A917" i="11"/>
  <c r="M916" i="11"/>
  <c r="D916" i="11"/>
  <c r="C916" i="11"/>
  <c r="B916" i="11"/>
  <c r="A916" i="11"/>
  <c r="M915" i="11"/>
  <c r="D915" i="11"/>
  <c r="C915" i="11"/>
  <c r="B915" i="11"/>
  <c r="A915" i="11"/>
  <c r="M914" i="11"/>
  <c r="D914" i="11"/>
  <c r="C914" i="11"/>
  <c r="B914" i="11"/>
  <c r="A914" i="11"/>
  <c r="M913" i="11"/>
  <c r="D913" i="11"/>
  <c r="C913" i="11"/>
  <c r="B913" i="11"/>
  <c r="A913" i="11"/>
  <c r="M912" i="11"/>
  <c r="D912" i="11"/>
  <c r="C912" i="11"/>
  <c r="B912" i="11"/>
  <c r="A912" i="11"/>
  <c r="M911" i="11"/>
  <c r="D911" i="11"/>
  <c r="C911" i="11"/>
  <c r="B911" i="11"/>
  <c r="A911" i="11"/>
  <c r="M910" i="11"/>
  <c r="D910" i="11"/>
  <c r="C910" i="11"/>
  <c r="B910" i="11"/>
  <c r="A910" i="11"/>
  <c r="M909" i="11"/>
  <c r="D909" i="11"/>
  <c r="C909" i="11"/>
  <c r="B909" i="11"/>
  <c r="A909" i="11"/>
  <c r="M908" i="11"/>
  <c r="D908" i="11"/>
  <c r="C908" i="11"/>
  <c r="B908" i="11"/>
  <c r="A908" i="11"/>
  <c r="M907" i="11"/>
  <c r="D907" i="11"/>
  <c r="C907" i="11"/>
  <c r="B907" i="11"/>
  <c r="A907" i="11"/>
  <c r="M906" i="11"/>
  <c r="D906" i="11"/>
  <c r="C906" i="11"/>
  <c r="B906" i="11"/>
  <c r="A906" i="11"/>
  <c r="M905" i="11"/>
  <c r="D905" i="11"/>
  <c r="C905" i="11"/>
  <c r="B905" i="11"/>
  <c r="A905" i="11"/>
  <c r="M904" i="11"/>
  <c r="D904" i="11"/>
  <c r="C904" i="11"/>
  <c r="B904" i="11"/>
  <c r="A904" i="11"/>
  <c r="M903" i="11"/>
  <c r="D903" i="11"/>
  <c r="C903" i="11"/>
  <c r="B903" i="11"/>
  <c r="A903" i="11"/>
  <c r="M902" i="11"/>
  <c r="D902" i="11"/>
  <c r="C902" i="11"/>
  <c r="B902" i="11"/>
  <c r="A902" i="11"/>
  <c r="M901" i="11"/>
  <c r="D901" i="11"/>
  <c r="C901" i="11"/>
  <c r="B901" i="11"/>
  <c r="A901" i="11"/>
  <c r="M900" i="11"/>
  <c r="D900" i="11"/>
  <c r="C900" i="11"/>
  <c r="B900" i="11"/>
  <c r="A900" i="11"/>
  <c r="M899" i="11"/>
  <c r="D899" i="11"/>
  <c r="C899" i="11"/>
  <c r="B899" i="11"/>
  <c r="A899" i="11"/>
  <c r="M898" i="11"/>
  <c r="D898" i="11"/>
  <c r="C898" i="11"/>
  <c r="B898" i="11"/>
  <c r="A898" i="11"/>
  <c r="M897" i="11"/>
  <c r="D897" i="11"/>
  <c r="C897" i="11"/>
  <c r="B897" i="11"/>
  <c r="A897" i="11"/>
  <c r="M896" i="11"/>
  <c r="D896" i="11"/>
  <c r="C896" i="11"/>
  <c r="B896" i="11"/>
  <c r="A896" i="11"/>
  <c r="M895" i="11"/>
  <c r="D895" i="11"/>
  <c r="C895" i="11"/>
  <c r="B895" i="11"/>
  <c r="A895" i="11"/>
  <c r="M894" i="11"/>
  <c r="D894" i="11"/>
  <c r="C894" i="11"/>
  <c r="B894" i="11"/>
  <c r="A894" i="11"/>
  <c r="M893" i="11"/>
  <c r="D893" i="11"/>
  <c r="C893" i="11"/>
  <c r="B893" i="11"/>
  <c r="A893" i="11"/>
  <c r="M892" i="11"/>
  <c r="D892" i="11"/>
  <c r="C892" i="11"/>
  <c r="B892" i="11"/>
  <c r="A892" i="11"/>
  <c r="M891" i="11"/>
  <c r="D891" i="11"/>
  <c r="C891" i="11"/>
  <c r="B891" i="11"/>
  <c r="A891" i="11"/>
  <c r="M890" i="11"/>
  <c r="D890" i="11"/>
  <c r="C890" i="11"/>
  <c r="B890" i="11"/>
  <c r="A890" i="11"/>
  <c r="M889" i="11"/>
  <c r="D889" i="11"/>
  <c r="C889" i="11"/>
  <c r="B889" i="11"/>
  <c r="A889" i="11"/>
  <c r="M888" i="11"/>
  <c r="D888" i="11"/>
  <c r="C888" i="11"/>
  <c r="B888" i="11"/>
  <c r="A888" i="11"/>
  <c r="M887" i="11"/>
  <c r="D887" i="11"/>
  <c r="C887" i="11"/>
  <c r="B887" i="11"/>
  <c r="A887" i="11"/>
  <c r="M886" i="11"/>
  <c r="D886" i="11"/>
  <c r="C886" i="11"/>
  <c r="B886" i="11"/>
  <c r="A886" i="11"/>
  <c r="M885" i="11"/>
  <c r="D885" i="11"/>
  <c r="C885" i="11"/>
  <c r="B885" i="11"/>
  <c r="A885" i="11"/>
  <c r="M884" i="11"/>
  <c r="D884" i="11"/>
  <c r="C884" i="11"/>
  <c r="B884" i="11"/>
  <c r="A884" i="11"/>
  <c r="M883" i="11"/>
  <c r="D883" i="11"/>
  <c r="C883" i="11"/>
  <c r="B883" i="11"/>
  <c r="A883" i="11"/>
  <c r="M882" i="11"/>
  <c r="D882" i="11"/>
  <c r="C882" i="11"/>
  <c r="B882" i="11"/>
  <c r="A882" i="11"/>
  <c r="M881" i="11"/>
  <c r="D881" i="11"/>
  <c r="C881" i="11"/>
  <c r="B881" i="11"/>
  <c r="A881" i="11"/>
  <c r="M880" i="11"/>
  <c r="D880" i="11"/>
  <c r="C880" i="11"/>
  <c r="B880" i="11"/>
  <c r="A880" i="11"/>
  <c r="M879" i="11"/>
  <c r="D879" i="11"/>
  <c r="C879" i="11"/>
  <c r="B879" i="11"/>
  <c r="A879" i="11"/>
  <c r="M878" i="11"/>
  <c r="D878" i="11"/>
  <c r="C878" i="11"/>
  <c r="B878" i="11"/>
  <c r="A878" i="11"/>
  <c r="M877" i="11"/>
  <c r="D877" i="11"/>
  <c r="C877" i="11"/>
  <c r="B877" i="11"/>
  <c r="A877" i="11"/>
  <c r="M876" i="11"/>
  <c r="D876" i="11"/>
  <c r="C876" i="11"/>
  <c r="B876" i="11"/>
  <c r="A876" i="11"/>
  <c r="M875" i="11"/>
  <c r="D875" i="11"/>
  <c r="C875" i="11"/>
  <c r="B875" i="11"/>
  <c r="A875" i="11"/>
  <c r="M874" i="11"/>
  <c r="D874" i="11"/>
  <c r="C874" i="11"/>
  <c r="B874" i="11"/>
  <c r="A874" i="11"/>
  <c r="M873" i="11"/>
  <c r="D873" i="11"/>
  <c r="C873" i="11"/>
  <c r="B873" i="11"/>
  <c r="A873" i="11"/>
  <c r="M872" i="11"/>
  <c r="D872" i="11"/>
  <c r="C872" i="11"/>
  <c r="B872" i="11"/>
  <c r="A872" i="11"/>
  <c r="M871" i="11"/>
  <c r="D871" i="11"/>
  <c r="C871" i="11"/>
  <c r="B871" i="11"/>
  <c r="A871" i="11"/>
  <c r="M870" i="11"/>
  <c r="D870" i="11"/>
  <c r="C870" i="11"/>
  <c r="B870" i="11"/>
  <c r="A870" i="11"/>
  <c r="M869" i="11"/>
  <c r="D869" i="11"/>
  <c r="C869" i="11"/>
  <c r="B869" i="11"/>
  <c r="A869" i="11"/>
  <c r="M868" i="11"/>
  <c r="D868" i="11"/>
  <c r="C868" i="11"/>
  <c r="B868" i="11"/>
  <c r="A868" i="11"/>
  <c r="M867" i="11"/>
  <c r="D867" i="11"/>
  <c r="C867" i="11"/>
  <c r="B867" i="11"/>
  <c r="A867" i="11"/>
  <c r="M866" i="11"/>
  <c r="D866" i="11"/>
  <c r="C866" i="11"/>
  <c r="B866" i="11"/>
  <c r="A866" i="11"/>
  <c r="M865" i="11"/>
  <c r="D865" i="11"/>
  <c r="C865" i="11"/>
  <c r="B865" i="11"/>
  <c r="A865" i="11"/>
  <c r="M864" i="11"/>
  <c r="D864" i="11"/>
  <c r="C864" i="11"/>
  <c r="B864" i="11"/>
  <c r="A864" i="11"/>
  <c r="M863" i="11"/>
  <c r="D863" i="11"/>
  <c r="C863" i="11"/>
  <c r="B863" i="11"/>
  <c r="A863" i="11"/>
  <c r="M862" i="11"/>
  <c r="D862" i="11"/>
  <c r="C862" i="11"/>
  <c r="B862" i="11"/>
  <c r="A862" i="11"/>
  <c r="M861" i="11"/>
  <c r="D861" i="11"/>
  <c r="C861" i="11"/>
  <c r="B861" i="11"/>
  <c r="A861" i="11"/>
  <c r="M860" i="11"/>
  <c r="D860" i="11"/>
  <c r="C860" i="11"/>
  <c r="B860" i="11"/>
  <c r="A860" i="11"/>
  <c r="M859" i="11"/>
  <c r="D859" i="11"/>
  <c r="C859" i="11"/>
  <c r="B859" i="11"/>
  <c r="A859" i="11"/>
  <c r="M858" i="11"/>
  <c r="D858" i="11"/>
  <c r="C858" i="11"/>
  <c r="B858" i="11"/>
  <c r="A858" i="11"/>
  <c r="M857" i="11"/>
  <c r="D857" i="11"/>
  <c r="C857" i="11"/>
  <c r="B857" i="11"/>
  <c r="A857" i="11"/>
  <c r="M856" i="11"/>
  <c r="D856" i="11"/>
  <c r="C856" i="11"/>
  <c r="B856" i="11"/>
  <c r="A856" i="11"/>
  <c r="M855" i="11"/>
  <c r="D855" i="11"/>
  <c r="C855" i="11"/>
  <c r="B855" i="11"/>
  <c r="A855" i="11"/>
  <c r="M854" i="11"/>
  <c r="D854" i="11"/>
  <c r="C854" i="11"/>
  <c r="B854" i="11"/>
  <c r="A854" i="11"/>
  <c r="M853" i="11"/>
  <c r="D853" i="11"/>
  <c r="C853" i="11"/>
  <c r="B853" i="11"/>
  <c r="A853" i="11"/>
  <c r="M852" i="11"/>
  <c r="D852" i="11"/>
  <c r="C852" i="11"/>
  <c r="B852" i="11"/>
  <c r="A852" i="11"/>
  <c r="M851" i="11"/>
  <c r="D851" i="11"/>
  <c r="C851" i="11"/>
  <c r="B851" i="11"/>
  <c r="A851" i="11"/>
  <c r="M850" i="11"/>
  <c r="D850" i="11"/>
  <c r="C850" i="11"/>
  <c r="B850" i="11"/>
  <c r="A850" i="11"/>
  <c r="M849" i="11"/>
  <c r="D849" i="11"/>
  <c r="C849" i="11"/>
  <c r="B849" i="11"/>
  <c r="A849" i="11"/>
  <c r="M848" i="11"/>
  <c r="D848" i="11"/>
  <c r="C848" i="11"/>
  <c r="B848" i="11"/>
  <c r="A848" i="11"/>
  <c r="M847" i="11"/>
  <c r="D847" i="11"/>
  <c r="C847" i="11"/>
  <c r="B847" i="11"/>
  <c r="A847" i="11"/>
  <c r="M846" i="11"/>
  <c r="D846" i="11"/>
  <c r="C846" i="11"/>
  <c r="B846" i="11"/>
  <c r="A846" i="11"/>
  <c r="M845" i="11"/>
  <c r="D845" i="11"/>
  <c r="C845" i="11"/>
  <c r="B845" i="11"/>
  <c r="A845" i="11"/>
  <c r="M844" i="11"/>
  <c r="D844" i="11"/>
  <c r="C844" i="11"/>
  <c r="B844" i="11"/>
  <c r="A844" i="11"/>
  <c r="M843" i="11"/>
  <c r="D843" i="11"/>
  <c r="C843" i="11"/>
  <c r="B843" i="11"/>
  <c r="A843" i="11"/>
  <c r="M842" i="11"/>
  <c r="D842" i="11"/>
  <c r="C842" i="11"/>
  <c r="B842" i="11"/>
  <c r="A842" i="11"/>
  <c r="M841" i="11"/>
  <c r="D841" i="11"/>
  <c r="C841" i="11"/>
  <c r="B841" i="11"/>
  <c r="A841" i="11"/>
  <c r="M840" i="11"/>
  <c r="D840" i="11"/>
  <c r="C840" i="11"/>
  <c r="B840" i="11"/>
  <c r="A840" i="11"/>
  <c r="M839" i="11"/>
  <c r="D839" i="11"/>
  <c r="C839" i="11"/>
  <c r="B839" i="11"/>
  <c r="A839" i="11"/>
  <c r="M838" i="11"/>
  <c r="D838" i="11"/>
  <c r="C838" i="11"/>
  <c r="B838" i="11"/>
  <c r="A838" i="11"/>
  <c r="M837" i="11"/>
  <c r="D837" i="11"/>
  <c r="C837" i="11"/>
  <c r="B837" i="11"/>
  <c r="A837" i="11"/>
  <c r="M836" i="11"/>
  <c r="D836" i="11"/>
  <c r="C836" i="11"/>
  <c r="B836" i="11"/>
  <c r="A836" i="11"/>
  <c r="M835" i="11"/>
  <c r="D835" i="11"/>
  <c r="C835" i="11"/>
  <c r="B835" i="11"/>
  <c r="A835" i="11"/>
  <c r="M834" i="11"/>
  <c r="D834" i="11"/>
  <c r="C834" i="11"/>
  <c r="B834" i="11"/>
  <c r="A834" i="11"/>
  <c r="M833" i="11"/>
  <c r="D833" i="11"/>
  <c r="C833" i="11"/>
  <c r="B833" i="11"/>
  <c r="A833" i="11"/>
  <c r="M832" i="11"/>
  <c r="D832" i="11"/>
  <c r="C832" i="11"/>
  <c r="B832" i="11"/>
  <c r="A832" i="11"/>
  <c r="M831" i="11"/>
  <c r="D831" i="11"/>
  <c r="C831" i="11"/>
  <c r="B831" i="11"/>
  <c r="A831" i="11"/>
  <c r="M830" i="11"/>
  <c r="D830" i="11"/>
  <c r="C830" i="11"/>
  <c r="B830" i="11"/>
  <c r="A830" i="11"/>
  <c r="M829" i="11"/>
  <c r="D829" i="11"/>
  <c r="C829" i="11"/>
  <c r="B829" i="11"/>
  <c r="A829" i="11"/>
  <c r="M828" i="11"/>
  <c r="D828" i="11"/>
  <c r="C828" i="11"/>
  <c r="B828" i="11"/>
  <c r="A828" i="11"/>
  <c r="M827" i="11"/>
  <c r="D827" i="11"/>
  <c r="C827" i="11"/>
  <c r="B827" i="11"/>
  <c r="A827" i="11"/>
  <c r="M826" i="11"/>
  <c r="D826" i="11"/>
  <c r="C826" i="11"/>
  <c r="B826" i="11"/>
  <c r="A826" i="11"/>
  <c r="M825" i="11"/>
  <c r="D825" i="11"/>
  <c r="C825" i="11"/>
  <c r="B825" i="11"/>
  <c r="A825" i="11"/>
  <c r="M824" i="11"/>
  <c r="D824" i="11"/>
  <c r="C824" i="11"/>
  <c r="B824" i="11"/>
  <c r="A824" i="11"/>
  <c r="M823" i="11"/>
  <c r="D823" i="11"/>
  <c r="C823" i="11"/>
  <c r="B823" i="11"/>
  <c r="A823" i="11"/>
  <c r="M822" i="11"/>
  <c r="D822" i="11"/>
  <c r="C822" i="11"/>
  <c r="B822" i="11"/>
  <c r="A822" i="11"/>
  <c r="M821" i="11"/>
  <c r="D821" i="11"/>
  <c r="C821" i="11"/>
  <c r="B821" i="11"/>
  <c r="A821" i="11"/>
  <c r="M820" i="11"/>
  <c r="D820" i="11"/>
  <c r="C820" i="11"/>
  <c r="B820" i="11"/>
  <c r="A820" i="11"/>
  <c r="M819" i="11"/>
  <c r="D819" i="11"/>
  <c r="C819" i="11"/>
  <c r="B819" i="11"/>
  <c r="A819" i="11"/>
  <c r="M818" i="11"/>
  <c r="D818" i="11"/>
  <c r="C818" i="11"/>
  <c r="B818" i="11"/>
  <c r="A818" i="11"/>
  <c r="M817" i="11"/>
  <c r="D817" i="11"/>
  <c r="C817" i="11"/>
  <c r="B817" i="11"/>
  <c r="A817" i="11"/>
  <c r="M816" i="11"/>
  <c r="D816" i="11"/>
  <c r="C816" i="11"/>
  <c r="B816" i="11"/>
  <c r="A816" i="11"/>
  <c r="M815" i="11"/>
  <c r="D815" i="11"/>
  <c r="C815" i="11"/>
  <c r="B815" i="11"/>
  <c r="A815" i="11"/>
  <c r="M814" i="11"/>
  <c r="D814" i="11"/>
  <c r="C814" i="11"/>
  <c r="B814" i="11"/>
  <c r="A814" i="11"/>
  <c r="M813" i="11"/>
  <c r="D813" i="11"/>
  <c r="C813" i="11"/>
  <c r="B813" i="11"/>
  <c r="A813" i="11"/>
  <c r="M812" i="11"/>
  <c r="D812" i="11"/>
  <c r="C812" i="11"/>
  <c r="B812" i="11"/>
  <c r="A812" i="11"/>
  <c r="M811" i="11"/>
  <c r="D811" i="11"/>
  <c r="C811" i="11"/>
  <c r="B811" i="11"/>
  <c r="A811" i="11"/>
  <c r="M810" i="11"/>
  <c r="D810" i="11"/>
  <c r="C810" i="11"/>
  <c r="B810" i="11"/>
  <c r="A810" i="11"/>
  <c r="M809" i="11"/>
  <c r="D809" i="11"/>
  <c r="C809" i="11"/>
  <c r="B809" i="11"/>
  <c r="A809" i="11"/>
  <c r="M808" i="11"/>
  <c r="D808" i="11"/>
  <c r="C808" i="11"/>
  <c r="B808" i="11"/>
  <c r="A808" i="11"/>
  <c r="M807" i="11"/>
  <c r="D807" i="11"/>
  <c r="C807" i="11"/>
  <c r="B807" i="11"/>
  <c r="A807" i="11"/>
  <c r="M806" i="11"/>
  <c r="D806" i="11"/>
  <c r="C806" i="11"/>
  <c r="B806" i="11"/>
  <c r="A806" i="11"/>
  <c r="M805" i="11"/>
  <c r="D805" i="11"/>
  <c r="C805" i="11"/>
  <c r="B805" i="11"/>
  <c r="A805" i="11"/>
  <c r="M804" i="11"/>
  <c r="D804" i="11"/>
  <c r="C804" i="11"/>
  <c r="B804" i="11"/>
  <c r="A804" i="11"/>
  <c r="M803" i="11"/>
  <c r="D803" i="11"/>
  <c r="C803" i="11"/>
  <c r="B803" i="11"/>
  <c r="A803" i="11"/>
  <c r="M802" i="11"/>
  <c r="D802" i="11"/>
  <c r="C802" i="11"/>
  <c r="B802" i="11"/>
  <c r="A802" i="11"/>
  <c r="M801" i="11"/>
  <c r="D801" i="11"/>
  <c r="C801" i="11"/>
  <c r="B801" i="11"/>
  <c r="A801" i="11"/>
  <c r="M800" i="11"/>
  <c r="D800" i="11"/>
  <c r="C800" i="11"/>
  <c r="B800" i="11"/>
  <c r="A800" i="11"/>
  <c r="M799" i="11"/>
  <c r="D799" i="11"/>
  <c r="C799" i="11"/>
  <c r="B799" i="11"/>
  <c r="A799" i="11"/>
  <c r="M798" i="11"/>
  <c r="D798" i="11"/>
  <c r="C798" i="11"/>
  <c r="B798" i="11"/>
  <c r="A798" i="11"/>
  <c r="M797" i="11"/>
  <c r="D797" i="11"/>
  <c r="C797" i="11"/>
  <c r="B797" i="11"/>
  <c r="A797" i="11"/>
  <c r="M796" i="11"/>
  <c r="D796" i="11"/>
  <c r="C796" i="11"/>
  <c r="B796" i="11"/>
  <c r="A796" i="11"/>
  <c r="M795" i="11"/>
  <c r="D795" i="11"/>
  <c r="C795" i="11"/>
  <c r="B795" i="11"/>
  <c r="A795" i="11"/>
  <c r="M794" i="11"/>
  <c r="D794" i="11"/>
  <c r="C794" i="11"/>
  <c r="B794" i="11"/>
  <c r="A794" i="11"/>
  <c r="M793" i="11"/>
  <c r="D793" i="11"/>
  <c r="C793" i="11"/>
  <c r="B793" i="11"/>
  <c r="A793" i="11"/>
  <c r="M792" i="11"/>
  <c r="D792" i="11"/>
  <c r="C792" i="11"/>
  <c r="B792" i="11"/>
  <c r="A792" i="11"/>
  <c r="M791" i="11"/>
  <c r="D791" i="11"/>
  <c r="C791" i="11"/>
  <c r="B791" i="11"/>
  <c r="A791" i="11"/>
  <c r="M790" i="11"/>
  <c r="D790" i="11"/>
  <c r="C790" i="11"/>
  <c r="B790" i="11"/>
  <c r="A790" i="11"/>
  <c r="M789" i="11"/>
  <c r="D789" i="11"/>
  <c r="C789" i="11"/>
  <c r="B789" i="11"/>
  <c r="A789" i="11"/>
  <c r="M788" i="11"/>
  <c r="D788" i="11"/>
  <c r="C788" i="11"/>
  <c r="B788" i="11"/>
  <c r="A788" i="11"/>
  <c r="M787" i="11"/>
  <c r="D787" i="11"/>
  <c r="C787" i="11"/>
  <c r="B787" i="11"/>
  <c r="A787" i="11"/>
  <c r="M786" i="11"/>
  <c r="D786" i="11"/>
  <c r="C786" i="11"/>
  <c r="B786" i="11"/>
  <c r="A786" i="11"/>
  <c r="M785" i="11"/>
  <c r="D785" i="11"/>
  <c r="C785" i="11"/>
  <c r="B785" i="11"/>
  <c r="A785" i="11"/>
  <c r="M784" i="11"/>
  <c r="D784" i="11"/>
  <c r="C784" i="11"/>
  <c r="B784" i="11"/>
  <c r="A784" i="11"/>
  <c r="M783" i="11"/>
  <c r="D783" i="11"/>
  <c r="C783" i="11"/>
  <c r="B783" i="11"/>
  <c r="A783" i="11"/>
  <c r="M782" i="11"/>
  <c r="D782" i="11"/>
  <c r="C782" i="11"/>
  <c r="B782" i="11"/>
  <c r="A782" i="11"/>
  <c r="M781" i="11"/>
  <c r="D781" i="11"/>
  <c r="C781" i="11"/>
  <c r="B781" i="11"/>
  <c r="A781" i="11"/>
  <c r="M780" i="11"/>
  <c r="D780" i="11"/>
  <c r="C780" i="11"/>
  <c r="B780" i="11"/>
  <c r="A780" i="11"/>
  <c r="M779" i="11"/>
  <c r="D779" i="11"/>
  <c r="C779" i="11"/>
  <c r="B779" i="11"/>
  <c r="A779" i="11"/>
  <c r="M778" i="11"/>
  <c r="D778" i="11"/>
  <c r="C778" i="11"/>
  <c r="B778" i="11"/>
  <c r="A778" i="11"/>
  <c r="M777" i="11"/>
  <c r="D777" i="11"/>
  <c r="C777" i="11"/>
  <c r="B777" i="11"/>
  <c r="A777" i="11"/>
  <c r="M776" i="11"/>
  <c r="D776" i="11"/>
  <c r="C776" i="11"/>
  <c r="B776" i="11"/>
  <c r="A776" i="11"/>
  <c r="M775" i="11"/>
  <c r="D775" i="11"/>
  <c r="C775" i="11"/>
  <c r="B775" i="11"/>
  <c r="A775" i="11"/>
  <c r="M774" i="11"/>
  <c r="D774" i="11"/>
  <c r="C774" i="11"/>
  <c r="B774" i="11"/>
  <c r="A774" i="11"/>
  <c r="M773" i="11"/>
  <c r="D773" i="11"/>
  <c r="C773" i="11"/>
  <c r="B773" i="11"/>
  <c r="A773" i="11"/>
  <c r="M772" i="11"/>
  <c r="D772" i="11"/>
  <c r="C772" i="11"/>
  <c r="B772" i="11"/>
  <c r="A772" i="11"/>
  <c r="M771" i="11"/>
  <c r="D771" i="11"/>
  <c r="C771" i="11"/>
  <c r="B771" i="11"/>
  <c r="A771" i="11"/>
  <c r="M770" i="11"/>
  <c r="D770" i="11"/>
  <c r="C770" i="11"/>
  <c r="B770" i="11"/>
  <c r="A770" i="11"/>
  <c r="M769" i="11"/>
  <c r="D769" i="11"/>
  <c r="C769" i="11"/>
  <c r="B769" i="11"/>
  <c r="A769" i="11"/>
  <c r="M768" i="11"/>
  <c r="D768" i="11"/>
  <c r="C768" i="11"/>
  <c r="B768" i="11"/>
  <c r="A768" i="11"/>
  <c r="M767" i="11"/>
  <c r="D767" i="11"/>
  <c r="C767" i="11"/>
  <c r="B767" i="11"/>
  <c r="A767" i="11"/>
  <c r="M766" i="11"/>
  <c r="D766" i="11"/>
  <c r="C766" i="11"/>
  <c r="B766" i="11"/>
  <c r="A766" i="11"/>
  <c r="M765" i="11"/>
  <c r="D765" i="11"/>
  <c r="C765" i="11"/>
  <c r="B765" i="11"/>
  <c r="A765" i="11"/>
  <c r="M764" i="11"/>
  <c r="D764" i="11"/>
  <c r="C764" i="11"/>
  <c r="B764" i="11"/>
  <c r="A764" i="11"/>
  <c r="M763" i="11"/>
  <c r="D763" i="11"/>
  <c r="C763" i="11"/>
  <c r="B763" i="11"/>
  <c r="A763" i="11"/>
  <c r="M762" i="11"/>
  <c r="D762" i="11"/>
  <c r="C762" i="11"/>
  <c r="B762" i="11"/>
  <c r="A762" i="11"/>
  <c r="M761" i="11"/>
  <c r="D761" i="11"/>
  <c r="C761" i="11"/>
  <c r="B761" i="11"/>
  <c r="A761" i="11"/>
  <c r="M760" i="11"/>
  <c r="D760" i="11"/>
  <c r="C760" i="11"/>
  <c r="B760" i="11"/>
  <c r="A760" i="11"/>
  <c r="M759" i="11"/>
  <c r="D759" i="11"/>
  <c r="C759" i="11"/>
  <c r="B759" i="11"/>
  <c r="A759" i="11"/>
  <c r="M758" i="11"/>
  <c r="D758" i="11"/>
  <c r="C758" i="11"/>
  <c r="B758" i="11"/>
  <c r="A758" i="11"/>
  <c r="M757" i="11"/>
  <c r="D757" i="11"/>
  <c r="C757" i="11"/>
  <c r="B757" i="11"/>
  <c r="A757" i="11"/>
  <c r="M756" i="11"/>
  <c r="D756" i="11"/>
  <c r="C756" i="11"/>
  <c r="B756" i="11"/>
  <c r="A756" i="11"/>
  <c r="M755" i="11"/>
  <c r="D755" i="11"/>
  <c r="C755" i="11"/>
  <c r="B755" i="11"/>
  <c r="A755" i="11"/>
  <c r="M754" i="11"/>
  <c r="D754" i="11"/>
  <c r="C754" i="11"/>
  <c r="B754" i="11"/>
  <c r="A754" i="11"/>
  <c r="M753" i="11"/>
  <c r="D753" i="11"/>
  <c r="C753" i="11"/>
  <c r="B753" i="11"/>
  <c r="A753" i="11"/>
  <c r="M752" i="11"/>
  <c r="D752" i="11"/>
  <c r="C752" i="11"/>
  <c r="B752" i="11"/>
  <c r="A752" i="11"/>
  <c r="M751" i="11"/>
  <c r="D751" i="11"/>
  <c r="C751" i="11"/>
  <c r="B751" i="11"/>
  <c r="A751" i="11"/>
  <c r="M750" i="11"/>
  <c r="D750" i="11"/>
  <c r="C750" i="11"/>
  <c r="B750" i="11"/>
  <c r="A750" i="11"/>
  <c r="M749" i="11"/>
  <c r="D749" i="11"/>
  <c r="C749" i="11"/>
  <c r="B749" i="11"/>
  <c r="A749" i="11"/>
  <c r="M748" i="11"/>
  <c r="D748" i="11"/>
  <c r="C748" i="11"/>
  <c r="B748" i="11"/>
  <c r="A748" i="11"/>
  <c r="M747" i="11"/>
  <c r="D747" i="11"/>
  <c r="C747" i="11"/>
  <c r="B747" i="11"/>
  <c r="A747" i="11"/>
  <c r="M746" i="11"/>
  <c r="D746" i="11"/>
  <c r="C746" i="11"/>
  <c r="B746" i="11"/>
  <c r="A746" i="11"/>
  <c r="M745" i="11"/>
  <c r="D745" i="11"/>
  <c r="C745" i="11"/>
  <c r="B745" i="11"/>
  <c r="A745" i="11"/>
  <c r="M744" i="11"/>
  <c r="D744" i="11"/>
  <c r="C744" i="11"/>
  <c r="B744" i="11"/>
  <c r="A744" i="11"/>
  <c r="M743" i="11"/>
  <c r="D743" i="11"/>
  <c r="C743" i="11"/>
  <c r="B743" i="11"/>
  <c r="A743" i="11"/>
  <c r="M742" i="11"/>
  <c r="D742" i="11"/>
  <c r="C742" i="11"/>
  <c r="B742" i="11"/>
  <c r="A742" i="11"/>
  <c r="M741" i="11"/>
  <c r="D741" i="11"/>
  <c r="C741" i="11"/>
  <c r="B741" i="11"/>
  <c r="A741" i="11"/>
  <c r="M740" i="11"/>
  <c r="D740" i="11"/>
  <c r="C740" i="11"/>
  <c r="B740" i="11"/>
  <c r="A740" i="11"/>
  <c r="M739" i="11"/>
  <c r="D739" i="11"/>
  <c r="C739" i="11"/>
  <c r="B739" i="11"/>
  <c r="A739" i="11"/>
  <c r="M738" i="11"/>
  <c r="D738" i="11"/>
  <c r="C738" i="11"/>
  <c r="B738" i="11"/>
  <c r="A738" i="11"/>
  <c r="M737" i="11"/>
  <c r="D737" i="11"/>
  <c r="C737" i="11"/>
  <c r="B737" i="11"/>
  <c r="A737" i="11"/>
  <c r="M736" i="11"/>
  <c r="D736" i="11"/>
  <c r="C736" i="11"/>
  <c r="B736" i="11"/>
  <c r="A736" i="11"/>
  <c r="M735" i="11"/>
  <c r="D735" i="11"/>
  <c r="C735" i="11"/>
  <c r="B735" i="11"/>
  <c r="A735" i="11"/>
  <c r="M734" i="11"/>
  <c r="D734" i="11"/>
  <c r="C734" i="11"/>
  <c r="B734" i="11"/>
  <c r="A734" i="11"/>
  <c r="M733" i="11"/>
  <c r="D733" i="11"/>
  <c r="C733" i="11"/>
  <c r="B733" i="11"/>
  <c r="A733" i="11"/>
  <c r="M732" i="11"/>
  <c r="D732" i="11"/>
  <c r="C732" i="11"/>
  <c r="B732" i="11"/>
  <c r="A732" i="11"/>
  <c r="M731" i="11"/>
  <c r="D731" i="11"/>
  <c r="C731" i="11"/>
  <c r="B731" i="11"/>
  <c r="A731" i="11"/>
  <c r="M730" i="11"/>
  <c r="D730" i="11"/>
  <c r="C730" i="11"/>
  <c r="B730" i="11"/>
  <c r="A730" i="11"/>
  <c r="M729" i="11"/>
  <c r="D729" i="11"/>
  <c r="C729" i="11"/>
  <c r="B729" i="11"/>
  <c r="A729" i="11"/>
  <c r="M728" i="11"/>
  <c r="D728" i="11"/>
  <c r="C728" i="11"/>
  <c r="B728" i="11"/>
  <c r="A728" i="11"/>
  <c r="M727" i="11"/>
  <c r="D727" i="11"/>
  <c r="C727" i="11"/>
  <c r="B727" i="11"/>
  <c r="A727" i="11"/>
  <c r="M726" i="11"/>
  <c r="D726" i="11"/>
  <c r="C726" i="11"/>
  <c r="B726" i="11"/>
  <c r="A726" i="11"/>
  <c r="M725" i="11"/>
  <c r="D725" i="11"/>
  <c r="C725" i="11"/>
  <c r="B725" i="11"/>
  <c r="A725" i="11"/>
  <c r="M724" i="11"/>
  <c r="D724" i="11"/>
  <c r="C724" i="11"/>
  <c r="B724" i="11"/>
  <c r="A724" i="11"/>
  <c r="M723" i="11"/>
  <c r="D723" i="11"/>
  <c r="C723" i="11"/>
  <c r="B723" i="11"/>
  <c r="A723" i="11"/>
  <c r="M722" i="11"/>
  <c r="D722" i="11"/>
  <c r="C722" i="11"/>
  <c r="B722" i="11"/>
  <c r="A722" i="11"/>
  <c r="M721" i="11"/>
  <c r="D721" i="11"/>
  <c r="C721" i="11"/>
  <c r="B721" i="11"/>
  <c r="A721" i="11"/>
  <c r="M720" i="11"/>
  <c r="D720" i="11"/>
  <c r="C720" i="11"/>
  <c r="B720" i="11"/>
  <c r="A720" i="11"/>
  <c r="M719" i="11"/>
  <c r="D719" i="11"/>
  <c r="C719" i="11"/>
  <c r="B719" i="11"/>
  <c r="A719" i="11"/>
  <c r="M718" i="11"/>
  <c r="D718" i="11"/>
  <c r="C718" i="11"/>
  <c r="B718" i="11"/>
  <c r="A718" i="11"/>
  <c r="M717" i="11"/>
  <c r="D717" i="11"/>
  <c r="C717" i="11"/>
  <c r="B717" i="11"/>
  <c r="A717" i="11"/>
  <c r="M716" i="11"/>
  <c r="D716" i="11"/>
  <c r="C716" i="11"/>
  <c r="B716" i="11"/>
  <c r="A716" i="11"/>
  <c r="M715" i="11"/>
  <c r="D715" i="11"/>
  <c r="C715" i="11"/>
  <c r="B715" i="11"/>
  <c r="A715" i="11"/>
  <c r="M714" i="11"/>
  <c r="D714" i="11"/>
  <c r="C714" i="11"/>
  <c r="B714" i="11"/>
  <c r="A714" i="11"/>
  <c r="M713" i="11"/>
  <c r="D713" i="11"/>
  <c r="C713" i="11"/>
  <c r="B713" i="11"/>
  <c r="A713" i="11"/>
  <c r="M712" i="11"/>
  <c r="D712" i="11"/>
  <c r="C712" i="11"/>
  <c r="B712" i="11"/>
  <c r="A712" i="11"/>
  <c r="M711" i="11"/>
  <c r="D711" i="11"/>
  <c r="C711" i="11"/>
  <c r="B711" i="11"/>
  <c r="A711" i="11"/>
  <c r="M710" i="11"/>
  <c r="D710" i="11"/>
  <c r="C710" i="11"/>
  <c r="B710" i="11"/>
  <c r="A710" i="11"/>
  <c r="M709" i="11"/>
  <c r="D709" i="11"/>
  <c r="C709" i="11"/>
  <c r="B709" i="11"/>
  <c r="A709" i="11"/>
  <c r="M708" i="11"/>
  <c r="D708" i="11"/>
  <c r="C708" i="11"/>
  <c r="B708" i="11"/>
  <c r="A708" i="11"/>
  <c r="M707" i="11"/>
  <c r="D707" i="11"/>
  <c r="C707" i="11"/>
  <c r="B707" i="11"/>
  <c r="A707" i="11"/>
  <c r="M706" i="11"/>
  <c r="D706" i="11"/>
  <c r="C706" i="11"/>
  <c r="B706" i="11"/>
  <c r="A706" i="11"/>
  <c r="M705" i="11"/>
  <c r="D705" i="11"/>
  <c r="C705" i="11"/>
  <c r="B705" i="11"/>
  <c r="A705" i="11"/>
  <c r="M704" i="11"/>
  <c r="D704" i="11"/>
  <c r="C704" i="11"/>
  <c r="B704" i="11"/>
  <c r="A704" i="11"/>
  <c r="M703" i="11"/>
  <c r="D703" i="11"/>
  <c r="C703" i="11"/>
  <c r="B703" i="11"/>
  <c r="A703" i="11"/>
  <c r="M702" i="11"/>
  <c r="D702" i="11"/>
  <c r="C702" i="11"/>
  <c r="B702" i="11"/>
  <c r="A702" i="11"/>
  <c r="M701" i="11"/>
  <c r="D701" i="11"/>
  <c r="C701" i="11"/>
  <c r="B701" i="11"/>
  <c r="A701" i="11"/>
  <c r="M700" i="11"/>
  <c r="D700" i="11"/>
  <c r="C700" i="11"/>
  <c r="B700" i="11"/>
  <c r="A700" i="11"/>
  <c r="M699" i="11"/>
  <c r="D699" i="11"/>
  <c r="C699" i="11"/>
  <c r="B699" i="11"/>
  <c r="A699" i="11"/>
  <c r="M698" i="11"/>
  <c r="D698" i="11"/>
  <c r="C698" i="11"/>
  <c r="B698" i="11"/>
  <c r="A698" i="11"/>
  <c r="M697" i="11"/>
  <c r="D697" i="11"/>
  <c r="C697" i="11"/>
  <c r="B697" i="11"/>
  <c r="A697" i="11"/>
  <c r="M696" i="11"/>
  <c r="D696" i="11"/>
  <c r="C696" i="11"/>
  <c r="B696" i="11"/>
  <c r="A696" i="11"/>
  <c r="M695" i="11"/>
  <c r="D695" i="11"/>
  <c r="C695" i="11"/>
  <c r="B695" i="11"/>
  <c r="A695" i="11"/>
  <c r="M694" i="11"/>
  <c r="D694" i="11"/>
  <c r="C694" i="11"/>
  <c r="B694" i="11"/>
  <c r="A694" i="11"/>
  <c r="M693" i="11"/>
  <c r="D693" i="11"/>
  <c r="C693" i="11"/>
  <c r="B693" i="11"/>
  <c r="A693" i="11"/>
  <c r="M692" i="11"/>
  <c r="D692" i="11"/>
  <c r="C692" i="11"/>
  <c r="B692" i="11"/>
  <c r="A692" i="11"/>
  <c r="M691" i="11"/>
  <c r="D691" i="11"/>
  <c r="C691" i="11"/>
  <c r="B691" i="11"/>
  <c r="A691" i="11"/>
  <c r="M690" i="11"/>
  <c r="D690" i="11"/>
  <c r="C690" i="11"/>
  <c r="B690" i="11"/>
  <c r="A690" i="11"/>
  <c r="M689" i="11"/>
  <c r="D689" i="11"/>
  <c r="C689" i="11"/>
  <c r="B689" i="11"/>
  <c r="A689" i="11"/>
  <c r="M688" i="11"/>
  <c r="D688" i="11"/>
  <c r="C688" i="11"/>
  <c r="B688" i="11"/>
  <c r="A688" i="11"/>
  <c r="M687" i="11"/>
  <c r="D687" i="11"/>
  <c r="C687" i="11"/>
  <c r="B687" i="11"/>
  <c r="A687" i="11"/>
  <c r="M686" i="11"/>
  <c r="D686" i="11"/>
  <c r="C686" i="11"/>
  <c r="B686" i="11"/>
  <c r="A686" i="11"/>
  <c r="M685" i="11"/>
  <c r="D685" i="11"/>
  <c r="C685" i="11"/>
  <c r="B685" i="11"/>
  <c r="A685" i="11"/>
  <c r="M684" i="11"/>
  <c r="D684" i="11"/>
  <c r="C684" i="11"/>
  <c r="B684" i="11"/>
  <c r="A684" i="11"/>
  <c r="M683" i="11"/>
  <c r="D683" i="11"/>
  <c r="C683" i="11"/>
  <c r="B683" i="11"/>
  <c r="A683" i="11"/>
  <c r="M682" i="11"/>
  <c r="D682" i="11"/>
  <c r="C682" i="11"/>
  <c r="B682" i="11"/>
  <c r="A682" i="11"/>
  <c r="M681" i="11"/>
  <c r="D681" i="11"/>
  <c r="C681" i="11"/>
  <c r="B681" i="11"/>
  <c r="A681" i="11"/>
  <c r="M680" i="11"/>
  <c r="D680" i="11"/>
  <c r="C680" i="11"/>
  <c r="B680" i="11"/>
  <c r="A680" i="11"/>
  <c r="M679" i="11"/>
  <c r="D679" i="11"/>
  <c r="C679" i="11"/>
  <c r="B679" i="11"/>
  <c r="A679" i="11"/>
  <c r="M678" i="11"/>
  <c r="D678" i="11"/>
  <c r="C678" i="11"/>
  <c r="B678" i="11"/>
  <c r="A678" i="11"/>
  <c r="M677" i="11"/>
  <c r="D677" i="11"/>
  <c r="C677" i="11"/>
  <c r="B677" i="11"/>
  <c r="A677" i="11"/>
  <c r="M676" i="11"/>
  <c r="D676" i="11"/>
  <c r="C676" i="11"/>
  <c r="B676" i="11"/>
  <c r="A676" i="11"/>
  <c r="M675" i="11"/>
  <c r="D675" i="11"/>
  <c r="C675" i="11"/>
  <c r="B675" i="11"/>
  <c r="A675" i="11"/>
  <c r="M674" i="11"/>
  <c r="D674" i="11"/>
  <c r="C674" i="11"/>
  <c r="B674" i="11"/>
  <c r="A674" i="11"/>
  <c r="M673" i="11"/>
  <c r="D673" i="11"/>
  <c r="C673" i="11"/>
  <c r="B673" i="11"/>
  <c r="A673" i="11"/>
  <c r="M672" i="11"/>
  <c r="D672" i="11"/>
  <c r="C672" i="11"/>
  <c r="B672" i="11"/>
  <c r="A672" i="11"/>
  <c r="M671" i="11"/>
  <c r="D671" i="11"/>
  <c r="C671" i="11"/>
  <c r="B671" i="11"/>
  <c r="A671" i="11"/>
  <c r="M670" i="11"/>
  <c r="D670" i="11"/>
  <c r="C670" i="11"/>
  <c r="B670" i="11"/>
  <c r="A670" i="11"/>
  <c r="M669" i="11"/>
  <c r="D669" i="11"/>
  <c r="C669" i="11"/>
  <c r="B669" i="11"/>
  <c r="A669" i="11"/>
  <c r="M668" i="11"/>
  <c r="D668" i="11"/>
  <c r="C668" i="11"/>
  <c r="B668" i="11"/>
  <c r="A668" i="11"/>
  <c r="M667" i="11"/>
  <c r="D667" i="11"/>
  <c r="C667" i="11"/>
  <c r="B667" i="11"/>
  <c r="A667" i="11"/>
  <c r="M666" i="11"/>
  <c r="D666" i="11"/>
  <c r="C666" i="11"/>
  <c r="B666" i="11"/>
  <c r="A666" i="11"/>
  <c r="M665" i="11"/>
  <c r="D665" i="11"/>
  <c r="C665" i="11"/>
  <c r="B665" i="11"/>
  <c r="A665" i="11"/>
  <c r="M664" i="11"/>
  <c r="D664" i="11"/>
  <c r="C664" i="11"/>
  <c r="B664" i="11"/>
  <c r="A664" i="11"/>
  <c r="M663" i="11"/>
  <c r="D663" i="11"/>
  <c r="C663" i="11"/>
  <c r="B663" i="11"/>
  <c r="A663" i="11"/>
  <c r="M662" i="11"/>
  <c r="D662" i="11"/>
  <c r="C662" i="11"/>
  <c r="B662" i="11"/>
  <c r="A662" i="11"/>
  <c r="M661" i="11"/>
  <c r="D661" i="11"/>
  <c r="C661" i="11"/>
  <c r="B661" i="11"/>
  <c r="A661" i="11"/>
  <c r="M660" i="11"/>
  <c r="D660" i="11"/>
  <c r="C660" i="11"/>
  <c r="B660" i="11"/>
  <c r="A660" i="11"/>
  <c r="M659" i="11"/>
  <c r="D659" i="11"/>
  <c r="C659" i="11"/>
  <c r="B659" i="11"/>
  <c r="A659" i="11"/>
  <c r="M658" i="11"/>
  <c r="D658" i="11"/>
  <c r="C658" i="11"/>
  <c r="B658" i="11"/>
  <c r="A658" i="11"/>
  <c r="M657" i="11"/>
  <c r="D657" i="11"/>
  <c r="C657" i="11"/>
  <c r="B657" i="11"/>
  <c r="A657" i="11"/>
  <c r="M656" i="11"/>
  <c r="D656" i="11"/>
  <c r="C656" i="11"/>
  <c r="B656" i="11"/>
  <c r="A656" i="11"/>
  <c r="M655" i="11"/>
  <c r="D655" i="11"/>
  <c r="C655" i="11"/>
  <c r="B655" i="11"/>
  <c r="A655" i="11"/>
  <c r="M654" i="11"/>
  <c r="D654" i="11"/>
  <c r="C654" i="11"/>
  <c r="B654" i="11"/>
  <c r="A654" i="11"/>
  <c r="M653" i="11"/>
  <c r="D653" i="11"/>
  <c r="C653" i="11"/>
  <c r="B653" i="11"/>
  <c r="A653" i="11"/>
  <c r="M652" i="11"/>
  <c r="D652" i="11"/>
  <c r="C652" i="11"/>
  <c r="B652" i="11"/>
  <c r="A652" i="11"/>
  <c r="M651" i="11"/>
  <c r="D651" i="11"/>
  <c r="C651" i="11"/>
  <c r="B651" i="11"/>
  <c r="A651" i="11"/>
  <c r="M650" i="11"/>
  <c r="D650" i="11"/>
  <c r="C650" i="11"/>
  <c r="B650" i="11"/>
  <c r="A650" i="11"/>
  <c r="M649" i="11"/>
  <c r="D649" i="11"/>
  <c r="C649" i="11"/>
  <c r="B649" i="11"/>
  <c r="A649" i="11"/>
  <c r="M648" i="11"/>
  <c r="D648" i="11"/>
  <c r="C648" i="11"/>
  <c r="B648" i="11"/>
  <c r="A648" i="11"/>
  <c r="M647" i="11"/>
  <c r="D647" i="11"/>
  <c r="C647" i="11"/>
  <c r="B647" i="11"/>
  <c r="A647" i="11"/>
  <c r="M646" i="11"/>
  <c r="D646" i="11"/>
  <c r="C646" i="11"/>
  <c r="B646" i="11"/>
  <c r="A646" i="11"/>
  <c r="M645" i="11"/>
  <c r="D645" i="11"/>
  <c r="C645" i="11"/>
  <c r="B645" i="11"/>
  <c r="A645" i="11"/>
  <c r="M644" i="11"/>
  <c r="D644" i="11"/>
  <c r="C644" i="11"/>
  <c r="B644" i="11"/>
  <c r="A644" i="11"/>
  <c r="M643" i="11"/>
  <c r="D643" i="11"/>
  <c r="C643" i="11"/>
  <c r="B643" i="11"/>
  <c r="A643" i="11"/>
  <c r="M642" i="11"/>
  <c r="D642" i="11"/>
  <c r="C642" i="11"/>
  <c r="B642" i="11"/>
  <c r="A642" i="11"/>
  <c r="M641" i="11"/>
  <c r="D641" i="11"/>
  <c r="C641" i="11"/>
  <c r="B641" i="11"/>
  <c r="A641" i="11"/>
  <c r="M640" i="11"/>
  <c r="D640" i="11"/>
  <c r="C640" i="11"/>
  <c r="B640" i="11"/>
  <c r="A640" i="11"/>
  <c r="M639" i="11"/>
  <c r="D639" i="11"/>
  <c r="C639" i="11"/>
  <c r="B639" i="11"/>
  <c r="A639" i="11"/>
  <c r="M638" i="11"/>
  <c r="D638" i="11"/>
  <c r="C638" i="11"/>
  <c r="B638" i="11"/>
  <c r="A638" i="11"/>
  <c r="M637" i="11"/>
  <c r="D637" i="11"/>
  <c r="C637" i="11"/>
  <c r="B637" i="11"/>
  <c r="A637" i="11"/>
  <c r="M636" i="11"/>
  <c r="D636" i="11"/>
  <c r="C636" i="11"/>
  <c r="B636" i="11"/>
  <c r="A636" i="11"/>
  <c r="M635" i="11"/>
  <c r="D635" i="11"/>
  <c r="C635" i="11"/>
  <c r="B635" i="11"/>
  <c r="A635" i="11"/>
  <c r="M634" i="11"/>
  <c r="D634" i="11"/>
  <c r="C634" i="11"/>
  <c r="B634" i="11"/>
  <c r="A634" i="11"/>
  <c r="M633" i="11"/>
  <c r="D633" i="11"/>
  <c r="C633" i="11"/>
  <c r="B633" i="11"/>
  <c r="A633" i="11"/>
  <c r="M632" i="11"/>
  <c r="D632" i="11"/>
  <c r="C632" i="11"/>
  <c r="B632" i="11"/>
  <c r="A632" i="11"/>
  <c r="M631" i="11"/>
  <c r="D631" i="11"/>
  <c r="C631" i="11"/>
  <c r="B631" i="11"/>
  <c r="A631" i="11"/>
  <c r="M630" i="11"/>
  <c r="D630" i="11"/>
  <c r="C630" i="11"/>
  <c r="B630" i="11"/>
  <c r="A630" i="11"/>
  <c r="M629" i="11"/>
  <c r="D629" i="11"/>
  <c r="C629" i="11"/>
  <c r="B629" i="11"/>
  <c r="A629" i="11"/>
  <c r="M628" i="11"/>
  <c r="D628" i="11"/>
  <c r="C628" i="11"/>
  <c r="B628" i="11"/>
  <c r="A628" i="11"/>
  <c r="M627" i="11"/>
  <c r="D627" i="11"/>
  <c r="C627" i="11"/>
  <c r="B627" i="11"/>
  <c r="A627" i="11"/>
  <c r="M626" i="11"/>
  <c r="D626" i="11"/>
  <c r="C626" i="11"/>
  <c r="B626" i="11"/>
  <c r="A626" i="11"/>
  <c r="M625" i="11"/>
  <c r="D625" i="11"/>
  <c r="C625" i="11"/>
  <c r="B625" i="11"/>
  <c r="A625" i="11"/>
  <c r="M624" i="11"/>
  <c r="D624" i="11"/>
  <c r="C624" i="11"/>
  <c r="B624" i="11"/>
  <c r="A624" i="11"/>
  <c r="M623" i="11"/>
  <c r="D623" i="11"/>
  <c r="C623" i="11"/>
  <c r="B623" i="11"/>
  <c r="A623" i="11"/>
  <c r="M622" i="11"/>
  <c r="D622" i="11"/>
  <c r="C622" i="11"/>
  <c r="B622" i="11"/>
  <c r="A622" i="11"/>
  <c r="M621" i="11"/>
  <c r="D621" i="11"/>
  <c r="C621" i="11"/>
  <c r="B621" i="11"/>
  <c r="A621" i="11"/>
  <c r="M620" i="11"/>
  <c r="D620" i="11"/>
  <c r="C620" i="11"/>
  <c r="B620" i="11"/>
  <c r="A620" i="11"/>
  <c r="M619" i="11"/>
  <c r="D619" i="11"/>
  <c r="C619" i="11"/>
  <c r="B619" i="11"/>
  <c r="A619" i="11"/>
  <c r="M618" i="11"/>
  <c r="D618" i="11"/>
  <c r="C618" i="11"/>
  <c r="B618" i="11"/>
  <c r="A618" i="11"/>
  <c r="M617" i="11"/>
  <c r="D617" i="11"/>
  <c r="C617" i="11"/>
  <c r="B617" i="11"/>
  <c r="A617" i="11"/>
  <c r="M616" i="11"/>
  <c r="D616" i="11"/>
  <c r="C616" i="11"/>
  <c r="B616" i="11"/>
  <c r="A616" i="11"/>
  <c r="M615" i="11"/>
  <c r="D615" i="11"/>
  <c r="C615" i="11"/>
  <c r="B615" i="11"/>
  <c r="A615" i="11"/>
  <c r="M614" i="11"/>
  <c r="D614" i="11"/>
  <c r="C614" i="11"/>
  <c r="B614" i="11"/>
  <c r="A614" i="11"/>
  <c r="M613" i="11"/>
  <c r="D613" i="11"/>
  <c r="C613" i="11"/>
  <c r="B613" i="11"/>
  <c r="A613" i="11"/>
  <c r="M612" i="11"/>
  <c r="D612" i="11"/>
  <c r="C612" i="11"/>
  <c r="B612" i="11"/>
  <c r="A612" i="11"/>
  <c r="M611" i="11"/>
  <c r="D611" i="11"/>
  <c r="C611" i="11"/>
  <c r="B611" i="11"/>
  <c r="A611" i="11"/>
  <c r="M610" i="11"/>
  <c r="D610" i="11"/>
  <c r="C610" i="11"/>
  <c r="B610" i="11"/>
  <c r="A610" i="11"/>
  <c r="M609" i="11"/>
  <c r="D609" i="11"/>
  <c r="C609" i="11"/>
  <c r="B609" i="11"/>
  <c r="A609" i="11"/>
  <c r="M608" i="11"/>
  <c r="D608" i="11"/>
  <c r="C608" i="11"/>
  <c r="B608" i="11"/>
  <c r="A608" i="11"/>
  <c r="M607" i="11"/>
  <c r="D607" i="11"/>
  <c r="C607" i="11"/>
  <c r="B607" i="11"/>
  <c r="A607" i="11"/>
  <c r="M606" i="11"/>
  <c r="D606" i="11"/>
  <c r="C606" i="11"/>
  <c r="B606" i="11"/>
  <c r="A606" i="11"/>
  <c r="M605" i="11"/>
  <c r="D605" i="11"/>
  <c r="C605" i="11"/>
  <c r="B605" i="11"/>
  <c r="A605" i="11"/>
  <c r="M604" i="11"/>
  <c r="D604" i="11"/>
  <c r="C604" i="11"/>
  <c r="B604" i="11"/>
  <c r="A604" i="11"/>
  <c r="M603" i="11"/>
  <c r="D603" i="11"/>
  <c r="C603" i="11"/>
  <c r="B603" i="11"/>
  <c r="A603" i="11"/>
  <c r="M602" i="11"/>
  <c r="D602" i="11"/>
  <c r="C602" i="11"/>
  <c r="B602" i="11"/>
  <c r="A602" i="11"/>
  <c r="M601" i="11"/>
  <c r="D601" i="11"/>
  <c r="C601" i="11"/>
  <c r="B601" i="11"/>
  <c r="A601" i="11"/>
  <c r="M600" i="11"/>
  <c r="D600" i="11"/>
  <c r="C600" i="11"/>
  <c r="B600" i="11"/>
  <c r="A600" i="11"/>
  <c r="M599" i="11"/>
  <c r="D599" i="11"/>
  <c r="C599" i="11"/>
  <c r="B599" i="11"/>
  <c r="A599" i="11"/>
  <c r="M598" i="11"/>
  <c r="D598" i="11"/>
  <c r="C598" i="11"/>
  <c r="B598" i="11"/>
  <c r="A598" i="11"/>
  <c r="M597" i="11"/>
  <c r="D597" i="11"/>
  <c r="C597" i="11"/>
  <c r="B597" i="11"/>
  <c r="A597" i="11"/>
  <c r="M596" i="11"/>
  <c r="D596" i="11"/>
  <c r="C596" i="11"/>
  <c r="B596" i="11"/>
  <c r="A596" i="11"/>
  <c r="M595" i="11"/>
  <c r="D595" i="11"/>
  <c r="C595" i="11"/>
  <c r="B595" i="11"/>
  <c r="A595" i="11"/>
  <c r="M594" i="11"/>
  <c r="D594" i="11"/>
  <c r="C594" i="11"/>
  <c r="B594" i="11"/>
  <c r="A594" i="11"/>
  <c r="M593" i="11"/>
  <c r="D593" i="11"/>
  <c r="C593" i="11"/>
  <c r="B593" i="11"/>
  <c r="A593" i="11"/>
  <c r="M592" i="11"/>
  <c r="D592" i="11"/>
  <c r="C592" i="11"/>
  <c r="B592" i="11"/>
  <c r="A592" i="11"/>
  <c r="M591" i="11"/>
  <c r="D591" i="11"/>
  <c r="C591" i="11"/>
  <c r="B591" i="11"/>
  <c r="A591" i="11"/>
  <c r="M590" i="11"/>
  <c r="D590" i="11"/>
  <c r="C590" i="11"/>
  <c r="B590" i="11"/>
  <c r="A590" i="11"/>
  <c r="M589" i="11"/>
  <c r="D589" i="11"/>
  <c r="C589" i="11"/>
  <c r="B589" i="11"/>
  <c r="A589" i="11"/>
  <c r="M588" i="11"/>
  <c r="D588" i="11"/>
  <c r="C588" i="11"/>
  <c r="B588" i="11"/>
  <c r="A588" i="11"/>
  <c r="M587" i="11"/>
  <c r="D587" i="11"/>
  <c r="C587" i="11"/>
  <c r="B587" i="11"/>
  <c r="A587" i="11"/>
  <c r="M586" i="11"/>
  <c r="D586" i="11"/>
  <c r="C586" i="11"/>
  <c r="B586" i="11"/>
  <c r="A586" i="11"/>
  <c r="M585" i="11"/>
  <c r="D585" i="11"/>
  <c r="C585" i="11"/>
  <c r="B585" i="11"/>
  <c r="A585" i="11"/>
  <c r="M584" i="11"/>
  <c r="D584" i="11"/>
  <c r="C584" i="11"/>
  <c r="B584" i="11"/>
  <c r="A584" i="11"/>
  <c r="M583" i="11"/>
  <c r="D583" i="11"/>
  <c r="C583" i="11"/>
  <c r="B583" i="11"/>
  <c r="A583" i="11"/>
  <c r="M582" i="11"/>
  <c r="D582" i="11"/>
  <c r="C582" i="11"/>
  <c r="B582" i="11"/>
  <c r="A582" i="11"/>
  <c r="M581" i="11"/>
  <c r="D581" i="11"/>
  <c r="C581" i="11"/>
  <c r="B581" i="11"/>
  <c r="A581" i="11"/>
  <c r="M580" i="11"/>
  <c r="D580" i="11"/>
  <c r="C580" i="11"/>
  <c r="B580" i="11"/>
  <c r="A580" i="11"/>
  <c r="M579" i="11"/>
  <c r="D579" i="11"/>
  <c r="C579" i="11"/>
  <c r="B579" i="11"/>
  <c r="A579" i="11"/>
  <c r="M578" i="11"/>
  <c r="D578" i="11"/>
  <c r="C578" i="11"/>
  <c r="B578" i="11"/>
  <c r="A578" i="11"/>
  <c r="M577" i="11"/>
  <c r="D577" i="11"/>
  <c r="C577" i="11"/>
  <c r="B577" i="11"/>
  <c r="A577" i="11"/>
  <c r="M576" i="11"/>
  <c r="D576" i="11"/>
  <c r="C576" i="11"/>
  <c r="B576" i="11"/>
  <c r="A576" i="11"/>
  <c r="M575" i="11"/>
  <c r="D575" i="11"/>
  <c r="C575" i="11"/>
  <c r="B575" i="11"/>
  <c r="A575" i="11"/>
  <c r="M574" i="11"/>
  <c r="D574" i="11"/>
  <c r="C574" i="11"/>
  <c r="B574" i="11"/>
  <c r="A574" i="11"/>
  <c r="M573" i="11"/>
  <c r="D573" i="11"/>
  <c r="C573" i="11"/>
  <c r="B573" i="11"/>
  <c r="A573" i="11"/>
  <c r="M572" i="11"/>
  <c r="D572" i="11"/>
  <c r="C572" i="11"/>
  <c r="B572" i="11"/>
  <c r="A572" i="11"/>
  <c r="M571" i="11"/>
  <c r="D571" i="11"/>
  <c r="C571" i="11"/>
  <c r="B571" i="11"/>
  <c r="A571" i="11"/>
  <c r="M570" i="11"/>
  <c r="D570" i="11"/>
  <c r="C570" i="11"/>
  <c r="B570" i="11"/>
  <c r="A570" i="11"/>
  <c r="M569" i="11"/>
  <c r="D569" i="11"/>
  <c r="C569" i="11"/>
  <c r="B569" i="11"/>
  <c r="A569" i="11"/>
  <c r="M568" i="11"/>
  <c r="D568" i="11"/>
  <c r="C568" i="11"/>
  <c r="B568" i="11"/>
  <c r="A568" i="11"/>
  <c r="M567" i="11"/>
  <c r="D567" i="11"/>
  <c r="C567" i="11"/>
  <c r="B567" i="11"/>
  <c r="A567" i="11"/>
  <c r="M566" i="11"/>
  <c r="D566" i="11"/>
  <c r="C566" i="11"/>
  <c r="B566" i="11"/>
  <c r="A566" i="11"/>
  <c r="M565" i="11"/>
  <c r="D565" i="11"/>
  <c r="C565" i="11"/>
  <c r="B565" i="11"/>
  <c r="A565" i="11"/>
  <c r="M564" i="11"/>
  <c r="D564" i="11"/>
  <c r="C564" i="11"/>
  <c r="B564" i="11"/>
  <c r="A564" i="11"/>
  <c r="M563" i="11"/>
  <c r="D563" i="11"/>
  <c r="C563" i="11"/>
  <c r="B563" i="11"/>
  <c r="A563" i="11"/>
  <c r="M562" i="11"/>
  <c r="D562" i="11"/>
  <c r="C562" i="11"/>
  <c r="B562" i="11"/>
  <c r="A562" i="11"/>
  <c r="M561" i="11"/>
  <c r="D561" i="11"/>
  <c r="C561" i="11"/>
  <c r="B561" i="11"/>
  <c r="A561" i="11"/>
  <c r="M560" i="11"/>
  <c r="D560" i="11"/>
  <c r="C560" i="11"/>
  <c r="B560" i="11"/>
  <c r="A560" i="11"/>
  <c r="M559" i="11"/>
  <c r="D559" i="11"/>
  <c r="C559" i="11"/>
  <c r="B559" i="11"/>
  <c r="A559" i="11"/>
  <c r="M558" i="11"/>
  <c r="D558" i="11"/>
  <c r="C558" i="11"/>
  <c r="B558" i="11"/>
  <c r="A558" i="11"/>
  <c r="M557" i="11"/>
  <c r="D557" i="11"/>
  <c r="C557" i="11"/>
  <c r="B557" i="11"/>
  <c r="A557" i="11"/>
  <c r="M556" i="11"/>
  <c r="D556" i="11"/>
  <c r="C556" i="11"/>
  <c r="B556" i="11"/>
  <c r="A556" i="11"/>
  <c r="M555" i="11"/>
  <c r="D555" i="11"/>
  <c r="C555" i="11"/>
  <c r="B555" i="11"/>
  <c r="A555" i="11"/>
  <c r="M554" i="11"/>
  <c r="D554" i="11"/>
  <c r="C554" i="11"/>
  <c r="B554" i="11"/>
  <c r="A554" i="11"/>
  <c r="M553" i="11"/>
  <c r="D553" i="11"/>
  <c r="C553" i="11"/>
  <c r="B553" i="11"/>
  <c r="A553" i="11"/>
  <c r="M552" i="11"/>
  <c r="D552" i="11"/>
  <c r="C552" i="11"/>
  <c r="B552" i="11"/>
  <c r="A552" i="11"/>
  <c r="M551" i="11"/>
  <c r="D551" i="11"/>
  <c r="C551" i="11"/>
  <c r="B551" i="11"/>
  <c r="A551" i="11"/>
  <c r="M550" i="11"/>
  <c r="D550" i="11"/>
  <c r="C550" i="11"/>
  <c r="B550" i="11"/>
  <c r="A550" i="11"/>
  <c r="M549" i="11"/>
  <c r="D549" i="11"/>
  <c r="C549" i="11"/>
  <c r="B549" i="11"/>
  <c r="A549" i="11"/>
  <c r="M548" i="11"/>
  <c r="D548" i="11"/>
  <c r="C548" i="11"/>
  <c r="B548" i="11"/>
  <c r="A548" i="11"/>
  <c r="M547" i="11"/>
  <c r="D547" i="11"/>
  <c r="C547" i="11"/>
  <c r="B547" i="11"/>
  <c r="A547" i="11"/>
  <c r="M546" i="11"/>
  <c r="D546" i="11"/>
  <c r="C546" i="11"/>
  <c r="B546" i="11"/>
  <c r="A546" i="11"/>
  <c r="M545" i="11"/>
  <c r="D545" i="11"/>
  <c r="C545" i="11"/>
  <c r="B545" i="11"/>
  <c r="A545" i="11"/>
  <c r="M544" i="11"/>
  <c r="D544" i="11"/>
  <c r="C544" i="11"/>
  <c r="B544" i="11"/>
  <c r="A544" i="11"/>
  <c r="M543" i="11"/>
  <c r="D543" i="11"/>
  <c r="C543" i="11"/>
  <c r="B543" i="11"/>
  <c r="A543" i="11"/>
  <c r="M542" i="11"/>
  <c r="D542" i="11"/>
  <c r="C542" i="11"/>
  <c r="B542" i="11"/>
  <c r="A542" i="11"/>
  <c r="M541" i="11"/>
  <c r="D541" i="11"/>
  <c r="C541" i="11"/>
  <c r="B541" i="11"/>
  <c r="A541" i="11"/>
  <c r="M540" i="11"/>
  <c r="D540" i="11"/>
  <c r="C540" i="11"/>
  <c r="B540" i="11"/>
  <c r="A540" i="11"/>
  <c r="M539" i="11"/>
  <c r="D539" i="11"/>
  <c r="C539" i="11"/>
  <c r="B539" i="11"/>
  <c r="A539" i="11"/>
  <c r="M538" i="11"/>
  <c r="D538" i="11"/>
  <c r="C538" i="11"/>
  <c r="B538" i="11"/>
  <c r="A538" i="11"/>
  <c r="M537" i="11"/>
  <c r="D537" i="11"/>
  <c r="C537" i="11"/>
  <c r="B537" i="11"/>
  <c r="A537" i="11"/>
  <c r="M536" i="11"/>
  <c r="D536" i="11"/>
  <c r="C536" i="11"/>
  <c r="B536" i="11"/>
  <c r="A536" i="11"/>
  <c r="M535" i="11"/>
  <c r="D535" i="11"/>
  <c r="C535" i="11"/>
  <c r="B535" i="11"/>
  <c r="A535" i="11"/>
  <c r="M534" i="11"/>
  <c r="D534" i="11"/>
  <c r="C534" i="11"/>
  <c r="B534" i="11"/>
  <c r="A534" i="11"/>
  <c r="M533" i="11"/>
  <c r="D533" i="11"/>
  <c r="C533" i="11"/>
  <c r="B533" i="11"/>
  <c r="A533" i="11"/>
  <c r="M532" i="11"/>
  <c r="D532" i="11"/>
  <c r="C532" i="11"/>
  <c r="B532" i="11"/>
  <c r="A532" i="11"/>
  <c r="M531" i="11"/>
  <c r="D531" i="11"/>
  <c r="C531" i="11"/>
  <c r="B531" i="11"/>
  <c r="A531" i="11"/>
  <c r="M530" i="11"/>
  <c r="D530" i="11"/>
  <c r="C530" i="11"/>
  <c r="B530" i="11"/>
  <c r="A530" i="11"/>
  <c r="M529" i="11"/>
  <c r="D529" i="11"/>
  <c r="C529" i="11"/>
  <c r="B529" i="11"/>
  <c r="A529" i="11"/>
  <c r="M528" i="11"/>
  <c r="D528" i="11"/>
  <c r="C528" i="11"/>
  <c r="B528" i="11"/>
  <c r="A528" i="11"/>
  <c r="M527" i="11"/>
  <c r="D527" i="11"/>
  <c r="C527" i="11"/>
  <c r="B527" i="11"/>
  <c r="A527" i="11"/>
  <c r="M526" i="11"/>
  <c r="D526" i="11"/>
  <c r="C526" i="11"/>
  <c r="B526" i="11"/>
  <c r="A526" i="11"/>
  <c r="M525" i="11"/>
  <c r="D525" i="11"/>
  <c r="C525" i="11"/>
  <c r="B525" i="11"/>
  <c r="A525" i="11"/>
  <c r="M524" i="11"/>
  <c r="D524" i="11"/>
  <c r="C524" i="11"/>
  <c r="B524" i="11"/>
  <c r="A524" i="11"/>
  <c r="M523" i="11"/>
  <c r="D523" i="11"/>
  <c r="C523" i="11"/>
  <c r="B523" i="11"/>
  <c r="A523" i="11"/>
  <c r="M522" i="11"/>
  <c r="D522" i="11"/>
  <c r="C522" i="11"/>
  <c r="B522" i="11"/>
  <c r="A522" i="11"/>
  <c r="M521" i="11"/>
  <c r="D521" i="11"/>
  <c r="C521" i="11"/>
  <c r="B521" i="11"/>
  <c r="A521" i="11"/>
  <c r="M520" i="11"/>
  <c r="D520" i="11"/>
  <c r="C520" i="11"/>
  <c r="B520" i="11"/>
  <c r="A520" i="11"/>
  <c r="M519" i="11"/>
  <c r="D519" i="11"/>
  <c r="C519" i="11"/>
  <c r="B519" i="11"/>
  <c r="A519" i="11"/>
  <c r="M518" i="11"/>
  <c r="D518" i="11"/>
  <c r="C518" i="11"/>
  <c r="B518" i="11"/>
  <c r="A518" i="11"/>
  <c r="M517" i="11"/>
  <c r="D517" i="11"/>
  <c r="C517" i="11"/>
  <c r="B517" i="11"/>
  <c r="A517" i="11"/>
  <c r="M516" i="11"/>
  <c r="D516" i="11"/>
  <c r="C516" i="11"/>
  <c r="B516" i="11"/>
  <c r="A516" i="11"/>
  <c r="M515" i="11"/>
  <c r="D515" i="11"/>
  <c r="C515" i="11"/>
  <c r="B515" i="11"/>
  <c r="A515" i="11"/>
  <c r="M514" i="11"/>
  <c r="D514" i="11"/>
  <c r="C514" i="11"/>
  <c r="B514" i="11"/>
  <c r="A514" i="11"/>
  <c r="M513" i="11"/>
  <c r="D513" i="11"/>
  <c r="C513" i="11"/>
  <c r="B513" i="11"/>
  <c r="A513" i="11"/>
  <c r="M512" i="11"/>
  <c r="D512" i="11"/>
  <c r="C512" i="11"/>
  <c r="B512" i="11"/>
  <c r="A512" i="11"/>
  <c r="M511" i="11"/>
  <c r="D511" i="11"/>
  <c r="C511" i="11"/>
  <c r="B511" i="11"/>
  <c r="A511" i="11"/>
  <c r="M510" i="11"/>
  <c r="D510" i="11"/>
  <c r="C510" i="11"/>
  <c r="B510" i="11"/>
  <c r="A510" i="11"/>
  <c r="M509" i="11"/>
  <c r="D509" i="11"/>
  <c r="C509" i="11"/>
  <c r="B509" i="11"/>
  <c r="A509" i="11"/>
  <c r="M508" i="11"/>
  <c r="D508" i="11"/>
  <c r="C508" i="11"/>
  <c r="B508" i="11"/>
  <c r="A508" i="11"/>
  <c r="M507" i="11"/>
  <c r="D507" i="11"/>
  <c r="C507" i="11"/>
  <c r="B507" i="11"/>
  <c r="A507" i="11"/>
  <c r="M506" i="11"/>
  <c r="D506" i="11"/>
  <c r="C506" i="11"/>
  <c r="B506" i="11"/>
  <c r="A506" i="11"/>
  <c r="M505" i="11"/>
  <c r="D505" i="11"/>
  <c r="C505" i="11"/>
  <c r="B505" i="11"/>
  <c r="A505" i="11"/>
  <c r="M504" i="11"/>
  <c r="D504" i="11"/>
  <c r="C504" i="11"/>
  <c r="B504" i="11"/>
  <c r="A504" i="11"/>
  <c r="M503" i="11"/>
  <c r="D503" i="11"/>
  <c r="C503" i="11"/>
  <c r="B503" i="11"/>
  <c r="A503" i="11"/>
  <c r="M502" i="11"/>
  <c r="D502" i="11"/>
  <c r="C502" i="11"/>
  <c r="B502" i="11"/>
  <c r="A502" i="11"/>
  <c r="M501" i="11"/>
  <c r="D501" i="11"/>
  <c r="C501" i="11"/>
  <c r="B501" i="11"/>
  <c r="A501" i="11"/>
  <c r="M500" i="11"/>
  <c r="D500" i="11"/>
  <c r="C500" i="11"/>
  <c r="B500" i="11"/>
  <c r="A500" i="11"/>
  <c r="M499" i="11"/>
  <c r="D499" i="11"/>
  <c r="C499" i="11"/>
  <c r="B499" i="11"/>
  <c r="A499" i="11"/>
  <c r="M498" i="11"/>
  <c r="D498" i="11"/>
  <c r="C498" i="11"/>
  <c r="B498" i="11"/>
  <c r="A498" i="11"/>
  <c r="M497" i="11"/>
  <c r="D497" i="11"/>
  <c r="C497" i="11"/>
  <c r="B497" i="11"/>
  <c r="A497" i="11"/>
  <c r="M496" i="11"/>
  <c r="D496" i="11"/>
  <c r="C496" i="11"/>
  <c r="B496" i="11"/>
  <c r="A496" i="11"/>
  <c r="M495" i="11"/>
  <c r="D495" i="11"/>
  <c r="C495" i="11"/>
  <c r="B495" i="11"/>
  <c r="A495" i="11"/>
  <c r="M494" i="11"/>
  <c r="D494" i="11"/>
  <c r="C494" i="11"/>
  <c r="B494" i="11"/>
  <c r="A494" i="11"/>
  <c r="M493" i="11"/>
  <c r="D493" i="11"/>
  <c r="C493" i="11"/>
  <c r="B493" i="11"/>
  <c r="A493" i="11"/>
  <c r="M492" i="11"/>
  <c r="D492" i="11"/>
  <c r="C492" i="11"/>
  <c r="B492" i="11"/>
  <c r="A492" i="11"/>
  <c r="M491" i="11"/>
  <c r="D491" i="11"/>
  <c r="C491" i="11"/>
  <c r="B491" i="11"/>
  <c r="A491" i="11"/>
  <c r="M490" i="11"/>
  <c r="D490" i="11"/>
  <c r="C490" i="11"/>
  <c r="B490" i="11"/>
  <c r="A490" i="11"/>
  <c r="M489" i="11"/>
  <c r="D489" i="11"/>
  <c r="C489" i="11"/>
  <c r="B489" i="11"/>
  <c r="A489" i="11"/>
  <c r="M488" i="11"/>
  <c r="D488" i="11"/>
  <c r="C488" i="11"/>
  <c r="B488" i="11"/>
  <c r="A488" i="11"/>
  <c r="M487" i="11"/>
  <c r="D487" i="11"/>
  <c r="C487" i="11"/>
  <c r="B487" i="11"/>
  <c r="A487" i="11"/>
  <c r="M486" i="11"/>
  <c r="D486" i="11"/>
  <c r="C486" i="11"/>
  <c r="B486" i="11"/>
  <c r="A486" i="11"/>
  <c r="M485" i="11"/>
  <c r="D485" i="11"/>
  <c r="C485" i="11"/>
  <c r="B485" i="11"/>
  <c r="A485" i="11"/>
  <c r="M484" i="11"/>
  <c r="D484" i="11"/>
  <c r="C484" i="11"/>
  <c r="B484" i="11"/>
  <c r="A484" i="11"/>
  <c r="M483" i="11"/>
  <c r="D483" i="11"/>
  <c r="C483" i="11"/>
  <c r="B483" i="11"/>
  <c r="A483" i="11"/>
  <c r="M482" i="11"/>
  <c r="D482" i="11"/>
  <c r="C482" i="11"/>
  <c r="B482" i="11"/>
  <c r="A482" i="11"/>
  <c r="M481" i="11"/>
  <c r="D481" i="11"/>
  <c r="C481" i="11"/>
  <c r="B481" i="11"/>
  <c r="A481" i="11"/>
  <c r="M480" i="11"/>
  <c r="D480" i="11"/>
  <c r="C480" i="11"/>
  <c r="B480" i="11"/>
  <c r="A480" i="11"/>
  <c r="M479" i="11"/>
  <c r="D479" i="11"/>
  <c r="C479" i="11"/>
  <c r="B479" i="11"/>
  <c r="A479" i="11"/>
  <c r="M478" i="11"/>
  <c r="D478" i="11"/>
  <c r="C478" i="11"/>
  <c r="B478" i="11"/>
  <c r="A478" i="11"/>
  <c r="M477" i="11"/>
  <c r="D477" i="11"/>
  <c r="C477" i="11"/>
  <c r="B477" i="11"/>
  <c r="A477" i="11"/>
  <c r="M476" i="11"/>
  <c r="D476" i="11"/>
  <c r="C476" i="11"/>
  <c r="B476" i="11"/>
  <c r="A476" i="11"/>
  <c r="M475" i="11"/>
  <c r="D475" i="11"/>
  <c r="C475" i="11"/>
  <c r="B475" i="11"/>
  <c r="A475" i="11"/>
  <c r="M474" i="11"/>
  <c r="D474" i="11"/>
  <c r="C474" i="11"/>
  <c r="B474" i="11"/>
  <c r="A474" i="11"/>
  <c r="M473" i="11"/>
  <c r="D473" i="11"/>
  <c r="C473" i="11"/>
  <c r="B473" i="11"/>
  <c r="A473" i="11"/>
  <c r="M472" i="11"/>
  <c r="D472" i="11"/>
  <c r="C472" i="11"/>
  <c r="B472" i="11"/>
  <c r="A472" i="11"/>
  <c r="M471" i="11"/>
  <c r="D471" i="11"/>
  <c r="C471" i="11"/>
  <c r="B471" i="11"/>
  <c r="A471" i="11"/>
  <c r="M470" i="11"/>
  <c r="D470" i="11"/>
  <c r="C470" i="11"/>
  <c r="B470" i="11"/>
  <c r="A470" i="11"/>
  <c r="M469" i="11"/>
  <c r="D469" i="11"/>
  <c r="C469" i="11"/>
  <c r="B469" i="11"/>
  <c r="A469" i="11"/>
  <c r="M468" i="11"/>
  <c r="D468" i="11"/>
  <c r="C468" i="11"/>
  <c r="B468" i="11"/>
  <c r="A468" i="11"/>
  <c r="M467" i="11"/>
  <c r="D467" i="11"/>
  <c r="C467" i="11"/>
  <c r="B467" i="11"/>
  <c r="A467" i="11"/>
  <c r="M466" i="11"/>
  <c r="D466" i="11"/>
  <c r="C466" i="11"/>
  <c r="B466" i="11"/>
  <c r="A466" i="11"/>
  <c r="M465" i="11"/>
  <c r="D465" i="11"/>
  <c r="C465" i="11"/>
  <c r="B465" i="11"/>
  <c r="A465" i="11"/>
  <c r="M464" i="11"/>
  <c r="D464" i="11"/>
  <c r="C464" i="11"/>
  <c r="B464" i="11"/>
  <c r="A464" i="11"/>
  <c r="M463" i="11"/>
  <c r="D463" i="11"/>
  <c r="C463" i="11"/>
  <c r="B463" i="11"/>
  <c r="A463" i="11"/>
  <c r="M462" i="11"/>
  <c r="D462" i="11"/>
  <c r="C462" i="11"/>
  <c r="B462" i="11"/>
  <c r="A462" i="11"/>
  <c r="M461" i="11"/>
  <c r="D461" i="11"/>
  <c r="C461" i="11"/>
  <c r="B461" i="11"/>
  <c r="A461" i="11"/>
  <c r="M460" i="11"/>
  <c r="D460" i="11"/>
  <c r="C460" i="11"/>
  <c r="B460" i="11"/>
  <c r="A460" i="11"/>
  <c r="M459" i="11"/>
  <c r="D459" i="11"/>
  <c r="C459" i="11"/>
  <c r="B459" i="11"/>
  <c r="A459" i="11"/>
  <c r="M458" i="11"/>
  <c r="D458" i="11"/>
  <c r="C458" i="11"/>
  <c r="B458" i="11"/>
  <c r="A458" i="11"/>
  <c r="M457" i="11"/>
  <c r="D457" i="11"/>
  <c r="C457" i="11"/>
  <c r="B457" i="11"/>
  <c r="A457" i="11"/>
  <c r="M456" i="11"/>
  <c r="D456" i="11"/>
  <c r="C456" i="11"/>
  <c r="B456" i="11"/>
  <c r="A456" i="11"/>
  <c r="M455" i="11"/>
  <c r="D455" i="11"/>
  <c r="C455" i="11"/>
  <c r="B455" i="11"/>
  <c r="A455" i="11"/>
  <c r="M454" i="11"/>
  <c r="D454" i="11"/>
  <c r="C454" i="11"/>
  <c r="B454" i="11"/>
  <c r="A454" i="11"/>
  <c r="M453" i="11"/>
  <c r="D453" i="11"/>
  <c r="C453" i="11"/>
  <c r="B453" i="11"/>
  <c r="A453" i="11"/>
  <c r="M452" i="11"/>
  <c r="D452" i="11"/>
  <c r="C452" i="11"/>
  <c r="B452" i="11"/>
  <c r="A452" i="11"/>
  <c r="M451" i="11"/>
  <c r="D451" i="11"/>
  <c r="C451" i="11"/>
  <c r="B451" i="11"/>
  <c r="A451" i="11"/>
  <c r="M450" i="11"/>
  <c r="D450" i="11"/>
  <c r="C450" i="11"/>
  <c r="B450" i="11"/>
  <c r="A450" i="11"/>
  <c r="M449" i="11"/>
  <c r="D449" i="11"/>
  <c r="C449" i="11"/>
  <c r="B449" i="11"/>
  <c r="A449" i="11"/>
  <c r="M448" i="11"/>
  <c r="D448" i="11"/>
  <c r="C448" i="11"/>
  <c r="B448" i="11"/>
  <c r="A448" i="11"/>
  <c r="M447" i="11"/>
  <c r="D447" i="11"/>
  <c r="C447" i="11"/>
  <c r="B447" i="11"/>
  <c r="A447" i="11"/>
  <c r="M446" i="11"/>
  <c r="D446" i="11"/>
  <c r="C446" i="11"/>
  <c r="B446" i="11"/>
  <c r="A446" i="11"/>
  <c r="M445" i="11"/>
  <c r="D445" i="11"/>
  <c r="C445" i="11"/>
  <c r="B445" i="11"/>
  <c r="A445" i="11"/>
  <c r="M444" i="11"/>
  <c r="D444" i="11"/>
  <c r="C444" i="11"/>
  <c r="B444" i="11"/>
  <c r="A444" i="11"/>
  <c r="M443" i="11"/>
  <c r="D443" i="11"/>
  <c r="C443" i="11"/>
  <c r="B443" i="11"/>
  <c r="A443" i="11"/>
  <c r="M442" i="11"/>
  <c r="D442" i="11"/>
  <c r="C442" i="11"/>
  <c r="B442" i="11"/>
  <c r="A442" i="11"/>
  <c r="M441" i="11"/>
  <c r="D441" i="11"/>
  <c r="C441" i="11"/>
  <c r="B441" i="11"/>
  <c r="A441" i="11"/>
  <c r="M440" i="11"/>
  <c r="D440" i="11"/>
  <c r="C440" i="11"/>
  <c r="B440" i="11"/>
  <c r="A440" i="11"/>
  <c r="M439" i="11"/>
  <c r="D439" i="11"/>
  <c r="C439" i="11"/>
  <c r="B439" i="11"/>
  <c r="A439" i="11"/>
  <c r="M438" i="11"/>
  <c r="D438" i="11"/>
  <c r="C438" i="11"/>
  <c r="B438" i="11"/>
  <c r="A438" i="11"/>
  <c r="M437" i="11"/>
  <c r="D437" i="11"/>
  <c r="C437" i="11"/>
  <c r="B437" i="11"/>
  <c r="A437" i="11"/>
  <c r="M436" i="11"/>
  <c r="D436" i="11"/>
  <c r="C436" i="11"/>
  <c r="B436" i="11"/>
  <c r="A436" i="11"/>
  <c r="M435" i="11"/>
  <c r="D435" i="11"/>
  <c r="C435" i="11"/>
  <c r="B435" i="11"/>
  <c r="A435" i="11"/>
  <c r="M434" i="11"/>
  <c r="D434" i="11"/>
  <c r="C434" i="11"/>
  <c r="B434" i="11"/>
  <c r="A434" i="11"/>
  <c r="M433" i="11"/>
  <c r="D433" i="11"/>
  <c r="C433" i="11"/>
  <c r="B433" i="11"/>
  <c r="A433" i="11"/>
  <c r="M432" i="11"/>
  <c r="D432" i="11"/>
  <c r="C432" i="11"/>
  <c r="B432" i="11"/>
  <c r="A432" i="11"/>
  <c r="M431" i="11"/>
  <c r="D431" i="11"/>
  <c r="C431" i="11"/>
  <c r="B431" i="11"/>
  <c r="A431" i="11"/>
  <c r="M430" i="11"/>
  <c r="D430" i="11"/>
  <c r="C430" i="11"/>
  <c r="B430" i="11"/>
  <c r="A430" i="11"/>
  <c r="M429" i="11"/>
  <c r="D429" i="11"/>
  <c r="C429" i="11"/>
  <c r="B429" i="11"/>
  <c r="A429" i="11"/>
  <c r="M428" i="11"/>
  <c r="D428" i="11"/>
  <c r="C428" i="11"/>
  <c r="B428" i="11"/>
  <c r="A428" i="11"/>
  <c r="M427" i="11"/>
  <c r="D427" i="11"/>
  <c r="C427" i="11"/>
  <c r="B427" i="11"/>
  <c r="A427" i="11"/>
  <c r="M426" i="11"/>
  <c r="D426" i="11"/>
  <c r="C426" i="11"/>
  <c r="B426" i="11"/>
  <c r="A426" i="11"/>
  <c r="M425" i="11"/>
  <c r="D425" i="11"/>
  <c r="C425" i="11"/>
  <c r="B425" i="11"/>
  <c r="A425" i="11"/>
  <c r="M424" i="11"/>
  <c r="D424" i="11"/>
  <c r="C424" i="11"/>
  <c r="B424" i="11"/>
  <c r="A424" i="11"/>
  <c r="M423" i="11"/>
  <c r="D423" i="11"/>
  <c r="C423" i="11"/>
  <c r="B423" i="11"/>
  <c r="A423" i="11"/>
  <c r="M422" i="11"/>
  <c r="D422" i="11"/>
  <c r="C422" i="11"/>
  <c r="B422" i="11"/>
  <c r="A422" i="11"/>
  <c r="M421" i="11"/>
  <c r="D421" i="11"/>
  <c r="C421" i="11"/>
  <c r="B421" i="11"/>
  <c r="A421" i="11"/>
  <c r="M420" i="11"/>
  <c r="D420" i="11"/>
  <c r="C420" i="11"/>
  <c r="B420" i="11"/>
  <c r="A420" i="11"/>
  <c r="M419" i="11"/>
  <c r="D419" i="11"/>
  <c r="C419" i="11"/>
  <c r="B419" i="11"/>
  <c r="A419" i="11"/>
  <c r="M418" i="11"/>
  <c r="D418" i="11"/>
  <c r="C418" i="11"/>
  <c r="B418" i="11"/>
  <c r="A418" i="11"/>
  <c r="M417" i="11"/>
  <c r="D417" i="11"/>
  <c r="C417" i="11"/>
  <c r="B417" i="11"/>
  <c r="A417" i="11"/>
  <c r="M416" i="11"/>
  <c r="D416" i="11"/>
  <c r="C416" i="11"/>
  <c r="B416" i="11"/>
  <c r="A416" i="11"/>
  <c r="M415" i="11"/>
  <c r="D415" i="11"/>
  <c r="C415" i="11"/>
  <c r="B415" i="11"/>
  <c r="A415" i="11"/>
  <c r="M414" i="11"/>
  <c r="D414" i="11"/>
  <c r="C414" i="11"/>
  <c r="B414" i="11"/>
  <c r="A414" i="11"/>
  <c r="M413" i="11"/>
  <c r="D413" i="11"/>
  <c r="C413" i="11"/>
  <c r="B413" i="11"/>
  <c r="A413" i="11"/>
  <c r="M412" i="11"/>
  <c r="D412" i="11"/>
  <c r="C412" i="11"/>
  <c r="B412" i="11"/>
  <c r="A412" i="11"/>
  <c r="M411" i="11"/>
  <c r="D411" i="11"/>
  <c r="C411" i="11"/>
  <c r="B411" i="11"/>
  <c r="A411" i="11"/>
  <c r="M410" i="11"/>
  <c r="D410" i="11"/>
  <c r="C410" i="11"/>
  <c r="B410" i="11"/>
  <c r="A410" i="11"/>
  <c r="M409" i="11"/>
  <c r="D409" i="11"/>
  <c r="C409" i="11"/>
  <c r="B409" i="11"/>
  <c r="A409" i="11"/>
  <c r="M408" i="11"/>
  <c r="D408" i="11"/>
  <c r="C408" i="11"/>
  <c r="B408" i="11"/>
  <c r="A408" i="11"/>
  <c r="M407" i="11"/>
  <c r="D407" i="11"/>
  <c r="C407" i="11"/>
  <c r="B407" i="11"/>
  <c r="A407" i="11"/>
  <c r="M406" i="11"/>
  <c r="D406" i="11"/>
  <c r="C406" i="11"/>
  <c r="B406" i="11"/>
  <c r="A406" i="11"/>
  <c r="M405" i="11"/>
  <c r="D405" i="11"/>
  <c r="C405" i="11"/>
  <c r="B405" i="11"/>
  <c r="A405" i="11"/>
  <c r="M404" i="11"/>
  <c r="D404" i="11"/>
  <c r="C404" i="11"/>
  <c r="B404" i="11"/>
  <c r="A404" i="11"/>
  <c r="M403" i="11"/>
  <c r="D403" i="11"/>
  <c r="C403" i="11"/>
  <c r="B403" i="11"/>
  <c r="A403" i="11"/>
  <c r="M402" i="11"/>
  <c r="D402" i="11"/>
  <c r="C402" i="11"/>
  <c r="B402" i="11"/>
  <c r="A402" i="11"/>
  <c r="M401" i="11"/>
  <c r="D401" i="11"/>
  <c r="C401" i="11"/>
  <c r="B401" i="11"/>
  <c r="A401" i="11"/>
  <c r="M400" i="11"/>
  <c r="D400" i="11"/>
  <c r="C400" i="11"/>
  <c r="B400" i="11"/>
  <c r="A400" i="11"/>
  <c r="M399" i="11"/>
  <c r="D399" i="11"/>
  <c r="C399" i="11"/>
  <c r="B399" i="11"/>
  <c r="A399" i="11"/>
  <c r="M398" i="11"/>
  <c r="D398" i="11"/>
  <c r="C398" i="11"/>
  <c r="B398" i="11"/>
  <c r="A398" i="11"/>
  <c r="M397" i="11"/>
  <c r="D397" i="11"/>
  <c r="C397" i="11"/>
  <c r="B397" i="11"/>
  <c r="A397" i="11"/>
  <c r="M396" i="11"/>
  <c r="D396" i="11"/>
  <c r="C396" i="11"/>
  <c r="B396" i="11"/>
  <c r="A396" i="11"/>
  <c r="M395" i="11"/>
  <c r="D395" i="11"/>
  <c r="C395" i="11"/>
  <c r="B395" i="11"/>
  <c r="A395" i="11"/>
  <c r="M394" i="11"/>
  <c r="D394" i="11"/>
  <c r="C394" i="11"/>
  <c r="B394" i="11"/>
  <c r="A394" i="11"/>
  <c r="M393" i="11"/>
  <c r="D393" i="11"/>
  <c r="C393" i="11"/>
  <c r="B393" i="11"/>
  <c r="A393" i="11"/>
  <c r="M392" i="11"/>
  <c r="D392" i="11"/>
  <c r="C392" i="11"/>
  <c r="B392" i="11"/>
  <c r="A392" i="11"/>
  <c r="M391" i="11"/>
  <c r="D391" i="11"/>
  <c r="C391" i="11"/>
  <c r="B391" i="11"/>
  <c r="A391" i="11"/>
  <c r="M390" i="11"/>
  <c r="D390" i="11"/>
  <c r="C390" i="11"/>
  <c r="B390" i="11"/>
  <c r="A390" i="11"/>
  <c r="M389" i="11"/>
  <c r="D389" i="11"/>
  <c r="C389" i="11"/>
  <c r="B389" i="11"/>
  <c r="A389" i="11"/>
  <c r="M388" i="11"/>
  <c r="D388" i="11"/>
  <c r="C388" i="11"/>
  <c r="B388" i="11"/>
  <c r="A388" i="11"/>
  <c r="M387" i="11"/>
  <c r="D387" i="11"/>
  <c r="C387" i="11"/>
  <c r="B387" i="11"/>
  <c r="A387" i="11"/>
  <c r="M386" i="11"/>
  <c r="D386" i="11"/>
  <c r="C386" i="11"/>
  <c r="B386" i="11"/>
  <c r="A386" i="11"/>
  <c r="M385" i="11"/>
  <c r="D385" i="11"/>
  <c r="C385" i="11"/>
  <c r="B385" i="11"/>
  <c r="A385" i="11"/>
  <c r="M384" i="11"/>
  <c r="D384" i="11"/>
  <c r="C384" i="11"/>
  <c r="B384" i="11"/>
  <c r="A384" i="11"/>
  <c r="M383" i="11"/>
  <c r="D383" i="11"/>
  <c r="C383" i="11"/>
  <c r="B383" i="11"/>
  <c r="A383" i="11"/>
  <c r="M382" i="11"/>
  <c r="D382" i="11"/>
  <c r="C382" i="11"/>
  <c r="B382" i="11"/>
  <c r="A382" i="11"/>
  <c r="M381" i="11"/>
  <c r="D381" i="11"/>
  <c r="C381" i="11"/>
  <c r="B381" i="11"/>
  <c r="A381" i="11"/>
  <c r="M380" i="11"/>
  <c r="D380" i="11"/>
  <c r="C380" i="11"/>
  <c r="B380" i="11"/>
  <c r="A380" i="11"/>
  <c r="M379" i="11"/>
  <c r="D379" i="11"/>
  <c r="C379" i="11"/>
  <c r="B379" i="11"/>
  <c r="A379" i="11"/>
  <c r="M378" i="11"/>
  <c r="D378" i="11"/>
  <c r="C378" i="11"/>
  <c r="B378" i="11"/>
  <c r="A378" i="11"/>
  <c r="M377" i="11"/>
  <c r="D377" i="11"/>
  <c r="C377" i="11"/>
  <c r="B377" i="11"/>
  <c r="A377" i="11"/>
  <c r="M376" i="11"/>
  <c r="D376" i="11"/>
  <c r="C376" i="11"/>
  <c r="B376" i="11"/>
  <c r="A376" i="11"/>
  <c r="M375" i="11"/>
  <c r="D375" i="11"/>
  <c r="C375" i="11"/>
  <c r="B375" i="11"/>
  <c r="A375" i="11"/>
  <c r="M374" i="11"/>
  <c r="D374" i="11"/>
  <c r="C374" i="11"/>
  <c r="B374" i="11"/>
  <c r="A374" i="11"/>
  <c r="M373" i="11"/>
  <c r="D373" i="11"/>
  <c r="C373" i="11"/>
  <c r="B373" i="11"/>
  <c r="A373" i="11"/>
  <c r="M372" i="11"/>
  <c r="D372" i="11"/>
  <c r="C372" i="11"/>
  <c r="B372" i="11"/>
  <c r="A372" i="11"/>
  <c r="M371" i="11"/>
  <c r="D371" i="11"/>
  <c r="C371" i="11"/>
  <c r="B371" i="11"/>
  <c r="A371" i="11"/>
  <c r="M370" i="11"/>
  <c r="D370" i="11"/>
  <c r="C370" i="11"/>
  <c r="B370" i="11"/>
  <c r="A370" i="11"/>
  <c r="M369" i="11"/>
  <c r="D369" i="11"/>
  <c r="C369" i="11"/>
  <c r="B369" i="11"/>
  <c r="A369" i="11"/>
  <c r="M368" i="11"/>
  <c r="D368" i="11"/>
  <c r="C368" i="11"/>
  <c r="B368" i="11"/>
  <c r="A368" i="11"/>
  <c r="M367" i="11"/>
  <c r="D367" i="11"/>
  <c r="C367" i="11"/>
  <c r="B367" i="11"/>
  <c r="A367" i="11"/>
  <c r="M366" i="11"/>
  <c r="D366" i="11"/>
  <c r="C366" i="11"/>
  <c r="B366" i="11"/>
  <c r="A366" i="11"/>
  <c r="M365" i="11"/>
  <c r="D365" i="11"/>
  <c r="C365" i="11"/>
  <c r="B365" i="11"/>
  <c r="A365" i="11"/>
  <c r="M364" i="11"/>
  <c r="D364" i="11"/>
  <c r="C364" i="11"/>
  <c r="B364" i="11"/>
  <c r="A364" i="11"/>
  <c r="M363" i="11"/>
  <c r="D363" i="11"/>
  <c r="C363" i="11"/>
  <c r="B363" i="11"/>
  <c r="A363" i="11"/>
  <c r="M362" i="11"/>
  <c r="D362" i="11"/>
  <c r="C362" i="11"/>
  <c r="B362" i="11"/>
  <c r="A362" i="11"/>
  <c r="M361" i="11"/>
  <c r="D361" i="11"/>
  <c r="C361" i="11"/>
  <c r="B361" i="11"/>
  <c r="A361" i="11"/>
  <c r="M360" i="11"/>
  <c r="D360" i="11"/>
  <c r="C360" i="11"/>
  <c r="B360" i="11"/>
  <c r="A360" i="11"/>
  <c r="M359" i="11"/>
  <c r="D359" i="11"/>
  <c r="C359" i="11"/>
  <c r="B359" i="11"/>
  <c r="A359" i="11"/>
  <c r="M358" i="11"/>
  <c r="D358" i="11"/>
  <c r="C358" i="11"/>
  <c r="B358" i="11"/>
  <c r="A358" i="11"/>
  <c r="M357" i="11"/>
  <c r="D357" i="11"/>
  <c r="C357" i="11"/>
  <c r="B357" i="11"/>
  <c r="A357" i="11"/>
  <c r="M356" i="11"/>
  <c r="D356" i="11"/>
  <c r="C356" i="11"/>
  <c r="B356" i="11"/>
  <c r="A356" i="11"/>
  <c r="M355" i="11"/>
  <c r="D355" i="11"/>
  <c r="C355" i="11"/>
  <c r="B355" i="11"/>
  <c r="A355" i="11"/>
  <c r="M354" i="11"/>
  <c r="D354" i="11"/>
  <c r="C354" i="11"/>
  <c r="B354" i="11"/>
  <c r="A354" i="11"/>
  <c r="M353" i="11"/>
  <c r="D353" i="11"/>
  <c r="C353" i="11"/>
  <c r="B353" i="11"/>
  <c r="A353" i="11"/>
  <c r="M352" i="11"/>
  <c r="D352" i="11"/>
  <c r="C352" i="11"/>
  <c r="B352" i="11"/>
  <c r="A352" i="11"/>
  <c r="M351" i="11"/>
  <c r="D351" i="11"/>
  <c r="C351" i="11"/>
  <c r="B351" i="11"/>
  <c r="A351" i="11"/>
  <c r="M350" i="11"/>
  <c r="D350" i="11"/>
  <c r="C350" i="11"/>
  <c r="B350" i="11"/>
  <c r="A350" i="11"/>
  <c r="M349" i="11"/>
  <c r="D349" i="11"/>
  <c r="C349" i="11"/>
  <c r="B349" i="11"/>
  <c r="A349" i="11"/>
  <c r="M348" i="11"/>
  <c r="D348" i="11"/>
  <c r="C348" i="11"/>
  <c r="B348" i="11"/>
  <c r="A348" i="11"/>
  <c r="M347" i="11"/>
  <c r="D347" i="11"/>
  <c r="C347" i="11"/>
  <c r="B347" i="11"/>
  <c r="A347" i="11"/>
  <c r="M346" i="11"/>
  <c r="D346" i="11"/>
  <c r="C346" i="11"/>
  <c r="B346" i="11"/>
  <c r="A346" i="11"/>
  <c r="M345" i="11"/>
  <c r="D345" i="11"/>
  <c r="C345" i="11"/>
  <c r="B345" i="11"/>
  <c r="A345" i="11"/>
  <c r="M344" i="11"/>
  <c r="D344" i="11"/>
  <c r="C344" i="11"/>
  <c r="B344" i="11"/>
  <c r="A344" i="11"/>
  <c r="M343" i="11"/>
  <c r="D343" i="11"/>
  <c r="C343" i="11"/>
  <c r="B343" i="11"/>
  <c r="A343" i="11"/>
  <c r="M342" i="11"/>
  <c r="D342" i="11"/>
  <c r="C342" i="11"/>
  <c r="B342" i="11"/>
  <c r="A342" i="11"/>
  <c r="M341" i="11"/>
  <c r="D341" i="11"/>
  <c r="C341" i="11"/>
  <c r="B341" i="11"/>
  <c r="A341" i="11"/>
  <c r="M340" i="11"/>
  <c r="D340" i="11"/>
  <c r="C340" i="11"/>
  <c r="B340" i="11"/>
  <c r="A340" i="11"/>
  <c r="M339" i="11"/>
  <c r="D339" i="11"/>
  <c r="C339" i="11"/>
  <c r="B339" i="11"/>
  <c r="A339" i="11"/>
  <c r="M338" i="11"/>
  <c r="D338" i="11"/>
  <c r="C338" i="11"/>
  <c r="B338" i="11"/>
  <c r="A338" i="11"/>
  <c r="M337" i="11"/>
  <c r="D337" i="11"/>
  <c r="C337" i="11"/>
  <c r="B337" i="11"/>
  <c r="A337" i="11"/>
  <c r="M336" i="11"/>
  <c r="D336" i="11"/>
  <c r="C336" i="11"/>
  <c r="B336" i="11"/>
  <c r="A336" i="11"/>
  <c r="M335" i="11"/>
  <c r="D335" i="11"/>
  <c r="C335" i="11"/>
  <c r="B335" i="11"/>
  <c r="A335" i="11"/>
  <c r="M334" i="11"/>
  <c r="D334" i="11"/>
  <c r="C334" i="11"/>
  <c r="B334" i="11"/>
  <c r="A334" i="11"/>
  <c r="M333" i="11"/>
  <c r="D333" i="11"/>
  <c r="C333" i="11"/>
  <c r="B333" i="11"/>
  <c r="A333" i="11"/>
  <c r="M332" i="11"/>
  <c r="D332" i="11"/>
  <c r="C332" i="11"/>
  <c r="B332" i="11"/>
  <c r="A332" i="11"/>
  <c r="M331" i="11"/>
  <c r="D331" i="11"/>
  <c r="C331" i="11"/>
  <c r="B331" i="11"/>
  <c r="A331" i="11"/>
  <c r="M330" i="11"/>
  <c r="D330" i="11"/>
  <c r="C330" i="11"/>
  <c r="B330" i="11"/>
  <c r="A330" i="11"/>
  <c r="M329" i="11"/>
  <c r="D329" i="11"/>
  <c r="C329" i="11"/>
  <c r="B329" i="11"/>
  <c r="A329" i="11"/>
  <c r="M328" i="11"/>
  <c r="D328" i="11"/>
  <c r="C328" i="11"/>
  <c r="B328" i="11"/>
  <c r="A328" i="11"/>
  <c r="M327" i="11"/>
  <c r="D327" i="11"/>
  <c r="C327" i="11"/>
  <c r="B327" i="11"/>
  <c r="A327" i="11"/>
  <c r="M326" i="11"/>
  <c r="D326" i="11"/>
  <c r="C326" i="11"/>
  <c r="B326" i="11"/>
  <c r="A326" i="11"/>
  <c r="M325" i="11"/>
  <c r="D325" i="11"/>
  <c r="C325" i="11"/>
  <c r="B325" i="11"/>
  <c r="A325" i="11"/>
  <c r="M324" i="11"/>
  <c r="D324" i="11"/>
  <c r="C324" i="11"/>
  <c r="B324" i="11"/>
  <c r="A324" i="11"/>
  <c r="M323" i="11"/>
  <c r="D323" i="11"/>
  <c r="C323" i="11"/>
  <c r="B323" i="11"/>
  <c r="A323" i="11"/>
  <c r="M322" i="11"/>
  <c r="D322" i="11"/>
  <c r="C322" i="11"/>
  <c r="B322" i="11"/>
  <c r="A322" i="11"/>
  <c r="M321" i="11"/>
  <c r="D321" i="11"/>
  <c r="C321" i="11"/>
  <c r="B321" i="11"/>
  <c r="A321" i="11"/>
  <c r="M320" i="11"/>
  <c r="D320" i="11"/>
  <c r="C320" i="11"/>
  <c r="B320" i="11"/>
  <c r="A320" i="11"/>
  <c r="M319" i="11"/>
  <c r="D319" i="11"/>
  <c r="C319" i="11"/>
  <c r="B319" i="11"/>
  <c r="A319" i="11"/>
  <c r="M318" i="11"/>
  <c r="D318" i="11"/>
  <c r="C318" i="11"/>
  <c r="B318" i="11"/>
  <c r="A318" i="11"/>
  <c r="M317" i="11"/>
  <c r="D317" i="11"/>
  <c r="C317" i="11"/>
  <c r="B317" i="11"/>
  <c r="A317" i="11"/>
  <c r="M316" i="11"/>
  <c r="D316" i="11"/>
  <c r="C316" i="11"/>
  <c r="B316" i="11"/>
  <c r="A316" i="11"/>
  <c r="M315" i="11"/>
  <c r="D315" i="11"/>
  <c r="C315" i="11"/>
  <c r="B315" i="11"/>
  <c r="A315" i="11"/>
  <c r="M314" i="11"/>
  <c r="D314" i="11"/>
  <c r="C314" i="11"/>
  <c r="B314" i="11"/>
  <c r="A314" i="11"/>
  <c r="M313" i="11"/>
  <c r="D313" i="11"/>
  <c r="C313" i="11"/>
  <c r="B313" i="11"/>
  <c r="A313" i="11"/>
  <c r="M312" i="11"/>
  <c r="D312" i="11"/>
  <c r="C312" i="11"/>
  <c r="B312" i="11"/>
  <c r="A312" i="11"/>
  <c r="M311" i="11"/>
  <c r="D311" i="11"/>
  <c r="C311" i="11"/>
  <c r="B311" i="11"/>
  <c r="A311" i="11"/>
  <c r="M310" i="11"/>
  <c r="D310" i="11"/>
  <c r="C310" i="11"/>
  <c r="B310" i="11"/>
  <c r="A310" i="11"/>
  <c r="M309" i="11"/>
  <c r="D309" i="11"/>
  <c r="C309" i="11"/>
  <c r="B309" i="11"/>
  <c r="A309" i="11"/>
  <c r="M308" i="11"/>
  <c r="D308" i="11"/>
  <c r="C308" i="11"/>
  <c r="B308" i="11"/>
  <c r="A308" i="11"/>
  <c r="M307" i="11"/>
  <c r="D307" i="11"/>
  <c r="C307" i="11"/>
  <c r="B307" i="11"/>
  <c r="A307" i="11"/>
  <c r="M306" i="11"/>
  <c r="D306" i="11"/>
  <c r="C306" i="11"/>
  <c r="B306" i="11"/>
  <c r="A306" i="11"/>
  <c r="M305" i="11"/>
  <c r="D305" i="11"/>
  <c r="C305" i="11"/>
  <c r="B305" i="11"/>
  <c r="A305" i="11"/>
  <c r="M304" i="11"/>
  <c r="D304" i="11"/>
  <c r="C304" i="11"/>
  <c r="B304" i="11"/>
  <c r="A304" i="11"/>
  <c r="M303" i="11"/>
  <c r="D303" i="11"/>
  <c r="C303" i="11"/>
  <c r="B303" i="11"/>
  <c r="A303" i="11"/>
  <c r="M302" i="11"/>
  <c r="D302" i="11"/>
  <c r="C302" i="11"/>
  <c r="B302" i="11"/>
  <c r="A302" i="11"/>
  <c r="M301" i="11"/>
  <c r="D301" i="11"/>
  <c r="C301" i="11"/>
  <c r="B301" i="11"/>
  <c r="A301" i="11"/>
  <c r="M300" i="11"/>
  <c r="D300" i="11"/>
  <c r="C300" i="11"/>
  <c r="B300" i="11"/>
  <c r="A300" i="11"/>
  <c r="M299" i="11"/>
  <c r="D299" i="11"/>
  <c r="C299" i="11"/>
  <c r="B299" i="11"/>
  <c r="A299" i="11"/>
  <c r="M298" i="11"/>
  <c r="D298" i="11"/>
  <c r="C298" i="11"/>
  <c r="B298" i="11"/>
  <c r="A298" i="11"/>
  <c r="M297" i="11"/>
  <c r="D297" i="11"/>
  <c r="C297" i="11"/>
  <c r="B297" i="11"/>
  <c r="A297" i="11"/>
  <c r="M296" i="11"/>
  <c r="D296" i="11"/>
  <c r="C296" i="11"/>
  <c r="B296" i="11"/>
  <c r="A296" i="11"/>
  <c r="M295" i="11"/>
  <c r="D295" i="11"/>
  <c r="C295" i="11"/>
  <c r="B295" i="11"/>
  <c r="A295" i="11"/>
  <c r="M294" i="11"/>
  <c r="D294" i="11"/>
  <c r="C294" i="11"/>
  <c r="B294" i="11"/>
  <c r="A294" i="11"/>
  <c r="M293" i="11"/>
  <c r="D293" i="11"/>
  <c r="C293" i="11"/>
  <c r="B293" i="11"/>
  <c r="A293" i="11"/>
  <c r="M292" i="11"/>
  <c r="D292" i="11"/>
  <c r="C292" i="11"/>
  <c r="B292" i="11"/>
  <c r="A292" i="11"/>
  <c r="M291" i="11"/>
  <c r="D291" i="11"/>
  <c r="C291" i="11"/>
  <c r="B291" i="11"/>
  <c r="A291" i="11"/>
  <c r="M290" i="11"/>
  <c r="D290" i="11"/>
  <c r="C290" i="11"/>
  <c r="B290" i="11"/>
  <c r="A290" i="11"/>
  <c r="M289" i="11"/>
  <c r="D289" i="11"/>
  <c r="C289" i="11"/>
  <c r="B289" i="11"/>
  <c r="A289" i="11"/>
  <c r="M288" i="11"/>
  <c r="D288" i="11"/>
  <c r="C288" i="11"/>
  <c r="B288" i="11"/>
  <c r="A288" i="11"/>
  <c r="M287" i="11"/>
  <c r="D287" i="11"/>
  <c r="C287" i="11"/>
  <c r="B287" i="11"/>
  <c r="A287" i="11"/>
  <c r="M286" i="11"/>
  <c r="D286" i="11"/>
  <c r="C286" i="11"/>
  <c r="B286" i="11"/>
  <c r="A286" i="11"/>
  <c r="M285" i="11"/>
  <c r="D285" i="11"/>
  <c r="C285" i="11"/>
  <c r="B285" i="11"/>
  <c r="A285" i="11"/>
  <c r="M284" i="11"/>
  <c r="D284" i="11"/>
  <c r="C284" i="11"/>
  <c r="B284" i="11"/>
  <c r="A284" i="11"/>
  <c r="M283" i="11"/>
  <c r="D283" i="11"/>
  <c r="C283" i="11"/>
  <c r="B283" i="11"/>
  <c r="A283" i="11"/>
  <c r="M282" i="11"/>
  <c r="D282" i="11"/>
  <c r="C282" i="11"/>
  <c r="B282" i="11"/>
  <c r="A282" i="11"/>
  <c r="M281" i="11"/>
  <c r="D281" i="11"/>
  <c r="C281" i="11"/>
  <c r="B281" i="11"/>
  <c r="A281" i="11"/>
  <c r="M280" i="11"/>
  <c r="D280" i="11"/>
  <c r="C280" i="11"/>
  <c r="B280" i="11"/>
  <c r="A280" i="11"/>
  <c r="M279" i="11"/>
  <c r="D279" i="11"/>
  <c r="C279" i="11"/>
  <c r="B279" i="11"/>
  <c r="A279" i="11"/>
  <c r="M278" i="11"/>
  <c r="D278" i="11"/>
  <c r="C278" i="11"/>
  <c r="B278" i="11"/>
  <c r="A278" i="11"/>
  <c r="M277" i="11"/>
  <c r="D277" i="11"/>
  <c r="C277" i="11"/>
  <c r="B277" i="11"/>
  <c r="A277" i="11"/>
  <c r="M276" i="11"/>
  <c r="D276" i="11"/>
  <c r="C276" i="11"/>
  <c r="B276" i="11"/>
  <c r="A276" i="11"/>
  <c r="M275" i="11"/>
  <c r="D275" i="11"/>
  <c r="C275" i="11"/>
  <c r="B275" i="11"/>
  <c r="A275" i="11"/>
  <c r="M274" i="11"/>
  <c r="D274" i="11"/>
  <c r="C274" i="11"/>
  <c r="B274" i="11"/>
  <c r="A274" i="11"/>
  <c r="M273" i="11"/>
  <c r="D273" i="11"/>
  <c r="C273" i="11"/>
  <c r="B273" i="11"/>
  <c r="A273" i="11"/>
  <c r="M272" i="11"/>
  <c r="D272" i="11"/>
  <c r="C272" i="11"/>
  <c r="B272" i="11"/>
  <c r="A272" i="11"/>
  <c r="M271" i="11"/>
  <c r="D271" i="11"/>
  <c r="C271" i="11"/>
  <c r="B271" i="11"/>
  <c r="A271" i="11"/>
  <c r="M270" i="11"/>
  <c r="D270" i="11"/>
  <c r="C270" i="11"/>
  <c r="B270" i="11"/>
  <c r="A270" i="11"/>
  <c r="M269" i="11"/>
  <c r="D269" i="11"/>
  <c r="C269" i="11"/>
  <c r="B269" i="11"/>
  <c r="A269" i="11"/>
  <c r="M268" i="11"/>
  <c r="D268" i="11"/>
  <c r="C268" i="11"/>
  <c r="B268" i="11"/>
  <c r="A268" i="11"/>
  <c r="M267" i="11"/>
  <c r="D267" i="11"/>
  <c r="C267" i="11"/>
  <c r="B267" i="11"/>
  <c r="A267" i="11"/>
  <c r="M266" i="11"/>
  <c r="D266" i="11"/>
  <c r="C266" i="11"/>
  <c r="B266" i="11"/>
  <c r="A266" i="11"/>
  <c r="M265" i="11"/>
  <c r="D265" i="11"/>
  <c r="C265" i="11"/>
  <c r="B265" i="11"/>
  <c r="A265" i="11"/>
  <c r="M264" i="11"/>
  <c r="D264" i="11"/>
  <c r="C264" i="11"/>
  <c r="B264" i="11"/>
  <c r="A264" i="11"/>
  <c r="M263" i="11"/>
  <c r="D263" i="11"/>
  <c r="C263" i="11"/>
  <c r="B263" i="11"/>
  <c r="A263" i="11"/>
  <c r="M262" i="11"/>
  <c r="D262" i="11"/>
  <c r="C262" i="11"/>
  <c r="B262" i="11"/>
  <c r="A262" i="11"/>
  <c r="M261" i="11"/>
  <c r="D261" i="11"/>
  <c r="C261" i="11"/>
  <c r="B261" i="11"/>
  <c r="A261" i="11"/>
  <c r="M260" i="11"/>
  <c r="D260" i="11"/>
  <c r="C260" i="11"/>
  <c r="B260" i="11"/>
  <c r="A260" i="11"/>
  <c r="M259" i="11"/>
  <c r="D259" i="11"/>
  <c r="C259" i="11"/>
  <c r="B259" i="11"/>
  <c r="A259" i="11"/>
  <c r="M258" i="11"/>
  <c r="D258" i="11"/>
  <c r="C258" i="11"/>
  <c r="B258" i="11"/>
  <c r="A258" i="11"/>
  <c r="M257" i="11"/>
  <c r="D257" i="11"/>
  <c r="C257" i="11"/>
  <c r="B257" i="11"/>
  <c r="A257" i="11"/>
  <c r="M256" i="11"/>
  <c r="D256" i="11"/>
  <c r="C256" i="11"/>
  <c r="B256" i="11"/>
  <c r="A256" i="11"/>
  <c r="M255" i="11"/>
  <c r="D255" i="11"/>
  <c r="C255" i="11"/>
  <c r="B255" i="11"/>
  <c r="A255" i="11"/>
  <c r="M254" i="11"/>
  <c r="D254" i="11"/>
  <c r="C254" i="11"/>
  <c r="B254" i="11"/>
  <c r="A254" i="11"/>
  <c r="M253" i="11"/>
  <c r="D253" i="11"/>
  <c r="C253" i="11"/>
  <c r="B253" i="11"/>
  <c r="A253" i="11"/>
  <c r="M252" i="11"/>
  <c r="D252" i="11"/>
  <c r="C252" i="11"/>
  <c r="B252" i="11"/>
  <c r="A252" i="11"/>
  <c r="M251" i="11"/>
  <c r="D251" i="11"/>
  <c r="C251" i="11"/>
  <c r="B251" i="11"/>
  <c r="A251" i="11"/>
  <c r="M250" i="11"/>
  <c r="D250" i="11"/>
  <c r="C250" i="11"/>
  <c r="B250" i="11"/>
  <c r="A250" i="11"/>
  <c r="M249" i="11"/>
  <c r="D249" i="11"/>
  <c r="C249" i="11"/>
  <c r="B249" i="11"/>
  <c r="A249" i="11"/>
  <c r="M248" i="11"/>
  <c r="D248" i="11"/>
  <c r="C248" i="11"/>
  <c r="B248" i="11"/>
  <c r="A248" i="11"/>
  <c r="M247" i="11"/>
  <c r="D247" i="11"/>
  <c r="C247" i="11"/>
  <c r="B247" i="11"/>
  <c r="A247" i="11"/>
  <c r="M246" i="11"/>
  <c r="D246" i="11"/>
  <c r="C246" i="11"/>
  <c r="B246" i="11"/>
  <c r="A246" i="11"/>
  <c r="M245" i="11"/>
  <c r="D245" i="11"/>
  <c r="C245" i="11"/>
  <c r="B245" i="11"/>
  <c r="A245" i="11"/>
  <c r="M244" i="11"/>
  <c r="D244" i="11"/>
  <c r="C244" i="11"/>
  <c r="B244" i="11"/>
  <c r="A244" i="11"/>
  <c r="M243" i="11"/>
  <c r="D243" i="11"/>
  <c r="C243" i="11"/>
  <c r="B243" i="11"/>
  <c r="A243" i="11"/>
  <c r="M242" i="11"/>
  <c r="D242" i="11"/>
  <c r="C242" i="11"/>
  <c r="B242" i="11"/>
  <c r="A242" i="11"/>
  <c r="M241" i="11"/>
  <c r="D241" i="11"/>
  <c r="C241" i="11"/>
  <c r="B241" i="11"/>
  <c r="A241" i="11"/>
  <c r="M240" i="11"/>
  <c r="D240" i="11"/>
  <c r="C240" i="11"/>
  <c r="B240" i="11"/>
  <c r="A240" i="11"/>
  <c r="M239" i="11"/>
  <c r="D239" i="11"/>
  <c r="C239" i="11"/>
  <c r="B239" i="11"/>
  <c r="A239" i="11"/>
  <c r="M238" i="11"/>
  <c r="D238" i="11"/>
  <c r="C238" i="11"/>
  <c r="B238" i="11"/>
  <c r="A238" i="11"/>
  <c r="M237" i="11"/>
  <c r="D237" i="11"/>
  <c r="C237" i="11"/>
  <c r="B237" i="11"/>
  <c r="A237" i="11"/>
  <c r="M236" i="11"/>
  <c r="D236" i="11"/>
  <c r="C236" i="11"/>
  <c r="B236" i="11"/>
  <c r="A236" i="11"/>
  <c r="M235" i="11"/>
  <c r="D235" i="11"/>
  <c r="C235" i="11"/>
  <c r="B235" i="11"/>
  <c r="A235" i="11"/>
  <c r="M234" i="11"/>
  <c r="D234" i="11"/>
  <c r="C234" i="11"/>
  <c r="B234" i="11"/>
  <c r="A234" i="11"/>
  <c r="M233" i="11"/>
  <c r="D233" i="11"/>
  <c r="C233" i="11"/>
  <c r="B233" i="11"/>
  <c r="A233" i="11"/>
  <c r="M232" i="11"/>
  <c r="D232" i="11"/>
  <c r="C232" i="11"/>
  <c r="B232" i="11"/>
  <c r="A232" i="11"/>
  <c r="M231" i="11"/>
  <c r="D231" i="11"/>
  <c r="C231" i="11"/>
  <c r="B231" i="11"/>
  <c r="A231" i="11"/>
  <c r="M230" i="11"/>
  <c r="D230" i="11"/>
  <c r="C230" i="11"/>
  <c r="B230" i="11"/>
  <c r="A230" i="11"/>
  <c r="M229" i="11"/>
  <c r="D229" i="11"/>
  <c r="C229" i="11"/>
  <c r="B229" i="11"/>
  <c r="A229" i="11"/>
  <c r="M228" i="11"/>
  <c r="D228" i="11"/>
  <c r="C228" i="11"/>
  <c r="B228" i="11"/>
  <c r="A228" i="11"/>
  <c r="M227" i="11"/>
  <c r="D227" i="11"/>
  <c r="C227" i="11"/>
  <c r="B227" i="11"/>
  <c r="A227" i="11"/>
  <c r="M226" i="11"/>
  <c r="D226" i="11"/>
  <c r="C226" i="11"/>
  <c r="B226" i="11"/>
  <c r="A226" i="11"/>
  <c r="M225" i="11"/>
  <c r="D225" i="11"/>
  <c r="C225" i="11"/>
  <c r="B225" i="11"/>
  <c r="A225" i="11"/>
  <c r="M224" i="11"/>
  <c r="D224" i="11"/>
  <c r="C224" i="11"/>
  <c r="B224" i="11"/>
  <c r="A224" i="11"/>
  <c r="M223" i="11"/>
  <c r="D223" i="11"/>
  <c r="C223" i="11"/>
  <c r="B223" i="11"/>
  <c r="A223" i="11"/>
  <c r="M222" i="11"/>
  <c r="D222" i="11"/>
  <c r="C222" i="11"/>
  <c r="B222" i="11"/>
  <c r="A222" i="11"/>
  <c r="M221" i="11"/>
  <c r="D221" i="11"/>
  <c r="C221" i="11"/>
  <c r="B221" i="11"/>
  <c r="A221" i="11"/>
  <c r="M220" i="11"/>
  <c r="D220" i="11"/>
  <c r="C220" i="11"/>
  <c r="B220" i="11"/>
  <c r="A220" i="11"/>
  <c r="M219" i="11"/>
  <c r="D219" i="11"/>
  <c r="C219" i="11"/>
  <c r="B219" i="11"/>
  <c r="A219" i="11"/>
  <c r="M218" i="11"/>
  <c r="D218" i="11"/>
  <c r="C218" i="11"/>
  <c r="B218" i="11"/>
  <c r="A218" i="11"/>
  <c r="M217" i="11"/>
  <c r="D217" i="11"/>
  <c r="C217" i="11"/>
  <c r="B217" i="11"/>
  <c r="A217" i="11"/>
  <c r="M216" i="11"/>
  <c r="D216" i="11"/>
  <c r="C216" i="11"/>
  <c r="B216" i="11"/>
  <c r="A216" i="11"/>
  <c r="M215" i="11"/>
  <c r="D215" i="11"/>
  <c r="C215" i="11"/>
  <c r="B215" i="11"/>
  <c r="A215" i="11"/>
  <c r="M214" i="11"/>
  <c r="D214" i="11"/>
  <c r="C214" i="11"/>
  <c r="B214" i="11"/>
  <c r="A214" i="11"/>
  <c r="M213" i="11"/>
  <c r="D213" i="11"/>
  <c r="C213" i="11"/>
  <c r="B213" i="11"/>
  <c r="A213" i="11"/>
  <c r="M212" i="11"/>
  <c r="D212" i="11"/>
  <c r="C212" i="11"/>
  <c r="B212" i="11"/>
  <c r="A212" i="11"/>
  <c r="M211" i="11"/>
  <c r="D211" i="11"/>
  <c r="C211" i="11"/>
  <c r="B211" i="11"/>
  <c r="A211" i="11"/>
  <c r="M210" i="11"/>
  <c r="D210" i="11"/>
  <c r="C210" i="11"/>
  <c r="B210" i="11"/>
  <c r="A210" i="11"/>
  <c r="M209" i="11"/>
  <c r="D209" i="11"/>
  <c r="C209" i="11"/>
  <c r="B209" i="11"/>
  <c r="A209" i="11"/>
  <c r="M208" i="11"/>
  <c r="D208" i="11"/>
  <c r="C208" i="11"/>
  <c r="B208" i="11"/>
  <c r="A208" i="11"/>
  <c r="M207" i="11"/>
  <c r="D207" i="11"/>
  <c r="C207" i="11"/>
  <c r="B207" i="11"/>
  <c r="A207" i="11"/>
  <c r="M206" i="11"/>
  <c r="D206" i="11"/>
  <c r="C206" i="11"/>
  <c r="B206" i="11"/>
  <c r="A206" i="11"/>
  <c r="M205" i="11"/>
  <c r="D205" i="11"/>
  <c r="C205" i="11"/>
  <c r="B205" i="11"/>
  <c r="A205" i="11"/>
  <c r="M204" i="11"/>
  <c r="D204" i="11"/>
  <c r="C204" i="11"/>
  <c r="B204" i="11"/>
  <c r="A204" i="11"/>
  <c r="M203" i="11"/>
  <c r="D203" i="11"/>
  <c r="C203" i="11"/>
  <c r="B203" i="11"/>
  <c r="A203" i="11"/>
  <c r="M202" i="11"/>
  <c r="D202" i="11"/>
  <c r="C202" i="11"/>
  <c r="B202" i="11"/>
  <c r="A202" i="11"/>
  <c r="M201" i="11"/>
  <c r="D201" i="11"/>
  <c r="C201" i="11"/>
  <c r="B201" i="11"/>
  <c r="A201" i="11"/>
  <c r="M200" i="11"/>
  <c r="D200" i="11"/>
  <c r="C200" i="11"/>
  <c r="B200" i="11"/>
  <c r="A200" i="11"/>
  <c r="M199" i="11"/>
  <c r="D199" i="11"/>
  <c r="C199" i="11"/>
  <c r="B199" i="11"/>
  <c r="A199" i="11"/>
  <c r="M198" i="11"/>
  <c r="D198" i="11"/>
  <c r="C198" i="11"/>
  <c r="B198" i="11"/>
  <c r="A198" i="11"/>
  <c r="M197" i="11"/>
  <c r="D197" i="11"/>
  <c r="C197" i="11"/>
  <c r="B197" i="11"/>
  <c r="A197" i="11"/>
  <c r="M196" i="11"/>
  <c r="D196" i="11"/>
  <c r="C196" i="11"/>
  <c r="B196" i="11"/>
  <c r="A196" i="11"/>
  <c r="M195" i="11"/>
  <c r="D195" i="11"/>
  <c r="C195" i="11"/>
  <c r="B195" i="11"/>
  <c r="A195" i="11"/>
  <c r="M194" i="11"/>
  <c r="D194" i="11"/>
  <c r="C194" i="11"/>
  <c r="B194" i="11"/>
  <c r="A194" i="11"/>
  <c r="M193" i="11"/>
  <c r="D193" i="11"/>
  <c r="C193" i="11"/>
  <c r="B193" i="11"/>
  <c r="A193" i="11"/>
  <c r="M192" i="11"/>
  <c r="D192" i="11"/>
  <c r="C192" i="11"/>
  <c r="B192" i="11"/>
  <c r="A192" i="11"/>
  <c r="M191" i="11"/>
  <c r="D191" i="11"/>
  <c r="C191" i="11"/>
  <c r="B191" i="11"/>
  <c r="A191" i="11"/>
  <c r="M190" i="11"/>
  <c r="D190" i="11"/>
  <c r="C190" i="11"/>
  <c r="B190" i="11"/>
  <c r="A190" i="11"/>
  <c r="M189" i="11"/>
  <c r="D189" i="11"/>
  <c r="C189" i="11"/>
  <c r="B189" i="11"/>
  <c r="A189" i="11"/>
  <c r="M188" i="11"/>
  <c r="D188" i="11"/>
  <c r="C188" i="11"/>
  <c r="B188" i="11"/>
  <c r="A188" i="11"/>
  <c r="M187" i="11"/>
  <c r="D187" i="11"/>
  <c r="C187" i="11"/>
  <c r="B187" i="11"/>
  <c r="A187" i="11"/>
  <c r="M186" i="11"/>
  <c r="D186" i="11"/>
  <c r="C186" i="11"/>
  <c r="B186" i="11"/>
  <c r="A186" i="11"/>
  <c r="M185" i="11"/>
  <c r="D185" i="11"/>
  <c r="C185" i="11"/>
  <c r="B185" i="11"/>
  <c r="A185" i="11"/>
  <c r="M184" i="11"/>
  <c r="D184" i="11"/>
  <c r="C184" i="11"/>
  <c r="B184" i="11"/>
  <c r="A184" i="11"/>
  <c r="M183" i="11"/>
  <c r="D183" i="11"/>
  <c r="C183" i="11"/>
  <c r="B183" i="11"/>
  <c r="A183" i="11"/>
  <c r="M182" i="11"/>
  <c r="D182" i="11"/>
  <c r="C182" i="11"/>
  <c r="B182" i="11"/>
  <c r="A182" i="11"/>
  <c r="M181" i="11"/>
  <c r="D181" i="11"/>
  <c r="C181" i="11"/>
  <c r="B181" i="11"/>
  <c r="A181" i="11"/>
  <c r="M180" i="11"/>
  <c r="D180" i="11"/>
  <c r="C180" i="11"/>
  <c r="B180" i="11"/>
  <c r="A180" i="11"/>
  <c r="M179" i="11"/>
  <c r="D179" i="11"/>
  <c r="C179" i="11"/>
  <c r="B179" i="11"/>
  <c r="A179" i="11"/>
  <c r="M178" i="11"/>
  <c r="D178" i="11"/>
  <c r="C178" i="11"/>
  <c r="B178" i="11"/>
  <c r="A178" i="11"/>
  <c r="M177" i="11"/>
  <c r="D177" i="11"/>
  <c r="C177" i="11"/>
  <c r="B177" i="11"/>
  <c r="A177" i="11"/>
  <c r="M176" i="11"/>
  <c r="D176" i="11"/>
  <c r="C176" i="11"/>
  <c r="B176" i="11"/>
  <c r="A176" i="11"/>
  <c r="M175" i="11"/>
  <c r="D175" i="11"/>
  <c r="C175" i="11"/>
  <c r="B175" i="11"/>
  <c r="A175" i="11"/>
  <c r="M174" i="11"/>
  <c r="D174" i="11"/>
  <c r="C174" i="11"/>
  <c r="B174" i="11"/>
  <c r="A174" i="11"/>
  <c r="M173" i="11"/>
  <c r="D173" i="11"/>
  <c r="C173" i="11"/>
  <c r="B173" i="11"/>
  <c r="A173" i="11"/>
  <c r="M172" i="11"/>
  <c r="D172" i="11"/>
  <c r="C172" i="11"/>
  <c r="B172" i="11"/>
  <c r="A172" i="11"/>
  <c r="M171" i="11"/>
  <c r="D171" i="11"/>
  <c r="C171" i="11"/>
  <c r="B171" i="11"/>
  <c r="A171" i="11"/>
  <c r="M170" i="11"/>
  <c r="D170" i="11"/>
  <c r="C170" i="11"/>
  <c r="B170" i="11"/>
  <c r="A170" i="11"/>
  <c r="M169" i="11"/>
  <c r="D169" i="11"/>
  <c r="C169" i="11"/>
  <c r="B169" i="11"/>
  <c r="A169" i="11"/>
  <c r="M168" i="11"/>
  <c r="D168" i="11"/>
  <c r="C168" i="11"/>
  <c r="B168" i="11"/>
  <c r="A168" i="11"/>
  <c r="M167" i="11"/>
  <c r="D167" i="11"/>
  <c r="C167" i="11"/>
  <c r="B167" i="11"/>
  <c r="A167" i="11"/>
  <c r="M166" i="11"/>
  <c r="D166" i="11"/>
  <c r="C166" i="11"/>
  <c r="B166" i="11"/>
  <c r="A166" i="11"/>
  <c r="M165" i="11"/>
  <c r="D165" i="11"/>
  <c r="C165" i="11"/>
  <c r="B165" i="11"/>
  <c r="A165" i="11"/>
  <c r="M164" i="11"/>
  <c r="D164" i="11"/>
  <c r="C164" i="11"/>
  <c r="B164" i="11"/>
  <c r="A164" i="11"/>
  <c r="M163" i="11"/>
  <c r="D163" i="11"/>
  <c r="C163" i="11"/>
  <c r="B163" i="11"/>
  <c r="A163" i="11"/>
  <c r="M162" i="11"/>
  <c r="D162" i="11"/>
  <c r="C162" i="11"/>
  <c r="B162" i="11"/>
  <c r="A162" i="11"/>
  <c r="M161" i="11"/>
  <c r="D161" i="11"/>
  <c r="C161" i="11"/>
  <c r="B161" i="11"/>
  <c r="A161" i="11"/>
  <c r="M160" i="11"/>
  <c r="D160" i="11"/>
  <c r="C160" i="11"/>
  <c r="B160" i="11"/>
  <c r="A160" i="11"/>
  <c r="M159" i="11"/>
  <c r="D159" i="11"/>
  <c r="C159" i="11"/>
  <c r="B159" i="11"/>
  <c r="A159" i="11"/>
  <c r="M158" i="11"/>
  <c r="D158" i="11"/>
  <c r="C158" i="11"/>
  <c r="B158" i="11"/>
  <c r="A158" i="11"/>
  <c r="M157" i="11"/>
  <c r="D157" i="11"/>
  <c r="C157" i="11"/>
  <c r="B157" i="11"/>
  <c r="A157" i="11"/>
  <c r="M156" i="11"/>
  <c r="D156" i="11"/>
  <c r="C156" i="11"/>
  <c r="B156" i="11"/>
  <c r="A156" i="11"/>
  <c r="M155" i="11"/>
  <c r="D155" i="11"/>
  <c r="C155" i="11"/>
  <c r="B155" i="11"/>
  <c r="A155" i="11"/>
  <c r="M154" i="11"/>
  <c r="D154" i="11"/>
  <c r="C154" i="11"/>
  <c r="B154" i="11"/>
  <c r="A154" i="11"/>
  <c r="M153" i="11"/>
  <c r="D153" i="11"/>
  <c r="C153" i="11"/>
  <c r="B153" i="11"/>
  <c r="A153" i="11"/>
  <c r="M152" i="11"/>
  <c r="D152" i="11"/>
  <c r="C152" i="11"/>
  <c r="B152" i="11"/>
  <c r="A152" i="11"/>
  <c r="M151" i="11"/>
  <c r="D151" i="11"/>
  <c r="C151" i="11"/>
  <c r="B151" i="11"/>
  <c r="A151" i="11"/>
  <c r="M150" i="11"/>
  <c r="D150" i="11"/>
  <c r="C150" i="11"/>
  <c r="B150" i="11"/>
  <c r="A150" i="11"/>
  <c r="M149" i="11"/>
  <c r="D149" i="11"/>
  <c r="C149" i="11"/>
  <c r="B149" i="11"/>
  <c r="A149" i="11"/>
  <c r="M148" i="11"/>
  <c r="D148" i="11"/>
  <c r="C148" i="11"/>
  <c r="B148" i="11"/>
  <c r="A148" i="11"/>
  <c r="M147" i="11"/>
  <c r="D147" i="11"/>
  <c r="C147" i="11"/>
  <c r="B147" i="11"/>
  <c r="A147" i="11"/>
  <c r="M146" i="11"/>
  <c r="D146" i="11"/>
  <c r="C146" i="11"/>
  <c r="B146" i="11"/>
  <c r="A146" i="11"/>
  <c r="M145" i="11"/>
  <c r="D145" i="11"/>
  <c r="C145" i="11"/>
  <c r="B145" i="11"/>
  <c r="A145" i="11"/>
  <c r="M144" i="11"/>
  <c r="D144" i="11"/>
  <c r="C144" i="11"/>
  <c r="B144" i="11"/>
  <c r="A144" i="11"/>
  <c r="M143" i="11"/>
  <c r="D143" i="11"/>
  <c r="C143" i="11"/>
  <c r="B143" i="11"/>
  <c r="A143" i="11"/>
  <c r="M142" i="11"/>
  <c r="D142" i="11"/>
  <c r="C142" i="11"/>
  <c r="B142" i="11"/>
  <c r="A142" i="11"/>
  <c r="M141" i="11"/>
  <c r="D141" i="11"/>
  <c r="C141" i="11"/>
  <c r="B141" i="11"/>
  <c r="A141" i="11"/>
  <c r="M140" i="11"/>
  <c r="D140" i="11"/>
  <c r="C140" i="11"/>
  <c r="B140" i="11"/>
  <c r="A140" i="11"/>
  <c r="M139" i="11"/>
  <c r="D139" i="11"/>
  <c r="C139" i="11"/>
  <c r="B139" i="11"/>
  <c r="A139" i="11"/>
  <c r="M138" i="11"/>
  <c r="D138" i="11"/>
  <c r="C138" i="11"/>
  <c r="B138" i="11"/>
  <c r="A138" i="11"/>
  <c r="M137" i="11"/>
  <c r="D137" i="11"/>
  <c r="C137" i="11"/>
  <c r="B137" i="11"/>
  <c r="A137" i="11"/>
  <c r="M136" i="11"/>
  <c r="D136" i="11"/>
  <c r="C136" i="11"/>
  <c r="B136" i="11"/>
  <c r="A136" i="11"/>
  <c r="M135" i="11"/>
  <c r="D135" i="11"/>
  <c r="C135" i="11"/>
  <c r="B135" i="11"/>
  <c r="A135" i="11"/>
  <c r="M134" i="11"/>
  <c r="D134" i="11"/>
  <c r="C134" i="11"/>
  <c r="B134" i="11"/>
  <c r="A134" i="11"/>
  <c r="M133" i="11"/>
  <c r="D133" i="11"/>
  <c r="C133" i="11"/>
  <c r="B133" i="11"/>
  <c r="A133" i="11"/>
  <c r="M132" i="11"/>
  <c r="D132" i="11"/>
  <c r="C132" i="11"/>
  <c r="B132" i="11"/>
  <c r="A132" i="11"/>
  <c r="M131" i="11"/>
  <c r="D131" i="11"/>
  <c r="C131" i="11"/>
  <c r="B131" i="11"/>
  <c r="A131" i="11"/>
  <c r="M130" i="11"/>
  <c r="D130" i="11"/>
  <c r="C130" i="11"/>
  <c r="B130" i="11"/>
  <c r="A130" i="11"/>
  <c r="M129" i="11"/>
  <c r="D129" i="11"/>
  <c r="C129" i="11"/>
  <c r="B129" i="11"/>
  <c r="A129" i="11"/>
  <c r="M128" i="11"/>
  <c r="D128" i="11"/>
  <c r="C128" i="11"/>
  <c r="B128" i="11"/>
  <c r="A128" i="11"/>
  <c r="M127" i="11"/>
  <c r="D127" i="11"/>
  <c r="C127" i="11"/>
  <c r="B127" i="11"/>
  <c r="A127" i="11"/>
  <c r="M126" i="11"/>
  <c r="D126" i="11"/>
  <c r="C126" i="11"/>
  <c r="B126" i="11"/>
  <c r="A126" i="11"/>
  <c r="M125" i="11"/>
  <c r="D125" i="11"/>
  <c r="C125" i="11"/>
  <c r="B125" i="11"/>
  <c r="A125" i="11"/>
  <c r="M124" i="11"/>
  <c r="D124" i="11"/>
  <c r="C124" i="11"/>
  <c r="B124" i="11"/>
  <c r="A124" i="11"/>
  <c r="M123" i="11"/>
  <c r="D123" i="11"/>
  <c r="C123" i="11"/>
  <c r="B123" i="11"/>
  <c r="A123" i="11"/>
  <c r="M122" i="11"/>
  <c r="D122" i="11"/>
  <c r="C122" i="11"/>
  <c r="B122" i="11"/>
  <c r="A122" i="11"/>
  <c r="M121" i="11"/>
  <c r="D121" i="11"/>
  <c r="C121" i="11"/>
  <c r="B121" i="11"/>
  <c r="A121" i="11"/>
  <c r="M120" i="11"/>
  <c r="D120" i="11"/>
  <c r="C120" i="11"/>
  <c r="B120" i="11"/>
  <c r="A120" i="11"/>
  <c r="M119" i="11"/>
  <c r="D119" i="11"/>
  <c r="C119" i="11"/>
  <c r="B119" i="11"/>
  <c r="A119" i="11"/>
  <c r="M118" i="11"/>
  <c r="D118" i="11"/>
  <c r="C118" i="11"/>
  <c r="B118" i="11"/>
  <c r="A118" i="11"/>
  <c r="M117" i="11"/>
  <c r="D117" i="11"/>
  <c r="C117" i="11"/>
  <c r="B117" i="11"/>
  <c r="A117" i="11"/>
  <c r="M116" i="11"/>
  <c r="D116" i="11"/>
  <c r="C116" i="11"/>
  <c r="B116" i="11"/>
  <c r="A116" i="11"/>
  <c r="M115" i="11"/>
  <c r="D115" i="11"/>
  <c r="C115" i="11"/>
  <c r="B115" i="11"/>
  <c r="A115" i="11"/>
  <c r="M114" i="11"/>
  <c r="D114" i="11"/>
  <c r="C114" i="11"/>
  <c r="B114" i="11"/>
  <c r="A114" i="11"/>
  <c r="M113" i="11"/>
  <c r="D113" i="11"/>
  <c r="C113" i="11"/>
  <c r="B113" i="11"/>
  <c r="A113" i="11"/>
  <c r="M112" i="11"/>
  <c r="D112" i="11"/>
  <c r="C112" i="11"/>
  <c r="B112" i="11"/>
  <c r="A112" i="11"/>
  <c r="M111" i="11"/>
  <c r="D111" i="11"/>
  <c r="C111" i="11"/>
  <c r="B111" i="11"/>
  <c r="A111" i="11"/>
  <c r="M110" i="11"/>
  <c r="D110" i="11"/>
  <c r="C110" i="11"/>
  <c r="B110" i="11"/>
  <c r="A110" i="11"/>
  <c r="M109" i="11"/>
  <c r="D109" i="11"/>
  <c r="C109" i="11"/>
  <c r="B109" i="11"/>
  <c r="A109" i="11"/>
  <c r="M108" i="11"/>
  <c r="D108" i="11"/>
  <c r="C108" i="11"/>
  <c r="B108" i="11"/>
  <c r="A108" i="11"/>
  <c r="M107" i="11"/>
  <c r="D107" i="11"/>
  <c r="C107" i="11"/>
  <c r="B107" i="11"/>
  <c r="A107" i="11"/>
  <c r="M106" i="11"/>
  <c r="D106" i="11"/>
  <c r="C106" i="11"/>
  <c r="B106" i="11"/>
  <c r="A106" i="11"/>
  <c r="M105" i="11"/>
  <c r="D105" i="11"/>
  <c r="C105" i="11"/>
  <c r="B105" i="11"/>
  <c r="A105" i="11"/>
  <c r="M104" i="11"/>
  <c r="D104" i="11"/>
  <c r="C104" i="11"/>
  <c r="B104" i="11"/>
  <c r="A104" i="11"/>
  <c r="M103" i="11"/>
  <c r="D103" i="11"/>
  <c r="C103" i="11"/>
  <c r="B103" i="11"/>
  <c r="A103" i="11"/>
  <c r="M102" i="11"/>
  <c r="D102" i="11"/>
  <c r="C102" i="11"/>
  <c r="B102" i="11"/>
  <c r="A102" i="11"/>
  <c r="M101" i="11"/>
  <c r="D101" i="11"/>
  <c r="C101" i="11"/>
  <c r="B101" i="11"/>
  <c r="A101" i="11"/>
  <c r="M100" i="11"/>
  <c r="D100" i="11"/>
  <c r="C100" i="11"/>
  <c r="B100" i="11"/>
  <c r="A100" i="11"/>
  <c r="M99" i="11"/>
  <c r="D99" i="11"/>
  <c r="C99" i="11"/>
  <c r="B99" i="11"/>
  <c r="A99" i="11"/>
  <c r="M98" i="11"/>
  <c r="D98" i="11"/>
  <c r="C98" i="11"/>
  <c r="B98" i="11"/>
  <c r="A98" i="11"/>
  <c r="M97" i="11"/>
  <c r="D97" i="11"/>
  <c r="C97" i="11"/>
  <c r="B97" i="11"/>
  <c r="A97" i="11"/>
  <c r="M96" i="11"/>
  <c r="D96" i="11"/>
  <c r="C96" i="11"/>
  <c r="B96" i="11"/>
  <c r="A96" i="11"/>
  <c r="M95" i="11"/>
  <c r="D95" i="11"/>
  <c r="C95" i="11"/>
  <c r="B95" i="11"/>
  <c r="A95" i="11"/>
  <c r="M94" i="11"/>
  <c r="D94" i="11"/>
  <c r="C94" i="11"/>
  <c r="B94" i="11"/>
  <c r="A94" i="11"/>
  <c r="M93" i="11"/>
  <c r="D93" i="11"/>
  <c r="C93" i="11"/>
  <c r="B93" i="11"/>
  <c r="A93" i="11"/>
  <c r="M92" i="11"/>
  <c r="D92" i="11"/>
  <c r="C92" i="11"/>
  <c r="B92" i="11"/>
  <c r="A92" i="11"/>
  <c r="M91" i="11"/>
  <c r="D91" i="11"/>
  <c r="C91" i="11"/>
  <c r="B91" i="11"/>
  <c r="A91" i="11"/>
  <c r="M90" i="11"/>
  <c r="D90" i="11"/>
  <c r="C90" i="11"/>
  <c r="B90" i="11"/>
  <c r="A90" i="11"/>
  <c r="M89" i="11"/>
  <c r="D89" i="11"/>
  <c r="C89" i="11"/>
  <c r="B89" i="11"/>
  <c r="A89" i="11"/>
  <c r="M88" i="11"/>
  <c r="D88" i="11"/>
  <c r="C88" i="11"/>
  <c r="B88" i="11"/>
  <c r="A88" i="11"/>
  <c r="M87" i="11"/>
  <c r="D87" i="11"/>
  <c r="C87" i="11"/>
  <c r="B87" i="11"/>
  <c r="A87" i="11"/>
  <c r="M86" i="11"/>
  <c r="D86" i="11"/>
  <c r="C86" i="11"/>
  <c r="B86" i="11"/>
  <c r="A86" i="11"/>
  <c r="M85" i="11"/>
  <c r="D85" i="11"/>
  <c r="C85" i="11"/>
  <c r="B85" i="11"/>
  <c r="A85" i="11"/>
  <c r="M84" i="11"/>
  <c r="D84" i="11"/>
  <c r="C84" i="11"/>
  <c r="B84" i="11"/>
  <c r="A84" i="11"/>
  <c r="M83" i="11"/>
  <c r="D83" i="11"/>
  <c r="C83" i="11"/>
  <c r="B83" i="11"/>
  <c r="A83" i="11"/>
  <c r="M82" i="11"/>
  <c r="D82" i="11"/>
  <c r="C82" i="11"/>
  <c r="B82" i="11"/>
  <c r="A82" i="11"/>
  <c r="M81" i="11"/>
  <c r="D81" i="11"/>
  <c r="C81" i="11"/>
  <c r="B81" i="11"/>
  <c r="A81" i="11"/>
  <c r="M80" i="11"/>
  <c r="D80" i="11"/>
  <c r="C80" i="11"/>
  <c r="B80" i="11"/>
  <c r="A80" i="11"/>
  <c r="M79" i="11"/>
  <c r="D79" i="11"/>
  <c r="C79" i="11"/>
  <c r="B79" i="11"/>
  <c r="A79" i="11"/>
  <c r="M78" i="11"/>
  <c r="D78" i="11"/>
  <c r="C78" i="11"/>
  <c r="B78" i="11"/>
  <c r="A78" i="11"/>
  <c r="M77" i="11"/>
  <c r="D77" i="11"/>
  <c r="C77" i="11"/>
  <c r="B77" i="11"/>
  <c r="A77" i="11"/>
  <c r="M76" i="11"/>
  <c r="D76" i="11"/>
  <c r="C76" i="11"/>
  <c r="B76" i="11"/>
  <c r="A76" i="11"/>
  <c r="M75" i="11"/>
  <c r="D75" i="11"/>
  <c r="C75" i="11"/>
  <c r="B75" i="11"/>
  <c r="A75" i="11"/>
  <c r="M74" i="11"/>
  <c r="D74" i="11"/>
  <c r="C74" i="11"/>
  <c r="B74" i="11"/>
  <c r="A74" i="11"/>
  <c r="M73" i="11"/>
  <c r="D73" i="11"/>
  <c r="C73" i="11"/>
  <c r="B73" i="11"/>
  <c r="A73" i="11"/>
  <c r="M72" i="11"/>
  <c r="D72" i="11"/>
  <c r="C72" i="11"/>
  <c r="B72" i="11"/>
  <c r="A72" i="11"/>
  <c r="M71" i="11"/>
  <c r="D71" i="11"/>
  <c r="C71" i="11"/>
  <c r="B71" i="11"/>
  <c r="A71" i="11"/>
  <c r="M70" i="11"/>
  <c r="D70" i="11"/>
  <c r="C70" i="11"/>
  <c r="B70" i="11"/>
  <c r="A70" i="11"/>
  <c r="M69" i="11"/>
  <c r="D69" i="11"/>
  <c r="C69" i="11"/>
  <c r="B69" i="11"/>
  <c r="A69" i="11"/>
  <c r="M68" i="11"/>
  <c r="D68" i="11"/>
  <c r="C68" i="11"/>
  <c r="B68" i="11"/>
  <c r="A68" i="11"/>
  <c r="M67" i="11"/>
  <c r="D67" i="11"/>
  <c r="C67" i="11"/>
  <c r="B67" i="11"/>
  <c r="A67" i="11"/>
  <c r="M66" i="11"/>
  <c r="D66" i="11"/>
  <c r="C66" i="11"/>
  <c r="B66" i="11"/>
  <c r="A66" i="11"/>
  <c r="M65" i="11"/>
  <c r="D65" i="11"/>
  <c r="C65" i="11"/>
  <c r="B65" i="11"/>
  <c r="A65" i="11"/>
  <c r="M64" i="11"/>
  <c r="D64" i="11"/>
  <c r="C64" i="11"/>
  <c r="B64" i="11"/>
  <c r="A64" i="11"/>
  <c r="M63" i="11"/>
  <c r="D63" i="11"/>
  <c r="C63" i="11"/>
  <c r="B63" i="11"/>
  <c r="A63" i="11"/>
  <c r="M62" i="11"/>
  <c r="D62" i="11"/>
  <c r="C62" i="11"/>
  <c r="B62" i="11"/>
  <c r="A62" i="11"/>
  <c r="M61" i="11"/>
  <c r="D61" i="11"/>
  <c r="C61" i="11"/>
  <c r="B61" i="11"/>
  <c r="A61" i="11"/>
  <c r="M60" i="11"/>
  <c r="D60" i="11"/>
  <c r="C60" i="11"/>
  <c r="B60" i="11"/>
  <c r="A60" i="11"/>
  <c r="M59" i="11"/>
  <c r="D59" i="11"/>
  <c r="C59" i="11"/>
  <c r="B59" i="11"/>
  <c r="A59" i="11"/>
  <c r="M58" i="11"/>
  <c r="D58" i="11"/>
  <c r="C58" i="11"/>
  <c r="B58" i="11"/>
  <c r="A58" i="11"/>
  <c r="M57" i="11"/>
  <c r="D57" i="11"/>
  <c r="C57" i="11"/>
  <c r="B57" i="11"/>
  <c r="A57" i="11"/>
  <c r="M56" i="11"/>
  <c r="D56" i="11"/>
  <c r="C56" i="11"/>
  <c r="B56" i="11"/>
  <c r="A56" i="11"/>
  <c r="M55" i="11"/>
  <c r="D55" i="11"/>
  <c r="C55" i="11"/>
  <c r="B55" i="11"/>
  <c r="A55" i="11"/>
  <c r="M54" i="11"/>
  <c r="D54" i="11"/>
  <c r="C54" i="11"/>
  <c r="B54" i="11"/>
  <c r="A54" i="11"/>
  <c r="M53" i="11"/>
  <c r="D53" i="11"/>
  <c r="C53" i="11"/>
  <c r="B53" i="11"/>
  <c r="A53" i="11"/>
  <c r="M52" i="11"/>
  <c r="D52" i="11"/>
  <c r="C52" i="11"/>
  <c r="B52" i="11"/>
  <c r="A52" i="11"/>
  <c r="M51" i="11"/>
  <c r="D51" i="11"/>
  <c r="C51" i="11"/>
  <c r="B51" i="11"/>
  <c r="A51" i="11"/>
  <c r="M50" i="11"/>
  <c r="D50" i="11"/>
  <c r="C50" i="11"/>
  <c r="B50" i="11"/>
  <c r="A50" i="11"/>
  <c r="M49" i="11"/>
  <c r="D49" i="11"/>
  <c r="C49" i="11"/>
  <c r="B49" i="11"/>
  <c r="A49" i="11"/>
  <c r="M48" i="11"/>
  <c r="D48" i="11"/>
  <c r="C48" i="11"/>
  <c r="B48" i="11"/>
  <c r="A48" i="11"/>
  <c r="M47" i="11"/>
  <c r="D47" i="11"/>
  <c r="C47" i="11"/>
  <c r="B47" i="11"/>
  <c r="A47" i="11"/>
  <c r="M46" i="11"/>
  <c r="D46" i="11"/>
  <c r="C46" i="11"/>
  <c r="B46" i="11"/>
  <c r="A46" i="11"/>
  <c r="M45" i="11"/>
  <c r="D45" i="11"/>
  <c r="C45" i="11"/>
  <c r="B45" i="11"/>
  <c r="A45" i="11"/>
  <c r="M44" i="11"/>
  <c r="D44" i="11"/>
  <c r="C44" i="11"/>
  <c r="B44" i="11"/>
  <c r="A44" i="11"/>
  <c r="M43" i="11"/>
  <c r="D43" i="11"/>
  <c r="C43" i="11"/>
  <c r="B43" i="11"/>
  <c r="A43" i="11"/>
  <c r="M42" i="11"/>
  <c r="D42" i="11"/>
  <c r="C42" i="11"/>
  <c r="B42" i="11"/>
  <c r="A42" i="11"/>
  <c r="M41" i="11"/>
  <c r="D41" i="11"/>
  <c r="C41" i="11"/>
  <c r="B41" i="11"/>
  <c r="A41" i="11"/>
  <c r="M40" i="11"/>
  <c r="D40" i="11"/>
  <c r="C40" i="11"/>
  <c r="B40" i="11"/>
  <c r="A40" i="11"/>
  <c r="M39" i="11"/>
  <c r="D39" i="11"/>
  <c r="C39" i="11"/>
  <c r="B39" i="11"/>
  <c r="A39" i="11"/>
  <c r="M38" i="11"/>
  <c r="D38" i="11"/>
  <c r="C38" i="11"/>
  <c r="B38" i="11"/>
  <c r="A38" i="11"/>
  <c r="M37" i="11"/>
  <c r="D37" i="11"/>
  <c r="C37" i="11"/>
  <c r="B37" i="11"/>
  <c r="A37" i="11"/>
  <c r="M36" i="11"/>
  <c r="D36" i="11"/>
  <c r="C36" i="11"/>
  <c r="B36" i="11"/>
  <c r="A36" i="11"/>
  <c r="M35" i="11"/>
  <c r="D35" i="11"/>
  <c r="C35" i="11"/>
  <c r="B35" i="11"/>
  <c r="A35" i="11"/>
  <c r="M34" i="11"/>
  <c r="D34" i="11"/>
  <c r="C34" i="11"/>
  <c r="B34" i="11"/>
  <c r="A34" i="11"/>
  <c r="M33" i="11"/>
  <c r="D33" i="11"/>
  <c r="C33" i="11"/>
  <c r="B33" i="11"/>
  <c r="A33" i="11"/>
  <c r="M32" i="11"/>
  <c r="D32" i="11"/>
  <c r="C32" i="11"/>
  <c r="B32" i="11"/>
  <c r="A32" i="11"/>
  <c r="M31" i="11"/>
  <c r="D31" i="11"/>
  <c r="C31" i="11"/>
  <c r="B31" i="11"/>
  <c r="A31" i="11"/>
  <c r="M30" i="11"/>
  <c r="D30" i="11"/>
  <c r="C30" i="11"/>
  <c r="B30" i="11"/>
  <c r="A30" i="11"/>
  <c r="M29" i="11"/>
  <c r="D29" i="11"/>
  <c r="C29" i="11"/>
  <c r="B29" i="11"/>
  <c r="A29" i="11"/>
  <c r="M28" i="11"/>
  <c r="D28" i="11"/>
  <c r="C28" i="11"/>
  <c r="B28" i="11"/>
  <c r="A28" i="11"/>
  <c r="M27" i="11"/>
  <c r="D27" i="11"/>
  <c r="C27" i="11"/>
  <c r="B27" i="11"/>
  <c r="A27" i="11"/>
  <c r="M26" i="11"/>
  <c r="D26" i="11"/>
  <c r="C26" i="11"/>
  <c r="B26" i="11"/>
  <c r="A26" i="11"/>
  <c r="M25" i="11"/>
  <c r="D25" i="11"/>
  <c r="C25" i="11"/>
  <c r="B25" i="11"/>
  <c r="A25" i="11"/>
  <c r="M24" i="11"/>
  <c r="D24" i="11"/>
  <c r="C24" i="11"/>
  <c r="B24" i="11"/>
  <c r="A24" i="11"/>
  <c r="M23" i="11"/>
  <c r="D23" i="11"/>
  <c r="C23" i="11"/>
  <c r="B23" i="11"/>
  <c r="A23" i="11"/>
  <c r="M22" i="11"/>
  <c r="D22" i="11"/>
  <c r="C22" i="11"/>
  <c r="B22" i="11"/>
  <c r="A22" i="11"/>
  <c r="M21" i="11"/>
  <c r="D21" i="11"/>
  <c r="C21" i="11"/>
  <c r="B21" i="11"/>
  <c r="A21" i="11"/>
  <c r="M20" i="11"/>
  <c r="D20" i="11"/>
  <c r="C20" i="11"/>
  <c r="B20" i="11"/>
  <c r="A20" i="11"/>
  <c r="M19" i="11"/>
  <c r="D19" i="11"/>
  <c r="C19" i="11"/>
  <c r="B19" i="11"/>
  <c r="A19" i="11"/>
  <c r="M18" i="11"/>
  <c r="D18" i="11"/>
  <c r="C18" i="11"/>
  <c r="B18" i="11"/>
  <c r="A18" i="11"/>
  <c r="M17" i="11"/>
  <c r="D17" i="11"/>
  <c r="C17" i="11"/>
  <c r="B17" i="11"/>
  <c r="A17" i="11"/>
  <c r="M16" i="11"/>
  <c r="D16" i="11"/>
  <c r="C16" i="11"/>
  <c r="B16" i="11"/>
  <c r="A16" i="11"/>
  <c r="M15" i="11"/>
  <c r="D15" i="11"/>
  <c r="C15" i="11"/>
  <c r="B15" i="11"/>
  <c r="A15" i="11"/>
  <c r="M14" i="11"/>
  <c r="D14" i="11"/>
  <c r="C14" i="11"/>
  <c r="B14" i="11"/>
  <c r="A14" i="11"/>
  <c r="I10" i="11"/>
  <c r="F10" i="11"/>
  <c r="D10" i="11"/>
  <c r="I9" i="11"/>
  <c r="I8" i="11"/>
  <c r="D8" i="11"/>
  <c r="I7" i="11"/>
  <c r="D7" i="11"/>
  <c r="I6" i="11"/>
  <c r="D6" i="11"/>
  <c r="A4" i="11"/>
  <c r="A3" i="11"/>
  <c r="A2" i="11"/>
  <c r="O26" i="9"/>
  <c r="M26" i="9"/>
  <c r="K26" i="9"/>
  <c r="J26" i="9"/>
  <c r="H26" i="9"/>
  <c r="G26" i="9"/>
  <c r="E26" i="9"/>
  <c r="D26" i="9"/>
  <c r="R10" i="9"/>
  <c r="J10" i="9"/>
  <c r="G10" i="9"/>
  <c r="R9" i="9"/>
  <c r="R8" i="9"/>
  <c r="G8" i="9"/>
  <c r="R7" i="9"/>
  <c r="G7" i="9"/>
  <c r="R6" i="9"/>
  <c r="G6" i="9"/>
  <c r="A4" i="9"/>
  <c r="A3" i="9"/>
  <c r="A2" i="9"/>
  <c r="A513" i="8"/>
  <c r="A512" i="8"/>
  <c r="A511" i="8"/>
  <c r="A510" i="8"/>
  <c r="A509" i="8"/>
  <c r="A508" i="8"/>
  <c r="A507" i="8"/>
  <c r="A506" i="8"/>
  <c r="A505" i="8"/>
  <c r="A504" i="8"/>
  <c r="A503" i="8"/>
  <c r="A502" i="8"/>
  <c r="A501" i="8"/>
  <c r="A500" i="8"/>
  <c r="A499" i="8"/>
  <c r="A498" i="8"/>
  <c r="A497" i="8"/>
  <c r="A496" i="8"/>
  <c r="A495" i="8"/>
  <c r="A494" i="8"/>
  <c r="A493" i="8"/>
  <c r="A492" i="8"/>
  <c r="A491" i="8"/>
  <c r="A490" i="8"/>
  <c r="A489" i="8"/>
  <c r="A488" i="8"/>
  <c r="A487" i="8"/>
  <c r="A486" i="8"/>
  <c r="A485" i="8"/>
  <c r="A484" i="8"/>
  <c r="A483" i="8"/>
  <c r="A482" i="8"/>
  <c r="A481" i="8"/>
  <c r="A480" i="8"/>
  <c r="A479" i="8"/>
  <c r="A478" i="8"/>
  <c r="A477" i="8"/>
  <c r="A476" i="8"/>
  <c r="A475" i="8"/>
  <c r="A474" i="8"/>
  <c r="A473" i="8"/>
  <c r="A472" i="8"/>
  <c r="A471" i="8"/>
  <c r="A470" i="8"/>
  <c r="A469" i="8"/>
  <c r="A468" i="8"/>
  <c r="A467" i="8"/>
  <c r="A466" i="8"/>
  <c r="A465" i="8"/>
  <c r="A464" i="8"/>
  <c r="A463" i="8"/>
  <c r="A462" i="8"/>
  <c r="A461" i="8"/>
  <c r="A460" i="8"/>
  <c r="A459" i="8"/>
  <c r="A458" i="8"/>
  <c r="A457" i="8"/>
  <c r="A456" i="8"/>
  <c r="A455" i="8"/>
  <c r="A454" i="8"/>
  <c r="A453" i="8"/>
  <c r="A452" i="8"/>
  <c r="A451" i="8"/>
  <c r="A450" i="8"/>
  <c r="A449" i="8"/>
  <c r="A448" i="8"/>
  <c r="A447" i="8"/>
  <c r="A446" i="8"/>
  <c r="A445" i="8"/>
  <c r="A444" i="8"/>
  <c r="A443" i="8"/>
  <c r="A442" i="8"/>
  <c r="A441" i="8"/>
  <c r="A440" i="8"/>
  <c r="A439" i="8"/>
  <c r="A438" i="8"/>
  <c r="A437" i="8"/>
  <c r="A436" i="8"/>
  <c r="A435" i="8"/>
  <c r="A434" i="8"/>
  <c r="A433" i="8"/>
  <c r="A432" i="8"/>
  <c r="A431" i="8"/>
  <c r="A430" i="8"/>
  <c r="A429" i="8"/>
  <c r="A428" i="8"/>
  <c r="A427" i="8"/>
  <c r="A426" i="8"/>
  <c r="A425" i="8"/>
  <c r="A424" i="8"/>
  <c r="A423" i="8"/>
  <c r="A422" i="8"/>
  <c r="A421" i="8"/>
  <c r="A420" i="8"/>
  <c r="A419" i="8"/>
  <c r="A418" i="8"/>
  <c r="A417" i="8"/>
  <c r="A416" i="8"/>
  <c r="A415" i="8"/>
  <c r="A414" i="8"/>
  <c r="A413" i="8"/>
  <c r="A412" i="8"/>
  <c r="A411" i="8"/>
  <c r="A410" i="8"/>
  <c r="A409" i="8"/>
  <c r="A408" i="8"/>
  <c r="A407" i="8"/>
  <c r="A406" i="8"/>
  <c r="A405" i="8"/>
  <c r="A404" i="8"/>
  <c r="A403" i="8"/>
  <c r="A402" i="8"/>
  <c r="A401" i="8"/>
  <c r="A400" i="8"/>
  <c r="A399" i="8"/>
  <c r="A398" i="8"/>
  <c r="A397" i="8"/>
  <c r="A396" i="8"/>
  <c r="A395" i="8"/>
  <c r="A394" i="8"/>
  <c r="A393" i="8"/>
  <c r="A392" i="8"/>
  <c r="A391" i="8"/>
  <c r="A390" i="8"/>
  <c r="A389" i="8"/>
  <c r="A388" i="8"/>
  <c r="A387" i="8"/>
  <c r="A386" i="8"/>
  <c r="A385" i="8"/>
  <c r="A384" i="8"/>
  <c r="A383" i="8"/>
  <c r="A382" i="8"/>
  <c r="A381" i="8"/>
  <c r="A380" i="8"/>
  <c r="A379" i="8"/>
  <c r="A378" i="8"/>
  <c r="A377" i="8"/>
  <c r="A376" i="8"/>
  <c r="A375" i="8"/>
  <c r="A374" i="8"/>
  <c r="A373" i="8"/>
  <c r="A372" i="8"/>
  <c r="A371" i="8"/>
  <c r="A370" i="8"/>
  <c r="A369" i="8"/>
  <c r="A368" i="8"/>
  <c r="A367" i="8"/>
  <c r="A366" i="8"/>
  <c r="A365" i="8"/>
  <c r="A364" i="8"/>
  <c r="A363" i="8"/>
  <c r="A362" i="8"/>
  <c r="A361" i="8"/>
  <c r="A360" i="8"/>
  <c r="A359" i="8"/>
  <c r="A358" i="8"/>
  <c r="A357" i="8"/>
  <c r="A356" i="8"/>
  <c r="A355" i="8"/>
  <c r="A354" i="8"/>
  <c r="A353" i="8"/>
  <c r="A352" i="8"/>
  <c r="A351" i="8"/>
  <c r="A350" i="8"/>
  <c r="A349" i="8"/>
  <c r="A348" i="8"/>
  <c r="A347" i="8"/>
  <c r="A346" i="8"/>
  <c r="A345" i="8"/>
  <c r="A344" i="8"/>
  <c r="A343" i="8"/>
  <c r="A342" i="8"/>
  <c r="A341" i="8"/>
  <c r="A340" i="8"/>
  <c r="A339" i="8"/>
  <c r="A338" i="8"/>
  <c r="A337" i="8"/>
  <c r="A336" i="8"/>
  <c r="A335" i="8"/>
  <c r="A334" i="8"/>
  <c r="A333" i="8"/>
  <c r="A332" i="8"/>
  <c r="A331" i="8"/>
  <c r="A330" i="8"/>
  <c r="A329" i="8"/>
  <c r="A328" i="8"/>
  <c r="A327" i="8"/>
  <c r="A326" i="8"/>
  <c r="A325" i="8"/>
  <c r="A324" i="8"/>
  <c r="A323" i="8"/>
  <c r="A322" i="8"/>
  <c r="A321" i="8"/>
  <c r="A320" i="8"/>
  <c r="A319" i="8"/>
  <c r="A318" i="8"/>
  <c r="A317" i="8"/>
  <c r="A316" i="8"/>
  <c r="A315" i="8"/>
  <c r="A314" i="8"/>
  <c r="A313" i="8"/>
  <c r="A312" i="8"/>
  <c r="A311" i="8"/>
  <c r="A310" i="8"/>
  <c r="A309" i="8"/>
  <c r="A308" i="8"/>
  <c r="A307" i="8"/>
  <c r="A306" i="8"/>
  <c r="A305" i="8"/>
  <c r="A304" i="8"/>
  <c r="A303" i="8"/>
  <c r="A302" i="8"/>
  <c r="A301" i="8"/>
  <c r="A300" i="8"/>
  <c r="A299" i="8"/>
  <c r="A298" i="8"/>
  <c r="A297" i="8"/>
  <c r="A296" i="8"/>
  <c r="A295" i="8"/>
  <c r="A294" i="8"/>
  <c r="A293" i="8"/>
  <c r="A292" i="8"/>
  <c r="A291" i="8"/>
  <c r="A290" i="8"/>
  <c r="A289" i="8"/>
  <c r="A288" i="8"/>
  <c r="A287" i="8"/>
  <c r="A286" i="8"/>
  <c r="A285" i="8"/>
  <c r="A284" i="8"/>
  <c r="A283" i="8"/>
  <c r="A282" i="8"/>
  <c r="A281" i="8"/>
  <c r="A280" i="8"/>
  <c r="A279" i="8"/>
  <c r="A278" i="8"/>
  <c r="A277" i="8"/>
  <c r="A276" i="8"/>
  <c r="A275" i="8"/>
  <c r="A274" i="8"/>
  <c r="A273" i="8"/>
  <c r="A272" i="8"/>
  <c r="A271" i="8"/>
  <c r="A270" i="8"/>
  <c r="A269" i="8"/>
  <c r="A268" i="8"/>
  <c r="A267" i="8"/>
  <c r="A266" i="8"/>
  <c r="A265" i="8"/>
  <c r="A264" i="8"/>
  <c r="A263" i="8"/>
  <c r="A262" i="8"/>
  <c r="A261" i="8"/>
  <c r="A260" i="8"/>
  <c r="A259" i="8"/>
  <c r="A258" i="8"/>
  <c r="A257" i="8"/>
  <c r="A256" i="8"/>
  <c r="A255" i="8"/>
  <c r="A254" i="8"/>
  <c r="A253" i="8"/>
  <c r="A252" i="8"/>
  <c r="A251" i="8"/>
  <c r="A250" i="8"/>
  <c r="A249" i="8"/>
  <c r="A248" i="8"/>
  <c r="A247" i="8"/>
  <c r="A246" i="8"/>
  <c r="A245" i="8"/>
  <c r="A244" i="8"/>
  <c r="A243" i="8"/>
  <c r="A242" i="8"/>
  <c r="A241" i="8"/>
  <c r="A240" i="8"/>
  <c r="A239" i="8"/>
  <c r="A238" i="8"/>
  <c r="A237" i="8"/>
  <c r="A236" i="8"/>
  <c r="A235" i="8"/>
  <c r="A234" i="8"/>
  <c r="A233" i="8"/>
  <c r="A232" i="8"/>
  <c r="A231" i="8"/>
  <c r="A230" i="8"/>
  <c r="A229" i="8"/>
  <c r="A228" i="8"/>
  <c r="A227" i="8"/>
  <c r="A226" i="8"/>
  <c r="A225" i="8"/>
  <c r="A224" i="8"/>
  <c r="A223" i="8"/>
  <c r="A222" i="8"/>
  <c r="A221" i="8"/>
  <c r="A220" i="8"/>
  <c r="A219" i="8"/>
  <c r="A218" i="8"/>
  <c r="A217" i="8"/>
  <c r="A216" i="8"/>
  <c r="A215" i="8"/>
  <c r="A214" i="8"/>
  <c r="A213" i="8"/>
  <c r="A212" i="8"/>
  <c r="A211" i="8"/>
  <c r="A210" i="8"/>
  <c r="A209" i="8"/>
  <c r="A208" i="8"/>
  <c r="A207" i="8"/>
  <c r="A206" i="8"/>
  <c r="A205" i="8"/>
  <c r="A204" i="8"/>
  <c r="A203" i="8"/>
  <c r="A202" i="8"/>
  <c r="A201" i="8"/>
  <c r="A200" i="8"/>
  <c r="A199" i="8"/>
  <c r="A198" i="8"/>
  <c r="A197" i="8"/>
  <c r="A196" i="8"/>
  <c r="A195" i="8"/>
  <c r="A194" i="8"/>
  <c r="A193" i="8"/>
  <c r="A192" i="8"/>
  <c r="A191" i="8"/>
  <c r="A190" i="8"/>
  <c r="A189" i="8"/>
  <c r="A188" i="8"/>
  <c r="A187" i="8"/>
  <c r="A186" i="8"/>
  <c r="A185" i="8"/>
  <c r="A184" i="8"/>
  <c r="A183" i="8"/>
  <c r="A182" i="8"/>
  <c r="A181" i="8"/>
  <c r="A180" i="8"/>
  <c r="A179" i="8"/>
  <c r="A178" i="8"/>
  <c r="A177" i="8"/>
  <c r="A176" i="8"/>
  <c r="A175" i="8"/>
  <c r="A174" i="8"/>
  <c r="A173" i="8"/>
  <c r="A172" i="8"/>
  <c r="A171" i="8"/>
  <c r="A170" i="8"/>
  <c r="A169" i="8"/>
  <c r="A168" i="8"/>
  <c r="A167" i="8"/>
  <c r="A166" i="8"/>
  <c r="A165" i="8"/>
  <c r="A164" i="8"/>
  <c r="A163" i="8"/>
  <c r="A162" i="8"/>
  <c r="A161" i="8"/>
  <c r="A160" i="8"/>
  <c r="A159" i="8"/>
  <c r="A158" i="8"/>
  <c r="A157" i="8"/>
  <c r="A156" i="8"/>
  <c r="A155" i="8"/>
  <c r="A154" i="8"/>
  <c r="A153" i="8"/>
  <c r="A152" i="8"/>
  <c r="A151" i="8"/>
  <c r="A150" i="8"/>
  <c r="A149" i="8"/>
  <c r="A148" i="8"/>
  <c r="A147" i="8"/>
  <c r="A146" i="8"/>
  <c r="A145" i="8"/>
  <c r="A144" i="8"/>
  <c r="A143" i="8"/>
  <c r="A142" i="8"/>
  <c r="A141" i="8"/>
  <c r="A140" i="8"/>
  <c r="A139" i="8"/>
  <c r="A138" i="8"/>
  <c r="A137" i="8"/>
  <c r="A136" i="8"/>
  <c r="A135" i="8"/>
  <c r="A134" i="8"/>
  <c r="A133" i="8"/>
  <c r="A132" i="8"/>
  <c r="A131" i="8"/>
  <c r="A130" i="8"/>
  <c r="A129" i="8"/>
  <c r="A128" i="8"/>
  <c r="A127" i="8"/>
  <c r="A126" i="8"/>
  <c r="A125" i="8"/>
  <c r="A124" i="8"/>
  <c r="A123" i="8"/>
  <c r="A122" i="8"/>
  <c r="A121" i="8"/>
  <c r="A120" i="8"/>
  <c r="A119" i="8"/>
  <c r="A118" i="8"/>
  <c r="A117" i="8"/>
  <c r="A116" i="8"/>
  <c r="A115" i="8"/>
  <c r="A114" i="8"/>
  <c r="A113" i="8"/>
  <c r="A112" i="8"/>
  <c r="A111" i="8"/>
  <c r="A110" i="8"/>
  <c r="A109" i="8"/>
  <c r="A108" i="8"/>
  <c r="A107" i="8"/>
  <c r="A106" i="8"/>
  <c r="A105" i="8"/>
  <c r="A104" i="8"/>
  <c r="A103" i="8"/>
  <c r="A102" i="8"/>
  <c r="A101" i="8"/>
  <c r="A100" i="8"/>
  <c r="A99" i="8"/>
  <c r="A98" i="8"/>
  <c r="A97" i="8"/>
  <c r="A96" i="8"/>
  <c r="A95" i="8"/>
  <c r="A94" i="8"/>
  <c r="A93" i="8"/>
  <c r="A92" i="8"/>
  <c r="A91" i="8"/>
  <c r="A90" i="8"/>
  <c r="A89" i="8"/>
  <c r="A88" i="8"/>
  <c r="A87" i="8"/>
  <c r="A86" i="8"/>
  <c r="A85" i="8"/>
  <c r="A84" i="8"/>
  <c r="A83" i="8"/>
  <c r="A82" i="8"/>
  <c r="A81" i="8"/>
  <c r="A80" i="8"/>
  <c r="A79" i="8"/>
  <c r="A78" i="8"/>
  <c r="A77" i="8"/>
  <c r="A76" i="8"/>
  <c r="A75" i="8"/>
  <c r="A74" i="8"/>
  <c r="A73" i="8"/>
  <c r="A72" i="8"/>
  <c r="A71" i="8"/>
  <c r="A70" i="8"/>
  <c r="A69" i="8"/>
  <c r="A68" i="8"/>
  <c r="A67" i="8"/>
  <c r="A66" i="8"/>
  <c r="A65" i="8"/>
  <c r="A64" i="8"/>
  <c r="A63" i="8"/>
  <c r="A62" i="8"/>
  <c r="A61" i="8"/>
  <c r="A60" i="8"/>
  <c r="A59" i="8"/>
  <c r="A58" i="8"/>
  <c r="A57" i="8"/>
  <c r="A56" i="8"/>
  <c r="A55" i="8"/>
  <c r="A54" i="8"/>
  <c r="A53" i="8"/>
  <c r="A52" i="8"/>
  <c r="A51" i="8"/>
  <c r="A50" i="8"/>
  <c r="A49" i="8"/>
  <c r="A48" i="8"/>
  <c r="A47" i="8"/>
  <c r="A46" i="8"/>
  <c r="A45" i="8"/>
  <c r="A44" i="8"/>
  <c r="A43" i="8"/>
  <c r="A42" i="8"/>
  <c r="A41" i="8"/>
  <c r="A40" i="8"/>
  <c r="A39" i="8"/>
  <c r="A38" i="8"/>
  <c r="A37" i="8"/>
  <c r="A36" i="8"/>
  <c r="A35" i="8"/>
  <c r="A34" i="8"/>
  <c r="A33" i="8"/>
  <c r="A32" i="8"/>
  <c r="A31" i="8"/>
  <c r="A30" i="8"/>
  <c r="A29" i="8"/>
  <c r="A28" i="8"/>
  <c r="A27" i="8"/>
  <c r="A26" i="8"/>
  <c r="A25" i="8"/>
  <c r="A24" i="8"/>
  <c r="A23" i="8"/>
  <c r="A22" i="8"/>
  <c r="A21" i="8"/>
  <c r="A20" i="8"/>
  <c r="A19" i="8"/>
  <c r="A18" i="8"/>
  <c r="A17" i="8"/>
  <c r="A16" i="8"/>
  <c r="A15" i="8"/>
  <c r="A14" i="8"/>
  <c r="N10" i="8"/>
  <c r="J10" i="8"/>
  <c r="F10" i="8"/>
  <c r="N9" i="8"/>
  <c r="N8" i="8"/>
  <c r="F8" i="8"/>
  <c r="N7" i="8"/>
  <c r="F7" i="8"/>
  <c r="N6" i="8"/>
  <c r="F6" i="8"/>
  <c r="A4" i="8"/>
  <c r="A3" i="8"/>
  <c r="A2" i="8"/>
  <c r="A513" i="7"/>
  <c r="A512" i="7"/>
  <c r="A511" i="7"/>
  <c r="A510" i="7"/>
  <c r="A509" i="7"/>
  <c r="A508" i="7"/>
  <c r="A507" i="7"/>
  <c r="A506" i="7"/>
  <c r="A505" i="7"/>
  <c r="A504" i="7"/>
  <c r="A503" i="7"/>
  <c r="A502" i="7"/>
  <c r="A501" i="7"/>
  <c r="A500" i="7"/>
  <c r="A499" i="7"/>
  <c r="A498" i="7"/>
  <c r="A497" i="7"/>
  <c r="A496" i="7"/>
  <c r="A495" i="7"/>
  <c r="A494" i="7"/>
  <c r="A493" i="7"/>
  <c r="A492" i="7"/>
  <c r="A491" i="7"/>
  <c r="A490" i="7"/>
  <c r="A489" i="7"/>
  <c r="A488" i="7"/>
  <c r="A487" i="7"/>
  <c r="A486" i="7"/>
  <c r="A485" i="7"/>
  <c r="A484" i="7"/>
  <c r="A483" i="7"/>
  <c r="A482" i="7"/>
  <c r="A481" i="7"/>
  <c r="A480" i="7"/>
  <c r="A479" i="7"/>
  <c r="A478" i="7"/>
  <c r="A477" i="7"/>
  <c r="A476" i="7"/>
  <c r="A475" i="7"/>
  <c r="A474" i="7"/>
  <c r="A473" i="7"/>
  <c r="A472" i="7"/>
  <c r="A471" i="7"/>
  <c r="A470" i="7"/>
  <c r="A469" i="7"/>
  <c r="A468" i="7"/>
  <c r="A467" i="7"/>
  <c r="A466" i="7"/>
  <c r="A465" i="7"/>
  <c r="A464" i="7"/>
  <c r="A463" i="7"/>
  <c r="A462" i="7"/>
  <c r="A461" i="7"/>
  <c r="A460" i="7"/>
  <c r="A459" i="7"/>
  <c r="A458" i="7"/>
  <c r="A457" i="7"/>
  <c r="A456" i="7"/>
  <c r="A455" i="7"/>
  <c r="A454" i="7"/>
  <c r="A453" i="7"/>
  <c r="A452" i="7"/>
  <c r="A451" i="7"/>
  <c r="A450" i="7"/>
  <c r="A449" i="7"/>
  <c r="A448" i="7"/>
  <c r="A447" i="7"/>
  <c r="A446" i="7"/>
  <c r="A445" i="7"/>
  <c r="A444" i="7"/>
  <c r="A443" i="7"/>
  <c r="A442" i="7"/>
  <c r="A441" i="7"/>
  <c r="A440" i="7"/>
  <c r="A439" i="7"/>
  <c r="A438" i="7"/>
  <c r="A437" i="7"/>
  <c r="A436" i="7"/>
  <c r="A435" i="7"/>
  <c r="A434" i="7"/>
  <c r="A433" i="7"/>
  <c r="A432" i="7"/>
  <c r="A431" i="7"/>
  <c r="A430" i="7"/>
  <c r="A429" i="7"/>
  <c r="A428" i="7"/>
  <c r="A427" i="7"/>
  <c r="A426" i="7"/>
  <c r="A425" i="7"/>
  <c r="A424" i="7"/>
  <c r="A423" i="7"/>
  <c r="A422" i="7"/>
  <c r="A421" i="7"/>
  <c r="A420" i="7"/>
  <c r="A419" i="7"/>
  <c r="A418" i="7"/>
  <c r="A417" i="7"/>
  <c r="A416" i="7"/>
  <c r="A415" i="7"/>
  <c r="A414" i="7"/>
  <c r="A413" i="7"/>
  <c r="A412" i="7"/>
  <c r="A411" i="7"/>
  <c r="A410" i="7"/>
  <c r="A409" i="7"/>
  <c r="A408" i="7"/>
  <c r="A407" i="7"/>
  <c r="A406" i="7"/>
  <c r="A405" i="7"/>
  <c r="A404" i="7"/>
  <c r="A403" i="7"/>
  <c r="A402" i="7"/>
  <c r="A401" i="7"/>
  <c r="A400" i="7"/>
  <c r="A399" i="7"/>
  <c r="A398" i="7"/>
  <c r="A397" i="7"/>
  <c r="A396" i="7"/>
  <c r="A395" i="7"/>
  <c r="A394" i="7"/>
  <c r="A393" i="7"/>
  <c r="A392" i="7"/>
  <c r="A391" i="7"/>
  <c r="A390" i="7"/>
  <c r="A389" i="7"/>
  <c r="A388" i="7"/>
  <c r="A387" i="7"/>
  <c r="A386" i="7"/>
  <c r="A385" i="7"/>
  <c r="A384" i="7"/>
  <c r="A383" i="7"/>
  <c r="A382" i="7"/>
  <c r="A381" i="7"/>
  <c r="A380" i="7"/>
  <c r="A379" i="7"/>
  <c r="A378" i="7"/>
  <c r="A377" i="7"/>
  <c r="A376" i="7"/>
  <c r="A375" i="7"/>
  <c r="A374" i="7"/>
  <c r="A373" i="7"/>
  <c r="A372" i="7"/>
  <c r="A371" i="7"/>
  <c r="A370" i="7"/>
  <c r="A369" i="7"/>
  <c r="A368" i="7"/>
  <c r="A367" i="7"/>
  <c r="A366" i="7"/>
  <c r="A365" i="7"/>
  <c r="A364" i="7"/>
  <c r="A363" i="7"/>
  <c r="A362" i="7"/>
  <c r="A361" i="7"/>
  <c r="A360" i="7"/>
  <c r="A359" i="7"/>
  <c r="A358" i="7"/>
  <c r="A357" i="7"/>
  <c r="A356" i="7"/>
  <c r="A355" i="7"/>
  <c r="A354" i="7"/>
  <c r="A353" i="7"/>
  <c r="A352" i="7"/>
  <c r="A351" i="7"/>
  <c r="A350" i="7"/>
  <c r="A349" i="7"/>
  <c r="A348" i="7"/>
  <c r="A347" i="7"/>
  <c r="A346" i="7"/>
  <c r="A345" i="7"/>
  <c r="A344" i="7"/>
  <c r="A343" i="7"/>
  <c r="A342" i="7"/>
  <c r="A341" i="7"/>
  <c r="A340" i="7"/>
  <c r="A339" i="7"/>
  <c r="A338" i="7"/>
  <c r="A337" i="7"/>
  <c r="A336" i="7"/>
  <c r="A335" i="7"/>
  <c r="A334" i="7"/>
  <c r="A333" i="7"/>
  <c r="A332" i="7"/>
  <c r="A331" i="7"/>
  <c r="A330" i="7"/>
  <c r="A329" i="7"/>
  <c r="A328" i="7"/>
  <c r="A327" i="7"/>
  <c r="A326" i="7"/>
  <c r="A325" i="7"/>
  <c r="A324" i="7"/>
  <c r="A323" i="7"/>
  <c r="A322" i="7"/>
  <c r="A321" i="7"/>
  <c r="A320" i="7"/>
  <c r="A319" i="7"/>
  <c r="A318" i="7"/>
  <c r="A317" i="7"/>
  <c r="A316" i="7"/>
  <c r="A315" i="7"/>
  <c r="A314" i="7"/>
  <c r="A313" i="7"/>
  <c r="A312" i="7"/>
  <c r="A311" i="7"/>
  <c r="A310" i="7"/>
  <c r="A309" i="7"/>
  <c r="A308" i="7"/>
  <c r="A307" i="7"/>
  <c r="A306" i="7"/>
  <c r="A305" i="7"/>
  <c r="A304" i="7"/>
  <c r="A303" i="7"/>
  <c r="A302" i="7"/>
  <c r="A301" i="7"/>
  <c r="A300" i="7"/>
  <c r="A299" i="7"/>
  <c r="A298" i="7"/>
  <c r="A297" i="7"/>
  <c r="A296" i="7"/>
  <c r="A295" i="7"/>
  <c r="A294" i="7"/>
  <c r="A293" i="7"/>
  <c r="A292" i="7"/>
  <c r="A291" i="7"/>
  <c r="A290" i="7"/>
  <c r="A289" i="7"/>
  <c r="A288" i="7"/>
  <c r="A287" i="7"/>
  <c r="A286" i="7"/>
  <c r="A285" i="7"/>
  <c r="A284" i="7"/>
  <c r="A283" i="7"/>
  <c r="A282" i="7"/>
  <c r="A281" i="7"/>
  <c r="A280" i="7"/>
  <c r="A279" i="7"/>
  <c r="A278" i="7"/>
  <c r="A277" i="7"/>
  <c r="A276" i="7"/>
  <c r="A275" i="7"/>
  <c r="A274" i="7"/>
  <c r="A273" i="7"/>
  <c r="A272" i="7"/>
  <c r="A271" i="7"/>
  <c r="A270" i="7"/>
  <c r="A269" i="7"/>
  <c r="A268" i="7"/>
  <c r="A267" i="7"/>
  <c r="A266" i="7"/>
  <c r="A265" i="7"/>
  <c r="A264" i="7"/>
  <c r="A263" i="7"/>
  <c r="A262" i="7"/>
  <c r="A261" i="7"/>
  <c r="A260" i="7"/>
  <c r="A259" i="7"/>
  <c r="A258" i="7"/>
  <c r="A257" i="7"/>
  <c r="A256" i="7"/>
  <c r="A255" i="7"/>
  <c r="A254" i="7"/>
  <c r="A253" i="7"/>
  <c r="A252" i="7"/>
  <c r="A251" i="7"/>
  <c r="A250" i="7"/>
  <c r="A249" i="7"/>
  <c r="A248" i="7"/>
  <c r="A247" i="7"/>
  <c r="A246" i="7"/>
  <c r="A245" i="7"/>
  <c r="A244" i="7"/>
  <c r="A243" i="7"/>
  <c r="A242" i="7"/>
  <c r="A241" i="7"/>
  <c r="A240" i="7"/>
  <c r="A239" i="7"/>
  <c r="A238" i="7"/>
  <c r="A237" i="7"/>
  <c r="A236" i="7"/>
  <c r="A235" i="7"/>
  <c r="A234" i="7"/>
  <c r="A233" i="7"/>
  <c r="A232" i="7"/>
  <c r="A231" i="7"/>
  <c r="A230" i="7"/>
  <c r="A229" i="7"/>
  <c r="A228" i="7"/>
  <c r="A227" i="7"/>
  <c r="A226" i="7"/>
  <c r="A225" i="7"/>
  <c r="A224" i="7"/>
  <c r="A223" i="7"/>
  <c r="A222" i="7"/>
  <c r="A221" i="7"/>
  <c r="A220" i="7"/>
  <c r="A219" i="7"/>
  <c r="A218" i="7"/>
  <c r="A217" i="7"/>
  <c r="A216" i="7"/>
  <c r="A215" i="7"/>
  <c r="A214" i="7"/>
  <c r="A213" i="7"/>
  <c r="A212" i="7"/>
  <c r="A211" i="7"/>
  <c r="A210" i="7"/>
  <c r="A209" i="7"/>
  <c r="A208" i="7"/>
  <c r="A207" i="7"/>
  <c r="A206" i="7"/>
  <c r="A205" i="7"/>
  <c r="A204" i="7"/>
  <c r="A203" i="7"/>
  <c r="A202" i="7"/>
  <c r="A201" i="7"/>
  <c r="A200" i="7"/>
  <c r="A199" i="7"/>
  <c r="A198" i="7"/>
  <c r="A197" i="7"/>
  <c r="A196" i="7"/>
  <c r="A195" i="7"/>
  <c r="A194" i="7"/>
  <c r="A193" i="7"/>
  <c r="A192" i="7"/>
  <c r="A191" i="7"/>
  <c r="A190" i="7"/>
  <c r="A189" i="7"/>
  <c r="A188" i="7"/>
  <c r="A187" i="7"/>
  <c r="A186" i="7"/>
  <c r="A185" i="7"/>
  <c r="A184" i="7"/>
  <c r="A183" i="7"/>
  <c r="A182" i="7"/>
  <c r="A181" i="7"/>
  <c r="A180" i="7"/>
  <c r="A179" i="7"/>
  <c r="A178" i="7"/>
  <c r="A177" i="7"/>
  <c r="A176" i="7"/>
  <c r="A175" i="7"/>
  <c r="A174" i="7"/>
  <c r="A173" i="7"/>
  <c r="A172" i="7"/>
  <c r="A171" i="7"/>
  <c r="A170" i="7"/>
  <c r="A169" i="7"/>
  <c r="A168" i="7"/>
  <c r="A167" i="7"/>
  <c r="A166" i="7"/>
  <c r="A165" i="7"/>
  <c r="A164" i="7"/>
  <c r="A163" i="7"/>
  <c r="A162" i="7"/>
  <c r="A161" i="7"/>
  <c r="A160" i="7"/>
  <c r="A159" i="7"/>
  <c r="A158" i="7"/>
  <c r="A157" i="7"/>
  <c r="A156" i="7"/>
  <c r="A155" i="7"/>
  <c r="A154" i="7"/>
  <c r="A153" i="7"/>
  <c r="A152" i="7"/>
  <c r="A151" i="7"/>
  <c r="A150" i="7"/>
  <c r="A149" i="7"/>
  <c r="A148" i="7"/>
  <c r="A147" i="7"/>
  <c r="A146" i="7"/>
  <c r="A145" i="7"/>
  <c r="A144" i="7"/>
  <c r="A143" i="7"/>
  <c r="A142" i="7"/>
  <c r="A141" i="7"/>
  <c r="A140" i="7"/>
  <c r="A139" i="7"/>
  <c r="A138" i="7"/>
  <c r="A137" i="7"/>
  <c r="A136" i="7"/>
  <c r="A135" i="7"/>
  <c r="A134" i="7"/>
  <c r="A133" i="7"/>
  <c r="A132" i="7"/>
  <c r="A131" i="7"/>
  <c r="A130" i="7"/>
  <c r="A129" i="7"/>
  <c r="A128" i="7"/>
  <c r="A127" i="7"/>
  <c r="A126" i="7"/>
  <c r="A125" i="7"/>
  <c r="A124" i="7"/>
  <c r="A123" i="7"/>
  <c r="A122" i="7"/>
  <c r="A121" i="7"/>
  <c r="A120" i="7"/>
  <c r="A119" i="7"/>
  <c r="A118" i="7"/>
  <c r="A117" i="7"/>
  <c r="A116" i="7"/>
  <c r="A115" i="7"/>
  <c r="A114" i="7"/>
  <c r="A113" i="7"/>
  <c r="A112" i="7"/>
  <c r="A111" i="7"/>
  <c r="A110" i="7"/>
  <c r="A109" i="7"/>
  <c r="A108" i="7"/>
  <c r="A107" i="7"/>
  <c r="A106" i="7"/>
  <c r="A105" i="7"/>
  <c r="A104" i="7"/>
  <c r="A103" i="7"/>
  <c r="A102" i="7"/>
  <c r="A101" i="7"/>
  <c r="A100" i="7"/>
  <c r="A99" i="7"/>
  <c r="A98" i="7"/>
  <c r="A97" i="7"/>
  <c r="A96" i="7"/>
  <c r="A95" i="7"/>
  <c r="A94" i="7"/>
  <c r="A93" i="7"/>
  <c r="A92" i="7"/>
  <c r="A91" i="7"/>
  <c r="A90" i="7"/>
  <c r="A89" i="7"/>
  <c r="A88" i="7"/>
  <c r="A87" i="7"/>
  <c r="A86" i="7"/>
  <c r="A85" i="7"/>
  <c r="A84" i="7"/>
  <c r="A83" i="7"/>
  <c r="A82" i="7"/>
  <c r="A81" i="7"/>
  <c r="A80" i="7"/>
  <c r="A79" i="7"/>
  <c r="A78" i="7"/>
  <c r="A77" i="7"/>
  <c r="A76" i="7"/>
  <c r="A75" i="7"/>
  <c r="A74" i="7"/>
  <c r="A73" i="7"/>
  <c r="A72" i="7"/>
  <c r="A71" i="7"/>
  <c r="A70" i="7"/>
  <c r="A69" i="7"/>
  <c r="A68" i="7"/>
  <c r="A67" i="7"/>
  <c r="A66" i="7"/>
  <c r="A65" i="7"/>
  <c r="A64" i="7"/>
  <c r="A63" i="7"/>
  <c r="A62" i="7"/>
  <c r="A61" i="7"/>
  <c r="A60" i="7"/>
  <c r="A59" i="7"/>
  <c r="A58" i="7"/>
  <c r="A57" i="7"/>
  <c r="A56" i="7"/>
  <c r="A55" i="7"/>
  <c r="A54" i="7"/>
  <c r="A53" i="7"/>
  <c r="A52" i="7"/>
  <c r="A51" i="7"/>
  <c r="A50" i="7"/>
  <c r="A49" i="7"/>
  <c r="A48" i="7"/>
  <c r="A47" i="7"/>
  <c r="A46" i="7"/>
  <c r="A45" i="7"/>
  <c r="A44" i="7"/>
  <c r="A43" i="7"/>
  <c r="A42" i="7"/>
  <c r="A41" i="7"/>
  <c r="A40" i="7"/>
  <c r="A39" i="7"/>
  <c r="A38" i="7"/>
  <c r="A37" i="7"/>
  <c r="A36" i="7"/>
  <c r="A35" i="7"/>
  <c r="A34" i="7"/>
  <c r="A33" i="7"/>
  <c r="A32" i="7"/>
  <c r="A31" i="7"/>
  <c r="A30" i="7"/>
  <c r="A29" i="7"/>
  <c r="A28" i="7"/>
  <c r="A27" i="7"/>
  <c r="A26" i="7"/>
  <c r="A25" i="7"/>
  <c r="A24" i="7"/>
  <c r="A23" i="7"/>
  <c r="A22" i="7"/>
  <c r="A21" i="7"/>
  <c r="A20" i="7"/>
  <c r="A19" i="7"/>
  <c r="A18" i="7"/>
  <c r="A17" i="7"/>
  <c r="A16" i="7"/>
  <c r="A15" i="7"/>
  <c r="A14" i="7"/>
  <c r="L10" i="7"/>
  <c r="H10" i="7"/>
  <c r="F10" i="7"/>
  <c r="L9" i="7"/>
  <c r="L8" i="7"/>
  <c r="F8" i="7"/>
  <c r="L7" i="7"/>
  <c r="F7" i="7"/>
  <c r="L6" i="7"/>
  <c r="F6" i="7"/>
  <c r="A4" i="7"/>
  <c r="A3" i="7"/>
  <c r="A2" i="7"/>
  <c r="S1013" i="6"/>
  <c r="L1013" i="6"/>
  <c r="J1013" i="6"/>
  <c r="H1013" i="6"/>
  <c r="C1013" i="6"/>
  <c r="F1013" i="6" s="1"/>
  <c r="B1013" i="6"/>
  <c r="A1013" i="6"/>
  <c r="S1012" i="6"/>
  <c r="L1012" i="6"/>
  <c r="J1012" i="6"/>
  <c r="H1012" i="6"/>
  <c r="C1012" i="6"/>
  <c r="F1012" i="6" s="1"/>
  <c r="B1012" i="6"/>
  <c r="A1012" i="6"/>
  <c r="S1011" i="6"/>
  <c r="L1011" i="6"/>
  <c r="J1011" i="6"/>
  <c r="H1011" i="6"/>
  <c r="C1011" i="6"/>
  <c r="F1011" i="6" s="1"/>
  <c r="B1011" i="6"/>
  <c r="A1011" i="6"/>
  <c r="S1010" i="6"/>
  <c r="L1010" i="6"/>
  <c r="J1010" i="6"/>
  <c r="H1010" i="6"/>
  <c r="C1010" i="6"/>
  <c r="F1010" i="6" s="1"/>
  <c r="B1010" i="6"/>
  <c r="A1010" i="6"/>
  <c r="S1009" i="6"/>
  <c r="L1009" i="6"/>
  <c r="J1009" i="6"/>
  <c r="H1009" i="6"/>
  <c r="C1009" i="6"/>
  <c r="F1009" i="6" s="1"/>
  <c r="B1009" i="6"/>
  <c r="A1009" i="6"/>
  <c r="S1008" i="6"/>
  <c r="L1008" i="6"/>
  <c r="J1008" i="6"/>
  <c r="H1008" i="6"/>
  <c r="C1008" i="6"/>
  <c r="F1008" i="6" s="1"/>
  <c r="B1008" i="6"/>
  <c r="A1008" i="6"/>
  <c r="S1007" i="6"/>
  <c r="L1007" i="6"/>
  <c r="J1007" i="6"/>
  <c r="H1007" i="6"/>
  <c r="C1007" i="6"/>
  <c r="F1007" i="6" s="1"/>
  <c r="B1007" i="6"/>
  <c r="A1007" i="6"/>
  <c r="S1006" i="6"/>
  <c r="L1006" i="6"/>
  <c r="J1006" i="6"/>
  <c r="H1006" i="6"/>
  <c r="C1006" i="6"/>
  <c r="F1006" i="6" s="1"/>
  <c r="B1006" i="6"/>
  <c r="A1006" i="6"/>
  <c r="S1005" i="6"/>
  <c r="L1005" i="6"/>
  <c r="J1005" i="6"/>
  <c r="H1005" i="6"/>
  <c r="C1005" i="6"/>
  <c r="F1005" i="6" s="1"/>
  <c r="B1005" i="6"/>
  <c r="A1005" i="6"/>
  <c r="S1004" i="6"/>
  <c r="L1004" i="6"/>
  <c r="J1004" i="6"/>
  <c r="H1004" i="6"/>
  <c r="C1004" i="6"/>
  <c r="F1004" i="6" s="1"/>
  <c r="B1004" i="6"/>
  <c r="A1004" i="6"/>
  <c r="S1003" i="6"/>
  <c r="L1003" i="6"/>
  <c r="J1003" i="6"/>
  <c r="H1003" i="6"/>
  <c r="C1003" i="6"/>
  <c r="F1003" i="6" s="1"/>
  <c r="B1003" i="6"/>
  <c r="A1003" i="6"/>
  <c r="S1002" i="6"/>
  <c r="L1002" i="6"/>
  <c r="J1002" i="6"/>
  <c r="H1002" i="6"/>
  <c r="C1002" i="6"/>
  <c r="F1002" i="6" s="1"/>
  <c r="B1002" i="6"/>
  <c r="A1002" i="6"/>
  <c r="S1001" i="6"/>
  <c r="L1001" i="6"/>
  <c r="J1001" i="6"/>
  <c r="H1001" i="6"/>
  <c r="C1001" i="6"/>
  <c r="F1001" i="6" s="1"/>
  <c r="B1001" i="6"/>
  <c r="A1001" i="6"/>
  <c r="S1000" i="6"/>
  <c r="L1000" i="6"/>
  <c r="J1000" i="6"/>
  <c r="H1000" i="6"/>
  <c r="C1000" i="6"/>
  <c r="F1000" i="6" s="1"/>
  <c r="B1000" i="6"/>
  <c r="A1000" i="6"/>
  <c r="S999" i="6"/>
  <c r="L999" i="6"/>
  <c r="J999" i="6"/>
  <c r="H999" i="6"/>
  <c r="C999" i="6"/>
  <c r="F999" i="6" s="1"/>
  <c r="B999" i="6"/>
  <c r="A999" i="6"/>
  <c r="S998" i="6"/>
  <c r="L998" i="6"/>
  <c r="J998" i="6"/>
  <c r="H998" i="6"/>
  <c r="C998" i="6"/>
  <c r="F998" i="6" s="1"/>
  <c r="B998" i="6"/>
  <c r="A998" i="6"/>
  <c r="S997" i="6"/>
  <c r="L997" i="6"/>
  <c r="J997" i="6"/>
  <c r="H997" i="6"/>
  <c r="C997" i="6"/>
  <c r="F997" i="6" s="1"/>
  <c r="B997" i="6"/>
  <c r="A997" i="6"/>
  <c r="S996" i="6"/>
  <c r="L996" i="6"/>
  <c r="J996" i="6"/>
  <c r="H996" i="6"/>
  <c r="C996" i="6"/>
  <c r="F996" i="6" s="1"/>
  <c r="B996" i="6"/>
  <c r="A996" i="6"/>
  <c r="S995" i="6"/>
  <c r="L995" i="6"/>
  <c r="J995" i="6"/>
  <c r="H995" i="6"/>
  <c r="C995" i="6"/>
  <c r="F995" i="6" s="1"/>
  <c r="B995" i="6"/>
  <c r="A995" i="6"/>
  <c r="S994" i="6"/>
  <c r="L994" i="6"/>
  <c r="J994" i="6"/>
  <c r="H994" i="6"/>
  <c r="C994" i="6"/>
  <c r="F994" i="6" s="1"/>
  <c r="B994" i="6"/>
  <c r="A994" i="6"/>
  <c r="S993" i="6"/>
  <c r="L993" i="6"/>
  <c r="J993" i="6"/>
  <c r="H993" i="6"/>
  <c r="C993" i="6"/>
  <c r="F993" i="6" s="1"/>
  <c r="B993" i="6"/>
  <c r="A993" i="6"/>
  <c r="S992" i="6"/>
  <c r="L992" i="6"/>
  <c r="J992" i="6"/>
  <c r="H992" i="6"/>
  <c r="C992" i="6"/>
  <c r="F992" i="6" s="1"/>
  <c r="B992" i="6"/>
  <c r="A992" i="6"/>
  <c r="S991" i="6"/>
  <c r="L991" i="6"/>
  <c r="J991" i="6"/>
  <c r="H991" i="6"/>
  <c r="C991" i="6"/>
  <c r="F991" i="6" s="1"/>
  <c r="B991" i="6"/>
  <c r="A991" i="6"/>
  <c r="S990" i="6"/>
  <c r="L990" i="6"/>
  <c r="J990" i="6"/>
  <c r="H990" i="6"/>
  <c r="C990" i="6"/>
  <c r="F990" i="6" s="1"/>
  <c r="B990" i="6"/>
  <c r="A990" i="6"/>
  <c r="S989" i="6"/>
  <c r="L989" i="6"/>
  <c r="J989" i="6"/>
  <c r="H989" i="6"/>
  <c r="C989" i="6"/>
  <c r="F989" i="6" s="1"/>
  <c r="B989" i="6"/>
  <c r="A989" i="6"/>
  <c r="S988" i="6"/>
  <c r="L988" i="6"/>
  <c r="J988" i="6"/>
  <c r="H988" i="6"/>
  <c r="C988" i="6"/>
  <c r="F988" i="6" s="1"/>
  <c r="B988" i="6"/>
  <c r="A988" i="6"/>
  <c r="S987" i="6"/>
  <c r="L987" i="6"/>
  <c r="J987" i="6"/>
  <c r="H987" i="6"/>
  <c r="C987" i="6"/>
  <c r="F987" i="6" s="1"/>
  <c r="B987" i="6"/>
  <c r="A987" i="6"/>
  <c r="S986" i="6"/>
  <c r="L986" i="6"/>
  <c r="J986" i="6"/>
  <c r="H986" i="6"/>
  <c r="C986" i="6"/>
  <c r="F986" i="6" s="1"/>
  <c r="B986" i="6"/>
  <c r="A986" i="6"/>
  <c r="S985" i="6"/>
  <c r="L985" i="6"/>
  <c r="J985" i="6"/>
  <c r="H985" i="6"/>
  <c r="C985" i="6"/>
  <c r="F985" i="6" s="1"/>
  <c r="B985" i="6"/>
  <c r="A985" i="6"/>
  <c r="S984" i="6"/>
  <c r="L984" i="6"/>
  <c r="J984" i="6"/>
  <c r="H984" i="6"/>
  <c r="C984" i="6"/>
  <c r="F984" i="6" s="1"/>
  <c r="B984" i="6"/>
  <c r="A984" i="6"/>
  <c r="S983" i="6"/>
  <c r="L983" i="6"/>
  <c r="J983" i="6"/>
  <c r="H983" i="6"/>
  <c r="C983" i="6"/>
  <c r="F983" i="6" s="1"/>
  <c r="B983" i="6"/>
  <c r="A983" i="6"/>
  <c r="S982" i="6"/>
  <c r="L982" i="6"/>
  <c r="J982" i="6"/>
  <c r="H982" i="6"/>
  <c r="C982" i="6"/>
  <c r="F982" i="6" s="1"/>
  <c r="B982" i="6"/>
  <c r="A982" i="6"/>
  <c r="S981" i="6"/>
  <c r="L981" i="6"/>
  <c r="J981" i="6"/>
  <c r="H981" i="6"/>
  <c r="C981" i="6"/>
  <c r="F981" i="6" s="1"/>
  <c r="B981" i="6"/>
  <c r="A981" i="6"/>
  <c r="S980" i="6"/>
  <c r="L980" i="6"/>
  <c r="J980" i="6"/>
  <c r="H980" i="6"/>
  <c r="C980" i="6"/>
  <c r="F980" i="6" s="1"/>
  <c r="B980" i="6"/>
  <c r="A980" i="6"/>
  <c r="S979" i="6"/>
  <c r="L979" i="6"/>
  <c r="J979" i="6"/>
  <c r="H979" i="6"/>
  <c r="C979" i="6"/>
  <c r="F979" i="6" s="1"/>
  <c r="B979" i="6"/>
  <c r="A979" i="6"/>
  <c r="S978" i="6"/>
  <c r="L978" i="6"/>
  <c r="J978" i="6"/>
  <c r="H978" i="6"/>
  <c r="C978" i="6"/>
  <c r="F978" i="6" s="1"/>
  <c r="B978" i="6"/>
  <c r="A978" i="6"/>
  <c r="S977" i="6"/>
  <c r="L977" i="6"/>
  <c r="J977" i="6"/>
  <c r="H977" i="6"/>
  <c r="C977" i="6"/>
  <c r="F977" i="6" s="1"/>
  <c r="B977" i="6"/>
  <c r="A977" i="6"/>
  <c r="S976" i="6"/>
  <c r="L976" i="6"/>
  <c r="J976" i="6"/>
  <c r="H976" i="6"/>
  <c r="C976" i="6"/>
  <c r="F976" i="6" s="1"/>
  <c r="B976" i="6"/>
  <c r="A976" i="6"/>
  <c r="S975" i="6"/>
  <c r="L975" i="6"/>
  <c r="J975" i="6"/>
  <c r="H975" i="6"/>
  <c r="C975" i="6"/>
  <c r="F975" i="6" s="1"/>
  <c r="B975" i="6"/>
  <c r="A975" i="6"/>
  <c r="S974" i="6"/>
  <c r="L974" i="6"/>
  <c r="J974" i="6"/>
  <c r="H974" i="6"/>
  <c r="C974" i="6"/>
  <c r="F974" i="6" s="1"/>
  <c r="B974" i="6"/>
  <c r="A974" i="6"/>
  <c r="S973" i="6"/>
  <c r="L973" i="6"/>
  <c r="J973" i="6"/>
  <c r="H973" i="6"/>
  <c r="C973" i="6"/>
  <c r="F973" i="6" s="1"/>
  <c r="B973" i="6"/>
  <c r="A973" i="6"/>
  <c r="S972" i="6"/>
  <c r="L972" i="6"/>
  <c r="J972" i="6"/>
  <c r="H972" i="6"/>
  <c r="C972" i="6"/>
  <c r="F972" i="6" s="1"/>
  <c r="B972" i="6"/>
  <c r="A972" i="6"/>
  <c r="S971" i="6"/>
  <c r="L971" i="6"/>
  <c r="J971" i="6"/>
  <c r="H971" i="6"/>
  <c r="C971" i="6"/>
  <c r="F971" i="6" s="1"/>
  <c r="B971" i="6"/>
  <c r="A971" i="6"/>
  <c r="S970" i="6"/>
  <c r="L970" i="6"/>
  <c r="J970" i="6"/>
  <c r="H970" i="6"/>
  <c r="C970" i="6"/>
  <c r="F970" i="6" s="1"/>
  <c r="B970" i="6"/>
  <c r="A970" i="6"/>
  <c r="S969" i="6"/>
  <c r="L969" i="6"/>
  <c r="J969" i="6"/>
  <c r="H969" i="6"/>
  <c r="C969" i="6"/>
  <c r="F969" i="6" s="1"/>
  <c r="B969" i="6"/>
  <c r="A969" i="6"/>
  <c r="S968" i="6"/>
  <c r="L968" i="6"/>
  <c r="J968" i="6"/>
  <c r="H968" i="6"/>
  <c r="C968" i="6"/>
  <c r="F968" i="6" s="1"/>
  <c r="B968" i="6"/>
  <c r="A968" i="6"/>
  <c r="S967" i="6"/>
  <c r="L967" i="6"/>
  <c r="J967" i="6"/>
  <c r="H967" i="6"/>
  <c r="C967" i="6"/>
  <c r="F967" i="6" s="1"/>
  <c r="B967" i="6"/>
  <c r="A967" i="6"/>
  <c r="S966" i="6"/>
  <c r="L966" i="6"/>
  <c r="J966" i="6"/>
  <c r="H966" i="6"/>
  <c r="C966" i="6"/>
  <c r="F966" i="6" s="1"/>
  <c r="B966" i="6"/>
  <c r="A966" i="6"/>
  <c r="S965" i="6"/>
  <c r="L965" i="6"/>
  <c r="J965" i="6"/>
  <c r="H965" i="6"/>
  <c r="C965" i="6"/>
  <c r="F965" i="6" s="1"/>
  <c r="B965" i="6"/>
  <c r="A965" i="6"/>
  <c r="S964" i="6"/>
  <c r="L964" i="6"/>
  <c r="J964" i="6"/>
  <c r="H964" i="6"/>
  <c r="C964" i="6"/>
  <c r="F964" i="6" s="1"/>
  <c r="B964" i="6"/>
  <c r="A964" i="6"/>
  <c r="S963" i="6"/>
  <c r="L963" i="6"/>
  <c r="J963" i="6"/>
  <c r="H963" i="6"/>
  <c r="C963" i="6"/>
  <c r="F963" i="6" s="1"/>
  <c r="B963" i="6"/>
  <c r="A963" i="6"/>
  <c r="S962" i="6"/>
  <c r="L962" i="6"/>
  <c r="J962" i="6"/>
  <c r="H962" i="6"/>
  <c r="C962" i="6"/>
  <c r="F962" i="6" s="1"/>
  <c r="B962" i="6"/>
  <c r="A962" i="6"/>
  <c r="S961" i="6"/>
  <c r="L961" i="6"/>
  <c r="J961" i="6"/>
  <c r="H961" i="6"/>
  <c r="C961" i="6"/>
  <c r="F961" i="6" s="1"/>
  <c r="B961" i="6"/>
  <c r="A961" i="6"/>
  <c r="S960" i="6"/>
  <c r="L960" i="6"/>
  <c r="J960" i="6"/>
  <c r="H960" i="6"/>
  <c r="C960" i="6"/>
  <c r="F960" i="6" s="1"/>
  <c r="B960" i="6"/>
  <c r="A960" i="6"/>
  <c r="S959" i="6"/>
  <c r="L959" i="6"/>
  <c r="J959" i="6"/>
  <c r="H959" i="6"/>
  <c r="C959" i="6"/>
  <c r="F959" i="6" s="1"/>
  <c r="B959" i="6"/>
  <c r="A959" i="6"/>
  <c r="S958" i="6"/>
  <c r="L958" i="6"/>
  <c r="J958" i="6"/>
  <c r="H958" i="6"/>
  <c r="C958" i="6"/>
  <c r="F958" i="6" s="1"/>
  <c r="B958" i="6"/>
  <c r="A958" i="6"/>
  <c r="S957" i="6"/>
  <c r="L957" i="6"/>
  <c r="J957" i="6"/>
  <c r="H957" i="6"/>
  <c r="C957" i="6"/>
  <c r="F957" i="6" s="1"/>
  <c r="B957" i="6"/>
  <c r="A957" i="6"/>
  <c r="S956" i="6"/>
  <c r="L956" i="6"/>
  <c r="J956" i="6"/>
  <c r="H956" i="6"/>
  <c r="C956" i="6"/>
  <c r="F956" i="6" s="1"/>
  <c r="B956" i="6"/>
  <c r="A956" i="6"/>
  <c r="S955" i="6"/>
  <c r="L955" i="6"/>
  <c r="J955" i="6"/>
  <c r="H955" i="6"/>
  <c r="C955" i="6"/>
  <c r="F955" i="6" s="1"/>
  <c r="B955" i="6"/>
  <c r="A955" i="6"/>
  <c r="S954" i="6"/>
  <c r="L954" i="6"/>
  <c r="J954" i="6"/>
  <c r="H954" i="6"/>
  <c r="C954" i="6"/>
  <c r="F954" i="6" s="1"/>
  <c r="B954" i="6"/>
  <c r="A954" i="6"/>
  <c r="S953" i="6"/>
  <c r="L953" i="6"/>
  <c r="J953" i="6"/>
  <c r="H953" i="6"/>
  <c r="C953" i="6"/>
  <c r="F953" i="6" s="1"/>
  <c r="B953" i="6"/>
  <c r="A953" i="6"/>
  <c r="S952" i="6"/>
  <c r="L952" i="6"/>
  <c r="J952" i="6"/>
  <c r="H952" i="6"/>
  <c r="C952" i="6"/>
  <c r="F952" i="6" s="1"/>
  <c r="B952" i="6"/>
  <c r="A952" i="6"/>
  <c r="S951" i="6"/>
  <c r="L951" i="6"/>
  <c r="J951" i="6"/>
  <c r="H951" i="6"/>
  <c r="C951" i="6"/>
  <c r="F951" i="6" s="1"/>
  <c r="B951" i="6"/>
  <c r="A951" i="6"/>
  <c r="S950" i="6"/>
  <c r="L950" i="6"/>
  <c r="J950" i="6"/>
  <c r="H950" i="6"/>
  <c r="C950" i="6"/>
  <c r="F950" i="6" s="1"/>
  <c r="B950" i="6"/>
  <c r="A950" i="6"/>
  <c r="S949" i="6"/>
  <c r="L949" i="6"/>
  <c r="J949" i="6"/>
  <c r="H949" i="6"/>
  <c r="C949" i="6"/>
  <c r="F949" i="6" s="1"/>
  <c r="B949" i="6"/>
  <c r="A949" i="6"/>
  <c r="S948" i="6"/>
  <c r="L948" i="6"/>
  <c r="J948" i="6"/>
  <c r="H948" i="6"/>
  <c r="C948" i="6"/>
  <c r="F948" i="6" s="1"/>
  <c r="B948" i="6"/>
  <c r="A948" i="6"/>
  <c r="S947" i="6"/>
  <c r="L947" i="6"/>
  <c r="J947" i="6"/>
  <c r="H947" i="6"/>
  <c r="C947" i="6"/>
  <c r="F947" i="6" s="1"/>
  <c r="B947" i="6"/>
  <c r="A947" i="6"/>
  <c r="S946" i="6"/>
  <c r="L946" i="6"/>
  <c r="J946" i="6"/>
  <c r="H946" i="6"/>
  <c r="C946" i="6"/>
  <c r="F946" i="6" s="1"/>
  <c r="B946" i="6"/>
  <c r="A946" i="6"/>
  <c r="S945" i="6"/>
  <c r="L945" i="6"/>
  <c r="J945" i="6"/>
  <c r="H945" i="6"/>
  <c r="C945" i="6"/>
  <c r="F945" i="6" s="1"/>
  <c r="B945" i="6"/>
  <c r="A945" i="6"/>
  <c r="S944" i="6"/>
  <c r="L944" i="6"/>
  <c r="J944" i="6"/>
  <c r="H944" i="6"/>
  <c r="C944" i="6"/>
  <c r="F944" i="6" s="1"/>
  <c r="B944" i="6"/>
  <c r="A944" i="6"/>
  <c r="S943" i="6"/>
  <c r="L943" i="6"/>
  <c r="J943" i="6"/>
  <c r="H943" i="6"/>
  <c r="C943" i="6"/>
  <c r="F943" i="6" s="1"/>
  <c r="B943" i="6"/>
  <c r="A943" i="6"/>
  <c r="S942" i="6"/>
  <c r="L942" i="6"/>
  <c r="J942" i="6"/>
  <c r="H942" i="6"/>
  <c r="C942" i="6"/>
  <c r="F942" i="6" s="1"/>
  <c r="B942" i="6"/>
  <c r="A942" i="6"/>
  <c r="S941" i="6"/>
  <c r="L941" i="6"/>
  <c r="J941" i="6"/>
  <c r="H941" i="6"/>
  <c r="C941" i="6"/>
  <c r="F941" i="6" s="1"/>
  <c r="B941" i="6"/>
  <c r="A941" i="6"/>
  <c r="S940" i="6"/>
  <c r="L940" i="6"/>
  <c r="J940" i="6"/>
  <c r="H940" i="6"/>
  <c r="C940" i="6"/>
  <c r="F940" i="6" s="1"/>
  <c r="B940" i="6"/>
  <c r="A940" i="6"/>
  <c r="S939" i="6"/>
  <c r="L939" i="6"/>
  <c r="J939" i="6"/>
  <c r="H939" i="6"/>
  <c r="C939" i="6"/>
  <c r="F939" i="6" s="1"/>
  <c r="B939" i="6"/>
  <c r="A939" i="6"/>
  <c r="S938" i="6"/>
  <c r="L938" i="6"/>
  <c r="J938" i="6"/>
  <c r="H938" i="6"/>
  <c r="C938" i="6"/>
  <c r="F938" i="6" s="1"/>
  <c r="B938" i="6"/>
  <c r="A938" i="6"/>
  <c r="S937" i="6"/>
  <c r="L937" i="6"/>
  <c r="J937" i="6"/>
  <c r="H937" i="6"/>
  <c r="C937" i="6"/>
  <c r="F937" i="6" s="1"/>
  <c r="B937" i="6"/>
  <c r="A937" i="6"/>
  <c r="S936" i="6"/>
  <c r="L936" i="6"/>
  <c r="J936" i="6"/>
  <c r="H936" i="6"/>
  <c r="C936" i="6"/>
  <c r="F936" i="6" s="1"/>
  <c r="B936" i="6"/>
  <c r="A936" i="6"/>
  <c r="S935" i="6"/>
  <c r="L935" i="6"/>
  <c r="J935" i="6"/>
  <c r="H935" i="6"/>
  <c r="C935" i="6"/>
  <c r="F935" i="6" s="1"/>
  <c r="B935" i="6"/>
  <c r="A935" i="6"/>
  <c r="S934" i="6"/>
  <c r="L934" i="6"/>
  <c r="J934" i="6"/>
  <c r="H934" i="6"/>
  <c r="C934" i="6"/>
  <c r="F934" i="6" s="1"/>
  <c r="B934" i="6"/>
  <c r="A934" i="6"/>
  <c r="S933" i="6"/>
  <c r="L933" i="6"/>
  <c r="J933" i="6"/>
  <c r="H933" i="6"/>
  <c r="C933" i="6"/>
  <c r="F933" i="6" s="1"/>
  <c r="B933" i="6"/>
  <c r="A933" i="6"/>
  <c r="S932" i="6"/>
  <c r="L932" i="6"/>
  <c r="J932" i="6"/>
  <c r="H932" i="6"/>
  <c r="C932" i="6"/>
  <c r="F932" i="6" s="1"/>
  <c r="B932" i="6"/>
  <c r="A932" i="6"/>
  <c r="S931" i="6"/>
  <c r="L931" i="6"/>
  <c r="J931" i="6"/>
  <c r="H931" i="6"/>
  <c r="C931" i="6"/>
  <c r="F931" i="6" s="1"/>
  <c r="B931" i="6"/>
  <c r="A931" i="6"/>
  <c r="S930" i="6"/>
  <c r="L930" i="6"/>
  <c r="J930" i="6"/>
  <c r="H930" i="6"/>
  <c r="C930" i="6"/>
  <c r="F930" i="6" s="1"/>
  <c r="B930" i="6"/>
  <c r="A930" i="6"/>
  <c r="S929" i="6"/>
  <c r="L929" i="6"/>
  <c r="J929" i="6"/>
  <c r="H929" i="6"/>
  <c r="C929" i="6"/>
  <c r="F929" i="6" s="1"/>
  <c r="B929" i="6"/>
  <c r="A929" i="6"/>
  <c r="S928" i="6"/>
  <c r="L928" i="6"/>
  <c r="J928" i="6"/>
  <c r="H928" i="6"/>
  <c r="C928" i="6"/>
  <c r="F928" i="6" s="1"/>
  <c r="B928" i="6"/>
  <c r="A928" i="6"/>
  <c r="S927" i="6"/>
  <c r="L927" i="6"/>
  <c r="J927" i="6"/>
  <c r="H927" i="6"/>
  <c r="C927" i="6"/>
  <c r="F927" i="6" s="1"/>
  <c r="B927" i="6"/>
  <c r="A927" i="6"/>
  <c r="S926" i="6"/>
  <c r="L926" i="6"/>
  <c r="J926" i="6"/>
  <c r="H926" i="6"/>
  <c r="C926" i="6"/>
  <c r="F926" i="6" s="1"/>
  <c r="B926" i="6"/>
  <c r="A926" i="6"/>
  <c r="S925" i="6"/>
  <c r="L925" i="6"/>
  <c r="J925" i="6"/>
  <c r="H925" i="6"/>
  <c r="C925" i="6"/>
  <c r="F925" i="6" s="1"/>
  <c r="B925" i="6"/>
  <c r="A925" i="6"/>
  <c r="S924" i="6"/>
  <c r="L924" i="6"/>
  <c r="J924" i="6"/>
  <c r="H924" i="6"/>
  <c r="C924" i="6"/>
  <c r="F924" i="6" s="1"/>
  <c r="B924" i="6"/>
  <c r="A924" i="6"/>
  <c r="S923" i="6"/>
  <c r="L923" i="6"/>
  <c r="J923" i="6"/>
  <c r="H923" i="6"/>
  <c r="C923" i="6"/>
  <c r="F923" i="6" s="1"/>
  <c r="B923" i="6"/>
  <c r="A923" i="6"/>
  <c r="S922" i="6"/>
  <c r="L922" i="6"/>
  <c r="J922" i="6"/>
  <c r="H922" i="6"/>
  <c r="C922" i="6"/>
  <c r="F922" i="6" s="1"/>
  <c r="B922" i="6"/>
  <c r="A922" i="6"/>
  <c r="S921" i="6"/>
  <c r="L921" i="6"/>
  <c r="J921" i="6"/>
  <c r="H921" i="6"/>
  <c r="C921" i="6"/>
  <c r="F921" i="6" s="1"/>
  <c r="B921" i="6"/>
  <c r="A921" i="6"/>
  <c r="S920" i="6"/>
  <c r="L920" i="6"/>
  <c r="J920" i="6"/>
  <c r="H920" i="6"/>
  <c r="C920" i="6"/>
  <c r="F920" i="6" s="1"/>
  <c r="B920" i="6"/>
  <c r="A920" i="6"/>
  <c r="S919" i="6"/>
  <c r="L919" i="6"/>
  <c r="J919" i="6"/>
  <c r="H919" i="6"/>
  <c r="C919" i="6"/>
  <c r="F919" i="6" s="1"/>
  <c r="B919" i="6"/>
  <c r="A919" i="6"/>
  <c r="S918" i="6"/>
  <c r="L918" i="6"/>
  <c r="J918" i="6"/>
  <c r="H918" i="6"/>
  <c r="C918" i="6"/>
  <c r="F918" i="6" s="1"/>
  <c r="B918" i="6"/>
  <c r="A918" i="6"/>
  <c r="S917" i="6"/>
  <c r="L917" i="6"/>
  <c r="J917" i="6"/>
  <c r="H917" i="6"/>
  <c r="C917" i="6"/>
  <c r="F917" i="6" s="1"/>
  <c r="B917" i="6"/>
  <c r="A917" i="6"/>
  <c r="S916" i="6"/>
  <c r="L916" i="6"/>
  <c r="J916" i="6"/>
  <c r="H916" i="6"/>
  <c r="C916" i="6"/>
  <c r="F916" i="6" s="1"/>
  <c r="B916" i="6"/>
  <c r="A916" i="6"/>
  <c r="S915" i="6"/>
  <c r="L915" i="6"/>
  <c r="J915" i="6"/>
  <c r="H915" i="6"/>
  <c r="C915" i="6"/>
  <c r="F915" i="6" s="1"/>
  <c r="B915" i="6"/>
  <c r="A915" i="6"/>
  <c r="S914" i="6"/>
  <c r="L914" i="6"/>
  <c r="J914" i="6"/>
  <c r="H914" i="6"/>
  <c r="C914" i="6"/>
  <c r="F914" i="6" s="1"/>
  <c r="B914" i="6"/>
  <c r="A914" i="6"/>
  <c r="S913" i="6"/>
  <c r="L913" i="6"/>
  <c r="J913" i="6"/>
  <c r="H913" i="6"/>
  <c r="C913" i="6"/>
  <c r="F913" i="6" s="1"/>
  <c r="B913" i="6"/>
  <c r="A913" i="6"/>
  <c r="S912" i="6"/>
  <c r="L912" i="6"/>
  <c r="J912" i="6"/>
  <c r="H912" i="6"/>
  <c r="C912" i="6"/>
  <c r="F912" i="6" s="1"/>
  <c r="B912" i="6"/>
  <c r="A912" i="6"/>
  <c r="S911" i="6"/>
  <c r="L911" i="6"/>
  <c r="J911" i="6"/>
  <c r="H911" i="6"/>
  <c r="C911" i="6"/>
  <c r="F911" i="6" s="1"/>
  <c r="B911" i="6"/>
  <c r="A911" i="6"/>
  <c r="S910" i="6"/>
  <c r="L910" i="6"/>
  <c r="J910" i="6"/>
  <c r="H910" i="6"/>
  <c r="C910" i="6"/>
  <c r="F910" i="6" s="1"/>
  <c r="B910" i="6"/>
  <c r="A910" i="6"/>
  <c r="S909" i="6"/>
  <c r="L909" i="6"/>
  <c r="J909" i="6"/>
  <c r="H909" i="6"/>
  <c r="C909" i="6"/>
  <c r="F909" i="6" s="1"/>
  <c r="B909" i="6"/>
  <c r="A909" i="6"/>
  <c r="S908" i="6"/>
  <c r="L908" i="6"/>
  <c r="J908" i="6"/>
  <c r="H908" i="6"/>
  <c r="C908" i="6"/>
  <c r="F908" i="6" s="1"/>
  <c r="B908" i="6"/>
  <c r="A908" i="6"/>
  <c r="S907" i="6"/>
  <c r="L907" i="6"/>
  <c r="J907" i="6"/>
  <c r="H907" i="6"/>
  <c r="C907" i="6"/>
  <c r="F907" i="6" s="1"/>
  <c r="B907" i="6"/>
  <c r="A907" i="6"/>
  <c r="S906" i="6"/>
  <c r="L906" i="6"/>
  <c r="J906" i="6"/>
  <c r="H906" i="6"/>
  <c r="C906" i="6"/>
  <c r="F906" i="6" s="1"/>
  <c r="B906" i="6"/>
  <c r="A906" i="6"/>
  <c r="S905" i="6"/>
  <c r="L905" i="6"/>
  <c r="J905" i="6"/>
  <c r="H905" i="6"/>
  <c r="C905" i="6"/>
  <c r="F905" i="6" s="1"/>
  <c r="B905" i="6"/>
  <c r="A905" i="6"/>
  <c r="S904" i="6"/>
  <c r="L904" i="6"/>
  <c r="J904" i="6"/>
  <c r="H904" i="6"/>
  <c r="C904" i="6"/>
  <c r="F904" i="6" s="1"/>
  <c r="B904" i="6"/>
  <c r="A904" i="6"/>
  <c r="S903" i="6"/>
  <c r="L903" i="6"/>
  <c r="J903" i="6"/>
  <c r="H903" i="6"/>
  <c r="C903" i="6"/>
  <c r="F903" i="6" s="1"/>
  <c r="B903" i="6"/>
  <c r="A903" i="6"/>
  <c r="S902" i="6"/>
  <c r="L902" i="6"/>
  <c r="J902" i="6"/>
  <c r="H902" i="6"/>
  <c r="C902" i="6"/>
  <c r="F902" i="6" s="1"/>
  <c r="B902" i="6"/>
  <c r="A902" i="6"/>
  <c r="S901" i="6"/>
  <c r="L901" i="6"/>
  <c r="J901" i="6"/>
  <c r="H901" i="6"/>
  <c r="C901" i="6"/>
  <c r="F901" i="6" s="1"/>
  <c r="B901" i="6"/>
  <c r="A901" i="6"/>
  <c r="S900" i="6"/>
  <c r="L900" i="6"/>
  <c r="J900" i="6"/>
  <c r="H900" i="6"/>
  <c r="C900" i="6"/>
  <c r="F900" i="6" s="1"/>
  <c r="B900" i="6"/>
  <c r="A900" i="6"/>
  <c r="S899" i="6"/>
  <c r="L899" i="6"/>
  <c r="J899" i="6"/>
  <c r="H899" i="6"/>
  <c r="C899" i="6"/>
  <c r="F899" i="6" s="1"/>
  <c r="B899" i="6"/>
  <c r="A899" i="6"/>
  <c r="S898" i="6"/>
  <c r="L898" i="6"/>
  <c r="J898" i="6"/>
  <c r="H898" i="6"/>
  <c r="C898" i="6"/>
  <c r="F898" i="6" s="1"/>
  <c r="B898" i="6"/>
  <c r="A898" i="6"/>
  <c r="S897" i="6"/>
  <c r="L897" i="6"/>
  <c r="J897" i="6"/>
  <c r="H897" i="6"/>
  <c r="C897" i="6"/>
  <c r="F897" i="6" s="1"/>
  <c r="B897" i="6"/>
  <c r="A897" i="6"/>
  <c r="S896" i="6"/>
  <c r="L896" i="6"/>
  <c r="J896" i="6"/>
  <c r="H896" i="6"/>
  <c r="C896" i="6"/>
  <c r="F896" i="6" s="1"/>
  <c r="B896" i="6"/>
  <c r="A896" i="6"/>
  <c r="S895" i="6"/>
  <c r="L895" i="6"/>
  <c r="J895" i="6"/>
  <c r="H895" i="6"/>
  <c r="C895" i="6"/>
  <c r="F895" i="6" s="1"/>
  <c r="B895" i="6"/>
  <c r="A895" i="6"/>
  <c r="S894" i="6"/>
  <c r="L894" i="6"/>
  <c r="J894" i="6"/>
  <c r="H894" i="6"/>
  <c r="C894" i="6"/>
  <c r="F894" i="6" s="1"/>
  <c r="B894" i="6"/>
  <c r="A894" i="6"/>
  <c r="S893" i="6"/>
  <c r="L893" i="6"/>
  <c r="J893" i="6"/>
  <c r="H893" i="6"/>
  <c r="C893" i="6"/>
  <c r="F893" i="6" s="1"/>
  <c r="B893" i="6"/>
  <c r="A893" i="6"/>
  <c r="S892" i="6"/>
  <c r="L892" i="6"/>
  <c r="J892" i="6"/>
  <c r="H892" i="6"/>
  <c r="C892" i="6"/>
  <c r="F892" i="6" s="1"/>
  <c r="B892" i="6"/>
  <c r="A892" i="6"/>
  <c r="S891" i="6"/>
  <c r="L891" i="6"/>
  <c r="J891" i="6"/>
  <c r="H891" i="6"/>
  <c r="C891" i="6"/>
  <c r="F891" i="6" s="1"/>
  <c r="B891" i="6"/>
  <c r="A891" i="6"/>
  <c r="S890" i="6"/>
  <c r="L890" i="6"/>
  <c r="J890" i="6"/>
  <c r="H890" i="6"/>
  <c r="C890" i="6"/>
  <c r="F890" i="6" s="1"/>
  <c r="B890" i="6"/>
  <c r="A890" i="6"/>
  <c r="S889" i="6"/>
  <c r="L889" i="6"/>
  <c r="J889" i="6"/>
  <c r="H889" i="6"/>
  <c r="C889" i="6"/>
  <c r="F889" i="6" s="1"/>
  <c r="B889" i="6"/>
  <c r="A889" i="6"/>
  <c r="S888" i="6"/>
  <c r="L888" i="6"/>
  <c r="J888" i="6"/>
  <c r="H888" i="6"/>
  <c r="C888" i="6"/>
  <c r="F888" i="6" s="1"/>
  <c r="B888" i="6"/>
  <c r="A888" i="6"/>
  <c r="S887" i="6"/>
  <c r="L887" i="6"/>
  <c r="J887" i="6"/>
  <c r="H887" i="6"/>
  <c r="C887" i="6"/>
  <c r="F887" i="6" s="1"/>
  <c r="B887" i="6"/>
  <c r="A887" i="6"/>
  <c r="S886" i="6"/>
  <c r="L886" i="6"/>
  <c r="J886" i="6"/>
  <c r="H886" i="6"/>
  <c r="C886" i="6"/>
  <c r="F886" i="6" s="1"/>
  <c r="B886" i="6"/>
  <c r="A886" i="6"/>
  <c r="S885" i="6"/>
  <c r="L885" i="6"/>
  <c r="J885" i="6"/>
  <c r="H885" i="6"/>
  <c r="C885" i="6"/>
  <c r="F885" i="6" s="1"/>
  <c r="B885" i="6"/>
  <c r="A885" i="6"/>
  <c r="S884" i="6"/>
  <c r="L884" i="6"/>
  <c r="J884" i="6"/>
  <c r="H884" i="6"/>
  <c r="C884" i="6"/>
  <c r="F884" i="6" s="1"/>
  <c r="B884" i="6"/>
  <c r="A884" i="6"/>
  <c r="S883" i="6"/>
  <c r="L883" i="6"/>
  <c r="J883" i="6"/>
  <c r="H883" i="6"/>
  <c r="C883" i="6"/>
  <c r="F883" i="6" s="1"/>
  <c r="B883" i="6"/>
  <c r="A883" i="6"/>
  <c r="S882" i="6"/>
  <c r="L882" i="6"/>
  <c r="J882" i="6"/>
  <c r="H882" i="6"/>
  <c r="C882" i="6"/>
  <c r="F882" i="6" s="1"/>
  <c r="B882" i="6"/>
  <c r="A882" i="6"/>
  <c r="S881" i="6"/>
  <c r="L881" i="6"/>
  <c r="J881" i="6"/>
  <c r="H881" i="6"/>
  <c r="C881" i="6"/>
  <c r="F881" i="6" s="1"/>
  <c r="B881" i="6"/>
  <c r="A881" i="6"/>
  <c r="S880" i="6"/>
  <c r="L880" i="6"/>
  <c r="J880" i="6"/>
  <c r="H880" i="6"/>
  <c r="C880" i="6"/>
  <c r="F880" i="6" s="1"/>
  <c r="B880" i="6"/>
  <c r="A880" i="6"/>
  <c r="S879" i="6"/>
  <c r="L879" i="6"/>
  <c r="J879" i="6"/>
  <c r="H879" i="6"/>
  <c r="C879" i="6"/>
  <c r="F879" i="6" s="1"/>
  <c r="B879" i="6"/>
  <c r="A879" i="6"/>
  <c r="S878" i="6"/>
  <c r="L878" i="6"/>
  <c r="J878" i="6"/>
  <c r="H878" i="6"/>
  <c r="C878" i="6"/>
  <c r="F878" i="6" s="1"/>
  <c r="B878" i="6"/>
  <c r="A878" i="6"/>
  <c r="S877" i="6"/>
  <c r="L877" i="6"/>
  <c r="J877" i="6"/>
  <c r="H877" i="6"/>
  <c r="C877" i="6"/>
  <c r="F877" i="6" s="1"/>
  <c r="B877" i="6"/>
  <c r="A877" i="6"/>
  <c r="S876" i="6"/>
  <c r="L876" i="6"/>
  <c r="J876" i="6"/>
  <c r="H876" i="6"/>
  <c r="C876" i="6"/>
  <c r="F876" i="6" s="1"/>
  <c r="B876" i="6"/>
  <c r="A876" i="6"/>
  <c r="S875" i="6"/>
  <c r="L875" i="6"/>
  <c r="J875" i="6"/>
  <c r="H875" i="6"/>
  <c r="C875" i="6"/>
  <c r="F875" i="6" s="1"/>
  <c r="B875" i="6"/>
  <c r="A875" i="6"/>
  <c r="S874" i="6"/>
  <c r="L874" i="6"/>
  <c r="J874" i="6"/>
  <c r="H874" i="6"/>
  <c r="C874" i="6"/>
  <c r="F874" i="6" s="1"/>
  <c r="B874" i="6"/>
  <c r="A874" i="6"/>
  <c r="S873" i="6"/>
  <c r="L873" i="6"/>
  <c r="J873" i="6"/>
  <c r="H873" i="6"/>
  <c r="C873" i="6"/>
  <c r="F873" i="6" s="1"/>
  <c r="B873" i="6"/>
  <c r="A873" i="6"/>
  <c r="S872" i="6"/>
  <c r="L872" i="6"/>
  <c r="J872" i="6"/>
  <c r="H872" i="6"/>
  <c r="C872" i="6"/>
  <c r="F872" i="6" s="1"/>
  <c r="B872" i="6"/>
  <c r="A872" i="6"/>
  <c r="S871" i="6"/>
  <c r="L871" i="6"/>
  <c r="J871" i="6"/>
  <c r="H871" i="6"/>
  <c r="C871" i="6"/>
  <c r="F871" i="6" s="1"/>
  <c r="B871" i="6"/>
  <c r="A871" i="6"/>
  <c r="S870" i="6"/>
  <c r="L870" i="6"/>
  <c r="J870" i="6"/>
  <c r="H870" i="6"/>
  <c r="C870" i="6"/>
  <c r="F870" i="6" s="1"/>
  <c r="B870" i="6"/>
  <c r="A870" i="6"/>
  <c r="S869" i="6"/>
  <c r="L869" i="6"/>
  <c r="J869" i="6"/>
  <c r="H869" i="6"/>
  <c r="C869" i="6"/>
  <c r="F869" i="6" s="1"/>
  <c r="B869" i="6"/>
  <c r="A869" i="6"/>
  <c r="S868" i="6"/>
  <c r="L868" i="6"/>
  <c r="J868" i="6"/>
  <c r="H868" i="6"/>
  <c r="C868" i="6"/>
  <c r="F868" i="6" s="1"/>
  <c r="B868" i="6"/>
  <c r="A868" i="6"/>
  <c r="S867" i="6"/>
  <c r="L867" i="6"/>
  <c r="J867" i="6"/>
  <c r="H867" i="6"/>
  <c r="C867" i="6"/>
  <c r="F867" i="6" s="1"/>
  <c r="B867" i="6"/>
  <c r="A867" i="6"/>
  <c r="S866" i="6"/>
  <c r="L866" i="6"/>
  <c r="J866" i="6"/>
  <c r="H866" i="6"/>
  <c r="C866" i="6"/>
  <c r="F866" i="6" s="1"/>
  <c r="B866" i="6"/>
  <c r="A866" i="6"/>
  <c r="S865" i="6"/>
  <c r="L865" i="6"/>
  <c r="J865" i="6"/>
  <c r="H865" i="6"/>
  <c r="C865" i="6"/>
  <c r="F865" i="6" s="1"/>
  <c r="B865" i="6"/>
  <c r="A865" i="6"/>
  <c r="S864" i="6"/>
  <c r="L864" i="6"/>
  <c r="J864" i="6"/>
  <c r="H864" i="6"/>
  <c r="C864" i="6"/>
  <c r="F864" i="6" s="1"/>
  <c r="B864" i="6"/>
  <c r="A864" i="6"/>
  <c r="S863" i="6"/>
  <c r="L863" i="6"/>
  <c r="J863" i="6"/>
  <c r="H863" i="6"/>
  <c r="C863" i="6"/>
  <c r="F863" i="6" s="1"/>
  <c r="B863" i="6"/>
  <c r="A863" i="6"/>
  <c r="S862" i="6"/>
  <c r="L862" i="6"/>
  <c r="J862" i="6"/>
  <c r="H862" i="6"/>
  <c r="C862" i="6"/>
  <c r="F862" i="6" s="1"/>
  <c r="B862" i="6"/>
  <c r="A862" i="6"/>
  <c r="S861" i="6"/>
  <c r="L861" i="6"/>
  <c r="J861" i="6"/>
  <c r="H861" i="6"/>
  <c r="C861" i="6"/>
  <c r="F861" i="6" s="1"/>
  <c r="B861" i="6"/>
  <c r="A861" i="6"/>
  <c r="S860" i="6"/>
  <c r="L860" i="6"/>
  <c r="J860" i="6"/>
  <c r="H860" i="6"/>
  <c r="C860" i="6"/>
  <c r="F860" i="6" s="1"/>
  <c r="B860" i="6"/>
  <c r="A860" i="6"/>
  <c r="S859" i="6"/>
  <c r="L859" i="6"/>
  <c r="J859" i="6"/>
  <c r="H859" i="6"/>
  <c r="C859" i="6"/>
  <c r="F859" i="6" s="1"/>
  <c r="B859" i="6"/>
  <c r="A859" i="6"/>
  <c r="S858" i="6"/>
  <c r="L858" i="6"/>
  <c r="J858" i="6"/>
  <c r="H858" i="6"/>
  <c r="C858" i="6"/>
  <c r="F858" i="6" s="1"/>
  <c r="B858" i="6"/>
  <c r="A858" i="6"/>
  <c r="S857" i="6"/>
  <c r="L857" i="6"/>
  <c r="J857" i="6"/>
  <c r="H857" i="6"/>
  <c r="C857" i="6"/>
  <c r="F857" i="6" s="1"/>
  <c r="B857" i="6"/>
  <c r="A857" i="6"/>
  <c r="S856" i="6"/>
  <c r="L856" i="6"/>
  <c r="J856" i="6"/>
  <c r="H856" i="6"/>
  <c r="C856" i="6"/>
  <c r="F856" i="6" s="1"/>
  <c r="B856" i="6"/>
  <c r="A856" i="6"/>
  <c r="S855" i="6"/>
  <c r="L855" i="6"/>
  <c r="J855" i="6"/>
  <c r="H855" i="6"/>
  <c r="C855" i="6"/>
  <c r="F855" i="6" s="1"/>
  <c r="B855" i="6"/>
  <c r="A855" i="6"/>
  <c r="S854" i="6"/>
  <c r="L854" i="6"/>
  <c r="J854" i="6"/>
  <c r="H854" i="6"/>
  <c r="C854" i="6"/>
  <c r="F854" i="6" s="1"/>
  <c r="B854" i="6"/>
  <c r="A854" i="6"/>
  <c r="S853" i="6"/>
  <c r="L853" i="6"/>
  <c r="J853" i="6"/>
  <c r="H853" i="6"/>
  <c r="C853" i="6"/>
  <c r="F853" i="6" s="1"/>
  <c r="B853" i="6"/>
  <c r="A853" i="6"/>
  <c r="S852" i="6"/>
  <c r="L852" i="6"/>
  <c r="J852" i="6"/>
  <c r="H852" i="6"/>
  <c r="C852" i="6"/>
  <c r="F852" i="6" s="1"/>
  <c r="B852" i="6"/>
  <c r="A852" i="6"/>
  <c r="S851" i="6"/>
  <c r="L851" i="6"/>
  <c r="J851" i="6"/>
  <c r="H851" i="6"/>
  <c r="C851" i="6"/>
  <c r="F851" i="6" s="1"/>
  <c r="B851" i="6"/>
  <c r="A851" i="6"/>
  <c r="S850" i="6"/>
  <c r="L850" i="6"/>
  <c r="J850" i="6"/>
  <c r="H850" i="6"/>
  <c r="C850" i="6"/>
  <c r="F850" i="6" s="1"/>
  <c r="B850" i="6"/>
  <c r="A850" i="6"/>
  <c r="S849" i="6"/>
  <c r="L849" i="6"/>
  <c r="J849" i="6"/>
  <c r="H849" i="6"/>
  <c r="C849" i="6"/>
  <c r="F849" i="6" s="1"/>
  <c r="B849" i="6"/>
  <c r="A849" i="6"/>
  <c r="S848" i="6"/>
  <c r="L848" i="6"/>
  <c r="J848" i="6"/>
  <c r="H848" i="6"/>
  <c r="C848" i="6"/>
  <c r="F848" i="6" s="1"/>
  <c r="B848" i="6"/>
  <c r="A848" i="6"/>
  <c r="S847" i="6"/>
  <c r="L847" i="6"/>
  <c r="J847" i="6"/>
  <c r="H847" i="6"/>
  <c r="C847" i="6"/>
  <c r="F847" i="6" s="1"/>
  <c r="B847" i="6"/>
  <c r="A847" i="6"/>
  <c r="S846" i="6"/>
  <c r="L846" i="6"/>
  <c r="J846" i="6"/>
  <c r="H846" i="6"/>
  <c r="C846" i="6"/>
  <c r="F846" i="6" s="1"/>
  <c r="B846" i="6"/>
  <c r="A846" i="6"/>
  <c r="S845" i="6"/>
  <c r="L845" i="6"/>
  <c r="J845" i="6"/>
  <c r="H845" i="6"/>
  <c r="C845" i="6"/>
  <c r="F845" i="6" s="1"/>
  <c r="B845" i="6"/>
  <c r="A845" i="6"/>
  <c r="S844" i="6"/>
  <c r="L844" i="6"/>
  <c r="J844" i="6"/>
  <c r="H844" i="6"/>
  <c r="C844" i="6"/>
  <c r="F844" i="6" s="1"/>
  <c r="B844" i="6"/>
  <c r="A844" i="6"/>
  <c r="S843" i="6"/>
  <c r="L843" i="6"/>
  <c r="J843" i="6"/>
  <c r="H843" i="6"/>
  <c r="C843" i="6"/>
  <c r="F843" i="6" s="1"/>
  <c r="B843" i="6"/>
  <c r="A843" i="6"/>
  <c r="S842" i="6"/>
  <c r="L842" i="6"/>
  <c r="J842" i="6"/>
  <c r="H842" i="6"/>
  <c r="C842" i="6"/>
  <c r="F842" i="6" s="1"/>
  <c r="B842" i="6"/>
  <c r="A842" i="6"/>
  <c r="S841" i="6"/>
  <c r="L841" i="6"/>
  <c r="J841" i="6"/>
  <c r="H841" i="6"/>
  <c r="C841" i="6"/>
  <c r="F841" i="6" s="1"/>
  <c r="B841" i="6"/>
  <c r="A841" i="6"/>
  <c r="S840" i="6"/>
  <c r="L840" i="6"/>
  <c r="J840" i="6"/>
  <c r="H840" i="6"/>
  <c r="C840" i="6"/>
  <c r="F840" i="6" s="1"/>
  <c r="B840" i="6"/>
  <c r="A840" i="6"/>
  <c r="S839" i="6"/>
  <c r="L839" i="6"/>
  <c r="J839" i="6"/>
  <c r="H839" i="6"/>
  <c r="C839" i="6"/>
  <c r="F839" i="6" s="1"/>
  <c r="B839" i="6"/>
  <c r="A839" i="6"/>
  <c r="S838" i="6"/>
  <c r="L838" i="6"/>
  <c r="J838" i="6"/>
  <c r="H838" i="6"/>
  <c r="C838" i="6"/>
  <c r="F838" i="6" s="1"/>
  <c r="B838" i="6"/>
  <c r="A838" i="6"/>
  <c r="S837" i="6"/>
  <c r="L837" i="6"/>
  <c r="J837" i="6"/>
  <c r="H837" i="6"/>
  <c r="C837" i="6"/>
  <c r="F837" i="6" s="1"/>
  <c r="B837" i="6"/>
  <c r="A837" i="6"/>
  <c r="S836" i="6"/>
  <c r="L836" i="6"/>
  <c r="J836" i="6"/>
  <c r="H836" i="6"/>
  <c r="C836" i="6"/>
  <c r="F836" i="6" s="1"/>
  <c r="B836" i="6"/>
  <c r="A836" i="6"/>
  <c r="S835" i="6"/>
  <c r="L835" i="6"/>
  <c r="J835" i="6"/>
  <c r="H835" i="6"/>
  <c r="C835" i="6"/>
  <c r="F835" i="6" s="1"/>
  <c r="B835" i="6"/>
  <c r="A835" i="6"/>
  <c r="S834" i="6"/>
  <c r="L834" i="6"/>
  <c r="J834" i="6"/>
  <c r="H834" i="6"/>
  <c r="C834" i="6"/>
  <c r="F834" i="6" s="1"/>
  <c r="B834" i="6"/>
  <c r="A834" i="6"/>
  <c r="S833" i="6"/>
  <c r="L833" i="6"/>
  <c r="J833" i="6"/>
  <c r="H833" i="6"/>
  <c r="C833" i="6"/>
  <c r="F833" i="6" s="1"/>
  <c r="B833" i="6"/>
  <c r="A833" i="6"/>
  <c r="S832" i="6"/>
  <c r="L832" i="6"/>
  <c r="J832" i="6"/>
  <c r="H832" i="6"/>
  <c r="C832" i="6"/>
  <c r="F832" i="6" s="1"/>
  <c r="B832" i="6"/>
  <c r="A832" i="6"/>
  <c r="S831" i="6"/>
  <c r="L831" i="6"/>
  <c r="J831" i="6"/>
  <c r="H831" i="6"/>
  <c r="C831" i="6"/>
  <c r="F831" i="6" s="1"/>
  <c r="B831" i="6"/>
  <c r="A831" i="6"/>
  <c r="S830" i="6"/>
  <c r="L830" i="6"/>
  <c r="J830" i="6"/>
  <c r="H830" i="6"/>
  <c r="C830" i="6"/>
  <c r="F830" i="6" s="1"/>
  <c r="B830" i="6"/>
  <c r="A830" i="6"/>
  <c r="S829" i="6"/>
  <c r="L829" i="6"/>
  <c r="J829" i="6"/>
  <c r="H829" i="6"/>
  <c r="C829" i="6"/>
  <c r="F829" i="6" s="1"/>
  <c r="B829" i="6"/>
  <c r="A829" i="6"/>
  <c r="S828" i="6"/>
  <c r="L828" i="6"/>
  <c r="J828" i="6"/>
  <c r="H828" i="6"/>
  <c r="C828" i="6"/>
  <c r="F828" i="6" s="1"/>
  <c r="B828" i="6"/>
  <c r="A828" i="6"/>
  <c r="S827" i="6"/>
  <c r="L827" i="6"/>
  <c r="J827" i="6"/>
  <c r="H827" i="6"/>
  <c r="C827" i="6"/>
  <c r="F827" i="6" s="1"/>
  <c r="B827" i="6"/>
  <c r="A827" i="6"/>
  <c r="S826" i="6"/>
  <c r="L826" i="6"/>
  <c r="J826" i="6"/>
  <c r="H826" i="6"/>
  <c r="C826" i="6"/>
  <c r="F826" i="6" s="1"/>
  <c r="B826" i="6"/>
  <c r="A826" i="6"/>
  <c r="S825" i="6"/>
  <c r="L825" i="6"/>
  <c r="J825" i="6"/>
  <c r="H825" i="6"/>
  <c r="C825" i="6"/>
  <c r="F825" i="6" s="1"/>
  <c r="B825" i="6"/>
  <c r="A825" i="6"/>
  <c r="S824" i="6"/>
  <c r="L824" i="6"/>
  <c r="J824" i="6"/>
  <c r="H824" i="6"/>
  <c r="C824" i="6"/>
  <c r="F824" i="6" s="1"/>
  <c r="B824" i="6"/>
  <c r="A824" i="6"/>
  <c r="S823" i="6"/>
  <c r="L823" i="6"/>
  <c r="J823" i="6"/>
  <c r="H823" i="6"/>
  <c r="C823" i="6"/>
  <c r="F823" i="6" s="1"/>
  <c r="B823" i="6"/>
  <c r="A823" i="6"/>
  <c r="S822" i="6"/>
  <c r="L822" i="6"/>
  <c r="J822" i="6"/>
  <c r="H822" i="6"/>
  <c r="C822" i="6"/>
  <c r="F822" i="6" s="1"/>
  <c r="B822" i="6"/>
  <c r="A822" i="6"/>
  <c r="S821" i="6"/>
  <c r="L821" i="6"/>
  <c r="J821" i="6"/>
  <c r="H821" i="6"/>
  <c r="C821" i="6"/>
  <c r="F821" i="6" s="1"/>
  <c r="B821" i="6"/>
  <c r="A821" i="6"/>
  <c r="S820" i="6"/>
  <c r="L820" i="6"/>
  <c r="J820" i="6"/>
  <c r="H820" i="6"/>
  <c r="C820" i="6"/>
  <c r="F820" i="6" s="1"/>
  <c r="B820" i="6"/>
  <c r="A820" i="6"/>
  <c r="S819" i="6"/>
  <c r="L819" i="6"/>
  <c r="J819" i="6"/>
  <c r="H819" i="6"/>
  <c r="C819" i="6"/>
  <c r="F819" i="6" s="1"/>
  <c r="B819" i="6"/>
  <c r="A819" i="6"/>
  <c r="S818" i="6"/>
  <c r="L818" i="6"/>
  <c r="J818" i="6"/>
  <c r="H818" i="6"/>
  <c r="C818" i="6"/>
  <c r="F818" i="6" s="1"/>
  <c r="B818" i="6"/>
  <c r="A818" i="6"/>
  <c r="S817" i="6"/>
  <c r="L817" i="6"/>
  <c r="J817" i="6"/>
  <c r="H817" i="6"/>
  <c r="C817" i="6"/>
  <c r="F817" i="6" s="1"/>
  <c r="B817" i="6"/>
  <c r="A817" i="6"/>
  <c r="S816" i="6"/>
  <c r="L816" i="6"/>
  <c r="J816" i="6"/>
  <c r="H816" i="6"/>
  <c r="C816" i="6"/>
  <c r="F816" i="6" s="1"/>
  <c r="B816" i="6"/>
  <c r="A816" i="6"/>
  <c r="S815" i="6"/>
  <c r="L815" i="6"/>
  <c r="J815" i="6"/>
  <c r="H815" i="6"/>
  <c r="C815" i="6"/>
  <c r="F815" i="6" s="1"/>
  <c r="B815" i="6"/>
  <c r="A815" i="6"/>
  <c r="S814" i="6"/>
  <c r="L814" i="6"/>
  <c r="J814" i="6"/>
  <c r="H814" i="6"/>
  <c r="C814" i="6"/>
  <c r="F814" i="6" s="1"/>
  <c r="B814" i="6"/>
  <c r="A814" i="6"/>
  <c r="S813" i="6"/>
  <c r="L813" i="6"/>
  <c r="J813" i="6"/>
  <c r="H813" i="6"/>
  <c r="C813" i="6"/>
  <c r="F813" i="6" s="1"/>
  <c r="B813" i="6"/>
  <c r="A813" i="6"/>
  <c r="S812" i="6"/>
  <c r="L812" i="6"/>
  <c r="J812" i="6"/>
  <c r="H812" i="6"/>
  <c r="C812" i="6"/>
  <c r="F812" i="6" s="1"/>
  <c r="B812" i="6"/>
  <c r="A812" i="6"/>
  <c r="S811" i="6"/>
  <c r="L811" i="6"/>
  <c r="J811" i="6"/>
  <c r="H811" i="6"/>
  <c r="C811" i="6"/>
  <c r="F811" i="6" s="1"/>
  <c r="B811" i="6"/>
  <c r="A811" i="6"/>
  <c r="S810" i="6"/>
  <c r="L810" i="6"/>
  <c r="J810" i="6"/>
  <c r="H810" i="6"/>
  <c r="C810" i="6"/>
  <c r="F810" i="6" s="1"/>
  <c r="B810" i="6"/>
  <c r="A810" i="6"/>
  <c r="S809" i="6"/>
  <c r="L809" i="6"/>
  <c r="J809" i="6"/>
  <c r="H809" i="6"/>
  <c r="C809" i="6"/>
  <c r="F809" i="6" s="1"/>
  <c r="B809" i="6"/>
  <c r="A809" i="6"/>
  <c r="S808" i="6"/>
  <c r="L808" i="6"/>
  <c r="J808" i="6"/>
  <c r="H808" i="6"/>
  <c r="C808" i="6"/>
  <c r="F808" i="6" s="1"/>
  <c r="B808" i="6"/>
  <c r="A808" i="6"/>
  <c r="S807" i="6"/>
  <c r="L807" i="6"/>
  <c r="J807" i="6"/>
  <c r="H807" i="6"/>
  <c r="C807" i="6"/>
  <c r="F807" i="6" s="1"/>
  <c r="B807" i="6"/>
  <c r="A807" i="6"/>
  <c r="S806" i="6"/>
  <c r="L806" i="6"/>
  <c r="J806" i="6"/>
  <c r="H806" i="6"/>
  <c r="C806" i="6"/>
  <c r="F806" i="6" s="1"/>
  <c r="B806" i="6"/>
  <c r="A806" i="6"/>
  <c r="S805" i="6"/>
  <c r="L805" i="6"/>
  <c r="J805" i="6"/>
  <c r="H805" i="6"/>
  <c r="C805" i="6"/>
  <c r="F805" i="6" s="1"/>
  <c r="B805" i="6"/>
  <c r="A805" i="6"/>
  <c r="S804" i="6"/>
  <c r="L804" i="6"/>
  <c r="J804" i="6"/>
  <c r="H804" i="6"/>
  <c r="C804" i="6"/>
  <c r="F804" i="6" s="1"/>
  <c r="B804" i="6"/>
  <c r="A804" i="6"/>
  <c r="S803" i="6"/>
  <c r="L803" i="6"/>
  <c r="J803" i="6"/>
  <c r="H803" i="6"/>
  <c r="C803" i="6"/>
  <c r="F803" i="6" s="1"/>
  <c r="B803" i="6"/>
  <c r="A803" i="6"/>
  <c r="S802" i="6"/>
  <c r="L802" i="6"/>
  <c r="J802" i="6"/>
  <c r="H802" i="6"/>
  <c r="C802" i="6"/>
  <c r="F802" i="6" s="1"/>
  <c r="B802" i="6"/>
  <c r="A802" i="6"/>
  <c r="S801" i="6"/>
  <c r="L801" i="6"/>
  <c r="J801" i="6"/>
  <c r="H801" i="6"/>
  <c r="C801" i="6"/>
  <c r="F801" i="6" s="1"/>
  <c r="B801" i="6"/>
  <c r="A801" i="6"/>
  <c r="S800" i="6"/>
  <c r="L800" i="6"/>
  <c r="J800" i="6"/>
  <c r="H800" i="6"/>
  <c r="C800" i="6"/>
  <c r="F800" i="6" s="1"/>
  <c r="B800" i="6"/>
  <c r="A800" i="6"/>
  <c r="S799" i="6"/>
  <c r="L799" i="6"/>
  <c r="J799" i="6"/>
  <c r="H799" i="6"/>
  <c r="C799" i="6"/>
  <c r="F799" i="6" s="1"/>
  <c r="B799" i="6"/>
  <c r="A799" i="6"/>
  <c r="S798" i="6"/>
  <c r="L798" i="6"/>
  <c r="J798" i="6"/>
  <c r="H798" i="6"/>
  <c r="C798" i="6"/>
  <c r="F798" i="6" s="1"/>
  <c r="B798" i="6"/>
  <c r="A798" i="6"/>
  <c r="S797" i="6"/>
  <c r="L797" i="6"/>
  <c r="J797" i="6"/>
  <c r="H797" i="6"/>
  <c r="C797" i="6"/>
  <c r="F797" i="6" s="1"/>
  <c r="B797" i="6"/>
  <c r="A797" i="6"/>
  <c r="S796" i="6"/>
  <c r="L796" i="6"/>
  <c r="J796" i="6"/>
  <c r="H796" i="6"/>
  <c r="C796" i="6"/>
  <c r="F796" i="6" s="1"/>
  <c r="B796" i="6"/>
  <c r="A796" i="6"/>
  <c r="S795" i="6"/>
  <c r="L795" i="6"/>
  <c r="J795" i="6"/>
  <c r="H795" i="6"/>
  <c r="C795" i="6"/>
  <c r="F795" i="6" s="1"/>
  <c r="B795" i="6"/>
  <c r="A795" i="6"/>
  <c r="S794" i="6"/>
  <c r="L794" i="6"/>
  <c r="J794" i="6"/>
  <c r="H794" i="6"/>
  <c r="C794" i="6"/>
  <c r="F794" i="6" s="1"/>
  <c r="B794" i="6"/>
  <c r="A794" i="6"/>
  <c r="S793" i="6"/>
  <c r="L793" i="6"/>
  <c r="J793" i="6"/>
  <c r="H793" i="6"/>
  <c r="C793" i="6"/>
  <c r="F793" i="6" s="1"/>
  <c r="B793" i="6"/>
  <c r="A793" i="6"/>
  <c r="S792" i="6"/>
  <c r="L792" i="6"/>
  <c r="J792" i="6"/>
  <c r="H792" i="6"/>
  <c r="C792" i="6"/>
  <c r="F792" i="6" s="1"/>
  <c r="B792" i="6"/>
  <c r="A792" i="6"/>
  <c r="S791" i="6"/>
  <c r="L791" i="6"/>
  <c r="J791" i="6"/>
  <c r="H791" i="6"/>
  <c r="C791" i="6"/>
  <c r="F791" i="6" s="1"/>
  <c r="B791" i="6"/>
  <c r="A791" i="6"/>
  <c r="S790" i="6"/>
  <c r="L790" i="6"/>
  <c r="J790" i="6"/>
  <c r="H790" i="6"/>
  <c r="C790" i="6"/>
  <c r="F790" i="6" s="1"/>
  <c r="B790" i="6"/>
  <c r="A790" i="6"/>
  <c r="S789" i="6"/>
  <c r="L789" i="6"/>
  <c r="J789" i="6"/>
  <c r="H789" i="6"/>
  <c r="C789" i="6"/>
  <c r="F789" i="6" s="1"/>
  <c r="B789" i="6"/>
  <c r="A789" i="6"/>
  <c r="S788" i="6"/>
  <c r="L788" i="6"/>
  <c r="J788" i="6"/>
  <c r="H788" i="6"/>
  <c r="C788" i="6"/>
  <c r="F788" i="6" s="1"/>
  <c r="B788" i="6"/>
  <c r="A788" i="6"/>
  <c r="S787" i="6"/>
  <c r="L787" i="6"/>
  <c r="J787" i="6"/>
  <c r="H787" i="6"/>
  <c r="C787" i="6"/>
  <c r="F787" i="6" s="1"/>
  <c r="B787" i="6"/>
  <c r="A787" i="6"/>
  <c r="S786" i="6"/>
  <c r="L786" i="6"/>
  <c r="J786" i="6"/>
  <c r="H786" i="6"/>
  <c r="C786" i="6"/>
  <c r="F786" i="6" s="1"/>
  <c r="B786" i="6"/>
  <c r="A786" i="6"/>
  <c r="S785" i="6"/>
  <c r="L785" i="6"/>
  <c r="J785" i="6"/>
  <c r="H785" i="6"/>
  <c r="C785" i="6"/>
  <c r="F785" i="6" s="1"/>
  <c r="B785" i="6"/>
  <c r="A785" i="6"/>
  <c r="S784" i="6"/>
  <c r="L784" i="6"/>
  <c r="J784" i="6"/>
  <c r="H784" i="6"/>
  <c r="C784" i="6"/>
  <c r="F784" i="6" s="1"/>
  <c r="B784" i="6"/>
  <c r="A784" i="6"/>
  <c r="S783" i="6"/>
  <c r="L783" i="6"/>
  <c r="J783" i="6"/>
  <c r="H783" i="6"/>
  <c r="C783" i="6"/>
  <c r="F783" i="6" s="1"/>
  <c r="B783" i="6"/>
  <c r="A783" i="6"/>
  <c r="S782" i="6"/>
  <c r="L782" i="6"/>
  <c r="J782" i="6"/>
  <c r="H782" i="6"/>
  <c r="C782" i="6"/>
  <c r="F782" i="6" s="1"/>
  <c r="B782" i="6"/>
  <c r="A782" i="6"/>
  <c r="S781" i="6"/>
  <c r="L781" i="6"/>
  <c r="J781" i="6"/>
  <c r="H781" i="6"/>
  <c r="C781" i="6"/>
  <c r="F781" i="6" s="1"/>
  <c r="B781" i="6"/>
  <c r="A781" i="6"/>
  <c r="S780" i="6"/>
  <c r="L780" i="6"/>
  <c r="J780" i="6"/>
  <c r="H780" i="6"/>
  <c r="C780" i="6"/>
  <c r="F780" i="6" s="1"/>
  <c r="B780" i="6"/>
  <c r="A780" i="6"/>
  <c r="S779" i="6"/>
  <c r="L779" i="6"/>
  <c r="J779" i="6"/>
  <c r="H779" i="6"/>
  <c r="C779" i="6"/>
  <c r="F779" i="6" s="1"/>
  <c r="B779" i="6"/>
  <c r="A779" i="6"/>
  <c r="S778" i="6"/>
  <c r="L778" i="6"/>
  <c r="J778" i="6"/>
  <c r="H778" i="6"/>
  <c r="C778" i="6"/>
  <c r="F778" i="6" s="1"/>
  <c r="B778" i="6"/>
  <c r="A778" i="6"/>
  <c r="S777" i="6"/>
  <c r="L777" i="6"/>
  <c r="J777" i="6"/>
  <c r="H777" i="6"/>
  <c r="C777" i="6"/>
  <c r="F777" i="6" s="1"/>
  <c r="B777" i="6"/>
  <c r="A777" i="6"/>
  <c r="S776" i="6"/>
  <c r="L776" i="6"/>
  <c r="J776" i="6"/>
  <c r="H776" i="6"/>
  <c r="C776" i="6"/>
  <c r="F776" i="6" s="1"/>
  <c r="B776" i="6"/>
  <c r="A776" i="6"/>
  <c r="S775" i="6"/>
  <c r="L775" i="6"/>
  <c r="J775" i="6"/>
  <c r="H775" i="6"/>
  <c r="C775" i="6"/>
  <c r="F775" i="6" s="1"/>
  <c r="B775" i="6"/>
  <c r="A775" i="6"/>
  <c r="S774" i="6"/>
  <c r="L774" i="6"/>
  <c r="J774" i="6"/>
  <c r="H774" i="6"/>
  <c r="C774" i="6"/>
  <c r="F774" i="6" s="1"/>
  <c r="B774" i="6"/>
  <c r="A774" i="6"/>
  <c r="S773" i="6"/>
  <c r="L773" i="6"/>
  <c r="J773" i="6"/>
  <c r="H773" i="6"/>
  <c r="C773" i="6"/>
  <c r="F773" i="6" s="1"/>
  <c r="B773" i="6"/>
  <c r="A773" i="6"/>
  <c r="S772" i="6"/>
  <c r="L772" i="6"/>
  <c r="J772" i="6"/>
  <c r="H772" i="6"/>
  <c r="C772" i="6"/>
  <c r="F772" i="6" s="1"/>
  <c r="B772" i="6"/>
  <c r="A772" i="6"/>
  <c r="S771" i="6"/>
  <c r="L771" i="6"/>
  <c r="J771" i="6"/>
  <c r="H771" i="6"/>
  <c r="C771" i="6"/>
  <c r="F771" i="6" s="1"/>
  <c r="B771" i="6"/>
  <c r="A771" i="6"/>
  <c r="S770" i="6"/>
  <c r="L770" i="6"/>
  <c r="J770" i="6"/>
  <c r="H770" i="6"/>
  <c r="C770" i="6"/>
  <c r="F770" i="6" s="1"/>
  <c r="B770" i="6"/>
  <c r="A770" i="6"/>
  <c r="S769" i="6"/>
  <c r="L769" i="6"/>
  <c r="J769" i="6"/>
  <c r="H769" i="6"/>
  <c r="C769" i="6"/>
  <c r="F769" i="6" s="1"/>
  <c r="B769" i="6"/>
  <c r="A769" i="6"/>
  <c r="S768" i="6"/>
  <c r="L768" i="6"/>
  <c r="J768" i="6"/>
  <c r="H768" i="6"/>
  <c r="C768" i="6"/>
  <c r="F768" i="6" s="1"/>
  <c r="B768" i="6"/>
  <c r="A768" i="6"/>
  <c r="S767" i="6"/>
  <c r="L767" i="6"/>
  <c r="J767" i="6"/>
  <c r="H767" i="6"/>
  <c r="C767" i="6"/>
  <c r="F767" i="6" s="1"/>
  <c r="B767" i="6"/>
  <c r="A767" i="6"/>
  <c r="S766" i="6"/>
  <c r="L766" i="6"/>
  <c r="J766" i="6"/>
  <c r="H766" i="6"/>
  <c r="C766" i="6"/>
  <c r="F766" i="6" s="1"/>
  <c r="B766" i="6"/>
  <c r="A766" i="6"/>
  <c r="S765" i="6"/>
  <c r="L765" i="6"/>
  <c r="J765" i="6"/>
  <c r="H765" i="6"/>
  <c r="C765" i="6"/>
  <c r="F765" i="6" s="1"/>
  <c r="B765" i="6"/>
  <c r="A765" i="6"/>
  <c r="S764" i="6"/>
  <c r="L764" i="6"/>
  <c r="J764" i="6"/>
  <c r="H764" i="6"/>
  <c r="C764" i="6"/>
  <c r="F764" i="6" s="1"/>
  <c r="B764" i="6"/>
  <c r="A764" i="6"/>
  <c r="S763" i="6"/>
  <c r="L763" i="6"/>
  <c r="J763" i="6"/>
  <c r="H763" i="6"/>
  <c r="C763" i="6"/>
  <c r="F763" i="6" s="1"/>
  <c r="B763" i="6"/>
  <c r="A763" i="6"/>
  <c r="S762" i="6"/>
  <c r="L762" i="6"/>
  <c r="J762" i="6"/>
  <c r="H762" i="6"/>
  <c r="C762" i="6"/>
  <c r="F762" i="6" s="1"/>
  <c r="B762" i="6"/>
  <c r="A762" i="6"/>
  <c r="S761" i="6"/>
  <c r="L761" i="6"/>
  <c r="J761" i="6"/>
  <c r="H761" i="6"/>
  <c r="C761" i="6"/>
  <c r="F761" i="6" s="1"/>
  <c r="B761" i="6"/>
  <c r="A761" i="6"/>
  <c r="S760" i="6"/>
  <c r="L760" i="6"/>
  <c r="J760" i="6"/>
  <c r="H760" i="6"/>
  <c r="C760" i="6"/>
  <c r="F760" i="6" s="1"/>
  <c r="B760" i="6"/>
  <c r="A760" i="6"/>
  <c r="S759" i="6"/>
  <c r="L759" i="6"/>
  <c r="J759" i="6"/>
  <c r="H759" i="6"/>
  <c r="C759" i="6"/>
  <c r="F759" i="6" s="1"/>
  <c r="B759" i="6"/>
  <c r="A759" i="6"/>
  <c r="S758" i="6"/>
  <c r="L758" i="6"/>
  <c r="J758" i="6"/>
  <c r="H758" i="6"/>
  <c r="C758" i="6"/>
  <c r="F758" i="6" s="1"/>
  <c r="B758" i="6"/>
  <c r="A758" i="6"/>
  <c r="S757" i="6"/>
  <c r="L757" i="6"/>
  <c r="J757" i="6"/>
  <c r="H757" i="6"/>
  <c r="C757" i="6"/>
  <c r="F757" i="6" s="1"/>
  <c r="B757" i="6"/>
  <c r="A757" i="6"/>
  <c r="S756" i="6"/>
  <c r="L756" i="6"/>
  <c r="J756" i="6"/>
  <c r="H756" i="6"/>
  <c r="C756" i="6"/>
  <c r="F756" i="6" s="1"/>
  <c r="B756" i="6"/>
  <c r="A756" i="6"/>
  <c r="S755" i="6"/>
  <c r="L755" i="6"/>
  <c r="J755" i="6"/>
  <c r="H755" i="6"/>
  <c r="C755" i="6"/>
  <c r="F755" i="6" s="1"/>
  <c r="B755" i="6"/>
  <c r="A755" i="6"/>
  <c r="S754" i="6"/>
  <c r="L754" i="6"/>
  <c r="J754" i="6"/>
  <c r="H754" i="6"/>
  <c r="C754" i="6"/>
  <c r="F754" i="6" s="1"/>
  <c r="B754" i="6"/>
  <c r="A754" i="6"/>
  <c r="S753" i="6"/>
  <c r="L753" i="6"/>
  <c r="J753" i="6"/>
  <c r="H753" i="6"/>
  <c r="C753" i="6"/>
  <c r="F753" i="6" s="1"/>
  <c r="B753" i="6"/>
  <c r="A753" i="6"/>
  <c r="S752" i="6"/>
  <c r="L752" i="6"/>
  <c r="J752" i="6"/>
  <c r="H752" i="6"/>
  <c r="C752" i="6"/>
  <c r="F752" i="6" s="1"/>
  <c r="B752" i="6"/>
  <c r="A752" i="6"/>
  <c r="S751" i="6"/>
  <c r="L751" i="6"/>
  <c r="J751" i="6"/>
  <c r="H751" i="6"/>
  <c r="C751" i="6"/>
  <c r="F751" i="6" s="1"/>
  <c r="B751" i="6"/>
  <c r="A751" i="6"/>
  <c r="S750" i="6"/>
  <c r="L750" i="6"/>
  <c r="J750" i="6"/>
  <c r="H750" i="6"/>
  <c r="C750" i="6"/>
  <c r="F750" i="6" s="1"/>
  <c r="B750" i="6"/>
  <c r="A750" i="6"/>
  <c r="S749" i="6"/>
  <c r="L749" i="6"/>
  <c r="J749" i="6"/>
  <c r="H749" i="6"/>
  <c r="C749" i="6"/>
  <c r="F749" i="6" s="1"/>
  <c r="B749" i="6"/>
  <c r="A749" i="6"/>
  <c r="S748" i="6"/>
  <c r="L748" i="6"/>
  <c r="J748" i="6"/>
  <c r="H748" i="6"/>
  <c r="C748" i="6"/>
  <c r="F748" i="6" s="1"/>
  <c r="B748" i="6"/>
  <c r="A748" i="6"/>
  <c r="S747" i="6"/>
  <c r="L747" i="6"/>
  <c r="J747" i="6"/>
  <c r="H747" i="6"/>
  <c r="C747" i="6"/>
  <c r="F747" i="6" s="1"/>
  <c r="B747" i="6"/>
  <c r="A747" i="6"/>
  <c r="S746" i="6"/>
  <c r="L746" i="6"/>
  <c r="J746" i="6"/>
  <c r="H746" i="6"/>
  <c r="C746" i="6"/>
  <c r="F746" i="6" s="1"/>
  <c r="B746" i="6"/>
  <c r="A746" i="6"/>
  <c r="S745" i="6"/>
  <c r="L745" i="6"/>
  <c r="J745" i="6"/>
  <c r="H745" i="6"/>
  <c r="C745" i="6"/>
  <c r="F745" i="6" s="1"/>
  <c r="B745" i="6"/>
  <c r="A745" i="6"/>
  <c r="S744" i="6"/>
  <c r="L744" i="6"/>
  <c r="J744" i="6"/>
  <c r="H744" i="6"/>
  <c r="C744" i="6"/>
  <c r="F744" i="6" s="1"/>
  <c r="B744" i="6"/>
  <c r="A744" i="6"/>
  <c r="S743" i="6"/>
  <c r="L743" i="6"/>
  <c r="J743" i="6"/>
  <c r="H743" i="6"/>
  <c r="C743" i="6"/>
  <c r="F743" i="6" s="1"/>
  <c r="B743" i="6"/>
  <c r="A743" i="6"/>
  <c r="S742" i="6"/>
  <c r="L742" i="6"/>
  <c r="J742" i="6"/>
  <c r="H742" i="6"/>
  <c r="C742" i="6"/>
  <c r="F742" i="6" s="1"/>
  <c r="B742" i="6"/>
  <c r="A742" i="6"/>
  <c r="S741" i="6"/>
  <c r="L741" i="6"/>
  <c r="J741" i="6"/>
  <c r="H741" i="6"/>
  <c r="C741" i="6"/>
  <c r="F741" i="6" s="1"/>
  <c r="B741" i="6"/>
  <c r="A741" i="6"/>
  <c r="S740" i="6"/>
  <c r="L740" i="6"/>
  <c r="J740" i="6"/>
  <c r="H740" i="6"/>
  <c r="C740" i="6"/>
  <c r="F740" i="6" s="1"/>
  <c r="B740" i="6"/>
  <c r="A740" i="6"/>
  <c r="S739" i="6"/>
  <c r="L739" i="6"/>
  <c r="J739" i="6"/>
  <c r="H739" i="6"/>
  <c r="C739" i="6"/>
  <c r="F739" i="6" s="1"/>
  <c r="B739" i="6"/>
  <c r="A739" i="6"/>
  <c r="S738" i="6"/>
  <c r="L738" i="6"/>
  <c r="J738" i="6"/>
  <c r="H738" i="6"/>
  <c r="C738" i="6"/>
  <c r="F738" i="6" s="1"/>
  <c r="B738" i="6"/>
  <c r="A738" i="6"/>
  <c r="S737" i="6"/>
  <c r="L737" i="6"/>
  <c r="J737" i="6"/>
  <c r="H737" i="6"/>
  <c r="C737" i="6"/>
  <c r="F737" i="6" s="1"/>
  <c r="B737" i="6"/>
  <c r="A737" i="6"/>
  <c r="S736" i="6"/>
  <c r="L736" i="6"/>
  <c r="J736" i="6"/>
  <c r="H736" i="6"/>
  <c r="C736" i="6"/>
  <c r="F736" i="6" s="1"/>
  <c r="B736" i="6"/>
  <c r="A736" i="6"/>
  <c r="S735" i="6"/>
  <c r="L735" i="6"/>
  <c r="J735" i="6"/>
  <c r="H735" i="6"/>
  <c r="C735" i="6"/>
  <c r="F735" i="6" s="1"/>
  <c r="B735" i="6"/>
  <c r="A735" i="6"/>
  <c r="S734" i="6"/>
  <c r="L734" i="6"/>
  <c r="J734" i="6"/>
  <c r="H734" i="6"/>
  <c r="C734" i="6"/>
  <c r="F734" i="6" s="1"/>
  <c r="B734" i="6"/>
  <c r="A734" i="6"/>
  <c r="S733" i="6"/>
  <c r="L733" i="6"/>
  <c r="J733" i="6"/>
  <c r="H733" i="6"/>
  <c r="C733" i="6"/>
  <c r="F733" i="6" s="1"/>
  <c r="B733" i="6"/>
  <c r="A733" i="6"/>
  <c r="S732" i="6"/>
  <c r="L732" i="6"/>
  <c r="J732" i="6"/>
  <c r="H732" i="6"/>
  <c r="C732" i="6"/>
  <c r="F732" i="6" s="1"/>
  <c r="B732" i="6"/>
  <c r="A732" i="6"/>
  <c r="S731" i="6"/>
  <c r="L731" i="6"/>
  <c r="J731" i="6"/>
  <c r="H731" i="6"/>
  <c r="C731" i="6"/>
  <c r="F731" i="6" s="1"/>
  <c r="B731" i="6"/>
  <c r="A731" i="6"/>
  <c r="S730" i="6"/>
  <c r="L730" i="6"/>
  <c r="J730" i="6"/>
  <c r="H730" i="6"/>
  <c r="C730" i="6"/>
  <c r="F730" i="6" s="1"/>
  <c r="B730" i="6"/>
  <c r="A730" i="6"/>
  <c r="S729" i="6"/>
  <c r="L729" i="6"/>
  <c r="J729" i="6"/>
  <c r="H729" i="6"/>
  <c r="C729" i="6"/>
  <c r="F729" i="6" s="1"/>
  <c r="B729" i="6"/>
  <c r="A729" i="6"/>
  <c r="S728" i="6"/>
  <c r="L728" i="6"/>
  <c r="J728" i="6"/>
  <c r="H728" i="6"/>
  <c r="C728" i="6"/>
  <c r="F728" i="6" s="1"/>
  <c r="B728" i="6"/>
  <c r="A728" i="6"/>
  <c r="S727" i="6"/>
  <c r="L727" i="6"/>
  <c r="J727" i="6"/>
  <c r="H727" i="6"/>
  <c r="C727" i="6"/>
  <c r="F727" i="6" s="1"/>
  <c r="B727" i="6"/>
  <c r="A727" i="6"/>
  <c r="S726" i="6"/>
  <c r="L726" i="6"/>
  <c r="J726" i="6"/>
  <c r="H726" i="6"/>
  <c r="C726" i="6"/>
  <c r="F726" i="6" s="1"/>
  <c r="B726" i="6"/>
  <c r="A726" i="6"/>
  <c r="S725" i="6"/>
  <c r="L725" i="6"/>
  <c r="J725" i="6"/>
  <c r="H725" i="6"/>
  <c r="C725" i="6"/>
  <c r="F725" i="6" s="1"/>
  <c r="B725" i="6"/>
  <c r="A725" i="6"/>
  <c r="S724" i="6"/>
  <c r="L724" i="6"/>
  <c r="J724" i="6"/>
  <c r="H724" i="6"/>
  <c r="C724" i="6"/>
  <c r="F724" i="6" s="1"/>
  <c r="B724" i="6"/>
  <c r="A724" i="6"/>
  <c r="S723" i="6"/>
  <c r="L723" i="6"/>
  <c r="J723" i="6"/>
  <c r="H723" i="6"/>
  <c r="C723" i="6"/>
  <c r="F723" i="6" s="1"/>
  <c r="B723" i="6"/>
  <c r="A723" i="6"/>
  <c r="S722" i="6"/>
  <c r="L722" i="6"/>
  <c r="J722" i="6"/>
  <c r="H722" i="6"/>
  <c r="C722" i="6"/>
  <c r="F722" i="6" s="1"/>
  <c r="B722" i="6"/>
  <c r="A722" i="6"/>
  <c r="S721" i="6"/>
  <c r="L721" i="6"/>
  <c r="J721" i="6"/>
  <c r="H721" i="6"/>
  <c r="C721" i="6"/>
  <c r="F721" i="6" s="1"/>
  <c r="B721" i="6"/>
  <c r="A721" i="6"/>
  <c r="S720" i="6"/>
  <c r="L720" i="6"/>
  <c r="J720" i="6"/>
  <c r="H720" i="6"/>
  <c r="C720" i="6"/>
  <c r="F720" i="6" s="1"/>
  <c r="B720" i="6"/>
  <c r="A720" i="6"/>
  <c r="S719" i="6"/>
  <c r="L719" i="6"/>
  <c r="J719" i="6"/>
  <c r="H719" i="6"/>
  <c r="C719" i="6"/>
  <c r="F719" i="6" s="1"/>
  <c r="B719" i="6"/>
  <c r="A719" i="6"/>
  <c r="S718" i="6"/>
  <c r="L718" i="6"/>
  <c r="J718" i="6"/>
  <c r="H718" i="6"/>
  <c r="C718" i="6"/>
  <c r="F718" i="6" s="1"/>
  <c r="B718" i="6"/>
  <c r="A718" i="6"/>
  <c r="S717" i="6"/>
  <c r="L717" i="6"/>
  <c r="J717" i="6"/>
  <c r="H717" i="6"/>
  <c r="C717" i="6"/>
  <c r="F717" i="6" s="1"/>
  <c r="B717" i="6"/>
  <c r="A717" i="6"/>
  <c r="S716" i="6"/>
  <c r="L716" i="6"/>
  <c r="J716" i="6"/>
  <c r="H716" i="6"/>
  <c r="C716" i="6"/>
  <c r="F716" i="6" s="1"/>
  <c r="B716" i="6"/>
  <c r="A716" i="6"/>
  <c r="S715" i="6"/>
  <c r="L715" i="6"/>
  <c r="J715" i="6"/>
  <c r="H715" i="6"/>
  <c r="C715" i="6"/>
  <c r="F715" i="6" s="1"/>
  <c r="B715" i="6"/>
  <c r="A715" i="6"/>
  <c r="S714" i="6"/>
  <c r="L714" i="6"/>
  <c r="J714" i="6"/>
  <c r="H714" i="6"/>
  <c r="C714" i="6"/>
  <c r="F714" i="6" s="1"/>
  <c r="B714" i="6"/>
  <c r="A714" i="6"/>
  <c r="S713" i="6"/>
  <c r="L713" i="6"/>
  <c r="J713" i="6"/>
  <c r="H713" i="6"/>
  <c r="C713" i="6"/>
  <c r="F713" i="6" s="1"/>
  <c r="B713" i="6"/>
  <c r="A713" i="6"/>
  <c r="S712" i="6"/>
  <c r="L712" i="6"/>
  <c r="J712" i="6"/>
  <c r="H712" i="6"/>
  <c r="C712" i="6"/>
  <c r="F712" i="6" s="1"/>
  <c r="B712" i="6"/>
  <c r="A712" i="6"/>
  <c r="S711" i="6"/>
  <c r="L711" i="6"/>
  <c r="J711" i="6"/>
  <c r="H711" i="6"/>
  <c r="C711" i="6"/>
  <c r="F711" i="6" s="1"/>
  <c r="B711" i="6"/>
  <c r="A711" i="6"/>
  <c r="S710" i="6"/>
  <c r="L710" i="6"/>
  <c r="J710" i="6"/>
  <c r="H710" i="6"/>
  <c r="C710" i="6"/>
  <c r="F710" i="6" s="1"/>
  <c r="B710" i="6"/>
  <c r="A710" i="6"/>
  <c r="S709" i="6"/>
  <c r="L709" i="6"/>
  <c r="J709" i="6"/>
  <c r="H709" i="6"/>
  <c r="C709" i="6"/>
  <c r="F709" i="6" s="1"/>
  <c r="B709" i="6"/>
  <c r="A709" i="6"/>
  <c r="S708" i="6"/>
  <c r="L708" i="6"/>
  <c r="J708" i="6"/>
  <c r="H708" i="6"/>
  <c r="C708" i="6"/>
  <c r="F708" i="6" s="1"/>
  <c r="B708" i="6"/>
  <c r="A708" i="6"/>
  <c r="S707" i="6"/>
  <c r="L707" i="6"/>
  <c r="J707" i="6"/>
  <c r="H707" i="6"/>
  <c r="C707" i="6"/>
  <c r="F707" i="6" s="1"/>
  <c r="B707" i="6"/>
  <c r="A707" i="6"/>
  <c r="S706" i="6"/>
  <c r="L706" i="6"/>
  <c r="J706" i="6"/>
  <c r="H706" i="6"/>
  <c r="C706" i="6"/>
  <c r="F706" i="6" s="1"/>
  <c r="B706" i="6"/>
  <c r="A706" i="6"/>
  <c r="S705" i="6"/>
  <c r="L705" i="6"/>
  <c r="J705" i="6"/>
  <c r="H705" i="6"/>
  <c r="C705" i="6"/>
  <c r="F705" i="6" s="1"/>
  <c r="B705" i="6"/>
  <c r="A705" i="6"/>
  <c r="S704" i="6"/>
  <c r="L704" i="6"/>
  <c r="J704" i="6"/>
  <c r="H704" i="6"/>
  <c r="C704" i="6"/>
  <c r="F704" i="6" s="1"/>
  <c r="B704" i="6"/>
  <c r="A704" i="6"/>
  <c r="S703" i="6"/>
  <c r="L703" i="6"/>
  <c r="J703" i="6"/>
  <c r="H703" i="6"/>
  <c r="C703" i="6"/>
  <c r="F703" i="6" s="1"/>
  <c r="B703" i="6"/>
  <c r="A703" i="6"/>
  <c r="S702" i="6"/>
  <c r="L702" i="6"/>
  <c r="J702" i="6"/>
  <c r="H702" i="6"/>
  <c r="C702" i="6"/>
  <c r="F702" i="6" s="1"/>
  <c r="B702" i="6"/>
  <c r="A702" i="6"/>
  <c r="S701" i="6"/>
  <c r="L701" i="6"/>
  <c r="J701" i="6"/>
  <c r="H701" i="6"/>
  <c r="C701" i="6"/>
  <c r="F701" i="6" s="1"/>
  <c r="B701" i="6"/>
  <c r="A701" i="6"/>
  <c r="S700" i="6"/>
  <c r="L700" i="6"/>
  <c r="J700" i="6"/>
  <c r="H700" i="6"/>
  <c r="C700" i="6"/>
  <c r="F700" i="6" s="1"/>
  <c r="B700" i="6"/>
  <c r="A700" i="6"/>
  <c r="S699" i="6"/>
  <c r="L699" i="6"/>
  <c r="J699" i="6"/>
  <c r="H699" i="6"/>
  <c r="C699" i="6"/>
  <c r="F699" i="6" s="1"/>
  <c r="B699" i="6"/>
  <c r="A699" i="6"/>
  <c r="S698" i="6"/>
  <c r="L698" i="6"/>
  <c r="J698" i="6"/>
  <c r="H698" i="6"/>
  <c r="C698" i="6"/>
  <c r="F698" i="6" s="1"/>
  <c r="B698" i="6"/>
  <c r="A698" i="6"/>
  <c r="S697" i="6"/>
  <c r="L697" i="6"/>
  <c r="J697" i="6"/>
  <c r="H697" i="6"/>
  <c r="C697" i="6"/>
  <c r="F697" i="6" s="1"/>
  <c r="B697" i="6"/>
  <c r="A697" i="6"/>
  <c r="S696" i="6"/>
  <c r="L696" i="6"/>
  <c r="J696" i="6"/>
  <c r="H696" i="6"/>
  <c r="C696" i="6"/>
  <c r="F696" i="6" s="1"/>
  <c r="B696" i="6"/>
  <c r="A696" i="6"/>
  <c r="S695" i="6"/>
  <c r="L695" i="6"/>
  <c r="J695" i="6"/>
  <c r="H695" i="6"/>
  <c r="C695" i="6"/>
  <c r="F695" i="6" s="1"/>
  <c r="B695" i="6"/>
  <c r="A695" i="6"/>
  <c r="S694" i="6"/>
  <c r="L694" i="6"/>
  <c r="J694" i="6"/>
  <c r="H694" i="6"/>
  <c r="C694" i="6"/>
  <c r="F694" i="6" s="1"/>
  <c r="B694" i="6"/>
  <c r="A694" i="6"/>
  <c r="S693" i="6"/>
  <c r="L693" i="6"/>
  <c r="J693" i="6"/>
  <c r="H693" i="6"/>
  <c r="C693" i="6"/>
  <c r="F693" i="6" s="1"/>
  <c r="B693" i="6"/>
  <c r="A693" i="6"/>
  <c r="S692" i="6"/>
  <c r="L692" i="6"/>
  <c r="J692" i="6"/>
  <c r="H692" i="6"/>
  <c r="C692" i="6"/>
  <c r="F692" i="6" s="1"/>
  <c r="B692" i="6"/>
  <c r="A692" i="6"/>
  <c r="S691" i="6"/>
  <c r="L691" i="6"/>
  <c r="J691" i="6"/>
  <c r="H691" i="6"/>
  <c r="C691" i="6"/>
  <c r="F691" i="6" s="1"/>
  <c r="B691" i="6"/>
  <c r="A691" i="6"/>
  <c r="S690" i="6"/>
  <c r="L690" i="6"/>
  <c r="J690" i="6"/>
  <c r="H690" i="6"/>
  <c r="C690" i="6"/>
  <c r="F690" i="6" s="1"/>
  <c r="B690" i="6"/>
  <c r="A690" i="6"/>
  <c r="S689" i="6"/>
  <c r="L689" i="6"/>
  <c r="J689" i="6"/>
  <c r="H689" i="6"/>
  <c r="C689" i="6"/>
  <c r="F689" i="6" s="1"/>
  <c r="B689" i="6"/>
  <c r="A689" i="6"/>
  <c r="S688" i="6"/>
  <c r="L688" i="6"/>
  <c r="J688" i="6"/>
  <c r="H688" i="6"/>
  <c r="C688" i="6"/>
  <c r="F688" i="6" s="1"/>
  <c r="B688" i="6"/>
  <c r="A688" i="6"/>
  <c r="S687" i="6"/>
  <c r="L687" i="6"/>
  <c r="J687" i="6"/>
  <c r="H687" i="6"/>
  <c r="C687" i="6"/>
  <c r="F687" i="6" s="1"/>
  <c r="B687" i="6"/>
  <c r="A687" i="6"/>
  <c r="S686" i="6"/>
  <c r="L686" i="6"/>
  <c r="J686" i="6"/>
  <c r="H686" i="6"/>
  <c r="C686" i="6"/>
  <c r="F686" i="6" s="1"/>
  <c r="B686" i="6"/>
  <c r="A686" i="6"/>
  <c r="S685" i="6"/>
  <c r="L685" i="6"/>
  <c r="J685" i="6"/>
  <c r="H685" i="6"/>
  <c r="C685" i="6"/>
  <c r="F685" i="6" s="1"/>
  <c r="B685" i="6"/>
  <c r="A685" i="6"/>
  <c r="S684" i="6"/>
  <c r="L684" i="6"/>
  <c r="J684" i="6"/>
  <c r="H684" i="6"/>
  <c r="C684" i="6"/>
  <c r="F684" i="6" s="1"/>
  <c r="B684" i="6"/>
  <c r="A684" i="6"/>
  <c r="S683" i="6"/>
  <c r="L683" i="6"/>
  <c r="J683" i="6"/>
  <c r="H683" i="6"/>
  <c r="C683" i="6"/>
  <c r="F683" i="6" s="1"/>
  <c r="B683" i="6"/>
  <c r="A683" i="6"/>
  <c r="S682" i="6"/>
  <c r="L682" i="6"/>
  <c r="J682" i="6"/>
  <c r="H682" i="6"/>
  <c r="C682" i="6"/>
  <c r="F682" i="6" s="1"/>
  <c r="B682" i="6"/>
  <c r="A682" i="6"/>
  <c r="S681" i="6"/>
  <c r="L681" i="6"/>
  <c r="J681" i="6"/>
  <c r="H681" i="6"/>
  <c r="C681" i="6"/>
  <c r="F681" i="6" s="1"/>
  <c r="B681" i="6"/>
  <c r="A681" i="6"/>
  <c r="S680" i="6"/>
  <c r="L680" i="6"/>
  <c r="J680" i="6"/>
  <c r="H680" i="6"/>
  <c r="C680" i="6"/>
  <c r="F680" i="6" s="1"/>
  <c r="B680" i="6"/>
  <c r="A680" i="6"/>
  <c r="S679" i="6"/>
  <c r="L679" i="6"/>
  <c r="J679" i="6"/>
  <c r="H679" i="6"/>
  <c r="C679" i="6"/>
  <c r="F679" i="6" s="1"/>
  <c r="B679" i="6"/>
  <c r="A679" i="6"/>
  <c r="S678" i="6"/>
  <c r="L678" i="6"/>
  <c r="J678" i="6"/>
  <c r="H678" i="6"/>
  <c r="C678" i="6"/>
  <c r="F678" i="6" s="1"/>
  <c r="B678" i="6"/>
  <c r="A678" i="6"/>
  <c r="S677" i="6"/>
  <c r="L677" i="6"/>
  <c r="J677" i="6"/>
  <c r="H677" i="6"/>
  <c r="C677" i="6"/>
  <c r="F677" i="6" s="1"/>
  <c r="B677" i="6"/>
  <c r="A677" i="6"/>
  <c r="S676" i="6"/>
  <c r="L676" i="6"/>
  <c r="J676" i="6"/>
  <c r="H676" i="6"/>
  <c r="C676" i="6"/>
  <c r="F676" i="6" s="1"/>
  <c r="B676" i="6"/>
  <c r="A676" i="6"/>
  <c r="S675" i="6"/>
  <c r="L675" i="6"/>
  <c r="J675" i="6"/>
  <c r="H675" i="6"/>
  <c r="C675" i="6"/>
  <c r="F675" i="6" s="1"/>
  <c r="B675" i="6"/>
  <c r="A675" i="6"/>
  <c r="S674" i="6"/>
  <c r="L674" i="6"/>
  <c r="J674" i="6"/>
  <c r="H674" i="6"/>
  <c r="C674" i="6"/>
  <c r="F674" i="6" s="1"/>
  <c r="B674" i="6"/>
  <c r="A674" i="6"/>
  <c r="S673" i="6"/>
  <c r="L673" i="6"/>
  <c r="J673" i="6"/>
  <c r="H673" i="6"/>
  <c r="C673" i="6"/>
  <c r="F673" i="6" s="1"/>
  <c r="B673" i="6"/>
  <c r="A673" i="6"/>
  <c r="S672" i="6"/>
  <c r="L672" i="6"/>
  <c r="J672" i="6"/>
  <c r="H672" i="6"/>
  <c r="C672" i="6"/>
  <c r="F672" i="6" s="1"/>
  <c r="B672" i="6"/>
  <c r="A672" i="6"/>
  <c r="S671" i="6"/>
  <c r="L671" i="6"/>
  <c r="J671" i="6"/>
  <c r="H671" i="6"/>
  <c r="C671" i="6"/>
  <c r="F671" i="6" s="1"/>
  <c r="B671" i="6"/>
  <c r="A671" i="6"/>
  <c r="S670" i="6"/>
  <c r="L670" i="6"/>
  <c r="J670" i="6"/>
  <c r="H670" i="6"/>
  <c r="C670" i="6"/>
  <c r="F670" i="6" s="1"/>
  <c r="B670" i="6"/>
  <c r="A670" i="6"/>
  <c r="S669" i="6"/>
  <c r="L669" i="6"/>
  <c r="J669" i="6"/>
  <c r="H669" i="6"/>
  <c r="C669" i="6"/>
  <c r="F669" i="6" s="1"/>
  <c r="B669" i="6"/>
  <c r="A669" i="6"/>
  <c r="S668" i="6"/>
  <c r="L668" i="6"/>
  <c r="J668" i="6"/>
  <c r="H668" i="6"/>
  <c r="C668" i="6"/>
  <c r="F668" i="6" s="1"/>
  <c r="B668" i="6"/>
  <c r="A668" i="6"/>
  <c r="S667" i="6"/>
  <c r="L667" i="6"/>
  <c r="J667" i="6"/>
  <c r="H667" i="6"/>
  <c r="C667" i="6"/>
  <c r="F667" i="6" s="1"/>
  <c r="B667" i="6"/>
  <c r="A667" i="6"/>
  <c r="S666" i="6"/>
  <c r="L666" i="6"/>
  <c r="J666" i="6"/>
  <c r="H666" i="6"/>
  <c r="C666" i="6"/>
  <c r="F666" i="6" s="1"/>
  <c r="B666" i="6"/>
  <c r="A666" i="6"/>
  <c r="S665" i="6"/>
  <c r="L665" i="6"/>
  <c r="J665" i="6"/>
  <c r="H665" i="6"/>
  <c r="C665" i="6"/>
  <c r="F665" i="6" s="1"/>
  <c r="B665" i="6"/>
  <c r="A665" i="6"/>
  <c r="S664" i="6"/>
  <c r="L664" i="6"/>
  <c r="J664" i="6"/>
  <c r="H664" i="6"/>
  <c r="C664" i="6"/>
  <c r="F664" i="6" s="1"/>
  <c r="B664" i="6"/>
  <c r="A664" i="6"/>
  <c r="S663" i="6"/>
  <c r="L663" i="6"/>
  <c r="J663" i="6"/>
  <c r="H663" i="6"/>
  <c r="C663" i="6"/>
  <c r="F663" i="6" s="1"/>
  <c r="B663" i="6"/>
  <c r="A663" i="6"/>
  <c r="S662" i="6"/>
  <c r="L662" i="6"/>
  <c r="J662" i="6"/>
  <c r="H662" i="6"/>
  <c r="C662" i="6"/>
  <c r="F662" i="6" s="1"/>
  <c r="B662" i="6"/>
  <c r="A662" i="6"/>
  <c r="S661" i="6"/>
  <c r="L661" i="6"/>
  <c r="J661" i="6"/>
  <c r="H661" i="6"/>
  <c r="C661" i="6"/>
  <c r="F661" i="6" s="1"/>
  <c r="B661" i="6"/>
  <c r="A661" i="6"/>
  <c r="S660" i="6"/>
  <c r="L660" i="6"/>
  <c r="J660" i="6"/>
  <c r="H660" i="6"/>
  <c r="C660" i="6"/>
  <c r="F660" i="6" s="1"/>
  <c r="B660" i="6"/>
  <c r="A660" i="6"/>
  <c r="S659" i="6"/>
  <c r="L659" i="6"/>
  <c r="J659" i="6"/>
  <c r="H659" i="6"/>
  <c r="C659" i="6"/>
  <c r="F659" i="6" s="1"/>
  <c r="B659" i="6"/>
  <c r="A659" i="6"/>
  <c r="S658" i="6"/>
  <c r="L658" i="6"/>
  <c r="J658" i="6"/>
  <c r="H658" i="6"/>
  <c r="C658" i="6"/>
  <c r="F658" i="6" s="1"/>
  <c r="B658" i="6"/>
  <c r="A658" i="6"/>
  <c r="S657" i="6"/>
  <c r="L657" i="6"/>
  <c r="J657" i="6"/>
  <c r="H657" i="6"/>
  <c r="C657" i="6"/>
  <c r="F657" i="6" s="1"/>
  <c r="B657" i="6"/>
  <c r="A657" i="6"/>
  <c r="S656" i="6"/>
  <c r="L656" i="6"/>
  <c r="J656" i="6"/>
  <c r="H656" i="6"/>
  <c r="C656" i="6"/>
  <c r="F656" i="6" s="1"/>
  <c r="B656" i="6"/>
  <c r="A656" i="6"/>
  <c r="S655" i="6"/>
  <c r="L655" i="6"/>
  <c r="J655" i="6"/>
  <c r="H655" i="6"/>
  <c r="C655" i="6"/>
  <c r="F655" i="6" s="1"/>
  <c r="B655" i="6"/>
  <c r="A655" i="6"/>
  <c r="S654" i="6"/>
  <c r="L654" i="6"/>
  <c r="J654" i="6"/>
  <c r="H654" i="6"/>
  <c r="C654" i="6"/>
  <c r="F654" i="6" s="1"/>
  <c r="B654" i="6"/>
  <c r="A654" i="6"/>
  <c r="S653" i="6"/>
  <c r="L653" i="6"/>
  <c r="J653" i="6"/>
  <c r="H653" i="6"/>
  <c r="C653" i="6"/>
  <c r="F653" i="6" s="1"/>
  <c r="B653" i="6"/>
  <c r="A653" i="6"/>
  <c r="S652" i="6"/>
  <c r="L652" i="6"/>
  <c r="J652" i="6"/>
  <c r="H652" i="6"/>
  <c r="C652" i="6"/>
  <c r="F652" i="6" s="1"/>
  <c r="B652" i="6"/>
  <c r="A652" i="6"/>
  <c r="S651" i="6"/>
  <c r="L651" i="6"/>
  <c r="J651" i="6"/>
  <c r="H651" i="6"/>
  <c r="C651" i="6"/>
  <c r="F651" i="6" s="1"/>
  <c r="B651" i="6"/>
  <c r="A651" i="6"/>
  <c r="S650" i="6"/>
  <c r="L650" i="6"/>
  <c r="J650" i="6"/>
  <c r="H650" i="6"/>
  <c r="C650" i="6"/>
  <c r="F650" i="6" s="1"/>
  <c r="B650" i="6"/>
  <c r="A650" i="6"/>
  <c r="S649" i="6"/>
  <c r="L649" i="6"/>
  <c r="J649" i="6"/>
  <c r="H649" i="6"/>
  <c r="C649" i="6"/>
  <c r="F649" i="6" s="1"/>
  <c r="B649" i="6"/>
  <c r="A649" i="6"/>
  <c r="S648" i="6"/>
  <c r="L648" i="6"/>
  <c r="J648" i="6"/>
  <c r="H648" i="6"/>
  <c r="C648" i="6"/>
  <c r="F648" i="6" s="1"/>
  <c r="B648" i="6"/>
  <c r="A648" i="6"/>
  <c r="S647" i="6"/>
  <c r="L647" i="6"/>
  <c r="J647" i="6"/>
  <c r="H647" i="6"/>
  <c r="C647" i="6"/>
  <c r="F647" i="6" s="1"/>
  <c r="B647" i="6"/>
  <c r="A647" i="6"/>
  <c r="S646" i="6"/>
  <c r="L646" i="6"/>
  <c r="J646" i="6"/>
  <c r="H646" i="6"/>
  <c r="C646" i="6"/>
  <c r="F646" i="6" s="1"/>
  <c r="B646" i="6"/>
  <c r="A646" i="6"/>
  <c r="S645" i="6"/>
  <c r="L645" i="6"/>
  <c r="J645" i="6"/>
  <c r="H645" i="6"/>
  <c r="C645" i="6"/>
  <c r="F645" i="6" s="1"/>
  <c r="B645" i="6"/>
  <c r="A645" i="6"/>
  <c r="S644" i="6"/>
  <c r="L644" i="6"/>
  <c r="J644" i="6"/>
  <c r="H644" i="6"/>
  <c r="C644" i="6"/>
  <c r="F644" i="6" s="1"/>
  <c r="B644" i="6"/>
  <c r="A644" i="6"/>
  <c r="S643" i="6"/>
  <c r="L643" i="6"/>
  <c r="J643" i="6"/>
  <c r="H643" i="6"/>
  <c r="C643" i="6"/>
  <c r="F643" i="6" s="1"/>
  <c r="B643" i="6"/>
  <c r="A643" i="6"/>
  <c r="S642" i="6"/>
  <c r="L642" i="6"/>
  <c r="J642" i="6"/>
  <c r="H642" i="6"/>
  <c r="C642" i="6"/>
  <c r="F642" i="6" s="1"/>
  <c r="B642" i="6"/>
  <c r="A642" i="6"/>
  <c r="S641" i="6"/>
  <c r="L641" i="6"/>
  <c r="J641" i="6"/>
  <c r="H641" i="6"/>
  <c r="C641" i="6"/>
  <c r="F641" i="6" s="1"/>
  <c r="B641" i="6"/>
  <c r="A641" i="6"/>
  <c r="S640" i="6"/>
  <c r="L640" i="6"/>
  <c r="J640" i="6"/>
  <c r="H640" i="6"/>
  <c r="C640" i="6"/>
  <c r="F640" i="6" s="1"/>
  <c r="B640" i="6"/>
  <c r="A640" i="6"/>
  <c r="S639" i="6"/>
  <c r="L639" i="6"/>
  <c r="J639" i="6"/>
  <c r="H639" i="6"/>
  <c r="C639" i="6"/>
  <c r="F639" i="6" s="1"/>
  <c r="B639" i="6"/>
  <c r="A639" i="6"/>
  <c r="S638" i="6"/>
  <c r="L638" i="6"/>
  <c r="J638" i="6"/>
  <c r="H638" i="6"/>
  <c r="C638" i="6"/>
  <c r="F638" i="6" s="1"/>
  <c r="B638" i="6"/>
  <c r="A638" i="6"/>
  <c r="S637" i="6"/>
  <c r="L637" i="6"/>
  <c r="J637" i="6"/>
  <c r="H637" i="6"/>
  <c r="C637" i="6"/>
  <c r="F637" i="6" s="1"/>
  <c r="B637" i="6"/>
  <c r="A637" i="6"/>
  <c r="S636" i="6"/>
  <c r="L636" i="6"/>
  <c r="J636" i="6"/>
  <c r="H636" i="6"/>
  <c r="C636" i="6"/>
  <c r="F636" i="6" s="1"/>
  <c r="B636" i="6"/>
  <c r="A636" i="6"/>
  <c r="S635" i="6"/>
  <c r="L635" i="6"/>
  <c r="J635" i="6"/>
  <c r="H635" i="6"/>
  <c r="C635" i="6"/>
  <c r="F635" i="6" s="1"/>
  <c r="B635" i="6"/>
  <c r="A635" i="6"/>
  <c r="S634" i="6"/>
  <c r="L634" i="6"/>
  <c r="J634" i="6"/>
  <c r="H634" i="6"/>
  <c r="C634" i="6"/>
  <c r="F634" i="6" s="1"/>
  <c r="B634" i="6"/>
  <c r="A634" i="6"/>
  <c r="S633" i="6"/>
  <c r="L633" i="6"/>
  <c r="J633" i="6"/>
  <c r="H633" i="6"/>
  <c r="C633" i="6"/>
  <c r="F633" i="6" s="1"/>
  <c r="B633" i="6"/>
  <c r="A633" i="6"/>
  <c r="S632" i="6"/>
  <c r="L632" i="6"/>
  <c r="J632" i="6"/>
  <c r="H632" i="6"/>
  <c r="C632" i="6"/>
  <c r="F632" i="6" s="1"/>
  <c r="B632" i="6"/>
  <c r="A632" i="6"/>
  <c r="S631" i="6"/>
  <c r="L631" i="6"/>
  <c r="J631" i="6"/>
  <c r="H631" i="6"/>
  <c r="C631" i="6"/>
  <c r="F631" i="6" s="1"/>
  <c r="B631" i="6"/>
  <c r="A631" i="6"/>
  <c r="S630" i="6"/>
  <c r="L630" i="6"/>
  <c r="J630" i="6"/>
  <c r="H630" i="6"/>
  <c r="C630" i="6"/>
  <c r="F630" i="6" s="1"/>
  <c r="B630" i="6"/>
  <c r="A630" i="6"/>
  <c r="S629" i="6"/>
  <c r="L629" i="6"/>
  <c r="J629" i="6"/>
  <c r="H629" i="6"/>
  <c r="C629" i="6"/>
  <c r="F629" i="6" s="1"/>
  <c r="B629" i="6"/>
  <c r="A629" i="6"/>
  <c r="S628" i="6"/>
  <c r="L628" i="6"/>
  <c r="J628" i="6"/>
  <c r="H628" i="6"/>
  <c r="C628" i="6"/>
  <c r="F628" i="6" s="1"/>
  <c r="B628" i="6"/>
  <c r="A628" i="6"/>
  <c r="S627" i="6"/>
  <c r="L627" i="6"/>
  <c r="J627" i="6"/>
  <c r="H627" i="6"/>
  <c r="C627" i="6"/>
  <c r="F627" i="6" s="1"/>
  <c r="B627" i="6"/>
  <c r="A627" i="6"/>
  <c r="S626" i="6"/>
  <c r="L626" i="6"/>
  <c r="J626" i="6"/>
  <c r="H626" i="6"/>
  <c r="C626" i="6"/>
  <c r="F626" i="6" s="1"/>
  <c r="B626" i="6"/>
  <c r="A626" i="6"/>
  <c r="S625" i="6"/>
  <c r="L625" i="6"/>
  <c r="J625" i="6"/>
  <c r="H625" i="6"/>
  <c r="C625" i="6"/>
  <c r="F625" i="6" s="1"/>
  <c r="B625" i="6"/>
  <c r="A625" i="6"/>
  <c r="S624" i="6"/>
  <c r="L624" i="6"/>
  <c r="J624" i="6"/>
  <c r="H624" i="6"/>
  <c r="C624" i="6"/>
  <c r="F624" i="6" s="1"/>
  <c r="B624" i="6"/>
  <c r="A624" i="6"/>
  <c r="S623" i="6"/>
  <c r="L623" i="6"/>
  <c r="J623" i="6"/>
  <c r="H623" i="6"/>
  <c r="C623" i="6"/>
  <c r="F623" i="6" s="1"/>
  <c r="B623" i="6"/>
  <c r="A623" i="6"/>
  <c r="S622" i="6"/>
  <c r="L622" i="6"/>
  <c r="J622" i="6"/>
  <c r="H622" i="6"/>
  <c r="C622" i="6"/>
  <c r="F622" i="6" s="1"/>
  <c r="B622" i="6"/>
  <c r="A622" i="6"/>
  <c r="S621" i="6"/>
  <c r="L621" i="6"/>
  <c r="J621" i="6"/>
  <c r="H621" i="6"/>
  <c r="C621" i="6"/>
  <c r="F621" i="6" s="1"/>
  <c r="B621" i="6"/>
  <c r="A621" i="6"/>
  <c r="S620" i="6"/>
  <c r="L620" i="6"/>
  <c r="J620" i="6"/>
  <c r="H620" i="6"/>
  <c r="C620" i="6"/>
  <c r="F620" i="6" s="1"/>
  <c r="B620" i="6"/>
  <c r="A620" i="6"/>
  <c r="S619" i="6"/>
  <c r="L619" i="6"/>
  <c r="J619" i="6"/>
  <c r="H619" i="6"/>
  <c r="C619" i="6"/>
  <c r="F619" i="6" s="1"/>
  <c r="B619" i="6"/>
  <c r="A619" i="6"/>
  <c r="S618" i="6"/>
  <c r="L618" i="6"/>
  <c r="J618" i="6"/>
  <c r="H618" i="6"/>
  <c r="C618" i="6"/>
  <c r="F618" i="6" s="1"/>
  <c r="B618" i="6"/>
  <c r="A618" i="6"/>
  <c r="S617" i="6"/>
  <c r="L617" i="6"/>
  <c r="J617" i="6"/>
  <c r="H617" i="6"/>
  <c r="C617" i="6"/>
  <c r="F617" i="6" s="1"/>
  <c r="B617" i="6"/>
  <c r="A617" i="6"/>
  <c r="S616" i="6"/>
  <c r="L616" i="6"/>
  <c r="J616" i="6"/>
  <c r="H616" i="6"/>
  <c r="C616" i="6"/>
  <c r="F616" i="6" s="1"/>
  <c r="B616" i="6"/>
  <c r="A616" i="6"/>
  <c r="S615" i="6"/>
  <c r="L615" i="6"/>
  <c r="J615" i="6"/>
  <c r="H615" i="6"/>
  <c r="C615" i="6"/>
  <c r="F615" i="6" s="1"/>
  <c r="B615" i="6"/>
  <c r="A615" i="6"/>
  <c r="S614" i="6"/>
  <c r="L614" i="6"/>
  <c r="J614" i="6"/>
  <c r="H614" i="6"/>
  <c r="C614" i="6"/>
  <c r="F614" i="6" s="1"/>
  <c r="B614" i="6"/>
  <c r="A614" i="6"/>
  <c r="S613" i="6"/>
  <c r="L613" i="6"/>
  <c r="J613" i="6"/>
  <c r="H613" i="6"/>
  <c r="C613" i="6"/>
  <c r="F613" i="6" s="1"/>
  <c r="B613" i="6"/>
  <c r="A613" i="6"/>
  <c r="S612" i="6"/>
  <c r="L612" i="6"/>
  <c r="J612" i="6"/>
  <c r="H612" i="6"/>
  <c r="C612" i="6"/>
  <c r="F612" i="6" s="1"/>
  <c r="B612" i="6"/>
  <c r="A612" i="6"/>
  <c r="S611" i="6"/>
  <c r="L611" i="6"/>
  <c r="J611" i="6"/>
  <c r="H611" i="6"/>
  <c r="C611" i="6"/>
  <c r="F611" i="6" s="1"/>
  <c r="B611" i="6"/>
  <c r="A611" i="6"/>
  <c r="S610" i="6"/>
  <c r="L610" i="6"/>
  <c r="J610" i="6"/>
  <c r="H610" i="6"/>
  <c r="C610" i="6"/>
  <c r="F610" i="6" s="1"/>
  <c r="B610" i="6"/>
  <c r="A610" i="6"/>
  <c r="S609" i="6"/>
  <c r="L609" i="6"/>
  <c r="J609" i="6"/>
  <c r="H609" i="6"/>
  <c r="C609" i="6"/>
  <c r="F609" i="6" s="1"/>
  <c r="B609" i="6"/>
  <c r="A609" i="6"/>
  <c r="S608" i="6"/>
  <c r="L608" i="6"/>
  <c r="J608" i="6"/>
  <c r="H608" i="6"/>
  <c r="C608" i="6"/>
  <c r="F608" i="6" s="1"/>
  <c r="B608" i="6"/>
  <c r="A608" i="6"/>
  <c r="S607" i="6"/>
  <c r="L607" i="6"/>
  <c r="J607" i="6"/>
  <c r="H607" i="6"/>
  <c r="C607" i="6"/>
  <c r="F607" i="6" s="1"/>
  <c r="B607" i="6"/>
  <c r="A607" i="6"/>
  <c r="S606" i="6"/>
  <c r="L606" i="6"/>
  <c r="J606" i="6"/>
  <c r="H606" i="6"/>
  <c r="C606" i="6"/>
  <c r="F606" i="6" s="1"/>
  <c r="B606" i="6"/>
  <c r="A606" i="6"/>
  <c r="S605" i="6"/>
  <c r="L605" i="6"/>
  <c r="J605" i="6"/>
  <c r="H605" i="6"/>
  <c r="C605" i="6"/>
  <c r="F605" i="6" s="1"/>
  <c r="B605" i="6"/>
  <c r="A605" i="6"/>
  <c r="S604" i="6"/>
  <c r="L604" i="6"/>
  <c r="J604" i="6"/>
  <c r="H604" i="6"/>
  <c r="C604" i="6"/>
  <c r="F604" i="6" s="1"/>
  <c r="B604" i="6"/>
  <c r="A604" i="6"/>
  <c r="S603" i="6"/>
  <c r="L603" i="6"/>
  <c r="J603" i="6"/>
  <c r="H603" i="6"/>
  <c r="C603" i="6"/>
  <c r="F603" i="6" s="1"/>
  <c r="B603" i="6"/>
  <c r="A603" i="6"/>
  <c r="S602" i="6"/>
  <c r="L602" i="6"/>
  <c r="J602" i="6"/>
  <c r="H602" i="6"/>
  <c r="C602" i="6"/>
  <c r="F602" i="6" s="1"/>
  <c r="B602" i="6"/>
  <c r="A602" i="6"/>
  <c r="S601" i="6"/>
  <c r="L601" i="6"/>
  <c r="J601" i="6"/>
  <c r="H601" i="6"/>
  <c r="C601" i="6"/>
  <c r="F601" i="6" s="1"/>
  <c r="B601" i="6"/>
  <c r="A601" i="6"/>
  <c r="S600" i="6"/>
  <c r="L600" i="6"/>
  <c r="J600" i="6"/>
  <c r="H600" i="6"/>
  <c r="C600" i="6"/>
  <c r="F600" i="6" s="1"/>
  <c r="B600" i="6"/>
  <c r="A600" i="6"/>
  <c r="S599" i="6"/>
  <c r="L599" i="6"/>
  <c r="J599" i="6"/>
  <c r="H599" i="6"/>
  <c r="C599" i="6"/>
  <c r="F599" i="6" s="1"/>
  <c r="B599" i="6"/>
  <c r="A599" i="6"/>
  <c r="S598" i="6"/>
  <c r="L598" i="6"/>
  <c r="J598" i="6"/>
  <c r="H598" i="6"/>
  <c r="C598" i="6"/>
  <c r="F598" i="6" s="1"/>
  <c r="B598" i="6"/>
  <c r="A598" i="6"/>
  <c r="S597" i="6"/>
  <c r="L597" i="6"/>
  <c r="J597" i="6"/>
  <c r="H597" i="6"/>
  <c r="C597" i="6"/>
  <c r="F597" i="6" s="1"/>
  <c r="B597" i="6"/>
  <c r="A597" i="6"/>
  <c r="S596" i="6"/>
  <c r="L596" i="6"/>
  <c r="J596" i="6"/>
  <c r="H596" i="6"/>
  <c r="C596" i="6"/>
  <c r="F596" i="6" s="1"/>
  <c r="B596" i="6"/>
  <c r="A596" i="6"/>
  <c r="S595" i="6"/>
  <c r="L595" i="6"/>
  <c r="J595" i="6"/>
  <c r="H595" i="6"/>
  <c r="C595" i="6"/>
  <c r="F595" i="6" s="1"/>
  <c r="B595" i="6"/>
  <c r="A595" i="6"/>
  <c r="S594" i="6"/>
  <c r="L594" i="6"/>
  <c r="J594" i="6"/>
  <c r="H594" i="6"/>
  <c r="C594" i="6"/>
  <c r="F594" i="6" s="1"/>
  <c r="B594" i="6"/>
  <c r="A594" i="6"/>
  <c r="S593" i="6"/>
  <c r="L593" i="6"/>
  <c r="J593" i="6"/>
  <c r="H593" i="6"/>
  <c r="C593" i="6"/>
  <c r="F593" i="6" s="1"/>
  <c r="B593" i="6"/>
  <c r="A593" i="6"/>
  <c r="S592" i="6"/>
  <c r="L592" i="6"/>
  <c r="J592" i="6"/>
  <c r="H592" i="6"/>
  <c r="C592" i="6"/>
  <c r="F592" i="6" s="1"/>
  <c r="B592" i="6"/>
  <c r="A592" i="6"/>
  <c r="S591" i="6"/>
  <c r="L591" i="6"/>
  <c r="J591" i="6"/>
  <c r="H591" i="6"/>
  <c r="C591" i="6"/>
  <c r="F591" i="6" s="1"/>
  <c r="B591" i="6"/>
  <c r="A591" i="6"/>
  <c r="S590" i="6"/>
  <c r="L590" i="6"/>
  <c r="J590" i="6"/>
  <c r="H590" i="6"/>
  <c r="C590" i="6"/>
  <c r="F590" i="6" s="1"/>
  <c r="B590" i="6"/>
  <c r="A590" i="6"/>
  <c r="S589" i="6"/>
  <c r="L589" i="6"/>
  <c r="J589" i="6"/>
  <c r="H589" i="6"/>
  <c r="C589" i="6"/>
  <c r="F589" i="6" s="1"/>
  <c r="B589" i="6"/>
  <c r="A589" i="6"/>
  <c r="S588" i="6"/>
  <c r="L588" i="6"/>
  <c r="J588" i="6"/>
  <c r="H588" i="6"/>
  <c r="C588" i="6"/>
  <c r="F588" i="6" s="1"/>
  <c r="B588" i="6"/>
  <c r="A588" i="6"/>
  <c r="S587" i="6"/>
  <c r="L587" i="6"/>
  <c r="J587" i="6"/>
  <c r="H587" i="6"/>
  <c r="C587" i="6"/>
  <c r="F587" i="6" s="1"/>
  <c r="B587" i="6"/>
  <c r="A587" i="6"/>
  <c r="S586" i="6"/>
  <c r="L586" i="6"/>
  <c r="J586" i="6"/>
  <c r="H586" i="6"/>
  <c r="C586" i="6"/>
  <c r="F586" i="6" s="1"/>
  <c r="B586" i="6"/>
  <c r="A586" i="6"/>
  <c r="S585" i="6"/>
  <c r="L585" i="6"/>
  <c r="J585" i="6"/>
  <c r="H585" i="6"/>
  <c r="C585" i="6"/>
  <c r="F585" i="6" s="1"/>
  <c r="B585" i="6"/>
  <c r="A585" i="6"/>
  <c r="S584" i="6"/>
  <c r="L584" i="6"/>
  <c r="J584" i="6"/>
  <c r="H584" i="6"/>
  <c r="C584" i="6"/>
  <c r="F584" i="6" s="1"/>
  <c r="B584" i="6"/>
  <c r="A584" i="6"/>
  <c r="S583" i="6"/>
  <c r="L583" i="6"/>
  <c r="J583" i="6"/>
  <c r="H583" i="6"/>
  <c r="C583" i="6"/>
  <c r="F583" i="6" s="1"/>
  <c r="B583" i="6"/>
  <c r="A583" i="6"/>
  <c r="S582" i="6"/>
  <c r="L582" i="6"/>
  <c r="J582" i="6"/>
  <c r="H582" i="6"/>
  <c r="C582" i="6"/>
  <c r="F582" i="6" s="1"/>
  <c r="B582" i="6"/>
  <c r="A582" i="6"/>
  <c r="S581" i="6"/>
  <c r="L581" i="6"/>
  <c r="J581" i="6"/>
  <c r="H581" i="6"/>
  <c r="C581" i="6"/>
  <c r="F581" i="6" s="1"/>
  <c r="B581" i="6"/>
  <c r="A581" i="6"/>
  <c r="S580" i="6"/>
  <c r="L580" i="6"/>
  <c r="J580" i="6"/>
  <c r="H580" i="6"/>
  <c r="C580" i="6"/>
  <c r="F580" i="6" s="1"/>
  <c r="B580" i="6"/>
  <c r="A580" i="6"/>
  <c r="S579" i="6"/>
  <c r="L579" i="6"/>
  <c r="J579" i="6"/>
  <c r="H579" i="6"/>
  <c r="C579" i="6"/>
  <c r="F579" i="6" s="1"/>
  <c r="B579" i="6"/>
  <c r="A579" i="6"/>
  <c r="S578" i="6"/>
  <c r="L578" i="6"/>
  <c r="J578" i="6"/>
  <c r="H578" i="6"/>
  <c r="C578" i="6"/>
  <c r="F578" i="6" s="1"/>
  <c r="B578" i="6"/>
  <c r="A578" i="6"/>
  <c r="S577" i="6"/>
  <c r="L577" i="6"/>
  <c r="J577" i="6"/>
  <c r="H577" i="6"/>
  <c r="C577" i="6"/>
  <c r="F577" i="6" s="1"/>
  <c r="B577" i="6"/>
  <c r="A577" i="6"/>
  <c r="S576" i="6"/>
  <c r="L576" i="6"/>
  <c r="J576" i="6"/>
  <c r="H576" i="6"/>
  <c r="C576" i="6"/>
  <c r="F576" i="6" s="1"/>
  <c r="B576" i="6"/>
  <c r="A576" i="6"/>
  <c r="S575" i="6"/>
  <c r="L575" i="6"/>
  <c r="J575" i="6"/>
  <c r="H575" i="6"/>
  <c r="C575" i="6"/>
  <c r="F575" i="6" s="1"/>
  <c r="B575" i="6"/>
  <c r="A575" i="6"/>
  <c r="S574" i="6"/>
  <c r="L574" i="6"/>
  <c r="J574" i="6"/>
  <c r="H574" i="6"/>
  <c r="C574" i="6"/>
  <c r="F574" i="6" s="1"/>
  <c r="B574" i="6"/>
  <c r="A574" i="6"/>
  <c r="S573" i="6"/>
  <c r="L573" i="6"/>
  <c r="J573" i="6"/>
  <c r="H573" i="6"/>
  <c r="C573" i="6"/>
  <c r="F573" i="6" s="1"/>
  <c r="B573" i="6"/>
  <c r="A573" i="6"/>
  <c r="S572" i="6"/>
  <c r="L572" i="6"/>
  <c r="J572" i="6"/>
  <c r="H572" i="6"/>
  <c r="C572" i="6"/>
  <c r="F572" i="6" s="1"/>
  <c r="B572" i="6"/>
  <c r="A572" i="6"/>
  <c r="S571" i="6"/>
  <c r="L571" i="6"/>
  <c r="J571" i="6"/>
  <c r="H571" i="6"/>
  <c r="C571" i="6"/>
  <c r="F571" i="6" s="1"/>
  <c r="B571" i="6"/>
  <c r="A571" i="6"/>
  <c r="S570" i="6"/>
  <c r="L570" i="6"/>
  <c r="J570" i="6"/>
  <c r="H570" i="6"/>
  <c r="C570" i="6"/>
  <c r="F570" i="6" s="1"/>
  <c r="B570" i="6"/>
  <c r="A570" i="6"/>
  <c r="S569" i="6"/>
  <c r="L569" i="6"/>
  <c r="J569" i="6"/>
  <c r="H569" i="6"/>
  <c r="C569" i="6"/>
  <c r="F569" i="6" s="1"/>
  <c r="B569" i="6"/>
  <c r="A569" i="6"/>
  <c r="S568" i="6"/>
  <c r="L568" i="6"/>
  <c r="J568" i="6"/>
  <c r="H568" i="6"/>
  <c r="C568" i="6"/>
  <c r="F568" i="6" s="1"/>
  <c r="B568" i="6"/>
  <c r="A568" i="6"/>
  <c r="S567" i="6"/>
  <c r="L567" i="6"/>
  <c r="J567" i="6"/>
  <c r="H567" i="6"/>
  <c r="C567" i="6"/>
  <c r="F567" i="6" s="1"/>
  <c r="B567" i="6"/>
  <c r="A567" i="6"/>
  <c r="S566" i="6"/>
  <c r="L566" i="6"/>
  <c r="J566" i="6"/>
  <c r="H566" i="6"/>
  <c r="C566" i="6"/>
  <c r="F566" i="6" s="1"/>
  <c r="B566" i="6"/>
  <c r="A566" i="6"/>
  <c r="S565" i="6"/>
  <c r="L565" i="6"/>
  <c r="J565" i="6"/>
  <c r="H565" i="6"/>
  <c r="C565" i="6"/>
  <c r="F565" i="6" s="1"/>
  <c r="B565" i="6"/>
  <c r="A565" i="6"/>
  <c r="S564" i="6"/>
  <c r="L564" i="6"/>
  <c r="J564" i="6"/>
  <c r="H564" i="6"/>
  <c r="C564" i="6"/>
  <c r="F564" i="6" s="1"/>
  <c r="B564" i="6"/>
  <c r="A564" i="6"/>
  <c r="S563" i="6"/>
  <c r="L563" i="6"/>
  <c r="J563" i="6"/>
  <c r="H563" i="6"/>
  <c r="C563" i="6"/>
  <c r="F563" i="6" s="1"/>
  <c r="B563" i="6"/>
  <c r="A563" i="6"/>
  <c r="S562" i="6"/>
  <c r="L562" i="6"/>
  <c r="J562" i="6"/>
  <c r="H562" i="6"/>
  <c r="C562" i="6"/>
  <c r="F562" i="6" s="1"/>
  <c r="B562" i="6"/>
  <c r="A562" i="6"/>
  <c r="S561" i="6"/>
  <c r="L561" i="6"/>
  <c r="J561" i="6"/>
  <c r="H561" i="6"/>
  <c r="C561" i="6"/>
  <c r="F561" i="6" s="1"/>
  <c r="B561" i="6"/>
  <c r="A561" i="6"/>
  <c r="S560" i="6"/>
  <c r="L560" i="6"/>
  <c r="J560" i="6"/>
  <c r="H560" i="6"/>
  <c r="C560" i="6"/>
  <c r="F560" i="6" s="1"/>
  <c r="B560" i="6"/>
  <c r="A560" i="6"/>
  <c r="S559" i="6"/>
  <c r="L559" i="6"/>
  <c r="J559" i="6"/>
  <c r="H559" i="6"/>
  <c r="C559" i="6"/>
  <c r="F559" i="6" s="1"/>
  <c r="B559" i="6"/>
  <c r="A559" i="6"/>
  <c r="S558" i="6"/>
  <c r="L558" i="6"/>
  <c r="J558" i="6"/>
  <c r="H558" i="6"/>
  <c r="C558" i="6"/>
  <c r="F558" i="6" s="1"/>
  <c r="B558" i="6"/>
  <c r="A558" i="6"/>
  <c r="S557" i="6"/>
  <c r="L557" i="6"/>
  <c r="J557" i="6"/>
  <c r="H557" i="6"/>
  <c r="C557" i="6"/>
  <c r="F557" i="6" s="1"/>
  <c r="B557" i="6"/>
  <c r="A557" i="6"/>
  <c r="S556" i="6"/>
  <c r="L556" i="6"/>
  <c r="J556" i="6"/>
  <c r="H556" i="6"/>
  <c r="C556" i="6"/>
  <c r="F556" i="6" s="1"/>
  <c r="B556" i="6"/>
  <c r="A556" i="6"/>
  <c r="S555" i="6"/>
  <c r="L555" i="6"/>
  <c r="J555" i="6"/>
  <c r="H555" i="6"/>
  <c r="C555" i="6"/>
  <c r="F555" i="6" s="1"/>
  <c r="B555" i="6"/>
  <c r="A555" i="6"/>
  <c r="S554" i="6"/>
  <c r="L554" i="6"/>
  <c r="J554" i="6"/>
  <c r="H554" i="6"/>
  <c r="C554" i="6"/>
  <c r="F554" i="6" s="1"/>
  <c r="B554" i="6"/>
  <c r="A554" i="6"/>
  <c r="S553" i="6"/>
  <c r="L553" i="6"/>
  <c r="J553" i="6"/>
  <c r="H553" i="6"/>
  <c r="C553" i="6"/>
  <c r="F553" i="6" s="1"/>
  <c r="B553" i="6"/>
  <c r="A553" i="6"/>
  <c r="S552" i="6"/>
  <c r="L552" i="6"/>
  <c r="J552" i="6"/>
  <c r="H552" i="6"/>
  <c r="C552" i="6"/>
  <c r="F552" i="6" s="1"/>
  <c r="B552" i="6"/>
  <c r="A552" i="6"/>
  <c r="S551" i="6"/>
  <c r="L551" i="6"/>
  <c r="J551" i="6"/>
  <c r="H551" i="6"/>
  <c r="C551" i="6"/>
  <c r="F551" i="6" s="1"/>
  <c r="B551" i="6"/>
  <c r="A551" i="6"/>
  <c r="S550" i="6"/>
  <c r="L550" i="6"/>
  <c r="J550" i="6"/>
  <c r="H550" i="6"/>
  <c r="C550" i="6"/>
  <c r="F550" i="6" s="1"/>
  <c r="B550" i="6"/>
  <c r="A550" i="6"/>
  <c r="S549" i="6"/>
  <c r="L549" i="6"/>
  <c r="J549" i="6"/>
  <c r="H549" i="6"/>
  <c r="C549" i="6"/>
  <c r="F549" i="6" s="1"/>
  <c r="B549" i="6"/>
  <c r="A549" i="6"/>
  <c r="S548" i="6"/>
  <c r="L548" i="6"/>
  <c r="J548" i="6"/>
  <c r="H548" i="6"/>
  <c r="C548" i="6"/>
  <c r="F548" i="6" s="1"/>
  <c r="B548" i="6"/>
  <c r="A548" i="6"/>
  <c r="S547" i="6"/>
  <c r="L547" i="6"/>
  <c r="J547" i="6"/>
  <c r="H547" i="6"/>
  <c r="C547" i="6"/>
  <c r="F547" i="6" s="1"/>
  <c r="B547" i="6"/>
  <c r="A547" i="6"/>
  <c r="S546" i="6"/>
  <c r="L546" i="6"/>
  <c r="J546" i="6"/>
  <c r="H546" i="6"/>
  <c r="C546" i="6"/>
  <c r="F546" i="6" s="1"/>
  <c r="B546" i="6"/>
  <c r="A546" i="6"/>
  <c r="S545" i="6"/>
  <c r="L545" i="6"/>
  <c r="J545" i="6"/>
  <c r="H545" i="6"/>
  <c r="C545" i="6"/>
  <c r="F545" i="6" s="1"/>
  <c r="B545" i="6"/>
  <c r="A545" i="6"/>
  <c r="S544" i="6"/>
  <c r="L544" i="6"/>
  <c r="J544" i="6"/>
  <c r="H544" i="6"/>
  <c r="C544" i="6"/>
  <c r="F544" i="6" s="1"/>
  <c r="B544" i="6"/>
  <c r="A544" i="6"/>
  <c r="S543" i="6"/>
  <c r="L543" i="6"/>
  <c r="J543" i="6"/>
  <c r="H543" i="6"/>
  <c r="C543" i="6"/>
  <c r="F543" i="6" s="1"/>
  <c r="B543" i="6"/>
  <c r="A543" i="6"/>
  <c r="S542" i="6"/>
  <c r="L542" i="6"/>
  <c r="J542" i="6"/>
  <c r="H542" i="6"/>
  <c r="C542" i="6"/>
  <c r="F542" i="6" s="1"/>
  <c r="B542" i="6"/>
  <c r="A542" i="6"/>
  <c r="S541" i="6"/>
  <c r="L541" i="6"/>
  <c r="J541" i="6"/>
  <c r="H541" i="6"/>
  <c r="C541" i="6"/>
  <c r="F541" i="6" s="1"/>
  <c r="B541" i="6"/>
  <c r="A541" i="6"/>
  <c r="S540" i="6"/>
  <c r="L540" i="6"/>
  <c r="J540" i="6"/>
  <c r="H540" i="6"/>
  <c r="C540" i="6"/>
  <c r="F540" i="6" s="1"/>
  <c r="B540" i="6"/>
  <c r="A540" i="6"/>
  <c r="S539" i="6"/>
  <c r="L539" i="6"/>
  <c r="J539" i="6"/>
  <c r="H539" i="6"/>
  <c r="C539" i="6"/>
  <c r="F539" i="6" s="1"/>
  <c r="B539" i="6"/>
  <c r="A539" i="6"/>
  <c r="S538" i="6"/>
  <c r="L538" i="6"/>
  <c r="J538" i="6"/>
  <c r="H538" i="6"/>
  <c r="C538" i="6"/>
  <c r="F538" i="6" s="1"/>
  <c r="B538" i="6"/>
  <c r="A538" i="6"/>
  <c r="S537" i="6"/>
  <c r="L537" i="6"/>
  <c r="J537" i="6"/>
  <c r="H537" i="6"/>
  <c r="C537" i="6"/>
  <c r="F537" i="6" s="1"/>
  <c r="B537" i="6"/>
  <c r="A537" i="6"/>
  <c r="S536" i="6"/>
  <c r="L536" i="6"/>
  <c r="J536" i="6"/>
  <c r="H536" i="6"/>
  <c r="C536" i="6"/>
  <c r="F536" i="6" s="1"/>
  <c r="B536" i="6"/>
  <c r="A536" i="6"/>
  <c r="S535" i="6"/>
  <c r="L535" i="6"/>
  <c r="J535" i="6"/>
  <c r="H535" i="6"/>
  <c r="C535" i="6"/>
  <c r="F535" i="6" s="1"/>
  <c r="B535" i="6"/>
  <c r="A535" i="6"/>
  <c r="S534" i="6"/>
  <c r="L534" i="6"/>
  <c r="J534" i="6"/>
  <c r="H534" i="6"/>
  <c r="C534" i="6"/>
  <c r="F534" i="6" s="1"/>
  <c r="B534" i="6"/>
  <c r="A534" i="6"/>
  <c r="S533" i="6"/>
  <c r="L533" i="6"/>
  <c r="J533" i="6"/>
  <c r="H533" i="6"/>
  <c r="C533" i="6"/>
  <c r="F533" i="6" s="1"/>
  <c r="B533" i="6"/>
  <c r="A533" i="6"/>
  <c r="S532" i="6"/>
  <c r="L532" i="6"/>
  <c r="J532" i="6"/>
  <c r="H532" i="6"/>
  <c r="C532" i="6"/>
  <c r="F532" i="6" s="1"/>
  <c r="B532" i="6"/>
  <c r="A532" i="6"/>
  <c r="S531" i="6"/>
  <c r="L531" i="6"/>
  <c r="J531" i="6"/>
  <c r="H531" i="6"/>
  <c r="C531" i="6"/>
  <c r="F531" i="6" s="1"/>
  <c r="B531" i="6"/>
  <c r="A531" i="6"/>
  <c r="S530" i="6"/>
  <c r="L530" i="6"/>
  <c r="J530" i="6"/>
  <c r="H530" i="6"/>
  <c r="C530" i="6"/>
  <c r="F530" i="6" s="1"/>
  <c r="B530" i="6"/>
  <c r="A530" i="6"/>
  <c r="S529" i="6"/>
  <c r="L529" i="6"/>
  <c r="J529" i="6"/>
  <c r="H529" i="6"/>
  <c r="C529" i="6"/>
  <c r="F529" i="6" s="1"/>
  <c r="B529" i="6"/>
  <c r="A529" i="6"/>
  <c r="S528" i="6"/>
  <c r="L528" i="6"/>
  <c r="J528" i="6"/>
  <c r="H528" i="6"/>
  <c r="C528" i="6"/>
  <c r="F528" i="6" s="1"/>
  <c r="B528" i="6"/>
  <c r="A528" i="6"/>
  <c r="S527" i="6"/>
  <c r="L527" i="6"/>
  <c r="J527" i="6"/>
  <c r="H527" i="6"/>
  <c r="C527" i="6"/>
  <c r="F527" i="6" s="1"/>
  <c r="B527" i="6"/>
  <c r="A527" i="6"/>
  <c r="S526" i="6"/>
  <c r="L526" i="6"/>
  <c r="J526" i="6"/>
  <c r="H526" i="6"/>
  <c r="C526" i="6"/>
  <c r="F526" i="6" s="1"/>
  <c r="B526" i="6"/>
  <c r="A526" i="6"/>
  <c r="S525" i="6"/>
  <c r="L525" i="6"/>
  <c r="J525" i="6"/>
  <c r="H525" i="6"/>
  <c r="C525" i="6"/>
  <c r="F525" i="6" s="1"/>
  <c r="B525" i="6"/>
  <c r="A525" i="6"/>
  <c r="S524" i="6"/>
  <c r="L524" i="6"/>
  <c r="J524" i="6"/>
  <c r="H524" i="6"/>
  <c r="C524" i="6"/>
  <c r="F524" i="6" s="1"/>
  <c r="B524" i="6"/>
  <c r="A524" i="6"/>
  <c r="S523" i="6"/>
  <c r="L523" i="6"/>
  <c r="J523" i="6"/>
  <c r="H523" i="6"/>
  <c r="C523" i="6"/>
  <c r="F523" i="6" s="1"/>
  <c r="B523" i="6"/>
  <c r="A523" i="6"/>
  <c r="S522" i="6"/>
  <c r="L522" i="6"/>
  <c r="J522" i="6"/>
  <c r="H522" i="6"/>
  <c r="C522" i="6"/>
  <c r="F522" i="6" s="1"/>
  <c r="B522" i="6"/>
  <c r="A522" i="6"/>
  <c r="S521" i="6"/>
  <c r="L521" i="6"/>
  <c r="J521" i="6"/>
  <c r="H521" i="6"/>
  <c r="C521" i="6"/>
  <c r="F521" i="6" s="1"/>
  <c r="B521" i="6"/>
  <c r="A521" i="6"/>
  <c r="S520" i="6"/>
  <c r="L520" i="6"/>
  <c r="J520" i="6"/>
  <c r="H520" i="6"/>
  <c r="C520" i="6"/>
  <c r="F520" i="6" s="1"/>
  <c r="B520" i="6"/>
  <c r="A520" i="6"/>
  <c r="S519" i="6"/>
  <c r="L519" i="6"/>
  <c r="J519" i="6"/>
  <c r="H519" i="6"/>
  <c r="C519" i="6"/>
  <c r="F519" i="6" s="1"/>
  <c r="B519" i="6"/>
  <c r="A519" i="6"/>
  <c r="S518" i="6"/>
  <c r="L518" i="6"/>
  <c r="J518" i="6"/>
  <c r="H518" i="6"/>
  <c r="C518" i="6"/>
  <c r="F518" i="6" s="1"/>
  <c r="B518" i="6"/>
  <c r="A518" i="6"/>
  <c r="S517" i="6"/>
  <c r="L517" i="6"/>
  <c r="J517" i="6"/>
  <c r="H517" i="6"/>
  <c r="C517" i="6"/>
  <c r="F517" i="6" s="1"/>
  <c r="B517" i="6"/>
  <c r="A517" i="6"/>
  <c r="S516" i="6"/>
  <c r="L516" i="6"/>
  <c r="J516" i="6"/>
  <c r="H516" i="6"/>
  <c r="C516" i="6"/>
  <c r="F516" i="6" s="1"/>
  <c r="B516" i="6"/>
  <c r="A516" i="6"/>
  <c r="S515" i="6"/>
  <c r="L515" i="6"/>
  <c r="J515" i="6"/>
  <c r="H515" i="6"/>
  <c r="C515" i="6"/>
  <c r="F515" i="6" s="1"/>
  <c r="B515" i="6"/>
  <c r="A515" i="6"/>
  <c r="S514" i="6"/>
  <c r="L514" i="6"/>
  <c r="J514" i="6"/>
  <c r="H514" i="6"/>
  <c r="C514" i="6"/>
  <c r="F514" i="6" s="1"/>
  <c r="B514" i="6"/>
  <c r="A514" i="6"/>
  <c r="S513" i="6"/>
  <c r="L513" i="6"/>
  <c r="J513" i="6"/>
  <c r="H513" i="6"/>
  <c r="C513" i="6"/>
  <c r="F513" i="6" s="1"/>
  <c r="B513" i="6"/>
  <c r="A513" i="6"/>
  <c r="S512" i="6"/>
  <c r="L512" i="6"/>
  <c r="J512" i="6"/>
  <c r="H512" i="6"/>
  <c r="C512" i="6"/>
  <c r="F512" i="6" s="1"/>
  <c r="B512" i="6"/>
  <c r="A512" i="6"/>
  <c r="S511" i="6"/>
  <c r="L511" i="6"/>
  <c r="J511" i="6"/>
  <c r="H511" i="6"/>
  <c r="C511" i="6"/>
  <c r="F511" i="6" s="1"/>
  <c r="B511" i="6"/>
  <c r="A511" i="6"/>
  <c r="S510" i="6"/>
  <c r="L510" i="6"/>
  <c r="J510" i="6"/>
  <c r="H510" i="6"/>
  <c r="C510" i="6"/>
  <c r="F510" i="6" s="1"/>
  <c r="B510" i="6"/>
  <c r="A510" i="6"/>
  <c r="S509" i="6"/>
  <c r="L509" i="6"/>
  <c r="J509" i="6"/>
  <c r="H509" i="6"/>
  <c r="C509" i="6"/>
  <c r="F509" i="6" s="1"/>
  <c r="B509" i="6"/>
  <c r="A509" i="6"/>
  <c r="S508" i="6"/>
  <c r="L508" i="6"/>
  <c r="J508" i="6"/>
  <c r="H508" i="6"/>
  <c r="C508" i="6"/>
  <c r="F508" i="6" s="1"/>
  <c r="B508" i="6"/>
  <c r="A508" i="6"/>
  <c r="S507" i="6"/>
  <c r="L507" i="6"/>
  <c r="J507" i="6"/>
  <c r="H507" i="6"/>
  <c r="C507" i="6"/>
  <c r="F507" i="6" s="1"/>
  <c r="B507" i="6"/>
  <c r="A507" i="6"/>
  <c r="S506" i="6"/>
  <c r="L506" i="6"/>
  <c r="J506" i="6"/>
  <c r="H506" i="6"/>
  <c r="C506" i="6"/>
  <c r="F506" i="6" s="1"/>
  <c r="B506" i="6"/>
  <c r="A506" i="6"/>
  <c r="S505" i="6"/>
  <c r="L505" i="6"/>
  <c r="J505" i="6"/>
  <c r="H505" i="6"/>
  <c r="C505" i="6"/>
  <c r="F505" i="6" s="1"/>
  <c r="B505" i="6"/>
  <c r="A505" i="6"/>
  <c r="S504" i="6"/>
  <c r="L504" i="6"/>
  <c r="J504" i="6"/>
  <c r="H504" i="6"/>
  <c r="C504" i="6"/>
  <c r="F504" i="6" s="1"/>
  <c r="B504" i="6"/>
  <c r="A504" i="6"/>
  <c r="S503" i="6"/>
  <c r="L503" i="6"/>
  <c r="J503" i="6"/>
  <c r="H503" i="6"/>
  <c r="C503" i="6"/>
  <c r="F503" i="6" s="1"/>
  <c r="B503" i="6"/>
  <c r="A503" i="6"/>
  <c r="S502" i="6"/>
  <c r="L502" i="6"/>
  <c r="J502" i="6"/>
  <c r="H502" i="6"/>
  <c r="C502" i="6"/>
  <c r="F502" i="6" s="1"/>
  <c r="B502" i="6"/>
  <c r="A502" i="6"/>
  <c r="S501" i="6"/>
  <c r="L501" i="6"/>
  <c r="J501" i="6"/>
  <c r="H501" i="6"/>
  <c r="C501" i="6"/>
  <c r="F501" i="6" s="1"/>
  <c r="B501" i="6"/>
  <c r="A501" i="6"/>
  <c r="S500" i="6"/>
  <c r="L500" i="6"/>
  <c r="J500" i="6"/>
  <c r="H500" i="6"/>
  <c r="C500" i="6"/>
  <c r="F500" i="6" s="1"/>
  <c r="B500" i="6"/>
  <c r="A500" i="6"/>
  <c r="S499" i="6"/>
  <c r="L499" i="6"/>
  <c r="J499" i="6"/>
  <c r="H499" i="6"/>
  <c r="C499" i="6"/>
  <c r="F499" i="6" s="1"/>
  <c r="B499" i="6"/>
  <c r="A499" i="6"/>
  <c r="S498" i="6"/>
  <c r="L498" i="6"/>
  <c r="J498" i="6"/>
  <c r="H498" i="6"/>
  <c r="C498" i="6"/>
  <c r="F498" i="6" s="1"/>
  <c r="B498" i="6"/>
  <c r="A498" i="6"/>
  <c r="S497" i="6"/>
  <c r="L497" i="6"/>
  <c r="J497" i="6"/>
  <c r="H497" i="6"/>
  <c r="C497" i="6"/>
  <c r="F497" i="6" s="1"/>
  <c r="B497" i="6"/>
  <c r="A497" i="6"/>
  <c r="S496" i="6"/>
  <c r="L496" i="6"/>
  <c r="J496" i="6"/>
  <c r="H496" i="6"/>
  <c r="C496" i="6"/>
  <c r="F496" i="6" s="1"/>
  <c r="B496" i="6"/>
  <c r="A496" i="6"/>
  <c r="S495" i="6"/>
  <c r="L495" i="6"/>
  <c r="J495" i="6"/>
  <c r="H495" i="6"/>
  <c r="C495" i="6"/>
  <c r="F495" i="6" s="1"/>
  <c r="B495" i="6"/>
  <c r="A495" i="6"/>
  <c r="S494" i="6"/>
  <c r="L494" i="6"/>
  <c r="J494" i="6"/>
  <c r="H494" i="6"/>
  <c r="C494" i="6"/>
  <c r="F494" i="6" s="1"/>
  <c r="B494" i="6"/>
  <c r="A494" i="6"/>
  <c r="S493" i="6"/>
  <c r="L493" i="6"/>
  <c r="J493" i="6"/>
  <c r="H493" i="6"/>
  <c r="C493" i="6"/>
  <c r="F493" i="6" s="1"/>
  <c r="B493" i="6"/>
  <c r="A493" i="6"/>
  <c r="S492" i="6"/>
  <c r="L492" i="6"/>
  <c r="J492" i="6"/>
  <c r="H492" i="6"/>
  <c r="C492" i="6"/>
  <c r="F492" i="6" s="1"/>
  <c r="B492" i="6"/>
  <c r="A492" i="6"/>
  <c r="S491" i="6"/>
  <c r="L491" i="6"/>
  <c r="J491" i="6"/>
  <c r="H491" i="6"/>
  <c r="C491" i="6"/>
  <c r="F491" i="6" s="1"/>
  <c r="B491" i="6"/>
  <c r="A491" i="6"/>
  <c r="S490" i="6"/>
  <c r="L490" i="6"/>
  <c r="J490" i="6"/>
  <c r="H490" i="6"/>
  <c r="C490" i="6"/>
  <c r="F490" i="6" s="1"/>
  <c r="B490" i="6"/>
  <c r="A490" i="6"/>
  <c r="S489" i="6"/>
  <c r="L489" i="6"/>
  <c r="J489" i="6"/>
  <c r="H489" i="6"/>
  <c r="C489" i="6"/>
  <c r="F489" i="6" s="1"/>
  <c r="B489" i="6"/>
  <c r="A489" i="6"/>
  <c r="S488" i="6"/>
  <c r="L488" i="6"/>
  <c r="J488" i="6"/>
  <c r="H488" i="6"/>
  <c r="C488" i="6"/>
  <c r="F488" i="6" s="1"/>
  <c r="B488" i="6"/>
  <c r="A488" i="6"/>
  <c r="S487" i="6"/>
  <c r="L487" i="6"/>
  <c r="J487" i="6"/>
  <c r="H487" i="6"/>
  <c r="C487" i="6"/>
  <c r="F487" i="6" s="1"/>
  <c r="B487" i="6"/>
  <c r="A487" i="6"/>
  <c r="S486" i="6"/>
  <c r="L486" i="6"/>
  <c r="J486" i="6"/>
  <c r="H486" i="6"/>
  <c r="C486" i="6"/>
  <c r="F486" i="6" s="1"/>
  <c r="B486" i="6"/>
  <c r="A486" i="6"/>
  <c r="S485" i="6"/>
  <c r="L485" i="6"/>
  <c r="J485" i="6"/>
  <c r="H485" i="6"/>
  <c r="C485" i="6"/>
  <c r="F485" i="6" s="1"/>
  <c r="B485" i="6"/>
  <c r="A485" i="6"/>
  <c r="S484" i="6"/>
  <c r="L484" i="6"/>
  <c r="J484" i="6"/>
  <c r="H484" i="6"/>
  <c r="C484" i="6"/>
  <c r="F484" i="6" s="1"/>
  <c r="B484" i="6"/>
  <c r="A484" i="6"/>
  <c r="S483" i="6"/>
  <c r="L483" i="6"/>
  <c r="J483" i="6"/>
  <c r="H483" i="6"/>
  <c r="C483" i="6"/>
  <c r="F483" i="6" s="1"/>
  <c r="B483" i="6"/>
  <c r="A483" i="6"/>
  <c r="S482" i="6"/>
  <c r="L482" i="6"/>
  <c r="J482" i="6"/>
  <c r="H482" i="6"/>
  <c r="C482" i="6"/>
  <c r="F482" i="6" s="1"/>
  <c r="B482" i="6"/>
  <c r="A482" i="6"/>
  <c r="S481" i="6"/>
  <c r="L481" i="6"/>
  <c r="J481" i="6"/>
  <c r="H481" i="6"/>
  <c r="C481" i="6"/>
  <c r="F481" i="6" s="1"/>
  <c r="B481" i="6"/>
  <c r="A481" i="6"/>
  <c r="S480" i="6"/>
  <c r="L480" i="6"/>
  <c r="J480" i="6"/>
  <c r="H480" i="6"/>
  <c r="C480" i="6"/>
  <c r="F480" i="6" s="1"/>
  <c r="B480" i="6"/>
  <c r="A480" i="6"/>
  <c r="S479" i="6"/>
  <c r="L479" i="6"/>
  <c r="J479" i="6"/>
  <c r="H479" i="6"/>
  <c r="C479" i="6"/>
  <c r="F479" i="6" s="1"/>
  <c r="B479" i="6"/>
  <c r="A479" i="6"/>
  <c r="S478" i="6"/>
  <c r="L478" i="6"/>
  <c r="J478" i="6"/>
  <c r="H478" i="6"/>
  <c r="C478" i="6"/>
  <c r="F478" i="6" s="1"/>
  <c r="B478" i="6"/>
  <c r="A478" i="6"/>
  <c r="S477" i="6"/>
  <c r="L477" i="6"/>
  <c r="J477" i="6"/>
  <c r="H477" i="6"/>
  <c r="C477" i="6"/>
  <c r="F477" i="6" s="1"/>
  <c r="B477" i="6"/>
  <c r="A477" i="6"/>
  <c r="S476" i="6"/>
  <c r="L476" i="6"/>
  <c r="J476" i="6"/>
  <c r="H476" i="6"/>
  <c r="C476" i="6"/>
  <c r="F476" i="6" s="1"/>
  <c r="B476" i="6"/>
  <c r="A476" i="6"/>
  <c r="S475" i="6"/>
  <c r="L475" i="6"/>
  <c r="J475" i="6"/>
  <c r="H475" i="6"/>
  <c r="C475" i="6"/>
  <c r="F475" i="6" s="1"/>
  <c r="B475" i="6"/>
  <c r="A475" i="6"/>
  <c r="S474" i="6"/>
  <c r="L474" i="6"/>
  <c r="J474" i="6"/>
  <c r="H474" i="6"/>
  <c r="C474" i="6"/>
  <c r="F474" i="6" s="1"/>
  <c r="B474" i="6"/>
  <c r="A474" i="6"/>
  <c r="S473" i="6"/>
  <c r="L473" i="6"/>
  <c r="J473" i="6"/>
  <c r="H473" i="6"/>
  <c r="C473" i="6"/>
  <c r="F473" i="6" s="1"/>
  <c r="B473" i="6"/>
  <c r="A473" i="6"/>
  <c r="S472" i="6"/>
  <c r="L472" i="6"/>
  <c r="J472" i="6"/>
  <c r="H472" i="6"/>
  <c r="C472" i="6"/>
  <c r="F472" i="6" s="1"/>
  <c r="B472" i="6"/>
  <c r="A472" i="6"/>
  <c r="S471" i="6"/>
  <c r="L471" i="6"/>
  <c r="J471" i="6"/>
  <c r="H471" i="6"/>
  <c r="C471" i="6"/>
  <c r="F471" i="6" s="1"/>
  <c r="B471" i="6"/>
  <c r="A471" i="6"/>
  <c r="S470" i="6"/>
  <c r="L470" i="6"/>
  <c r="J470" i="6"/>
  <c r="H470" i="6"/>
  <c r="C470" i="6"/>
  <c r="F470" i="6" s="1"/>
  <c r="B470" i="6"/>
  <c r="A470" i="6"/>
  <c r="S469" i="6"/>
  <c r="L469" i="6"/>
  <c r="J469" i="6"/>
  <c r="H469" i="6"/>
  <c r="C469" i="6"/>
  <c r="F469" i="6" s="1"/>
  <c r="B469" i="6"/>
  <c r="A469" i="6"/>
  <c r="S468" i="6"/>
  <c r="L468" i="6"/>
  <c r="J468" i="6"/>
  <c r="H468" i="6"/>
  <c r="C468" i="6"/>
  <c r="F468" i="6" s="1"/>
  <c r="B468" i="6"/>
  <c r="A468" i="6"/>
  <c r="S467" i="6"/>
  <c r="L467" i="6"/>
  <c r="J467" i="6"/>
  <c r="H467" i="6"/>
  <c r="C467" i="6"/>
  <c r="F467" i="6" s="1"/>
  <c r="B467" i="6"/>
  <c r="A467" i="6"/>
  <c r="S466" i="6"/>
  <c r="L466" i="6"/>
  <c r="J466" i="6"/>
  <c r="H466" i="6"/>
  <c r="C466" i="6"/>
  <c r="F466" i="6" s="1"/>
  <c r="B466" i="6"/>
  <c r="A466" i="6"/>
  <c r="S465" i="6"/>
  <c r="L465" i="6"/>
  <c r="J465" i="6"/>
  <c r="H465" i="6"/>
  <c r="C465" i="6"/>
  <c r="F465" i="6" s="1"/>
  <c r="B465" i="6"/>
  <c r="A465" i="6"/>
  <c r="S464" i="6"/>
  <c r="L464" i="6"/>
  <c r="J464" i="6"/>
  <c r="H464" i="6"/>
  <c r="C464" i="6"/>
  <c r="F464" i="6" s="1"/>
  <c r="B464" i="6"/>
  <c r="A464" i="6"/>
  <c r="S463" i="6"/>
  <c r="L463" i="6"/>
  <c r="J463" i="6"/>
  <c r="H463" i="6"/>
  <c r="C463" i="6"/>
  <c r="F463" i="6" s="1"/>
  <c r="B463" i="6"/>
  <c r="A463" i="6"/>
  <c r="S462" i="6"/>
  <c r="L462" i="6"/>
  <c r="J462" i="6"/>
  <c r="H462" i="6"/>
  <c r="C462" i="6"/>
  <c r="F462" i="6" s="1"/>
  <c r="B462" i="6"/>
  <c r="A462" i="6"/>
  <c r="S461" i="6"/>
  <c r="L461" i="6"/>
  <c r="J461" i="6"/>
  <c r="H461" i="6"/>
  <c r="C461" i="6"/>
  <c r="F461" i="6" s="1"/>
  <c r="B461" i="6"/>
  <c r="A461" i="6"/>
  <c r="S460" i="6"/>
  <c r="L460" i="6"/>
  <c r="J460" i="6"/>
  <c r="H460" i="6"/>
  <c r="C460" i="6"/>
  <c r="F460" i="6" s="1"/>
  <c r="B460" i="6"/>
  <c r="A460" i="6"/>
  <c r="S459" i="6"/>
  <c r="L459" i="6"/>
  <c r="J459" i="6"/>
  <c r="H459" i="6"/>
  <c r="C459" i="6"/>
  <c r="F459" i="6" s="1"/>
  <c r="B459" i="6"/>
  <c r="A459" i="6"/>
  <c r="S458" i="6"/>
  <c r="L458" i="6"/>
  <c r="J458" i="6"/>
  <c r="H458" i="6"/>
  <c r="C458" i="6"/>
  <c r="F458" i="6" s="1"/>
  <c r="B458" i="6"/>
  <c r="A458" i="6"/>
  <c r="S457" i="6"/>
  <c r="L457" i="6"/>
  <c r="J457" i="6"/>
  <c r="H457" i="6"/>
  <c r="C457" i="6"/>
  <c r="F457" i="6" s="1"/>
  <c r="B457" i="6"/>
  <c r="A457" i="6"/>
  <c r="S456" i="6"/>
  <c r="L456" i="6"/>
  <c r="J456" i="6"/>
  <c r="H456" i="6"/>
  <c r="C456" i="6"/>
  <c r="F456" i="6" s="1"/>
  <c r="B456" i="6"/>
  <c r="A456" i="6"/>
  <c r="S455" i="6"/>
  <c r="L455" i="6"/>
  <c r="J455" i="6"/>
  <c r="H455" i="6"/>
  <c r="C455" i="6"/>
  <c r="F455" i="6" s="1"/>
  <c r="B455" i="6"/>
  <c r="A455" i="6"/>
  <c r="S454" i="6"/>
  <c r="L454" i="6"/>
  <c r="J454" i="6"/>
  <c r="H454" i="6"/>
  <c r="C454" i="6"/>
  <c r="F454" i="6" s="1"/>
  <c r="B454" i="6"/>
  <c r="A454" i="6"/>
  <c r="S453" i="6"/>
  <c r="L453" i="6"/>
  <c r="J453" i="6"/>
  <c r="H453" i="6"/>
  <c r="C453" i="6"/>
  <c r="F453" i="6" s="1"/>
  <c r="B453" i="6"/>
  <c r="A453" i="6"/>
  <c r="S452" i="6"/>
  <c r="L452" i="6"/>
  <c r="J452" i="6"/>
  <c r="H452" i="6"/>
  <c r="C452" i="6"/>
  <c r="F452" i="6" s="1"/>
  <c r="B452" i="6"/>
  <c r="A452" i="6"/>
  <c r="S451" i="6"/>
  <c r="L451" i="6"/>
  <c r="J451" i="6"/>
  <c r="H451" i="6"/>
  <c r="C451" i="6"/>
  <c r="F451" i="6" s="1"/>
  <c r="B451" i="6"/>
  <c r="A451" i="6"/>
  <c r="S450" i="6"/>
  <c r="L450" i="6"/>
  <c r="J450" i="6"/>
  <c r="H450" i="6"/>
  <c r="C450" i="6"/>
  <c r="F450" i="6" s="1"/>
  <c r="B450" i="6"/>
  <c r="A450" i="6"/>
  <c r="S449" i="6"/>
  <c r="L449" i="6"/>
  <c r="J449" i="6"/>
  <c r="H449" i="6"/>
  <c r="C449" i="6"/>
  <c r="F449" i="6" s="1"/>
  <c r="B449" i="6"/>
  <c r="A449" i="6"/>
  <c r="S448" i="6"/>
  <c r="L448" i="6"/>
  <c r="J448" i="6"/>
  <c r="H448" i="6"/>
  <c r="C448" i="6"/>
  <c r="F448" i="6" s="1"/>
  <c r="B448" i="6"/>
  <c r="A448" i="6"/>
  <c r="S447" i="6"/>
  <c r="L447" i="6"/>
  <c r="J447" i="6"/>
  <c r="H447" i="6"/>
  <c r="C447" i="6"/>
  <c r="F447" i="6" s="1"/>
  <c r="B447" i="6"/>
  <c r="A447" i="6"/>
  <c r="S446" i="6"/>
  <c r="L446" i="6"/>
  <c r="J446" i="6"/>
  <c r="H446" i="6"/>
  <c r="C446" i="6"/>
  <c r="F446" i="6" s="1"/>
  <c r="B446" i="6"/>
  <c r="A446" i="6"/>
  <c r="S445" i="6"/>
  <c r="L445" i="6"/>
  <c r="J445" i="6"/>
  <c r="H445" i="6"/>
  <c r="C445" i="6"/>
  <c r="F445" i="6" s="1"/>
  <c r="B445" i="6"/>
  <c r="A445" i="6"/>
  <c r="S444" i="6"/>
  <c r="L444" i="6"/>
  <c r="J444" i="6"/>
  <c r="H444" i="6"/>
  <c r="C444" i="6"/>
  <c r="F444" i="6" s="1"/>
  <c r="B444" i="6"/>
  <c r="A444" i="6"/>
  <c r="S443" i="6"/>
  <c r="L443" i="6"/>
  <c r="J443" i="6"/>
  <c r="H443" i="6"/>
  <c r="C443" i="6"/>
  <c r="F443" i="6" s="1"/>
  <c r="B443" i="6"/>
  <c r="A443" i="6"/>
  <c r="S442" i="6"/>
  <c r="L442" i="6"/>
  <c r="J442" i="6"/>
  <c r="H442" i="6"/>
  <c r="C442" i="6"/>
  <c r="F442" i="6" s="1"/>
  <c r="B442" i="6"/>
  <c r="A442" i="6"/>
  <c r="S441" i="6"/>
  <c r="L441" i="6"/>
  <c r="J441" i="6"/>
  <c r="H441" i="6"/>
  <c r="C441" i="6"/>
  <c r="F441" i="6" s="1"/>
  <c r="B441" i="6"/>
  <c r="A441" i="6"/>
  <c r="S440" i="6"/>
  <c r="L440" i="6"/>
  <c r="J440" i="6"/>
  <c r="H440" i="6"/>
  <c r="C440" i="6"/>
  <c r="F440" i="6" s="1"/>
  <c r="B440" i="6"/>
  <c r="A440" i="6"/>
  <c r="S439" i="6"/>
  <c r="L439" i="6"/>
  <c r="J439" i="6"/>
  <c r="H439" i="6"/>
  <c r="C439" i="6"/>
  <c r="F439" i="6" s="1"/>
  <c r="B439" i="6"/>
  <c r="A439" i="6"/>
  <c r="S438" i="6"/>
  <c r="L438" i="6"/>
  <c r="J438" i="6"/>
  <c r="H438" i="6"/>
  <c r="C438" i="6"/>
  <c r="F438" i="6" s="1"/>
  <c r="B438" i="6"/>
  <c r="A438" i="6"/>
  <c r="S437" i="6"/>
  <c r="L437" i="6"/>
  <c r="J437" i="6"/>
  <c r="H437" i="6"/>
  <c r="C437" i="6"/>
  <c r="F437" i="6" s="1"/>
  <c r="B437" i="6"/>
  <c r="A437" i="6"/>
  <c r="S436" i="6"/>
  <c r="L436" i="6"/>
  <c r="J436" i="6"/>
  <c r="H436" i="6"/>
  <c r="C436" i="6"/>
  <c r="F436" i="6" s="1"/>
  <c r="B436" i="6"/>
  <c r="A436" i="6"/>
  <c r="S435" i="6"/>
  <c r="L435" i="6"/>
  <c r="J435" i="6"/>
  <c r="H435" i="6"/>
  <c r="C435" i="6"/>
  <c r="F435" i="6" s="1"/>
  <c r="B435" i="6"/>
  <c r="A435" i="6"/>
  <c r="S434" i="6"/>
  <c r="L434" i="6"/>
  <c r="J434" i="6"/>
  <c r="H434" i="6"/>
  <c r="C434" i="6"/>
  <c r="F434" i="6" s="1"/>
  <c r="B434" i="6"/>
  <c r="A434" i="6"/>
  <c r="S433" i="6"/>
  <c r="L433" i="6"/>
  <c r="J433" i="6"/>
  <c r="H433" i="6"/>
  <c r="C433" i="6"/>
  <c r="F433" i="6" s="1"/>
  <c r="B433" i="6"/>
  <c r="A433" i="6"/>
  <c r="S432" i="6"/>
  <c r="L432" i="6"/>
  <c r="J432" i="6"/>
  <c r="H432" i="6"/>
  <c r="C432" i="6"/>
  <c r="F432" i="6" s="1"/>
  <c r="B432" i="6"/>
  <c r="A432" i="6"/>
  <c r="S431" i="6"/>
  <c r="L431" i="6"/>
  <c r="J431" i="6"/>
  <c r="H431" i="6"/>
  <c r="C431" i="6"/>
  <c r="F431" i="6" s="1"/>
  <c r="B431" i="6"/>
  <c r="A431" i="6"/>
  <c r="S430" i="6"/>
  <c r="L430" i="6"/>
  <c r="J430" i="6"/>
  <c r="H430" i="6"/>
  <c r="C430" i="6"/>
  <c r="F430" i="6" s="1"/>
  <c r="B430" i="6"/>
  <c r="A430" i="6"/>
  <c r="S429" i="6"/>
  <c r="L429" i="6"/>
  <c r="J429" i="6"/>
  <c r="H429" i="6"/>
  <c r="C429" i="6"/>
  <c r="F429" i="6" s="1"/>
  <c r="B429" i="6"/>
  <c r="A429" i="6"/>
  <c r="S428" i="6"/>
  <c r="L428" i="6"/>
  <c r="J428" i="6"/>
  <c r="H428" i="6"/>
  <c r="C428" i="6"/>
  <c r="F428" i="6" s="1"/>
  <c r="B428" i="6"/>
  <c r="A428" i="6"/>
  <c r="S427" i="6"/>
  <c r="L427" i="6"/>
  <c r="J427" i="6"/>
  <c r="H427" i="6"/>
  <c r="C427" i="6"/>
  <c r="F427" i="6" s="1"/>
  <c r="B427" i="6"/>
  <c r="A427" i="6"/>
  <c r="S426" i="6"/>
  <c r="L426" i="6"/>
  <c r="J426" i="6"/>
  <c r="H426" i="6"/>
  <c r="C426" i="6"/>
  <c r="F426" i="6" s="1"/>
  <c r="B426" i="6"/>
  <c r="A426" i="6"/>
  <c r="S425" i="6"/>
  <c r="L425" i="6"/>
  <c r="J425" i="6"/>
  <c r="H425" i="6"/>
  <c r="C425" i="6"/>
  <c r="F425" i="6" s="1"/>
  <c r="B425" i="6"/>
  <c r="A425" i="6"/>
  <c r="S424" i="6"/>
  <c r="L424" i="6"/>
  <c r="J424" i="6"/>
  <c r="H424" i="6"/>
  <c r="C424" i="6"/>
  <c r="F424" i="6" s="1"/>
  <c r="B424" i="6"/>
  <c r="A424" i="6"/>
  <c r="S423" i="6"/>
  <c r="L423" i="6"/>
  <c r="J423" i="6"/>
  <c r="H423" i="6"/>
  <c r="C423" i="6"/>
  <c r="F423" i="6" s="1"/>
  <c r="B423" i="6"/>
  <c r="A423" i="6"/>
  <c r="S422" i="6"/>
  <c r="L422" i="6"/>
  <c r="J422" i="6"/>
  <c r="H422" i="6"/>
  <c r="C422" i="6"/>
  <c r="F422" i="6" s="1"/>
  <c r="B422" i="6"/>
  <c r="A422" i="6"/>
  <c r="S421" i="6"/>
  <c r="L421" i="6"/>
  <c r="J421" i="6"/>
  <c r="H421" i="6"/>
  <c r="C421" i="6"/>
  <c r="F421" i="6" s="1"/>
  <c r="B421" i="6"/>
  <c r="A421" i="6"/>
  <c r="S420" i="6"/>
  <c r="L420" i="6"/>
  <c r="J420" i="6"/>
  <c r="H420" i="6"/>
  <c r="C420" i="6"/>
  <c r="F420" i="6" s="1"/>
  <c r="B420" i="6"/>
  <c r="A420" i="6"/>
  <c r="S419" i="6"/>
  <c r="L419" i="6"/>
  <c r="J419" i="6"/>
  <c r="H419" i="6"/>
  <c r="C419" i="6"/>
  <c r="F419" i="6" s="1"/>
  <c r="B419" i="6"/>
  <c r="A419" i="6"/>
  <c r="S418" i="6"/>
  <c r="L418" i="6"/>
  <c r="J418" i="6"/>
  <c r="H418" i="6"/>
  <c r="C418" i="6"/>
  <c r="F418" i="6" s="1"/>
  <c r="B418" i="6"/>
  <c r="A418" i="6"/>
  <c r="S417" i="6"/>
  <c r="L417" i="6"/>
  <c r="J417" i="6"/>
  <c r="H417" i="6"/>
  <c r="C417" i="6"/>
  <c r="F417" i="6" s="1"/>
  <c r="B417" i="6"/>
  <c r="A417" i="6"/>
  <c r="S416" i="6"/>
  <c r="L416" i="6"/>
  <c r="J416" i="6"/>
  <c r="H416" i="6"/>
  <c r="C416" i="6"/>
  <c r="F416" i="6" s="1"/>
  <c r="B416" i="6"/>
  <c r="A416" i="6"/>
  <c r="S415" i="6"/>
  <c r="L415" i="6"/>
  <c r="J415" i="6"/>
  <c r="H415" i="6"/>
  <c r="C415" i="6"/>
  <c r="F415" i="6" s="1"/>
  <c r="B415" i="6"/>
  <c r="A415" i="6"/>
  <c r="S414" i="6"/>
  <c r="L414" i="6"/>
  <c r="J414" i="6"/>
  <c r="H414" i="6"/>
  <c r="C414" i="6"/>
  <c r="F414" i="6" s="1"/>
  <c r="B414" i="6"/>
  <c r="A414" i="6"/>
  <c r="S413" i="6"/>
  <c r="L413" i="6"/>
  <c r="J413" i="6"/>
  <c r="H413" i="6"/>
  <c r="C413" i="6"/>
  <c r="F413" i="6" s="1"/>
  <c r="B413" i="6"/>
  <c r="A413" i="6"/>
  <c r="S412" i="6"/>
  <c r="L412" i="6"/>
  <c r="J412" i="6"/>
  <c r="H412" i="6"/>
  <c r="C412" i="6"/>
  <c r="F412" i="6" s="1"/>
  <c r="B412" i="6"/>
  <c r="A412" i="6"/>
  <c r="S411" i="6"/>
  <c r="L411" i="6"/>
  <c r="J411" i="6"/>
  <c r="H411" i="6"/>
  <c r="C411" i="6"/>
  <c r="F411" i="6" s="1"/>
  <c r="B411" i="6"/>
  <c r="A411" i="6"/>
  <c r="S410" i="6"/>
  <c r="L410" i="6"/>
  <c r="J410" i="6"/>
  <c r="H410" i="6"/>
  <c r="C410" i="6"/>
  <c r="F410" i="6" s="1"/>
  <c r="B410" i="6"/>
  <c r="A410" i="6"/>
  <c r="S409" i="6"/>
  <c r="L409" i="6"/>
  <c r="J409" i="6"/>
  <c r="H409" i="6"/>
  <c r="C409" i="6"/>
  <c r="F409" i="6" s="1"/>
  <c r="B409" i="6"/>
  <c r="A409" i="6"/>
  <c r="S408" i="6"/>
  <c r="L408" i="6"/>
  <c r="J408" i="6"/>
  <c r="H408" i="6"/>
  <c r="C408" i="6"/>
  <c r="F408" i="6" s="1"/>
  <c r="B408" i="6"/>
  <c r="A408" i="6"/>
  <c r="S407" i="6"/>
  <c r="L407" i="6"/>
  <c r="J407" i="6"/>
  <c r="H407" i="6"/>
  <c r="C407" i="6"/>
  <c r="F407" i="6" s="1"/>
  <c r="B407" i="6"/>
  <c r="A407" i="6"/>
  <c r="S406" i="6"/>
  <c r="L406" i="6"/>
  <c r="J406" i="6"/>
  <c r="H406" i="6"/>
  <c r="C406" i="6"/>
  <c r="F406" i="6" s="1"/>
  <c r="B406" i="6"/>
  <c r="A406" i="6"/>
  <c r="S405" i="6"/>
  <c r="L405" i="6"/>
  <c r="J405" i="6"/>
  <c r="H405" i="6"/>
  <c r="C405" i="6"/>
  <c r="F405" i="6" s="1"/>
  <c r="B405" i="6"/>
  <c r="A405" i="6"/>
  <c r="S404" i="6"/>
  <c r="L404" i="6"/>
  <c r="J404" i="6"/>
  <c r="H404" i="6"/>
  <c r="C404" i="6"/>
  <c r="F404" i="6" s="1"/>
  <c r="B404" i="6"/>
  <c r="A404" i="6"/>
  <c r="S403" i="6"/>
  <c r="L403" i="6"/>
  <c r="J403" i="6"/>
  <c r="H403" i="6"/>
  <c r="C403" i="6"/>
  <c r="F403" i="6" s="1"/>
  <c r="B403" i="6"/>
  <c r="A403" i="6"/>
  <c r="S402" i="6"/>
  <c r="L402" i="6"/>
  <c r="J402" i="6"/>
  <c r="H402" i="6"/>
  <c r="C402" i="6"/>
  <c r="F402" i="6" s="1"/>
  <c r="B402" i="6"/>
  <c r="A402" i="6"/>
  <c r="S401" i="6"/>
  <c r="L401" i="6"/>
  <c r="J401" i="6"/>
  <c r="H401" i="6"/>
  <c r="C401" i="6"/>
  <c r="F401" i="6" s="1"/>
  <c r="B401" i="6"/>
  <c r="A401" i="6"/>
  <c r="S400" i="6"/>
  <c r="L400" i="6"/>
  <c r="J400" i="6"/>
  <c r="H400" i="6"/>
  <c r="C400" i="6"/>
  <c r="F400" i="6" s="1"/>
  <c r="B400" i="6"/>
  <c r="A400" i="6"/>
  <c r="S399" i="6"/>
  <c r="L399" i="6"/>
  <c r="J399" i="6"/>
  <c r="H399" i="6"/>
  <c r="C399" i="6"/>
  <c r="F399" i="6" s="1"/>
  <c r="B399" i="6"/>
  <c r="A399" i="6"/>
  <c r="S398" i="6"/>
  <c r="L398" i="6"/>
  <c r="J398" i="6"/>
  <c r="H398" i="6"/>
  <c r="C398" i="6"/>
  <c r="F398" i="6" s="1"/>
  <c r="B398" i="6"/>
  <c r="A398" i="6"/>
  <c r="S397" i="6"/>
  <c r="L397" i="6"/>
  <c r="J397" i="6"/>
  <c r="H397" i="6"/>
  <c r="C397" i="6"/>
  <c r="F397" i="6" s="1"/>
  <c r="B397" i="6"/>
  <c r="A397" i="6"/>
  <c r="S396" i="6"/>
  <c r="L396" i="6"/>
  <c r="J396" i="6"/>
  <c r="H396" i="6"/>
  <c r="C396" i="6"/>
  <c r="F396" i="6" s="1"/>
  <c r="B396" i="6"/>
  <c r="A396" i="6"/>
  <c r="S395" i="6"/>
  <c r="L395" i="6"/>
  <c r="J395" i="6"/>
  <c r="H395" i="6"/>
  <c r="C395" i="6"/>
  <c r="F395" i="6" s="1"/>
  <c r="B395" i="6"/>
  <c r="A395" i="6"/>
  <c r="S394" i="6"/>
  <c r="L394" i="6"/>
  <c r="J394" i="6"/>
  <c r="H394" i="6"/>
  <c r="C394" i="6"/>
  <c r="F394" i="6" s="1"/>
  <c r="B394" i="6"/>
  <c r="A394" i="6"/>
  <c r="S393" i="6"/>
  <c r="L393" i="6"/>
  <c r="J393" i="6"/>
  <c r="H393" i="6"/>
  <c r="C393" i="6"/>
  <c r="F393" i="6" s="1"/>
  <c r="B393" i="6"/>
  <c r="A393" i="6"/>
  <c r="S392" i="6"/>
  <c r="L392" i="6"/>
  <c r="J392" i="6"/>
  <c r="H392" i="6"/>
  <c r="C392" i="6"/>
  <c r="F392" i="6" s="1"/>
  <c r="B392" i="6"/>
  <c r="A392" i="6"/>
  <c r="S391" i="6"/>
  <c r="L391" i="6"/>
  <c r="J391" i="6"/>
  <c r="H391" i="6"/>
  <c r="C391" i="6"/>
  <c r="F391" i="6" s="1"/>
  <c r="B391" i="6"/>
  <c r="A391" i="6"/>
  <c r="S390" i="6"/>
  <c r="L390" i="6"/>
  <c r="J390" i="6"/>
  <c r="H390" i="6"/>
  <c r="C390" i="6"/>
  <c r="F390" i="6" s="1"/>
  <c r="B390" i="6"/>
  <c r="A390" i="6"/>
  <c r="S389" i="6"/>
  <c r="L389" i="6"/>
  <c r="J389" i="6"/>
  <c r="H389" i="6"/>
  <c r="C389" i="6"/>
  <c r="F389" i="6" s="1"/>
  <c r="B389" i="6"/>
  <c r="A389" i="6"/>
  <c r="S388" i="6"/>
  <c r="L388" i="6"/>
  <c r="J388" i="6"/>
  <c r="H388" i="6"/>
  <c r="C388" i="6"/>
  <c r="F388" i="6" s="1"/>
  <c r="B388" i="6"/>
  <c r="A388" i="6"/>
  <c r="S387" i="6"/>
  <c r="L387" i="6"/>
  <c r="J387" i="6"/>
  <c r="H387" i="6"/>
  <c r="C387" i="6"/>
  <c r="F387" i="6" s="1"/>
  <c r="B387" i="6"/>
  <c r="A387" i="6"/>
  <c r="S386" i="6"/>
  <c r="L386" i="6"/>
  <c r="J386" i="6"/>
  <c r="H386" i="6"/>
  <c r="C386" i="6"/>
  <c r="F386" i="6" s="1"/>
  <c r="B386" i="6"/>
  <c r="A386" i="6"/>
  <c r="S385" i="6"/>
  <c r="L385" i="6"/>
  <c r="J385" i="6"/>
  <c r="H385" i="6"/>
  <c r="C385" i="6"/>
  <c r="F385" i="6" s="1"/>
  <c r="B385" i="6"/>
  <c r="A385" i="6"/>
  <c r="S384" i="6"/>
  <c r="L384" i="6"/>
  <c r="J384" i="6"/>
  <c r="H384" i="6"/>
  <c r="C384" i="6"/>
  <c r="F384" i="6" s="1"/>
  <c r="B384" i="6"/>
  <c r="A384" i="6"/>
  <c r="S383" i="6"/>
  <c r="L383" i="6"/>
  <c r="J383" i="6"/>
  <c r="H383" i="6"/>
  <c r="C383" i="6"/>
  <c r="F383" i="6" s="1"/>
  <c r="B383" i="6"/>
  <c r="A383" i="6"/>
  <c r="S382" i="6"/>
  <c r="L382" i="6"/>
  <c r="J382" i="6"/>
  <c r="H382" i="6"/>
  <c r="C382" i="6"/>
  <c r="F382" i="6" s="1"/>
  <c r="B382" i="6"/>
  <c r="A382" i="6"/>
  <c r="S381" i="6"/>
  <c r="L381" i="6"/>
  <c r="J381" i="6"/>
  <c r="H381" i="6"/>
  <c r="C381" i="6"/>
  <c r="F381" i="6" s="1"/>
  <c r="B381" i="6"/>
  <c r="A381" i="6"/>
  <c r="S380" i="6"/>
  <c r="L380" i="6"/>
  <c r="J380" i="6"/>
  <c r="H380" i="6"/>
  <c r="C380" i="6"/>
  <c r="F380" i="6" s="1"/>
  <c r="B380" i="6"/>
  <c r="A380" i="6"/>
  <c r="S379" i="6"/>
  <c r="L379" i="6"/>
  <c r="J379" i="6"/>
  <c r="H379" i="6"/>
  <c r="C379" i="6"/>
  <c r="F379" i="6" s="1"/>
  <c r="B379" i="6"/>
  <c r="A379" i="6"/>
  <c r="S378" i="6"/>
  <c r="L378" i="6"/>
  <c r="J378" i="6"/>
  <c r="H378" i="6"/>
  <c r="C378" i="6"/>
  <c r="F378" i="6" s="1"/>
  <c r="B378" i="6"/>
  <c r="A378" i="6"/>
  <c r="S377" i="6"/>
  <c r="L377" i="6"/>
  <c r="J377" i="6"/>
  <c r="H377" i="6"/>
  <c r="C377" i="6"/>
  <c r="F377" i="6" s="1"/>
  <c r="B377" i="6"/>
  <c r="A377" i="6"/>
  <c r="S376" i="6"/>
  <c r="L376" i="6"/>
  <c r="J376" i="6"/>
  <c r="H376" i="6"/>
  <c r="C376" i="6"/>
  <c r="F376" i="6" s="1"/>
  <c r="B376" i="6"/>
  <c r="A376" i="6"/>
  <c r="S375" i="6"/>
  <c r="L375" i="6"/>
  <c r="J375" i="6"/>
  <c r="H375" i="6"/>
  <c r="C375" i="6"/>
  <c r="F375" i="6" s="1"/>
  <c r="B375" i="6"/>
  <c r="A375" i="6"/>
  <c r="S374" i="6"/>
  <c r="L374" i="6"/>
  <c r="J374" i="6"/>
  <c r="H374" i="6"/>
  <c r="C374" i="6"/>
  <c r="F374" i="6" s="1"/>
  <c r="B374" i="6"/>
  <c r="A374" i="6"/>
  <c r="S373" i="6"/>
  <c r="L373" i="6"/>
  <c r="J373" i="6"/>
  <c r="H373" i="6"/>
  <c r="C373" i="6"/>
  <c r="F373" i="6" s="1"/>
  <c r="B373" i="6"/>
  <c r="A373" i="6"/>
  <c r="S372" i="6"/>
  <c r="L372" i="6"/>
  <c r="J372" i="6"/>
  <c r="H372" i="6"/>
  <c r="C372" i="6"/>
  <c r="F372" i="6" s="1"/>
  <c r="B372" i="6"/>
  <c r="A372" i="6"/>
  <c r="S371" i="6"/>
  <c r="L371" i="6"/>
  <c r="J371" i="6"/>
  <c r="H371" i="6"/>
  <c r="C371" i="6"/>
  <c r="F371" i="6" s="1"/>
  <c r="B371" i="6"/>
  <c r="A371" i="6"/>
  <c r="S370" i="6"/>
  <c r="L370" i="6"/>
  <c r="J370" i="6"/>
  <c r="H370" i="6"/>
  <c r="C370" i="6"/>
  <c r="F370" i="6" s="1"/>
  <c r="B370" i="6"/>
  <c r="A370" i="6"/>
  <c r="S369" i="6"/>
  <c r="L369" i="6"/>
  <c r="J369" i="6"/>
  <c r="H369" i="6"/>
  <c r="C369" i="6"/>
  <c r="F369" i="6" s="1"/>
  <c r="B369" i="6"/>
  <c r="A369" i="6"/>
  <c r="S368" i="6"/>
  <c r="L368" i="6"/>
  <c r="J368" i="6"/>
  <c r="H368" i="6"/>
  <c r="C368" i="6"/>
  <c r="F368" i="6" s="1"/>
  <c r="B368" i="6"/>
  <c r="A368" i="6"/>
  <c r="S367" i="6"/>
  <c r="L367" i="6"/>
  <c r="J367" i="6"/>
  <c r="H367" i="6"/>
  <c r="C367" i="6"/>
  <c r="F367" i="6" s="1"/>
  <c r="B367" i="6"/>
  <c r="A367" i="6"/>
  <c r="S366" i="6"/>
  <c r="L366" i="6"/>
  <c r="J366" i="6"/>
  <c r="H366" i="6"/>
  <c r="C366" i="6"/>
  <c r="F366" i="6" s="1"/>
  <c r="B366" i="6"/>
  <c r="A366" i="6"/>
  <c r="S365" i="6"/>
  <c r="L365" i="6"/>
  <c r="J365" i="6"/>
  <c r="H365" i="6"/>
  <c r="C365" i="6"/>
  <c r="F365" i="6" s="1"/>
  <c r="B365" i="6"/>
  <c r="A365" i="6"/>
  <c r="S364" i="6"/>
  <c r="L364" i="6"/>
  <c r="J364" i="6"/>
  <c r="H364" i="6"/>
  <c r="C364" i="6"/>
  <c r="F364" i="6" s="1"/>
  <c r="B364" i="6"/>
  <c r="A364" i="6"/>
  <c r="S363" i="6"/>
  <c r="L363" i="6"/>
  <c r="J363" i="6"/>
  <c r="H363" i="6"/>
  <c r="C363" i="6"/>
  <c r="F363" i="6" s="1"/>
  <c r="B363" i="6"/>
  <c r="A363" i="6"/>
  <c r="S362" i="6"/>
  <c r="L362" i="6"/>
  <c r="J362" i="6"/>
  <c r="H362" i="6"/>
  <c r="C362" i="6"/>
  <c r="F362" i="6" s="1"/>
  <c r="B362" i="6"/>
  <c r="A362" i="6"/>
  <c r="S361" i="6"/>
  <c r="L361" i="6"/>
  <c r="J361" i="6"/>
  <c r="H361" i="6"/>
  <c r="C361" i="6"/>
  <c r="F361" i="6" s="1"/>
  <c r="B361" i="6"/>
  <c r="A361" i="6"/>
  <c r="S360" i="6"/>
  <c r="L360" i="6"/>
  <c r="J360" i="6"/>
  <c r="H360" i="6"/>
  <c r="C360" i="6"/>
  <c r="F360" i="6" s="1"/>
  <c r="B360" i="6"/>
  <c r="A360" i="6"/>
  <c r="S359" i="6"/>
  <c r="L359" i="6"/>
  <c r="J359" i="6"/>
  <c r="H359" i="6"/>
  <c r="C359" i="6"/>
  <c r="F359" i="6" s="1"/>
  <c r="B359" i="6"/>
  <c r="A359" i="6"/>
  <c r="S358" i="6"/>
  <c r="L358" i="6"/>
  <c r="J358" i="6"/>
  <c r="H358" i="6"/>
  <c r="C358" i="6"/>
  <c r="F358" i="6" s="1"/>
  <c r="B358" i="6"/>
  <c r="A358" i="6"/>
  <c r="S357" i="6"/>
  <c r="L357" i="6"/>
  <c r="J357" i="6"/>
  <c r="H357" i="6"/>
  <c r="C357" i="6"/>
  <c r="F357" i="6" s="1"/>
  <c r="B357" i="6"/>
  <c r="A357" i="6"/>
  <c r="S356" i="6"/>
  <c r="L356" i="6"/>
  <c r="J356" i="6"/>
  <c r="H356" i="6"/>
  <c r="C356" i="6"/>
  <c r="F356" i="6" s="1"/>
  <c r="B356" i="6"/>
  <c r="A356" i="6"/>
  <c r="S355" i="6"/>
  <c r="L355" i="6"/>
  <c r="J355" i="6"/>
  <c r="H355" i="6"/>
  <c r="C355" i="6"/>
  <c r="F355" i="6" s="1"/>
  <c r="B355" i="6"/>
  <c r="A355" i="6"/>
  <c r="S354" i="6"/>
  <c r="L354" i="6"/>
  <c r="J354" i="6"/>
  <c r="H354" i="6"/>
  <c r="C354" i="6"/>
  <c r="F354" i="6" s="1"/>
  <c r="B354" i="6"/>
  <c r="A354" i="6"/>
  <c r="S353" i="6"/>
  <c r="L353" i="6"/>
  <c r="J353" i="6"/>
  <c r="H353" i="6"/>
  <c r="C353" i="6"/>
  <c r="F353" i="6" s="1"/>
  <c r="B353" i="6"/>
  <c r="A353" i="6"/>
  <c r="S352" i="6"/>
  <c r="L352" i="6"/>
  <c r="J352" i="6"/>
  <c r="H352" i="6"/>
  <c r="C352" i="6"/>
  <c r="F352" i="6" s="1"/>
  <c r="B352" i="6"/>
  <c r="A352" i="6"/>
  <c r="S351" i="6"/>
  <c r="L351" i="6"/>
  <c r="J351" i="6"/>
  <c r="H351" i="6"/>
  <c r="C351" i="6"/>
  <c r="F351" i="6" s="1"/>
  <c r="B351" i="6"/>
  <c r="A351" i="6"/>
  <c r="S350" i="6"/>
  <c r="L350" i="6"/>
  <c r="J350" i="6"/>
  <c r="H350" i="6"/>
  <c r="C350" i="6"/>
  <c r="F350" i="6" s="1"/>
  <c r="B350" i="6"/>
  <c r="A350" i="6"/>
  <c r="S349" i="6"/>
  <c r="L349" i="6"/>
  <c r="J349" i="6"/>
  <c r="H349" i="6"/>
  <c r="C349" i="6"/>
  <c r="F349" i="6" s="1"/>
  <c r="B349" i="6"/>
  <c r="A349" i="6"/>
  <c r="S348" i="6"/>
  <c r="L348" i="6"/>
  <c r="J348" i="6"/>
  <c r="H348" i="6"/>
  <c r="C348" i="6"/>
  <c r="F348" i="6" s="1"/>
  <c r="B348" i="6"/>
  <c r="A348" i="6"/>
  <c r="S347" i="6"/>
  <c r="L347" i="6"/>
  <c r="J347" i="6"/>
  <c r="H347" i="6"/>
  <c r="C347" i="6"/>
  <c r="F347" i="6" s="1"/>
  <c r="B347" i="6"/>
  <c r="A347" i="6"/>
  <c r="S346" i="6"/>
  <c r="L346" i="6"/>
  <c r="J346" i="6"/>
  <c r="H346" i="6"/>
  <c r="C346" i="6"/>
  <c r="F346" i="6" s="1"/>
  <c r="B346" i="6"/>
  <c r="A346" i="6"/>
  <c r="S345" i="6"/>
  <c r="L345" i="6"/>
  <c r="J345" i="6"/>
  <c r="H345" i="6"/>
  <c r="C345" i="6"/>
  <c r="F345" i="6" s="1"/>
  <c r="B345" i="6"/>
  <c r="A345" i="6"/>
  <c r="S344" i="6"/>
  <c r="L344" i="6"/>
  <c r="J344" i="6"/>
  <c r="H344" i="6"/>
  <c r="C344" i="6"/>
  <c r="F344" i="6" s="1"/>
  <c r="B344" i="6"/>
  <c r="A344" i="6"/>
  <c r="S343" i="6"/>
  <c r="L343" i="6"/>
  <c r="J343" i="6"/>
  <c r="H343" i="6"/>
  <c r="C343" i="6"/>
  <c r="F343" i="6" s="1"/>
  <c r="B343" i="6"/>
  <c r="A343" i="6"/>
  <c r="S342" i="6"/>
  <c r="L342" i="6"/>
  <c r="J342" i="6"/>
  <c r="H342" i="6"/>
  <c r="C342" i="6"/>
  <c r="F342" i="6" s="1"/>
  <c r="B342" i="6"/>
  <c r="A342" i="6"/>
  <c r="S341" i="6"/>
  <c r="L341" i="6"/>
  <c r="J341" i="6"/>
  <c r="H341" i="6"/>
  <c r="C341" i="6"/>
  <c r="F341" i="6" s="1"/>
  <c r="B341" i="6"/>
  <c r="A341" i="6"/>
  <c r="S340" i="6"/>
  <c r="L340" i="6"/>
  <c r="J340" i="6"/>
  <c r="H340" i="6"/>
  <c r="C340" i="6"/>
  <c r="F340" i="6" s="1"/>
  <c r="B340" i="6"/>
  <c r="A340" i="6"/>
  <c r="S339" i="6"/>
  <c r="L339" i="6"/>
  <c r="J339" i="6"/>
  <c r="H339" i="6"/>
  <c r="C339" i="6"/>
  <c r="F339" i="6" s="1"/>
  <c r="B339" i="6"/>
  <c r="A339" i="6"/>
  <c r="S338" i="6"/>
  <c r="L338" i="6"/>
  <c r="J338" i="6"/>
  <c r="H338" i="6"/>
  <c r="C338" i="6"/>
  <c r="F338" i="6" s="1"/>
  <c r="B338" i="6"/>
  <c r="A338" i="6"/>
  <c r="S337" i="6"/>
  <c r="L337" i="6"/>
  <c r="J337" i="6"/>
  <c r="H337" i="6"/>
  <c r="C337" i="6"/>
  <c r="F337" i="6" s="1"/>
  <c r="B337" i="6"/>
  <c r="A337" i="6"/>
  <c r="S336" i="6"/>
  <c r="L336" i="6"/>
  <c r="J336" i="6"/>
  <c r="H336" i="6"/>
  <c r="C336" i="6"/>
  <c r="F336" i="6" s="1"/>
  <c r="B336" i="6"/>
  <c r="A336" i="6"/>
  <c r="S335" i="6"/>
  <c r="L335" i="6"/>
  <c r="J335" i="6"/>
  <c r="H335" i="6"/>
  <c r="C335" i="6"/>
  <c r="F335" i="6" s="1"/>
  <c r="B335" i="6"/>
  <c r="A335" i="6"/>
  <c r="S334" i="6"/>
  <c r="L334" i="6"/>
  <c r="J334" i="6"/>
  <c r="H334" i="6"/>
  <c r="C334" i="6"/>
  <c r="F334" i="6" s="1"/>
  <c r="B334" i="6"/>
  <c r="A334" i="6"/>
  <c r="S333" i="6"/>
  <c r="L333" i="6"/>
  <c r="J333" i="6"/>
  <c r="H333" i="6"/>
  <c r="C333" i="6"/>
  <c r="F333" i="6" s="1"/>
  <c r="B333" i="6"/>
  <c r="A333" i="6"/>
  <c r="S332" i="6"/>
  <c r="L332" i="6"/>
  <c r="J332" i="6"/>
  <c r="H332" i="6"/>
  <c r="C332" i="6"/>
  <c r="F332" i="6" s="1"/>
  <c r="B332" i="6"/>
  <c r="A332" i="6"/>
  <c r="S331" i="6"/>
  <c r="L331" i="6"/>
  <c r="J331" i="6"/>
  <c r="H331" i="6"/>
  <c r="C331" i="6"/>
  <c r="F331" i="6" s="1"/>
  <c r="B331" i="6"/>
  <c r="A331" i="6"/>
  <c r="S330" i="6"/>
  <c r="L330" i="6"/>
  <c r="J330" i="6"/>
  <c r="H330" i="6"/>
  <c r="C330" i="6"/>
  <c r="F330" i="6" s="1"/>
  <c r="B330" i="6"/>
  <c r="A330" i="6"/>
  <c r="S329" i="6"/>
  <c r="L329" i="6"/>
  <c r="J329" i="6"/>
  <c r="H329" i="6"/>
  <c r="C329" i="6"/>
  <c r="F329" i="6" s="1"/>
  <c r="B329" i="6"/>
  <c r="A329" i="6"/>
  <c r="S328" i="6"/>
  <c r="L328" i="6"/>
  <c r="J328" i="6"/>
  <c r="H328" i="6"/>
  <c r="C328" i="6"/>
  <c r="F328" i="6" s="1"/>
  <c r="B328" i="6"/>
  <c r="A328" i="6"/>
  <c r="S327" i="6"/>
  <c r="L327" i="6"/>
  <c r="J327" i="6"/>
  <c r="H327" i="6"/>
  <c r="C327" i="6"/>
  <c r="F327" i="6" s="1"/>
  <c r="B327" i="6"/>
  <c r="A327" i="6"/>
  <c r="S326" i="6"/>
  <c r="L326" i="6"/>
  <c r="J326" i="6"/>
  <c r="H326" i="6"/>
  <c r="C326" i="6"/>
  <c r="F326" i="6" s="1"/>
  <c r="B326" i="6"/>
  <c r="A326" i="6"/>
  <c r="S325" i="6"/>
  <c r="L325" i="6"/>
  <c r="J325" i="6"/>
  <c r="H325" i="6"/>
  <c r="C325" i="6"/>
  <c r="F325" i="6" s="1"/>
  <c r="B325" i="6"/>
  <c r="A325" i="6"/>
  <c r="S324" i="6"/>
  <c r="L324" i="6"/>
  <c r="J324" i="6"/>
  <c r="H324" i="6"/>
  <c r="C324" i="6"/>
  <c r="F324" i="6" s="1"/>
  <c r="B324" i="6"/>
  <c r="A324" i="6"/>
  <c r="S323" i="6"/>
  <c r="L323" i="6"/>
  <c r="J323" i="6"/>
  <c r="H323" i="6"/>
  <c r="C323" i="6"/>
  <c r="F323" i="6" s="1"/>
  <c r="B323" i="6"/>
  <c r="A323" i="6"/>
  <c r="S322" i="6"/>
  <c r="L322" i="6"/>
  <c r="J322" i="6"/>
  <c r="H322" i="6"/>
  <c r="C322" i="6"/>
  <c r="F322" i="6" s="1"/>
  <c r="B322" i="6"/>
  <c r="A322" i="6"/>
  <c r="S321" i="6"/>
  <c r="L321" i="6"/>
  <c r="J321" i="6"/>
  <c r="H321" i="6"/>
  <c r="C321" i="6"/>
  <c r="F321" i="6" s="1"/>
  <c r="B321" i="6"/>
  <c r="A321" i="6"/>
  <c r="S320" i="6"/>
  <c r="L320" i="6"/>
  <c r="J320" i="6"/>
  <c r="H320" i="6"/>
  <c r="C320" i="6"/>
  <c r="F320" i="6" s="1"/>
  <c r="B320" i="6"/>
  <c r="A320" i="6"/>
  <c r="S319" i="6"/>
  <c r="L319" i="6"/>
  <c r="J319" i="6"/>
  <c r="H319" i="6"/>
  <c r="C319" i="6"/>
  <c r="F319" i="6" s="1"/>
  <c r="B319" i="6"/>
  <c r="A319" i="6"/>
  <c r="S318" i="6"/>
  <c r="L318" i="6"/>
  <c r="J318" i="6"/>
  <c r="H318" i="6"/>
  <c r="C318" i="6"/>
  <c r="F318" i="6" s="1"/>
  <c r="B318" i="6"/>
  <c r="A318" i="6"/>
  <c r="S317" i="6"/>
  <c r="L317" i="6"/>
  <c r="J317" i="6"/>
  <c r="H317" i="6"/>
  <c r="C317" i="6"/>
  <c r="F317" i="6" s="1"/>
  <c r="B317" i="6"/>
  <c r="A317" i="6"/>
  <c r="S316" i="6"/>
  <c r="L316" i="6"/>
  <c r="J316" i="6"/>
  <c r="H316" i="6"/>
  <c r="C316" i="6"/>
  <c r="F316" i="6" s="1"/>
  <c r="B316" i="6"/>
  <c r="A316" i="6"/>
  <c r="S315" i="6"/>
  <c r="L315" i="6"/>
  <c r="J315" i="6"/>
  <c r="H315" i="6"/>
  <c r="C315" i="6"/>
  <c r="F315" i="6" s="1"/>
  <c r="B315" i="6"/>
  <c r="A315" i="6"/>
  <c r="S314" i="6"/>
  <c r="L314" i="6"/>
  <c r="J314" i="6"/>
  <c r="H314" i="6"/>
  <c r="C314" i="6"/>
  <c r="F314" i="6" s="1"/>
  <c r="B314" i="6"/>
  <c r="A314" i="6"/>
  <c r="S313" i="6"/>
  <c r="L313" i="6"/>
  <c r="J313" i="6"/>
  <c r="H313" i="6"/>
  <c r="C313" i="6"/>
  <c r="F313" i="6" s="1"/>
  <c r="B313" i="6"/>
  <c r="A313" i="6"/>
  <c r="S312" i="6"/>
  <c r="L312" i="6"/>
  <c r="J312" i="6"/>
  <c r="H312" i="6"/>
  <c r="C312" i="6"/>
  <c r="F312" i="6" s="1"/>
  <c r="B312" i="6"/>
  <c r="A312" i="6"/>
  <c r="S311" i="6"/>
  <c r="L311" i="6"/>
  <c r="J311" i="6"/>
  <c r="H311" i="6"/>
  <c r="C311" i="6"/>
  <c r="F311" i="6" s="1"/>
  <c r="B311" i="6"/>
  <c r="A311" i="6"/>
  <c r="S310" i="6"/>
  <c r="L310" i="6"/>
  <c r="J310" i="6"/>
  <c r="H310" i="6"/>
  <c r="C310" i="6"/>
  <c r="F310" i="6" s="1"/>
  <c r="B310" i="6"/>
  <c r="A310" i="6"/>
  <c r="S309" i="6"/>
  <c r="L309" i="6"/>
  <c r="J309" i="6"/>
  <c r="H309" i="6"/>
  <c r="C309" i="6"/>
  <c r="F309" i="6" s="1"/>
  <c r="B309" i="6"/>
  <c r="A309" i="6"/>
  <c r="S308" i="6"/>
  <c r="L308" i="6"/>
  <c r="J308" i="6"/>
  <c r="H308" i="6"/>
  <c r="C308" i="6"/>
  <c r="F308" i="6" s="1"/>
  <c r="B308" i="6"/>
  <c r="A308" i="6"/>
  <c r="S307" i="6"/>
  <c r="L307" i="6"/>
  <c r="J307" i="6"/>
  <c r="H307" i="6"/>
  <c r="C307" i="6"/>
  <c r="F307" i="6" s="1"/>
  <c r="B307" i="6"/>
  <c r="A307" i="6"/>
  <c r="S306" i="6"/>
  <c r="L306" i="6"/>
  <c r="J306" i="6"/>
  <c r="H306" i="6"/>
  <c r="C306" i="6"/>
  <c r="F306" i="6" s="1"/>
  <c r="B306" i="6"/>
  <c r="A306" i="6"/>
  <c r="S305" i="6"/>
  <c r="L305" i="6"/>
  <c r="J305" i="6"/>
  <c r="H305" i="6"/>
  <c r="C305" i="6"/>
  <c r="F305" i="6" s="1"/>
  <c r="B305" i="6"/>
  <c r="A305" i="6"/>
  <c r="S304" i="6"/>
  <c r="L304" i="6"/>
  <c r="J304" i="6"/>
  <c r="H304" i="6"/>
  <c r="C304" i="6"/>
  <c r="F304" i="6" s="1"/>
  <c r="B304" i="6"/>
  <c r="A304" i="6"/>
  <c r="S303" i="6"/>
  <c r="L303" i="6"/>
  <c r="J303" i="6"/>
  <c r="H303" i="6"/>
  <c r="C303" i="6"/>
  <c r="F303" i="6" s="1"/>
  <c r="B303" i="6"/>
  <c r="A303" i="6"/>
  <c r="S302" i="6"/>
  <c r="L302" i="6"/>
  <c r="J302" i="6"/>
  <c r="H302" i="6"/>
  <c r="C302" i="6"/>
  <c r="F302" i="6" s="1"/>
  <c r="B302" i="6"/>
  <c r="A302" i="6"/>
  <c r="S301" i="6"/>
  <c r="L301" i="6"/>
  <c r="J301" i="6"/>
  <c r="H301" i="6"/>
  <c r="C301" i="6"/>
  <c r="F301" i="6" s="1"/>
  <c r="B301" i="6"/>
  <c r="A301" i="6"/>
  <c r="S300" i="6"/>
  <c r="L300" i="6"/>
  <c r="J300" i="6"/>
  <c r="H300" i="6"/>
  <c r="C300" i="6"/>
  <c r="F300" i="6" s="1"/>
  <c r="B300" i="6"/>
  <c r="A300" i="6"/>
  <c r="S299" i="6"/>
  <c r="L299" i="6"/>
  <c r="J299" i="6"/>
  <c r="H299" i="6"/>
  <c r="C299" i="6"/>
  <c r="F299" i="6" s="1"/>
  <c r="B299" i="6"/>
  <c r="A299" i="6"/>
  <c r="S298" i="6"/>
  <c r="L298" i="6"/>
  <c r="J298" i="6"/>
  <c r="H298" i="6"/>
  <c r="C298" i="6"/>
  <c r="F298" i="6" s="1"/>
  <c r="B298" i="6"/>
  <c r="A298" i="6"/>
  <c r="S297" i="6"/>
  <c r="L297" i="6"/>
  <c r="J297" i="6"/>
  <c r="H297" i="6"/>
  <c r="C297" i="6"/>
  <c r="F297" i="6" s="1"/>
  <c r="B297" i="6"/>
  <c r="A297" i="6"/>
  <c r="S296" i="6"/>
  <c r="L296" i="6"/>
  <c r="J296" i="6"/>
  <c r="H296" i="6"/>
  <c r="C296" i="6"/>
  <c r="F296" i="6" s="1"/>
  <c r="B296" i="6"/>
  <c r="A296" i="6"/>
  <c r="S295" i="6"/>
  <c r="L295" i="6"/>
  <c r="J295" i="6"/>
  <c r="H295" i="6"/>
  <c r="C295" i="6"/>
  <c r="F295" i="6" s="1"/>
  <c r="B295" i="6"/>
  <c r="A295" i="6"/>
  <c r="S294" i="6"/>
  <c r="L294" i="6"/>
  <c r="J294" i="6"/>
  <c r="H294" i="6"/>
  <c r="C294" i="6"/>
  <c r="F294" i="6" s="1"/>
  <c r="B294" i="6"/>
  <c r="A294" i="6"/>
  <c r="S293" i="6"/>
  <c r="L293" i="6"/>
  <c r="J293" i="6"/>
  <c r="H293" i="6"/>
  <c r="C293" i="6"/>
  <c r="F293" i="6" s="1"/>
  <c r="B293" i="6"/>
  <c r="A293" i="6"/>
  <c r="S292" i="6"/>
  <c r="L292" i="6"/>
  <c r="J292" i="6"/>
  <c r="H292" i="6"/>
  <c r="C292" i="6"/>
  <c r="F292" i="6" s="1"/>
  <c r="B292" i="6"/>
  <c r="A292" i="6"/>
  <c r="S291" i="6"/>
  <c r="L291" i="6"/>
  <c r="J291" i="6"/>
  <c r="H291" i="6"/>
  <c r="C291" i="6"/>
  <c r="F291" i="6" s="1"/>
  <c r="B291" i="6"/>
  <c r="A291" i="6"/>
  <c r="S290" i="6"/>
  <c r="L290" i="6"/>
  <c r="J290" i="6"/>
  <c r="H290" i="6"/>
  <c r="C290" i="6"/>
  <c r="F290" i="6" s="1"/>
  <c r="B290" i="6"/>
  <c r="A290" i="6"/>
  <c r="S289" i="6"/>
  <c r="L289" i="6"/>
  <c r="J289" i="6"/>
  <c r="H289" i="6"/>
  <c r="C289" i="6"/>
  <c r="F289" i="6" s="1"/>
  <c r="B289" i="6"/>
  <c r="A289" i="6"/>
  <c r="S288" i="6"/>
  <c r="L288" i="6"/>
  <c r="J288" i="6"/>
  <c r="H288" i="6"/>
  <c r="C288" i="6"/>
  <c r="F288" i="6" s="1"/>
  <c r="B288" i="6"/>
  <c r="A288" i="6"/>
  <c r="S287" i="6"/>
  <c r="L287" i="6"/>
  <c r="J287" i="6"/>
  <c r="H287" i="6"/>
  <c r="C287" i="6"/>
  <c r="F287" i="6" s="1"/>
  <c r="B287" i="6"/>
  <c r="A287" i="6"/>
  <c r="S286" i="6"/>
  <c r="L286" i="6"/>
  <c r="J286" i="6"/>
  <c r="H286" i="6"/>
  <c r="C286" i="6"/>
  <c r="F286" i="6" s="1"/>
  <c r="B286" i="6"/>
  <c r="A286" i="6"/>
  <c r="S285" i="6"/>
  <c r="L285" i="6"/>
  <c r="J285" i="6"/>
  <c r="H285" i="6"/>
  <c r="C285" i="6"/>
  <c r="F285" i="6" s="1"/>
  <c r="B285" i="6"/>
  <c r="A285" i="6"/>
  <c r="S284" i="6"/>
  <c r="L284" i="6"/>
  <c r="J284" i="6"/>
  <c r="H284" i="6"/>
  <c r="C284" i="6"/>
  <c r="F284" i="6" s="1"/>
  <c r="B284" i="6"/>
  <c r="A284" i="6"/>
  <c r="S283" i="6"/>
  <c r="L283" i="6"/>
  <c r="J283" i="6"/>
  <c r="H283" i="6"/>
  <c r="C283" i="6"/>
  <c r="F283" i="6" s="1"/>
  <c r="B283" i="6"/>
  <c r="A283" i="6"/>
  <c r="S282" i="6"/>
  <c r="L282" i="6"/>
  <c r="J282" i="6"/>
  <c r="H282" i="6"/>
  <c r="C282" i="6"/>
  <c r="F282" i="6" s="1"/>
  <c r="B282" i="6"/>
  <c r="A282" i="6"/>
  <c r="S281" i="6"/>
  <c r="L281" i="6"/>
  <c r="J281" i="6"/>
  <c r="H281" i="6"/>
  <c r="C281" i="6"/>
  <c r="F281" i="6" s="1"/>
  <c r="B281" i="6"/>
  <c r="A281" i="6"/>
  <c r="S280" i="6"/>
  <c r="L280" i="6"/>
  <c r="J280" i="6"/>
  <c r="H280" i="6"/>
  <c r="C280" i="6"/>
  <c r="F280" i="6" s="1"/>
  <c r="B280" i="6"/>
  <c r="A280" i="6"/>
  <c r="S279" i="6"/>
  <c r="L279" i="6"/>
  <c r="J279" i="6"/>
  <c r="H279" i="6"/>
  <c r="C279" i="6"/>
  <c r="F279" i="6" s="1"/>
  <c r="B279" i="6"/>
  <c r="A279" i="6"/>
  <c r="S278" i="6"/>
  <c r="L278" i="6"/>
  <c r="J278" i="6"/>
  <c r="H278" i="6"/>
  <c r="C278" i="6"/>
  <c r="F278" i="6" s="1"/>
  <c r="B278" i="6"/>
  <c r="A278" i="6"/>
  <c r="S277" i="6"/>
  <c r="L277" i="6"/>
  <c r="J277" i="6"/>
  <c r="H277" i="6"/>
  <c r="C277" i="6"/>
  <c r="F277" i="6" s="1"/>
  <c r="B277" i="6"/>
  <c r="A277" i="6"/>
  <c r="S276" i="6"/>
  <c r="L276" i="6"/>
  <c r="J276" i="6"/>
  <c r="H276" i="6"/>
  <c r="C276" i="6"/>
  <c r="F276" i="6" s="1"/>
  <c r="B276" i="6"/>
  <c r="A276" i="6"/>
  <c r="S275" i="6"/>
  <c r="L275" i="6"/>
  <c r="J275" i="6"/>
  <c r="H275" i="6"/>
  <c r="C275" i="6"/>
  <c r="F275" i="6" s="1"/>
  <c r="B275" i="6"/>
  <c r="A275" i="6"/>
  <c r="S274" i="6"/>
  <c r="L274" i="6"/>
  <c r="J274" i="6"/>
  <c r="H274" i="6"/>
  <c r="C274" i="6"/>
  <c r="F274" i="6" s="1"/>
  <c r="B274" i="6"/>
  <c r="A274" i="6"/>
  <c r="S273" i="6"/>
  <c r="L273" i="6"/>
  <c r="J273" i="6"/>
  <c r="H273" i="6"/>
  <c r="C273" i="6"/>
  <c r="F273" i="6" s="1"/>
  <c r="B273" i="6"/>
  <c r="A273" i="6"/>
  <c r="S272" i="6"/>
  <c r="L272" i="6"/>
  <c r="J272" i="6"/>
  <c r="H272" i="6"/>
  <c r="C272" i="6"/>
  <c r="F272" i="6" s="1"/>
  <c r="B272" i="6"/>
  <c r="A272" i="6"/>
  <c r="S271" i="6"/>
  <c r="L271" i="6"/>
  <c r="J271" i="6"/>
  <c r="H271" i="6"/>
  <c r="C271" i="6"/>
  <c r="F271" i="6" s="1"/>
  <c r="B271" i="6"/>
  <c r="A271" i="6"/>
  <c r="S270" i="6"/>
  <c r="L270" i="6"/>
  <c r="J270" i="6"/>
  <c r="H270" i="6"/>
  <c r="C270" i="6"/>
  <c r="F270" i="6" s="1"/>
  <c r="B270" i="6"/>
  <c r="A270" i="6"/>
  <c r="S269" i="6"/>
  <c r="L269" i="6"/>
  <c r="J269" i="6"/>
  <c r="H269" i="6"/>
  <c r="C269" i="6"/>
  <c r="F269" i="6" s="1"/>
  <c r="B269" i="6"/>
  <c r="A269" i="6"/>
  <c r="S268" i="6"/>
  <c r="L268" i="6"/>
  <c r="J268" i="6"/>
  <c r="H268" i="6"/>
  <c r="C268" i="6"/>
  <c r="F268" i="6" s="1"/>
  <c r="B268" i="6"/>
  <c r="A268" i="6"/>
  <c r="S267" i="6"/>
  <c r="L267" i="6"/>
  <c r="J267" i="6"/>
  <c r="H267" i="6"/>
  <c r="C267" i="6"/>
  <c r="F267" i="6" s="1"/>
  <c r="B267" i="6"/>
  <c r="A267" i="6"/>
  <c r="S266" i="6"/>
  <c r="L266" i="6"/>
  <c r="J266" i="6"/>
  <c r="H266" i="6"/>
  <c r="C266" i="6"/>
  <c r="F266" i="6" s="1"/>
  <c r="B266" i="6"/>
  <c r="A266" i="6"/>
  <c r="S265" i="6"/>
  <c r="L265" i="6"/>
  <c r="J265" i="6"/>
  <c r="H265" i="6"/>
  <c r="C265" i="6"/>
  <c r="F265" i="6" s="1"/>
  <c r="B265" i="6"/>
  <c r="A265" i="6"/>
  <c r="S264" i="6"/>
  <c r="L264" i="6"/>
  <c r="J264" i="6"/>
  <c r="H264" i="6"/>
  <c r="C264" i="6"/>
  <c r="F264" i="6" s="1"/>
  <c r="B264" i="6"/>
  <c r="A264" i="6"/>
  <c r="S263" i="6"/>
  <c r="L263" i="6"/>
  <c r="J263" i="6"/>
  <c r="H263" i="6"/>
  <c r="C263" i="6"/>
  <c r="F263" i="6" s="1"/>
  <c r="B263" i="6"/>
  <c r="A263" i="6"/>
  <c r="S262" i="6"/>
  <c r="L262" i="6"/>
  <c r="J262" i="6"/>
  <c r="H262" i="6"/>
  <c r="C262" i="6"/>
  <c r="F262" i="6" s="1"/>
  <c r="B262" i="6"/>
  <c r="A262" i="6"/>
  <c r="S261" i="6"/>
  <c r="L261" i="6"/>
  <c r="J261" i="6"/>
  <c r="H261" i="6"/>
  <c r="C261" i="6"/>
  <c r="F261" i="6" s="1"/>
  <c r="B261" i="6"/>
  <c r="A261" i="6"/>
  <c r="S260" i="6"/>
  <c r="L260" i="6"/>
  <c r="J260" i="6"/>
  <c r="H260" i="6"/>
  <c r="C260" i="6"/>
  <c r="F260" i="6" s="1"/>
  <c r="B260" i="6"/>
  <c r="A260" i="6"/>
  <c r="S259" i="6"/>
  <c r="L259" i="6"/>
  <c r="J259" i="6"/>
  <c r="H259" i="6"/>
  <c r="C259" i="6"/>
  <c r="F259" i="6" s="1"/>
  <c r="B259" i="6"/>
  <c r="A259" i="6"/>
  <c r="S258" i="6"/>
  <c r="L258" i="6"/>
  <c r="J258" i="6"/>
  <c r="H258" i="6"/>
  <c r="C258" i="6"/>
  <c r="F258" i="6" s="1"/>
  <c r="B258" i="6"/>
  <c r="A258" i="6"/>
  <c r="S257" i="6"/>
  <c r="L257" i="6"/>
  <c r="J257" i="6"/>
  <c r="H257" i="6"/>
  <c r="C257" i="6"/>
  <c r="F257" i="6" s="1"/>
  <c r="B257" i="6"/>
  <c r="A257" i="6"/>
  <c r="S256" i="6"/>
  <c r="L256" i="6"/>
  <c r="J256" i="6"/>
  <c r="H256" i="6"/>
  <c r="C256" i="6"/>
  <c r="F256" i="6" s="1"/>
  <c r="B256" i="6"/>
  <c r="A256" i="6"/>
  <c r="S255" i="6"/>
  <c r="L255" i="6"/>
  <c r="J255" i="6"/>
  <c r="H255" i="6"/>
  <c r="C255" i="6"/>
  <c r="F255" i="6" s="1"/>
  <c r="B255" i="6"/>
  <c r="A255" i="6"/>
  <c r="S254" i="6"/>
  <c r="L254" i="6"/>
  <c r="J254" i="6"/>
  <c r="H254" i="6"/>
  <c r="C254" i="6"/>
  <c r="F254" i="6" s="1"/>
  <c r="B254" i="6"/>
  <c r="A254" i="6"/>
  <c r="S253" i="6"/>
  <c r="L253" i="6"/>
  <c r="J253" i="6"/>
  <c r="H253" i="6"/>
  <c r="C253" i="6"/>
  <c r="F253" i="6" s="1"/>
  <c r="B253" i="6"/>
  <c r="A253" i="6"/>
  <c r="S252" i="6"/>
  <c r="L252" i="6"/>
  <c r="J252" i="6"/>
  <c r="H252" i="6"/>
  <c r="C252" i="6"/>
  <c r="F252" i="6" s="1"/>
  <c r="B252" i="6"/>
  <c r="A252" i="6"/>
  <c r="S251" i="6"/>
  <c r="L251" i="6"/>
  <c r="J251" i="6"/>
  <c r="H251" i="6"/>
  <c r="C251" i="6"/>
  <c r="F251" i="6" s="1"/>
  <c r="B251" i="6"/>
  <c r="A251" i="6"/>
  <c r="S250" i="6"/>
  <c r="L250" i="6"/>
  <c r="J250" i="6"/>
  <c r="H250" i="6"/>
  <c r="C250" i="6"/>
  <c r="F250" i="6" s="1"/>
  <c r="B250" i="6"/>
  <c r="A250" i="6"/>
  <c r="S249" i="6"/>
  <c r="L249" i="6"/>
  <c r="J249" i="6"/>
  <c r="H249" i="6"/>
  <c r="C249" i="6"/>
  <c r="F249" i="6" s="1"/>
  <c r="B249" i="6"/>
  <c r="A249" i="6"/>
  <c r="S248" i="6"/>
  <c r="L248" i="6"/>
  <c r="J248" i="6"/>
  <c r="H248" i="6"/>
  <c r="C248" i="6"/>
  <c r="F248" i="6" s="1"/>
  <c r="B248" i="6"/>
  <c r="A248" i="6"/>
  <c r="S247" i="6"/>
  <c r="L247" i="6"/>
  <c r="J247" i="6"/>
  <c r="H247" i="6"/>
  <c r="C247" i="6"/>
  <c r="F247" i="6" s="1"/>
  <c r="B247" i="6"/>
  <c r="A247" i="6"/>
  <c r="S246" i="6"/>
  <c r="L246" i="6"/>
  <c r="J246" i="6"/>
  <c r="H246" i="6"/>
  <c r="C246" i="6"/>
  <c r="F246" i="6" s="1"/>
  <c r="B246" i="6"/>
  <c r="A246" i="6"/>
  <c r="S245" i="6"/>
  <c r="L245" i="6"/>
  <c r="J245" i="6"/>
  <c r="H245" i="6"/>
  <c r="C245" i="6"/>
  <c r="F245" i="6" s="1"/>
  <c r="B245" i="6"/>
  <c r="A245" i="6"/>
  <c r="S244" i="6"/>
  <c r="L244" i="6"/>
  <c r="J244" i="6"/>
  <c r="H244" i="6"/>
  <c r="C244" i="6"/>
  <c r="F244" i="6" s="1"/>
  <c r="B244" i="6"/>
  <c r="A244" i="6"/>
  <c r="S243" i="6"/>
  <c r="L243" i="6"/>
  <c r="J243" i="6"/>
  <c r="H243" i="6"/>
  <c r="C243" i="6"/>
  <c r="F243" i="6" s="1"/>
  <c r="B243" i="6"/>
  <c r="A243" i="6"/>
  <c r="S242" i="6"/>
  <c r="L242" i="6"/>
  <c r="J242" i="6"/>
  <c r="H242" i="6"/>
  <c r="C242" i="6"/>
  <c r="F242" i="6" s="1"/>
  <c r="B242" i="6"/>
  <c r="A242" i="6"/>
  <c r="S241" i="6"/>
  <c r="L241" i="6"/>
  <c r="J241" i="6"/>
  <c r="H241" i="6"/>
  <c r="C241" i="6"/>
  <c r="F241" i="6" s="1"/>
  <c r="B241" i="6"/>
  <c r="A241" i="6"/>
  <c r="S240" i="6"/>
  <c r="L240" i="6"/>
  <c r="J240" i="6"/>
  <c r="H240" i="6"/>
  <c r="C240" i="6"/>
  <c r="F240" i="6" s="1"/>
  <c r="B240" i="6"/>
  <c r="A240" i="6"/>
  <c r="S239" i="6"/>
  <c r="L239" i="6"/>
  <c r="J239" i="6"/>
  <c r="H239" i="6"/>
  <c r="C239" i="6"/>
  <c r="F239" i="6" s="1"/>
  <c r="B239" i="6"/>
  <c r="A239" i="6"/>
  <c r="S238" i="6"/>
  <c r="L238" i="6"/>
  <c r="J238" i="6"/>
  <c r="H238" i="6"/>
  <c r="C238" i="6"/>
  <c r="F238" i="6" s="1"/>
  <c r="B238" i="6"/>
  <c r="A238" i="6"/>
  <c r="S237" i="6"/>
  <c r="L237" i="6"/>
  <c r="J237" i="6"/>
  <c r="H237" i="6"/>
  <c r="C237" i="6"/>
  <c r="F237" i="6" s="1"/>
  <c r="B237" i="6"/>
  <c r="A237" i="6"/>
  <c r="S236" i="6"/>
  <c r="L236" i="6"/>
  <c r="J236" i="6"/>
  <c r="H236" i="6"/>
  <c r="C236" i="6"/>
  <c r="F236" i="6" s="1"/>
  <c r="B236" i="6"/>
  <c r="A236" i="6"/>
  <c r="S235" i="6"/>
  <c r="L235" i="6"/>
  <c r="J235" i="6"/>
  <c r="H235" i="6"/>
  <c r="C235" i="6"/>
  <c r="F235" i="6" s="1"/>
  <c r="B235" i="6"/>
  <c r="A235" i="6"/>
  <c r="S234" i="6"/>
  <c r="L234" i="6"/>
  <c r="J234" i="6"/>
  <c r="H234" i="6"/>
  <c r="C234" i="6"/>
  <c r="F234" i="6" s="1"/>
  <c r="B234" i="6"/>
  <c r="A234" i="6"/>
  <c r="S233" i="6"/>
  <c r="L233" i="6"/>
  <c r="J233" i="6"/>
  <c r="H233" i="6"/>
  <c r="C233" i="6"/>
  <c r="F233" i="6" s="1"/>
  <c r="B233" i="6"/>
  <c r="A233" i="6"/>
  <c r="S232" i="6"/>
  <c r="L232" i="6"/>
  <c r="J232" i="6"/>
  <c r="H232" i="6"/>
  <c r="C232" i="6"/>
  <c r="F232" i="6" s="1"/>
  <c r="B232" i="6"/>
  <c r="A232" i="6"/>
  <c r="S231" i="6"/>
  <c r="L231" i="6"/>
  <c r="J231" i="6"/>
  <c r="H231" i="6"/>
  <c r="C231" i="6"/>
  <c r="F231" i="6" s="1"/>
  <c r="B231" i="6"/>
  <c r="A231" i="6"/>
  <c r="S230" i="6"/>
  <c r="L230" i="6"/>
  <c r="J230" i="6"/>
  <c r="H230" i="6"/>
  <c r="C230" i="6"/>
  <c r="F230" i="6" s="1"/>
  <c r="B230" i="6"/>
  <c r="A230" i="6"/>
  <c r="S229" i="6"/>
  <c r="L229" i="6"/>
  <c r="J229" i="6"/>
  <c r="H229" i="6"/>
  <c r="C229" i="6"/>
  <c r="F229" i="6" s="1"/>
  <c r="B229" i="6"/>
  <c r="A229" i="6"/>
  <c r="S228" i="6"/>
  <c r="L228" i="6"/>
  <c r="J228" i="6"/>
  <c r="H228" i="6"/>
  <c r="C228" i="6"/>
  <c r="F228" i="6" s="1"/>
  <c r="B228" i="6"/>
  <c r="A228" i="6"/>
  <c r="S227" i="6"/>
  <c r="L227" i="6"/>
  <c r="J227" i="6"/>
  <c r="H227" i="6"/>
  <c r="C227" i="6"/>
  <c r="F227" i="6" s="1"/>
  <c r="B227" i="6"/>
  <c r="A227" i="6"/>
  <c r="S226" i="6"/>
  <c r="L226" i="6"/>
  <c r="J226" i="6"/>
  <c r="H226" i="6"/>
  <c r="C226" i="6"/>
  <c r="F226" i="6" s="1"/>
  <c r="B226" i="6"/>
  <c r="A226" i="6"/>
  <c r="S225" i="6"/>
  <c r="L225" i="6"/>
  <c r="J225" i="6"/>
  <c r="H225" i="6"/>
  <c r="C225" i="6"/>
  <c r="F225" i="6" s="1"/>
  <c r="B225" i="6"/>
  <c r="A225" i="6"/>
  <c r="S224" i="6"/>
  <c r="L224" i="6"/>
  <c r="J224" i="6"/>
  <c r="H224" i="6"/>
  <c r="C224" i="6"/>
  <c r="F224" i="6" s="1"/>
  <c r="B224" i="6"/>
  <c r="A224" i="6"/>
  <c r="S223" i="6"/>
  <c r="L223" i="6"/>
  <c r="J223" i="6"/>
  <c r="H223" i="6"/>
  <c r="C223" i="6"/>
  <c r="F223" i="6" s="1"/>
  <c r="B223" i="6"/>
  <c r="A223" i="6"/>
  <c r="S222" i="6"/>
  <c r="L222" i="6"/>
  <c r="J222" i="6"/>
  <c r="H222" i="6"/>
  <c r="C222" i="6"/>
  <c r="F222" i="6" s="1"/>
  <c r="B222" i="6"/>
  <c r="A222" i="6"/>
  <c r="S221" i="6"/>
  <c r="L221" i="6"/>
  <c r="J221" i="6"/>
  <c r="H221" i="6"/>
  <c r="C221" i="6"/>
  <c r="F221" i="6" s="1"/>
  <c r="B221" i="6"/>
  <c r="A221" i="6"/>
  <c r="S220" i="6"/>
  <c r="L220" i="6"/>
  <c r="J220" i="6"/>
  <c r="H220" i="6"/>
  <c r="C220" i="6"/>
  <c r="F220" i="6" s="1"/>
  <c r="B220" i="6"/>
  <c r="A220" i="6"/>
  <c r="S219" i="6"/>
  <c r="L219" i="6"/>
  <c r="J219" i="6"/>
  <c r="H219" i="6"/>
  <c r="C219" i="6"/>
  <c r="F219" i="6" s="1"/>
  <c r="B219" i="6"/>
  <c r="A219" i="6"/>
  <c r="S218" i="6"/>
  <c r="L218" i="6"/>
  <c r="J218" i="6"/>
  <c r="H218" i="6"/>
  <c r="C218" i="6"/>
  <c r="F218" i="6" s="1"/>
  <c r="B218" i="6"/>
  <c r="A218" i="6"/>
  <c r="S217" i="6"/>
  <c r="L217" i="6"/>
  <c r="J217" i="6"/>
  <c r="H217" i="6"/>
  <c r="C217" i="6"/>
  <c r="F217" i="6" s="1"/>
  <c r="B217" i="6"/>
  <c r="A217" i="6"/>
  <c r="S216" i="6"/>
  <c r="L216" i="6"/>
  <c r="J216" i="6"/>
  <c r="H216" i="6"/>
  <c r="C216" i="6"/>
  <c r="F216" i="6" s="1"/>
  <c r="B216" i="6"/>
  <c r="A216" i="6"/>
  <c r="S215" i="6"/>
  <c r="L215" i="6"/>
  <c r="J215" i="6"/>
  <c r="H215" i="6"/>
  <c r="C215" i="6"/>
  <c r="F215" i="6" s="1"/>
  <c r="B215" i="6"/>
  <c r="A215" i="6"/>
  <c r="S214" i="6"/>
  <c r="L214" i="6"/>
  <c r="J214" i="6"/>
  <c r="H214" i="6"/>
  <c r="C214" i="6"/>
  <c r="F214" i="6" s="1"/>
  <c r="B214" i="6"/>
  <c r="A214" i="6"/>
  <c r="S213" i="6"/>
  <c r="L213" i="6"/>
  <c r="J213" i="6"/>
  <c r="H213" i="6"/>
  <c r="C213" i="6"/>
  <c r="F213" i="6" s="1"/>
  <c r="B213" i="6"/>
  <c r="A213" i="6"/>
  <c r="S212" i="6"/>
  <c r="L212" i="6"/>
  <c r="J212" i="6"/>
  <c r="H212" i="6"/>
  <c r="C212" i="6"/>
  <c r="F212" i="6" s="1"/>
  <c r="B212" i="6"/>
  <c r="A212" i="6"/>
  <c r="S211" i="6"/>
  <c r="L211" i="6"/>
  <c r="J211" i="6"/>
  <c r="H211" i="6"/>
  <c r="C211" i="6"/>
  <c r="F211" i="6" s="1"/>
  <c r="B211" i="6"/>
  <c r="A211" i="6"/>
  <c r="S210" i="6"/>
  <c r="L210" i="6"/>
  <c r="J210" i="6"/>
  <c r="H210" i="6"/>
  <c r="C210" i="6"/>
  <c r="F210" i="6" s="1"/>
  <c r="B210" i="6"/>
  <c r="A210" i="6"/>
  <c r="S209" i="6"/>
  <c r="L209" i="6"/>
  <c r="J209" i="6"/>
  <c r="H209" i="6"/>
  <c r="C209" i="6"/>
  <c r="F209" i="6" s="1"/>
  <c r="B209" i="6"/>
  <c r="A209" i="6"/>
  <c r="S208" i="6"/>
  <c r="L208" i="6"/>
  <c r="J208" i="6"/>
  <c r="H208" i="6"/>
  <c r="C208" i="6"/>
  <c r="F208" i="6" s="1"/>
  <c r="B208" i="6"/>
  <c r="A208" i="6"/>
  <c r="S207" i="6"/>
  <c r="L207" i="6"/>
  <c r="J207" i="6"/>
  <c r="H207" i="6"/>
  <c r="C207" i="6"/>
  <c r="F207" i="6" s="1"/>
  <c r="B207" i="6"/>
  <c r="A207" i="6"/>
  <c r="S206" i="6"/>
  <c r="L206" i="6"/>
  <c r="J206" i="6"/>
  <c r="H206" i="6"/>
  <c r="C206" i="6"/>
  <c r="F206" i="6" s="1"/>
  <c r="B206" i="6"/>
  <c r="A206" i="6"/>
  <c r="S205" i="6"/>
  <c r="L205" i="6"/>
  <c r="J205" i="6"/>
  <c r="H205" i="6"/>
  <c r="C205" i="6"/>
  <c r="F205" i="6" s="1"/>
  <c r="B205" i="6"/>
  <c r="A205" i="6"/>
  <c r="S204" i="6"/>
  <c r="L204" i="6"/>
  <c r="J204" i="6"/>
  <c r="H204" i="6"/>
  <c r="C204" i="6"/>
  <c r="F204" i="6" s="1"/>
  <c r="B204" i="6"/>
  <c r="A204" i="6"/>
  <c r="S203" i="6"/>
  <c r="L203" i="6"/>
  <c r="J203" i="6"/>
  <c r="H203" i="6"/>
  <c r="C203" i="6"/>
  <c r="F203" i="6" s="1"/>
  <c r="B203" i="6"/>
  <c r="A203" i="6"/>
  <c r="S202" i="6"/>
  <c r="L202" i="6"/>
  <c r="J202" i="6"/>
  <c r="H202" i="6"/>
  <c r="C202" i="6"/>
  <c r="F202" i="6" s="1"/>
  <c r="B202" i="6"/>
  <c r="A202" i="6"/>
  <c r="S201" i="6"/>
  <c r="L201" i="6"/>
  <c r="J201" i="6"/>
  <c r="H201" i="6"/>
  <c r="C201" i="6"/>
  <c r="F201" i="6" s="1"/>
  <c r="B201" i="6"/>
  <c r="A201" i="6"/>
  <c r="S200" i="6"/>
  <c r="L200" i="6"/>
  <c r="J200" i="6"/>
  <c r="H200" i="6"/>
  <c r="C200" i="6"/>
  <c r="F200" i="6" s="1"/>
  <c r="B200" i="6"/>
  <c r="A200" i="6"/>
  <c r="S199" i="6"/>
  <c r="L199" i="6"/>
  <c r="J199" i="6"/>
  <c r="H199" i="6"/>
  <c r="C199" i="6"/>
  <c r="F199" i="6" s="1"/>
  <c r="B199" i="6"/>
  <c r="A199" i="6"/>
  <c r="S198" i="6"/>
  <c r="L198" i="6"/>
  <c r="J198" i="6"/>
  <c r="H198" i="6"/>
  <c r="C198" i="6"/>
  <c r="F198" i="6" s="1"/>
  <c r="B198" i="6"/>
  <c r="A198" i="6"/>
  <c r="S197" i="6"/>
  <c r="L197" i="6"/>
  <c r="J197" i="6"/>
  <c r="H197" i="6"/>
  <c r="C197" i="6"/>
  <c r="F197" i="6" s="1"/>
  <c r="B197" i="6"/>
  <c r="A197" i="6"/>
  <c r="S196" i="6"/>
  <c r="L196" i="6"/>
  <c r="J196" i="6"/>
  <c r="H196" i="6"/>
  <c r="C196" i="6"/>
  <c r="F196" i="6" s="1"/>
  <c r="B196" i="6"/>
  <c r="A196" i="6"/>
  <c r="S195" i="6"/>
  <c r="L195" i="6"/>
  <c r="J195" i="6"/>
  <c r="H195" i="6"/>
  <c r="C195" i="6"/>
  <c r="F195" i="6" s="1"/>
  <c r="B195" i="6"/>
  <c r="A195" i="6"/>
  <c r="S194" i="6"/>
  <c r="L194" i="6"/>
  <c r="J194" i="6"/>
  <c r="H194" i="6"/>
  <c r="C194" i="6"/>
  <c r="F194" i="6" s="1"/>
  <c r="B194" i="6"/>
  <c r="A194" i="6"/>
  <c r="S193" i="6"/>
  <c r="L193" i="6"/>
  <c r="J193" i="6"/>
  <c r="H193" i="6"/>
  <c r="C193" i="6"/>
  <c r="F193" i="6" s="1"/>
  <c r="B193" i="6"/>
  <c r="A193" i="6"/>
  <c r="S192" i="6"/>
  <c r="L192" i="6"/>
  <c r="J192" i="6"/>
  <c r="H192" i="6"/>
  <c r="C192" i="6"/>
  <c r="F192" i="6" s="1"/>
  <c r="B192" i="6"/>
  <c r="A192" i="6"/>
  <c r="S191" i="6"/>
  <c r="L191" i="6"/>
  <c r="J191" i="6"/>
  <c r="H191" i="6"/>
  <c r="C191" i="6"/>
  <c r="F191" i="6" s="1"/>
  <c r="B191" i="6"/>
  <c r="A191" i="6"/>
  <c r="S190" i="6"/>
  <c r="L190" i="6"/>
  <c r="J190" i="6"/>
  <c r="H190" i="6"/>
  <c r="C190" i="6"/>
  <c r="F190" i="6" s="1"/>
  <c r="B190" i="6"/>
  <c r="A190" i="6"/>
  <c r="S189" i="6"/>
  <c r="L189" i="6"/>
  <c r="J189" i="6"/>
  <c r="H189" i="6"/>
  <c r="C189" i="6"/>
  <c r="F189" i="6" s="1"/>
  <c r="B189" i="6"/>
  <c r="A189" i="6"/>
  <c r="S188" i="6"/>
  <c r="L188" i="6"/>
  <c r="J188" i="6"/>
  <c r="H188" i="6"/>
  <c r="C188" i="6"/>
  <c r="F188" i="6" s="1"/>
  <c r="B188" i="6"/>
  <c r="A188" i="6"/>
  <c r="S187" i="6"/>
  <c r="L187" i="6"/>
  <c r="J187" i="6"/>
  <c r="H187" i="6"/>
  <c r="C187" i="6"/>
  <c r="F187" i="6" s="1"/>
  <c r="B187" i="6"/>
  <c r="A187" i="6"/>
  <c r="S186" i="6"/>
  <c r="L186" i="6"/>
  <c r="J186" i="6"/>
  <c r="H186" i="6"/>
  <c r="C186" i="6"/>
  <c r="F186" i="6" s="1"/>
  <c r="B186" i="6"/>
  <c r="A186" i="6"/>
  <c r="S185" i="6"/>
  <c r="L185" i="6"/>
  <c r="J185" i="6"/>
  <c r="H185" i="6"/>
  <c r="C185" i="6"/>
  <c r="F185" i="6" s="1"/>
  <c r="B185" i="6"/>
  <c r="A185" i="6"/>
  <c r="S184" i="6"/>
  <c r="L184" i="6"/>
  <c r="J184" i="6"/>
  <c r="H184" i="6"/>
  <c r="C184" i="6"/>
  <c r="F184" i="6" s="1"/>
  <c r="B184" i="6"/>
  <c r="A184" i="6"/>
  <c r="S183" i="6"/>
  <c r="L183" i="6"/>
  <c r="J183" i="6"/>
  <c r="H183" i="6"/>
  <c r="C183" i="6"/>
  <c r="F183" i="6" s="1"/>
  <c r="B183" i="6"/>
  <c r="A183" i="6"/>
  <c r="S182" i="6"/>
  <c r="L182" i="6"/>
  <c r="J182" i="6"/>
  <c r="H182" i="6"/>
  <c r="C182" i="6"/>
  <c r="F182" i="6" s="1"/>
  <c r="B182" i="6"/>
  <c r="A182" i="6"/>
  <c r="S181" i="6"/>
  <c r="L181" i="6"/>
  <c r="J181" i="6"/>
  <c r="H181" i="6"/>
  <c r="C181" i="6"/>
  <c r="F181" i="6" s="1"/>
  <c r="B181" i="6"/>
  <c r="A181" i="6"/>
  <c r="S180" i="6"/>
  <c r="L180" i="6"/>
  <c r="J180" i="6"/>
  <c r="H180" i="6"/>
  <c r="C180" i="6"/>
  <c r="F180" i="6" s="1"/>
  <c r="B180" i="6"/>
  <c r="A180" i="6"/>
  <c r="S179" i="6"/>
  <c r="L179" i="6"/>
  <c r="J179" i="6"/>
  <c r="H179" i="6"/>
  <c r="C179" i="6"/>
  <c r="F179" i="6" s="1"/>
  <c r="B179" i="6"/>
  <c r="A179" i="6"/>
  <c r="S178" i="6"/>
  <c r="L178" i="6"/>
  <c r="J178" i="6"/>
  <c r="H178" i="6"/>
  <c r="C178" i="6"/>
  <c r="F178" i="6" s="1"/>
  <c r="B178" i="6"/>
  <c r="A178" i="6"/>
  <c r="S177" i="6"/>
  <c r="L177" i="6"/>
  <c r="J177" i="6"/>
  <c r="H177" i="6"/>
  <c r="C177" i="6"/>
  <c r="F177" i="6" s="1"/>
  <c r="B177" i="6"/>
  <c r="A177" i="6"/>
  <c r="S176" i="6"/>
  <c r="L176" i="6"/>
  <c r="J176" i="6"/>
  <c r="H176" i="6"/>
  <c r="C176" i="6"/>
  <c r="F176" i="6" s="1"/>
  <c r="B176" i="6"/>
  <c r="A176" i="6"/>
  <c r="S175" i="6"/>
  <c r="L175" i="6"/>
  <c r="J175" i="6"/>
  <c r="H175" i="6"/>
  <c r="C175" i="6"/>
  <c r="F175" i="6" s="1"/>
  <c r="B175" i="6"/>
  <c r="A175" i="6"/>
  <c r="S174" i="6"/>
  <c r="L174" i="6"/>
  <c r="J174" i="6"/>
  <c r="H174" i="6"/>
  <c r="C174" i="6"/>
  <c r="F174" i="6" s="1"/>
  <c r="B174" i="6"/>
  <c r="A174" i="6"/>
  <c r="S173" i="6"/>
  <c r="L173" i="6"/>
  <c r="J173" i="6"/>
  <c r="H173" i="6"/>
  <c r="C173" i="6"/>
  <c r="F173" i="6" s="1"/>
  <c r="B173" i="6"/>
  <c r="A173" i="6"/>
  <c r="S172" i="6"/>
  <c r="L172" i="6"/>
  <c r="J172" i="6"/>
  <c r="H172" i="6"/>
  <c r="C172" i="6"/>
  <c r="F172" i="6" s="1"/>
  <c r="B172" i="6"/>
  <c r="A172" i="6"/>
  <c r="S171" i="6"/>
  <c r="L171" i="6"/>
  <c r="J171" i="6"/>
  <c r="H171" i="6"/>
  <c r="C171" i="6"/>
  <c r="F171" i="6" s="1"/>
  <c r="B171" i="6"/>
  <c r="A171" i="6"/>
  <c r="S170" i="6"/>
  <c r="L170" i="6"/>
  <c r="J170" i="6"/>
  <c r="H170" i="6"/>
  <c r="C170" i="6"/>
  <c r="F170" i="6" s="1"/>
  <c r="B170" i="6"/>
  <c r="A170" i="6"/>
  <c r="S169" i="6"/>
  <c r="L169" i="6"/>
  <c r="J169" i="6"/>
  <c r="H169" i="6"/>
  <c r="C169" i="6"/>
  <c r="F169" i="6" s="1"/>
  <c r="B169" i="6"/>
  <c r="A169" i="6"/>
  <c r="S168" i="6"/>
  <c r="L168" i="6"/>
  <c r="J168" i="6"/>
  <c r="H168" i="6"/>
  <c r="C168" i="6"/>
  <c r="F168" i="6" s="1"/>
  <c r="B168" i="6"/>
  <c r="A168" i="6"/>
  <c r="S167" i="6"/>
  <c r="L167" i="6"/>
  <c r="J167" i="6"/>
  <c r="H167" i="6"/>
  <c r="C167" i="6"/>
  <c r="F167" i="6" s="1"/>
  <c r="B167" i="6"/>
  <c r="A167" i="6"/>
  <c r="S166" i="6"/>
  <c r="L166" i="6"/>
  <c r="J166" i="6"/>
  <c r="H166" i="6"/>
  <c r="C166" i="6"/>
  <c r="F166" i="6" s="1"/>
  <c r="B166" i="6"/>
  <c r="A166" i="6"/>
  <c r="S165" i="6"/>
  <c r="L165" i="6"/>
  <c r="J165" i="6"/>
  <c r="H165" i="6"/>
  <c r="C165" i="6"/>
  <c r="F165" i="6" s="1"/>
  <c r="B165" i="6"/>
  <c r="A165" i="6"/>
  <c r="S164" i="6"/>
  <c r="L164" i="6"/>
  <c r="J164" i="6"/>
  <c r="H164" i="6"/>
  <c r="C164" i="6"/>
  <c r="F164" i="6" s="1"/>
  <c r="B164" i="6"/>
  <c r="A164" i="6"/>
  <c r="S163" i="6"/>
  <c r="L163" i="6"/>
  <c r="J163" i="6"/>
  <c r="H163" i="6"/>
  <c r="C163" i="6"/>
  <c r="F163" i="6" s="1"/>
  <c r="B163" i="6"/>
  <c r="A163" i="6"/>
  <c r="S162" i="6"/>
  <c r="L162" i="6"/>
  <c r="J162" i="6"/>
  <c r="H162" i="6"/>
  <c r="C162" i="6"/>
  <c r="F162" i="6" s="1"/>
  <c r="B162" i="6"/>
  <c r="A162" i="6"/>
  <c r="S161" i="6"/>
  <c r="L161" i="6"/>
  <c r="J161" i="6"/>
  <c r="H161" i="6"/>
  <c r="C161" i="6"/>
  <c r="F161" i="6" s="1"/>
  <c r="B161" i="6"/>
  <c r="A161" i="6"/>
  <c r="S160" i="6"/>
  <c r="L160" i="6"/>
  <c r="J160" i="6"/>
  <c r="H160" i="6"/>
  <c r="C160" i="6"/>
  <c r="F160" i="6" s="1"/>
  <c r="B160" i="6"/>
  <c r="A160" i="6"/>
  <c r="S159" i="6"/>
  <c r="L159" i="6"/>
  <c r="J159" i="6"/>
  <c r="H159" i="6"/>
  <c r="C159" i="6"/>
  <c r="F159" i="6" s="1"/>
  <c r="B159" i="6"/>
  <c r="A159" i="6"/>
  <c r="S158" i="6"/>
  <c r="L158" i="6"/>
  <c r="J158" i="6"/>
  <c r="H158" i="6"/>
  <c r="C158" i="6"/>
  <c r="F158" i="6" s="1"/>
  <c r="B158" i="6"/>
  <c r="A158" i="6"/>
  <c r="S157" i="6"/>
  <c r="L157" i="6"/>
  <c r="J157" i="6"/>
  <c r="H157" i="6"/>
  <c r="C157" i="6"/>
  <c r="F157" i="6" s="1"/>
  <c r="B157" i="6"/>
  <c r="A157" i="6"/>
  <c r="S156" i="6"/>
  <c r="L156" i="6"/>
  <c r="J156" i="6"/>
  <c r="H156" i="6"/>
  <c r="C156" i="6"/>
  <c r="F156" i="6" s="1"/>
  <c r="B156" i="6"/>
  <c r="A156" i="6"/>
  <c r="S155" i="6"/>
  <c r="L155" i="6"/>
  <c r="J155" i="6"/>
  <c r="H155" i="6"/>
  <c r="C155" i="6"/>
  <c r="F155" i="6" s="1"/>
  <c r="B155" i="6"/>
  <c r="A155" i="6"/>
  <c r="S154" i="6"/>
  <c r="L154" i="6"/>
  <c r="J154" i="6"/>
  <c r="H154" i="6"/>
  <c r="C154" i="6"/>
  <c r="F154" i="6" s="1"/>
  <c r="B154" i="6"/>
  <c r="A154" i="6"/>
  <c r="S153" i="6"/>
  <c r="L153" i="6"/>
  <c r="J153" i="6"/>
  <c r="H153" i="6"/>
  <c r="C153" i="6"/>
  <c r="F153" i="6" s="1"/>
  <c r="B153" i="6"/>
  <c r="A153" i="6"/>
  <c r="S152" i="6"/>
  <c r="L152" i="6"/>
  <c r="J152" i="6"/>
  <c r="H152" i="6"/>
  <c r="C152" i="6"/>
  <c r="F152" i="6" s="1"/>
  <c r="B152" i="6"/>
  <c r="A152" i="6"/>
  <c r="S151" i="6"/>
  <c r="L151" i="6"/>
  <c r="J151" i="6"/>
  <c r="H151" i="6"/>
  <c r="C151" i="6"/>
  <c r="F151" i="6" s="1"/>
  <c r="B151" i="6"/>
  <c r="A151" i="6"/>
  <c r="S150" i="6"/>
  <c r="L150" i="6"/>
  <c r="J150" i="6"/>
  <c r="H150" i="6"/>
  <c r="C150" i="6"/>
  <c r="F150" i="6" s="1"/>
  <c r="B150" i="6"/>
  <c r="A150" i="6"/>
  <c r="S149" i="6"/>
  <c r="L149" i="6"/>
  <c r="J149" i="6"/>
  <c r="H149" i="6"/>
  <c r="C149" i="6"/>
  <c r="F149" i="6" s="1"/>
  <c r="B149" i="6"/>
  <c r="A149" i="6"/>
  <c r="S148" i="6"/>
  <c r="L148" i="6"/>
  <c r="J148" i="6"/>
  <c r="H148" i="6"/>
  <c r="C148" i="6"/>
  <c r="F148" i="6" s="1"/>
  <c r="B148" i="6"/>
  <c r="A148" i="6"/>
  <c r="S147" i="6"/>
  <c r="L147" i="6"/>
  <c r="J147" i="6"/>
  <c r="H147" i="6"/>
  <c r="C147" i="6"/>
  <c r="F147" i="6" s="1"/>
  <c r="B147" i="6"/>
  <c r="A147" i="6"/>
  <c r="S146" i="6"/>
  <c r="L146" i="6"/>
  <c r="J146" i="6"/>
  <c r="H146" i="6"/>
  <c r="C146" i="6"/>
  <c r="F146" i="6" s="1"/>
  <c r="B146" i="6"/>
  <c r="A146" i="6"/>
  <c r="S145" i="6"/>
  <c r="L145" i="6"/>
  <c r="J145" i="6"/>
  <c r="H145" i="6"/>
  <c r="C145" i="6"/>
  <c r="F145" i="6" s="1"/>
  <c r="B145" i="6"/>
  <c r="A145" i="6"/>
  <c r="S144" i="6"/>
  <c r="L144" i="6"/>
  <c r="J144" i="6"/>
  <c r="H144" i="6"/>
  <c r="C144" i="6"/>
  <c r="F144" i="6" s="1"/>
  <c r="B144" i="6"/>
  <c r="A144" i="6"/>
  <c r="S143" i="6"/>
  <c r="L143" i="6"/>
  <c r="J143" i="6"/>
  <c r="H143" i="6"/>
  <c r="C143" i="6"/>
  <c r="F143" i="6" s="1"/>
  <c r="B143" i="6"/>
  <c r="A143" i="6"/>
  <c r="S142" i="6"/>
  <c r="L142" i="6"/>
  <c r="J142" i="6"/>
  <c r="H142" i="6"/>
  <c r="C142" i="6"/>
  <c r="F142" i="6" s="1"/>
  <c r="B142" i="6"/>
  <c r="A142" i="6"/>
  <c r="S141" i="6"/>
  <c r="L141" i="6"/>
  <c r="J141" i="6"/>
  <c r="H141" i="6"/>
  <c r="C141" i="6"/>
  <c r="F141" i="6" s="1"/>
  <c r="B141" i="6"/>
  <c r="A141" i="6"/>
  <c r="S140" i="6"/>
  <c r="L140" i="6"/>
  <c r="J140" i="6"/>
  <c r="H140" i="6"/>
  <c r="C140" i="6"/>
  <c r="F140" i="6" s="1"/>
  <c r="B140" i="6"/>
  <c r="A140" i="6"/>
  <c r="S139" i="6"/>
  <c r="L139" i="6"/>
  <c r="J139" i="6"/>
  <c r="H139" i="6"/>
  <c r="C139" i="6"/>
  <c r="F139" i="6" s="1"/>
  <c r="B139" i="6"/>
  <c r="A139" i="6"/>
  <c r="S138" i="6"/>
  <c r="L138" i="6"/>
  <c r="J138" i="6"/>
  <c r="H138" i="6"/>
  <c r="C138" i="6"/>
  <c r="F138" i="6" s="1"/>
  <c r="B138" i="6"/>
  <c r="A138" i="6"/>
  <c r="S137" i="6"/>
  <c r="L137" i="6"/>
  <c r="J137" i="6"/>
  <c r="H137" i="6"/>
  <c r="C137" i="6"/>
  <c r="F137" i="6" s="1"/>
  <c r="B137" i="6"/>
  <c r="A137" i="6"/>
  <c r="S136" i="6"/>
  <c r="L136" i="6"/>
  <c r="J136" i="6"/>
  <c r="H136" i="6"/>
  <c r="C136" i="6"/>
  <c r="F136" i="6" s="1"/>
  <c r="B136" i="6"/>
  <c r="A136" i="6"/>
  <c r="S135" i="6"/>
  <c r="L135" i="6"/>
  <c r="J135" i="6"/>
  <c r="H135" i="6"/>
  <c r="C135" i="6"/>
  <c r="F135" i="6" s="1"/>
  <c r="B135" i="6"/>
  <c r="A135" i="6"/>
  <c r="S134" i="6"/>
  <c r="L134" i="6"/>
  <c r="J134" i="6"/>
  <c r="H134" i="6"/>
  <c r="C134" i="6"/>
  <c r="F134" i="6" s="1"/>
  <c r="B134" i="6"/>
  <c r="A134" i="6"/>
  <c r="S133" i="6"/>
  <c r="L133" i="6"/>
  <c r="J133" i="6"/>
  <c r="H133" i="6"/>
  <c r="C133" i="6"/>
  <c r="F133" i="6" s="1"/>
  <c r="B133" i="6"/>
  <c r="A133" i="6"/>
  <c r="S132" i="6"/>
  <c r="L132" i="6"/>
  <c r="J132" i="6"/>
  <c r="H132" i="6"/>
  <c r="C132" i="6"/>
  <c r="F132" i="6" s="1"/>
  <c r="B132" i="6"/>
  <c r="A132" i="6"/>
  <c r="S131" i="6"/>
  <c r="L131" i="6"/>
  <c r="J131" i="6"/>
  <c r="H131" i="6"/>
  <c r="C131" i="6"/>
  <c r="F131" i="6" s="1"/>
  <c r="B131" i="6"/>
  <c r="A131" i="6"/>
  <c r="S130" i="6"/>
  <c r="L130" i="6"/>
  <c r="J130" i="6"/>
  <c r="H130" i="6"/>
  <c r="C130" i="6"/>
  <c r="F130" i="6" s="1"/>
  <c r="B130" i="6"/>
  <c r="A130" i="6"/>
  <c r="S129" i="6"/>
  <c r="L129" i="6"/>
  <c r="J129" i="6"/>
  <c r="H129" i="6"/>
  <c r="C129" i="6"/>
  <c r="F129" i="6" s="1"/>
  <c r="B129" i="6"/>
  <c r="A129" i="6"/>
  <c r="S128" i="6"/>
  <c r="L128" i="6"/>
  <c r="J128" i="6"/>
  <c r="H128" i="6"/>
  <c r="C128" i="6"/>
  <c r="F128" i="6" s="1"/>
  <c r="B128" i="6"/>
  <c r="A128" i="6"/>
  <c r="S127" i="6"/>
  <c r="L127" i="6"/>
  <c r="J127" i="6"/>
  <c r="H127" i="6"/>
  <c r="C127" i="6"/>
  <c r="F127" i="6" s="1"/>
  <c r="B127" i="6"/>
  <c r="A127" i="6"/>
  <c r="S126" i="6"/>
  <c r="L126" i="6"/>
  <c r="J126" i="6"/>
  <c r="H126" i="6"/>
  <c r="C126" i="6"/>
  <c r="F126" i="6" s="1"/>
  <c r="B126" i="6"/>
  <c r="A126" i="6"/>
  <c r="S125" i="6"/>
  <c r="L125" i="6"/>
  <c r="J125" i="6"/>
  <c r="H125" i="6"/>
  <c r="C125" i="6"/>
  <c r="F125" i="6" s="1"/>
  <c r="B125" i="6"/>
  <c r="A125" i="6"/>
  <c r="S124" i="6"/>
  <c r="L124" i="6"/>
  <c r="J124" i="6"/>
  <c r="H124" i="6"/>
  <c r="C124" i="6"/>
  <c r="F124" i="6" s="1"/>
  <c r="B124" i="6"/>
  <c r="A124" i="6"/>
  <c r="S123" i="6"/>
  <c r="L123" i="6"/>
  <c r="J123" i="6"/>
  <c r="H123" i="6"/>
  <c r="C123" i="6"/>
  <c r="F123" i="6" s="1"/>
  <c r="B123" i="6"/>
  <c r="A123" i="6"/>
  <c r="S122" i="6"/>
  <c r="L122" i="6"/>
  <c r="J122" i="6"/>
  <c r="H122" i="6"/>
  <c r="C122" i="6"/>
  <c r="F122" i="6" s="1"/>
  <c r="B122" i="6"/>
  <c r="A122" i="6"/>
  <c r="S121" i="6"/>
  <c r="L121" i="6"/>
  <c r="J121" i="6"/>
  <c r="H121" i="6"/>
  <c r="C121" i="6"/>
  <c r="F121" i="6" s="1"/>
  <c r="B121" i="6"/>
  <c r="A121" i="6"/>
  <c r="S120" i="6"/>
  <c r="L120" i="6"/>
  <c r="J120" i="6"/>
  <c r="H120" i="6"/>
  <c r="C120" i="6"/>
  <c r="F120" i="6" s="1"/>
  <c r="B120" i="6"/>
  <c r="A120" i="6"/>
  <c r="S119" i="6"/>
  <c r="L119" i="6"/>
  <c r="J119" i="6"/>
  <c r="H119" i="6"/>
  <c r="C119" i="6"/>
  <c r="F119" i="6" s="1"/>
  <c r="B119" i="6"/>
  <c r="A119" i="6"/>
  <c r="S118" i="6"/>
  <c r="L118" i="6"/>
  <c r="J118" i="6"/>
  <c r="H118" i="6"/>
  <c r="C118" i="6"/>
  <c r="F118" i="6" s="1"/>
  <c r="B118" i="6"/>
  <c r="A118" i="6"/>
  <c r="S117" i="6"/>
  <c r="L117" i="6"/>
  <c r="J117" i="6"/>
  <c r="H117" i="6"/>
  <c r="C117" i="6"/>
  <c r="F117" i="6" s="1"/>
  <c r="B117" i="6"/>
  <c r="A117" i="6"/>
  <c r="S116" i="6"/>
  <c r="L116" i="6"/>
  <c r="J116" i="6"/>
  <c r="H116" i="6"/>
  <c r="C116" i="6"/>
  <c r="F116" i="6" s="1"/>
  <c r="B116" i="6"/>
  <c r="A116" i="6"/>
  <c r="S115" i="6"/>
  <c r="L115" i="6"/>
  <c r="J115" i="6"/>
  <c r="H115" i="6"/>
  <c r="C115" i="6"/>
  <c r="F115" i="6" s="1"/>
  <c r="B115" i="6"/>
  <c r="A115" i="6"/>
  <c r="S114" i="6"/>
  <c r="L114" i="6"/>
  <c r="J114" i="6"/>
  <c r="H114" i="6"/>
  <c r="C114" i="6"/>
  <c r="F114" i="6" s="1"/>
  <c r="B114" i="6"/>
  <c r="A114" i="6"/>
  <c r="S113" i="6"/>
  <c r="L113" i="6"/>
  <c r="J113" i="6"/>
  <c r="H113" i="6"/>
  <c r="C113" i="6"/>
  <c r="F113" i="6" s="1"/>
  <c r="B113" i="6"/>
  <c r="A113" i="6"/>
  <c r="S112" i="6"/>
  <c r="L112" i="6"/>
  <c r="J112" i="6"/>
  <c r="H112" i="6"/>
  <c r="C112" i="6"/>
  <c r="F112" i="6" s="1"/>
  <c r="B112" i="6"/>
  <c r="A112" i="6"/>
  <c r="S111" i="6"/>
  <c r="L111" i="6"/>
  <c r="J111" i="6"/>
  <c r="H111" i="6"/>
  <c r="C111" i="6"/>
  <c r="F111" i="6" s="1"/>
  <c r="B111" i="6"/>
  <c r="A111" i="6"/>
  <c r="S110" i="6"/>
  <c r="L110" i="6"/>
  <c r="J110" i="6"/>
  <c r="H110" i="6"/>
  <c r="C110" i="6"/>
  <c r="F110" i="6" s="1"/>
  <c r="B110" i="6"/>
  <c r="A110" i="6"/>
  <c r="S109" i="6"/>
  <c r="L109" i="6"/>
  <c r="J109" i="6"/>
  <c r="H109" i="6"/>
  <c r="C109" i="6"/>
  <c r="F109" i="6" s="1"/>
  <c r="B109" i="6"/>
  <c r="A109" i="6"/>
  <c r="S108" i="6"/>
  <c r="L108" i="6"/>
  <c r="J108" i="6"/>
  <c r="H108" i="6"/>
  <c r="C108" i="6"/>
  <c r="F108" i="6" s="1"/>
  <c r="B108" i="6"/>
  <c r="A108" i="6"/>
  <c r="S107" i="6"/>
  <c r="L107" i="6"/>
  <c r="J107" i="6"/>
  <c r="H107" i="6"/>
  <c r="C107" i="6"/>
  <c r="F107" i="6" s="1"/>
  <c r="B107" i="6"/>
  <c r="A107" i="6"/>
  <c r="S106" i="6"/>
  <c r="L106" i="6"/>
  <c r="J106" i="6"/>
  <c r="H106" i="6"/>
  <c r="C106" i="6"/>
  <c r="F106" i="6" s="1"/>
  <c r="B106" i="6"/>
  <c r="A106" i="6"/>
  <c r="S105" i="6"/>
  <c r="L105" i="6"/>
  <c r="J105" i="6"/>
  <c r="H105" i="6"/>
  <c r="C105" i="6"/>
  <c r="F105" i="6" s="1"/>
  <c r="B105" i="6"/>
  <c r="A105" i="6"/>
  <c r="S104" i="6"/>
  <c r="L104" i="6"/>
  <c r="J104" i="6"/>
  <c r="H104" i="6"/>
  <c r="C104" i="6"/>
  <c r="F104" i="6" s="1"/>
  <c r="B104" i="6"/>
  <c r="A104" i="6"/>
  <c r="S103" i="6"/>
  <c r="L103" i="6"/>
  <c r="J103" i="6"/>
  <c r="H103" i="6"/>
  <c r="C103" i="6"/>
  <c r="F103" i="6" s="1"/>
  <c r="B103" i="6"/>
  <c r="A103" i="6"/>
  <c r="S102" i="6"/>
  <c r="L102" i="6"/>
  <c r="J102" i="6"/>
  <c r="H102" i="6"/>
  <c r="C102" i="6"/>
  <c r="F102" i="6" s="1"/>
  <c r="B102" i="6"/>
  <c r="A102" i="6"/>
  <c r="S101" i="6"/>
  <c r="L101" i="6"/>
  <c r="J101" i="6"/>
  <c r="H101" i="6"/>
  <c r="C101" i="6"/>
  <c r="F101" i="6" s="1"/>
  <c r="B101" i="6"/>
  <c r="A101" i="6"/>
  <c r="S100" i="6"/>
  <c r="L100" i="6"/>
  <c r="J100" i="6"/>
  <c r="H100" i="6"/>
  <c r="C100" i="6"/>
  <c r="F100" i="6" s="1"/>
  <c r="B100" i="6"/>
  <c r="A100" i="6"/>
  <c r="S99" i="6"/>
  <c r="L99" i="6"/>
  <c r="J99" i="6"/>
  <c r="H99" i="6"/>
  <c r="C99" i="6"/>
  <c r="F99" i="6" s="1"/>
  <c r="B99" i="6"/>
  <c r="A99" i="6"/>
  <c r="S98" i="6"/>
  <c r="L98" i="6"/>
  <c r="J98" i="6"/>
  <c r="H98" i="6"/>
  <c r="C98" i="6"/>
  <c r="F98" i="6" s="1"/>
  <c r="B98" i="6"/>
  <c r="A98" i="6"/>
  <c r="S97" i="6"/>
  <c r="L97" i="6"/>
  <c r="J97" i="6"/>
  <c r="H97" i="6"/>
  <c r="C97" i="6"/>
  <c r="F97" i="6" s="1"/>
  <c r="B97" i="6"/>
  <c r="A97" i="6"/>
  <c r="S96" i="6"/>
  <c r="L96" i="6"/>
  <c r="J96" i="6"/>
  <c r="H96" i="6"/>
  <c r="C96" i="6"/>
  <c r="F96" i="6" s="1"/>
  <c r="B96" i="6"/>
  <c r="A96" i="6"/>
  <c r="S95" i="6"/>
  <c r="L95" i="6"/>
  <c r="J95" i="6"/>
  <c r="H95" i="6"/>
  <c r="C95" i="6"/>
  <c r="F95" i="6" s="1"/>
  <c r="B95" i="6"/>
  <c r="A95" i="6"/>
  <c r="S94" i="6"/>
  <c r="L94" i="6"/>
  <c r="J94" i="6"/>
  <c r="H94" i="6"/>
  <c r="C94" i="6"/>
  <c r="F94" i="6" s="1"/>
  <c r="B94" i="6"/>
  <c r="A94" i="6"/>
  <c r="S93" i="6"/>
  <c r="L93" i="6"/>
  <c r="J93" i="6"/>
  <c r="H93" i="6"/>
  <c r="C93" i="6"/>
  <c r="F93" i="6" s="1"/>
  <c r="B93" i="6"/>
  <c r="A93" i="6"/>
  <c r="S92" i="6"/>
  <c r="L92" i="6"/>
  <c r="J92" i="6"/>
  <c r="H92" i="6"/>
  <c r="C92" i="6"/>
  <c r="F92" i="6" s="1"/>
  <c r="B92" i="6"/>
  <c r="A92" i="6"/>
  <c r="S91" i="6"/>
  <c r="L91" i="6"/>
  <c r="J91" i="6"/>
  <c r="H91" i="6"/>
  <c r="C91" i="6"/>
  <c r="F91" i="6" s="1"/>
  <c r="B91" i="6"/>
  <c r="A91" i="6"/>
  <c r="S90" i="6"/>
  <c r="L90" i="6"/>
  <c r="J90" i="6"/>
  <c r="H90" i="6"/>
  <c r="C90" i="6"/>
  <c r="F90" i="6" s="1"/>
  <c r="B90" i="6"/>
  <c r="A90" i="6"/>
  <c r="S89" i="6"/>
  <c r="L89" i="6"/>
  <c r="J89" i="6"/>
  <c r="H89" i="6"/>
  <c r="C89" i="6"/>
  <c r="F89" i="6" s="1"/>
  <c r="B89" i="6"/>
  <c r="A89" i="6"/>
  <c r="S88" i="6"/>
  <c r="L88" i="6"/>
  <c r="J88" i="6"/>
  <c r="H88" i="6"/>
  <c r="C88" i="6"/>
  <c r="F88" i="6" s="1"/>
  <c r="B88" i="6"/>
  <c r="A88" i="6"/>
  <c r="S87" i="6"/>
  <c r="L87" i="6"/>
  <c r="J87" i="6"/>
  <c r="H87" i="6"/>
  <c r="C87" i="6"/>
  <c r="F87" i="6" s="1"/>
  <c r="B87" i="6"/>
  <c r="A87" i="6"/>
  <c r="S86" i="6"/>
  <c r="L86" i="6"/>
  <c r="J86" i="6"/>
  <c r="H86" i="6"/>
  <c r="C86" i="6"/>
  <c r="F86" i="6" s="1"/>
  <c r="B86" i="6"/>
  <c r="A86" i="6"/>
  <c r="S85" i="6"/>
  <c r="L85" i="6"/>
  <c r="J85" i="6"/>
  <c r="H85" i="6"/>
  <c r="C85" i="6"/>
  <c r="F85" i="6" s="1"/>
  <c r="B85" i="6"/>
  <c r="A85" i="6"/>
  <c r="S84" i="6"/>
  <c r="L84" i="6"/>
  <c r="J84" i="6"/>
  <c r="H84" i="6"/>
  <c r="C84" i="6"/>
  <c r="F84" i="6" s="1"/>
  <c r="B84" i="6"/>
  <c r="A84" i="6"/>
  <c r="S83" i="6"/>
  <c r="L83" i="6"/>
  <c r="J83" i="6"/>
  <c r="H83" i="6"/>
  <c r="C83" i="6"/>
  <c r="F83" i="6" s="1"/>
  <c r="B83" i="6"/>
  <c r="A83" i="6"/>
  <c r="S82" i="6"/>
  <c r="L82" i="6"/>
  <c r="J82" i="6"/>
  <c r="H82" i="6"/>
  <c r="C82" i="6"/>
  <c r="F82" i="6" s="1"/>
  <c r="B82" i="6"/>
  <c r="A82" i="6"/>
  <c r="S81" i="6"/>
  <c r="L81" i="6"/>
  <c r="J81" i="6"/>
  <c r="H81" i="6"/>
  <c r="C81" i="6"/>
  <c r="F81" i="6" s="1"/>
  <c r="B81" i="6"/>
  <c r="A81" i="6"/>
  <c r="S80" i="6"/>
  <c r="L80" i="6"/>
  <c r="J80" i="6"/>
  <c r="H80" i="6"/>
  <c r="C80" i="6"/>
  <c r="F80" i="6" s="1"/>
  <c r="B80" i="6"/>
  <c r="A80" i="6"/>
  <c r="S79" i="6"/>
  <c r="L79" i="6"/>
  <c r="J79" i="6"/>
  <c r="H79" i="6"/>
  <c r="C79" i="6"/>
  <c r="F79" i="6" s="1"/>
  <c r="B79" i="6"/>
  <c r="A79" i="6"/>
  <c r="S78" i="6"/>
  <c r="L78" i="6"/>
  <c r="J78" i="6"/>
  <c r="H78" i="6"/>
  <c r="C78" i="6"/>
  <c r="F78" i="6" s="1"/>
  <c r="B78" i="6"/>
  <c r="A78" i="6"/>
  <c r="S77" i="6"/>
  <c r="L77" i="6"/>
  <c r="J77" i="6"/>
  <c r="H77" i="6"/>
  <c r="C77" i="6"/>
  <c r="F77" i="6" s="1"/>
  <c r="B77" i="6"/>
  <c r="A77" i="6"/>
  <c r="S76" i="6"/>
  <c r="L76" i="6"/>
  <c r="J76" i="6"/>
  <c r="H76" i="6"/>
  <c r="C76" i="6"/>
  <c r="F76" i="6" s="1"/>
  <c r="B76" i="6"/>
  <c r="A76" i="6"/>
  <c r="S75" i="6"/>
  <c r="L75" i="6"/>
  <c r="J75" i="6"/>
  <c r="H75" i="6"/>
  <c r="C75" i="6"/>
  <c r="F75" i="6" s="1"/>
  <c r="B75" i="6"/>
  <c r="A75" i="6"/>
  <c r="S74" i="6"/>
  <c r="L74" i="6"/>
  <c r="J74" i="6"/>
  <c r="H74" i="6"/>
  <c r="C74" i="6"/>
  <c r="F74" i="6" s="1"/>
  <c r="B74" i="6"/>
  <c r="A74" i="6"/>
  <c r="S73" i="6"/>
  <c r="L73" i="6"/>
  <c r="J73" i="6"/>
  <c r="H73" i="6"/>
  <c r="C73" i="6"/>
  <c r="F73" i="6" s="1"/>
  <c r="B73" i="6"/>
  <c r="A73" i="6"/>
  <c r="S72" i="6"/>
  <c r="L72" i="6"/>
  <c r="J72" i="6"/>
  <c r="H72" i="6"/>
  <c r="C72" i="6"/>
  <c r="F72" i="6" s="1"/>
  <c r="B72" i="6"/>
  <c r="A72" i="6"/>
  <c r="S71" i="6"/>
  <c r="L71" i="6"/>
  <c r="J71" i="6"/>
  <c r="H71" i="6"/>
  <c r="C71" i="6"/>
  <c r="F71" i="6" s="1"/>
  <c r="B71" i="6"/>
  <c r="A71" i="6"/>
  <c r="S70" i="6"/>
  <c r="L70" i="6"/>
  <c r="J70" i="6"/>
  <c r="H70" i="6"/>
  <c r="C70" i="6"/>
  <c r="F70" i="6" s="1"/>
  <c r="B70" i="6"/>
  <c r="A70" i="6"/>
  <c r="S69" i="6"/>
  <c r="L69" i="6"/>
  <c r="J69" i="6"/>
  <c r="H69" i="6"/>
  <c r="C69" i="6"/>
  <c r="F69" i="6" s="1"/>
  <c r="B69" i="6"/>
  <c r="A69" i="6"/>
  <c r="S68" i="6"/>
  <c r="L68" i="6"/>
  <c r="J68" i="6"/>
  <c r="H68" i="6"/>
  <c r="C68" i="6"/>
  <c r="F68" i="6" s="1"/>
  <c r="B68" i="6"/>
  <c r="A68" i="6"/>
  <c r="S67" i="6"/>
  <c r="L67" i="6"/>
  <c r="J67" i="6"/>
  <c r="H67" i="6"/>
  <c r="C67" i="6"/>
  <c r="F67" i="6" s="1"/>
  <c r="B67" i="6"/>
  <c r="A67" i="6"/>
  <c r="S66" i="6"/>
  <c r="L66" i="6"/>
  <c r="J66" i="6"/>
  <c r="H66" i="6"/>
  <c r="C66" i="6"/>
  <c r="F66" i="6" s="1"/>
  <c r="B66" i="6"/>
  <c r="A66" i="6"/>
  <c r="S65" i="6"/>
  <c r="L65" i="6"/>
  <c r="J65" i="6"/>
  <c r="H65" i="6"/>
  <c r="C65" i="6"/>
  <c r="F65" i="6" s="1"/>
  <c r="B65" i="6"/>
  <c r="A65" i="6"/>
  <c r="S64" i="6"/>
  <c r="L64" i="6"/>
  <c r="J64" i="6"/>
  <c r="H64" i="6"/>
  <c r="C64" i="6"/>
  <c r="F64" i="6" s="1"/>
  <c r="B64" i="6"/>
  <c r="A64" i="6"/>
  <c r="S63" i="6"/>
  <c r="L63" i="6"/>
  <c r="J63" i="6"/>
  <c r="H63" i="6"/>
  <c r="C63" i="6"/>
  <c r="F63" i="6" s="1"/>
  <c r="B63" i="6"/>
  <c r="A63" i="6"/>
  <c r="S62" i="6"/>
  <c r="L62" i="6"/>
  <c r="J62" i="6"/>
  <c r="H62" i="6"/>
  <c r="C62" i="6"/>
  <c r="F62" i="6" s="1"/>
  <c r="B62" i="6"/>
  <c r="A62" i="6"/>
  <c r="S61" i="6"/>
  <c r="L61" i="6"/>
  <c r="J61" i="6"/>
  <c r="H61" i="6"/>
  <c r="C61" i="6"/>
  <c r="F61" i="6" s="1"/>
  <c r="B61" i="6"/>
  <c r="A61" i="6"/>
  <c r="S60" i="6"/>
  <c r="L60" i="6"/>
  <c r="J60" i="6"/>
  <c r="H60" i="6"/>
  <c r="C60" i="6"/>
  <c r="F60" i="6" s="1"/>
  <c r="B60" i="6"/>
  <c r="A60" i="6"/>
  <c r="S59" i="6"/>
  <c r="L59" i="6"/>
  <c r="J59" i="6"/>
  <c r="H59" i="6"/>
  <c r="C59" i="6"/>
  <c r="F59" i="6" s="1"/>
  <c r="B59" i="6"/>
  <c r="A59" i="6"/>
  <c r="S58" i="6"/>
  <c r="L58" i="6"/>
  <c r="J58" i="6"/>
  <c r="H58" i="6"/>
  <c r="C58" i="6"/>
  <c r="F58" i="6" s="1"/>
  <c r="B58" i="6"/>
  <c r="A58" i="6"/>
  <c r="S57" i="6"/>
  <c r="L57" i="6"/>
  <c r="J57" i="6"/>
  <c r="H57" i="6"/>
  <c r="C57" i="6"/>
  <c r="F57" i="6" s="1"/>
  <c r="B57" i="6"/>
  <c r="A57" i="6"/>
  <c r="S56" i="6"/>
  <c r="L56" i="6"/>
  <c r="J56" i="6"/>
  <c r="H56" i="6"/>
  <c r="C56" i="6"/>
  <c r="F56" i="6" s="1"/>
  <c r="B56" i="6"/>
  <c r="A56" i="6"/>
  <c r="S55" i="6"/>
  <c r="L55" i="6"/>
  <c r="J55" i="6"/>
  <c r="H55" i="6"/>
  <c r="C55" i="6"/>
  <c r="F55" i="6" s="1"/>
  <c r="B55" i="6"/>
  <c r="A55" i="6"/>
  <c r="S54" i="6"/>
  <c r="L54" i="6"/>
  <c r="J54" i="6"/>
  <c r="H54" i="6"/>
  <c r="C54" i="6"/>
  <c r="F54" i="6" s="1"/>
  <c r="B54" i="6"/>
  <c r="A54" i="6"/>
  <c r="S53" i="6"/>
  <c r="L53" i="6"/>
  <c r="J53" i="6"/>
  <c r="H53" i="6"/>
  <c r="C53" i="6"/>
  <c r="F53" i="6" s="1"/>
  <c r="B53" i="6"/>
  <c r="A53" i="6"/>
  <c r="S52" i="6"/>
  <c r="L52" i="6"/>
  <c r="J52" i="6"/>
  <c r="H52" i="6"/>
  <c r="C52" i="6"/>
  <c r="F52" i="6" s="1"/>
  <c r="B52" i="6"/>
  <c r="A52" i="6"/>
  <c r="S51" i="6"/>
  <c r="L51" i="6"/>
  <c r="J51" i="6"/>
  <c r="H51" i="6"/>
  <c r="C51" i="6"/>
  <c r="F51" i="6" s="1"/>
  <c r="B51" i="6"/>
  <c r="A51" i="6"/>
  <c r="S50" i="6"/>
  <c r="L50" i="6"/>
  <c r="J50" i="6"/>
  <c r="H50" i="6"/>
  <c r="C50" i="6"/>
  <c r="F50" i="6" s="1"/>
  <c r="B50" i="6"/>
  <c r="A50" i="6"/>
  <c r="S49" i="6"/>
  <c r="L49" i="6"/>
  <c r="J49" i="6"/>
  <c r="H49" i="6"/>
  <c r="C49" i="6"/>
  <c r="F49" i="6" s="1"/>
  <c r="B49" i="6"/>
  <c r="A49" i="6"/>
  <c r="S48" i="6"/>
  <c r="L48" i="6"/>
  <c r="J48" i="6"/>
  <c r="H48" i="6"/>
  <c r="C48" i="6"/>
  <c r="F48" i="6" s="1"/>
  <c r="B48" i="6"/>
  <c r="A48" i="6"/>
  <c r="S47" i="6"/>
  <c r="L47" i="6"/>
  <c r="J47" i="6"/>
  <c r="H47" i="6"/>
  <c r="C47" i="6"/>
  <c r="F47" i="6" s="1"/>
  <c r="B47" i="6"/>
  <c r="A47" i="6"/>
  <c r="S46" i="6"/>
  <c r="L46" i="6"/>
  <c r="J46" i="6"/>
  <c r="H46" i="6"/>
  <c r="C46" i="6"/>
  <c r="F46" i="6" s="1"/>
  <c r="B46" i="6"/>
  <c r="A46" i="6"/>
  <c r="S45" i="6"/>
  <c r="L45" i="6"/>
  <c r="J45" i="6"/>
  <c r="H45" i="6"/>
  <c r="C45" i="6"/>
  <c r="F45" i="6" s="1"/>
  <c r="B45" i="6"/>
  <c r="A45" i="6"/>
  <c r="S44" i="6"/>
  <c r="L44" i="6"/>
  <c r="J44" i="6"/>
  <c r="H44" i="6"/>
  <c r="C44" i="6"/>
  <c r="F44" i="6" s="1"/>
  <c r="B44" i="6"/>
  <c r="A44" i="6"/>
  <c r="S43" i="6"/>
  <c r="L43" i="6"/>
  <c r="J43" i="6"/>
  <c r="H43" i="6"/>
  <c r="C43" i="6"/>
  <c r="F43" i="6" s="1"/>
  <c r="B43" i="6"/>
  <c r="A43" i="6"/>
  <c r="S42" i="6"/>
  <c r="L42" i="6"/>
  <c r="J42" i="6"/>
  <c r="H42" i="6"/>
  <c r="C42" i="6"/>
  <c r="F42" i="6" s="1"/>
  <c r="B42" i="6"/>
  <c r="A42" i="6"/>
  <c r="S41" i="6"/>
  <c r="L41" i="6"/>
  <c r="J41" i="6"/>
  <c r="H41" i="6"/>
  <c r="C41" i="6"/>
  <c r="F41" i="6" s="1"/>
  <c r="B41" i="6"/>
  <c r="A41" i="6"/>
  <c r="S40" i="6"/>
  <c r="L40" i="6"/>
  <c r="J40" i="6"/>
  <c r="H40" i="6"/>
  <c r="C40" i="6"/>
  <c r="F40" i="6" s="1"/>
  <c r="B40" i="6"/>
  <c r="A40" i="6"/>
  <c r="S39" i="6"/>
  <c r="L39" i="6"/>
  <c r="J39" i="6"/>
  <c r="H39" i="6"/>
  <c r="C39" i="6"/>
  <c r="F39" i="6" s="1"/>
  <c r="B39" i="6"/>
  <c r="A39" i="6"/>
  <c r="S38" i="6"/>
  <c r="L38" i="6"/>
  <c r="J38" i="6"/>
  <c r="H38" i="6"/>
  <c r="C38" i="6"/>
  <c r="F38" i="6" s="1"/>
  <c r="B38" i="6"/>
  <c r="A38" i="6"/>
  <c r="S37" i="6"/>
  <c r="L37" i="6"/>
  <c r="J37" i="6"/>
  <c r="H37" i="6"/>
  <c r="C37" i="6"/>
  <c r="F37" i="6" s="1"/>
  <c r="B37" i="6"/>
  <c r="A37" i="6"/>
  <c r="S36" i="6"/>
  <c r="L36" i="6"/>
  <c r="J36" i="6"/>
  <c r="H36" i="6"/>
  <c r="C36" i="6"/>
  <c r="F36" i="6" s="1"/>
  <c r="B36" i="6"/>
  <c r="A36" i="6"/>
  <c r="S35" i="6"/>
  <c r="L35" i="6"/>
  <c r="J35" i="6"/>
  <c r="H35" i="6"/>
  <c r="C35" i="6"/>
  <c r="F35" i="6" s="1"/>
  <c r="B35" i="6"/>
  <c r="A35" i="6"/>
  <c r="S34" i="6"/>
  <c r="L34" i="6"/>
  <c r="J34" i="6"/>
  <c r="H34" i="6"/>
  <c r="C34" i="6"/>
  <c r="F34" i="6" s="1"/>
  <c r="B34" i="6"/>
  <c r="A34" i="6"/>
  <c r="S33" i="6"/>
  <c r="L33" i="6"/>
  <c r="J33" i="6"/>
  <c r="H33" i="6"/>
  <c r="C33" i="6"/>
  <c r="F33" i="6" s="1"/>
  <c r="B33" i="6"/>
  <c r="A33" i="6"/>
  <c r="S32" i="6"/>
  <c r="L32" i="6"/>
  <c r="J32" i="6"/>
  <c r="H32" i="6"/>
  <c r="C32" i="6"/>
  <c r="F32" i="6" s="1"/>
  <c r="B32" i="6"/>
  <c r="A32" i="6"/>
  <c r="S31" i="6"/>
  <c r="L31" i="6"/>
  <c r="J31" i="6"/>
  <c r="H31" i="6"/>
  <c r="C31" i="6"/>
  <c r="F31" i="6" s="1"/>
  <c r="B31" i="6"/>
  <c r="A31" i="6"/>
  <c r="S30" i="6"/>
  <c r="L30" i="6"/>
  <c r="J30" i="6"/>
  <c r="H30" i="6"/>
  <c r="C30" i="6"/>
  <c r="F30" i="6" s="1"/>
  <c r="B30" i="6"/>
  <c r="A30" i="6"/>
  <c r="S29" i="6"/>
  <c r="L29" i="6"/>
  <c r="J29" i="6"/>
  <c r="H29" i="6"/>
  <c r="C29" i="6"/>
  <c r="F29" i="6" s="1"/>
  <c r="B29" i="6"/>
  <c r="A29" i="6"/>
  <c r="S28" i="6"/>
  <c r="L28" i="6"/>
  <c r="J28" i="6"/>
  <c r="H28" i="6"/>
  <c r="C28" i="6"/>
  <c r="F28" i="6" s="1"/>
  <c r="B28" i="6"/>
  <c r="A28" i="6"/>
  <c r="S27" i="6"/>
  <c r="L27" i="6"/>
  <c r="J27" i="6"/>
  <c r="H27" i="6"/>
  <c r="C27" i="6"/>
  <c r="F27" i="6" s="1"/>
  <c r="B27" i="6"/>
  <c r="A27" i="6"/>
  <c r="S26" i="6"/>
  <c r="L26" i="6"/>
  <c r="J26" i="6"/>
  <c r="H26" i="6"/>
  <c r="C26" i="6"/>
  <c r="F26" i="6" s="1"/>
  <c r="B26" i="6"/>
  <c r="A26" i="6"/>
  <c r="S25" i="6"/>
  <c r="L25" i="6"/>
  <c r="J25" i="6"/>
  <c r="H25" i="6"/>
  <c r="C25" i="6"/>
  <c r="F25" i="6" s="1"/>
  <c r="B25" i="6"/>
  <c r="A25" i="6"/>
  <c r="S24" i="6"/>
  <c r="L24" i="6"/>
  <c r="J24" i="6"/>
  <c r="H24" i="6"/>
  <c r="C24" i="6"/>
  <c r="F24" i="6" s="1"/>
  <c r="B24" i="6"/>
  <c r="A24" i="6"/>
  <c r="S23" i="6"/>
  <c r="L23" i="6"/>
  <c r="J23" i="6"/>
  <c r="H23" i="6"/>
  <c r="C23" i="6"/>
  <c r="F23" i="6" s="1"/>
  <c r="B23" i="6"/>
  <c r="A23" i="6"/>
  <c r="S22" i="6"/>
  <c r="L22" i="6"/>
  <c r="J22" i="6"/>
  <c r="H22" i="6"/>
  <c r="C22" i="6"/>
  <c r="F22" i="6" s="1"/>
  <c r="B22" i="6"/>
  <c r="A22" i="6"/>
  <c r="S21" i="6"/>
  <c r="L21" i="6"/>
  <c r="J21" i="6"/>
  <c r="H21" i="6"/>
  <c r="C21" i="6"/>
  <c r="F21" i="6" s="1"/>
  <c r="B21" i="6"/>
  <c r="A21" i="6"/>
  <c r="S20" i="6"/>
  <c r="L20" i="6"/>
  <c r="J20" i="6"/>
  <c r="H20" i="6"/>
  <c r="C20" i="6"/>
  <c r="F20" i="6" s="1"/>
  <c r="B20" i="6"/>
  <c r="A20" i="6"/>
  <c r="S19" i="6"/>
  <c r="L19" i="6"/>
  <c r="J19" i="6"/>
  <c r="H19" i="6"/>
  <c r="C19" i="6"/>
  <c r="F19" i="6" s="1"/>
  <c r="B19" i="6"/>
  <c r="A19" i="6"/>
  <c r="S18" i="6"/>
  <c r="L18" i="6"/>
  <c r="J18" i="6"/>
  <c r="H18" i="6"/>
  <c r="C18" i="6"/>
  <c r="F18" i="6" s="1"/>
  <c r="B18" i="6"/>
  <c r="A18" i="6"/>
  <c r="S17" i="6"/>
  <c r="L17" i="6"/>
  <c r="J17" i="6"/>
  <c r="H17" i="6"/>
  <c r="C17" i="6"/>
  <c r="F17" i="6" s="1"/>
  <c r="B17" i="6"/>
  <c r="A17" i="6"/>
  <c r="S16" i="6"/>
  <c r="L16" i="6"/>
  <c r="J16" i="6"/>
  <c r="H16" i="6"/>
  <c r="C16" i="6"/>
  <c r="F16" i="6" s="1"/>
  <c r="B16" i="6"/>
  <c r="A16" i="6"/>
  <c r="S15" i="6"/>
  <c r="L15" i="6"/>
  <c r="J15" i="6"/>
  <c r="H15" i="6"/>
  <c r="C15" i="6"/>
  <c r="F15" i="6" s="1"/>
  <c r="B15" i="6"/>
  <c r="A15" i="6"/>
  <c r="S14" i="6"/>
  <c r="L14" i="6"/>
  <c r="J14" i="6"/>
  <c r="H14" i="6"/>
  <c r="C14" i="6"/>
  <c r="F14" i="6" s="1"/>
  <c r="B14" i="6"/>
  <c r="A14" i="6"/>
  <c r="O10" i="6"/>
  <c r="I10" i="6"/>
  <c r="E10" i="6"/>
  <c r="O9" i="6"/>
  <c r="O8" i="6"/>
  <c r="E8" i="6"/>
  <c r="O7" i="6"/>
  <c r="E7" i="6"/>
  <c r="O6" i="6"/>
  <c r="E6" i="6"/>
  <c r="A4" i="6"/>
  <c r="A3" i="6"/>
  <c r="A2" i="6"/>
  <c r="AP1013" i="5"/>
  <c r="E1013" i="5"/>
  <c r="D1013" i="5"/>
  <c r="T1013" i="5" s="1"/>
  <c r="C1013" i="5"/>
  <c r="B1013" i="5"/>
  <c r="A1013" i="5"/>
  <c r="AP1012" i="5"/>
  <c r="E1012" i="5"/>
  <c r="D1012" i="5"/>
  <c r="M1012" i="5" s="1"/>
  <c r="C1012" i="5"/>
  <c r="B1012" i="5"/>
  <c r="A1012" i="5"/>
  <c r="AP1011" i="5"/>
  <c r="E1011" i="5"/>
  <c r="D1011" i="5"/>
  <c r="M1011" i="5" s="1"/>
  <c r="C1011" i="5"/>
  <c r="B1011" i="5"/>
  <c r="A1011" i="5"/>
  <c r="AP1010" i="5"/>
  <c r="E1010" i="5"/>
  <c r="D1010" i="5"/>
  <c r="M1010" i="5" s="1"/>
  <c r="C1010" i="5"/>
  <c r="B1010" i="5"/>
  <c r="A1010" i="5"/>
  <c r="AP1009" i="5"/>
  <c r="E1009" i="5"/>
  <c r="D1009" i="5"/>
  <c r="C1009" i="5"/>
  <c r="B1009" i="5"/>
  <c r="A1009" i="5"/>
  <c r="AP1008" i="5"/>
  <c r="E1008" i="5"/>
  <c r="D1008" i="5"/>
  <c r="C1008" i="5"/>
  <c r="B1008" i="5"/>
  <c r="A1008" i="5"/>
  <c r="AP1007" i="5"/>
  <c r="E1007" i="5"/>
  <c r="D1007" i="5"/>
  <c r="C1007" i="5"/>
  <c r="B1007" i="5"/>
  <c r="A1007" i="5"/>
  <c r="AP1006" i="5"/>
  <c r="E1006" i="5"/>
  <c r="D1006" i="5"/>
  <c r="C1006" i="5"/>
  <c r="B1006" i="5"/>
  <c r="A1006" i="5"/>
  <c r="AP1005" i="5"/>
  <c r="E1005" i="5"/>
  <c r="D1005" i="5"/>
  <c r="AA1005" i="5" s="1"/>
  <c r="C1005" i="5"/>
  <c r="B1005" i="5"/>
  <c r="A1005" i="5"/>
  <c r="AP1004" i="5"/>
  <c r="E1004" i="5"/>
  <c r="D1004" i="5"/>
  <c r="F1004" i="5" s="1"/>
  <c r="C1004" i="5"/>
  <c r="B1004" i="5"/>
  <c r="A1004" i="5"/>
  <c r="AP1003" i="5"/>
  <c r="E1003" i="5"/>
  <c r="D1003" i="5"/>
  <c r="C1003" i="5"/>
  <c r="B1003" i="5"/>
  <c r="A1003" i="5"/>
  <c r="AP1002" i="5"/>
  <c r="E1002" i="5"/>
  <c r="D1002" i="5"/>
  <c r="T1002" i="5" s="1"/>
  <c r="C1002" i="5"/>
  <c r="B1002" i="5"/>
  <c r="A1002" i="5"/>
  <c r="AP1001" i="5"/>
  <c r="E1001" i="5"/>
  <c r="D1001" i="5"/>
  <c r="AA1001" i="5" s="1"/>
  <c r="C1001" i="5"/>
  <c r="B1001" i="5"/>
  <c r="A1001" i="5"/>
  <c r="AP1000" i="5"/>
  <c r="E1000" i="5"/>
  <c r="D1000" i="5"/>
  <c r="C1000" i="5"/>
  <c r="B1000" i="5"/>
  <c r="A1000" i="5"/>
  <c r="AP999" i="5"/>
  <c r="E999" i="5"/>
  <c r="D999" i="5"/>
  <c r="C999" i="5"/>
  <c r="B999" i="5"/>
  <c r="A999" i="5"/>
  <c r="AP998" i="5"/>
  <c r="E998" i="5"/>
  <c r="D998" i="5"/>
  <c r="F998" i="5" s="1"/>
  <c r="C998" i="5"/>
  <c r="B998" i="5"/>
  <c r="A998" i="5"/>
  <c r="AP997" i="5"/>
  <c r="E997" i="5"/>
  <c r="D997" i="5"/>
  <c r="AH997" i="5" s="1"/>
  <c r="C997" i="5"/>
  <c r="B997" i="5"/>
  <c r="A997" i="5"/>
  <c r="AP996" i="5"/>
  <c r="E996" i="5"/>
  <c r="D996" i="5"/>
  <c r="AH996" i="5" s="1"/>
  <c r="C996" i="5"/>
  <c r="B996" i="5"/>
  <c r="A996" i="5"/>
  <c r="AP995" i="5"/>
  <c r="E995" i="5"/>
  <c r="D995" i="5"/>
  <c r="C995" i="5"/>
  <c r="B995" i="5"/>
  <c r="A995" i="5"/>
  <c r="AP994" i="5"/>
  <c r="E994" i="5"/>
  <c r="D994" i="5"/>
  <c r="M994" i="5" s="1"/>
  <c r="C994" i="5"/>
  <c r="B994" i="5"/>
  <c r="A994" i="5"/>
  <c r="AP993" i="5"/>
  <c r="E993" i="5"/>
  <c r="D993" i="5"/>
  <c r="C993" i="5"/>
  <c r="B993" i="5"/>
  <c r="A993" i="5"/>
  <c r="AP992" i="5"/>
  <c r="E992" i="5"/>
  <c r="D992" i="5"/>
  <c r="T992" i="5" s="1"/>
  <c r="C992" i="5"/>
  <c r="B992" i="5"/>
  <c r="A992" i="5"/>
  <c r="AP991" i="5"/>
  <c r="E991" i="5"/>
  <c r="D991" i="5"/>
  <c r="C991" i="5"/>
  <c r="B991" i="5"/>
  <c r="A991" i="5"/>
  <c r="AP990" i="5"/>
  <c r="E990" i="5"/>
  <c r="D990" i="5"/>
  <c r="T990" i="5" s="1"/>
  <c r="C990" i="5"/>
  <c r="B990" i="5"/>
  <c r="A990" i="5"/>
  <c r="AP989" i="5"/>
  <c r="E989" i="5"/>
  <c r="D989" i="5"/>
  <c r="AA989" i="5" s="1"/>
  <c r="C989" i="5"/>
  <c r="B989" i="5"/>
  <c r="A989" i="5"/>
  <c r="AP988" i="5"/>
  <c r="E988" i="5"/>
  <c r="D988" i="5"/>
  <c r="C988" i="5"/>
  <c r="B988" i="5"/>
  <c r="A988" i="5"/>
  <c r="AP987" i="5"/>
  <c r="E987" i="5"/>
  <c r="D987" i="5"/>
  <c r="C987" i="5"/>
  <c r="B987" i="5"/>
  <c r="A987" i="5"/>
  <c r="AP986" i="5"/>
  <c r="E986" i="5"/>
  <c r="D986" i="5"/>
  <c r="T986" i="5" s="1"/>
  <c r="C986" i="5"/>
  <c r="B986" i="5"/>
  <c r="A986" i="5"/>
  <c r="AP985" i="5"/>
  <c r="E985" i="5"/>
  <c r="D985" i="5"/>
  <c r="C985" i="5"/>
  <c r="B985" i="5"/>
  <c r="A985" i="5"/>
  <c r="AP984" i="5"/>
  <c r="E984" i="5"/>
  <c r="D984" i="5"/>
  <c r="T984" i="5" s="1"/>
  <c r="C984" i="5"/>
  <c r="B984" i="5"/>
  <c r="A984" i="5"/>
  <c r="AP983" i="5"/>
  <c r="E983" i="5"/>
  <c r="D983" i="5"/>
  <c r="AA983" i="5" s="1"/>
  <c r="C983" i="5"/>
  <c r="B983" i="5"/>
  <c r="A983" i="5"/>
  <c r="AP982" i="5"/>
  <c r="E982" i="5"/>
  <c r="D982" i="5"/>
  <c r="C982" i="5"/>
  <c r="B982" i="5"/>
  <c r="A982" i="5"/>
  <c r="AP981" i="5"/>
  <c r="E981" i="5"/>
  <c r="D981" i="5"/>
  <c r="M981" i="5" s="1"/>
  <c r="C981" i="5"/>
  <c r="B981" i="5"/>
  <c r="A981" i="5"/>
  <c r="AP980" i="5"/>
  <c r="E980" i="5"/>
  <c r="D980" i="5"/>
  <c r="AA980" i="5" s="1"/>
  <c r="C980" i="5"/>
  <c r="B980" i="5"/>
  <c r="A980" i="5"/>
  <c r="AP979" i="5"/>
  <c r="E979" i="5"/>
  <c r="D979" i="5"/>
  <c r="AH979" i="5" s="1"/>
  <c r="C979" i="5"/>
  <c r="B979" i="5"/>
  <c r="A979" i="5"/>
  <c r="AP978" i="5"/>
  <c r="E978" i="5"/>
  <c r="D978" i="5"/>
  <c r="M978" i="5" s="1"/>
  <c r="C978" i="5"/>
  <c r="B978" i="5"/>
  <c r="A978" i="5"/>
  <c r="AP977" i="5"/>
  <c r="E977" i="5"/>
  <c r="D977" i="5"/>
  <c r="T977" i="5" s="1"/>
  <c r="C977" i="5"/>
  <c r="B977" i="5"/>
  <c r="A977" i="5"/>
  <c r="AP976" i="5"/>
  <c r="E976" i="5"/>
  <c r="D976" i="5"/>
  <c r="F976" i="5" s="1"/>
  <c r="C976" i="5"/>
  <c r="B976" i="5"/>
  <c r="A976" i="5"/>
  <c r="AP975" i="5"/>
  <c r="E975" i="5"/>
  <c r="D975" i="5"/>
  <c r="T975" i="5" s="1"/>
  <c r="C975" i="5"/>
  <c r="B975" i="5"/>
  <c r="A975" i="5"/>
  <c r="AP974" i="5"/>
  <c r="E974" i="5"/>
  <c r="D974" i="5"/>
  <c r="C974" i="5"/>
  <c r="B974" i="5"/>
  <c r="A974" i="5"/>
  <c r="AP973" i="5"/>
  <c r="E973" i="5"/>
  <c r="D973" i="5"/>
  <c r="F973" i="5" s="1"/>
  <c r="C973" i="5"/>
  <c r="B973" i="5"/>
  <c r="A973" i="5"/>
  <c r="AP972" i="5"/>
  <c r="E972" i="5"/>
  <c r="D972" i="5"/>
  <c r="M972" i="5" s="1"/>
  <c r="C972" i="5"/>
  <c r="B972" i="5"/>
  <c r="A972" i="5"/>
  <c r="AP971" i="5"/>
  <c r="E971" i="5"/>
  <c r="D971" i="5"/>
  <c r="C971" i="5"/>
  <c r="B971" i="5"/>
  <c r="A971" i="5"/>
  <c r="AP970" i="5"/>
  <c r="E970" i="5"/>
  <c r="D970" i="5"/>
  <c r="C970" i="5"/>
  <c r="B970" i="5"/>
  <c r="A970" i="5"/>
  <c r="AP969" i="5"/>
  <c r="E969" i="5"/>
  <c r="D969" i="5"/>
  <c r="F969" i="5" s="1"/>
  <c r="C969" i="5"/>
  <c r="B969" i="5"/>
  <c r="A969" i="5"/>
  <c r="AP968" i="5"/>
  <c r="E968" i="5"/>
  <c r="D968" i="5"/>
  <c r="AH968" i="5" s="1"/>
  <c r="C968" i="5"/>
  <c r="B968" i="5"/>
  <c r="A968" i="5"/>
  <c r="AP967" i="5"/>
  <c r="E967" i="5"/>
  <c r="D967" i="5"/>
  <c r="C967" i="5"/>
  <c r="B967" i="5"/>
  <c r="A967" i="5"/>
  <c r="AP966" i="5"/>
  <c r="E966" i="5"/>
  <c r="D966" i="5"/>
  <c r="M966" i="5" s="1"/>
  <c r="C966" i="5"/>
  <c r="B966" i="5"/>
  <c r="A966" i="5"/>
  <c r="AP965" i="5"/>
  <c r="E965" i="5"/>
  <c r="D965" i="5"/>
  <c r="C965" i="5"/>
  <c r="B965" i="5"/>
  <c r="A965" i="5"/>
  <c r="AP964" i="5"/>
  <c r="E964" i="5"/>
  <c r="D964" i="5"/>
  <c r="C964" i="5"/>
  <c r="B964" i="5"/>
  <c r="A964" i="5"/>
  <c r="AP963" i="5"/>
  <c r="E963" i="5"/>
  <c r="D963" i="5"/>
  <c r="M963" i="5" s="1"/>
  <c r="C963" i="5"/>
  <c r="B963" i="5"/>
  <c r="A963" i="5"/>
  <c r="AP962" i="5"/>
  <c r="E962" i="5"/>
  <c r="D962" i="5"/>
  <c r="C962" i="5"/>
  <c r="B962" i="5"/>
  <c r="A962" i="5"/>
  <c r="AP961" i="5"/>
  <c r="E961" i="5"/>
  <c r="D961" i="5"/>
  <c r="C961" i="5"/>
  <c r="B961" i="5"/>
  <c r="A961" i="5"/>
  <c r="AP960" i="5"/>
  <c r="E960" i="5"/>
  <c r="D960" i="5"/>
  <c r="C960" i="5"/>
  <c r="B960" i="5"/>
  <c r="A960" i="5"/>
  <c r="AP959" i="5"/>
  <c r="E959" i="5"/>
  <c r="D959" i="5"/>
  <c r="C959" i="5"/>
  <c r="B959" i="5"/>
  <c r="A959" i="5"/>
  <c r="AP958" i="5"/>
  <c r="E958" i="5"/>
  <c r="D958" i="5"/>
  <c r="C958" i="5"/>
  <c r="B958" i="5"/>
  <c r="A958" i="5"/>
  <c r="AP957" i="5"/>
  <c r="E957" i="5"/>
  <c r="D957" i="5"/>
  <c r="C957" i="5"/>
  <c r="B957" i="5"/>
  <c r="A957" i="5"/>
  <c r="AP956" i="5"/>
  <c r="E956" i="5"/>
  <c r="D956" i="5"/>
  <c r="C956" i="5"/>
  <c r="B956" i="5"/>
  <c r="A956" i="5"/>
  <c r="AP955" i="5"/>
  <c r="E955" i="5"/>
  <c r="D955" i="5"/>
  <c r="T955" i="5" s="1"/>
  <c r="C955" i="5"/>
  <c r="B955" i="5"/>
  <c r="A955" i="5"/>
  <c r="AP954" i="5"/>
  <c r="E954" i="5"/>
  <c r="D954" i="5"/>
  <c r="AH954" i="5" s="1"/>
  <c r="C954" i="5"/>
  <c r="B954" i="5"/>
  <c r="A954" i="5"/>
  <c r="AP953" i="5"/>
  <c r="E953" i="5"/>
  <c r="D953" i="5"/>
  <c r="AH953" i="5" s="1"/>
  <c r="C953" i="5"/>
  <c r="B953" i="5"/>
  <c r="A953" i="5"/>
  <c r="AP952" i="5"/>
  <c r="E952" i="5"/>
  <c r="D952" i="5"/>
  <c r="C952" i="5"/>
  <c r="B952" i="5"/>
  <c r="A952" i="5"/>
  <c r="AP951" i="5"/>
  <c r="E951" i="5"/>
  <c r="D951" i="5"/>
  <c r="C951" i="5"/>
  <c r="B951" i="5"/>
  <c r="A951" i="5"/>
  <c r="AP950" i="5"/>
  <c r="E950" i="5"/>
  <c r="D950" i="5"/>
  <c r="F950" i="5" s="1"/>
  <c r="C950" i="5"/>
  <c r="B950" i="5"/>
  <c r="A950" i="5"/>
  <c r="AP949" i="5"/>
  <c r="E949" i="5"/>
  <c r="D949" i="5"/>
  <c r="AH949" i="5" s="1"/>
  <c r="C949" i="5"/>
  <c r="B949" i="5"/>
  <c r="A949" i="5"/>
  <c r="AP948" i="5"/>
  <c r="E948" i="5"/>
  <c r="D948" i="5"/>
  <c r="C948" i="5"/>
  <c r="B948" i="5"/>
  <c r="A948" i="5"/>
  <c r="AP947" i="5"/>
  <c r="E947" i="5"/>
  <c r="D947" i="5"/>
  <c r="C947" i="5"/>
  <c r="B947" i="5"/>
  <c r="A947" i="5"/>
  <c r="AP946" i="5"/>
  <c r="E946" i="5"/>
  <c r="D946" i="5"/>
  <c r="C946" i="5"/>
  <c r="B946" i="5"/>
  <c r="A946" i="5"/>
  <c r="AP945" i="5"/>
  <c r="E945" i="5"/>
  <c r="D945" i="5"/>
  <c r="AH945" i="5" s="1"/>
  <c r="C945" i="5"/>
  <c r="B945" i="5"/>
  <c r="A945" i="5"/>
  <c r="AP944" i="5"/>
  <c r="E944" i="5"/>
  <c r="D944" i="5"/>
  <c r="C944" i="5"/>
  <c r="B944" i="5"/>
  <c r="A944" i="5"/>
  <c r="AP943" i="5"/>
  <c r="E943" i="5"/>
  <c r="D943" i="5"/>
  <c r="C943" i="5"/>
  <c r="B943" i="5"/>
  <c r="A943" i="5"/>
  <c r="AP942" i="5"/>
  <c r="E942" i="5"/>
  <c r="D942" i="5"/>
  <c r="M942" i="5" s="1"/>
  <c r="C942" i="5"/>
  <c r="B942" i="5"/>
  <c r="A942" i="5"/>
  <c r="AP941" i="5"/>
  <c r="E941" i="5"/>
  <c r="D941" i="5"/>
  <c r="C941" i="5"/>
  <c r="B941" i="5"/>
  <c r="A941" i="5"/>
  <c r="AP940" i="5"/>
  <c r="E940" i="5"/>
  <c r="D940" i="5"/>
  <c r="C940" i="5"/>
  <c r="B940" i="5"/>
  <c r="A940" i="5"/>
  <c r="AP939" i="5"/>
  <c r="E939" i="5"/>
  <c r="D939" i="5"/>
  <c r="AH939" i="5" s="1"/>
  <c r="C939" i="5"/>
  <c r="B939" i="5"/>
  <c r="A939" i="5"/>
  <c r="AP938" i="5"/>
  <c r="E938" i="5"/>
  <c r="D938" i="5"/>
  <c r="T938" i="5" s="1"/>
  <c r="C938" i="5"/>
  <c r="B938" i="5"/>
  <c r="A938" i="5"/>
  <c r="AP937" i="5"/>
  <c r="E937" i="5"/>
  <c r="D937" i="5"/>
  <c r="AA937" i="5" s="1"/>
  <c r="C937" i="5"/>
  <c r="B937" i="5"/>
  <c r="A937" i="5"/>
  <c r="AP936" i="5"/>
  <c r="E936" i="5"/>
  <c r="D936" i="5"/>
  <c r="AA936" i="5" s="1"/>
  <c r="C936" i="5"/>
  <c r="B936" i="5"/>
  <c r="A936" i="5"/>
  <c r="AP935" i="5"/>
  <c r="E935" i="5"/>
  <c r="D935" i="5"/>
  <c r="C935" i="5"/>
  <c r="B935" i="5"/>
  <c r="A935" i="5"/>
  <c r="AP934" i="5"/>
  <c r="E934" i="5"/>
  <c r="D934" i="5"/>
  <c r="C934" i="5"/>
  <c r="B934" i="5"/>
  <c r="A934" i="5"/>
  <c r="AP933" i="5"/>
  <c r="E933" i="5"/>
  <c r="D933" i="5"/>
  <c r="C933" i="5"/>
  <c r="B933" i="5"/>
  <c r="A933" i="5"/>
  <c r="AP932" i="5"/>
  <c r="E932" i="5"/>
  <c r="D932" i="5"/>
  <c r="C932" i="5"/>
  <c r="B932" i="5"/>
  <c r="A932" i="5"/>
  <c r="AP931" i="5"/>
  <c r="E931" i="5"/>
  <c r="D931" i="5"/>
  <c r="C931" i="5"/>
  <c r="B931" i="5"/>
  <c r="A931" i="5"/>
  <c r="AP930" i="5"/>
  <c r="E930" i="5"/>
  <c r="D930" i="5"/>
  <c r="C930" i="5"/>
  <c r="B930" i="5"/>
  <c r="A930" i="5"/>
  <c r="AP929" i="5"/>
  <c r="E929" i="5"/>
  <c r="D929" i="5"/>
  <c r="AH929" i="5" s="1"/>
  <c r="C929" i="5"/>
  <c r="B929" i="5"/>
  <c r="A929" i="5"/>
  <c r="AP928" i="5"/>
  <c r="E928" i="5"/>
  <c r="D928" i="5"/>
  <c r="F928" i="5" s="1"/>
  <c r="C928" i="5"/>
  <c r="B928" i="5"/>
  <c r="A928" i="5"/>
  <c r="AP927" i="5"/>
  <c r="E927" i="5"/>
  <c r="D927" i="5"/>
  <c r="C927" i="5"/>
  <c r="B927" i="5"/>
  <c r="A927" i="5"/>
  <c r="AP926" i="5"/>
  <c r="E926" i="5"/>
  <c r="D926" i="5"/>
  <c r="AA926" i="5" s="1"/>
  <c r="C926" i="5"/>
  <c r="B926" i="5"/>
  <c r="A926" i="5"/>
  <c r="AP925" i="5"/>
  <c r="E925" i="5"/>
  <c r="D925" i="5"/>
  <c r="F925" i="5" s="1"/>
  <c r="C925" i="5"/>
  <c r="B925" i="5"/>
  <c r="A925" i="5"/>
  <c r="AP924" i="5"/>
  <c r="E924" i="5"/>
  <c r="D924" i="5"/>
  <c r="C924" i="5"/>
  <c r="B924" i="5"/>
  <c r="A924" i="5"/>
  <c r="AP923" i="5"/>
  <c r="E923" i="5"/>
  <c r="D923" i="5"/>
  <c r="M923" i="5" s="1"/>
  <c r="C923" i="5"/>
  <c r="B923" i="5"/>
  <c r="A923" i="5"/>
  <c r="AP922" i="5"/>
  <c r="E922" i="5"/>
  <c r="D922" i="5"/>
  <c r="AH922" i="5" s="1"/>
  <c r="C922" i="5"/>
  <c r="B922" i="5"/>
  <c r="A922" i="5"/>
  <c r="AP921" i="5"/>
  <c r="E921" i="5"/>
  <c r="D921" i="5"/>
  <c r="AH921" i="5" s="1"/>
  <c r="C921" i="5"/>
  <c r="B921" i="5"/>
  <c r="A921" i="5"/>
  <c r="AP920" i="5"/>
  <c r="E920" i="5"/>
  <c r="D920" i="5"/>
  <c r="AA920" i="5" s="1"/>
  <c r="C920" i="5"/>
  <c r="B920" i="5"/>
  <c r="A920" i="5"/>
  <c r="AP919" i="5"/>
  <c r="E919" i="5"/>
  <c r="D919" i="5"/>
  <c r="F919" i="5" s="1"/>
  <c r="C919" i="5"/>
  <c r="B919" i="5"/>
  <c r="A919" i="5"/>
  <c r="AP918" i="5"/>
  <c r="E918" i="5"/>
  <c r="D918" i="5"/>
  <c r="M918" i="5" s="1"/>
  <c r="C918" i="5"/>
  <c r="B918" i="5"/>
  <c r="A918" i="5"/>
  <c r="AP917" i="5"/>
  <c r="E917" i="5"/>
  <c r="D917" i="5"/>
  <c r="C917" i="5"/>
  <c r="B917" i="5"/>
  <c r="A917" i="5"/>
  <c r="AP916" i="5"/>
  <c r="E916" i="5"/>
  <c r="D916" i="5"/>
  <c r="C916" i="5"/>
  <c r="B916" i="5"/>
  <c r="A916" i="5"/>
  <c r="AP915" i="5"/>
  <c r="E915" i="5"/>
  <c r="D915" i="5"/>
  <c r="C915" i="5"/>
  <c r="B915" i="5"/>
  <c r="A915" i="5"/>
  <c r="AP914" i="5"/>
  <c r="E914" i="5"/>
  <c r="D914" i="5"/>
  <c r="C914" i="5"/>
  <c r="B914" i="5"/>
  <c r="A914" i="5"/>
  <c r="AP913" i="5"/>
  <c r="E913" i="5"/>
  <c r="D913" i="5"/>
  <c r="AA913" i="5" s="1"/>
  <c r="C913" i="5"/>
  <c r="B913" i="5"/>
  <c r="A913" i="5"/>
  <c r="AP912" i="5"/>
  <c r="E912" i="5"/>
  <c r="D912" i="5"/>
  <c r="M912" i="5" s="1"/>
  <c r="C912" i="5"/>
  <c r="B912" i="5"/>
  <c r="A912" i="5"/>
  <c r="AP911" i="5"/>
  <c r="E911" i="5"/>
  <c r="D911" i="5"/>
  <c r="C911" i="5"/>
  <c r="B911" i="5"/>
  <c r="A911" i="5"/>
  <c r="AP910" i="5"/>
  <c r="E910" i="5"/>
  <c r="D910" i="5"/>
  <c r="M910" i="5" s="1"/>
  <c r="C910" i="5"/>
  <c r="B910" i="5"/>
  <c r="A910" i="5"/>
  <c r="AP909" i="5"/>
  <c r="E909" i="5"/>
  <c r="D909" i="5"/>
  <c r="C909" i="5"/>
  <c r="B909" i="5"/>
  <c r="A909" i="5"/>
  <c r="AP908" i="5"/>
  <c r="E908" i="5"/>
  <c r="D908" i="5"/>
  <c r="C908" i="5"/>
  <c r="B908" i="5"/>
  <c r="A908" i="5"/>
  <c r="AP907" i="5"/>
  <c r="E907" i="5"/>
  <c r="D907" i="5"/>
  <c r="C907" i="5"/>
  <c r="B907" i="5"/>
  <c r="A907" i="5"/>
  <c r="AP906" i="5"/>
  <c r="E906" i="5"/>
  <c r="D906" i="5"/>
  <c r="T906" i="5" s="1"/>
  <c r="C906" i="5"/>
  <c r="B906" i="5"/>
  <c r="A906" i="5"/>
  <c r="AP905" i="5"/>
  <c r="E905" i="5"/>
  <c r="D905" i="5"/>
  <c r="C905" i="5"/>
  <c r="B905" i="5"/>
  <c r="A905" i="5"/>
  <c r="AP904" i="5"/>
  <c r="E904" i="5"/>
  <c r="D904" i="5"/>
  <c r="F904" i="5" s="1"/>
  <c r="C904" i="5"/>
  <c r="B904" i="5"/>
  <c r="A904" i="5"/>
  <c r="AP903" i="5"/>
  <c r="E903" i="5"/>
  <c r="D903" i="5"/>
  <c r="C903" i="5"/>
  <c r="B903" i="5"/>
  <c r="A903" i="5"/>
  <c r="AP902" i="5"/>
  <c r="E902" i="5"/>
  <c r="D902" i="5"/>
  <c r="C902" i="5"/>
  <c r="B902" i="5"/>
  <c r="A902" i="5"/>
  <c r="AP901" i="5"/>
  <c r="E901" i="5"/>
  <c r="D901" i="5"/>
  <c r="C901" i="5"/>
  <c r="B901" i="5"/>
  <c r="A901" i="5"/>
  <c r="AP900" i="5"/>
  <c r="E900" i="5"/>
  <c r="D900" i="5"/>
  <c r="C900" i="5"/>
  <c r="B900" i="5"/>
  <c r="A900" i="5"/>
  <c r="AP899" i="5"/>
  <c r="E899" i="5"/>
  <c r="D899" i="5"/>
  <c r="AA899" i="5" s="1"/>
  <c r="C899" i="5"/>
  <c r="B899" i="5"/>
  <c r="A899" i="5"/>
  <c r="AP898" i="5"/>
  <c r="E898" i="5"/>
  <c r="D898" i="5"/>
  <c r="C898" i="5"/>
  <c r="B898" i="5"/>
  <c r="A898" i="5"/>
  <c r="AP897" i="5"/>
  <c r="E897" i="5"/>
  <c r="D897" i="5"/>
  <c r="C897" i="5"/>
  <c r="B897" i="5"/>
  <c r="A897" i="5"/>
  <c r="AP896" i="5"/>
  <c r="E896" i="5"/>
  <c r="D896" i="5"/>
  <c r="T896" i="5" s="1"/>
  <c r="C896" i="5"/>
  <c r="B896" i="5"/>
  <c r="A896" i="5"/>
  <c r="AP895" i="5"/>
  <c r="E895" i="5"/>
  <c r="D895" i="5"/>
  <c r="C895" i="5"/>
  <c r="B895" i="5"/>
  <c r="A895" i="5"/>
  <c r="AP894" i="5"/>
  <c r="E894" i="5"/>
  <c r="D894" i="5"/>
  <c r="C894" i="5"/>
  <c r="B894" i="5"/>
  <c r="A894" i="5"/>
  <c r="AP893" i="5"/>
  <c r="E893" i="5"/>
  <c r="D893" i="5"/>
  <c r="C893" i="5"/>
  <c r="B893" i="5"/>
  <c r="A893" i="5"/>
  <c r="AP892" i="5"/>
  <c r="E892" i="5"/>
  <c r="D892" i="5"/>
  <c r="C892" i="5"/>
  <c r="B892" i="5"/>
  <c r="A892" i="5"/>
  <c r="AP891" i="5"/>
  <c r="E891" i="5"/>
  <c r="D891" i="5"/>
  <c r="AA891" i="5" s="1"/>
  <c r="C891" i="5"/>
  <c r="B891" i="5"/>
  <c r="A891" i="5"/>
  <c r="AP890" i="5"/>
  <c r="E890" i="5"/>
  <c r="D890" i="5"/>
  <c r="C890" i="5"/>
  <c r="B890" i="5"/>
  <c r="A890" i="5"/>
  <c r="AP889" i="5"/>
  <c r="E889" i="5"/>
  <c r="D889" i="5"/>
  <c r="AH889" i="5" s="1"/>
  <c r="C889" i="5"/>
  <c r="B889" i="5"/>
  <c r="A889" i="5"/>
  <c r="AP888" i="5"/>
  <c r="E888" i="5"/>
  <c r="D888" i="5"/>
  <c r="T888" i="5" s="1"/>
  <c r="C888" i="5"/>
  <c r="B888" i="5"/>
  <c r="A888" i="5"/>
  <c r="AP887" i="5"/>
  <c r="E887" i="5"/>
  <c r="D887" i="5"/>
  <c r="T887" i="5" s="1"/>
  <c r="C887" i="5"/>
  <c r="B887" i="5"/>
  <c r="A887" i="5"/>
  <c r="AP886" i="5"/>
  <c r="E886" i="5"/>
  <c r="D886" i="5"/>
  <c r="C886" i="5"/>
  <c r="B886" i="5"/>
  <c r="A886" i="5"/>
  <c r="AP885" i="5"/>
  <c r="E885" i="5"/>
  <c r="D885" i="5"/>
  <c r="C885" i="5"/>
  <c r="B885" i="5"/>
  <c r="A885" i="5"/>
  <c r="AP884" i="5"/>
  <c r="E884" i="5"/>
  <c r="D884" i="5"/>
  <c r="C884" i="5"/>
  <c r="B884" i="5"/>
  <c r="A884" i="5"/>
  <c r="AP883" i="5"/>
  <c r="E883" i="5"/>
  <c r="D883" i="5"/>
  <c r="M883" i="5" s="1"/>
  <c r="C883" i="5"/>
  <c r="B883" i="5"/>
  <c r="A883" i="5"/>
  <c r="AP882" i="5"/>
  <c r="E882" i="5"/>
  <c r="D882" i="5"/>
  <c r="T882" i="5" s="1"/>
  <c r="C882" i="5"/>
  <c r="B882" i="5"/>
  <c r="A882" i="5"/>
  <c r="AP881" i="5"/>
  <c r="E881" i="5"/>
  <c r="D881" i="5"/>
  <c r="C881" i="5"/>
  <c r="B881" i="5"/>
  <c r="A881" i="5"/>
  <c r="AP880" i="5"/>
  <c r="E880" i="5"/>
  <c r="D880" i="5"/>
  <c r="C880" i="5"/>
  <c r="B880" i="5"/>
  <c r="A880" i="5"/>
  <c r="AP879" i="5"/>
  <c r="E879" i="5"/>
  <c r="D879" i="5"/>
  <c r="C879" i="5"/>
  <c r="B879" i="5"/>
  <c r="A879" i="5"/>
  <c r="AP878" i="5"/>
  <c r="E878" i="5"/>
  <c r="D878" i="5"/>
  <c r="F878" i="5" s="1"/>
  <c r="C878" i="5"/>
  <c r="B878" i="5"/>
  <c r="A878" i="5"/>
  <c r="AP877" i="5"/>
  <c r="E877" i="5"/>
  <c r="D877" i="5"/>
  <c r="C877" i="5"/>
  <c r="B877" i="5"/>
  <c r="A877" i="5"/>
  <c r="AP876" i="5"/>
  <c r="E876" i="5"/>
  <c r="D876" i="5"/>
  <c r="C876" i="5"/>
  <c r="B876" i="5"/>
  <c r="A876" i="5"/>
  <c r="AP875" i="5"/>
  <c r="E875" i="5"/>
  <c r="D875" i="5"/>
  <c r="C875" i="5"/>
  <c r="B875" i="5"/>
  <c r="A875" i="5"/>
  <c r="AP874" i="5"/>
  <c r="E874" i="5"/>
  <c r="D874" i="5"/>
  <c r="C874" i="5"/>
  <c r="B874" i="5"/>
  <c r="A874" i="5"/>
  <c r="AP873" i="5"/>
  <c r="E873" i="5"/>
  <c r="D873" i="5"/>
  <c r="C873" i="5"/>
  <c r="B873" i="5"/>
  <c r="A873" i="5"/>
  <c r="AP872" i="5"/>
  <c r="E872" i="5"/>
  <c r="D872" i="5"/>
  <c r="M872" i="5" s="1"/>
  <c r="C872" i="5"/>
  <c r="B872" i="5"/>
  <c r="A872" i="5"/>
  <c r="AP871" i="5"/>
  <c r="E871" i="5"/>
  <c r="D871" i="5"/>
  <c r="C871" i="5"/>
  <c r="B871" i="5"/>
  <c r="A871" i="5"/>
  <c r="AP870" i="5"/>
  <c r="E870" i="5"/>
  <c r="D870" i="5"/>
  <c r="AA870" i="5" s="1"/>
  <c r="C870" i="5"/>
  <c r="B870" i="5"/>
  <c r="A870" i="5"/>
  <c r="AP869" i="5"/>
  <c r="E869" i="5"/>
  <c r="D869" i="5"/>
  <c r="T869" i="5" s="1"/>
  <c r="C869" i="5"/>
  <c r="B869" i="5"/>
  <c r="A869" i="5"/>
  <c r="AP868" i="5"/>
  <c r="E868" i="5"/>
  <c r="D868" i="5"/>
  <c r="T868" i="5" s="1"/>
  <c r="C868" i="5"/>
  <c r="B868" i="5"/>
  <c r="A868" i="5"/>
  <c r="AP867" i="5"/>
  <c r="E867" i="5"/>
  <c r="D867" i="5"/>
  <c r="AA867" i="5" s="1"/>
  <c r="C867" i="5"/>
  <c r="B867" i="5"/>
  <c r="A867" i="5"/>
  <c r="AP866" i="5"/>
  <c r="E866" i="5"/>
  <c r="D866" i="5"/>
  <c r="AH866" i="5" s="1"/>
  <c r="C866" i="5"/>
  <c r="B866" i="5"/>
  <c r="A866" i="5"/>
  <c r="AP865" i="5"/>
  <c r="E865" i="5"/>
  <c r="D865" i="5"/>
  <c r="T865" i="5" s="1"/>
  <c r="C865" i="5"/>
  <c r="B865" i="5"/>
  <c r="A865" i="5"/>
  <c r="AP864" i="5"/>
  <c r="E864" i="5"/>
  <c r="D864" i="5"/>
  <c r="F864" i="5" s="1"/>
  <c r="C864" i="5"/>
  <c r="B864" i="5"/>
  <c r="A864" i="5"/>
  <c r="AP863" i="5"/>
  <c r="E863" i="5"/>
  <c r="D863" i="5"/>
  <c r="F863" i="5" s="1"/>
  <c r="C863" i="5"/>
  <c r="B863" i="5"/>
  <c r="A863" i="5"/>
  <c r="AP862" i="5"/>
  <c r="E862" i="5"/>
  <c r="D862" i="5"/>
  <c r="T862" i="5" s="1"/>
  <c r="C862" i="5"/>
  <c r="B862" i="5"/>
  <c r="A862" i="5"/>
  <c r="AP861" i="5"/>
  <c r="E861" i="5"/>
  <c r="D861" i="5"/>
  <c r="M861" i="5" s="1"/>
  <c r="C861" i="5"/>
  <c r="B861" i="5"/>
  <c r="A861" i="5"/>
  <c r="AP860" i="5"/>
  <c r="E860" i="5"/>
  <c r="D860" i="5"/>
  <c r="AH860" i="5" s="1"/>
  <c r="C860" i="5"/>
  <c r="B860" i="5"/>
  <c r="A860" i="5"/>
  <c r="AP859" i="5"/>
  <c r="E859" i="5"/>
  <c r="D859" i="5"/>
  <c r="AH859" i="5" s="1"/>
  <c r="C859" i="5"/>
  <c r="B859" i="5"/>
  <c r="A859" i="5"/>
  <c r="AP858" i="5"/>
  <c r="E858" i="5"/>
  <c r="D858" i="5"/>
  <c r="T858" i="5" s="1"/>
  <c r="C858" i="5"/>
  <c r="B858" i="5"/>
  <c r="A858" i="5"/>
  <c r="AP857" i="5"/>
  <c r="E857" i="5"/>
  <c r="D857" i="5"/>
  <c r="AH857" i="5" s="1"/>
  <c r="C857" i="5"/>
  <c r="B857" i="5"/>
  <c r="A857" i="5"/>
  <c r="AP856" i="5"/>
  <c r="E856" i="5"/>
  <c r="D856" i="5"/>
  <c r="C856" i="5"/>
  <c r="B856" i="5"/>
  <c r="A856" i="5"/>
  <c r="AP855" i="5"/>
  <c r="E855" i="5"/>
  <c r="D855" i="5"/>
  <c r="C855" i="5"/>
  <c r="B855" i="5"/>
  <c r="A855" i="5"/>
  <c r="AP854" i="5"/>
  <c r="E854" i="5"/>
  <c r="D854" i="5"/>
  <c r="C854" i="5"/>
  <c r="B854" i="5"/>
  <c r="A854" i="5"/>
  <c r="AP853" i="5"/>
  <c r="E853" i="5"/>
  <c r="D853" i="5"/>
  <c r="F853" i="5" s="1"/>
  <c r="C853" i="5"/>
  <c r="B853" i="5"/>
  <c r="A853" i="5"/>
  <c r="AP852" i="5"/>
  <c r="E852" i="5"/>
  <c r="D852" i="5"/>
  <c r="C852" i="5"/>
  <c r="B852" i="5"/>
  <c r="A852" i="5"/>
  <c r="AP851" i="5"/>
  <c r="E851" i="5"/>
  <c r="D851" i="5"/>
  <c r="C851" i="5"/>
  <c r="B851" i="5"/>
  <c r="A851" i="5"/>
  <c r="AP850" i="5"/>
  <c r="E850" i="5"/>
  <c r="D850" i="5"/>
  <c r="C850" i="5"/>
  <c r="B850" i="5"/>
  <c r="A850" i="5"/>
  <c r="AP849" i="5"/>
  <c r="E849" i="5"/>
  <c r="D849" i="5"/>
  <c r="AH849" i="5" s="1"/>
  <c r="C849" i="5"/>
  <c r="B849" i="5"/>
  <c r="A849" i="5"/>
  <c r="AP848" i="5"/>
  <c r="E848" i="5"/>
  <c r="D848" i="5"/>
  <c r="T848" i="5" s="1"/>
  <c r="C848" i="5"/>
  <c r="B848" i="5"/>
  <c r="A848" i="5"/>
  <c r="AP847" i="5"/>
  <c r="E847" i="5"/>
  <c r="D847" i="5"/>
  <c r="AA847" i="5" s="1"/>
  <c r="C847" i="5"/>
  <c r="B847" i="5"/>
  <c r="A847" i="5"/>
  <c r="AP846" i="5"/>
  <c r="E846" i="5"/>
  <c r="D846" i="5"/>
  <c r="C846" i="5"/>
  <c r="B846" i="5"/>
  <c r="A846" i="5"/>
  <c r="AP845" i="5"/>
  <c r="E845" i="5"/>
  <c r="D845" i="5"/>
  <c r="C845" i="5"/>
  <c r="B845" i="5"/>
  <c r="A845" i="5"/>
  <c r="AP844" i="5"/>
  <c r="E844" i="5"/>
  <c r="D844" i="5"/>
  <c r="C844" i="5"/>
  <c r="B844" i="5"/>
  <c r="A844" i="5"/>
  <c r="AP843" i="5"/>
  <c r="E843" i="5"/>
  <c r="D843" i="5"/>
  <c r="C843" i="5"/>
  <c r="B843" i="5"/>
  <c r="A843" i="5"/>
  <c r="AP842" i="5"/>
  <c r="E842" i="5"/>
  <c r="D842" i="5"/>
  <c r="C842" i="5"/>
  <c r="B842" i="5"/>
  <c r="A842" i="5"/>
  <c r="AP841" i="5"/>
  <c r="E841" i="5"/>
  <c r="D841" i="5"/>
  <c r="AA841" i="5" s="1"/>
  <c r="C841" i="5"/>
  <c r="B841" i="5"/>
  <c r="A841" i="5"/>
  <c r="AP840" i="5"/>
  <c r="E840" i="5"/>
  <c r="D840" i="5"/>
  <c r="AA840" i="5" s="1"/>
  <c r="C840" i="5"/>
  <c r="B840" i="5"/>
  <c r="A840" i="5"/>
  <c r="AP839" i="5"/>
  <c r="E839" i="5"/>
  <c r="D839" i="5"/>
  <c r="T839" i="5" s="1"/>
  <c r="C839" i="5"/>
  <c r="B839" i="5"/>
  <c r="A839" i="5"/>
  <c r="AP838" i="5"/>
  <c r="E838" i="5"/>
  <c r="D838" i="5"/>
  <c r="F838" i="5" s="1"/>
  <c r="C838" i="5"/>
  <c r="B838" i="5"/>
  <c r="A838" i="5"/>
  <c r="AP837" i="5"/>
  <c r="E837" i="5"/>
  <c r="D837" i="5"/>
  <c r="M837" i="5" s="1"/>
  <c r="C837" i="5"/>
  <c r="B837" i="5"/>
  <c r="A837" i="5"/>
  <c r="AP836" i="5"/>
  <c r="E836" i="5"/>
  <c r="D836" i="5"/>
  <c r="M836" i="5" s="1"/>
  <c r="C836" i="5"/>
  <c r="B836" i="5"/>
  <c r="A836" i="5"/>
  <c r="AP835" i="5"/>
  <c r="E835" i="5"/>
  <c r="D835" i="5"/>
  <c r="C835" i="5"/>
  <c r="B835" i="5"/>
  <c r="A835" i="5"/>
  <c r="AP834" i="5"/>
  <c r="E834" i="5"/>
  <c r="D834" i="5"/>
  <c r="C834" i="5"/>
  <c r="B834" i="5"/>
  <c r="A834" i="5"/>
  <c r="AP833" i="5"/>
  <c r="E833" i="5"/>
  <c r="D833" i="5"/>
  <c r="AA833" i="5" s="1"/>
  <c r="C833" i="5"/>
  <c r="B833" i="5"/>
  <c r="A833" i="5"/>
  <c r="AP832" i="5"/>
  <c r="E832" i="5"/>
  <c r="D832" i="5"/>
  <c r="C832" i="5"/>
  <c r="B832" i="5"/>
  <c r="A832" i="5"/>
  <c r="AP831" i="5"/>
  <c r="E831" i="5"/>
  <c r="D831" i="5"/>
  <c r="C831" i="5"/>
  <c r="B831" i="5"/>
  <c r="A831" i="5"/>
  <c r="AP830" i="5"/>
  <c r="E830" i="5"/>
  <c r="D830" i="5"/>
  <c r="M830" i="5" s="1"/>
  <c r="C830" i="5"/>
  <c r="B830" i="5"/>
  <c r="A830" i="5"/>
  <c r="AP829" i="5"/>
  <c r="E829" i="5"/>
  <c r="D829" i="5"/>
  <c r="M829" i="5" s="1"/>
  <c r="C829" i="5"/>
  <c r="B829" i="5"/>
  <c r="A829" i="5"/>
  <c r="AP828" i="5"/>
  <c r="E828" i="5"/>
  <c r="D828" i="5"/>
  <c r="C828" i="5"/>
  <c r="B828" i="5"/>
  <c r="A828" i="5"/>
  <c r="AP827" i="5"/>
  <c r="E827" i="5"/>
  <c r="D827" i="5"/>
  <c r="AA827" i="5" s="1"/>
  <c r="C827" i="5"/>
  <c r="B827" i="5"/>
  <c r="A827" i="5"/>
  <c r="AP826" i="5"/>
  <c r="E826" i="5"/>
  <c r="D826" i="5"/>
  <c r="AH826" i="5" s="1"/>
  <c r="C826" i="5"/>
  <c r="B826" i="5"/>
  <c r="A826" i="5"/>
  <c r="AP825" i="5"/>
  <c r="E825" i="5"/>
  <c r="D825" i="5"/>
  <c r="AH825" i="5" s="1"/>
  <c r="C825" i="5"/>
  <c r="B825" i="5"/>
  <c r="A825" i="5"/>
  <c r="AP824" i="5"/>
  <c r="E824" i="5"/>
  <c r="D824" i="5"/>
  <c r="F824" i="5" s="1"/>
  <c r="C824" i="5"/>
  <c r="B824" i="5"/>
  <c r="A824" i="5"/>
  <c r="AP823" i="5"/>
  <c r="E823" i="5"/>
  <c r="D823" i="5"/>
  <c r="T823" i="5" s="1"/>
  <c r="C823" i="5"/>
  <c r="B823" i="5"/>
  <c r="A823" i="5"/>
  <c r="AP822" i="5"/>
  <c r="E822" i="5"/>
  <c r="D822" i="5"/>
  <c r="C822" i="5"/>
  <c r="B822" i="5"/>
  <c r="A822" i="5"/>
  <c r="AP821" i="5"/>
  <c r="E821" i="5"/>
  <c r="D821" i="5"/>
  <c r="F821" i="5" s="1"/>
  <c r="C821" i="5"/>
  <c r="B821" i="5"/>
  <c r="A821" i="5"/>
  <c r="AP820" i="5"/>
  <c r="E820" i="5"/>
  <c r="D820" i="5"/>
  <c r="C820" i="5"/>
  <c r="B820" i="5"/>
  <c r="A820" i="5"/>
  <c r="AP819" i="5"/>
  <c r="E819" i="5"/>
  <c r="D819" i="5"/>
  <c r="C819" i="5"/>
  <c r="B819" i="5"/>
  <c r="A819" i="5"/>
  <c r="AP818" i="5"/>
  <c r="E818" i="5"/>
  <c r="D818" i="5"/>
  <c r="M818" i="5" s="1"/>
  <c r="C818" i="5"/>
  <c r="B818" i="5"/>
  <c r="A818" i="5"/>
  <c r="AP817" i="5"/>
  <c r="E817" i="5"/>
  <c r="D817" i="5"/>
  <c r="F817" i="5" s="1"/>
  <c r="C817" i="5"/>
  <c r="B817" i="5"/>
  <c r="A817" i="5"/>
  <c r="AP816" i="5"/>
  <c r="E816" i="5"/>
  <c r="D816" i="5"/>
  <c r="F816" i="5" s="1"/>
  <c r="C816" i="5"/>
  <c r="B816" i="5"/>
  <c r="A816" i="5"/>
  <c r="AP815" i="5"/>
  <c r="E815" i="5"/>
  <c r="D815" i="5"/>
  <c r="AA815" i="5" s="1"/>
  <c r="C815" i="5"/>
  <c r="B815" i="5"/>
  <c r="A815" i="5"/>
  <c r="AP814" i="5"/>
  <c r="E814" i="5"/>
  <c r="D814" i="5"/>
  <c r="C814" i="5"/>
  <c r="B814" i="5"/>
  <c r="A814" i="5"/>
  <c r="AP813" i="5"/>
  <c r="E813" i="5"/>
  <c r="D813" i="5"/>
  <c r="C813" i="5"/>
  <c r="B813" i="5"/>
  <c r="A813" i="5"/>
  <c r="AP812" i="5"/>
  <c r="E812" i="5"/>
  <c r="D812" i="5"/>
  <c r="AH812" i="5" s="1"/>
  <c r="C812" i="5"/>
  <c r="B812" i="5"/>
  <c r="A812" i="5"/>
  <c r="AP811" i="5"/>
  <c r="E811" i="5"/>
  <c r="D811" i="5"/>
  <c r="C811" i="5"/>
  <c r="B811" i="5"/>
  <c r="A811" i="5"/>
  <c r="AP810" i="5"/>
  <c r="E810" i="5"/>
  <c r="D810" i="5"/>
  <c r="C810" i="5"/>
  <c r="B810" i="5"/>
  <c r="A810" i="5"/>
  <c r="AP809" i="5"/>
  <c r="E809" i="5"/>
  <c r="D809" i="5"/>
  <c r="AH809" i="5" s="1"/>
  <c r="C809" i="5"/>
  <c r="B809" i="5"/>
  <c r="A809" i="5"/>
  <c r="AP808" i="5"/>
  <c r="E808" i="5"/>
  <c r="D808" i="5"/>
  <c r="C808" i="5"/>
  <c r="B808" i="5"/>
  <c r="A808" i="5"/>
  <c r="AP807" i="5"/>
  <c r="E807" i="5"/>
  <c r="D807" i="5"/>
  <c r="T807" i="5" s="1"/>
  <c r="C807" i="5"/>
  <c r="B807" i="5"/>
  <c r="A807" i="5"/>
  <c r="AP806" i="5"/>
  <c r="E806" i="5"/>
  <c r="D806" i="5"/>
  <c r="AA806" i="5" s="1"/>
  <c r="C806" i="5"/>
  <c r="B806" i="5"/>
  <c r="A806" i="5"/>
  <c r="AP805" i="5"/>
  <c r="E805" i="5"/>
  <c r="D805" i="5"/>
  <c r="C805" i="5"/>
  <c r="B805" i="5"/>
  <c r="A805" i="5"/>
  <c r="AP804" i="5"/>
  <c r="E804" i="5"/>
  <c r="D804" i="5"/>
  <c r="AA804" i="5" s="1"/>
  <c r="C804" i="5"/>
  <c r="B804" i="5"/>
  <c r="A804" i="5"/>
  <c r="AP803" i="5"/>
  <c r="E803" i="5"/>
  <c r="D803" i="5"/>
  <c r="C803" i="5"/>
  <c r="B803" i="5"/>
  <c r="A803" i="5"/>
  <c r="AP802" i="5"/>
  <c r="E802" i="5"/>
  <c r="D802" i="5"/>
  <c r="C802" i="5"/>
  <c r="B802" i="5"/>
  <c r="A802" i="5"/>
  <c r="AP801" i="5"/>
  <c r="E801" i="5"/>
  <c r="D801" i="5"/>
  <c r="C801" i="5"/>
  <c r="B801" i="5"/>
  <c r="A801" i="5"/>
  <c r="AP800" i="5"/>
  <c r="E800" i="5"/>
  <c r="D800" i="5"/>
  <c r="M800" i="5" s="1"/>
  <c r="C800" i="5"/>
  <c r="B800" i="5"/>
  <c r="A800" i="5"/>
  <c r="AP799" i="5"/>
  <c r="E799" i="5"/>
  <c r="D799" i="5"/>
  <c r="T799" i="5" s="1"/>
  <c r="C799" i="5"/>
  <c r="B799" i="5"/>
  <c r="A799" i="5"/>
  <c r="AP798" i="5"/>
  <c r="E798" i="5"/>
  <c r="D798" i="5"/>
  <c r="AA798" i="5" s="1"/>
  <c r="C798" i="5"/>
  <c r="B798" i="5"/>
  <c r="A798" i="5"/>
  <c r="AP797" i="5"/>
  <c r="E797" i="5"/>
  <c r="D797" i="5"/>
  <c r="F797" i="5" s="1"/>
  <c r="C797" i="5"/>
  <c r="B797" i="5"/>
  <c r="A797" i="5"/>
  <c r="AP796" i="5"/>
  <c r="E796" i="5"/>
  <c r="D796" i="5"/>
  <c r="C796" i="5"/>
  <c r="B796" i="5"/>
  <c r="A796" i="5"/>
  <c r="AP795" i="5"/>
  <c r="E795" i="5"/>
  <c r="D795" i="5"/>
  <c r="C795" i="5"/>
  <c r="B795" i="5"/>
  <c r="A795" i="5"/>
  <c r="AP794" i="5"/>
  <c r="E794" i="5"/>
  <c r="D794" i="5"/>
  <c r="C794" i="5"/>
  <c r="B794" i="5"/>
  <c r="A794" i="5"/>
  <c r="AP793" i="5"/>
  <c r="E793" i="5"/>
  <c r="D793" i="5"/>
  <c r="C793" i="5"/>
  <c r="B793" i="5"/>
  <c r="A793" i="5"/>
  <c r="AP792" i="5"/>
  <c r="E792" i="5"/>
  <c r="D792" i="5"/>
  <c r="C792" i="5"/>
  <c r="B792" i="5"/>
  <c r="A792" i="5"/>
  <c r="AP791" i="5"/>
  <c r="E791" i="5"/>
  <c r="D791" i="5"/>
  <c r="F791" i="5" s="1"/>
  <c r="C791" i="5"/>
  <c r="B791" i="5"/>
  <c r="A791" i="5"/>
  <c r="AP790" i="5"/>
  <c r="E790" i="5"/>
  <c r="D790" i="5"/>
  <c r="M790" i="5" s="1"/>
  <c r="C790" i="5"/>
  <c r="B790" i="5"/>
  <c r="A790" i="5"/>
  <c r="AP789" i="5"/>
  <c r="E789" i="5"/>
  <c r="D789" i="5"/>
  <c r="C789" i="5"/>
  <c r="B789" i="5"/>
  <c r="A789" i="5"/>
  <c r="AP788" i="5"/>
  <c r="E788" i="5"/>
  <c r="D788" i="5"/>
  <c r="T788" i="5" s="1"/>
  <c r="C788" i="5"/>
  <c r="B788" i="5"/>
  <c r="A788" i="5"/>
  <c r="AP787" i="5"/>
  <c r="E787" i="5"/>
  <c r="D787" i="5"/>
  <c r="F787" i="5" s="1"/>
  <c r="C787" i="5"/>
  <c r="B787" i="5"/>
  <c r="A787" i="5"/>
  <c r="AP786" i="5"/>
  <c r="E786" i="5"/>
  <c r="D786" i="5"/>
  <c r="M786" i="5" s="1"/>
  <c r="C786" i="5"/>
  <c r="B786" i="5"/>
  <c r="A786" i="5"/>
  <c r="AP785" i="5"/>
  <c r="E785" i="5"/>
  <c r="D785" i="5"/>
  <c r="C785" i="5"/>
  <c r="B785" i="5"/>
  <c r="A785" i="5"/>
  <c r="AP784" i="5"/>
  <c r="E784" i="5"/>
  <c r="D784" i="5"/>
  <c r="C784" i="5"/>
  <c r="B784" i="5"/>
  <c r="A784" i="5"/>
  <c r="AP783" i="5"/>
  <c r="E783" i="5"/>
  <c r="D783" i="5"/>
  <c r="C783" i="5"/>
  <c r="B783" i="5"/>
  <c r="A783" i="5"/>
  <c r="AP782" i="5"/>
  <c r="E782" i="5"/>
  <c r="D782" i="5"/>
  <c r="M782" i="5" s="1"/>
  <c r="C782" i="5"/>
  <c r="B782" i="5"/>
  <c r="A782" i="5"/>
  <c r="AP781" i="5"/>
  <c r="E781" i="5"/>
  <c r="D781" i="5"/>
  <c r="F781" i="5" s="1"/>
  <c r="C781" i="5"/>
  <c r="B781" i="5"/>
  <c r="A781" i="5"/>
  <c r="AP780" i="5"/>
  <c r="E780" i="5"/>
  <c r="D780" i="5"/>
  <c r="AA780" i="5" s="1"/>
  <c r="C780" i="5"/>
  <c r="B780" i="5"/>
  <c r="A780" i="5"/>
  <c r="AP779" i="5"/>
  <c r="E779" i="5"/>
  <c r="D779" i="5"/>
  <c r="T779" i="5" s="1"/>
  <c r="C779" i="5"/>
  <c r="B779" i="5"/>
  <c r="A779" i="5"/>
  <c r="AP778" i="5"/>
  <c r="E778" i="5"/>
  <c r="D778" i="5"/>
  <c r="C778" i="5"/>
  <c r="B778" i="5"/>
  <c r="A778" i="5"/>
  <c r="AP777" i="5"/>
  <c r="E777" i="5"/>
  <c r="D777" i="5"/>
  <c r="M777" i="5" s="1"/>
  <c r="C777" i="5"/>
  <c r="B777" i="5"/>
  <c r="A777" i="5"/>
  <c r="AP776" i="5"/>
  <c r="E776" i="5"/>
  <c r="D776" i="5"/>
  <c r="C776" i="5"/>
  <c r="B776" i="5"/>
  <c r="A776" i="5"/>
  <c r="AP775" i="5"/>
  <c r="E775" i="5"/>
  <c r="D775" i="5"/>
  <c r="C775" i="5"/>
  <c r="B775" i="5"/>
  <c r="A775" i="5"/>
  <c r="AP774" i="5"/>
  <c r="E774" i="5"/>
  <c r="D774" i="5"/>
  <c r="C774" i="5"/>
  <c r="B774" i="5"/>
  <c r="A774" i="5"/>
  <c r="AP773" i="5"/>
  <c r="E773" i="5"/>
  <c r="D773" i="5"/>
  <c r="C773" i="5"/>
  <c r="B773" i="5"/>
  <c r="A773" i="5"/>
  <c r="AP772" i="5"/>
  <c r="E772" i="5"/>
  <c r="D772" i="5"/>
  <c r="C772" i="5"/>
  <c r="B772" i="5"/>
  <c r="A772" i="5"/>
  <c r="AP771" i="5"/>
  <c r="E771" i="5"/>
  <c r="D771" i="5"/>
  <c r="C771" i="5"/>
  <c r="B771" i="5"/>
  <c r="A771" i="5"/>
  <c r="AP770" i="5"/>
  <c r="E770" i="5"/>
  <c r="D770" i="5"/>
  <c r="C770" i="5"/>
  <c r="B770" i="5"/>
  <c r="A770" i="5"/>
  <c r="AP769" i="5"/>
  <c r="E769" i="5"/>
  <c r="D769" i="5"/>
  <c r="C769" i="5"/>
  <c r="B769" i="5"/>
  <c r="A769" i="5"/>
  <c r="AP768" i="5"/>
  <c r="E768" i="5"/>
  <c r="D768" i="5"/>
  <c r="C768" i="5"/>
  <c r="B768" i="5"/>
  <c r="A768" i="5"/>
  <c r="AP767" i="5"/>
  <c r="E767" i="5"/>
  <c r="D767" i="5"/>
  <c r="C767" i="5"/>
  <c r="B767" i="5"/>
  <c r="A767" i="5"/>
  <c r="AP766" i="5"/>
  <c r="E766" i="5"/>
  <c r="D766" i="5"/>
  <c r="C766" i="5"/>
  <c r="B766" i="5"/>
  <c r="A766" i="5"/>
  <c r="AP765" i="5"/>
  <c r="E765" i="5"/>
  <c r="D765" i="5"/>
  <c r="C765" i="5"/>
  <c r="B765" i="5"/>
  <c r="A765" i="5"/>
  <c r="AP764" i="5"/>
  <c r="E764" i="5"/>
  <c r="D764" i="5"/>
  <c r="C764" i="5"/>
  <c r="B764" i="5"/>
  <c r="A764" i="5"/>
  <c r="AP763" i="5"/>
  <c r="E763" i="5"/>
  <c r="D763" i="5"/>
  <c r="T763" i="5" s="1"/>
  <c r="C763" i="5"/>
  <c r="B763" i="5"/>
  <c r="A763" i="5"/>
  <c r="AP762" i="5"/>
  <c r="E762" i="5"/>
  <c r="D762" i="5"/>
  <c r="T762" i="5" s="1"/>
  <c r="C762" i="5"/>
  <c r="B762" i="5"/>
  <c r="A762" i="5"/>
  <c r="AP761" i="5"/>
  <c r="E761" i="5"/>
  <c r="D761" i="5"/>
  <c r="AA761" i="5" s="1"/>
  <c r="C761" i="5"/>
  <c r="B761" i="5"/>
  <c r="A761" i="5"/>
  <c r="AP760" i="5"/>
  <c r="E760" i="5"/>
  <c r="D760" i="5"/>
  <c r="C760" i="5"/>
  <c r="B760" i="5"/>
  <c r="A760" i="5"/>
  <c r="AP759" i="5"/>
  <c r="E759" i="5"/>
  <c r="D759" i="5"/>
  <c r="C759" i="5"/>
  <c r="B759" i="5"/>
  <c r="A759" i="5"/>
  <c r="AP758" i="5"/>
  <c r="E758" i="5"/>
  <c r="D758" i="5"/>
  <c r="F758" i="5" s="1"/>
  <c r="C758" i="5"/>
  <c r="B758" i="5"/>
  <c r="A758" i="5"/>
  <c r="AP757" i="5"/>
  <c r="E757" i="5"/>
  <c r="D757" i="5"/>
  <c r="T757" i="5" s="1"/>
  <c r="C757" i="5"/>
  <c r="B757" i="5"/>
  <c r="A757" i="5"/>
  <c r="AP756" i="5"/>
  <c r="E756" i="5"/>
  <c r="D756" i="5"/>
  <c r="C756" i="5"/>
  <c r="B756" i="5"/>
  <c r="A756" i="5"/>
  <c r="AP755" i="5"/>
  <c r="E755" i="5"/>
  <c r="D755" i="5"/>
  <c r="C755" i="5"/>
  <c r="B755" i="5"/>
  <c r="A755" i="5"/>
  <c r="AP754" i="5"/>
  <c r="E754" i="5"/>
  <c r="D754" i="5"/>
  <c r="AA754" i="5" s="1"/>
  <c r="C754" i="5"/>
  <c r="B754" i="5"/>
  <c r="A754" i="5"/>
  <c r="AP753" i="5"/>
  <c r="E753" i="5"/>
  <c r="D753" i="5"/>
  <c r="F753" i="5" s="1"/>
  <c r="C753" i="5"/>
  <c r="B753" i="5"/>
  <c r="A753" i="5"/>
  <c r="AP752" i="5"/>
  <c r="E752" i="5"/>
  <c r="D752" i="5"/>
  <c r="C752" i="5"/>
  <c r="B752" i="5"/>
  <c r="A752" i="5"/>
  <c r="AP751" i="5"/>
  <c r="E751" i="5"/>
  <c r="D751" i="5"/>
  <c r="C751" i="5"/>
  <c r="B751" i="5"/>
  <c r="A751" i="5"/>
  <c r="AP750" i="5"/>
  <c r="E750" i="5"/>
  <c r="D750" i="5"/>
  <c r="C750" i="5"/>
  <c r="B750" i="5"/>
  <c r="A750" i="5"/>
  <c r="AP749" i="5"/>
  <c r="E749" i="5"/>
  <c r="D749" i="5"/>
  <c r="C749" i="5"/>
  <c r="B749" i="5"/>
  <c r="A749" i="5"/>
  <c r="AP748" i="5"/>
  <c r="E748" i="5"/>
  <c r="D748" i="5"/>
  <c r="AA748" i="5" s="1"/>
  <c r="C748" i="5"/>
  <c r="B748" i="5"/>
  <c r="A748" i="5"/>
  <c r="AP747" i="5"/>
  <c r="E747" i="5"/>
  <c r="D747" i="5"/>
  <c r="C747" i="5"/>
  <c r="B747" i="5"/>
  <c r="A747" i="5"/>
  <c r="AP746" i="5"/>
  <c r="E746" i="5"/>
  <c r="D746" i="5"/>
  <c r="M746" i="5" s="1"/>
  <c r="C746" i="5"/>
  <c r="B746" i="5"/>
  <c r="A746" i="5"/>
  <c r="AP745" i="5"/>
  <c r="E745" i="5"/>
  <c r="D745" i="5"/>
  <c r="AA745" i="5" s="1"/>
  <c r="C745" i="5"/>
  <c r="B745" i="5"/>
  <c r="A745" i="5"/>
  <c r="AP744" i="5"/>
  <c r="E744" i="5"/>
  <c r="D744" i="5"/>
  <c r="C744" i="5"/>
  <c r="B744" i="5"/>
  <c r="A744" i="5"/>
  <c r="AP743" i="5"/>
  <c r="E743" i="5"/>
  <c r="D743" i="5"/>
  <c r="AA743" i="5" s="1"/>
  <c r="C743" i="5"/>
  <c r="B743" i="5"/>
  <c r="A743" i="5"/>
  <c r="AP742" i="5"/>
  <c r="E742" i="5"/>
  <c r="D742" i="5"/>
  <c r="C742" i="5"/>
  <c r="B742" i="5"/>
  <c r="A742" i="5"/>
  <c r="AP741" i="5"/>
  <c r="E741" i="5"/>
  <c r="D741" i="5"/>
  <c r="C741" i="5"/>
  <c r="B741" i="5"/>
  <c r="A741" i="5"/>
  <c r="AP740" i="5"/>
  <c r="E740" i="5"/>
  <c r="D740" i="5"/>
  <c r="AH740" i="5" s="1"/>
  <c r="C740" i="5"/>
  <c r="B740" i="5"/>
  <c r="A740" i="5"/>
  <c r="AP739" i="5"/>
  <c r="E739" i="5"/>
  <c r="D739" i="5"/>
  <c r="C739" i="5"/>
  <c r="B739" i="5"/>
  <c r="A739" i="5"/>
  <c r="AP738" i="5"/>
  <c r="E738" i="5"/>
  <c r="D738" i="5"/>
  <c r="C738" i="5"/>
  <c r="B738" i="5"/>
  <c r="A738" i="5"/>
  <c r="AP737" i="5"/>
  <c r="E737" i="5"/>
  <c r="D737" i="5"/>
  <c r="AH737" i="5" s="1"/>
  <c r="C737" i="5"/>
  <c r="B737" i="5"/>
  <c r="A737" i="5"/>
  <c r="AP736" i="5"/>
  <c r="E736" i="5"/>
  <c r="D736" i="5"/>
  <c r="C736" i="5"/>
  <c r="B736" i="5"/>
  <c r="A736" i="5"/>
  <c r="AP735" i="5"/>
  <c r="E735" i="5"/>
  <c r="D735" i="5"/>
  <c r="C735" i="5"/>
  <c r="B735" i="5"/>
  <c r="A735" i="5"/>
  <c r="AP734" i="5"/>
  <c r="E734" i="5"/>
  <c r="D734" i="5"/>
  <c r="AH734" i="5" s="1"/>
  <c r="C734" i="5"/>
  <c r="B734" i="5"/>
  <c r="A734" i="5"/>
  <c r="AP733" i="5"/>
  <c r="E733" i="5"/>
  <c r="D733" i="5"/>
  <c r="C733" i="5"/>
  <c r="B733" i="5"/>
  <c r="A733" i="5"/>
  <c r="AP732" i="5"/>
  <c r="E732" i="5"/>
  <c r="D732" i="5"/>
  <c r="F732" i="5" s="1"/>
  <c r="C732" i="5"/>
  <c r="B732" i="5"/>
  <c r="A732" i="5"/>
  <c r="AP731" i="5"/>
  <c r="E731" i="5"/>
  <c r="D731" i="5"/>
  <c r="C731" i="5"/>
  <c r="B731" i="5"/>
  <c r="A731" i="5"/>
  <c r="AP730" i="5"/>
  <c r="E730" i="5"/>
  <c r="D730" i="5"/>
  <c r="C730" i="5"/>
  <c r="B730" i="5"/>
  <c r="A730" i="5"/>
  <c r="AP729" i="5"/>
  <c r="E729" i="5"/>
  <c r="D729" i="5"/>
  <c r="AA729" i="5" s="1"/>
  <c r="C729" i="5"/>
  <c r="B729" i="5"/>
  <c r="A729" i="5"/>
  <c r="AP728" i="5"/>
  <c r="E728" i="5"/>
  <c r="D728" i="5"/>
  <c r="C728" i="5"/>
  <c r="B728" i="5"/>
  <c r="A728" i="5"/>
  <c r="AP727" i="5"/>
  <c r="E727" i="5"/>
  <c r="D727" i="5"/>
  <c r="C727" i="5"/>
  <c r="B727" i="5"/>
  <c r="A727" i="5"/>
  <c r="AP726" i="5"/>
  <c r="E726" i="5"/>
  <c r="D726" i="5"/>
  <c r="C726" i="5"/>
  <c r="B726" i="5"/>
  <c r="A726" i="5"/>
  <c r="AP725" i="5"/>
  <c r="E725" i="5"/>
  <c r="D725" i="5"/>
  <c r="C725" i="5"/>
  <c r="B725" i="5"/>
  <c r="A725" i="5"/>
  <c r="AP724" i="5"/>
  <c r="E724" i="5"/>
  <c r="D724" i="5"/>
  <c r="C724" i="5"/>
  <c r="B724" i="5"/>
  <c r="A724" i="5"/>
  <c r="AP723" i="5"/>
  <c r="E723" i="5"/>
  <c r="D723" i="5"/>
  <c r="C723" i="5"/>
  <c r="B723" i="5"/>
  <c r="A723" i="5"/>
  <c r="AP722" i="5"/>
  <c r="E722" i="5"/>
  <c r="D722" i="5"/>
  <c r="C722" i="5"/>
  <c r="B722" i="5"/>
  <c r="A722" i="5"/>
  <c r="AP721" i="5"/>
  <c r="E721" i="5"/>
  <c r="D721" i="5"/>
  <c r="C721" i="5"/>
  <c r="B721" i="5"/>
  <c r="A721" i="5"/>
  <c r="AP720" i="5"/>
  <c r="E720" i="5"/>
  <c r="D720" i="5"/>
  <c r="F720" i="5" s="1"/>
  <c r="C720" i="5"/>
  <c r="B720" i="5"/>
  <c r="A720" i="5"/>
  <c r="AP719" i="5"/>
  <c r="E719" i="5"/>
  <c r="D719" i="5"/>
  <c r="C719" i="5"/>
  <c r="B719" i="5"/>
  <c r="A719" i="5"/>
  <c r="AP718" i="5"/>
  <c r="E718" i="5"/>
  <c r="D718" i="5"/>
  <c r="C718" i="5"/>
  <c r="B718" i="5"/>
  <c r="A718" i="5"/>
  <c r="AP717" i="5"/>
  <c r="E717" i="5"/>
  <c r="D717" i="5"/>
  <c r="M717" i="5" s="1"/>
  <c r="C717" i="5"/>
  <c r="B717" i="5"/>
  <c r="A717" i="5"/>
  <c r="AP716" i="5"/>
  <c r="E716" i="5"/>
  <c r="D716" i="5"/>
  <c r="M716" i="5" s="1"/>
  <c r="C716" i="5"/>
  <c r="B716" i="5"/>
  <c r="A716" i="5"/>
  <c r="AP715" i="5"/>
  <c r="E715" i="5"/>
  <c r="D715" i="5"/>
  <c r="F715" i="5" s="1"/>
  <c r="C715" i="5"/>
  <c r="B715" i="5"/>
  <c r="A715" i="5"/>
  <c r="AP714" i="5"/>
  <c r="E714" i="5"/>
  <c r="D714" i="5"/>
  <c r="C714" i="5"/>
  <c r="B714" i="5"/>
  <c r="A714" i="5"/>
  <c r="AP713" i="5"/>
  <c r="E713" i="5"/>
  <c r="D713" i="5"/>
  <c r="C713" i="5"/>
  <c r="B713" i="5"/>
  <c r="A713" i="5"/>
  <c r="AP712" i="5"/>
  <c r="E712" i="5"/>
  <c r="D712" i="5"/>
  <c r="C712" i="5"/>
  <c r="B712" i="5"/>
  <c r="A712" i="5"/>
  <c r="AP711" i="5"/>
  <c r="E711" i="5"/>
  <c r="D711" i="5"/>
  <c r="F711" i="5" s="1"/>
  <c r="C711" i="5"/>
  <c r="B711" i="5"/>
  <c r="A711" i="5"/>
  <c r="AP710" i="5"/>
  <c r="E710" i="5"/>
  <c r="D710" i="5"/>
  <c r="C710" i="5"/>
  <c r="B710" i="5"/>
  <c r="A710" i="5"/>
  <c r="AP709" i="5"/>
  <c r="E709" i="5"/>
  <c r="D709" i="5"/>
  <c r="C709" i="5"/>
  <c r="B709" i="5"/>
  <c r="A709" i="5"/>
  <c r="AP708" i="5"/>
  <c r="E708" i="5"/>
  <c r="D708" i="5"/>
  <c r="F708" i="5" s="1"/>
  <c r="C708" i="5"/>
  <c r="B708" i="5"/>
  <c r="A708" i="5"/>
  <c r="AP707" i="5"/>
  <c r="E707" i="5"/>
  <c r="D707" i="5"/>
  <c r="AA707" i="5" s="1"/>
  <c r="C707" i="5"/>
  <c r="B707" i="5"/>
  <c r="A707" i="5"/>
  <c r="AP706" i="5"/>
  <c r="E706" i="5"/>
  <c r="D706" i="5"/>
  <c r="AH706" i="5" s="1"/>
  <c r="C706" i="5"/>
  <c r="B706" i="5"/>
  <c r="A706" i="5"/>
  <c r="AP705" i="5"/>
  <c r="E705" i="5"/>
  <c r="D705" i="5"/>
  <c r="AH705" i="5" s="1"/>
  <c r="C705" i="5"/>
  <c r="B705" i="5"/>
  <c r="A705" i="5"/>
  <c r="AP704" i="5"/>
  <c r="E704" i="5"/>
  <c r="D704" i="5"/>
  <c r="C704" i="5"/>
  <c r="B704" i="5"/>
  <c r="A704" i="5"/>
  <c r="AP703" i="5"/>
  <c r="E703" i="5"/>
  <c r="D703" i="5"/>
  <c r="C703" i="5"/>
  <c r="B703" i="5"/>
  <c r="A703" i="5"/>
  <c r="AP702" i="5"/>
  <c r="E702" i="5"/>
  <c r="D702" i="5"/>
  <c r="M702" i="5" s="1"/>
  <c r="C702" i="5"/>
  <c r="B702" i="5"/>
  <c r="A702" i="5"/>
  <c r="AP701" i="5"/>
  <c r="E701" i="5"/>
  <c r="D701" i="5"/>
  <c r="AA701" i="5" s="1"/>
  <c r="C701" i="5"/>
  <c r="B701" i="5"/>
  <c r="A701" i="5"/>
  <c r="AP700" i="5"/>
  <c r="E700" i="5"/>
  <c r="D700" i="5"/>
  <c r="C700" i="5"/>
  <c r="B700" i="5"/>
  <c r="A700" i="5"/>
  <c r="AP699" i="5"/>
  <c r="E699" i="5"/>
  <c r="D699" i="5"/>
  <c r="C699" i="5"/>
  <c r="B699" i="5"/>
  <c r="A699" i="5"/>
  <c r="AP698" i="5"/>
  <c r="E698" i="5"/>
  <c r="D698" i="5"/>
  <c r="C698" i="5"/>
  <c r="B698" i="5"/>
  <c r="A698" i="5"/>
  <c r="AP697" i="5"/>
  <c r="E697" i="5"/>
  <c r="D697" i="5"/>
  <c r="C697" i="5"/>
  <c r="B697" i="5"/>
  <c r="A697" i="5"/>
  <c r="AP696" i="5"/>
  <c r="E696" i="5"/>
  <c r="D696" i="5"/>
  <c r="F696" i="5" s="1"/>
  <c r="C696" i="5"/>
  <c r="B696" i="5"/>
  <c r="A696" i="5"/>
  <c r="AP695" i="5"/>
  <c r="E695" i="5"/>
  <c r="D695" i="5"/>
  <c r="F695" i="5" s="1"/>
  <c r="C695" i="5"/>
  <c r="B695" i="5"/>
  <c r="A695" i="5"/>
  <c r="AP694" i="5"/>
  <c r="E694" i="5"/>
  <c r="D694" i="5"/>
  <c r="AH694" i="5" s="1"/>
  <c r="C694" i="5"/>
  <c r="B694" i="5"/>
  <c r="A694" i="5"/>
  <c r="AP693" i="5"/>
  <c r="E693" i="5"/>
  <c r="D693" i="5"/>
  <c r="AH693" i="5" s="1"/>
  <c r="C693" i="5"/>
  <c r="B693" i="5"/>
  <c r="A693" i="5"/>
  <c r="AP692" i="5"/>
  <c r="E692" i="5"/>
  <c r="D692" i="5"/>
  <c r="F692" i="5" s="1"/>
  <c r="C692" i="5"/>
  <c r="B692" i="5"/>
  <c r="A692" i="5"/>
  <c r="AP691" i="5"/>
  <c r="E691" i="5"/>
  <c r="D691" i="5"/>
  <c r="C691" i="5"/>
  <c r="B691" i="5"/>
  <c r="A691" i="5"/>
  <c r="AP690" i="5"/>
  <c r="E690" i="5"/>
  <c r="D690" i="5"/>
  <c r="AH690" i="5" s="1"/>
  <c r="C690" i="5"/>
  <c r="B690" i="5"/>
  <c r="A690" i="5"/>
  <c r="AP689" i="5"/>
  <c r="E689" i="5"/>
  <c r="D689" i="5"/>
  <c r="C689" i="5"/>
  <c r="B689" i="5"/>
  <c r="A689" i="5"/>
  <c r="AP688" i="5"/>
  <c r="E688" i="5"/>
  <c r="D688" i="5"/>
  <c r="AH688" i="5" s="1"/>
  <c r="C688" i="5"/>
  <c r="B688" i="5"/>
  <c r="A688" i="5"/>
  <c r="AP687" i="5"/>
  <c r="E687" i="5"/>
  <c r="D687" i="5"/>
  <c r="C687" i="5"/>
  <c r="B687" i="5"/>
  <c r="A687" i="5"/>
  <c r="AP686" i="5"/>
  <c r="E686" i="5"/>
  <c r="D686" i="5"/>
  <c r="C686" i="5"/>
  <c r="B686" i="5"/>
  <c r="A686" i="5"/>
  <c r="AP685" i="5"/>
  <c r="E685" i="5"/>
  <c r="D685" i="5"/>
  <c r="AA685" i="5" s="1"/>
  <c r="C685" i="5"/>
  <c r="B685" i="5"/>
  <c r="A685" i="5"/>
  <c r="AP684" i="5"/>
  <c r="E684" i="5"/>
  <c r="D684" i="5"/>
  <c r="C684" i="5"/>
  <c r="B684" i="5"/>
  <c r="A684" i="5"/>
  <c r="AP683" i="5"/>
  <c r="E683" i="5"/>
  <c r="D683" i="5"/>
  <c r="F683" i="5" s="1"/>
  <c r="C683" i="5"/>
  <c r="B683" i="5"/>
  <c r="A683" i="5"/>
  <c r="AP682" i="5"/>
  <c r="E682" i="5"/>
  <c r="D682" i="5"/>
  <c r="AA682" i="5" s="1"/>
  <c r="C682" i="5"/>
  <c r="B682" i="5"/>
  <c r="A682" i="5"/>
  <c r="AP681" i="5"/>
  <c r="E681" i="5"/>
  <c r="D681" i="5"/>
  <c r="M681" i="5" s="1"/>
  <c r="C681" i="5"/>
  <c r="B681" i="5"/>
  <c r="A681" i="5"/>
  <c r="AP680" i="5"/>
  <c r="E680" i="5"/>
  <c r="D680" i="5"/>
  <c r="C680" i="5"/>
  <c r="B680" i="5"/>
  <c r="A680" i="5"/>
  <c r="AP679" i="5"/>
  <c r="E679" i="5"/>
  <c r="D679" i="5"/>
  <c r="M679" i="5" s="1"/>
  <c r="C679" i="5"/>
  <c r="B679" i="5"/>
  <c r="A679" i="5"/>
  <c r="AP678" i="5"/>
  <c r="E678" i="5"/>
  <c r="D678" i="5"/>
  <c r="T678" i="5" s="1"/>
  <c r="C678" i="5"/>
  <c r="B678" i="5"/>
  <c r="A678" i="5"/>
  <c r="AP677" i="5"/>
  <c r="E677" i="5"/>
  <c r="D677" i="5"/>
  <c r="F677" i="5" s="1"/>
  <c r="C677" i="5"/>
  <c r="B677" i="5"/>
  <c r="A677" i="5"/>
  <c r="AP676" i="5"/>
  <c r="E676" i="5"/>
  <c r="D676" i="5"/>
  <c r="AH676" i="5" s="1"/>
  <c r="C676" i="5"/>
  <c r="B676" i="5"/>
  <c r="A676" i="5"/>
  <c r="AP675" i="5"/>
  <c r="E675" i="5"/>
  <c r="D675" i="5"/>
  <c r="F675" i="5" s="1"/>
  <c r="C675" i="5"/>
  <c r="B675" i="5"/>
  <c r="A675" i="5"/>
  <c r="AP674" i="5"/>
  <c r="E674" i="5"/>
  <c r="D674" i="5"/>
  <c r="T674" i="5" s="1"/>
  <c r="C674" i="5"/>
  <c r="B674" i="5"/>
  <c r="A674" i="5"/>
  <c r="AP673" i="5"/>
  <c r="E673" i="5"/>
  <c r="D673" i="5"/>
  <c r="T673" i="5" s="1"/>
  <c r="C673" i="5"/>
  <c r="B673" i="5"/>
  <c r="A673" i="5"/>
  <c r="AP672" i="5"/>
  <c r="E672" i="5"/>
  <c r="D672" i="5"/>
  <c r="C672" i="5"/>
  <c r="B672" i="5"/>
  <c r="A672" i="5"/>
  <c r="AP671" i="5"/>
  <c r="E671" i="5"/>
  <c r="D671" i="5"/>
  <c r="M671" i="5" s="1"/>
  <c r="C671" i="5"/>
  <c r="B671" i="5"/>
  <c r="A671" i="5"/>
  <c r="AP670" i="5"/>
  <c r="E670" i="5"/>
  <c r="D670" i="5"/>
  <c r="C670" i="5"/>
  <c r="B670" i="5"/>
  <c r="A670" i="5"/>
  <c r="AP669" i="5"/>
  <c r="E669" i="5"/>
  <c r="D669" i="5"/>
  <c r="C669" i="5"/>
  <c r="B669" i="5"/>
  <c r="A669" i="5"/>
  <c r="AP668" i="5"/>
  <c r="E668" i="5"/>
  <c r="D668" i="5"/>
  <c r="C668" i="5"/>
  <c r="B668" i="5"/>
  <c r="A668" i="5"/>
  <c r="AP667" i="5"/>
  <c r="E667" i="5"/>
  <c r="D667" i="5"/>
  <c r="C667" i="5"/>
  <c r="B667" i="5"/>
  <c r="A667" i="5"/>
  <c r="AP666" i="5"/>
  <c r="E666" i="5"/>
  <c r="D666" i="5"/>
  <c r="F666" i="5" s="1"/>
  <c r="C666" i="5"/>
  <c r="B666" i="5"/>
  <c r="A666" i="5"/>
  <c r="AP665" i="5"/>
  <c r="E665" i="5"/>
  <c r="D665" i="5"/>
  <c r="AA665" i="5" s="1"/>
  <c r="C665" i="5"/>
  <c r="B665" i="5"/>
  <c r="A665" i="5"/>
  <c r="AP664" i="5"/>
  <c r="E664" i="5"/>
  <c r="D664" i="5"/>
  <c r="AA664" i="5" s="1"/>
  <c r="C664" i="5"/>
  <c r="B664" i="5"/>
  <c r="A664" i="5"/>
  <c r="AP663" i="5"/>
  <c r="E663" i="5"/>
  <c r="D663" i="5"/>
  <c r="C663" i="5"/>
  <c r="B663" i="5"/>
  <c r="A663" i="5"/>
  <c r="AP662" i="5"/>
  <c r="E662" i="5"/>
  <c r="D662" i="5"/>
  <c r="T662" i="5" s="1"/>
  <c r="C662" i="5"/>
  <c r="B662" i="5"/>
  <c r="A662" i="5"/>
  <c r="AP661" i="5"/>
  <c r="E661" i="5"/>
  <c r="D661" i="5"/>
  <c r="M661" i="5" s="1"/>
  <c r="C661" i="5"/>
  <c r="B661" i="5"/>
  <c r="A661" i="5"/>
  <c r="AP660" i="5"/>
  <c r="E660" i="5"/>
  <c r="D660" i="5"/>
  <c r="C660" i="5"/>
  <c r="B660" i="5"/>
  <c r="A660" i="5"/>
  <c r="AP659" i="5"/>
  <c r="E659" i="5"/>
  <c r="D659" i="5"/>
  <c r="C659" i="5"/>
  <c r="B659" i="5"/>
  <c r="A659" i="5"/>
  <c r="AP658" i="5"/>
  <c r="E658" i="5"/>
  <c r="D658" i="5"/>
  <c r="C658" i="5"/>
  <c r="B658" i="5"/>
  <c r="A658" i="5"/>
  <c r="AP657" i="5"/>
  <c r="E657" i="5"/>
  <c r="D657" i="5"/>
  <c r="AA657" i="5" s="1"/>
  <c r="C657" i="5"/>
  <c r="B657" i="5"/>
  <c r="A657" i="5"/>
  <c r="AP656" i="5"/>
  <c r="E656" i="5"/>
  <c r="D656" i="5"/>
  <c r="T656" i="5" s="1"/>
  <c r="C656" i="5"/>
  <c r="B656" i="5"/>
  <c r="A656" i="5"/>
  <c r="AP655" i="5"/>
  <c r="E655" i="5"/>
  <c r="D655" i="5"/>
  <c r="C655" i="5"/>
  <c r="B655" i="5"/>
  <c r="A655" i="5"/>
  <c r="AP654" i="5"/>
  <c r="E654" i="5"/>
  <c r="D654" i="5"/>
  <c r="C654" i="5"/>
  <c r="B654" i="5"/>
  <c r="A654" i="5"/>
  <c r="AP653" i="5"/>
  <c r="E653" i="5"/>
  <c r="D653" i="5"/>
  <c r="AH653" i="5" s="1"/>
  <c r="C653" i="5"/>
  <c r="B653" i="5"/>
  <c r="A653" i="5"/>
  <c r="AP652" i="5"/>
  <c r="E652" i="5"/>
  <c r="D652" i="5"/>
  <c r="C652" i="5"/>
  <c r="B652" i="5"/>
  <c r="A652" i="5"/>
  <c r="AP651" i="5"/>
  <c r="E651" i="5"/>
  <c r="D651" i="5"/>
  <c r="T651" i="5" s="1"/>
  <c r="C651" i="5"/>
  <c r="B651" i="5"/>
  <c r="A651" i="5"/>
  <c r="AP650" i="5"/>
  <c r="E650" i="5"/>
  <c r="D650" i="5"/>
  <c r="C650" i="5"/>
  <c r="B650" i="5"/>
  <c r="A650" i="5"/>
  <c r="AP649" i="5"/>
  <c r="E649" i="5"/>
  <c r="D649" i="5"/>
  <c r="F649" i="5" s="1"/>
  <c r="C649" i="5"/>
  <c r="B649" i="5"/>
  <c r="A649" i="5"/>
  <c r="AP648" i="5"/>
  <c r="E648" i="5"/>
  <c r="D648" i="5"/>
  <c r="AA648" i="5" s="1"/>
  <c r="C648" i="5"/>
  <c r="B648" i="5"/>
  <c r="A648" i="5"/>
  <c r="AP647" i="5"/>
  <c r="E647" i="5"/>
  <c r="D647" i="5"/>
  <c r="AA647" i="5" s="1"/>
  <c r="C647" i="5"/>
  <c r="B647" i="5"/>
  <c r="A647" i="5"/>
  <c r="AP646" i="5"/>
  <c r="E646" i="5"/>
  <c r="D646" i="5"/>
  <c r="C646" i="5"/>
  <c r="B646" i="5"/>
  <c r="A646" i="5"/>
  <c r="AP645" i="5"/>
  <c r="E645" i="5"/>
  <c r="D645" i="5"/>
  <c r="M645" i="5" s="1"/>
  <c r="C645" i="5"/>
  <c r="B645" i="5"/>
  <c r="A645" i="5"/>
  <c r="AP644" i="5"/>
  <c r="E644" i="5"/>
  <c r="D644" i="5"/>
  <c r="M644" i="5" s="1"/>
  <c r="C644" i="5"/>
  <c r="B644" i="5"/>
  <c r="A644" i="5"/>
  <c r="AP643" i="5"/>
  <c r="E643" i="5"/>
  <c r="D643" i="5"/>
  <c r="AA643" i="5" s="1"/>
  <c r="C643" i="5"/>
  <c r="B643" i="5"/>
  <c r="A643" i="5"/>
  <c r="AP642" i="5"/>
  <c r="E642" i="5"/>
  <c r="D642" i="5"/>
  <c r="AH642" i="5" s="1"/>
  <c r="C642" i="5"/>
  <c r="B642" i="5"/>
  <c r="A642" i="5"/>
  <c r="AP641" i="5"/>
  <c r="E641" i="5"/>
  <c r="D641" i="5"/>
  <c r="C641" i="5"/>
  <c r="B641" i="5"/>
  <c r="A641" i="5"/>
  <c r="AP640" i="5"/>
  <c r="E640" i="5"/>
  <c r="D640" i="5"/>
  <c r="AA640" i="5" s="1"/>
  <c r="C640" i="5"/>
  <c r="B640" i="5"/>
  <c r="A640" i="5"/>
  <c r="AP639" i="5"/>
  <c r="E639" i="5"/>
  <c r="D639" i="5"/>
  <c r="T639" i="5" s="1"/>
  <c r="C639" i="5"/>
  <c r="B639" i="5"/>
  <c r="A639" i="5"/>
  <c r="AP638" i="5"/>
  <c r="E638" i="5"/>
  <c r="D638" i="5"/>
  <c r="C638" i="5"/>
  <c r="B638" i="5"/>
  <c r="A638" i="5"/>
  <c r="AP637" i="5"/>
  <c r="E637" i="5"/>
  <c r="D637" i="5"/>
  <c r="C637" i="5"/>
  <c r="B637" i="5"/>
  <c r="A637" i="5"/>
  <c r="AP636" i="5"/>
  <c r="E636" i="5"/>
  <c r="D636" i="5"/>
  <c r="AH636" i="5" s="1"/>
  <c r="C636" i="5"/>
  <c r="B636" i="5"/>
  <c r="A636" i="5"/>
  <c r="AP635" i="5"/>
  <c r="E635" i="5"/>
  <c r="D635" i="5"/>
  <c r="F635" i="5" s="1"/>
  <c r="C635" i="5"/>
  <c r="B635" i="5"/>
  <c r="A635" i="5"/>
  <c r="AP634" i="5"/>
  <c r="E634" i="5"/>
  <c r="D634" i="5"/>
  <c r="AH634" i="5" s="1"/>
  <c r="C634" i="5"/>
  <c r="B634" i="5"/>
  <c r="A634" i="5"/>
  <c r="AP633" i="5"/>
  <c r="E633" i="5"/>
  <c r="D633" i="5"/>
  <c r="C633" i="5"/>
  <c r="B633" i="5"/>
  <c r="A633" i="5"/>
  <c r="AP632" i="5"/>
  <c r="E632" i="5"/>
  <c r="D632" i="5"/>
  <c r="C632" i="5"/>
  <c r="B632" i="5"/>
  <c r="A632" i="5"/>
  <c r="AP631" i="5"/>
  <c r="E631" i="5"/>
  <c r="D631" i="5"/>
  <c r="AH631" i="5" s="1"/>
  <c r="C631" i="5"/>
  <c r="B631" i="5"/>
  <c r="A631" i="5"/>
  <c r="AP630" i="5"/>
  <c r="E630" i="5"/>
  <c r="D630" i="5"/>
  <c r="M630" i="5" s="1"/>
  <c r="C630" i="5"/>
  <c r="B630" i="5"/>
  <c r="A630" i="5"/>
  <c r="AP629" i="5"/>
  <c r="E629" i="5"/>
  <c r="D629" i="5"/>
  <c r="C629" i="5"/>
  <c r="B629" i="5"/>
  <c r="A629" i="5"/>
  <c r="AP628" i="5"/>
  <c r="E628" i="5"/>
  <c r="D628" i="5"/>
  <c r="AA628" i="5" s="1"/>
  <c r="C628" i="5"/>
  <c r="B628" i="5"/>
  <c r="A628" i="5"/>
  <c r="AP627" i="5"/>
  <c r="E627" i="5"/>
  <c r="D627" i="5"/>
  <c r="F627" i="5" s="1"/>
  <c r="C627" i="5"/>
  <c r="B627" i="5"/>
  <c r="A627" i="5"/>
  <c r="AP626" i="5"/>
  <c r="E626" i="5"/>
  <c r="D626" i="5"/>
  <c r="F626" i="5" s="1"/>
  <c r="C626" i="5"/>
  <c r="B626" i="5"/>
  <c r="A626" i="5"/>
  <c r="AP625" i="5"/>
  <c r="E625" i="5"/>
  <c r="D625" i="5"/>
  <c r="AH625" i="5" s="1"/>
  <c r="C625" i="5"/>
  <c r="B625" i="5"/>
  <c r="A625" i="5"/>
  <c r="AP624" i="5"/>
  <c r="E624" i="5"/>
  <c r="D624" i="5"/>
  <c r="F624" i="5" s="1"/>
  <c r="C624" i="5"/>
  <c r="B624" i="5"/>
  <c r="A624" i="5"/>
  <c r="AP623" i="5"/>
  <c r="E623" i="5"/>
  <c r="D623" i="5"/>
  <c r="AH623" i="5" s="1"/>
  <c r="C623" i="5"/>
  <c r="B623" i="5"/>
  <c r="A623" i="5"/>
  <c r="AP622" i="5"/>
  <c r="E622" i="5"/>
  <c r="D622" i="5"/>
  <c r="AH622" i="5" s="1"/>
  <c r="C622" i="5"/>
  <c r="B622" i="5"/>
  <c r="A622" i="5"/>
  <c r="AP621" i="5"/>
  <c r="E621" i="5"/>
  <c r="D621" i="5"/>
  <c r="C621" i="5"/>
  <c r="B621" i="5"/>
  <c r="A621" i="5"/>
  <c r="AP620" i="5"/>
  <c r="E620" i="5"/>
  <c r="D620" i="5"/>
  <c r="T620" i="5" s="1"/>
  <c r="C620" i="5"/>
  <c r="B620" i="5"/>
  <c r="A620" i="5"/>
  <c r="AP619" i="5"/>
  <c r="E619" i="5"/>
  <c r="D619" i="5"/>
  <c r="AA619" i="5" s="1"/>
  <c r="C619" i="5"/>
  <c r="B619" i="5"/>
  <c r="A619" i="5"/>
  <c r="AP618" i="5"/>
  <c r="E618" i="5"/>
  <c r="D618" i="5"/>
  <c r="AH618" i="5" s="1"/>
  <c r="C618" i="5"/>
  <c r="B618" i="5"/>
  <c r="A618" i="5"/>
  <c r="AP617" i="5"/>
  <c r="E617" i="5"/>
  <c r="D617" i="5"/>
  <c r="C617" i="5"/>
  <c r="B617" i="5"/>
  <c r="A617" i="5"/>
  <c r="AP616" i="5"/>
  <c r="E616" i="5"/>
  <c r="D616" i="5"/>
  <c r="F616" i="5" s="1"/>
  <c r="C616" i="5"/>
  <c r="B616" i="5"/>
  <c r="A616" i="5"/>
  <c r="AP615" i="5"/>
  <c r="E615" i="5"/>
  <c r="D615" i="5"/>
  <c r="T615" i="5" s="1"/>
  <c r="C615" i="5"/>
  <c r="B615" i="5"/>
  <c r="A615" i="5"/>
  <c r="AP614" i="5"/>
  <c r="E614" i="5"/>
  <c r="D614" i="5"/>
  <c r="C614" i="5"/>
  <c r="B614" i="5"/>
  <c r="A614" i="5"/>
  <c r="AP613" i="5"/>
  <c r="E613" i="5"/>
  <c r="D613" i="5"/>
  <c r="AH613" i="5" s="1"/>
  <c r="C613" i="5"/>
  <c r="B613" i="5"/>
  <c r="A613" i="5"/>
  <c r="AP612" i="5"/>
  <c r="E612" i="5"/>
  <c r="D612" i="5"/>
  <c r="AA612" i="5" s="1"/>
  <c r="C612" i="5"/>
  <c r="B612" i="5"/>
  <c r="A612" i="5"/>
  <c r="AP611" i="5"/>
  <c r="E611" i="5"/>
  <c r="D611" i="5"/>
  <c r="T611" i="5" s="1"/>
  <c r="C611" i="5"/>
  <c r="B611" i="5"/>
  <c r="A611" i="5"/>
  <c r="AP610" i="5"/>
  <c r="E610" i="5"/>
  <c r="D610" i="5"/>
  <c r="T610" i="5" s="1"/>
  <c r="C610" i="5"/>
  <c r="B610" i="5"/>
  <c r="A610" i="5"/>
  <c r="AP609" i="5"/>
  <c r="E609" i="5"/>
  <c r="D609" i="5"/>
  <c r="C609" i="5"/>
  <c r="B609" i="5"/>
  <c r="A609" i="5"/>
  <c r="AP608" i="5"/>
  <c r="E608" i="5"/>
  <c r="D608" i="5"/>
  <c r="C608" i="5"/>
  <c r="B608" i="5"/>
  <c r="A608" i="5"/>
  <c r="AP607" i="5"/>
  <c r="E607" i="5"/>
  <c r="D607" i="5"/>
  <c r="AH607" i="5" s="1"/>
  <c r="C607" i="5"/>
  <c r="B607" i="5"/>
  <c r="A607" i="5"/>
  <c r="AP606" i="5"/>
  <c r="E606" i="5"/>
  <c r="D606" i="5"/>
  <c r="C606" i="5"/>
  <c r="B606" i="5"/>
  <c r="A606" i="5"/>
  <c r="AP605" i="5"/>
  <c r="E605" i="5"/>
  <c r="D605" i="5"/>
  <c r="T605" i="5" s="1"/>
  <c r="C605" i="5"/>
  <c r="B605" i="5"/>
  <c r="A605" i="5"/>
  <c r="AP604" i="5"/>
  <c r="E604" i="5"/>
  <c r="D604" i="5"/>
  <c r="AH604" i="5" s="1"/>
  <c r="C604" i="5"/>
  <c r="B604" i="5"/>
  <c r="A604" i="5"/>
  <c r="AP603" i="5"/>
  <c r="E603" i="5"/>
  <c r="D603" i="5"/>
  <c r="T603" i="5" s="1"/>
  <c r="C603" i="5"/>
  <c r="B603" i="5"/>
  <c r="A603" i="5"/>
  <c r="AP602" i="5"/>
  <c r="E602" i="5"/>
  <c r="D602" i="5"/>
  <c r="AH602" i="5" s="1"/>
  <c r="C602" i="5"/>
  <c r="B602" i="5"/>
  <c r="A602" i="5"/>
  <c r="AP601" i="5"/>
  <c r="E601" i="5"/>
  <c r="D601" i="5"/>
  <c r="T601" i="5" s="1"/>
  <c r="C601" i="5"/>
  <c r="B601" i="5"/>
  <c r="A601" i="5"/>
  <c r="AP600" i="5"/>
  <c r="E600" i="5"/>
  <c r="D600" i="5"/>
  <c r="C600" i="5"/>
  <c r="B600" i="5"/>
  <c r="A600" i="5"/>
  <c r="AP599" i="5"/>
  <c r="E599" i="5"/>
  <c r="D599" i="5"/>
  <c r="AH599" i="5" s="1"/>
  <c r="C599" i="5"/>
  <c r="B599" i="5"/>
  <c r="A599" i="5"/>
  <c r="AP598" i="5"/>
  <c r="E598" i="5"/>
  <c r="D598" i="5"/>
  <c r="AH598" i="5" s="1"/>
  <c r="C598" i="5"/>
  <c r="B598" i="5"/>
  <c r="A598" i="5"/>
  <c r="AP597" i="5"/>
  <c r="E597" i="5"/>
  <c r="D597" i="5"/>
  <c r="M597" i="5" s="1"/>
  <c r="C597" i="5"/>
  <c r="B597" i="5"/>
  <c r="A597" i="5"/>
  <c r="AP596" i="5"/>
  <c r="E596" i="5"/>
  <c r="D596" i="5"/>
  <c r="M596" i="5" s="1"/>
  <c r="C596" i="5"/>
  <c r="B596" i="5"/>
  <c r="A596" i="5"/>
  <c r="AP595" i="5"/>
  <c r="E595" i="5"/>
  <c r="D595" i="5"/>
  <c r="AH595" i="5" s="1"/>
  <c r="C595" i="5"/>
  <c r="B595" i="5"/>
  <c r="A595" i="5"/>
  <c r="AP594" i="5"/>
  <c r="E594" i="5"/>
  <c r="D594" i="5"/>
  <c r="C594" i="5"/>
  <c r="B594" i="5"/>
  <c r="A594" i="5"/>
  <c r="AP593" i="5"/>
  <c r="E593" i="5"/>
  <c r="D593" i="5"/>
  <c r="C593" i="5"/>
  <c r="B593" i="5"/>
  <c r="A593" i="5"/>
  <c r="AP592" i="5"/>
  <c r="E592" i="5"/>
  <c r="D592" i="5"/>
  <c r="C592" i="5"/>
  <c r="B592" i="5"/>
  <c r="A592" i="5"/>
  <c r="AP591" i="5"/>
  <c r="E591" i="5"/>
  <c r="D591" i="5"/>
  <c r="AH591" i="5" s="1"/>
  <c r="C591" i="5"/>
  <c r="B591" i="5"/>
  <c r="A591" i="5"/>
  <c r="AP590" i="5"/>
  <c r="E590" i="5"/>
  <c r="D590" i="5"/>
  <c r="AH590" i="5" s="1"/>
  <c r="C590" i="5"/>
  <c r="B590" i="5"/>
  <c r="A590" i="5"/>
  <c r="AP589" i="5"/>
  <c r="E589" i="5"/>
  <c r="D589" i="5"/>
  <c r="T589" i="5" s="1"/>
  <c r="C589" i="5"/>
  <c r="B589" i="5"/>
  <c r="A589" i="5"/>
  <c r="AP588" i="5"/>
  <c r="E588" i="5"/>
  <c r="D588" i="5"/>
  <c r="AH588" i="5" s="1"/>
  <c r="C588" i="5"/>
  <c r="B588" i="5"/>
  <c r="A588" i="5"/>
  <c r="AP587" i="5"/>
  <c r="E587" i="5"/>
  <c r="D587" i="5"/>
  <c r="T587" i="5" s="1"/>
  <c r="C587" i="5"/>
  <c r="B587" i="5"/>
  <c r="A587" i="5"/>
  <c r="AP586" i="5"/>
  <c r="E586" i="5"/>
  <c r="D586" i="5"/>
  <c r="AH586" i="5" s="1"/>
  <c r="C586" i="5"/>
  <c r="B586" i="5"/>
  <c r="A586" i="5"/>
  <c r="AP585" i="5"/>
  <c r="E585" i="5"/>
  <c r="D585" i="5"/>
  <c r="T585" i="5" s="1"/>
  <c r="C585" i="5"/>
  <c r="B585" i="5"/>
  <c r="A585" i="5"/>
  <c r="AP584" i="5"/>
  <c r="E584" i="5"/>
  <c r="D584" i="5"/>
  <c r="F584" i="5" s="1"/>
  <c r="C584" i="5"/>
  <c r="B584" i="5"/>
  <c r="A584" i="5"/>
  <c r="AP583" i="5"/>
  <c r="E583" i="5"/>
  <c r="D583" i="5"/>
  <c r="AA583" i="5" s="1"/>
  <c r="C583" i="5"/>
  <c r="B583" i="5"/>
  <c r="A583" i="5"/>
  <c r="AP582" i="5"/>
  <c r="E582" i="5"/>
  <c r="D582" i="5"/>
  <c r="C582" i="5"/>
  <c r="B582" i="5"/>
  <c r="A582" i="5"/>
  <c r="AP581" i="5"/>
  <c r="E581" i="5"/>
  <c r="D581" i="5"/>
  <c r="M581" i="5" s="1"/>
  <c r="C581" i="5"/>
  <c r="B581" i="5"/>
  <c r="A581" i="5"/>
  <c r="AP580" i="5"/>
  <c r="E580" i="5"/>
  <c r="D580" i="5"/>
  <c r="T580" i="5" s="1"/>
  <c r="C580" i="5"/>
  <c r="B580" i="5"/>
  <c r="A580" i="5"/>
  <c r="AP579" i="5"/>
  <c r="E579" i="5"/>
  <c r="D579" i="5"/>
  <c r="AA579" i="5" s="1"/>
  <c r="C579" i="5"/>
  <c r="B579" i="5"/>
  <c r="A579" i="5"/>
  <c r="AP578" i="5"/>
  <c r="E578" i="5"/>
  <c r="D578" i="5"/>
  <c r="C578" i="5"/>
  <c r="B578" i="5"/>
  <c r="A578" i="5"/>
  <c r="AP577" i="5"/>
  <c r="E577" i="5"/>
  <c r="D577" i="5"/>
  <c r="T577" i="5" s="1"/>
  <c r="C577" i="5"/>
  <c r="B577" i="5"/>
  <c r="A577" i="5"/>
  <c r="AP576" i="5"/>
  <c r="E576" i="5"/>
  <c r="D576" i="5"/>
  <c r="C576" i="5"/>
  <c r="B576" i="5"/>
  <c r="A576" i="5"/>
  <c r="AP575" i="5"/>
  <c r="E575" i="5"/>
  <c r="D575" i="5"/>
  <c r="AH575" i="5" s="1"/>
  <c r="C575" i="5"/>
  <c r="B575" i="5"/>
  <c r="A575" i="5"/>
  <c r="AP574" i="5"/>
  <c r="E574" i="5"/>
  <c r="D574" i="5"/>
  <c r="C574" i="5"/>
  <c r="B574" i="5"/>
  <c r="A574" i="5"/>
  <c r="AP573" i="5"/>
  <c r="E573" i="5"/>
  <c r="D573" i="5"/>
  <c r="AH573" i="5" s="1"/>
  <c r="C573" i="5"/>
  <c r="B573" i="5"/>
  <c r="A573" i="5"/>
  <c r="AP572" i="5"/>
  <c r="E572" i="5"/>
  <c r="D572" i="5"/>
  <c r="AA572" i="5" s="1"/>
  <c r="C572" i="5"/>
  <c r="B572" i="5"/>
  <c r="A572" i="5"/>
  <c r="AP571" i="5"/>
  <c r="E571" i="5"/>
  <c r="D571" i="5"/>
  <c r="AH571" i="5" s="1"/>
  <c r="C571" i="5"/>
  <c r="B571" i="5"/>
  <c r="A571" i="5"/>
  <c r="AP570" i="5"/>
  <c r="E570" i="5"/>
  <c r="D570" i="5"/>
  <c r="AH570" i="5" s="1"/>
  <c r="C570" i="5"/>
  <c r="B570" i="5"/>
  <c r="A570" i="5"/>
  <c r="AP569" i="5"/>
  <c r="E569" i="5"/>
  <c r="D569" i="5"/>
  <c r="T569" i="5" s="1"/>
  <c r="C569" i="5"/>
  <c r="B569" i="5"/>
  <c r="A569" i="5"/>
  <c r="AP568" i="5"/>
  <c r="E568" i="5"/>
  <c r="D568" i="5"/>
  <c r="C568" i="5"/>
  <c r="B568" i="5"/>
  <c r="A568" i="5"/>
  <c r="AP567" i="5"/>
  <c r="E567" i="5"/>
  <c r="D567" i="5"/>
  <c r="T567" i="5" s="1"/>
  <c r="C567" i="5"/>
  <c r="B567" i="5"/>
  <c r="A567" i="5"/>
  <c r="AP566" i="5"/>
  <c r="E566" i="5"/>
  <c r="D566" i="5"/>
  <c r="C566" i="5"/>
  <c r="B566" i="5"/>
  <c r="A566" i="5"/>
  <c r="AP565" i="5"/>
  <c r="E565" i="5"/>
  <c r="D565" i="5"/>
  <c r="AH565" i="5" s="1"/>
  <c r="C565" i="5"/>
  <c r="B565" i="5"/>
  <c r="A565" i="5"/>
  <c r="AP564" i="5"/>
  <c r="E564" i="5"/>
  <c r="D564" i="5"/>
  <c r="AA564" i="5" s="1"/>
  <c r="C564" i="5"/>
  <c r="B564" i="5"/>
  <c r="A564" i="5"/>
  <c r="AP563" i="5"/>
  <c r="E563" i="5"/>
  <c r="D563" i="5"/>
  <c r="M563" i="5" s="1"/>
  <c r="C563" i="5"/>
  <c r="B563" i="5"/>
  <c r="A563" i="5"/>
  <c r="AP562" i="5"/>
  <c r="E562" i="5"/>
  <c r="D562" i="5"/>
  <c r="AH562" i="5" s="1"/>
  <c r="C562" i="5"/>
  <c r="B562" i="5"/>
  <c r="A562" i="5"/>
  <c r="AP561" i="5"/>
  <c r="E561" i="5"/>
  <c r="D561" i="5"/>
  <c r="T561" i="5" s="1"/>
  <c r="C561" i="5"/>
  <c r="B561" i="5"/>
  <c r="A561" i="5"/>
  <c r="AP560" i="5"/>
  <c r="E560" i="5"/>
  <c r="D560" i="5"/>
  <c r="F560" i="5" s="1"/>
  <c r="C560" i="5"/>
  <c r="B560" i="5"/>
  <c r="A560" i="5"/>
  <c r="AP559" i="5"/>
  <c r="E559" i="5"/>
  <c r="D559" i="5"/>
  <c r="T559" i="5" s="1"/>
  <c r="C559" i="5"/>
  <c r="B559" i="5"/>
  <c r="A559" i="5"/>
  <c r="AP558" i="5"/>
  <c r="E558" i="5"/>
  <c r="D558" i="5"/>
  <c r="AH558" i="5" s="1"/>
  <c r="C558" i="5"/>
  <c r="B558" i="5"/>
  <c r="A558" i="5"/>
  <c r="AP557" i="5"/>
  <c r="E557" i="5"/>
  <c r="D557" i="5"/>
  <c r="AH557" i="5" s="1"/>
  <c r="C557" i="5"/>
  <c r="B557" i="5"/>
  <c r="A557" i="5"/>
  <c r="AP556" i="5"/>
  <c r="E556" i="5"/>
  <c r="D556" i="5"/>
  <c r="AA556" i="5" s="1"/>
  <c r="C556" i="5"/>
  <c r="B556" i="5"/>
  <c r="A556" i="5"/>
  <c r="AP555" i="5"/>
  <c r="E555" i="5"/>
  <c r="D555" i="5"/>
  <c r="AH555" i="5" s="1"/>
  <c r="C555" i="5"/>
  <c r="B555" i="5"/>
  <c r="A555" i="5"/>
  <c r="AP554" i="5"/>
  <c r="E554" i="5"/>
  <c r="D554" i="5"/>
  <c r="AH554" i="5" s="1"/>
  <c r="C554" i="5"/>
  <c r="B554" i="5"/>
  <c r="A554" i="5"/>
  <c r="AP553" i="5"/>
  <c r="E553" i="5"/>
  <c r="D553" i="5"/>
  <c r="T553" i="5" s="1"/>
  <c r="C553" i="5"/>
  <c r="B553" i="5"/>
  <c r="A553" i="5"/>
  <c r="AP552" i="5"/>
  <c r="E552" i="5"/>
  <c r="D552" i="5"/>
  <c r="F552" i="5" s="1"/>
  <c r="C552" i="5"/>
  <c r="B552" i="5"/>
  <c r="A552" i="5"/>
  <c r="AP551" i="5"/>
  <c r="E551" i="5"/>
  <c r="D551" i="5"/>
  <c r="T551" i="5" s="1"/>
  <c r="C551" i="5"/>
  <c r="B551" i="5"/>
  <c r="A551" i="5"/>
  <c r="AP550" i="5"/>
  <c r="E550" i="5"/>
  <c r="D550" i="5"/>
  <c r="C550" i="5"/>
  <c r="B550" i="5"/>
  <c r="A550" i="5"/>
  <c r="AP549" i="5"/>
  <c r="E549" i="5"/>
  <c r="D549" i="5"/>
  <c r="AH549" i="5" s="1"/>
  <c r="C549" i="5"/>
  <c r="B549" i="5"/>
  <c r="A549" i="5"/>
  <c r="AP548" i="5"/>
  <c r="E548" i="5"/>
  <c r="D548" i="5"/>
  <c r="AA548" i="5" s="1"/>
  <c r="C548" i="5"/>
  <c r="B548" i="5"/>
  <c r="A548" i="5"/>
  <c r="AP547" i="5"/>
  <c r="E547" i="5"/>
  <c r="D547" i="5"/>
  <c r="M547" i="5" s="1"/>
  <c r="C547" i="5"/>
  <c r="B547" i="5"/>
  <c r="A547" i="5"/>
  <c r="AP546" i="5"/>
  <c r="E546" i="5"/>
  <c r="D546" i="5"/>
  <c r="AH546" i="5" s="1"/>
  <c r="C546" i="5"/>
  <c r="B546" i="5"/>
  <c r="A546" i="5"/>
  <c r="AP545" i="5"/>
  <c r="E545" i="5"/>
  <c r="D545" i="5"/>
  <c r="T545" i="5" s="1"/>
  <c r="C545" i="5"/>
  <c r="B545" i="5"/>
  <c r="A545" i="5"/>
  <c r="AP544" i="5"/>
  <c r="E544" i="5"/>
  <c r="D544" i="5"/>
  <c r="C544" i="5"/>
  <c r="B544" i="5"/>
  <c r="A544" i="5"/>
  <c r="AP543" i="5"/>
  <c r="E543" i="5"/>
  <c r="D543" i="5"/>
  <c r="T543" i="5" s="1"/>
  <c r="C543" i="5"/>
  <c r="B543" i="5"/>
  <c r="A543" i="5"/>
  <c r="AP542" i="5"/>
  <c r="E542" i="5"/>
  <c r="D542" i="5"/>
  <c r="C542" i="5"/>
  <c r="B542" i="5"/>
  <c r="A542" i="5"/>
  <c r="AP541" i="5"/>
  <c r="E541" i="5"/>
  <c r="D541" i="5"/>
  <c r="AH541" i="5" s="1"/>
  <c r="C541" i="5"/>
  <c r="B541" i="5"/>
  <c r="A541" i="5"/>
  <c r="AP540" i="5"/>
  <c r="E540" i="5"/>
  <c r="D540" i="5"/>
  <c r="AA540" i="5" s="1"/>
  <c r="C540" i="5"/>
  <c r="B540" i="5"/>
  <c r="A540" i="5"/>
  <c r="AP539" i="5"/>
  <c r="E539" i="5"/>
  <c r="D539" i="5"/>
  <c r="F539" i="5" s="1"/>
  <c r="C539" i="5"/>
  <c r="B539" i="5"/>
  <c r="A539" i="5"/>
  <c r="AP538" i="5"/>
  <c r="E538" i="5"/>
  <c r="D538" i="5"/>
  <c r="AH538" i="5" s="1"/>
  <c r="C538" i="5"/>
  <c r="B538" i="5"/>
  <c r="A538" i="5"/>
  <c r="AP537" i="5"/>
  <c r="E537" i="5"/>
  <c r="D537" i="5"/>
  <c r="T537" i="5" s="1"/>
  <c r="C537" i="5"/>
  <c r="B537" i="5"/>
  <c r="A537" i="5"/>
  <c r="AP536" i="5"/>
  <c r="E536" i="5"/>
  <c r="D536" i="5"/>
  <c r="C536" i="5"/>
  <c r="B536" i="5"/>
  <c r="A536" i="5"/>
  <c r="AP535" i="5"/>
  <c r="E535" i="5"/>
  <c r="D535" i="5"/>
  <c r="T535" i="5" s="1"/>
  <c r="C535" i="5"/>
  <c r="B535" i="5"/>
  <c r="A535" i="5"/>
  <c r="AP534" i="5"/>
  <c r="E534" i="5"/>
  <c r="D534" i="5"/>
  <c r="AH534" i="5" s="1"/>
  <c r="C534" i="5"/>
  <c r="B534" i="5"/>
  <c r="A534" i="5"/>
  <c r="AP533" i="5"/>
  <c r="E533" i="5"/>
  <c r="D533" i="5"/>
  <c r="C533" i="5"/>
  <c r="B533" i="5"/>
  <c r="A533" i="5"/>
  <c r="AP532" i="5"/>
  <c r="E532" i="5"/>
  <c r="D532" i="5"/>
  <c r="AA532" i="5" s="1"/>
  <c r="C532" i="5"/>
  <c r="B532" i="5"/>
  <c r="A532" i="5"/>
  <c r="AP531" i="5"/>
  <c r="E531" i="5"/>
  <c r="D531" i="5"/>
  <c r="C531" i="5"/>
  <c r="B531" i="5"/>
  <c r="A531" i="5"/>
  <c r="AP530" i="5"/>
  <c r="E530" i="5"/>
  <c r="D530" i="5"/>
  <c r="AH530" i="5" s="1"/>
  <c r="C530" i="5"/>
  <c r="B530" i="5"/>
  <c r="A530" i="5"/>
  <c r="AP529" i="5"/>
  <c r="E529" i="5"/>
  <c r="D529" i="5"/>
  <c r="C529" i="5"/>
  <c r="B529" i="5"/>
  <c r="A529" i="5"/>
  <c r="AP528" i="5"/>
  <c r="E528" i="5"/>
  <c r="D528" i="5"/>
  <c r="C528" i="5"/>
  <c r="B528" i="5"/>
  <c r="A528" i="5"/>
  <c r="AP527" i="5"/>
  <c r="E527" i="5"/>
  <c r="D527" i="5"/>
  <c r="C527" i="5"/>
  <c r="B527" i="5"/>
  <c r="A527" i="5"/>
  <c r="AP526" i="5"/>
  <c r="E526" i="5"/>
  <c r="D526" i="5"/>
  <c r="AH526" i="5" s="1"/>
  <c r="C526" i="5"/>
  <c r="B526" i="5"/>
  <c r="A526" i="5"/>
  <c r="AP525" i="5"/>
  <c r="E525" i="5"/>
  <c r="D525" i="5"/>
  <c r="AH525" i="5" s="1"/>
  <c r="C525" i="5"/>
  <c r="B525" i="5"/>
  <c r="A525" i="5"/>
  <c r="AP524" i="5"/>
  <c r="E524" i="5"/>
  <c r="D524" i="5"/>
  <c r="C524" i="5"/>
  <c r="B524" i="5"/>
  <c r="A524" i="5"/>
  <c r="AP523" i="5"/>
  <c r="E523" i="5"/>
  <c r="D523" i="5"/>
  <c r="AA523" i="5" s="1"/>
  <c r="C523" i="5"/>
  <c r="B523" i="5"/>
  <c r="A523" i="5"/>
  <c r="AP522" i="5"/>
  <c r="E522" i="5"/>
  <c r="D522" i="5"/>
  <c r="AH522" i="5" s="1"/>
  <c r="C522" i="5"/>
  <c r="B522" i="5"/>
  <c r="A522" i="5"/>
  <c r="AP521" i="5"/>
  <c r="E521" i="5"/>
  <c r="D521" i="5"/>
  <c r="C521" i="5"/>
  <c r="B521" i="5"/>
  <c r="A521" i="5"/>
  <c r="AP520" i="5"/>
  <c r="E520" i="5"/>
  <c r="D520" i="5"/>
  <c r="F520" i="5" s="1"/>
  <c r="C520" i="5"/>
  <c r="B520" i="5"/>
  <c r="A520" i="5"/>
  <c r="AP519" i="5"/>
  <c r="E519" i="5"/>
  <c r="D519" i="5"/>
  <c r="T519" i="5" s="1"/>
  <c r="C519" i="5"/>
  <c r="B519" i="5"/>
  <c r="A519" i="5"/>
  <c r="AP518" i="5"/>
  <c r="E518" i="5"/>
  <c r="D518" i="5"/>
  <c r="C518" i="5"/>
  <c r="B518" i="5"/>
  <c r="A518" i="5"/>
  <c r="AP517" i="5"/>
  <c r="E517" i="5"/>
  <c r="D517" i="5"/>
  <c r="AH517" i="5" s="1"/>
  <c r="C517" i="5"/>
  <c r="B517" i="5"/>
  <c r="A517" i="5"/>
  <c r="AP516" i="5"/>
  <c r="E516" i="5"/>
  <c r="D516" i="5"/>
  <c r="C516" i="5"/>
  <c r="B516" i="5"/>
  <c r="A516" i="5"/>
  <c r="AP515" i="5"/>
  <c r="E515" i="5"/>
  <c r="D515" i="5"/>
  <c r="T515" i="5" s="1"/>
  <c r="C515" i="5"/>
  <c r="B515" i="5"/>
  <c r="A515" i="5"/>
  <c r="AP514" i="5"/>
  <c r="E514" i="5"/>
  <c r="D514" i="5"/>
  <c r="C514" i="5"/>
  <c r="B514" i="5"/>
  <c r="A514" i="5"/>
  <c r="AP513" i="5"/>
  <c r="E513" i="5"/>
  <c r="D513" i="5"/>
  <c r="T513" i="5" s="1"/>
  <c r="C513" i="5"/>
  <c r="B513" i="5"/>
  <c r="A513" i="5"/>
  <c r="AP512" i="5"/>
  <c r="E512" i="5"/>
  <c r="D512" i="5"/>
  <c r="F512" i="5" s="1"/>
  <c r="C512" i="5"/>
  <c r="B512" i="5"/>
  <c r="A512" i="5"/>
  <c r="AP511" i="5"/>
  <c r="E511" i="5"/>
  <c r="D511" i="5"/>
  <c r="C511" i="5"/>
  <c r="B511" i="5"/>
  <c r="A511" i="5"/>
  <c r="AP510" i="5"/>
  <c r="E510" i="5"/>
  <c r="D510" i="5"/>
  <c r="C510" i="5"/>
  <c r="B510" i="5"/>
  <c r="A510" i="5"/>
  <c r="AP509" i="5"/>
  <c r="E509" i="5"/>
  <c r="D509" i="5"/>
  <c r="AH509" i="5" s="1"/>
  <c r="C509" i="5"/>
  <c r="B509" i="5"/>
  <c r="A509" i="5"/>
  <c r="AP508" i="5"/>
  <c r="E508" i="5"/>
  <c r="D508" i="5"/>
  <c r="C508" i="5"/>
  <c r="B508" i="5"/>
  <c r="A508" i="5"/>
  <c r="AP507" i="5"/>
  <c r="E507" i="5"/>
  <c r="D507" i="5"/>
  <c r="M507" i="5" s="1"/>
  <c r="C507" i="5"/>
  <c r="B507" i="5"/>
  <c r="A507" i="5"/>
  <c r="AP506" i="5"/>
  <c r="E506" i="5"/>
  <c r="D506" i="5"/>
  <c r="AH506" i="5" s="1"/>
  <c r="C506" i="5"/>
  <c r="B506" i="5"/>
  <c r="A506" i="5"/>
  <c r="AP505" i="5"/>
  <c r="E505" i="5"/>
  <c r="D505" i="5"/>
  <c r="T505" i="5" s="1"/>
  <c r="C505" i="5"/>
  <c r="B505" i="5"/>
  <c r="A505" i="5"/>
  <c r="AP504" i="5"/>
  <c r="E504" i="5"/>
  <c r="D504" i="5"/>
  <c r="C504" i="5"/>
  <c r="B504" i="5"/>
  <c r="A504" i="5"/>
  <c r="AP503" i="5"/>
  <c r="E503" i="5"/>
  <c r="D503" i="5"/>
  <c r="M503" i="5" s="1"/>
  <c r="C503" i="5"/>
  <c r="B503" i="5"/>
  <c r="A503" i="5"/>
  <c r="AP502" i="5"/>
  <c r="E502" i="5"/>
  <c r="D502" i="5"/>
  <c r="C502" i="5"/>
  <c r="B502" i="5"/>
  <c r="A502" i="5"/>
  <c r="AP501" i="5"/>
  <c r="E501" i="5"/>
  <c r="D501" i="5"/>
  <c r="AH501" i="5" s="1"/>
  <c r="C501" i="5"/>
  <c r="B501" i="5"/>
  <c r="A501" i="5"/>
  <c r="AP500" i="5"/>
  <c r="E500" i="5"/>
  <c r="D500" i="5"/>
  <c r="C500" i="5"/>
  <c r="B500" i="5"/>
  <c r="A500" i="5"/>
  <c r="AP499" i="5"/>
  <c r="E499" i="5"/>
  <c r="D499" i="5"/>
  <c r="C499" i="5"/>
  <c r="B499" i="5"/>
  <c r="A499" i="5"/>
  <c r="AP498" i="5"/>
  <c r="E498" i="5"/>
  <c r="D498" i="5"/>
  <c r="AH498" i="5" s="1"/>
  <c r="C498" i="5"/>
  <c r="B498" i="5"/>
  <c r="A498" i="5"/>
  <c r="AP497" i="5"/>
  <c r="E497" i="5"/>
  <c r="D497" i="5"/>
  <c r="T497" i="5" s="1"/>
  <c r="C497" i="5"/>
  <c r="B497" i="5"/>
  <c r="A497" i="5"/>
  <c r="AP496" i="5"/>
  <c r="E496" i="5"/>
  <c r="D496" i="5"/>
  <c r="C496" i="5"/>
  <c r="B496" i="5"/>
  <c r="A496" i="5"/>
  <c r="AP495" i="5"/>
  <c r="E495" i="5"/>
  <c r="D495" i="5"/>
  <c r="T495" i="5" s="1"/>
  <c r="C495" i="5"/>
  <c r="B495" i="5"/>
  <c r="A495" i="5"/>
  <c r="AP494" i="5"/>
  <c r="E494" i="5"/>
  <c r="D494" i="5"/>
  <c r="AH494" i="5" s="1"/>
  <c r="C494" i="5"/>
  <c r="B494" i="5"/>
  <c r="A494" i="5"/>
  <c r="AP493" i="5"/>
  <c r="E493" i="5"/>
  <c r="D493" i="5"/>
  <c r="AH493" i="5" s="1"/>
  <c r="C493" i="5"/>
  <c r="B493" i="5"/>
  <c r="A493" i="5"/>
  <c r="AP492" i="5"/>
  <c r="E492" i="5"/>
  <c r="D492" i="5"/>
  <c r="C492" i="5"/>
  <c r="B492" i="5"/>
  <c r="A492" i="5"/>
  <c r="AP491" i="5"/>
  <c r="E491" i="5"/>
  <c r="D491" i="5"/>
  <c r="AH491" i="5" s="1"/>
  <c r="C491" i="5"/>
  <c r="B491" i="5"/>
  <c r="A491" i="5"/>
  <c r="AP490" i="5"/>
  <c r="E490" i="5"/>
  <c r="D490" i="5"/>
  <c r="AH490" i="5" s="1"/>
  <c r="C490" i="5"/>
  <c r="B490" i="5"/>
  <c r="A490" i="5"/>
  <c r="AP489" i="5"/>
  <c r="E489" i="5"/>
  <c r="D489" i="5"/>
  <c r="C489" i="5"/>
  <c r="B489" i="5"/>
  <c r="A489" i="5"/>
  <c r="AP488" i="5"/>
  <c r="E488" i="5"/>
  <c r="D488" i="5"/>
  <c r="C488" i="5"/>
  <c r="B488" i="5"/>
  <c r="A488" i="5"/>
  <c r="AP487" i="5"/>
  <c r="E487" i="5"/>
  <c r="D487" i="5"/>
  <c r="C487" i="5"/>
  <c r="B487" i="5"/>
  <c r="A487" i="5"/>
  <c r="AP486" i="5"/>
  <c r="E486" i="5"/>
  <c r="D486" i="5"/>
  <c r="AH486" i="5" s="1"/>
  <c r="C486" i="5"/>
  <c r="B486" i="5"/>
  <c r="A486" i="5"/>
  <c r="AP485" i="5"/>
  <c r="E485" i="5"/>
  <c r="D485" i="5"/>
  <c r="AH485" i="5" s="1"/>
  <c r="C485" i="5"/>
  <c r="B485" i="5"/>
  <c r="A485" i="5"/>
  <c r="AP484" i="5"/>
  <c r="E484" i="5"/>
  <c r="D484" i="5"/>
  <c r="AA484" i="5" s="1"/>
  <c r="C484" i="5"/>
  <c r="B484" i="5"/>
  <c r="A484" i="5"/>
  <c r="AP483" i="5"/>
  <c r="E483" i="5"/>
  <c r="D483" i="5"/>
  <c r="T483" i="5" s="1"/>
  <c r="C483" i="5"/>
  <c r="B483" i="5"/>
  <c r="A483" i="5"/>
  <c r="AP482" i="5"/>
  <c r="E482" i="5"/>
  <c r="D482" i="5"/>
  <c r="C482" i="5"/>
  <c r="B482" i="5"/>
  <c r="A482" i="5"/>
  <c r="AP481" i="5"/>
  <c r="E481" i="5"/>
  <c r="D481" i="5"/>
  <c r="T481" i="5" s="1"/>
  <c r="C481" i="5"/>
  <c r="B481" i="5"/>
  <c r="A481" i="5"/>
  <c r="AP480" i="5"/>
  <c r="E480" i="5"/>
  <c r="D480" i="5"/>
  <c r="F480" i="5" s="1"/>
  <c r="C480" i="5"/>
  <c r="B480" i="5"/>
  <c r="A480" i="5"/>
  <c r="AP479" i="5"/>
  <c r="E479" i="5"/>
  <c r="D479" i="5"/>
  <c r="C479" i="5"/>
  <c r="B479" i="5"/>
  <c r="A479" i="5"/>
  <c r="AP478" i="5"/>
  <c r="E478" i="5"/>
  <c r="D478" i="5"/>
  <c r="C478" i="5"/>
  <c r="B478" i="5"/>
  <c r="A478" i="5"/>
  <c r="AP477" i="5"/>
  <c r="E477" i="5"/>
  <c r="D477" i="5"/>
  <c r="AH477" i="5" s="1"/>
  <c r="C477" i="5"/>
  <c r="B477" i="5"/>
  <c r="A477" i="5"/>
  <c r="AP476" i="5"/>
  <c r="E476" i="5"/>
  <c r="D476" i="5"/>
  <c r="AA476" i="5" s="1"/>
  <c r="C476" i="5"/>
  <c r="B476" i="5"/>
  <c r="A476" i="5"/>
  <c r="AP475" i="5"/>
  <c r="E475" i="5"/>
  <c r="D475" i="5"/>
  <c r="M475" i="5" s="1"/>
  <c r="C475" i="5"/>
  <c r="B475" i="5"/>
  <c r="A475" i="5"/>
  <c r="AP474" i="5"/>
  <c r="E474" i="5"/>
  <c r="D474" i="5"/>
  <c r="AH474" i="5" s="1"/>
  <c r="C474" i="5"/>
  <c r="B474" i="5"/>
  <c r="A474" i="5"/>
  <c r="AP473" i="5"/>
  <c r="E473" i="5"/>
  <c r="D473" i="5"/>
  <c r="T473" i="5" s="1"/>
  <c r="C473" i="5"/>
  <c r="B473" i="5"/>
  <c r="A473" i="5"/>
  <c r="AP472" i="5"/>
  <c r="E472" i="5"/>
  <c r="D472" i="5"/>
  <c r="F472" i="5" s="1"/>
  <c r="C472" i="5"/>
  <c r="B472" i="5"/>
  <c r="A472" i="5"/>
  <c r="AP471" i="5"/>
  <c r="E471" i="5"/>
  <c r="D471" i="5"/>
  <c r="AH471" i="5" s="1"/>
  <c r="C471" i="5"/>
  <c r="B471" i="5"/>
  <c r="A471" i="5"/>
  <c r="AP470" i="5"/>
  <c r="E470" i="5"/>
  <c r="D470" i="5"/>
  <c r="C470" i="5"/>
  <c r="B470" i="5"/>
  <c r="A470" i="5"/>
  <c r="AP469" i="5"/>
  <c r="E469" i="5"/>
  <c r="D469" i="5"/>
  <c r="C469" i="5"/>
  <c r="B469" i="5"/>
  <c r="A469" i="5"/>
  <c r="AP468" i="5"/>
  <c r="E468" i="5"/>
  <c r="D468" i="5"/>
  <c r="F468" i="5" s="1"/>
  <c r="C468" i="5"/>
  <c r="B468" i="5"/>
  <c r="A468" i="5"/>
  <c r="AP467" i="5"/>
  <c r="E467" i="5"/>
  <c r="D467" i="5"/>
  <c r="C467" i="5"/>
  <c r="B467" i="5"/>
  <c r="A467" i="5"/>
  <c r="AP466" i="5"/>
  <c r="E466" i="5"/>
  <c r="D466" i="5"/>
  <c r="AH466" i="5" s="1"/>
  <c r="C466" i="5"/>
  <c r="B466" i="5"/>
  <c r="A466" i="5"/>
  <c r="AP465" i="5"/>
  <c r="E465" i="5"/>
  <c r="D465" i="5"/>
  <c r="T465" i="5" s="1"/>
  <c r="C465" i="5"/>
  <c r="B465" i="5"/>
  <c r="A465" i="5"/>
  <c r="AP464" i="5"/>
  <c r="E464" i="5"/>
  <c r="D464" i="5"/>
  <c r="C464" i="5"/>
  <c r="B464" i="5"/>
  <c r="A464" i="5"/>
  <c r="AP463" i="5"/>
  <c r="E463" i="5"/>
  <c r="D463" i="5"/>
  <c r="T463" i="5" s="1"/>
  <c r="C463" i="5"/>
  <c r="B463" i="5"/>
  <c r="A463" i="5"/>
  <c r="AP462" i="5"/>
  <c r="E462" i="5"/>
  <c r="D462" i="5"/>
  <c r="C462" i="5"/>
  <c r="B462" i="5"/>
  <c r="A462" i="5"/>
  <c r="AP461" i="5"/>
  <c r="E461" i="5"/>
  <c r="D461" i="5"/>
  <c r="C461" i="5"/>
  <c r="B461" i="5"/>
  <c r="A461" i="5"/>
  <c r="AP460" i="5"/>
  <c r="E460" i="5"/>
  <c r="D460" i="5"/>
  <c r="AA460" i="5" s="1"/>
  <c r="C460" i="5"/>
  <c r="B460" i="5"/>
  <c r="A460" i="5"/>
  <c r="AP459" i="5"/>
  <c r="E459" i="5"/>
  <c r="D459" i="5"/>
  <c r="C459" i="5"/>
  <c r="B459" i="5"/>
  <c r="A459" i="5"/>
  <c r="AP458" i="5"/>
  <c r="E458" i="5"/>
  <c r="D458" i="5"/>
  <c r="AH458" i="5" s="1"/>
  <c r="C458" i="5"/>
  <c r="B458" i="5"/>
  <c r="A458" i="5"/>
  <c r="AP457" i="5"/>
  <c r="E457" i="5"/>
  <c r="D457" i="5"/>
  <c r="C457" i="5"/>
  <c r="B457" i="5"/>
  <c r="A457" i="5"/>
  <c r="AP456" i="5"/>
  <c r="E456" i="5"/>
  <c r="D456" i="5"/>
  <c r="C456" i="5"/>
  <c r="B456" i="5"/>
  <c r="A456" i="5"/>
  <c r="AP455" i="5"/>
  <c r="E455" i="5"/>
  <c r="D455" i="5"/>
  <c r="C455" i="5"/>
  <c r="B455" i="5"/>
  <c r="A455" i="5"/>
  <c r="AP454" i="5"/>
  <c r="E454" i="5"/>
  <c r="D454" i="5"/>
  <c r="AH454" i="5" s="1"/>
  <c r="C454" i="5"/>
  <c r="B454" i="5"/>
  <c r="A454" i="5"/>
  <c r="AP453" i="5"/>
  <c r="E453" i="5"/>
  <c r="D453" i="5"/>
  <c r="AH453" i="5" s="1"/>
  <c r="C453" i="5"/>
  <c r="B453" i="5"/>
  <c r="A453" i="5"/>
  <c r="AP452" i="5"/>
  <c r="E452" i="5"/>
  <c r="D452" i="5"/>
  <c r="AA452" i="5" s="1"/>
  <c r="C452" i="5"/>
  <c r="B452" i="5"/>
  <c r="A452" i="5"/>
  <c r="AP451" i="5"/>
  <c r="E451" i="5"/>
  <c r="D451" i="5"/>
  <c r="M451" i="5" s="1"/>
  <c r="C451" i="5"/>
  <c r="B451" i="5"/>
  <c r="A451" i="5"/>
  <c r="AP450" i="5"/>
  <c r="E450" i="5"/>
  <c r="D450" i="5"/>
  <c r="AH450" i="5" s="1"/>
  <c r="C450" i="5"/>
  <c r="B450" i="5"/>
  <c r="A450" i="5"/>
  <c r="AP449" i="5"/>
  <c r="E449" i="5"/>
  <c r="D449" i="5"/>
  <c r="T449" i="5" s="1"/>
  <c r="C449" i="5"/>
  <c r="B449" i="5"/>
  <c r="A449" i="5"/>
  <c r="AP448" i="5"/>
  <c r="E448" i="5"/>
  <c r="D448" i="5"/>
  <c r="C448" i="5"/>
  <c r="B448" i="5"/>
  <c r="A448" i="5"/>
  <c r="AP447" i="5"/>
  <c r="E447" i="5"/>
  <c r="D447" i="5"/>
  <c r="T447" i="5" s="1"/>
  <c r="C447" i="5"/>
  <c r="B447" i="5"/>
  <c r="A447" i="5"/>
  <c r="AP446" i="5"/>
  <c r="E446" i="5"/>
  <c r="D446" i="5"/>
  <c r="AH446" i="5" s="1"/>
  <c r="C446" i="5"/>
  <c r="B446" i="5"/>
  <c r="A446" i="5"/>
  <c r="AP445" i="5"/>
  <c r="E445" i="5"/>
  <c r="D445" i="5"/>
  <c r="T445" i="5" s="1"/>
  <c r="C445" i="5"/>
  <c r="B445" i="5"/>
  <c r="A445" i="5"/>
  <c r="AP444" i="5"/>
  <c r="E444" i="5"/>
  <c r="D444" i="5"/>
  <c r="AA444" i="5" s="1"/>
  <c r="C444" i="5"/>
  <c r="B444" i="5"/>
  <c r="A444" i="5"/>
  <c r="AP443" i="5"/>
  <c r="E443" i="5"/>
  <c r="D443" i="5"/>
  <c r="C443" i="5"/>
  <c r="B443" i="5"/>
  <c r="A443" i="5"/>
  <c r="AP442" i="5"/>
  <c r="E442" i="5"/>
  <c r="D442" i="5"/>
  <c r="AH442" i="5" s="1"/>
  <c r="C442" i="5"/>
  <c r="B442" i="5"/>
  <c r="A442" i="5"/>
  <c r="AP441" i="5"/>
  <c r="E441" i="5"/>
  <c r="D441" i="5"/>
  <c r="C441" i="5"/>
  <c r="B441" i="5"/>
  <c r="A441" i="5"/>
  <c r="AP440" i="5"/>
  <c r="E440" i="5"/>
  <c r="D440" i="5"/>
  <c r="M440" i="5" s="1"/>
  <c r="C440" i="5"/>
  <c r="B440" i="5"/>
  <c r="A440" i="5"/>
  <c r="AP439" i="5"/>
  <c r="E439" i="5"/>
  <c r="D439" i="5"/>
  <c r="C439" i="5"/>
  <c r="B439" i="5"/>
  <c r="A439" i="5"/>
  <c r="AP438" i="5"/>
  <c r="E438" i="5"/>
  <c r="D438" i="5"/>
  <c r="C438" i="5"/>
  <c r="B438" i="5"/>
  <c r="A438" i="5"/>
  <c r="AP437" i="5"/>
  <c r="E437" i="5"/>
  <c r="D437" i="5"/>
  <c r="AH437" i="5" s="1"/>
  <c r="C437" i="5"/>
  <c r="B437" i="5"/>
  <c r="A437" i="5"/>
  <c r="AP436" i="5"/>
  <c r="E436" i="5"/>
  <c r="D436" i="5"/>
  <c r="C436" i="5"/>
  <c r="B436" i="5"/>
  <c r="A436" i="5"/>
  <c r="AP435" i="5"/>
  <c r="E435" i="5"/>
  <c r="D435" i="5"/>
  <c r="AH435" i="5" s="1"/>
  <c r="C435" i="5"/>
  <c r="B435" i="5"/>
  <c r="A435" i="5"/>
  <c r="AP434" i="5"/>
  <c r="E434" i="5"/>
  <c r="D434" i="5"/>
  <c r="AH434" i="5" s="1"/>
  <c r="C434" i="5"/>
  <c r="B434" i="5"/>
  <c r="A434" i="5"/>
  <c r="AP433" i="5"/>
  <c r="E433" i="5"/>
  <c r="D433" i="5"/>
  <c r="AA433" i="5" s="1"/>
  <c r="C433" i="5"/>
  <c r="B433" i="5"/>
  <c r="A433" i="5"/>
  <c r="AP432" i="5"/>
  <c r="E432" i="5"/>
  <c r="D432" i="5"/>
  <c r="F432" i="5" s="1"/>
  <c r="C432" i="5"/>
  <c r="B432" i="5"/>
  <c r="A432" i="5"/>
  <c r="AP431" i="5"/>
  <c r="E431" i="5"/>
  <c r="D431" i="5"/>
  <c r="T431" i="5" s="1"/>
  <c r="C431" i="5"/>
  <c r="B431" i="5"/>
  <c r="A431" i="5"/>
  <c r="AP430" i="5"/>
  <c r="E430" i="5"/>
  <c r="D430" i="5"/>
  <c r="AH430" i="5" s="1"/>
  <c r="C430" i="5"/>
  <c r="B430" i="5"/>
  <c r="A430" i="5"/>
  <c r="AP429" i="5"/>
  <c r="E429" i="5"/>
  <c r="D429" i="5"/>
  <c r="AH429" i="5" s="1"/>
  <c r="C429" i="5"/>
  <c r="B429" i="5"/>
  <c r="A429" i="5"/>
  <c r="AP428" i="5"/>
  <c r="E428" i="5"/>
  <c r="D428" i="5"/>
  <c r="C428" i="5"/>
  <c r="B428" i="5"/>
  <c r="A428" i="5"/>
  <c r="AP427" i="5"/>
  <c r="E427" i="5"/>
  <c r="D427" i="5"/>
  <c r="M427" i="5" s="1"/>
  <c r="C427" i="5"/>
  <c r="B427" i="5"/>
  <c r="A427" i="5"/>
  <c r="AP426" i="5"/>
  <c r="E426" i="5"/>
  <c r="D426" i="5"/>
  <c r="AH426" i="5" s="1"/>
  <c r="C426" i="5"/>
  <c r="B426" i="5"/>
  <c r="A426" i="5"/>
  <c r="AP425" i="5"/>
  <c r="E425" i="5"/>
  <c r="D425" i="5"/>
  <c r="C425" i="5"/>
  <c r="B425" i="5"/>
  <c r="A425" i="5"/>
  <c r="AP424" i="5"/>
  <c r="E424" i="5"/>
  <c r="D424" i="5"/>
  <c r="C424" i="5"/>
  <c r="B424" i="5"/>
  <c r="A424" i="5"/>
  <c r="AP423" i="5"/>
  <c r="E423" i="5"/>
  <c r="D423" i="5"/>
  <c r="C423" i="5"/>
  <c r="B423" i="5"/>
  <c r="A423" i="5"/>
  <c r="AP422" i="5"/>
  <c r="E422" i="5"/>
  <c r="D422" i="5"/>
  <c r="C422" i="5"/>
  <c r="B422" i="5"/>
  <c r="A422" i="5"/>
  <c r="AP421" i="5"/>
  <c r="E421" i="5"/>
  <c r="D421" i="5"/>
  <c r="AH421" i="5" s="1"/>
  <c r="C421" i="5"/>
  <c r="B421" i="5"/>
  <c r="A421" i="5"/>
  <c r="AP420" i="5"/>
  <c r="E420" i="5"/>
  <c r="D420" i="5"/>
  <c r="C420" i="5"/>
  <c r="B420" i="5"/>
  <c r="A420" i="5"/>
  <c r="AP419" i="5"/>
  <c r="E419" i="5"/>
  <c r="D419" i="5"/>
  <c r="AH419" i="5" s="1"/>
  <c r="C419" i="5"/>
  <c r="B419" i="5"/>
  <c r="A419" i="5"/>
  <c r="AP418" i="5"/>
  <c r="E418" i="5"/>
  <c r="D418" i="5"/>
  <c r="AH418" i="5" s="1"/>
  <c r="C418" i="5"/>
  <c r="B418" i="5"/>
  <c r="A418" i="5"/>
  <c r="AP417" i="5"/>
  <c r="E417" i="5"/>
  <c r="D417" i="5"/>
  <c r="C417" i="5"/>
  <c r="B417" i="5"/>
  <c r="A417" i="5"/>
  <c r="AP416" i="5"/>
  <c r="E416" i="5"/>
  <c r="D416" i="5"/>
  <c r="C416" i="5"/>
  <c r="B416" i="5"/>
  <c r="A416" i="5"/>
  <c r="AP415" i="5"/>
  <c r="E415" i="5"/>
  <c r="D415" i="5"/>
  <c r="T415" i="5" s="1"/>
  <c r="C415" i="5"/>
  <c r="B415" i="5"/>
  <c r="A415" i="5"/>
  <c r="AP414" i="5"/>
  <c r="E414" i="5"/>
  <c r="D414" i="5"/>
  <c r="AH414" i="5" s="1"/>
  <c r="C414" i="5"/>
  <c r="B414" i="5"/>
  <c r="A414" i="5"/>
  <c r="AP413" i="5"/>
  <c r="E413" i="5"/>
  <c r="D413" i="5"/>
  <c r="C413" i="5"/>
  <c r="B413" i="5"/>
  <c r="A413" i="5"/>
  <c r="AP412" i="5"/>
  <c r="E412" i="5"/>
  <c r="D412" i="5"/>
  <c r="AA412" i="5" s="1"/>
  <c r="C412" i="5"/>
  <c r="B412" i="5"/>
  <c r="A412" i="5"/>
  <c r="AP411" i="5"/>
  <c r="E411" i="5"/>
  <c r="D411" i="5"/>
  <c r="AA411" i="5" s="1"/>
  <c r="C411" i="5"/>
  <c r="B411" i="5"/>
  <c r="A411" i="5"/>
  <c r="AP410" i="5"/>
  <c r="E410" i="5"/>
  <c r="D410" i="5"/>
  <c r="C410" i="5"/>
  <c r="B410" i="5"/>
  <c r="A410" i="5"/>
  <c r="AP409" i="5"/>
  <c r="E409" i="5"/>
  <c r="D409" i="5"/>
  <c r="C409" i="5"/>
  <c r="B409" i="5"/>
  <c r="A409" i="5"/>
  <c r="AP408" i="5"/>
  <c r="E408" i="5"/>
  <c r="D408" i="5"/>
  <c r="M408" i="5" s="1"/>
  <c r="C408" i="5"/>
  <c r="B408" i="5"/>
  <c r="A408" i="5"/>
  <c r="AP407" i="5"/>
  <c r="E407" i="5"/>
  <c r="D407" i="5"/>
  <c r="AH407" i="5" s="1"/>
  <c r="C407" i="5"/>
  <c r="B407" i="5"/>
  <c r="A407" i="5"/>
  <c r="AP406" i="5"/>
  <c r="E406" i="5"/>
  <c r="D406" i="5"/>
  <c r="C406" i="5"/>
  <c r="B406" i="5"/>
  <c r="A406" i="5"/>
  <c r="AP405" i="5"/>
  <c r="E405" i="5"/>
  <c r="D405" i="5"/>
  <c r="AH405" i="5" s="1"/>
  <c r="C405" i="5"/>
  <c r="B405" i="5"/>
  <c r="A405" i="5"/>
  <c r="AP404" i="5"/>
  <c r="E404" i="5"/>
  <c r="D404" i="5"/>
  <c r="AA404" i="5" s="1"/>
  <c r="C404" i="5"/>
  <c r="B404" i="5"/>
  <c r="A404" i="5"/>
  <c r="AP403" i="5"/>
  <c r="E403" i="5"/>
  <c r="D403" i="5"/>
  <c r="AH403" i="5" s="1"/>
  <c r="C403" i="5"/>
  <c r="B403" i="5"/>
  <c r="A403" i="5"/>
  <c r="AP402" i="5"/>
  <c r="E402" i="5"/>
  <c r="D402" i="5"/>
  <c r="AH402" i="5" s="1"/>
  <c r="C402" i="5"/>
  <c r="B402" i="5"/>
  <c r="A402" i="5"/>
  <c r="AP401" i="5"/>
  <c r="E401" i="5"/>
  <c r="D401" i="5"/>
  <c r="AA401" i="5" s="1"/>
  <c r="C401" i="5"/>
  <c r="B401" i="5"/>
  <c r="A401" i="5"/>
  <c r="AP400" i="5"/>
  <c r="E400" i="5"/>
  <c r="D400" i="5"/>
  <c r="F400" i="5" s="1"/>
  <c r="C400" i="5"/>
  <c r="B400" i="5"/>
  <c r="A400" i="5"/>
  <c r="AP399" i="5"/>
  <c r="E399" i="5"/>
  <c r="D399" i="5"/>
  <c r="T399" i="5" s="1"/>
  <c r="C399" i="5"/>
  <c r="B399" i="5"/>
  <c r="A399" i="5"/>
  <c r="AP398" i="5"/>
  <c r="E398" i="5"/>
  <c r="D398" i="5"/>
  <c r="AH398" i="5" s="1"/>
  <c r="C398" i="5"/>
  <c r="B398" i="5"/>
  <c r="A398" i="5"/>
  <c r="AP397" i="5"/>
  <c r="E397" i="5"/>
  <c r="D397" i="5"/>
  <c r="AH397" i="5" s="1"/>
  <c r="C397" i="5"/>
  <c r="B397" i="5"/>
  <c r="A397" i="5"/>
  <c r="AP396" i="5"/>
  <c r="E396" i="5"/>
  <c r="D396" i="5"/>
  <c r="M396" i="5" s="1"/>
  <c r="C396" i="5"/>
  <c r="B396" i="5"/>
  <c r="A396" i="5"/>
  <c r="AP395" i="5"/>
  <c r="E395" i="5"/>
  <c r="D395" i="5"/>
  <c r="F395" i="5" s="1"/>
  <c r="C395" i="5"/>
  <c r="B395" i="5"/>
  <c r="A395" i="5"/>
  <c r="AP394" i="5"/>
  <c r="E394" i="5"/>
  <c r="D394" i="5"/>
  <c r="AH394" i="5" s="1"/>
  <c r="C394" i="5"/>
  <c r="B394" i="5"/>
  <c r="A394" i="5"/>
  <c r="AP393" i="5"/>
  <c r="E393" i="5"/>
  <c r="D393" i="5"/>
  <c r="C393" i="5"/>
  <c r="B393" i="5"/>
  <c r="A393" i="5"/>
  <c r="AP392" i="5"/>
  <c r="E392" i="5"/>
  <c r="D392" i="5"/>
  <c r="C392" i="5"/>
  <c r="B392" i="5"/>
  <c r="A392" i="5"/>
  <c r="AP391" i="5"/>
  <c r="E391" i="5"/>
  <c r="D391" i="5"/>
  <c r="T391" i="5" s="1"/>
  <c r="C391" i="5"/>
  <c r="B391" i="5"/>
  <c r="A391" i="5"/>
  <c r="AP390" i="5"/>
  <c r="E390" i="5"/>
  <c r="D390" i="5"/>
  <c r="C390" i="5"/>
  <c r="B390" i="5"/>
  <c r="A390" i="5"/>
  <c r="AP389" i="5"/>
  <c r="E389" i="5"/>
  <c r="D389" i="5"/>
  <c r="AH389" i="5" s="1"/>
  <c r="C389" i="5"/>
  <c r="B389" i="5"/>
  <c r="A389" i="5"/>
  <c r="AP388" i="5"/>
  <c r="E388" i="5"/>
  <c r="D388" i="5"/>
  <c r="AA388" i="5" s="1"/>
  <c r="C388" i="5"/>
  <c r="B388" i="5"/>
  <c r="A388" i="5"/>
  <c r="AP387" i="5"/>
  <c r="E387" i="5"/>
  <c r="D387" i="5"/>
  <c r="AA387" i="5" s="1"/>
  <c r="C387" i="5"/>
  <c r="B387" i="5"/>
  <c r="A387" i="5"/>
  <c r="AP386" i="5"/>
  <c r="E386" i="5"/>
  <c r="D386" i="5"/>
  <c r="AH386" i="5" s="1"/>
  <c r="C386" i="5"/>
  <c r="B386" i="5"/>
  <c r="A386" i="5"/>
  <c r="AP385" i="5"/>
  <c r="E385" i="5"/>
  <c r="D385" i="5"/>
  <c r="C385" i="5"/>
  <c r="B385" i="5"/>
  <c r="A385" i="5"/>
  <c r="AP384" i="5"/>
  <c r="E384" i="5"/>
  <c r="D384" i="5"/>
  <c r="C384" i="5"/>
  <c r="B384" i="5"/>
  <c r="A384" i="5"/>
  <c r="AP383" i="5"/>
  <c r="E383" i="5"/>
  <c r="D383" i="5"/>
  <c r="T383" i="5" s="1"/>
  <c r="C383" i="5"/>
  <c r="B383" i="5"/>
  <c r="A383" i="5"/>
  <c r="AP382" i="5"/>
  <c r="E382" i="5"/>
  <c r="D382" i="5"/>
  <c r="AH382" i="5" s="1"/>
  <c r="C382" i="5"/>
  <c r="B382" i="5"/>
  <c r="A382" i="5"/>
  <c r="AP381" i="5"/>
  <c r="E381" i="5"/>
  <c r="D381" i="5"/>
  <c r="AH381" i="5" s="1"/>
  <c r="C381" i="5"/>
  <c r="B381" i="5"/>
  <c r="A381" i="5"/>
  <c r="AP380" i="5"/>
  <c r="E380" i="5"/>
  <c r="D380" i="5"/>
  <c r="AH380" i="5" s="1"/>
  <c r="C380" i="5"/>
  <c r="B380" i="5"/>
  <c r="A380" i="5"/>
  <c r="AP379" i="5"/>
  <c r="E379" i="5"/>
  <c r="D379" i="5"/>
  <c r="C379" i="5"/>
  <c r="B379" i="5"/>
  <c r="A379" i="5"/>
  <c r="AP378" i="5"/>
  <c r="E378" i="5"/>
  <c r="D378" i="5"/>
  <c r="AH378" i="5" s="1"/>
  <c r="C378" i="5"/>
  <c r="B378" i="5"/>
  <c r="A378" i="5"/>
  <c r="AP377" i="5"/>
  <c r="E377" i="5"/>
  <c r="D377" i="5"/>
  <c r="C377" i="5"/>
  <c r="B377" i="5"/>
  <c r="A377" i="5"/>
  <c r="AP376" i="5"/>
  <c r="E376" i="5"/>
  <c r="D376" i="5"/>
  <c r="M376" i="5" s="1"/>
  <c r="C376" i="5"/>
  <c r="B376" i="5"/>
  <c r="A376" i="5"/>
  <c r="AP375" i="5"/>
  <c r="E375" i="5"/>
  <c r="D375" i="5"/>
  <c r="C375" i="5"/>
  <c r="B375" i="5"/>
  <c r="A375" i="5"/>
  <c r="AP374" i="5"/>
  <c r="E374" i="5"/>
  <c r="D374" i="5"/>
  <c r="C374" i="5"/>
  <c r="B374" i="5"/>
  <c r="A374" i="5"/>
  <c r="AP373" i="5"/>
  <c r="E373" i="5"/>
  <c r="D373" i="5"/>
  <c r="AH373" i="5" s="1"/>
  <c r="C373" i="5"/>
  <c r="B373" i="5"/>
  <c r="A373" i="5"/>
  <c r="AP372" i="5"/>
  <c r="E372" i="5"/>
  <c r="D372" i="5"/>
  <c r="AA372" i="5" s="1"/>
  <c r="C372" i="5"/>
  <c r="B372" i="5"/>
  <c r="A372" i="5"/>
  <c r="AP371" i="5"/>
  <c r="E371" i="5"/>
  <c r="D371" i="5"/>
  <c r="F371" i="5" s="1"/>
  <c r="C371" i="5"/>
  <c r="B371" i="5"/>
  <c r="A371" i="5"/>
  <c r="AP370" i="5"/>
  <c r="E370" i="5"/>
  <c r="D370" i="5"/>
  <c r="AH370" i="5" s="1"/>
  <c r="C370" i="5"/>
  <c r="B370" i="5"/>
  <c r="A370" i="5"/>
  <c r="AP369" i="5"/>
  <c r="E369" i="5"/>
  <c r="D369" i="5"/>
  <c r="AA369" i="5" s="1"/>
  <c r="C369" i="5"/>
  <c r="B369" i="5"/>
  <c r="A369" i="5"/>
  <c r="AP368" i="5"/>
  <c r="E368" i="5"/>
  <c r="D368" i="5"/>
  <c r="F368" i="5" s="1"/>
  <c r="C368" i="5"/>
  <c r="B368" i="5"/>
  <c r="A368" i="5"/>
  <c r="AP367" i="5"/>
  <c r="E367" i="5"/>
  <c r="D367" i="5"/>
  <c r="T367" i="5" s="1"/>
  <c r="C367" i="5"/>
  <c r="B367" i="5"/>
  <c r="A367" i="5"/>
  <c r="AP366" i="5"/>
  <c r="E366" i="5"/>
  <c r="D366" i="5"/>
  <c r="AH366" i="5" s="1"/>
  <c r="C366" i="5"/>
  <c r="B366" i="5"/>
  <c r="A366" i="5"/>
  <c r="AP365" i="5"/>
  <c r="E365" i="5"/>
  <c r="D365" i="5"/>
  <c r="AH365" i="5" s="1"/>
  <c r="C365" i="5"/>
  <c r="B365" i="5"/>
  <c r="A365" i="5"/>
  <c r="AP364" i="5"/>
  <c r="E364" i="5"/>
  <c r="D364" i="5"/>
  <c r="C364" i="5"/>
  <c r="B364" i="5"/>
  <c r="A364" i="5"/>
  <c r="AP363" i="5"/>
  <c r="E363" i="5"/>
  <c r="D363" i="5"/>
  <c r="AH363" i="5" s="1"/>
  <c r="C363" i="5"/>
  <c r="B363" i="5"/>
  <c r="A363" i="5"/>
  <c r="AP362" i="5"/>
  <c r="E362" i="5"/>
  <c r="D362" i="5"/>
  <c r="AH362" i="5" s="1"/>
  <c r="C362" i="5"/>
  <c r="B362" i="5"/>
  <c r="A362" i="5"/>
  <c r="AP361" i="5"/>
  <c r="E361" i="5"/>
  <c r="D361" i="5"/>
  <c r="C361" i="5"/>
  <c r="B361" i="5"/>
  <c r="A361" i="5"/>
  <c r="AP360" i="5"/>
  <c r="E360" i="5"/>
  <c r="D360" i="5"/>
  <c r="C360" i="5"/>
  <c r="B360" i="5"/>
  <c r="A360" i="5"/>
  <c r="AP359" i="5"/>
  <c r="E359" i="5"/>
  <c r="D359" i="5"/>
  <c r="C359" i="5"/>
  <c r="B359" i="5"/>
  <c r="A359" i="5"/>
  <c r="AP358" i="5"/>
  <c r="E358" i="5"/>
  <c r="D358" i="5"/>
  <c r="C358" i="5"/>
  <c r="B358" i="5"/>
  <c r="A358" i="5"/>
  <c r="AP357" i="5"/>
  <c r="E357" i="5"/>
  <c r="D357" i="5"/>
  <c r="AH357" i="5" s="1"/>
  <c r="C357" i="5"/>
  <c r="B357" i="5"/>
  <c r="A357" i="5"/>
  <c r="AP356" i="5"/>
  <c r="E356" i="5"/>
  <c r="D356" i="5"/>
  <c r="AA356" i="5" s="1"/>
  <c r="C356" i="5"/>
  <c r="B356" i="5"/>
  <c r="A356" i="5"/>
  <c r="AP355" i="5"/>
  <c r="E355" i="5"/>
  <c r="D355" i="5"/>
  <c r="T355" i="5" s="1"/>
  <c r="C355" i="5"/>
  <c r="B355" i="5"/>
  <c r="A355" i="5"/>
  <c r="AP354" i="5"/>
  <c r="E354" i="5"/>
  <c r="D354" i="5"/>
  <c r="AH354" i="5" s="1"/>
  <c r="C354" i="5"/>
  <c r="B354" i="5"/>
  <c r="A354" i="5"/>
  <c r="AP353" i="5"/>
  <c r="E353" i="5"/>
  <c r="D353" i="5"/>
  <c r="C353" i="5"/>
  <c r="B353" i="5"/>
  <c r="A353" i="5"/>
  <c r="AP352" i="5"/>
  <c r="E352" i="5"/>
  <c r="D352" i="5"/>
  <c r="C352" i="5"/>
  <c r="B352" i="5"/>
  <c r="A352" i="5"/>
  <c r="AP351" i="5"/>
  <c r="E351" i="5"/>
  <c r="D351" i="5"/>
  <c r="C351" i="5"/>
  <c r="B351" i="5"/>
  <c r="A351" i="5"/>
  <c r="AP350" i="5"/>
  <c r="E350" i="5"/>
  <c r="D350" i="5"/>
  <c r="AH350" i="5" s="1"/>
  <c r="C350" i="5"/>
  <c r="B350" i="5"/>
  <c r="A350" i="5"/>
  <c r="AP349" i="5"/>
  <c r="E349" i="5"/>
  <c r="D349" i="5"/>
  <c r="AH349" i="5" s="1"/>
  <c r="C349" i="5"/>
  <c r="B349" i="5"/>
  <c r="A349" i="5"/>
  <c r="AP348" i="5"/>
  <c r="E348" i="5"/>
  <c r="D348" i="5"/>
  <c r="AA348" i="5" s="1"/>
  <c r="C348" i="5"/>
  <c r="B348" i="5"/>
  <c r="A348" i="5"/>
  <c r="AP347" i="5"/>
  <c r="E347" i="5"/>
  <c r="D347" i="5"/>
  <c r="T347" i="5" s="1"/>
  <c r="C347" i="5"/>
  <c r="B347" i="5"/>
  <c r="A347" i="5"/>
  <c r="AP346" i="5"/>
  <c r="E346" i="5"/>
  <c r="D346" i="5"/>
  <c r="AH346" i="5" s="1"/>
  <c r="C346" i="5"/>
  <c r="B346" i="5"/>
  <c r="A346" i="5"/>
  <c r="AP345" i="5"/>
  <c r="E345" i="5"/>
  <c r="D345" i="5"/>
  <c r="C345" i="5"/>
  <c r="B345" i="5"/>
  <c r="A345" i="5"/>
  <c r="AP344" i="5"/>
  <c r="E344" i="5"/>
  <c r="D344" i="5"/>
  <c r="M344" i="5" s="1"/>
  <c r="C344" i="5"/>
  <c r="B344" i="5"/>
  <c r="A344" i="5"/>
  <c r="AP343" i="5"/>
  <c r="E343" i="5"/>
  <c r="D343" i="5"/>
  <c r="T343" i="5" s="1"/>
  <c r="C343" i="5"/>
  <c r="B343" i="5"/>
  <c r="A343" i="5"/>
  <c r="AP342" i="5"/>
  <c r="E342" i="5"/>
  <c r="D342" i="5"/>
  <c r="C342" i="5"/>
  <c r="B342" i="5"/>
  <c r="A342" i="5"/>
  <c r="AP341" i="5"/>
  <c r="E341" i="5"/>
  <c r="D341" i="5"/>
  <c r="AH341" i="5" s="1"/>
  <c r="C341" i="5"/>
  <c r="B341" i="5"/>
  <c r="A341" i="5"/>
  <c r="AP340" i="5"/>
  <c r="E340" i="5"/>
  <c r="D340" i="5"/>
  <c r="AA340" i="5" s="1"/>
  <c r="C340" i="5"/>
  <c r="B340" i="5"/>
  <c r="A340" i="5"/>
  <c r="AP339" i="5"/>
  <c r="E339" i="5"/>
  <c r="D339" i="5"/>
  <c r="AA339" i="5" s="1"/>
  <c r="C339" i="5"/>
  <c r="B339" i="5"/>
  <c r="A339" i="5"/>
  <c r="AP338" i="5"/>
  <c r="E338" i="5"/>
  <c r="D338" i="5"/>
  <c r="C338" i="5"/>
  <c r="B338" i="5"/>
  <c r="A338" i="5"/>
  <c r="AP337" i="5"/>
  <c r="E337" i="5"/>
  <c r="D337" i="5"/>
  <c r="AA337" i="5" s="1"/>
  <c r="C337" i="5"/>
  <c r="B337" i="5"/>
  <c r="A337" i="5"/>
  <c r="AP336" i="5"/>
  <c r="E336" i="5"/>
  <c r="D336" i="5"/>
  <c r="F336" i="5" s="1"/>
  <c r="C336" i="5"/>
  <c r="B336" i="5"/>
  <c r="A336" i="5"/>
  <c r="AP335" i="5"/>
  <c r="E335" i="5"/>
  <c r="D335" i="5"/>
  <c r="T335" i="5" s="1"/>
  <c r="C335" i="5"/>
  <c r="B335" i="5"/>
  <c r="A335" i="5"/>
  <c r="AP334" i="5"/>
  <c r="E334" i="5"/>
  <c r="D334" i="5"/>
  <c r="AH334" i="5" s="1"/>
  <c r="C334" i="5"/>
  <c r="B334" i="5"/>
  <c r="A334" i="5"/>
  <c r="AP333" i="5"/>
  <c r="E333" i="5"/>
  <c r="D333" i="5"/>
  <c r="C333" i="5"/>
  <c r="B333" i="5"/>
  <c r="A333" i="5"/>
  <c r="AP332" i="5"/>
  <c r="E332" i="5"/>
  <c r="D332" i="5"/>
  <c r="C332" i="5"/>
  <c r="B332" i="5"/>
  <c r="A332" i="5"/>
  <c r="AP331" i="5"/>
  <c r="E331" i="5"/>
  <c r="D331" i="5"/>
  <c r="AH331" i="5" s="1"/>
  <c r="C331" i="5"/>
  <c r="B331" i="5"/>
  <c r="A331" i="5"/>
  <c r="AP330" i="5"/>
  <c r="E330" i="5"/>
  <c r="D330" i="5"/>
  <c r="C330" i="5"/>
  <c r="B330" i="5"/>
  <c r="A330" i="5"/>
  <c r="AP329" i="5"/>
  <c r="E329" i="5"/>
  <c r="D329" i="5"/>
  <c r="C329" i="5"/>
  <c r="B329" i="5"/>
  <c r="A329" i="5"/>
  <c r="AP328" i="5"/>
  <c r="E328" i="5"/>
  <c r="D328" i="5"/>
  <c r="C328" i="5"/>
  <c r="B328" i="5"/>
  <c r="A328" i="5"/>
  <c r="AP327" i="5"/>
  <c r="E327" i="5"/>
  <c r="D327" i="5"/>
  <c r="C327" i="5"/>
  <c r="B327" i="5"/>
  <c r="A327" i="5"/>
  <c r="AP326" i="5"/>
  <c r="E326" i="5"/>
  <c r="D326" i="5"/>
  <c r="AH326" i="5" s="1"/>
  <c r="C326" i="5"/>
  <c r="B326" i="5"/>
  <c r="A326" i="5"/>
  <c r="AP325" i="5"/>
  <c r="E325" i="5"/>
  <c r="D325" i="5"/>
  <c r="T325" i="5" s="1"/>
  <c r="C325" i="5"/>
  <c r="B325" i="5"/>
  <c r="A325" i="5"/>
  <c r="AP324" i="5"/>
  <c r="E324" i="5"/>
  <c r="D324" i="5"/>
  <c r="AA324" i="5" s="1"/>
  <c r="C324" i="5"/>
  <c r="B324" i="5"/>
  <c r="A324" i="5"/>
  <c r="AP323" i="5"/>
  <c r="E323" i="5"/>
  <c r="D323" i="5"/>
  <c r="T323" i="5" s="1"/>
  <c r="C323" i="5"/>
  <c r="B323" i="5"/>
  <c r="A323" i="5"/>
  <c r="AP322" i="5"/>
  <c r="E322" i="5"/>
  <c r="D322" i="5"/>
  <c r="C322" i="5"/>
  <c r="B322" i="5"/>
  <c r="A322" i="5"/>
  <c r="AP321" i="5"/>
  <c r="E321" i="5"/>
  <c r="D321" i="5"/>
  <c r="AA321" i="5" s="1"/>
  <c r="C321" i="5"/>
  <c r="B321" i="5"/>
  <c r="A321" i="5"/>
  <c r="AP320" i="5"/>
  <c r="E320" i="5"/>
  <c r="D320" i="5"/>
  <c r="AH320" i="5" s="1"/>
  <c r="C320" i="5"/>
  <c r="B320" i="5"/>
  <c r="A320" i="5"/>
  <c r="AP319" i="5"/>
  <c r="E319" i="5"/>
  <c r="D319" i="5"/>
  <c r="T319" i="5" s="1"/>
  <c r="C319" i="5"/>
  <c r="B319" i="5"/>
  <c r="A319" i="5"/>
  <c r="AP318" i="5"/>
  <c r="E318" i="5"/>
  <c r="D318" i="5"/>
  <c r="C318" i="5"/>
  <c r="B318" i="5"/>
  <c r="A318" i="5"/>
  <c r="AP317" i="5"/>
  <c r="E317" i="5"/>
  <c r="D317" i="5"/>
  <c r="C317" i="5"/>
  <c r="B317" i="5"/>
  <c r="A317" i="5"/>
  <c r="AP316" i="5"/>
  <c r="E316" i="5"/>
  <c r="D316" i="5"/>
  <c r="AA316" i="5" s="1"/>
  <c r="C316" i="5"/>
  <c r="B316" i="5"/>
  <c r="A316" i="5"/>
  <c r="AP315" i="5"/>
  <c r="E315" i="5"/>
  <c r="D315" i="5"/>
  <c r="T315" i="5" s="1"/>
  <c r="C315" i="5"/>
  <c r="B315" i="5"/>
  <c r="A315" i="5"/>
  <c r="AP314" i="5"/>
  <c r="E314" i="5"/>
  <c r="D314" i="5"/>
  <c r="AA314" i="5" s="1"/>
  <c r="C314" i="5"/>
  <c r="B314" i="5"/>
  <c r="A314" i="5"/>
  <c r="AP313" i="5"/>
  <c r="E313" i="5"/>
  <c r="D313" i="5"/>
  <c r="AA313" i="5" s="1"/>
  <c r="C313" i="5"/>
  <c r="B313" i="5"/>
  <c r="A313" i="5"/>
  <c r="AP312" i="5"/>
  <c r="E312" i="5"/>
  <c r="D312" i="5"/>
  <c r="C312" i="5"/>
  <c r="B312" i="5"/>
  <c r="A312" i="5"/>
  <c r="AP311" i="5"/>
  <c r="E311" i="5"/>
  <c r="D311" i="5"/>
  <c r="T311" i="5" s="1"/>
  <c r="C311" i="5"/>
  <c r="B311" i="5"/>
  <c r="A311" i="5"/>
  <c r="AP310" i="5"/>
  <c r="E310" i="5"/>
  <c r="D310" i="5"/>
  <c r="C310" i="5"/>
  <c r="B310" i="5"/>
  <c r="A310" i="5"/>
  <c r="AP309" i="5"/>
  <c r="E309" i="5"/>
  <c r="D309" i="5"/>
  <c r="C309" i="5"/>
  <c r="B309" i="5"/>
  <c r="A309" i="5"/>
  <c r="AP308" i="5"/>
  <c r="E308" i="5"/>
  <c r="D308" i="5"/>
  <c r="C308" i="5"/>
  <c r="B308" i="5"/>
  <c r="A308" i="5"/>
  <c r="AP307" i="5"/>
  <c r="E307" i="5"/>
  <c r="D307" i="5"/>
  <c r="AH307" i="5" s="1"/>
  <c r="C307" i="5"/>
  <c r="B307" i="5"/>
  <c r="A307" i="5"/>
  <c r="AP306" i="5"/>
  <c r="E306" i="5"/>
  <c r="D306" i="5"/>
  <c r="C306" i="5"/>
  <c r="B306" i="5"/>
  <c r="A306" i="5"/>
  <c r="AP305" i="5"/>
  <c r="E305" i="5"/>
  <c r="D305" i="5"/>
  <c r="C305" i="5"/>
  <c r="B305" i="5"/>
  <c r="A305" i="5"/>
  <c r="AP304" i="5"/>
  <c r="E304" i="5"/>
  <c r="D304" i="5"/>
  <c r="C304" i="5"/>
  <c r="B304" i="5"/>
  <c r="A304" i="5"/>
  <c r="AP303" i="5"/>
  <c r="E303" i="5"/>
  <c r="D303" i="5"/>
  <c r="C303" i="5"/>
  <c r="B303" i="5"/>
  <c r="A303" i="5"/>
  <c r="AP302" i="5"/>
  <c r="E302" i="5"/>
  <c r="D302" i="5"/>
  <c r="AH302" i="5" s="1"/>
  <c r="C302" i="5"/>
  <c r="B302" i="5"/>
  <c r="A302" i="5"/>
  <c r="AP301" i="5"/>
  <c r="E301" i="5"/>
  <c r="D301" i="5"/>
  <c r="M301" i="5" s="1"/>
  <c r="C301" i="5"/>
  <c r="B301" i="5"/>
  <c r="A301" i="5"/>
  <c r="AP300" i="5"/>
  <c r="E300" i="5"/>
  <c r="D300" i="5"/>
  <c r="AA300" i="5" s="1"/>
  <c r="C300" i="5"/>
  <c r="B300" i="5"/>
  <c r="A300" i="5"/>
  <c r="AP299" i="5"/>
  <c r="E299" i="5"/>
  <c r="D299" i="5"/>
  <c r="C299" i="5"/>
  <c r="B299" i="5"/>
  <c r="A299" i="5"/>
  <c r="AP298" i="5"/>
  <c r="E298" i="5"/>
  <c r="D298" i="5"/>
  <c r="T298" i="5" s="1"/>
  <c r="C298" i="5"/>
  <c r="B298" i="5"/>
  <c r="A298" i="5"/>
  <c r="AP297" i="5"/>
  <c r="E297" i="5"/>
  <c r="D297" i="5"/>
  <c r="AA297" i="5" s="1"/>
  <c r="C297" i="5"/>
  <c r="B297" i="5"/>
  <c r="A297" i="5"/>
  <c r="AP296" i="5"/>
  <c r="E296" i="5"/>
  <c r="D296" i="5"/>
  <c r="AH296" i="5" s="1"/>
  <c r="C296" i="5"/>
  <c r="B296" i="5"/>
  <c r="A296" i="5"/>
  <c r="AP295" i="5"/>
  <c r="E295" i="5"/>
  <c r="D295" i="5"/>
  <c r="T295" i="5" s="1"/>
  <c r="C295" i="5"/>
  <c r="B295" i="5"/>
  <c r="A295" i="5"/>
  <c r="AP294" i="5"/>
  <c r="E294" i="5"/>
  <c r="D294" i="5"/>
  <c r="T294" i="5" s="1"/>
  <c r="C294" i="5"/>
  <c r="B294" i="5"/>
  <c r="A294" i="5"/>
  <c r="AP293" i="5"/>
  <c r="E293" i="5"/>
  <c r="D293" i="5"/>
  <c r="M293" i="5" s="1"/>
  <c r="C293" i="5"/>
  <c r="B293" i="5"/>
  <c r="A293" i="5"/>
  <c r="AP292" i="5"/>
  <c r="E292" i="5"/>
  <c r="D292" i="5"/>
  <c r="AA292" i="5" s="1"/>
  <c r="C292" i="5"/>
  <c r="B292" i="5"/>
  <c r="A292" i="5"/>
  <c r="AP291" i="5"/>
  <c r="E291" i="5"/>
  <c r="D291" i="5"/>
  <c r="T291" i="5" s="1"/>
  <c r="C291" i="5"/>
  <c r="B291" i="5"/>
  <c r="A291" i="5"/>
  <c r="AP290" i="5"/>
  <c r="E290" i="5"/>
  <c r="D290" i="5"/>
  <c r="AA290" i="5" s="1"/>
  <c r="C290" i="5"/>
  <c r="B290" i="5"/>
  <c r="A290" i="5"/>
  <c r="AP289" i="5"/>
  <c r="E289" i="5"/>
  <c r="D289" i="5"/>
  <c r="C289" i="5"/>
  <c r="B289" i="5"/>
  <c r="A289" i="5"/>
  <c r="AP288" i="5"/>
  <c r="E288" i="5"/>
  <c r="D288" i="5"/>
  <c r="AH288" i="5" s="1"/>
  <c r="C288" i="5"/>
  <c r="B288" i="5"/>
  <c r="A288" i="5"/>
  <c r="AP287" i="5"/>
  <c r="E287" i="5"/>
  <c r="D287" i="5"/>
  <c r="C287" i="5"/>
  <c r="B287" i="5"/>
  <c r="A287" i="5"/>
  <c r="AP286" i="5"/>
  <c r="E286" i="5"/>
  <c r="D286" i="5"/>
  <c r="AH286" i="5" s="1"/>
  <c r="C286" i="5"/>
  <c r="B286" i="5"/>
  <c r="A286" i="5"/>
  <c r="AP285" i="5"/>
  <c r="E285" i="5"/>
  <c r="D285" i="5"/>
  <c r="M285" i="5" s="1"/>
  <c r="C285" i="5"/>
  <c r="B285" i="5"/>
  <c r="A285" i="5"/>
  <c r="AP284" i="5"/>
  <c r="E284" i="5"/>
  <c r="D284" i="5"/>
  <c r="C284" i="5"/>
  <c r="B284" i="5"/>
  <c r="A284" i="5"/>
  <c r="AP283" i="5"/>
  <c r="E283" i="5"/>
  <c r="D283" i="5"/>
  <c r="AH283" i="5" s="1"/>
  <c r="C283" i="5"/>
  <c r="B283" i="5"/>
  <c r="A283" i="5"/>
  <c r="AP282" i="5"/>
  <c r="E282" i="5"/>
  <c r="D282" i="5"/>
  <c r="C282" i="5"/>
  <c r="B282" i="5"/>
  <c r="A282" i="5"/>
  <c r="AP281" i="5"/>
  <c r="E281" i="5"/>
  <c r="D281" i="5"/>
  <c r="C281" i="5"/>
  <c r="B281" i="5"/>
  <c r="A281" i="5"/>
  <c r="AP280" i="5"/>
  <c r="E280" i="5"/>
  <c r="D280" i="5"/>
  <c r="AH280" i="5" s="1"/>
  <c r="C280" i="5"/>
  <c r="B280" i="5"/>
  <c r="A280" i="5"/>
  <c r="AP279" i="5"/>
  <c r="E279" i="5"/>
  <c r="D279" i="5"/>
  <c r="C279" i="5"/>
  <c r="B279" i="5"/>
  <c r="A279" i="5"/>
  <c r="AP278" i="5"/>
  <c r="E278" i="5"/>
  <c r="D278" i="5"/>
  <c r="AH278" i="5" s="1"/>
  <c r="C278" i="5"/>
  <c r="B278" i="5"/>
  <c r="A278" i="5"/>
  <c r="AP277" i="5"/>
  <c r="E277" i="5"/>
  <c r="D277" i="5"/>
  <c r="C277" i="5"/>
  <c r="B277" i="5"/>
  <c r="A277" i="5"/>
  <c r="AP276" i="5"/>
  <c r="E276" i="5"/>
  <c r="D276" i="5"/>
  <c r="C276" i="5"/>
  <c r="B276" i="5"/>
  <c r="A276" i="5"/>
  <c r="AP275" i="5"/>
  <c r="E275" i="5"/>
  <c r="D275" i="5"/>
  <c r="F275" i="5" s="1"/>
  <c r="C275" i="5"/>
  <c r="B275" i="5"/>
  <c r="A275" i="5"/>
  <c r="AP274" i="5"/>
  <c r="E274" i="5"/>
  <c r="D274" i="5"/>
  <c r="AA274" i="5" s="1"/>
  <c r="C274" i="5"/>
  <c r="B274" i="5"/>
  <c r="A274" i="5"/>
  <c r="AP273" i="5"/>
  <c r="E273" i="5"/>
  <c r="D273" i="5"/>
  <c r="AA273" i="5" s="1"/>
  <c r="C273" i="5"/>
  <c r="B273" i="5"/>
  <c r="A273" i="5"/>
  <c r="AP272" i="5"/>
  <c r="E272" i="5"/>
  <c r="D272" i="5"/>
  <c r="AH272" i="5" s="1"/>
  <c r="C272" i="5"/>
  <c r="B272" i="5"/>
  <c r="A272" i="5"/>
  <c r="AP271" i="5"/>
  <c r="E271" i="5"/>
  <c r="D271" i="5"/>
  <c r="T271" i="5" s="1"/>
  <c r="C271" i="5"/>
  <c r="B271" i="5"/>
  <c r="A271" i="5"/>
  <c r="AP270" i="5"/>
  <c r="E270" i="5"/>
  <c r="D270" i="5"/>
  <c r="C270" i="5"/>
  <c r="B270" i="5"/>
  <c r="A270" i="5"/>
  <c r="AP269" i="5"/>
  <c r="E269" i="5"/>
  <c r="D269" i="5"/>
  <c r="C269" i="5"/>
  <c r="B269" i="5"/>
  <c r="A269" i="5"/>
  <c r="AP268" i="5"/>
  <c r="E268" i="5"/>
  <c r="D268" i="5"/>
  <c r="AA268" i="5" s="1"/>
  <c r="C268" i="5"/>
  <c r="B268" i="5"/>
  <c r="A268" i="5"/>
  <c r="AP267" i="5"/>
  <c r="E267" i="5"/>
  <c r="D267" i="5"/>
  <c r="M267" i="5" s="1"/>
  <c r="C267" i="5"/>
  <c r="B267" i="5"/>
  <c r="A267" i="5"/>
  <c r="AP266" i="5"/>
  <c r="E266" i="5"/>
  <c r="D266" i="5"/>
  <c r="C266" i="5"/>
  <c r="B266" i="5"/>
  <c r="A266" i="5"/>
  <c r="AP265" i="5"/>
  <c r="E265" i="5"/>
  <c r="D265" i="5"/>
  <c r="M265" i="5" s="1"/>
  <c r="C265" i="5"/>
  <c r="B265" i="5"/>
  <c r="A265" i="5"/>
  <c r="AP264" i="5"/>
  <c r="E264" i="5"/>
  <c r="D264" i="5"/>
  <c r="C264" i="5"/>
  <c r="B264" i="5"/>
  <c r="A264" i="5"/>
  <c r="AP263" i="5"/>
  <c r="E263" i="5"/>
  <c r="D263" i="5"/>
  <c r="T263" i="5" s="1"/>
  <c r="C263" i="5"/>
  <c r="B263" i="5"/>
  <c r="A263" i="5"/>
  <c r="AP262" i="5"/>
  <c r="E262" i="5"/>
  <c r="D262" i="5"/>
  <c r="AH262" i="5" s="1"/>
  <c r="C262" i="5"/>
  <c r="B262" i="5"/>
  <c r="A262" i="5"/>
  <c r="AP261" i="5"/>
  <c r="E261" i="5"/>
  <c r="D261" i="5"/>
  <c r="M261" i="5" s="1"/>
  <c r="C261" i="5"/>
  <c r="B261" i="5"/>
  <c r="A261" i="5"/>
  <c r="AP260" i="5"/>
  <c r="E260" i="5"/>
  <c r="D260" i="5"/>
  <c r="T260" i="5" s="1"/>
  <c r="C260" i="5"/>
  <c r="B260" i="5"/>
  <c r="A260" i="5"/>
  <c r="AP259" i="5"/>
  <c r="E259" i="5"/>
  <c r="D259" i="5"/>
  <c r="AA259" i="5" s="1"/>
  <c r="C259" i="5"/>
  <c r="B259" i="5"/>
  <c r="A259" i="5"/>
  <c r="AP258" i="5"/>
  <c r="E258" i="5"/>
  <c r="D258" i="5"/>
  <c r="C258" i="5"/>
  <c r="B258" i="5"/>
  <c r="A258" i="5"/>
  <c r="AP257" i="5"/>
  <c r="E257" i="5"/>
  <c r="D257" i="5"/>
  <c r="C257" i="5"/>
  <c r="B257" i="5"/>
  <c r="A257" i="5"/>
  <c r="AP256" i="5"/>
  <c r="E256" i="5"/>
  <c r="D256" i="5"/>
  <c r="C256" i="5"/>
  <c r="B256" i="5"/>
  <c r="A256" i="5"/>
  <c r="AP255" i="5"/>
  <c r="E255" i="5"/>
  <c r="D255" i="5"/>
  <c r="T255" i="5" s="1"/>
  <c r="C255" i="5"/>
  <c r="B255" i="5"/>
  <c r="A255" i="5"/>
  <c r="AP254" i="5"/>
  <c r="E254" i="5"/>
  <c r="D254" i="5"/>
  <c r="C254" i="5"/>
  <c r="B254" i="5"/>
  <c r="A254" i="5"/>
  <c r="AP253" i="5"/>
  <c r="E253" i="5"/>
  <c r="D253" i="5"/>
  <c r="C253" i="5"/>
  <c r="B253" i="5"/>
  <c r="A253" i="5"/>
  <c r="AP252" i="5"/>
  <c r="E252" i="5"/>
  <c r="D252" i="5"/>
  <c r="AA252" i="5" s="1"/>
  <c r="C252" i="5"/>
  <c r="B252" i="5"/>
  <c r="A252" i="5"/>
  <c r="AP251" i="5"/>
  <c r="E251" i="5"/>
  <c r="D251" i="5"/>
  <c r="F251" i="5" s="1"/>
  <c r="C251" i="5"/>
  <c r="B251" i="5"/>
  <c r="A251" i="5"/>
  <c r="AP250" i="5"/>
  <c r="E250" i="5"/>
  <c r="D250" i="5"/>
  <c r="AA250" i="5" s="1"/>
  <c r="C250" i="5"/>
  <c r="B250" i="5"/>
  <c r="A250" i="5"/>
  <c r="AP249" i="5"/>
  <c r="E249" i="5"/>
  <c r="D249" i="5"/>
  <c r="AH249" i="5" s="1"/>
  <c r="C249" i="5"/>
  <c r="B249" i="5"/>
  <c r="A249" i="5"/>
  <c r="AP248" i="5"/>
  <c r="E248" i="5"/>
  <c r="D248" i="5"/>
  <c r="C248" i="5"/>
  <c r="B248" i="5"/>
  <c r="A248" i="5"/>
  <c r="AP247" i="5"/>
  <c r="E247" i="5"/>
  <c r="D247" i="5"/>
  <c r="T247" i="5" s="1"/>
  <c r="C247" i="5"/>
  <c r="B247" i="5"/>
  <c r="A247" i="5"/>
  <c r="AP246" i="5"/>
  <c r="E246" i="5"/>
  <c r="D246" i="5"/>
  <c r="T246" i="5" s="1"/>
  <c r="C246" i="5"/>
  <c r="B246" i="5"/>
  <c r="A246" i="5"/>
  <c r="AP245" i="5"/>
  <c r="E245" i="5"/>
  <c r="D245" i="5"/>
  <c r="F245" i="5" s="1"/>
  <c r="C245" i="5"/>
  <c r="B245" i="5"/>
  <c r="A245" i="5"/>
  <c r="AP244" i="5"/>
  <c r="E244" i="5"/>
  <c r="D244" i="5"/>
  <c r="AA244" i="5" s="1"/>
  <c r="C244" i="5"/>
  <c r="B244" i="5"/>
  <c r="A244" i="5"/>
  <c r="AP243" i="5"/>
  <c r="E243" i="5"/>
  <c r="D243" i="5"/>
  <c r="C243" i="5"/>
  <c r="B243" i="5"/>
  <c r="A243" i="5"/>
  <c r="AP242" i="5"/>
  <c r="E242" i="5"/>
  <c r="D242" i="5"/>
  <c r="M242" i="5" s="1"/>
  <c r="C242" i="5"/>
  <c r="B242" i="5"/>
  <c r="A242" i="5"/>
  <c r="AP241" i="5"/>
  <c r="E241" i="5"/>
  <c r="D241" i="5"/>
  <c r="C241" i="5"/>
  <c r="B241" i="5"/>
  <c r="A241" i="5"/>
  <c r="AP240" i="5"/>
  <c r="E240" i="5"/>
  <c r="D240" i="5"/>
  <c r="T240" i="5" s="1"/>
  <c r="C240" i="5"/>
  <c r="B240" i="5"/>
  <c r="A240" i="5"/>
  <c r="AP239" i="5"/>
  <c r="E239" i="5"/>
  <c r="D239" i="5"/>
  <c r="T239" i="5" s="1"/>
  <c r="C239" i="5"/>
  <c r="B239" i="5"/>
  <c r="A239" i="5"/>
  <c r="AP238" i="5"/>
  <c r="E238" i="5"/>
  <c r="D238" i="5"/>
  <c r="C238" i="5"/>
  <c r="B238" i="5"/>
  <c r="A238" i="5"/>
  <c r="AP237" i="5"/>
  <c r="E237" i="5"/>
  <c r="D237" i="5"/>
  <c r="C237" i="5"/>
  <c r="B237" i="5"/>
  <c r="A237" i="5"/>
  <c r="AP236" i="5"/>
  <c r="E236" i="5"/>
  <c r="D236" i="5"/>
  <c r="C236" i="5"/>
  <c r="B236" i="5"/>
  <c r="A236" i="5"/>
  <c r="AP235" i="5"/>
  <c r="E235" i="5"/>
  <c r="D235" i="5"/>
  <c r="AH235" i="5" s="1"/>
  <c r="C235" i="5"/>
  <c r="B235" i="5"/>
  <c r="A235" i="5"/>
  <c r="AP234" i="5"/>
  <c r="E234" i="5"/>
  <c r="D234" i="5"/>
  <c r="M234" i="5" s="1"/>
  <c r="C234" i="5"/>
  <c r="B234" i="5"/>
  <c r="A234" i="5"/>
  <c r="AP233" i="5"/>
  <c r="E233" i="5"/>
  <c r="D233" i="5"/>
  <c r="T233" i="5" s="1"/>
  <c r="C233" i="5"/>
  <c r="B233" i="5"/>
  <c r="A233" i="5"/>
  <c r="AP232" i="5"/>
  <c r="E232" i="5"/>
  <c r="D232" i="5"/>
  <c r="C232" i="5"/>
  <c r="B232" i="5"/>
  <c r="A232" i="5"/>
  <c r="AP231" i="5"/>
  <c r="E231" i="5"/>
  <c r="D231" i="5"/>
  <c r="T231" i="5" s="1"/>
  <c r="C231" i="5"/>
  <c r="B231" i="5"/>
  <c r="A231" i="5"/>
  <c r="AP230" i="5"/>
  <c r="E230" i="5"/>
  <c r="D230" i="5"/>
  <c r="AA230" i="5" s="1"/>
  <c r="C230" i="5"/>
  <c r="B230" i="5"/>
  <c r="A230" i="5"/>
  <c r="AP229" i="5"/>
  <c r="E229" i="5"/>
  <c r="D229" i="5"/>
  <c r="C229" i="5"/>
  <c r="B229" i="5"/>
  <c r="A229" i="5"/>
  <c r="AP228" i="5"/>
  <c r="E228" i="5"/>
  <c r="D228" i="5"/>
  <c r="M228" i="5" s="1"/>
  <c r="C228" i="5"/>
  <c r="B228" i="5"/>
  <c r="A228" i="5"/>
  <c r="AP227" i="5"/>
  <c r="E227" i="5"/>
  <c r="D227" i="5"/>
  <c r="C227" i="5"/>
  <c r="B227" i="5"/>
  <c r="A227" i="5"/>
  <c r="AP226" i="5"/>
  <c r="E226" i="5"/>
  <c r="D226" i="5"/>
  <c r="T226" i="5" s="1"/>
  <c r="C226" i="5"/>
  <c r="B226" i="5"/>
  <c r="A226" i="5"/>
  <c r="AP225" i="5"/>
  <c r="E225" i="5"/>
  <c r="D225" i="5"/>
  <c r="T225" i="5" s="1"/>
  <c r="C225" i="5"/>
  <c r="B225" i="5"/>
  <c r="A225" i="5"/>
  <c r="AP224" i="5"/>
  <c r="E224" i="5"/>
  <c r="D224" i="5"/>
  <c r="C224" i="5"/>
  <c r="B224" i="5"/>
  <c r="A224" i="5"/>
  <c r="AP223" i="5"/>
  <c r="E223" i="5"/>
  <c r="D223" i="5"/>
  <c r="AA223" i="5" s="1"/>
  <c r="C223" i="5"/>
  <c r="B223" i="5"/>
  <c r="A223" i="5"/>
  <c r="AP222" i="5"/>
  <c r="E222" i="5"/>
  <c r="D222" i="5"/>
  <c r="AA222" i="5" s="1"/>
  <c r="C222" i="5"/>
  <c r="B222" i="5"/>
  <c r="A222" i="5"/>
  <c r="AP221" i="5"/>
  <c r="E221" i="5"/>
  <c r="D221" i="5"/>
  <c r="AH221" i="5" s="1"/>
  <c r="C221" i="5"/>
  <c r="B221" i="5"/>
  <c r="A221" i="5"/>
  <c r="AP220" i="5"/>
  <c r="E220" i="5"/>
  <c r="D220" i="5"/>
  <c r="M220" i="5" s="1"/>
  <c r="C220" i="5"/>
  <c r="B220" i="5"/>
  <c r="A220" i="5"/>
  <c r="AP219" i="5"/>
  <c r="E219" i="5"/>
  <c r="D219" i="5"/>
  <c r="C219" i="5"/>
  <c r="B219" i="5"/>
  <c r="A219" i="5"/>
  <c r="AP218" i="5"/>
  <c r="E218" i="5"/>
  <c r="D218" i="5"/>
  <c r="F218" i="5" s="1"/>
  <c r="C218" i="5"/>
  <c r="B218" i="5"/>
  <c r="A218" i="5"/>
  <c r="AP217" i="5"/>
  <c r="E217" i="5"/>
  <c r="D217" i="5"/>
  <c r="T217" i="5" s="1"/>
  <c r="C217" i="5"/>
  <c r="B217" i="5"/>
  <c r="A217" i="5"/>
  <c r="AP216" i="5"/>
  <c r="E216" i="5"/>
  <c r="D216" i="5"/>
  <c r="C216" i="5"/>
  <c r="B216" i="5"/>
  <c r="A216" i="5"/>
  <c r="AP215" i="5"/>
  <c r="E215" i="5"/>
  <c r="D215" i="5"/>
  <c r="F215" i="5" s="1"/>
  <c r="C215" i="5"/>
  <c r="B215" i="5"/>
  <c r="A215" i="5"/>
  <c r="AP214" i="5"/>
  <c r="E214" i="5"/>
  <c r="D214" i="5"/>
  <c r="AA214" i="5" s="1"/>
  <c r="C214" i="5"/>
  <c r="B214" i="5"/>
  <c r="A214" i="5"/>
  <c r="AP213" i="5"/>
  <c r="E213" i="5"/>
  <c r="D213" i="5"/>
  <c r="M213" i="5" s="1"/>
  <c r="C213" i="5"/>
  <c r="B213" i="5"/>
  <c r="A213" i="5"/>
  <c r="AP212" i="5"/>
  <c r="E212" i="5"/>
  <c r="D212" i="5"/>
  <c r="M212" i="5" s="1"/>
  <c r="C212" i="5"/>
  <c r="B212" i="5"/>
  <c r="A212" i="5"/>
  <c r="AP211" i="5"/>
  <c r="E211" i="5"/>
  <c r="D211" i="5"/>
  <c r="C211" i="5"/>
  <c r="B211" i="5"/>
  <c r="A211" i="5"/>
  <c r="AP210" i="5"/>
  <c r="E210" i="5"/>
  <c r="D210" i="5"/>
  <c r="C210" i="5"/>
  <c r="B210" i="5"/>
  <c r="A210" i="5"/>
  <c r="AP209" i="5"/>
  <c r="E209" i="5"/>
  <c r="D209" i="5"/>
  <c r="T209" i="5" s="1"/>
  <c r="C209" i="5"/>
  <c r="B209" i="5"/>
  <c r="A209" i="5"/>
  <c r="AP208" i="5"/>
  <c r="E208" i="5"/>
  <c r="D208" i="5"/>
  <c r="C208" i="5"/>
  <c r="B208" i="5"/>
  <c r="A208" i="5"/>
  <c r="AP207" i="5"/>
  <c r="E207" i="5"/>
  <c r="D207" i="5"/>
  <c r="M207" i="5" s="1"/>
  <c r="C207" i="5"/>
  <c r="B207" i="5"/>
  <c r="A207" i="5"/>
  <c r="AP206" i="5"/>
  <c r="E206" i="5"/>
  <c r="D206" i="5"/>
  <c r="AA206" i="5" s="1"/>
  <c r="C206" i="5"/>
  <c r="B206" i="5"/>
  <c r="A206" i="5"/>
  <c r="AP205" i="5"/>
  <c r="E205" i="5"/>
  <c r="D205" i="5"/>
  <c r="AH205" i="5" s="1"/>
  <c r="C205" i="5"/>
  <c r="B205" i="5"/>
  <c r="A205" i="5"/>
  <c r="AP204" i="5"/>
  <c r="E204" i="5"/>
  <c r="D204" i="5"/>
  <c r="M204" i="5" s="1"/>
  <c r="C204" i="5"/>
  <c r="B204" i="5"/>
  <c r="A204" i="5"/>
  <c r="AP203" i="5"/>
  <c r="E203" i="5"/>
  <c r="D203" i="5"/>
  <c r="C203" i="5"/>
  <c r="B203" i="5"/>
  <c r="A203" i="5"/>
  <c r="AP202" i="5"/>
  <c r="E202" i="5"/>
  <c r="D202" i="5"/>
  <c r="C202" i="5"/>
  <c r="B202" i="5"/>
  <c r="A202" i="5"/>
  <c r="AP201" i="5"/>
  <c r="E201" i="5"/>
  <c r="D201" i="5"/>
  <c r="T201" i="5" s="1"/>
  <c r="C201" i="5"/>
  <c r="B201" i="5"/>
  <c r="A201" i="5"/>
  <c r="AP200" i="5"/>
  <c r="E200" i="5"/>
  <c r="D200" i="5"/>
  <c r="C200" i="5"/>
  <c r="B200" i="5"/>
  <c r="A200" i="5"/>
  <c r="AP199" i="5"/>
  <c r="E199" i="5"/>
  <c r="D199" i="5"/>
  <c r="M199" i="5" s="1"/>
  <c r="C199" i="5"/>
  <c r="B199" i="5"/>
  <c r="A199" i="5"/>
  <c r="AP198" i="5"/>
  <c r="E198" i="5"/>
  <c r="D198" i="5"/>
  <c r="AA198" i="5" s="1"/>
  <c r="C198" i="5"/>
  <c r="B198" i="5"/>
  <c r="A198" i="5"/>
  <c r="AP197" i="5"/>
  <c r="E197" i="5"/>
  <c r="D197" i="5"/>
  <c r="AA197" i="5" s="1"/>
  <c r="C197" i="5"/>
  <c r="B197" i="5"/>
  <c r="A197" i="5"/>
  <c r="AP196" i="5"/>
  <c r="E196" i="5"/>
  <c r="D196" i="5"/>
  <c r="AA196" i="5" s="1"/>
  <c r="C196" i="5"/>
  <c r="B196" i="5"/>
  <c r="A196" i="5"/>
  <c r="AP195" i="5"/>
  <c r="E195" i="5"/>
  <c r="D195" i="5"/>
  <c r="C195" i="5"/>
  <c r="B195" i="5"/>
  <c r="A195" i="5"/>
  <c r="AP194" i="5"/>
  <c r="E194" i="5"/>
  <c r="D194" i="5"/>
  <c r="AH194" i="5" s="1"/>
  <c r="C194" i="5"/>
  <c r="B194" i="5"/>
  <c r="A194" i="5"/>
  <c r="AP193" i="5"/>
  <c r="E193" i="5"/>
  <c r="D193" i="5"/>
  <c r="T193" i="5" s="1"/>
  <c r="C193" i="5"/>
  <c r="B193" i="5"/>
  <c r="A193" i="5"/>
  <c r="AP192" i="5"/>
  <c r="E192" i="5"/>
  <c r="D192" i="5"/>
  <c r="C192" i="5"/>
  <c r="B192" i="5"/>
  <c r="A192" i="5"/>
  <c r="AP191" i="5"/>
  <c r="E191" i="5"/>
  <c r="D191" i="5"/>
  <c r="AH191" i="5" s="1"/>
  <c r="C191" i="5"/>
  <c r="B191" i="5"/>
  <c r="A191" i="5"/>
  <c r="AP190" i="5"/>
  <c r="E190" i="5"/>
  <c r="D190" i="5"/>
  <c r="AA190" i="5" s="1"/>
  <c r="C190" i="5"/>
  <c r="B190" i="5"/>
  <c r="A190" i="5"/>
  <c r="AP189" i="5"/>
  <c r="E189" i="5"/>
  <c r="D189" i="5"/>
  <c r="AA189" i="5" s="1"/>
  <c r="C189" i="5"/>
  <c r="B189" i="5"/>
  <c r="A189" i="5"/>
  <c r="AP188" i="5"/>
  <c r="E188" i="5"/>
  <c r="D188" i="5"/>
  <c r="M188" i="5" s="1"/>
  <c r="C188" i="5"/>
  <c r="B188" i="5"/>
  <c r="A188" i="5"/>
  <c r="AP187" i="5"/>
  <c r="E187" i="5"/>
  <c r="D187" i="5"/>
  <c r="C187" i="5"/>
  <c r="B187" i="5"/>
  <c r="A187" i="5"/>
  <c r="AP186" i="5"/>
  <c r="E186" i="5"/>
  <c r="D186" i="5"/>
  <c r="C186" i="5"/>
  <c r="B186" i="5"/>
  <c r="A186" i="5"/>
  <c r="AP185" i="5"/>
  <c r="E185" i="5"/>
  <c r="D185" i="5"/>
  <c r="T185" i="5" s="1"/>
  <c r="C185" i="5"/>
  <c r="B185" i="5"/>
  <c r="A185" i="5"/>
  <c r="AP184" i="5"/>
  <c r="E184" i="5"/>
  <c r="D184" i="5"/>
  <c r="C184" i="5"/>
  <c r="B184" i="5"/>
  <c r="A184" i="5"/>
  <c r="AP183" i="5"/>
  <c r="E183" i="5"/>
  <c r="D183" i="5"/>
  <c r="AA183" i="5" s="1"/>
  <c r="C183" i="5"/>
  <c r="B183" i="5"/>
  <c r="A183" i="5"/>
  <c r="AP182" i="5"/>
  <c r="E182" i="5"/>
  <c r="D182" i="5"/>
  <c r="T182" i="5" s="1"/>
  <c r="C182" i="5"/>
  <c r="B182" i="5"/>
  <c r="A182" i="5"/>
  <c r="AP181" i="5"/>
  <c r="E181" i="5"/>
  <c r="D181" i="5"/>
  <c r="M181" i="5" s="1"/>
  <c r="C181" i="5"/>
  <c r="B181" i="5"/>
  <c r="A181" i="5"/>
  <c r="AP180" i="5"/>
  <c r="E180" i="5"/>
  <c r="D180" i="5"/>
  <c r="M180" i="5" s="1"/>
  <c r="C180" i="5"/>
  <c r="B180" i="5"/>
  <c r="A180" i="5"/>
  <c r="AP179" i="5"/>
  <c r="E179" i="5"/>
  <c r="D179" i="5"/>
  <c r="C179" i="5"/>
  <c r="B179" i="5"/>
  <c r="A179" i="5"/>
  <c r="AP178" i="5"/>
  <c r="E178" i="5"/>
  <c r="D178" i="5"/>
  <c r="T178" i="5" s="1"/>
  <c r="C178" i="5"/>
  <c r="B178" i="5"/>
  <c r="A178" i="5"/>
  <c r="AP177" i="5"/>
  <c r="E177" i="5"/>
  <c r="D177" i="5"/>
  <c r="T177" i="5" s="1"/>
  <c r="C177" i="5"/>
  <c r="B177" i="5"/>
  <c r="A177" i="5"/>
  <c r="AP176" i="5"/>
  <c r="E176" i="5"/>
  <c r="D176" i="5"/>
  <c r="C176" i="5"/>
  <c r="B176" i="5"/>
  <c r="A176" i="5"/>
  <c r="AP175" i="5"/>
  <c r="E175" i="5"/>
  <c r="D175" i="5"/>
  <c r="T175" i="5" s="1"/>
  <c r="C175" i="5"/>
  <c r="B175" i="5"/>
  <c r="A175" i="5"/>
  <c r="AP174" i="5"/>
  <c r="E174" i="5"/>
  <c r="D174" i="5"/>
  <c r="AA174" i="5" s="1"/>
  <c r="C174" i="5"/>
  <c r="B174" i="5"/>
  <c r="A174" i="5"/>
  <c r="AP173" i="5"/>
  <c r="E173" i="5"/>
  <c r="D173" i="5"/>
  <c r="AA173" i="5" s="1"/>
  <c r="C173" i="5"/>
  <c r="B173" i="5"/>
  <c r="A173" i="5"/>
  <c r="AP172" i="5"/>
  <c r="E172" i="5"/>
  <c r="D172" i="5"/>
  <c r="M172" i="5" s="1"/>
  <c r="C172" i="5"/>
  <c r="B172" i="5"/>
  <c r="A172" i="5"/>
  <c r="AP171" i="5"/>
  <c r="E171" i="5"/>
  <c r="D171" i="5"/>
  <c r="C171" i="5"/>
  <c r="B171" i="5"/>
  <c r="A171" i="5"/>
  <c r="AP170" i="5"/>
  <c r="E170" i="5"/>
  <c r="D170" i="5"/>
  <c r="C170" i="5"/>
  <c r="B170" i="5"/>
  <c r="A170" i="5"/>
  <c r="AP169" i="5"/>
  <c r="E169" i="5"/>
  <c r="D169" i="5"/>
  <c r="T169" i="5" s="1"/>
  <c r="C169" i="5"/>
  <c r="B169" i="5"/>
  <c r="A169" i="5"/>
  <c r="AP168" i="5"/>
  <c r="E168" i="5"/>
  <c r="D168" i="5"/>
  <c r="C168" i="5"/>
  <c r="B168" i="5"/>
  <c r="A168" i="5"/>
  <c r="AP167" i="5"/>
  <c r="E167" i="5"/>
  <c r="D167" i="5"/>
  <c r="F167" i="5" s="1"/>
  <c r="C167" i="5"/>
  <c r="B167" i="5"/>
  <c r="A167" i="5"/>
  <c r="AP166" i="5"/>
  <c r="E166" i="5"/>
  <c r="D166" i="5"/>
  <c r="AA166" i="5" s="1"/>
  <c r="C166" i="5"/>
  <c r="B166" i="5"/>
  <c r="A166" i="5"/>
  <c r="AP165" i="5"/>
  <c r="E165" i="5"/>
  <c r="D165" i="5"/>
  <c r="AH165" i="5" s="1"/>
  <c r="C165" i="5"/>
  <c r="B165" i="5"/>
  <c r="A165" i="5"/>
  <c r="AP164" i="5"/>
  <c r="E164" i="5"/>
  <c r="D164" i="5"/>
  <c r="M164" i="5" s="1"/>
  <c r="C164" i="5"/>
  <c r="B164" i="5"/>
  <c r="A164" i="5"/>
  <c r="AP163" i="5"/>
  <c r="E163" i="5"/>
  <c r="D163" i="5"/>
  <c r="C163" i="5"/>
  <c r="B163" i="5"/>
  <c r="A163" i="5"/>
  <c r="AP162" i="5"/>
  <c r="E162" i="5"/>
  <c r="D162" i="5"/>
  <c r="T162" i="5" s="1"/>
  <c r="C162" i="5"/>
  <c r="B162" i="5"/>
  <c r="A162" i="5"/>
  <c r="AP161" i="5"/>
  <c r="E161" i="5"/>
  <c r="D161" i="5"/>
  <c r="T161" i="5" s="1"/>
  <c r="C161" i="5"/>
  <c r="B161" i="5"/>
  <c r="A161" i="5"/>
  <c r="AP160" i="5"/>
  <c r="E160" i="5"/>
  <c r="D160" i="5"/>
  <c r="C160" i="5"/>
  <c r="B160" i="5"/>
  <c r="A160" i="5"/>
  <c r="AP159" i="5"/>
  <c r="E159" i="5"/>
  <c r="D159" i="5"/>
  <c r="M159" i="5" s="1"/>
  <c r="C159" i="5"/>
  <c r="B159" i="5"/>
  <c r="A159" i="5"/>
  <c r="AP158" i="5"/>
  <c r="E158" i="5"/>
  <c r="D158" i="5"/>
  <c r="AA158" i="5" s="1"/>
  <c r="C158" i="5"/>
  <c r="B158" i="5"/>
  <c r="A158" i="5"/>
  <c r="AP157" i="5"/>
  <c r="E157" i="5"/>
  <c r="D157" i="5"/>
  <c r="AA157" i="5" s="1"/>
  <c r="C157" i="5"/>
  <c r="B157" i="5"/>
  <c r="A157" i="5"/>
  <c r="AP156" i="5"/>
  <c r="E156" i="5"/>
  <c r="D156" i="5"/>
  <c r="C156" i="5"/>
  <c r="B156" i="5"/>
  <c r="A156" i="5"/>
  <c r="AP155" i="5"/>
  <c r="E155" i="5"/>
  <c r="D155" i="5"/>
  <c r="C155" i="5"/>
  <c r="B155" i="5"/>
  <c r="A155" i="5"/>
  <c r="AP154" i="5"/>
  <c r="E154" i="5"/>
  <c r="D154" i="5"/>
  <c r="T154" i="5" s="1"/>
  <c r="C154" i="5"/>
  <c r="B154" i="5"/>
  <c r="A154" i="5"/>
  <c r="AP153" i="5"/>
  <c r="E153" i="5"/>
  <c r="D153" i="5"/>
  <c r="C153" i="5"/>
  <c r="B153" i="5"/>
  <c r="A153" i="5"/>
  <c r="AP152" i="5"/>
  <c r="E152" i="5"/>
  <c r="D152" i="5"/>
  <c r="C152" i="5"/>
  <c r="B152" i="5"/>
  <c r="A152" i="5"/>
  <c r="AP151" i="5"/>
  <c r="E151" i="5"/>
  <c r="D151" i="5"/>
  <c r="M151" i="5" s="1"/>
  <c r="C151" i="5"/>
  <c r="B151" i="5"/>
  <c r="A151" i="5"/>
  <c r="AP150" i="5"/>
  <c r="E150" i="5"/>
  <c r="D150" i="5"/>
  <c r="T150" i="5" s="1"/>
  <c r="C150" i="5"/>
  <c r="B150" i="5"/>
  <c r="A150" i="5"/>
  <c r="AP149" i="5"/>
  <c r="E149" i="5"/>
  <c r="D149" i="5"/>
  <c r="AH149" i="5" s="1"/>
  <c r="C149" i="5"/>
  <c r="B149" i="5"/>
  <c r="A149" i="5"/>
  <c r="AP148" i="5"/>
  <c r="E148" i="5"/>
  <c r="D148" i="5"/>
  <c r="M148" i="5" s="1"/>
  <c r="C148" i="5"/>
  <c r="B148" i="5"/>
  <c r="A148" i="5"/>
  <c r="AP147" i="5"/>
  <c r="E147" i="5"/>
  <c r="D147" i="5"/>
  <c r="C147" i="5"/>
  <c r="B147" i="5"/>
  <c r="A147" i="5"/>
  <c r="AP146" i="5"/>
  <c r="E146" i="5"/>
  <c r="D146" i="5"/>
  <c r="T146" i="5" s="1"/>
  <c r="C146" i="5"/>
  <c r="B146" i="5"/>
  <c r="A146" i="5"/>
  <c r="AP145" i="5"/>
  <c r="E145" i="5"/>
  <c r="D145" i="5"/>
  <c r="T145" i="5" s="1"/>
  <c r="C145" i="5"/>
  <c r="B145" i="5"/>
  <c r="A145" i="5"/>
  <c r="AP144" i="5"/>
  <c r="E144" i="5"/>
  <c r="D144" i="5"/>
  <c r="C144" i="5"/>
  <c r="B144" i="5"/>
  <c r="A144" i="5"/>
  <c r="AP143" i="5"/>
  <c r="E143" i="5"/>
  <c r="D143" i="5"/>
  <c r="F143" i="5" s="1"/>
  <c r="C143" i="5"/>
  <c r="B143" i="5"/>
  <c r="A143" i="5"/>
  <c r="AP142" i="5"/>
  <c r="E142" i="5"/>
  <c r="D142" i="5"/>
  <c r="AA142" i="5" s="1"/>
  <c r="C142" i="5"/>
  <c r="B142" i="5"/>
  <c r="A142" i="5"/>
  <c r="AP141" i="5"/>
  <c r="E141" i="5"/>
  <c r="D141" i="5"/>
  <c r="F141" i="5" s="1"/>
  <c r="C141" i="5"/>
  <c r="B141" i="5"/>
  <c r="A141" i="5"/>
  <c r="AP140" i="5"/>
  <c r="E140" i="5"/>
  <c r="D140" i="5"/>
  <c r="AA140" i="5" s="1"/>
  <c r="C140" i="5"/>
  <c r="B140" i="5"/>
  <c r="A140" i="5"/>
  <c r="AP139" i="5"/>
  <c r="E139" i="5"/>
  <c r="D139" i="5"/>
  <c r="C139" i="5"/>
  <c r="B139" i="5"/>
  <c r="A139" i="5"/>
  <c r="AP138" i="5"/>
  <c r="E138" i="5"/>
  <c r="D138" i="5"/>
  <c r="AA138" i="5" s="1"/>
  <c r="C138" i="5"/>
  <c r="B138" i="5"/>
  <c r="A138" i="5"/>
  <c r="AP137" i="5"/>
  <c r="E137" i="5"/>
  <c r="D137" i="5"/>
  <c r="T137" i="5" s="1"/>
  <c r="C137" i="5"/>
  <c r="B137" i="5"/>
  <c r="A137" i="5"/>
  <c r="AP136" i="5"/>
  <c r="E136" i="5"/>
  <c r="D136" i="5"/>
  <c r="C136" i="5"/>
  <c r="B136" i="5"/>
  <c r="A136" i="5"/>
  <c r="AP135" i="5"/>
  <c r="E135" i="5"/>
  <c r="D135" i="5"/>
  <c r="F135" i="5" s="1"/>
  <c r="C135" i="5"/>
  <c r="B135" i="5"/>
  <c r="A135" i="5"/>
  <c r="AP134" i="5"/>
  <c r="E134" i="5"/>
  <c r="D134" i="5"/>
  <c r="AA134" i="5" s="1"/>
  <c r="C134" i="5"/>
  <c r="B134" i="5"/>
  <c r="A134" i="5"/>
  <c r="AP133" i="5"/>
  <c r="E133" i="5"/>
  <c r="D133" i="5"/>
  <c r="AH133" i="5" s="1"/>
  <c r="C133" i="5"/>
  <c r="B133" i="5"/>
  <c r="A133" i="5"/>
  <c r="AP132" i="5"/>
  <c r="E132" i="5"/>
  <c r="D132" i="5"/>
  <c r="M132" i="5" s="1"/>
  <c r="C132" i="5"/>
  <c r="B132" i="5"/>
  <c r="A132" i="5"/>
  <c r="AP131" i="5"/>
  <c r="E131" i="5"/>
  <c r="D131" i="5"/>
  <c r="C131" i="5"/>
  <c r="B131" i="5"/>
  <c r="A131" i="5"/>
  <c r="AP130" i="5"/>
  <c r="E130" i="5"/>
  <c r="D130" i="5"/>
  <c r="T130" i="5" s="1"/>
  <c r="C130" i="5"/>
  <c r="B130" i="5"/>
  <c r="A130" i="5"/>
  <c r="AP129" i="5"/>
  <c r="E129" i="5"/>
  <c r="D129" i="5"/>
  <c r="T129" i="5" s="1"/>
  <c r="C129" i="5"/>
  <c r="B129" i="5"/>
  <c r="A129" i="5"/>
  <c r="AP128" i="5"/>
  <c r="E128" i="5"/>
  <c r="D128" i="5"/>
  <c r="C128" i="5"/>
  <c r="B128" i="5"/>
  <c r="A128" i="5"/>
  <c r="AP127" i="5"/>
  <c r="E127" i="5"/>
  <c r="D127" i="5"/>
  <c r="F127" i="5" s="1"/>
  <c r="C127" i="5"/>
  <c r="B127" i="5"/>
  <c r="A127" i="5"/>
  <c r="AP126" i="5"/>
  <c r="E126" i="5"/>
  <c r="D126" i="5"/>
  <c r="AH126" i="5" s="1"/>
  <c r="C126" i="5"/>
  <c r="B126" i="5"/>
  <c r="A126" i="5"/>
  <c r="AP125" i="5"/>
  <c r="E125" i="5"/>
  <c r="D125" i="5"/>
  <c r="AH125" i="5" s="1"/>
  <c r="C125" i="5"/>
  <c r="B125" i="5"/>
  <c r="A125" i="5"/>
  <c r="AP124" i="5"/>
  <c r="E124" i="5"/>
  <c r="D124" i="5"/>
  <c r="M124" i="5" s="1"/>
  <c r="C124" i="5"/>
  <c r="B124" i="5"/>
  <c r="A124" i="5"/>
  <c r="AP123" i="5"/>
  <c r="E123" i="5"/>
  <c r="D123" i="5"/>
  <c r="C123" i="5"/>
  <c r="B123" i="5"/>
  <c r="A123" i="5"/>
  <c r="AP122" i="5"/>
  <c r="E122" i="5"/>
  <c r="D122" i="5"/>
  <c r="T122" i="5" s="1"/>
  <c r="C122" i="5"/>
  <c r="B122" i="5"/>
  <c r="A122" i="5"/>
  <c r="AP121" i="5"/>
  <c r="E121" i="5"/>
  <c r="D121" i="5"/>
  <c r="T121" i="5" s="1"/>
  <c r="C121" i="5"/>
  <c r="B121" i="5"/>
  <c r="A121" i="5"/>
  <c r="AP120" i="5"/>
  <c r="E120" i="5"/>
  <c r="D120" i="5"/>
  <c r="C120" i="5"/>
  <c r="B120" i="5"/>
  <c r="A120" i="5"/>
  <c r="AP119" i="5"/>
  <c r="E119" i="5"/>
  <c r="D119" i="5"/>
  <c r="AA119" i="5" s="1"/>
  <c r="C119" i="5"/>
  <c r="B119" i="5"/>
  <c r="A119" i="5"/>
  <c r="AP118" i="5"/>
  <c r="E118" i="5"/>
  <c r="D118" i="5"/>
  <c r="C118" i="5"/>
  <c r="B118" i="5"/>
  <c r="A118" i="5"/>
  <c r="AP117" i="5"/>
  <c r="E117" i="5"/>
  <c r="D117" i="5"/>
  <c r="C117" i="5"/>
  <c r="B117" i="5"/>
  <c r="A117" i="5"/>
  <c r="AP116" i="5"/>
  <c r="E116" i="5"/>
  <c r="D116" i="5"/>
  <c r="M116" i="5" s="1"/>
  <c r="C116" i="5"/>
  <c r="B116" i="5"/>
  <c r="A116" i="5"/>
  <c r="AP115" i="5"/>
  <c r="E115" i="5"/>
  <c r="D115" i="5"/>
  <c r="C115" i="5"/>
  <c r="B115" i="5"/>
  <c r="A115" i="5"/>
  <c r="AP114" i="5"/>
  <c r="E114" i="5"/>
  <c r="D114" i="5"/>
  <c r="AA114" i="5" s="1"/>
  <c r="C114" i="5"/>
  <c r="B114" i="5"/>
  <c r="A114" i="5"/>
  <c r="AP113" i="5"/>
  <c r="E113" i="5"/>
  <c r="D113" i="5"/>
  <c r="AA113" i="5" s="1"/>
  <c r="C113" i="5"/>
  <c r="B113" i="5"/>
  <c r="A113" i="5"/>
  <c r="AP112" i="5"/>
  <c r="E112" i="5"/>
  <c r="D112" i="5"/>
  <c r="C112" i="5"/>
  <c r="B112" i="5"/>
  <c r="A112" i="5"/>
  <c r="AP111" i="5"/>
  <c r="E111" i="5"/>
  <c r="D111" i="5"/>
  <c r="T111" i="5" s="1"/>
  <c r="C111" i="5"/>
  <c r="B111" i="5"/>
  <c r="A111" i="5"/>
  <c r="AP110" i="5"/>
  <c r="E110" i="5"/>
  <c r="D110" i="5"/>
  <c r="AA110" i="5" s="1"/>
  <c r="C110" i="5"/>
  <c r="B110" i="5"/>
  <c r="A110" i="5"/>
  <c r="AP109" i="5"/>
  <c r="E109" i="5"/>
  <c r="D109" i="5"/>
  <c r="AH109" i="5" s="1"/>
  <c r="C109" i="5"/>
  <c r="B109" i="5"/>
  <c r="A109" i="5"/>
  <c r="AP108" i="5"/>
  <c r="E108" i="5"/>
  <c r="D108" i="5"/>
  <c r="M108" i="5" s="1"/>
  <c r="C108" i="5"/>
  <c r="B108" i="5"/>
  <c r="A108" i="5"/>
  <c r="AP107" i="5"/>
  <c r="E107" i="5"/>
  <c r="D107" i="5"/>
  <c r="C107" i="5"/>
  <c r="B107" i="5"/>
  <c r="A107" i="5"/>
  <c r="AP106" i="5"/>
  <c r="E106" i="5"/>
  <c r="D106" i="5"/>
  <c r="T106" i="5" s="1"/>
  <c r="C106" i="5"/>
  <c r="B106" i="5"/>
  <c r="A106" i="5"/>
  <c r="AP105" i="5"/>
  <c r="E105" i="5"/>
  <c r="D105" i="5"/>
  <c r="T105" i="5" s="1"/>
  <c r="C105" i="5"/>
  <c r="B105" i="5"/>
  <c r="A105" i="5"/>
  <c r="AP104" i="5"/>
  <c r="E104" i="5"/>
  <c r="D104" i="5"/>
  <c r="C104" i="5"/>
  <c r="B104" i="5"/>
  <c r="A104" i="5"/>
  <c r="AP103" i="5"/>
  <c r="E103" i="5"/>
  <c r="D103" i="5"/>
  <c r="T103" i="5" s="1"/>
  <c r="C103" i="5"/>
  <c r="B103" i="5"/>
  <c r="A103" i="5"/>
  <c r="AP102" i="5"/>
  <c r="E102" i="5"/>
  <c r="D102" i="5"/>
  <c r="C102" i="5"/>
  <c r="B102" i="5"/>
  <c r="A102" i="5"/>
  <c r="AP101" i="5"/>
  <c r="E101" i="5"/>
  <c r="D101" i="5"/>
  <c r="AH101" i="5" s="1"/>
  <c r="C101" i="5"/>
  <c r="B101" i="5"/>
  <c r="A101" i="5"/>
  <c r="AP100" i="5"/>
  <c r="E100" i="5"/>
  <c r="D100" i="5"/>
  <c r="M100" i="5" s="1"/>
  <c r="C100" i="5"/>
  <c r="B100" i="5"/>
  <c r="A100" i="5"/>
  <c r="AP99" i="5"/>
  <c r="E99" i="5"/>
  <c r="D99" i="5"/>
  <c r="C99" i="5"/>
  <c r="B99" i="5"/>
  <c r="A99" i="5"/>
  <c r="AP98" i="5"/>
  <c r="E98" i="5"/>
  <c r="D98" i="5"/>
  <c r="F98" i="5" s="1"/>
  <c r="C98" i="5"/>
  <c r="B98" i="5"/>
  <c r="A98" i="5"/>
  <c r="AP97" i="5"/>
  <c r="E97" i="5"/>
  <c r="D97" i="5"/>
  <c r="C97" i="5"/>
  <c r="B97" i="5"/>
  <c r="A97" i="5"/>
  <c r="AP96" i="5"/>
  <c r="E96" i="5"/>
  <c r="D96" i="5"/>
  <c r="C96" i="5"/>
  <c r="B96" i="5"/>
  <c r="A96" i="5"/>
  <c r="AP95" i="5"/>
  <c r="E95" i="5"/>
  <c r="D95" i="5"/>
  <c r="AA95" i="5" s="1"/>
  <c r="C95" i="5"/>
  <c r="B95" i="5"/>
  <c r="A95" i="5"/>
  <c r="AP94" i="5"/>
  <c r="E94" i="5"/>
  <c r="D94" i="5"/>
  <c r="M94" i="5" s="1"/>
  <c r="C94" i="5"/>
  <c r="B94" i="5"/>
  <c r="A94" i="5"/>
  <c r="AP93" i="5"/>
  <c r="E93" i="5"/>
  <c r="D93" i="5"/>
  <c r="AH93" i="5" s="1"/>
  <c r="C93" i="5"/>
  <c r="B93" i="5"/>
  <c r="A93" i="5"/>
  <c r="AP92" i="5"/>
  <c r="E92" i="5"/>
  <c r="D92" i="5"/>
  <c r="M92" i="5" s="1"/>
  <c r="C92" i="5"/>
  <c r="B92" i="5"/>
  <c r="A92" i="5"/>
  <c r="AP91" i="5"/>
  <c r="E91" i="5"/>
  <c r="D91" i="5"/>
  <c r="C91" i="5"/>
  <c r="B91" i="5"/>
  <c r="A91" i="5"/>
  <c r="AP90" i="5"/>
  <c r="E90" i="5"/>
  <c r="D90" i="5"/>
  <c r="T90" i="5" s="1"/>
  <c r="C90" i="5"/>
  <c r="B90" i="5"/>
  <c r="A90" i="5"/>
  <c r="AP89" i="5"/>
  <c r="E89" i="5"/>
  <c r="D89" i="5"/>
  <c r="T89" i="5" s="1"/>
  <c r="C89" i="5"/>
  <c r="B89" i="5"/>
  <c r="A89" i="5"/>
  <c r="AP88" i="5"/>
  <c r="E88" i="5"/>
  <c r="D88" i="5"/>
  <c r="C88" i="5"/>
  <c r="B88" i="5"/>
  <c r="A88" i="5"/>
  <c r="AP87" i="5"/>
  <c r="E87" i="5"/>
  <c r="D87" i="5"/>
  <c r="AA87" i="5" s="1"/>
  <c r="C87" i="5"/>
  <c r="B87" i="5"/>
  <c r="A87" i="5"/>
  <c r="AP86" i="5"/>
  <c r="E86" i="5"/>
  <c r="D86" i="5"/>
  <c r="T86" i="5" s="1"/>
  <c r="C86" i="5"/>
  <c r="B86" i="5"/>
  <c r="A86" i="5"/>
  <c r="AP85" i="5"/>
  <c r="E85" i="5"/>
  <c r="D85" i="5"/>
  <c r="AH85" i="5" s="1"/>
  <c r="C85" i="5"/>
  <c r="B85" i="5"/>
  <c r="A85" i="5"/>
  <c r="AP84" i="5"/>
  <c r="E84" i="5"/>
  <c r="D84" i="5"/>
  <c r="M84" i="5" s="1"/>
  <c r="C84" i="5"/>
  <c r="B84" i="5"/>
  <c r="A84" i="5"/>
  <c r="AP83" i="5"/>
  <c r="E83" i="5"/>
  <c r="D83" i="5"/>
  <c r="C83" i="5"/>
  <c r="B83" i="5"/>
  <c r="A83" i="5"/>
  <c r="AP82" i="5"/>
  <c r="E82" i="5"/>
  <c r="D82" i="5"/>
  <c r="T82" i="5" s="1"/>
  <c r="C82" i="5"/>
  <c r="B82" i="5"/>
  <c r="A82" i="5"/>
  <c r="AP81" i="5"/>
  <c r="E81" i="5"/>
  <c r="D81" i="5"/>
  <c r="T81" i="5" s="1"/>
  <c r="C81" i="5"/>
  <c r="B81" i="5"/>
  <c r="A81" i="5"/>
  <c r="AP80" i="5"/>
  <c r="E80" i="5"/>
  <c r="D80" i="5"/>
  <c r="C80" i="5"/>
  <c r="B80" i="5"/>
  <c r="A80" i="5"/>
  <c r="AP79" i="5"/>
  <c r="E79" i="5"/>
  <c r="D79" i="5"/>
  <c r="AA79" i="5" s="1"/>
  <c r="C79" i="5"/>
  <c r="B79" i="5"/>
  <c r="A79" i="5"/>
  <c r="AP78" i="5"/>
  <c r="E78" i="5"/>
  <c r="D78" i="5"/>
  <c r="M78" i="5" s="1"/>
  <c r="C78" i="5"/>
  <c r="B78" i="5"/>
  <c r="A78" i="5"/>
  <c r="AP77" i="5"/>
  <c r="E77" i="5"/>
  <c r="D77" i="5"/>
  <c r="AH77" i="5" s="1"/>
  <c r="C77" i="5"/>
  <c r="B77" i="5"/>
  <c r="A77" i="5"/>
  <c r="AP76" i="5"/>
  <c r="E76" i="5"/>
  <c r="D76" i="5"/>
  <c r="M76" i="5" s="1"/>
  <c r="C76" i="5"/>
  <c r="B76" i="5"/>
  <c r="A76" i="5"/>
  <c r="AP75" i="5"/>
  <c r="E75" i="5"/>
  <c r="D75" i="5"/>
  <c r="C75" i="5"/>
  <c r="B75" i="5"/>
  <c r="A75" i="5"/>
  <c r="AP74" i="5"/>
  <c r="E74" i="5"/>
  <c r="D74" i="5"/>
  <c r="T74" i="5" s="1"/>
  <c r="C74" i="5"/>
  <c r="B74" i="5"/>
  <c r="A74" i="5"/>
  <c r="AP73" i="5"/>
  <c r="E73" i="5"/>
  <c r="D73" i="5"/>
  <c r="T73" i="5" s="1"/>
  <c r="C73" i="5"/>
  <c r="B73" i="5"/>
  <c r="A73" i="5"/>
  <c r="AP72" i="5"/>
  <c r="E72" i="5"/>
  <c r="D72" i="5"/>
  <c r="C72" i="5"/>
  <c r="B72" i="5"/>
  <c r="A72" i="5"/>
  <c r="AP71" i="5"/>
  <c r="E71" i="5"/>
  <c r="D71" i="5"/>
  <c r="AA71" i="5" s="1"/>
  <c r="C71" i="5"/>
  <c r="B71" i="5"/>
  <c r="A71" i="5"/>
  <c r="AP70" i="5"/>
  <c r="E70" i="5"/>
  <c r="D70" i="5"/>
  <c r="T70" i="5" s="1"/>
  <c r="C70" i="5"/>
  <c r="B70" i="5"/>
  <c r="A70" i="5"/>
  <c r="AP69" i="5"/>
  <c r="E69" i="5"/>
  <c r="D69" i="5"/>
  <c r="AH69" i="5" s="1"/>
  <c r="C69" i="5"/>
  <c r="B69" i="5"/>
  <c r="A69" i="5"/>
  <c r="AP68" i="5"/>
  <c r="E68" i="5"/>
  <c r="D68" i="5"/>
  <c r="M68" i="5" s="1"/>
  <c r="C68" i="5"/>
  <c r="B68" i="5"/>
  <c r="A68" i="5"/>
  <c r="AP67" i="5"/>
  <c r="E67" i="5"/>
  <c r="D67" i="5"/>
  <c r="C67" i="5"/>
  <c r="B67" i="5"/>
  <c r="A67" i="5"/>
  <c r="AP66" i="5"/>
  <c r="E66" i="5"/>
  <c r="D66" i="5"/>
  <c r="T66" i="5" s="1"/>
  <c r="C66" i="5"/>
  <c r="B66" i="5"/>
  <c r="A66" i="5"/>
  <c r="AP65" i="5"/>
  <c r="E65" i="5"/>
  <c r="D65" i="5"/>
  <c r="T65" i="5" s="1"/>
  <c r="C65" i="5"/>
  <c r="B65" i="5"/>
  <c r="A65" i="5"/>
  <c r="AP64" i="5"/>
  <c r="E64" i="5"/>
  <c r="D64" i="5"/>
  <c r="C64" i="5"/>
  <c r="B64" i="5"/>
  <c r="A64" i="5"/>
  <c r="AP63" i="5"/>
  <c r="E63" i="5"/>
  <c r="D63" i="5"/>
  <c r="AA63" i="5" s="1"/>
  <c r="C63" i="5"/>
  <c r="B63" i="5"/>
  <c r="A63" i="5"/>
  <c r="AP62" i="5"/>
  <c r="E62" i="5"/>
  <c r="D62" i="5"/>
  <c r="AH62" i="5" s="1"/>
  <c r="C62" i="5"/>
  <c r="B62" i="5"/>
  <c r="A62" i="5"/>
  <c r="AP61" i="5"/>
  <c r="E61" i="5"/>
  <c r="D61" i="5"/>
  <c r="AH61" i="5" s="1"/>
  <c r="C61" i="5"/>
  <c r="B61" i="5"/>
  <c r="A61" i="5"/>
  <c r="AP60" i="5"/>
  <c r="E60" i="5"/>
  <c r="D60" i="5"/>
  <c r="M60" i="5" s="1"/>
  <c r="C60" i="5"/>
  <c r="B60" i="5"/>
  <c r="A60" i="5"/>
  <c r="AP59" i="5"/>
  <c r="E59" i="5"/>
  <c r="D59" i="5"/>
  <c r="C59" i="5"/>
  <c r="B59" i="5"/>
  <c r="A59" i="5"/>
  <c r="AP58" i="5"/>
  <c r="E58" i="5"/>
  <c r="D58" i="5"/>
  <c r="T58" i="5" s="1"/>
  <c r="C58" i="5"/>
  <c r="B58" i="5"/>
  <c r="A58" i="5"/>
  <c r="AP57" i="5"/>
  <c r="E57" i="5"/>
  <c r="D57" i="5"/>
  <c r="T57" i="5" s="1"/>
  <c r="C57" i="5"/>
  <c r="B57" i="5"/>
  <c r="A57" i="5"/>
  <c r="AP56" i="5"/>
  <c r="E56" i="5"/>
  <c r="D56" i="5"/>
  <c r="C56" i="5"/>
  <c r="B56" i="5"/>
  <c r="A56" i="5"/>
  <c r="AP55" i="5"/>
  <c r="E55" i="5"/>
  <c r="D55" i="5"/>
  <c r="AA55" i="5" s="1"/>
  <c r="C55" i="5"/>
  <c r="B55" i="5"/>
  <c r="A55" i="5"/>
  <c r="AP54" i="5"/>
  <c r="E54" i="5"/>
  <c r="D54" i="5"/>
  <c r="T54" i="5" s="1"/>
  <c r="C54" i="5"/>
  <c r="B54" i="5"/>
  <c r="A54" i="5"/>
  <c r="AP53" i="5"/>
  <c r="E53" i="5"/>
  <c r="D53" i="5"/>
  <c r="AH53" i="5" s="1"/>
  <c r="C53" i="5"/>
  <c r="B53" i="5"/>
  <c r="A53" i="5"/>
  <c r="AP52" i="5"/>
  <c r="E52" i="5"/>
  <c r="D52" i="5"/>
  <c r="M52" i="5" s="1"/>
  <c r="C52" i="5"/>
  <c r="B52" i="5"/>
  <c r="A52" i="5"/>
  <c r="AP51" i="5"/>
  <c r="E51" i="5"/>
  <c r="D51" i="5"/>
  <c r="C51" i="5"/>
  <c r="B51" i="5"/>
  <c r="A51" i="5"/>
  <c r="AP50" i="5"/>
  <c r="E50" i="5"/>
  <c r="D50" i="5"/>
  <c r="T50" i="5" s="1"/>
  <c r="C50" i="5"/>
  <c r="B50" i="5"/>
  <c r="A50" i="5"/>
  <c r="AP49" i="5"/>
  <c r="E49" i="5"/>
  <c r="D49" i="5"/>
  <c r="AA49" i="5" s="1"/>
  <c r="C49" i="5"/>
  <c r="B49" i="5"/>
  <c r="A49" i="5"/>
  <c r="AP48" i="5"/>
  <c r="E48" i="5"/>
  <c r="D48" i="5"/>
  <c r="C48" i="5"/>
  <c r="B48" i="5"/>
  <c r="A48" i="5"/>
  <c r="AP47" i="5"/>
  <c r="E47" i="5"/>
  <c r="D47" i="5"/>
  <c r="AA47" i="5" s="1"/>
  <c r="C47" i="5"/>
  <c r="B47" i="5"/>
  <c r="A47" i="5"/>
  <c r="AP46" i="5"/>
  <c r="E46" i="5"/>
  <c r="D46" i="5"/>
  <c r="AH46" i="5" s="1"/>
  <c r="C46" i="5"/>
  <c r="B46" i="5"/>
  <c r="A46" i="5"/>
  <c r="AP45" i="5"/>
  <c r="E45" i="5"/>
  <c r="D45" i="5"/>
  <c r="AH45" i="5" s="1"/>
  <c r="C45" i="5"/>
  <c r="B45" i="5"/>
  <c r="A45" i="5"/>
  <c r="AP44" i="5"/>
  <c r="E44" i="5"/>
  <c r="D44" i="5"/>
  <c r="M44" i="5" s="1"/>
  <c r="C44" i="5"/>
  <c r="B44" i="5"/>
  <c r="A44" i="5"/>
  <c r="AP43" i="5"/>
  <c r="E43" i="5"/>
  <c r="D43" i="5"/>
  <c r="C43" i="5"/>
  <c r="B43" i="5"/>
  <c r="A43" i="5"/>
  <c r="AP42" i="5"/>
  <c r="E42" i="5"/>
  <c r="D42" i="5"/>
  <c r="T42" i="5" s="1"/>
  <c r="C42" i="5"/>
  <c r="B42" i="5"/>
  <c r="A42" i="5"/>
  <c r="AP41" i="5"/>
  <c r="E41" i="5"/>
  <c r="D41" i="5"/>
  <c r="AH41" i="5" s="1"/>
  <c r="C41" i="5"/>
  <c r="B41" i="5"/>
  <c r="A41" i="5"/>
  <c r="AP40" i="5"/>
  <c r="E40" i="5"/>
  <c r="D40" i="5"/>
  <c r="M40" i="5" s="1"/>
  <c r="C40" i="5"/>
  <c r="B40" i="5"/>
  <c r="A40" i="5"/>
  <c r="AP39" i="5"/>
  <c r="E39" i="5"/>
  <c r="D39" i="5"/>
  <c r="AA39" i="5" s="1"/>
  <c r="C39" i="5"/>
  <c r="B39" i="5"/>
  <c r="A39" i="5"/>
  <c r="AP38" i="5"/>
  <c r="E38" i="5"/>
  <c r="D38" i="5"/>
  <c r="AH38" i="5" s="1"/>
  <c r="C38" i="5"/>
  <c r="B38" i="5"/>
  <c r="A38" i="5"/>
  <c r="AP37" i="5"/>
  <c r="E37" i="5"/>
  <c r="D37" i="5"/>
  <c r="AH37" i="5" s="1"/>
  <c r="C37" i="5"/>
  <c r="B37" i="5"/>
  <c r="A37" i="5"/>
  <c r="AP36" i="5"/>
  <c r="E36" i="5"/>
  <c r="D36" i="5"/>
  <c r="M36" i="5" s="1"/>
  <c r="C36" i="5"/>
  <c r="B36" i="5"/>
  <c r="A36" i="5"/>
  <c r="AP35" i="5"/>
  <c r="E35" i="5"/>
  <c r="D35" i="5"/>
  <c r="F35" i="5" s="1"/>
  <c r="C35" i="5"/>
  <c r="B35" i="5"/>
  <c r="A35" i="5"/>
  <c r="AP34" i="5"/>
  <c r="E34" i="5"/>
  <c r="D34" i="5"/>
  <c r="T34" i="5" s="1"/>
  <c r="C34" i="5"/>
  <c r="B34" i="5"/>
  <c r="A34" i="5"/>
  <c r="AP33" i="5"/>
  <c r="E33" i="5"/>
  <c r="D33" i="5"/>
  <c r="C33" i="5"/>
  <c r="B33" i="5"/>
  <c r="A33" i="5"/>
  <c r="AP32" i="5"/>
  <c r="E32" i="5"/>
  <c r="D32" i="5"/>
  <c r="C32" i="5"/>
  <c r="B32" i="5"/>
  <c r="A32" i="5"/>
  <c r="AP31" i="5"/>
  <c r="E31" i="5"/>
  <c r="D31" i="5"/>
  <c r="AA31" i="5" s="1"/>
  <c r="C31" i="5"/>
  <c r="B31" i="5"/>
  <c r="A31" i="5"/>
  <c r="AP30" i="5"/>
  <c r="E30" i="5"/>
  <c r="D30" i="5"/>
  <c r="T30" i="5" s="1"/>
  <c r="C30" i="5"/>
  <c r="B30" i="5"/>
  <c r="A30" i="5"/>
  <c r="AP29" i="5"/>
  <c r="E29" i="5"/>
  <c r="D29" i="5"/>
  <c r="AH29" i="5" s="1"/>
  <c r="C29" i="5"/>
  <c r="B29" i="5"/>
  <c r="A29" i="5"/>
  <c r="AP28" i="5"/>
  <c r="E28" i="5"/>
  <c r="D28" i="5"/>
  <c r="M28" i="5" s="1"/>
  <c r="C28" i="5"/>
  <c r="B28" i="5"/>
  <c r="A28" i="5"/>
  <c r="AP27" i="5"/>
  <c r="E27" i="5"/>
  <c r="D27" i="5"/>
  <c r="F27" i="5" s="1"/>
  <c r="C27" i="5"/>
  <c r="B27" i="5"/>
  <c r="A27" i="5"/>
  <c r="AP26" i="5"/>
  <c r="E26" i="5"/>
  <c r="D26" i="5"/>
  <c r="T26" i="5" s="1"/>
  <c r="C26" i="5"/>
  <c r="B26" i="5"/>
  <c r="A26" i="5"/>
  <c r="AP25" i="5"/>
  <c r="E25" i="5"/>
  <c r="D25" i="5"/>
  <c r="AH25" i="5" s="1"/>
  <c r="C25" i="5"/>
  <c r="B25" i="5"/>
  <c r="A25" i="5"/>
  <c r="AP24" i="5"/>
  <c r="E24" i="5"/>
  <c r="D24" i="5"/>
  <c r="M24" i="5" s="1"/>
  <c r="C24" i="5"/>
  <c r="B24" i="5"/>
  <c r="A24" i="5"/>
  <c r="AP23" i="5"/>
  <c r="E23" i="5"/>
  <c r="D23" i="5"/>
  <c r="AA23" i="5" s="1"/>
  <c r="C23" i="5"/>
  <c r="B23" i="5"/>
  <c r="A23" i="5"/>
  <c r="AP22" i="5"/>
  <c r="E22" i="5"/>
  <c r="D22" i="5"/>
  <c r="F22" i="5" s="1"/>
  <c r="C22" i="5"/>
  <c r="B22" i="5"/>
  <c r="A22" i="5"/>
  <c r="AP21" i="5"/>
  <c r="E21" i="5"/>
  <c r="D21" i="5"/>
  <c r="AH21" i="5" s="1"/>
  <c r="C21" i="5"/>
  <c r="B21" i="5"/>
  <c r="A21" i="5"/>
  <c r="AP20" i="5"/>
  <c r="E20" i="5"/>
  <c r="D20" i="5"/>
  <c r="M20" i="5" s="1"/>
  <c r="C20" i="5"/>
  <c r="B20" i="5"/>
  <c r="A20" i="5"/>
  <c r="AP19" i="5"/>
  <c r="E19" i="5"/>
  <c r="D19" i="5"/>
  <c r="C19" i="5"/>
  <c r="B19" i="5"/>
  <c r="A19" i="5"/>
  <c r="AP18" i="5"/>
  <c r="E18" i="5"/>
  <c r="D18" i="5"/>
  <c r="T18" i="5" s="1"/>
  <c r="C18" i="5"/>
  <c r="B18" i="5"/>
  <c r="A18" i="5"/>
  <c r="AP17" i="5"/>
  <c r="E17" i="5"/>
  <c r="D17" i="5"/>
  <c r="AA17" i="5" s="1"/>
  <c r="C17" i="5"/>
  <c r="B17" i="5"/>
  <c r="A17" i="5"/>
  <c r="AP16" i="5"/>
  <c r="E16" i="5"/>
  <c r="D16" i="5"/>
  <c r="C16" i="5"/>
  <c r="B16" i="5"/>
  <c r="A16" i="5"/>
  <c r="AP15" i="5"/>
  <c r="E15" i="5"/>
  <c r="D15" i="5"/>
  <c r="AA15" i="5" s="1"/>
  <c r="C15" i="5"/>
  <c r="B15" i="5"/>
  <c r="A15" i="5"/>
  <c r="AP14" i="5"/>
  <c r="E14" i="5"/>
  <c r="D14" i="5"/>
  <c r="F14" i="5" s="1"/>
  <c r="C14" i="5"/>
  <c r="B14" i="5"/>
  <c r="A14" i="5"/>
  <c r="U10" i="5"/>
  <c r="L10" i="5"/>
  <c r="I10" i="5"/>
  <c r="U9" i="5"/>
  <c r="U8" i="5"/>
  <c r="I8" i="5"/>
  <c r="U7" i="5"/>
  <c r="I7" i="5"/>
  <c r="U6" i="5"/>
  <c r="I6" i="5"/>
  <c r="A4" i="5"/>
  <c r="A3" i="5"/>
  <c r="A2" i="5"/>
  <c r="C6" i="3"/>
  <c r="D4" i="3"/>
  <c r="C4" i="3"/>
  <c r="N9" i="1"/>
  <c r="I9" i="1"/>
  <c r="F9" i="1"/>
  <c r="N8" i="1"/>
  <c r="N7" i="1"/>
  <c r="F7" i="1"/>
  <c r="N6" i="1"/>
  <c r="F6" i="1"/>
  <c r="N5" i="1"/>
  <c r="F5" i="1"/>
  <c r="B2" i="1"/>
  <c r="B1" i="1"/>
  <c r="K1000" i="10" l="1"/>
  <c r="K976" i="10"/>
  <c r="K968" i="10"/>
  <c r="K944" i="10"/>
  <c r="K936" i="10"/>
  <c r="K912" i="10"/>
  <c r="K880" i="10"/>
  <c r="K848" i="10"/>
  <c r="K816" i="10"/>
  <c r="K784" i="10"/>
  <c r="K452" i="10"/>
  <c r="K201" i="10"/>
  <c r="K73" i="10"/>
  <c r="K981" i="10"/>
  <c r="K949" i="10"/>
  <c r="K917" i="10"/>
  <c r="K901" i="10"/>
  <c r="K885" i="10"/>
  <c r="K869" i="10"/>
  <c r="K853" i="10"/>
  <c r="K837" i="10"/>
  <c r="K821" i="10"/>
  <c r="K805" i="10"/>
  <c r="K789" i="10"/>
  <c r="K773" i="10"/>
  <c r="K757" i="10"/>
  <c r="K752" i="10"/>
  <c r="K741" i="10"/>
  <c r="K725" i="10"/>
  <c r="K709" i="10"/>
  <c r="K693" i="10"/>
  <c r="K653" i="10"/>
  <c r="K637" i="10"/>
  <c r="K621" i="10"/>
  <c r="K589" i="10"/>
  <c r="K557" i="10"/>
  <c r="K525" i="10"/>
  <c r="K509" i="10"/>
  <c r="K493" i="10"/>
  <c r="K477" i="10"/>
  <c r="K528" i="10"/>
  <c r="K512" i="10"/>
  <c r="K496" i="10"/>
  <c r="K480" i="10"/>
  <c r="K432" i="10"/>
  <c r="K416" i="10"/>
  <c r="K400" i="10"/>
  <c r="K368" i="10"/>
  <c r="K352" i="10"/>
  <c r="K134" i="10"/>
  <c r="K181" i="10"/>
  <c r="K53" i="10"/>
  <c r="K333" i="10"/>
  <c r="K666" i="10"/>
  <c r="K658" i="10"/>
  <c r="K602" i="10"/>
  <c r="K594" i="10"/>
  <c r="K538" i="10"/>
  <c r="K530" i="10"/>
  <c r="K410" i="10"/>
  <c r="K290" i="10"/>
  <c r="K10" i="10"/>
  <c r="K720" i="10"/>
  <c r="K688" i="10"/>
  <c r="K680" i="10"/>
  <c r="K616" i="10"/>
  <c r="K552" i="10"/>
  <c r="K541" i="10"/>
  <c r="K461" i="10"/>
  <c r="K445" i="10"/>
  <c r="K429" i="10"/>
  <c r="K293" i="10"/>
  <c r="K473" i="10"/>
  <c r="K334" i="10"/>
  <c r="K262" i="10"/>
  <c r="K249" i="10"/>
  <c r="K121" i="10"/>
  <c r="K777" i="10"/>
  <c r="K761" i="10"/>
  <c r="K745" i="10"/>
  <c r="K729" i="10"/>
  <c r="K713" i="10"/>
  <c r="K697" i="10"/>
  <c r="K660" i="10"/>
  <c r="K636" i="10"/>
  <c r="K628" i="10"/>
  <c r="K604" i="10"/>
  <c r="K596" i="10"/>
  <c r="K572" i="10"/>
  <c r="K564" i="10"/>
  <c r="K540" i="10"/>
  <c r="K532" i="10"/>
  <c r="K508" i="10"/>
  <c r="K265" i="10"/>
  <c r="K9" i="10"/>
  <c r="K977" i="10"/>
  <c r="K972" i="10"/>
  <c r="K956" i="10"/>
  <c r="K945" i="10"/>
  <c r="K940" i="10"/>
  <c r="K924" i="10"/>
  <c r="K913" i="10"/>
  <c r="K908" i="10"/>
  <c r="K892" i="10"/>
  <c r="K881" i="10"/>
  <c r="K876" i="10"/>
  <c r="K860" i="10"/>
  <c r="K849" i="10"/>
  <c r="K844" i="10"/>
  <c r="K828" i="10"/>
  <c r="K817" i="10"/>
  <c r="K198" i="10"/>
  <c r="K169" i="10"/>
  <c r="K150" i="10"/>
  <c r="K145" i="10"/>
  <c r="K137" i="10"/>
  <c r="K70" i="10"/>
  <c r="K41" i="10"/>
  <c r="K17" i="10"/>
  <c r="K997" i="10"/>
  <c r="K989" i="10"/>
  <c r="K965" i="10"/>
  <c r="K957" i="10"/>
  <c r="K933" i="10"/>
  <c r="K925" i="10"/>
  <c r="K893" i="10"/>
  <c r="K861" i="10"/>
  <c r="K829" i="10"/>
  <c r="K797" i="10"/>
  <c r="K765" i="10"/>
  <c r="K733" i="10"/>
  <c r="K701" i="10"/>
  <c r="K672" i="10"/>
  <c r="K645" i="10"/>
  <c r="K640" i="10"/>
  <c r="K608" i="10"/>
  <c r="K581" i="10"/>
  <c r="K576" i="10"/>
  <c r="K517" i="10"/>
  <c r="K453" i="10"/>
  <c r="K448" i="10"/>
  <c r="K384" i="10"/>
  <c r="K277" i="10"/>
  <c r="K233" i="10"/>
  <c r="K209" i="10"/>
  <c r="K185" i="10"/>
  <c r="K117" i="10"/>
  <c r="K488" i="10"/>
  <c r="K424" i="10"/>
  <c r="K413" i="10"/>
  <c r="K397" i="10"/>
  <c r="K365" i="10"/>
  <c r="K349" i="10"/>
  <c r="K318" i="10"/>
  <c r="K302" i="10"/>
  <c r="K217" i="10"/>
  <c r="K166" i="10"/>
  <c r="K118" i="10"/>
  <c r="K77" i="10"/>
  <c r="K66" i="10"/>
  <c r="K1003" i="10"/>
  <c r="K984" i="10"/>
  <c r="K952" i="10"/>
  <c r="K920" i="10"/>
  <c r="K904" i="10"/>
  <c r="K888" i="10"/>
  <c r="K872" i="10"/>
  <c r="K856" i="10"/>
  <c r="K840" i="10"/>
  <c r="K824" i="10"/>
  <c r="K808" i="10"/>
  <c r="K792" i="10"/>
  <c r="K776" i="10"/>
  <c r="K760" i="10"/>
  <c r="K744" i="10"/>
  <c r="K728" i="10"/>
  <c r="K712" i="10"/>
  <c r="K696" i="10"/>
  <c r="K656" i="10"/>
  <c r="K624" i="10"/>
  <c r="K592" i="10"/>
  <c r="K560" i="10"/>
  <c r="K544" i="10"/>
  <c r="K464" i="10"/>
  <c r="K1001" i="10"/>
  <c r="K969" i="10"/>
  <c r="K937" i="10"/>
  <c r="K905" i="10"/>
  <c r="K873" i="10"/>
  <c r="K841" i="10"/>
  <c r="K476" i="10"/>
  <c r="K269" i="10"/>
  <c r="K153" i="10"/>
  <c r="K102" i="10"/>
  <c r="K54" i="10"/>
  <c r="K13" i="10"/>
  <c r="K812" i="10"/>
  <c r="K809" i="10"/>
  <c r="K796" i="10"/>
  <c r="K785" i="10"/>
  <c r="K780" i="10"/>
  <c r="K764" i="10"/>
  <c r="K753" i="10"/>
  <c r="K748" i="10"/>
  <c r="K732" i="10"/>
  <c r="K721" i="10"/>
  <c r="K716" i="10"/>
  <c r="K700" i="10"/>
  <c r="K689" i="10"/>
  <c r="K609" i="10"/>
  <c r="K545" i="10"/>
  <c r="K481" i="10"/>
  <c r="K417" i="10"/>
  <c r="K105" i="10"/>
  <c r="K81" i="10"/>
  <c r="K57" i="10"/>
  <c r="K996" i="10"/>
  <c r="K988" i="10"/>
  <c r="K964" i="10"/>
  <c r="K932" i="10"/>
  <c r="K900" i="10"/>
  <c r="K868" i="10"/>
  <c r="K836" i="10"/>
  <c r="K804" i="10"/>
  <c r="K772" i="10"/>
  <c r="K740" i="10"/>
  <c r="K708" i="10"/>
  <c r="K588" i="10"/>
  <c r="K516" i="10"/>
  <c r="K388" i="10"/>
  <c r="K385" i="10"/>
  <c r="K297" i="10"/>
  <c r="K246" i="10"/>
  <c r="K205" i="10"/>
  <c r="K194" i="10"/>
  <c r="K38" i="10"/>
  <c r="K6" i="10"/>
  <c r="K669" i="10"/>
  <c r="K605" i="10"/>
  <c r="K573" i="10"/>
  <c r="K474" i="10"/>
  <c r="K466" i="10"/>
  <c r="K402" i="10"/>
  <c r="K381" i="10"/>
  <c r="K343" i="10"/>
  <c r="K335" i="10"/>
  <c r="K274" i="10"/>
  <c r="K230" i="10"/>
  <c r="K182" i="10"/>
  <c r="K141" i="10"/>
  <c r="K130" i="10"/>
  <c r="K214" i="10"/>
  <c r="K985" i="10"/>
  <c r="K953" i="10"/>
  <c r="K921" i="10"/>
  <c r="K889" i="10"/>
  <c r="K857" i="10"/>
  <c r="K825" i="10"/>
  <c r="K793" i="10"/>
  <c r="K86" i="10"/>
  <c r="K89" i="10"/>
  <c r="K22" i="10"/>
  <c r="K25" i="10"/>
  <c r="K682" i="10"/>
  <c r="K674" i="10"/>
  <c r="K668" i="10"/>
  <c r="K652" i="10"/>
  <c r="K644" i="10"/>
  <c r="K632" i="10"/>
  <c r="K618" i="10"/>
  <c r="K610" i="10"/>
  <c r="K580" i="10"/>
  <c r="K568" i="10"/>
  <c r="K554" i="10"/>
  <c r="K546" i="10"/>
  <c r="K524" i="10"/>
  <c r="K504" i="10"/>
  <c r="K490" i="10"/>
  <c r="K482" i="10"/>
  <c r="K468" i="10"/>
  <c r="K460" i="10"/>
  <c r="K440" i="10"/>
  <c r="K426" i="10"/>
  <c r="K418" i="10"/>
  <c r="K404" i="10"/>
  <c r="K354" i="10"/>
  <c r="K340" i="10"/>
  <c r="K221" i="10"/>
  <c r="K210" i="10"/>
  <c r="K157" i="10"/>
  <c r="K146" i="10"/>
  <c r="K93" i="10"/>
  <c r="K82" i="10"/>
  <c r="K29" i="10"/>
  <c r="K18" i="10"/>
  <c r="K993" i="10"/>
  <c r="K973" i="10"/>
  <c r="K961" i="10"/>
  <c r="K941" i="10"/>
  <c r="K929" i="10"/>
  <c r="K909" i="10"/>
  <c r="K897" i="10"/>
  <c r="K877" i="10"/>
  <c r="K865" i="10"/>
  <c r="K845" i="10"/>
  <c r="K833" i="10"/>
  <c r="K813" i="10"/>
  <c r="K801" i="10"/>
  <c r="K781" i="10"/>
  <c r="K769" i="10"/>
  <c r="K749" i="10"/>
  <c r="K737" i="10"/>
  <c r="K717" i="10"/>
  <c r="K705" i="10"/>
  <c r="K685" i="10"/>
  <c r="K677" i="10"/>
  <c r="K649" i="10"/>
  <c r="K641" i="10"/>
  <c r="K613" i="10"/>
  <c r="K585" i="10"/>
  <c r="K577" i="10"/>
  <c r="K549" i="10"/>
  <c r="K521" i="10"/>
  <c r="K513" i="10"/>
  <c r="K485" i="10"/>
  <c r="K457" i="10"/>
  <c r="K449" i="10"/>
  <c r="K396" i="10"/>
  <c r="K376" i="10"/>
  <c r="K348" i="10"/>
  <c r="K332" i="10"/>
  <c r="K330" i="10"/>
  <c r="K310" i="10"/>
  <c r="K294" i="10"/>
  <c r="K291" i="10"/>
  <c r="K289" i="10"/>
  <c r="K266" i="10"/>
  <c r="K241" i="10"/>
  <c r="K213" i="10"/>
  <c r="K202" i="10"/>
  <c r="K177" i="10"/>
  <c r="K149" i="10"/>
  <c r="K138" i="10"/>
  <c r="K113" i="10"/>
  <c r="K85" i="10"/>
  <c r="K74" i="10"/>
  <c r="K49" i="10"/>
  <c r="K21" i="10"/>
  <c r="K673" i="10"/>
  <c r="K661" i="10"/>
  <c r="K625" i="10"/>
  <c r="K597" i="10"/>
  <c r="K561" i="10"/>
  <c r="K533" i="10"/>
  <c r="K497" i="10"/>
  <c r="K489" i="10"/>
  <c r="K469" i="10"/>
  <c r="K444" i="10"/>
  <c r="K433" i="10"/>
  <c r="K380" i="10"/>
  <c r="K360" i="10"/>
  <c r="K338" i="10"/>
  <c r="K319" i="10"/>
  <c r="K286" i="10"/>
  <c r="K278" i="10"/>
  <c r="K275" i="10"/>
  <c r="K261" i="10"/>
  <c r="K258" i="10"/>
  <c r="K250" i="10"/>
  <c r="K225" i="10"/>
  <c r="K197" i="10"/>
  <c r="K186" i="10"/>
  <c r="K161" i="10"/>
  <c r="K133" i="10"/>
  <c r="K122" i="10"/>
  <c r="K97" i="10"/>
  <c r="K69" i="10"/>
  <c r="K58" i="10"/>
  <c r="K33" i="10"/>
  <c r="K676" i="10"/>
  <c r="K664" i="10"/>
  <c r="K650" i="10"/>
  <c r="K642" i="10"/>
  <c r="K620" i="10"/>
  <c r="K612" i="10"/>
  <c r="K600" i="10"/>
  <c r="K586" i="10"/>
  <c r="K578" i="10"/>
  <c r="K556" i="10"/>
  <c r="K548" i="10"/>
  <c r="K536" i="10"/>
  <c r="K522" i="10"/>
  <c r="K514" i="10"/>
  <c r="K500" i="10"/>
  <c r="K492" i="10"/>
  <c r="K472" i="10"/>
  <c r="K458" i="10"/>
  <c r="K450" i="10"/>
  <c r="K436" i="10"/>
  <c r="K394" i="10"/>
  <c r="K386" i="10"/>
  <c r="K369" i="10"/>
  <c r="K363" i="10"/>
  <c r="K322" i="10"/>
  <c r="K281" i="10"/>
  <c r="K253" i="10"/>
  <c r="K189" i="10"/>
  <c r="K178" i="10"/>
  <c r="K125" i="10"/>
  <c r="K114" i="10"/>
  <c r="K61" i="10"/>
  <c r="K50" i="10"/>
  <c r="K5" i="10"/>
  <c r="K372" i="10"/>
  <c r="K325" i="10"/>
  <c r="K314" i="10"/>
  <c r="K306" i="10"/>
  <c r="K242" i="10"/>
  <c r="K234" i="10"/>
  <c r="K170" i="10"/>
  <c r="K106" i="10"/>
  <c r="K42" i="10"/>
  <c r="K4" i="10"/>
  <c r="K992" i="10"/>
  <c r="K980" i="10"/>
  <c r="K960" i="10"/>
  <c r="K948" i="10"/>
  <c r="K928" i="10"/>
  <c r="K916" i="10"/>
  <c r="K896" i="10"/>
  <c r="K884" i="10"/>
  <c r="K864" i="10"/>
  <c r="K852" i="10"/>
  <c r="K832" i="10"/>
  <c r="K820" i="10"/>
  <c r="K800" i="10"/>
  <c r="K788" i="10"/>
  <c r="K768" i="10"/>
  <c r="K756" i="10"/>
  <c r="K736" i="10"/>
  <c r="K724" i="10"/>
  <c r="K704" i="10"/>
  <c r="K692" i="10"/>
  <c r="K648" i="10"/>
  <c r="K634" i="10"/>
  <c r="K626" i="10"/>
  <c r="K584" i="10"/>
  <c r="K570" i="10"/>
  <c r="K562" i="10"/>
  <c r="K520" i="10"/>
  <c r="K506" i="10"/>
  <c r="K498" i="10"/>
  <c r="K484" i="10"/>
  <c r="K456" i="10"/>
  <c r="K442" i="10"/>
  <c r="K434" i="10"/>
  <c r="K420" i="10"/>
  <c r="K378" i="10"/>
  <c r="K370" i="10"/>
  <c r="K353" i="10"/>
  <c r="K347" i="10"/>
  <c r="K309" i="10"/>
  <c r="K245" i="10"/>
  <c r="K237" i="10"/>
  <c r="K173" i="10"/>
  <c r="K162" i="10"/>
  <c r="K109" i="10"/>
  <c r="K98" i="10"/>
  <c r="K45" i="10"/>
  <c r="K34" i="10"/>
  <c r="K665" i="10"/>
  <c r="K657" i="10"/>
  <c r="K629" i="10"/>
  <c r="K601" i="10"/>
  <c r="K593" i="10"/>
  <c r="K565" i="10"/>
  <c r="K537" i="10"/>
  <c r="K529" i="10"/>
  <c r="K501" i="10"/>
  <c r="K465" i="10"/>
  <c r="K437" i="10"/>
  <c r="K412" i="10"/>
  <c r="K401" i="10"/>
  <c r="K392" i="10"/>
  <c r="K356" i="10"/>
  <c r="K342" i="10"/>
  <c r="K326" i="10"/>
  <c r="K305" i="10"/>
  <c r="K282" i="10"/>
  <c r="K257" i="10"/>
  <c r="K229" i="10"/>
  <c r="K226" i="10"/>
  <c r="K218" i="10"/>
  <c r="K193" i="10"/>
  <c r="K165" i="10"/>
  <c r="K154" i="10"/>
  <c r="K129" i="10"/>
  <c r="K101" i="10"/>
  <c r="K90" i="10"/>
  <c r="K65" i="10"/>
  <c r="K37" i="10"/>
  <c r="K26" i="10"/>
  <c r="K1002" i="10"/>
  <c r="K999" i="10"/>
  <c r="K986" i="10"/>
  <c r="K983" i="10"/>
  <c r="K970" i="10"/>
  <c r="K967" i="10"/>
  <c r="K954" i="10"/>
  <c r="K951" i="10"/>
  <c r="K938" i="10"/>
  <c r="K935" i="10"/>
  <c r="K922" i="10"/>
  <c r="K919" i="10"/>
  <c r="K906" i="10"/>
  <c r="K903" i="10"/>
  <c r="K890" i="10"/>
  <c r="K887" i="10"/>
  <c r="K874" i="10"/>
  <c r="K871" i="10"/>
  <c r="K858" i="10"/>
  <c r="K855" i="10"/>
  <c r="K842" i="10"/>
  <c r="K839" i="10"/>
  <c r="K826" i="10"/>
  <c r="K823" i="10"/>
  <c r="K810" i="10"/>
  <c r="K807" i="10"/>
  <c r="K794" i="10"/>
  <c r="K791" i="10"/>
  <c r="K421" i="10"/>
  <c r="K377" i="10"/>
  <c r="K357" i="10"/>
  <c r="K313" i="10"/>
  <c r="K222" i="10"/>
  <c r="K158" i="10"/>
  <c r="K94" i="10"/>
  <c r="K30" i="10"/>
  <c r="K686" i="10"/>
  <c r="K633" i="10"/>
  <c r="K569" i="10"/>
  <c r="K505" i="10"/>
  <c r="K441" i="10"/>
  <c r="K990" i="10"/>
  <c r="K987" i="10"/>
  <c r="K974" i="10"/>
  <c r="K971" i="10"/>
  <c r="K958" i="10"/>
  <c r="K955" i="10"/>
  <c r="K942" i="10"/>
  <c r="K939" i="10"/>
  <c r="K926" i="10"/>
  <c r="K923" i="10"/>
  <c r="K910" i="10"/>
  <c r="K907" i="10"/>
  <c r="K894" i="10"/>
  <c r="K891" i="10"/>
  <c r="K878" i="10"/>
  <c r="K875" i="10"/>
  <c r="K862" i="10"/>
  <c r="K859" i="10"/>
  <c r="K846" i="10"/>
  <c r="K843" i="10"/>
  <c r="K830" i="10"/>
  <c r="K827" i="10"/>
  <c r="K814" i="10"/>
  <c r="K811" i="10"/>
  <c r="K798" i="10"/>
  <c r="K795" i="10"/>
  <c r="K425" i="10"/>
  <c r="K405" i="10"/>
  <c r="K361" i="10"/>
  <c r="K341" i="10"/>
  <c r="K298" i="10"/>
  <c r="K270" i="10"/>
  <c r="K206" i="10"/>
  <c r="K142" i="10"/>
  <c r="K78" i="10"/>
  <c r="K14" i="10"/>
  <c r="K690" i="10"/>
  <c r="K681" i="10"/>
  <c r="K617" i="10"/>
  <c r="K553" i="10"/>
  <c r="K428" i="10"/>
  <c r="K408" i="10"/>
  <c r="K364" i="10"/>
  <c r="K301" i="10"/>
  <c r="K684" i="10"/>
  <c r="K409" i="10"/>
  <c r="K389" i="10"/>
  <c r="K317" i="10"/>
  <c r="K254" i="10"/>
  <c r="K190" i="10"/>
  <c r="K126" i="10"/>
  <c r="K62" i="10"/>
  <c r="K393" i="10"/>
  <c r="K373" i="10"/>
  <c r="K345" i="10"/>
  <c r="K329" i="10"/>
  <c r="K285" i="10"/>
  <c r="K238" i="10"/>
  <c r="K174" i="10"/>
  <c r="K110" i="10"/>
  <c r="K46" i="10"/>
  <c r="K307" i="10"/>
  <c r="K678" i="10"/>
  <c r="K662" i="10"/>
  <c r="K646" i="10"/>
  <c r="K630" i="10"/>
  <c r="K614" i="10"/>
  <c r="K598" i="10"/>
  <c r="K582" i="10"/>
  <c r="K566" i="10"/>
  <c r="K550" i="10"/>
  <c r="K534" i="10"/>
  <c r="K518" i="10"/>
  <c r="K502" i="10"/>
  <c r="K486" i="10"/>
  <c r="K470" i="10"/>
  <c r="K454" i="10"/>
  <c r="K438" i="10"/>
  <c r="K422" i="10"/>
  <c r="K406" i="10"/>
  <c r="K390" i="10"/>
  <c r="K374" i="10"/>
  <c r="K358" i="10"/>
  <c r="K323" i="10"/>
  <c r="K321" i="10"/>
  <c r="K675" i="10"/>
  <c r="K659" i="10"/>
  <c r="K643" i="10"/>
  <c r="K627" i="10"/>
  <c r="K611" i="10"/>
  <c r="K595" i="10"/>
  <c r="K579" i="10"/>
  <c r="K563" i="10"/>
  <c r="K547" i="10"/>
  <c r="K531" i="10"/>
  <c r="K515" i="10"/>
  <c r="K499" i="10"/>
  <c r="K483" i="10"/>
  <c r="K467" i="10"/>
  <c r="K451" i="10"/>
  <c r="K435" i="10"/>
  <c r="K339" i="10"/>
  <c r="K337" i="10"/>
  <c r="K371" i="10"/>
  <c r="K362" i="10"/>
  <c r="K346" i="10"/>
  <c r="K271" i="10"/>
  <c r="K268" i="10"/>
  <c r="K255" i="10"/>
  <c r="K252" i="10"/>
  <c r="K239" i="10"/>
  <c r="K236" i="10"/>
  <c r="K223" i="10"/>
  <c r="K220" i="10"/>
  <c r="K207" i="10"/>
  <c r="K204" i="10"/>
  <c r="K191" i="10"/>
  <c r="K188" i="10"/>
  <c r="K175" i="10"/>
  <c r="K172" i="10"/>
  <c r="K159" i="10"/>
  <c r="K156" i="10"/>
  <c r="K143" i="10"/>
  <c r="K140" i="10"/>
  <c r="K127" i="10"/>
  <c r="K124" i="10"/>
  <c r="K111" i="10"/>
  <c r="K108" i="10"/>
  <c r="K95" i="10"/>
  <c r="K92" i="10"/>
  <c r="K79" i="10"/>
  <c r="K76" i="10"/>
  <c r="K63" i="10"/>
  <c r="K778" i="10"/>
  <c r="K775" i="10"/>
  <c r="K762" i="10"/>
  <c r="K759" i="10"/>
  <c r="K746" i="10"/>
  <c r="K743" i="10"/>
  <c r="K730" i="10"/>
  <c r="K727" i="10"/>
  <c r="K679" i="10"/>
  <c r="K663" i="10"/>
  <c r="K647" i="10"/>
  <c r="K631" i="10"/>
  <c r="K615" i="10"/>
  <c r="K599" i="10"/>
  <c r="K583" i="10"/>
  <c r="K567" i="10"/>
  <c r="K551" i="10"/>
  <c r="K535" i="10"/>
  <c r="K519" i="10"/>
  <c r="K503" i="10"/>
  <c r="K487" i="10"/>
  <c r="K471" i="10"/>
  <c r="K455" i="10"/>
  <c r="K439" i="10"/>
  <c r="K423" i="10"/>
  <c r="K407" i="10"/>
  <c r="K391" i="10"/>
  <c r="K287" i="10"/>
  <c r="K284" i="10"/>
  <c r="K670" i="10"/>
  <c r="K654" i="10"/>
  <c r="K638" i="10"/>
  <c r="K622" i="10"/>
  <c r="K606" i="10"/>
  <c r="K590" i="10"/>
  <c r="K574" i="10"/>
  <c r="K558" i="10"/>
  <c r="K542" i="10"/>
  <c r="K526" i="10"/>
  <c r="K510" i="10"/>
  <c r="K494" i="10"/>
  <c r="K478" i="10"/>
  <c r="K462" i="10"/>
  <c r="K446" i="10"/>
  <c r="K430" i="10"/>
  <c r="K414" i="10"/>
  <c r="K398" i="10"/>
  <c r="K382" i="10"/>
  <c r="K375" i="10"/>
  <c r="K366" i="10"/>
  <c r="K359" i="10"/>
  <c r="K350" i="10"/>
  <c r="K303" i="10"/>
  <c r="K300" i="10"/>
  <c r="K259" i="10"/>
  <c r="K243" i="10"/>
  <c r="K227" i="10"/>
  <c r="K211" i="10"/>
  <c r="K195" i="10"/>
  <c r="K179" i="10"/>
  <c r="K163" i="10"/>
  <c r="K147" i="10"/>
  <c r="K131" i="10"/>
  <c r="K115" i="10"/>
  <c r="K99" i="10"/>
  <c r="K83" i="10"/>
  <c r="K782" i="10"/>
  <c r="K779" i="10"/>
  <c r="K766" i="10"/>
  <c r="K763" i="10"/>
  <c r="K750" i="10"/>
  <c r="K747" i="10"/>
  <c r="K734" i="10"/>
  <c r="K731" i="10"/>
  <c r="K718" i="10"/>
  <c r="K715" i="10"/>
  <c r="K702" i="10"/>
  <c r="K699" i="10"/>
  <c r="K683" i="10"/>
  <c r="K667" i="10"/>
  <c r="K651" i="10"/>
  <c r="K635" i="10"/>
  <c r="K619" i="10"/>
  <c r="K603" i="10"/>
  <c r="K587" i="10"/>
  <c r="K571" i="10"/>
  <c r="K555" i="10"/>
  <c r="K539" i="10"/>
  <c r="K523" i="10"/>
  <c r="K507" i="10"/>
  <c r="K491" i="10"/>
  <c r="K475" i="10"/>
  <c r="K459" i="10"/>
  <c r="K443" i="10"/>
  <c r="K427" i="10"/>
  <c r="K411" i="10"/>
  <c r="K395" i="10"/>
  <c r="K379" i="10"/>
  <c r="K316" i="10"/>
  <c r="K273" i="10"/>
  <c r="K263" i="10"/>
  <c r="K260" i="10"/>
  <c r="K247" i="10"/>
  <c r="K244" i="10"/>
  <c r="K231" i="10"/>
  <c r="K228" i="10"/>
  <c r="K215" i="10"/>
  <c r="K212" i="10"/>
  <c r="K199" i="10"/>
  <c r="K196" i="10"/>
  <c r="K183" i="10"/>
  <c r="K180" i="10"/>
  <c r="K167" i="10"/>
  <c r="K164" i="10"/>
  <c r="K151" i="10"/>
  <c r="K148" i="10"/>
  <c r="K135" i="10"/>
  <c r="K132" i="10"/>
  <c r="K119" i="10"/>
  <c r="K116" i="10"/>
  <c r="K103" i="10"/>
  <c r="K100" i="10"/>
  <c r="K87" i="10"/>
  <c r="K84" i="10"/>
  <c r="K71" i="10"/>
  <c r="K994" i="10"/>
  <c r="K991" i="10"/>
  <c r="K978" i="10"/>
  <c r="K975" i="10"/>
  <c r="K962" i="10"/>
  <c r="K959" i="10"/>
  <c r="K946" i="10"/>
  <c r="K943" i="10"/>
  <c r="K930" i="10"/>
  <c r="K927" i="10"/>
  <c r="K914" i="10"/>
  <c r="K911" i="10"/>
  <c r="K898" i="10"/>
  <c r="K895" i="10"/>
  <c r="K882" i="10"/>
  <c r="K879" i="10"/>
  <c r="K866" i="10"/>
  <c r="K863" i="10"/>
  <c r="K850" i="10"/>
  <c r="K847" i="10"/>
  <c r="K834" i="10"/>
  <c r="K831" i="10"/>
  <c r="K818" i="10"/>
  <c r="K815" i="10"/>
  <c r="K802" i="10"/>
  <c r="K799" i="10"/>
  <c r="K786" i="10"/>
  <c r="K783" i="10"/>
  <c r="K770" i="10"/>
  <c r="K767" i="10"/>
  <c r="K754" i="10"/>
  <c r="K751" i="10"/>
  <c r="K738" i="10"/>
  <c r="K735" i="10"/>
  <c r="K722" i="10"/>
  <c r="K719" i="10"/>
  <c r="K706" i="10"/>
  <c r="K703" i="10"/>
  <c r="K687" i="10"/>
  <c r="K671" i="10"/>
  <c r="K655" i="10"/>
  <c r="K639" i="10"/>
  <c r="K623" i="10"/>
  <c r="K607" i="10"/>
  <c r="K591" i="10"/>
  <c r="K575" i="10"/>
  <c r="K559" i="10"/>
  <c r="K543" i="10"/>
  <c r="K527" i="10"/>
  <c r="K511" i="10"/>
  <c r="K495" i="10"/>
  <c r="K479" i="10"/>
  <c r="K463" i="10"/>
  <c r="K447" i="10"/>
  <c r="K431" i="10"/>
  <c r="K415" i="10"/>
  <c r="K399" i="10"/>
  <c r="K383" i="10"/>
  <c r="K279" i="10"/>
  <c r="K276" i="10"/>
  <c r="K367" i="10"/>
  <c r="K351" i="10"/>
  <c r="K295" i="10"/>
  <c r="K292" i="10"/>
  <c r="K998" i="10"/>
  <c r="K995" i="10"/>
  <c r="K982" i="10"/>
  <c r="K979" i="10"/>
  <c r="K966" i="10"/>
  <c r="K963" i="10"/>
  <c r="K950" i="10"/>
  <c r="K947" i="10"/>
  <c r="K934" i="10"/>
  <c r="K931" i="10"/>
  <c r="K918" i="10"/>
  <c r="K915" i="10"/>
  <c r="K902" i="10"/>
  <c r="K899" i="10"/>
  <c r="K886" i="10"/>
  <c r="K883" i="10"/>
  <c r="K870" i="10"/>
  <c r="K867" i="10"/>
  <c r="K854" i="10"/>
  <c r="K851" i="10"/>
  <c r="K838" i="10"/>
  <c r="K835" i="10"/>
  <c r="K822" i="10"/>
  <c r="K819" i="10"/>
  <c r="K806" i="10"/>
  <c r="K803" i="10"/>
  <c r="K790" i="10"/>
  <c r="K787" i="10"/>
  <c r="K774" i="10"/>
  <c r="K771" i="10"/>
  <c r="K758" i="10"/>
  <c r="K755" i="10"/>
  <c r="K742" i="10"/>
  <c r="K739" i="10"/>
  <c r="K726" i="10"/>
  <c r="K723" i="10"/>
  <c r="K710" i="10"/>
  <c r="K707" i="10"/>
  <c r="K694" i="10"/>
  <c r="K691" i="10"/>
  <c r="K419" i="10"/>
  <c r="K403" i="10"/>
  <c r="K387" i="10"/>
  <c r="K311" i="10"/>
  <c r="K308" i="10"/>
  <c r="K355" i="10"/>
  <c r="K327" i="10"/>
  <c r="K324" i="10"/>
  <c r="K714" i="10"/>
  <c r="K711" i="10"/>
  <c r="K698" i="10"/>
  <c r="K695" i="10"/>
  <c r="K68" i="10"/>
  <c r="K36" i="10"/>
  <c r="K39" i="10"/>
  <c r="K344" i="10"/>
  <c r="K331" i="10"/>
  <c r="K328" i="10"/>
  <c r="K315" i="10"/>
  <c r="K312" i="10"/>
  <c r="K299" i="10"/>
  <c r="K296" i="10"/>
  <c r="K283" i="10"/>
  <c r="K280" i="10"/>
  <c r="K267" i="10"/>
  <c r="K264" i="10"/>
  <c r="K251" i="10"/>
  <c r="K248" i="10"/>
  <c r="K235" i="10"/>
  <c r="K232" i="10"/>
  <c r="K219" i="10"/>
  <c r="K216" i="10"/>
  <c r="K203" i="10"/>
  <c r="K200" i="10"/>
  <c r="K187" i="10"/>
  <c r="K184" i="10"/>
  <c r="K171" i="10"/>
  <c r="K168" i="10"/>
  <c r="K155" i="10"/>
  <c r="K152" i="10"/>
  <c r="K139" i="10"/>
  <c r="K136" i="10"/>
  <c r="K123" i="10"/>
  <c r="K120" i="10"/>
  <c r="K107" i="10"/>
  <c r="K104" i="10"/>
  <c r="K91" i="10"/>
  <c r="K88" i="10"/>
  <c r="K75" i="10"/>
  <c r="K72" i="10"/>
  <c r="K59" i="10"/>
  <c r="K56" i="10"/>
  <c r="K43" i="10"/>
  <c r="K40" i="10"/>
  <c r="K27" i="10"/>
  <c r="K24" i="10"/>
  <c r="K11" i="10"/>
  <c r="K8" i="10"/>
  <c r="K52" i="10"/>
  <c r="K23" i="10"/>
  <c r="K60" i="10"/>
  <c r="K47" i="10"/>
  <c r="K44" i="10"/>
  <c r="K31" i="10"/>
  <c r="K28" i="10"/>
  <c r="K15" i="10"/>
  <c r="K12" i="10"/>
  <c r="K7" i="10"/>
  <c r="K55" i="10"/>
  <c r="K20" i="10"/>
  <c r="K336" i="10"/>
  <c r="K320" i="10"/>
  <c r="K304" i="10"/>
  <c r="K288" i="10"/>
  <c r="K272" i="10"/>
  <c r="K256" i="10"/>
  <c r="K240" i="10"/>
  <c r="K224" i="10"/>
  <c r="K208" i="10"/>
  <c r="K192" i="10"/>
  <c r="K176" i="10"/>
  <c r="K160" i="10"/>
  <c r="K144" i="10"/>
  <c r="K128" i="10"/>
  <c r="K112" i="10"/>
  <c r="K96" i="10"/>
  <c r="K80" i="10"/>
  <c r="K67" i="10"/>
  <c r="K64" i="10"/>
  <c r="K51" i="10"/>
  <c r="K48" i="10"/>
  <c r="K35" i="10"/>
  <c r="K32" i="10"/>
  <c r="K19" i="10"/>
  <c r="K16" i="10"/>
  <c r="K3" i="10"/>
  <c r="N4" i="10" s="1"/>
  <c r="AH906" i="5"/>
  <c r="F929" i="5"/>
  <c r="M110" i="5"/>
  <c r="T356" i="5"/>
  <c r="M777" i="14"/>
  <c r="T326" i="5"/>
  <c r="T285" i="5"/>
  <c r="F199" i="5"/>
  <c r="K894" i="14"/>
  <c r="F788" i="5"/>
  <c r="M820" i="14"/>
  <c r="I828" i="14"/>
  <c r="M788" i="5"/>
  <c r="M808" i="14"/>
  <c r="AH788" i="5"/>
  <c r="M733" i="14"/>
  <c r="I804" i="14"/>
  <c r="T261" i="5"/>
  <c r="T548" i="5"/>
  <c r="AA872" i="5"/>
  <c r="M960" i="14"/>
  <c r="M18" i="14"/>
  <c r="T85" i="5"/>
  <c r="F207" i="5"/>
  <c r="AH551" i="5"/>
  <c r="F676" i="5"/>
  <c r="G604" i="14"/>
  <c r="T324" i="5"/>
  <c r="T149" i="5"/>
  <c r="E829" i="14"/>
  <c r="M231" i="5"/>
  <c r="T523" i="5"/>
  <c r="F586" i="5"/>
  <c r="AA716" i="5"/>
  <c r="Q176" i="14"/>
  <c r="M234" i="14"/>
  <c r="M236" i="14"/>
  <c r="K237" i="14"/>
  <c r="K255" i="14"/>
  <c r="K576" i="14"/>
  <c r="M694" i="14"/>
  <c r="T14" i="5"/>
  <c r="M263" i="5"/>
  <c r="AA551" i="5"/>
  <c r="AA791" i="5"/>
  <c r="M604" i="14"/>
  <c r="AH572" i="5"/>
  <c r="F780" i="5"/>
  <c r="T790" i="5"/>
  <c r="Q160" i="14"/>
  <c r="Q184" i="14"/>
  <c r="E995" i="14"/>
  <c r="AA73" i="5"/>
  <c r="F86" i="5"/>
  <c r="AH754" i="5"/>
  <c r="T928" i="5"/>
  <c r="AA52" i="5"/>
  <c r="F643" i="5"/>
  <c r="F690" i="5"/>
  <c r="F729" i="5"/>
  <c r="AA787" i="5"/>
  <c r="G373" i="14"/>
  <c r="M585" i="14"/>
  <c r="K733" i="14"/>
  <c r="G766" i="14"/>
  <c r="I768" i="14"/>
  <c r="I772" i="14"/>
  <c r="E777" i="14"/>
  <c r="I844" i="14"/>
  <c r="K960" i="14"/>
  <c r="M86" i="5"/>
  <c r="T230" i="5"/>
  <c r="G565" i="14"/>
  <c r="G567" i="14"/>
  <c r="Q585" i="14"/>
  <c r="G737" i="14"/>
  <c r="G744" i="14"/>
  <c r="M779" i="14"/>
  <c r="K829" i="14"/>
  <c r="Q956" i="14"/>
  <c r="AH34" i="5"/>
  <c r="T76" i="5"/>
  <c r="F94" i="5"/>
  <c r="AA213" i="5"/>
  <c r="AH230" i="5"/>
  <c r="T251" i="5"/>
  <c r="AA507" i="5"/>
  <c r="AH532" i="5"/>
  <c r="T818" i="5"/>
  <c r="G43" i="14"/>
  <c r="K50" i="14"/>
  <c r="M58" i="14"/>
  <c r="K115" i="14"/>
  <c r="M116" i="14"/>
  <c r="K497" i="14"/>
  <c r="M664" i="14"/>
  <c r="I693" i="14"/>
  <c r="E708" i="14"/>
  <c r="Q733" i="14"/>
  <c r="G746" i="14"/>
  <c r="Q777" i="14"/>
  <c r="E785" i="14"/>
  <c r="Q960" i="14"/>
  <c r="M701" i="5"/>
  <c r="M34" i="14"/>
  <c r="I43" i="14"/>
  <c r="M50" i="14"/>
  <c r="G53" i="14"/>
  <c r="E681" i="14"/>
  <c r="G685" i="14"/>
  <c r="K693" i="14"/>
  <c r="I708" i="14"/>
  <c r="K746" i="14"/>
  <c r="Q779" i="14"/>
  <c r="K904" i="14"/>
  <c r="M62" i="5"/>
  <c r="T612" i="5"/>
  <c r="M673" i="5"/>
  <c r="T701" i="5"/>
  <c r="K315" i="14"/>
  <c r="M549" i="14"/>
  <c r="I604" i="14"/>
  <c r="Q664" i="14"/>
  <c r="M708" i="14"/>
  <c r="E820" i="14"/>
  <c r="K922" i="14"/>
  <c r="I1007" i="14"/>
  <c r="F150" i="5"/>
  <c r="F547" i="5"/>
  <c r="AA603" i="5"/>
  <c r="F682" i="5"/>
  <c r="T791" i="5"/>
  <c r="AH882" i="5"/>
  <c r="E312" i="14"/>
  <c r="K604" i="14"/>
  <c r="Q681" i="14"/>
  <c r="Q685" i="14"/>
  <c r="I820" i="14"/>
  <c r="AH26" i="5"/>
  <c r="AH39" i="5"/>
  <c r="AA89" i="5"/>
  <c r="F110" i="5"/>
  <c r="AH311" i="5"/>
  <c r="F415" i="5"/>
  <c r="AA490" i="5"/>
  <c r="AA695" i="5"/>
  <c r="T748" i="5"/>
  <c r="AA788" i="5"/>
  <c r="F872" i="5"/>
  <c r="F989" i="5"/>
  <c r="K18" i="14"/>
  <c r="Q34" i="14"/>
  <c r="I53" i="14"/>
  <c r="M232" i="14"/>
  <c r="E234" i="14"/>
  <c r="K312" i="14"/>
  <c r="M568" i="14"/>
  <c r="M622" i="14"/>
  <c r="I682" i="14"/>
  <c r="G748" i="14"/>
  <c r="K753" i="14"/>
  <c r="I757" i="14"/>
  <c r="G761" i="14"/>
  <c r="M764" i="14"/>
  <c r="M833" i="14"/>
  <c r="E853" i="14"/>
  <c r="E886" i="14"/>
  <c r="M135" i="5"/>
  <c r="M215" i="5"/>
  <c r="AH391" i="5"/>
  <c r="T676" i="5"/>
  <c r="AA928" i="5"/>
  <c r="K480" i="14"/>
  <c r="M501" i="14"/>
  <c r="E504" i="14"/>
  <c r="I698" i="14"/>
  <c r="G702" i="14"/>
  <c r="E724" i="14"/>
  <c r="Q764" i="14"/>
  <c r="E765" i="14"/>
  <c r="Q833" i="14"/>
  <c r="E838" i="14"/>
  <c r="M904" i="14"/>
  <c r="M971" i="14"/>
  <c r="T134" i="5"/>
  <c r="AH214" i="5"/>
  <c r="F291" i="5"/>
  <c r="T301" i="5"/>
  <c r="M347" i="5"/>
  <c r="T378" i="5"/>
  <c r="AH395" i="5"/>
  <c r="M404" i="5"/>
  <c r="T418" i="5"/>
  <c r="AA505" i="5"/>
  <c r="M539" i="5"/>
  <c r="AA734" i="5"/>
  <c r="T847" i="5"/>
  <c r="F848" i="5"/>
  <c r="F992" i="5"/>
  <c r="Q549" i="14"/>
  <c r="I702" i="14"/>
  <c r="M724" i="14"/>
  <c r="M877" i="14"/>
  <c r="F54" i="5"/>
  <c r="F77" i="5"/>
  <c r="AH291" i="5"/>
  <c r="M373" i="5"/>
  <c r="F412" i="5"/>
  <c r="AA418" i="5"/>
  <c r="AH539" i="5"/>
  <c r="AA627" i="5"/>
  <c r="T645" i="5"/>
  <c r="F953" i="5"/>
  <c r="Q192" i="14"/>
  <c r="G411" i="14"/>
  <c r="Q480" i="14"/>
  <c r="K702" i="14"/>
  <c r="I995" i="14"/>
  <c r="AA54" i="5"/>
  <c r="AH183" i="5"/>
  <c r="M218" i="5"/>
  <c r="M295" i="5"/>
  <c r="F363" i="5"/>
  <c r="F372" i="5"/>
  <c r="AH412" i="5"/>
  <c r="AA434" i="5"/>
  <c r="F451" i="5"/>
  <c r="F583" i="5"/>
  <c r="F618" i="5"/>
  <c r="M631" i="5"/>
  <c r="M711" i="5"/>
  <c r="M763" i="5"/>
  <c r="AA865" i="5"/>
  <c r="M953" i="5"/>
  <c r="E599" i="14"/>
  <c r="Q724" i="14"/>
  <c r="G725" i="14"/>
  <c r="Q770" i="14"/>
  <c r="G896" i="14"/>
  <c r="AH54" i="5"/>
  <c r="AA295" i="5"/>
  <c r="AA367" i="5"/>
  <c r="T715" i="5"/>
  <c r="AA912" i="5"/>
  <c r="K119" i="14"/>
  <c r="K351" i="14"/>
  <c r="I585" i="14"/>
  <c r="E665" i="14"/>
  <c r="G693" i="14"/>
  <c r="Q808" i="14"/>
  <c r="AA207" i="5"/>
  <c r="AH215" i="5"/>
  <c r="AH415" i="5"/>
  <c r="T451" i="5"/>
  <c r="AA611" i="5"/>
  <c r="AH716" i="5"/>
  <c r="T729" i="5"/>
  <c r="F815" i="5"/>
  <c r="G15" i="14"/>
  <c r="M43" i="14"/>
  <c r="M46" i="14"/>
  <c r="E49" i="14"/>
  <c r="M91" i="14"/>
  <c r="K92" i="14"/>
  <c r="Q108" i="14"/>
  <c r="E292" i="14"/>
  <c r="Q367" i="14"/>
  <c r="G388" i="14"/>
  <c r="K517" i="14"/>
  <c r="E521" i="14"/>
  <c r="Q597" i="14"/>
  <c r="I657" i="14"/>
  <c r="K660" i="14"/>
  <c r="K674" i="14"/>
  <c r="E686" i="14"/>
  <c r="I688" i="14"/>
  <c r="E692" i="14"/>
  <c r="G705" i="14"/>
  <c r="Q728" i="14"/>
  <c r="E749" i="14"/>
  <c r="Q762" i="14"/>
  <c r="Q801" i="14"/>
  <c r="K805" i="14"/>
  <c r="I847" i="14"/>
  <c r="K914" i="14"/>
  <c r="Q936" i="14"/>
  <c r="Q952" i="14"/>
  <c r="G964" i="14"/>
  <c r="G980" i="14"/>
  <c r="I982" i="14"/>
  <c r="E1011" i="14"/>
  <c r="T78" i="5"/>
  <c r="M79" i="5"/>
  <c r="AA84" i="5"/>
  <c r="AA85" i="5"/>
  <c r="F151" i="5"/>
  <c r="F205" i="5"/>
  <c r="AH207" i="5"/>
  <c r="AH225" i="5"/>
  <c r="M252" i="5"/>
  <c r="AA262" i="5"/>
  <c r="F267" i="5"/>
  <c r="AH294" i="5"/>
  <c r="F343" i="5"/>
  <c r="T371" i="5"/>
  <c r="AH387" i="5"/>
  <c r="F402" i="5"/>
  <c r="AA403" i="5"/>
  <c r="AH451" i="5"/>
  <c r="AH460" i="5"/>
  <c r="M556" i="5"/>
  <c r="AA587" i="5"/>
  <c r="AA610" i="5"/>
  <c r="AH639" i="5"/>
  <c r="F644" i="5"/>
  <c r="M692" i="5"/>
  <c r="F777" i="5"/>
  <c r="M827" i="5"/>
  <c r="F836" i="5"/>
  <c r="F968" i="5"/>
  <c r="M969" i="5"/>
  <c r="AA996" i="5"/>
  <c r="M1001" i="5"/>
  <c r="K15" i="14"/>
  <c r="Q128" i="14"/>
  <c r="G292" i="14"/>
  <c r="G296" i="14"/>
  <c r="I300" i="14"/>
  <c r="E330" i="14"/>
  <c r="G356" i="14"/>
  <c r="Q448" i="14"/>
  <c r="M749" i="14"/>
  <c r="Q846" i="14"/>
  <c r="M847" i="14"/>
  <c r="I1011" i="14"/>
  <c r="T22" i="5"/>
  <c r="AA78" i="5"/>
  <c r="F126" i="5"/>
  <c r="AA151" i="5"/>
  <c r="T204" i="5"/>
  <c r="AA205" i="5"/>
  <c r="AA267" i="5"/>
  <c r="T402" i="5"/>
  <c r="T490" i="5"/>
  <c r="T644" i="5"/>
  <c r="M708" i="5"/>
  <c r="T777" i="5"/>
  <c r="T787" i="5"/>
  <c r="M826" i="5"/>
  <c r="T969" i="5"/>
  <c r="I34" i="14"/>
  <c r="M83" i="14"/>
  <c r="K84" i="14"/>
  <c r="M199" i="14"/>
  <c r="K200" i="14"/>
  <c r="I292" i="14"/>
  <c r="I296" i="14"/>
  <c r="K300" i="14"/>
  <c r="I356" i="14"/>
  <c r="K552" i="14"/>
  <c r="K666" i="14"/>
  <c r="G722" i="14"/>
  <c r="E742" i="14"/>
  <c r="Q805" i="14"/>
  <c r="G852" i="14"/>
  <c r="G892" i="14"/>
  <c r="M893" i="14"/>
  <c r="G999" i="14"/>
  <c r="I1000" i="14"/>
  <c r="E1001" i="14"/>
  <c r="M1003" i="14"/>
  <c r="G1004" i="14"/>
  <c r="K1011" i="14"/>
  <c r="M126" i="5"/>
  <c r="T223" i="5"/>
  <c r="F250" i="5"/>
  <c r="T275" i="5"/>
  <c r="AH347" i="5"/>
  <c r="AA395" i="5"/>
  <c r="T412" i="5"/>
  <c r="F418" i="5"/>
  <c r="T539" i="5"/>
  <c r="M595" i="5"/>
  <c r="AA644" i="5"/>
  <c r="F681" i="5"/>
  <c r="T707" i="5"/>
  <c r="T708" i="5"/>
  <c r="AA777" i="5"/>
  <c r="T800" i="5"/>
  <c r="AA825" i="5"/>
  <c r="AH858" i="5"/>
  <c r="F868" i="5"/>
  <c r="AA949" i="5"/>
  <c r="AH969" i="5"/>
  <c r="F983" i="5"/>
  <c r="Q15" i="14"/>
  <c r="G21" i="14"/>
  <c r="M26" i="14"/>
  <c r="I79" i="14"/>
  <c r="K356" i="14"/>
  <c r="G511" i="14"/>
  <c r="M552" i="14"/>
  <c r="I557" i="14"/>
  <c r="E563" i="14"/>
  <c r="G630" i="14"/>
  <c r="I632" i="14"/>
  <c r="M666" i="14"/>
  <c r="E667" i="14"/>
  <c r="K722" i="14"/>
  <c r="I742" i="14"/>
  <c r="Q749" i="14"/>
  <c r="K757" i="14"/>
  <c r="M768" i="14"/>
  <c r="M785" i="14"/>
  <c r="E790" i="14"/>
  <c r="I796" i="14"/>
  <c r="K809" i="14"/>
  <c r="M811" i="14"/>
  <c r="M830" i="14"/>
  <c r="K838" i="14"/>
  <c r="I842" i="14"/>
  <c r="I852" i="14"/>
  <c r="M989" i="14"/>
  <c r="G991" i="14"/>
  <c r="M995" i="14"/>
  <c r="M1011" i="14"/>
  <c r="T198" i="5"/>
  <c r="AH223" i="5"/>
  <c r="T259" i="5"/>
  <c r="M307" i="5"/>
  <c r="F316" i="5"/>
  <c r="T380" i="5"/>
  <c r="M381" i="5"/>
  <c r="AH431" i="5"/>
  <c r="AH463" i="5"/>
  <c r="M525" i="5"/>
  <c r="AA554" i="5"/>
  <c r="F619" i="5"/>
  <c r="F661" i="5"/>
  <c r="AH708" i="5"/>
  <c r="AH777" i="5"/>
  <c r="AA800" i="5"/>
  <c r="AH868" i="5"/>
  <c r="T983" i="5"/>
  <c r="K54" i="14"/>
  <c r="K79" i="14"/>
  <c r="Q84" i="14"/>
  <c r="M356" i="14"/>
  <c r="E531" i="14"/>
  <c r="K557" i="14"/>
  <c r="K742" i="14"/>
  <c r="M758" i="14"/>
  <c r="G772" i="14"/>
  <c r="K814" i="14"/>
  <c r="E833" i="14"/>
  <c r="K842" i="14"/>
  <c r="I876" i="14"/>
  <c r="Q893" i="14"/>
  <c r="Q901" i="14"/>
  <c r="T20" i="5"/>
  <c r="AA61" i="5"/>
  <c r="M66" i="5"/>
  <c r="T93" i="5"/>
  <c r="T94" i="5"/>
  <c r="AH134" i="5"/>
  <c r="AA135" i="5"/>
  <c r="M197" i="5"/>
  <c r="AH217" i="5"/>
  <c r="M471" i="5"/>
  <c r="F484" i="5"/>
  <c r="T619" i="5"/>
  <c r="AH656" i="5"/>
  <c r="M191" i="14"/>
  <c r="K192" i="14"/>
  <c r="G242" i="14"/>
  <c r="M340" i="14"/>
  <c r="G342" i="14"/>
  <c r="M399" i="14"/>
  <c r="G403" i="14"/>
  <c r="G407" i="14"/>
  <c r="Q412" i="14"/>
  <c r="Q708" i="14"/>
  <c r="Q722" i="14"/>
  <c r="Q790" i="14"/>
  <c r="Q796" i="14"/>
  <c r="M814" i="14"/>
  <c r="I833" i="14"/>
  <c r="M842" i="14"/>
  <c r="E844" i="14"/>
  <c r="E871" i="14"/>
  <c r="M876" i="14"/>
  <c r="G877" i="14"/>
  <c r="I952" i="14"/>
  <c r="G960" i="14"/>
  <c r="T15" i="5"/>
  <c r="T60" i="5"/>
  <c r="AH81" i="5"/>
  <c r="T183" i="5"/>
  <c r="T188" i="5"/>
  <c r="T214" i="5"/>
  <c r="T297" i="5"/>
  <c r="T363" i="5"/>
  <c r="M368" i="5"/>
  <c r="F378" i="5"/>
  <c r="AA506" i="5"/>
  <c r="AH519" i="5"/>
  <c r="F602" i="5"/>
  <c r="AH673" i="5"/>
  <c r="T694" i="5"/>
  <c r="AH695" i="5"/>
  <c r="F743" i="5"/>
  <c r="F748" i="5"/>
  <c r="T817" i="5"/>
  <c r="AH818" i="5"/>
  <c r="F823" i="5"/>
  <c r="F861" i="5"/>
  <c r="T872" i="5"/>
  <c r="T953" i="5"/>
  <c r="F972" i="5"/>
  <c r="Q35" i="14"/>
  <c r="Q36" i="14"/>
  <c r="G39" i="14"/>
  <c r="E113" i="14"/>
  <c r="M119" i="14"/>
  <c r="I260" i="14"/>
  <c r="G310" i="14"/>
  <c r="Q404" i="14"/>
  <c r="K407" i="14"/>
  <c r="K569" i="14"/>
  <c r="K577" i="14"/>
  <c r="I593" i="14"/>
  <c r="M597" i="14"/>
  <c r="E604" i="14"/>
  <c r="Q617" i="14"/>
  <c r="E618" i="14"/>
  <c r="M698" i="14"/>
  <c r="I746" i="14"/>
  <c r="Q758" i="14"/>
  <c r="K762" i="14"/>
  <c r="M772" i="14"/>
  <c r="I776" i="14"/>
  <c r="Q799" i="14"/>
  <c r="K801" i="14"/>
  <c r="K833" i="14"/>
  <c r="G844" i="14"/>
  <c r="Q853" i="14"/>
  <c r="K854" i="14"/>
  <c r="I871" i="14"/>
  <c r="K877" i="14"/>
  <c r="M936" i="14"/>
  <c r="M952" i="14"/>
  <c r="K954" i="14"/>
  <c r="I960" i="14"/>
  <c r="AA909" i="5"/>
  <c r="F909" i="5"/>
  <c r="Q252" i="14"/>
  <c r="K252" i="14"/>
  <c r="AA14" i="5"/>
  <c r="AH65" i="5"/>
  <c r="AH78" i="5"/>
  <c r="AA86" i="5"/>
  <c r="AA92" i="5"/>
  <c r="AA94" i="5"/>
  <c r="F95" i="5"/>
  <c r="T110" i="5"/>
  <c r="M111" i="5"/>
  <c r="T126" i="5"/>
  <c r="AH135" i="5"/>
  <c r="AA149" i="5"/>
  <c r="T151" i="5"/>
  <c r="F157" i="5"/>
  <c r="M167" i="5"/>
  <c r="T173" i="5"/>
  <c r="M191" i="5"/>
  <c r="AH198" i="5"/>
  <c r="M221" i="5"/>
  <c r="AA228" i="5"/>
  <c r="M240" i="5"/>
  <c r="AA249" i="5"/>
  <c r="T250" i="5"/>
  <c r="AH251" i="5"/>
  <c r="AH252" i="5"/>
  <c r="T267" i="5"/>
  <c r="M273" i="5"/>
  <c r="M316" i="5"/>
  <c r="AA347" i="5"/>
  <c r="F348" i="5"/>
  <c r="M349" i="5"/>
  <c r="M363" i="5"/>
  <c r="AA371" i="5"/>
  <c r="T372" i="5"/>
  <c r="AA402" i="5"/>
  <c r="AA415" i="5"/>
  <c r="F426" i="5"/>
  <c r="T427" i="5"/>
  <c r="AA442" i="5"/>
  <c r="F474" i="5"/>
  <c r="AA475" i="5"/>
  <c r="T484" i="5"/>
  <c r="F503" i="5"/>
  <c r="F515" i="5"/>
  <c r="AA537" i="5"/>
  <c r="AA539" i="5"/>
  <c r="F540" i="5"/>
  <c r="M541" i="5"/>
  <c r="F546" i="5"/>
  <c r="F559" i="5"/>
  <c r="M565" i="5"/>
  <c r="AA570" i="5"/>
  <c r="AA586" i="5"/>
  <c r="AA602" i="5"/>
  <c r="F615" i="5"/>
  <c r="F623" i="5"/>
  <c r="AH644" i="5"/>
  <c r="AA708" i="5"/>
  <c r="M748" i="5"/>
  <c r="T798" i="5"/>
  <c r="AH800" i="5"/>
  <c r="M860" i="5"/>
  <c r="T867" i="5"/>
  <c r="AA868" i="5"/>
  <c r="AH909" i="5"/>
  <c r="T980" i="5"/>
  <c r="M980" i="5"/>
  <c r="AH998" i="5"/>
  <c r="AA998" i="5"/>
  <c r="M998" i="5"/>
  <c r="M50" i="5"/>
  <c r="F74" i="5"/>
  <c r="AH86" i="5"/>
  <c r="AH94" i="5"/>
  <c r="M95" i="5"/>
  <c r="AH110" i="5"/>
  <c r="AA126" i="5"/>
  <c r="M127" i="5"/>
  <c r="T167" i="5"/>
  <c r="T172" i="5"/>
  <c r="AA178" i="5"/>
  <c r="AA185" i="5"/>
  <c r="AA220" i="5"/>
  <c r="T221" i="5"/>
  <c r="AH239" i="5"/>
  <c r="T268" i="5"/>
  <c r="T273" i="5"/>
  <c r="F320" i="5"/>
  <c r="M321" i="5"/>
  <c r="T348" i="5"/>
  <c r="M400" i="5"/>
  <c r="AA426" i="5"/>
  <c r="M447" i="5"/>
  <c r="AA474" i="5"/>
  <c r="F498" i="5"/>
  <c r="AH503" i="5"/>
  <c r="AA530" i="5"/>
  <c r="F535" i="5"/>
  <c r="T540" i="5"/>
  <c r="AA559" i="5"/>
  <c r="F575" i="5"/>
  <c r="M628" i="5"/>
  <c r="F634" i="5"/>
  <c r="F685" i="5"/>
  <c r="AA737" i="5"/>
  <c r="M757" i="5"/>
  <c r="F804" i="5"/>
  <c r="T859" i="5"/>
  <c r="M866" i="5"/>
  <c r="AA74" i="5"/>
  <c r="AH127" i="5"/>
  <c r="AH151" i="5"/>
  <c r="AH167" i="5"/>
  <c r="F183" i="5"/>
  <c r="AA265" i="5"/>
  <c r="AH267" i="5"/>
  <c r="M320" i="5"/>
  <c r="T321" i="5"/>
  <c r="M336" i="5"/>
  <c r="AA363" i="5"/>
  <c r="AA447" i="5"/>
  <c r="M535" i="5"/>
  <c r="T628" i="5"/>
  <c r="M685" i="5"/>
  <c r="AA757" i="5"/>
  <c r="M804" i="5"/>
  <c r="T925" i="5"/>
  <c r="AA925" i="5"/>
  <c r="M925" i="5"/>
  <c r="E127" i="14"/>
  <c r="M127" i="14"/>
  <c r="K127" i="14"/>
  <c r="G127" i="14"/>
  <c r="G834" i="14"/>
  <c r="K834" i="14"/>
  <c r="I834" i="14"/>
  <c r="E834" i="14"/>
  <c r="Q834" i="14"/>
  <c r="AH950" i="5"/>
  <c r="AA950" i="5"/>
  <c r="T950" i="5"/>
  <c r="T981" i="5"/>
  <c r="AH981" i="5"/>
  <c r="F981" i="5"/>
  <c r="F23" i="5"/>
  <c r="F61" i="5"/>
  <c r="F62" i="5"/>
  <c r="AA90" i="5"/>
  <c r="T165" i="5"/>
  <c r="AH209" i="5"/>
  <c r="AA217" i="5"/>
  <c r="AA226" i="5"/>
  <c r="AA233" i="5"/>
  <c r="F259" i="5"/>
  <c r="T262" i="5"/>
  <c r="F263" i="5"/>
  <c r="AA286" i="5"/>
  <c r="AA335" i="5"/>
  <c r="F340" i="5"/>
  <c r="F367" i="5"/>
  <c r="F386" i="5"/>
  <c r="M391" i="5"/>
  <c r="T411" i="5"/>
  <c r="AH447" i="5"/>
  <c r="AA513" i="5"/>
  <c r="M523" i="5"/>
  <c r="AA535" i="5"/>
  <c r="M611" i="5"/>
  <c r="F612" i="5"/>
  <c r="M613" i="5"/>
  <c r="AH628" i="5"/>
  <c r="F656" i="5"/>
  <c r="T685" i="5"/>
  <c r="AA782" i="5"/>
  <c r="M838" i="5"/>
  <c r="F839" i="5"/>
  <c r="T840" i="5"/>
  <c r="F841" i="5"/>
  <c r="AA857" i="5"/>
  <c r="M924" i="5"/>
  <c r="AH924" i="5"/>
  <c r="T958" i="5"/>
  <c r="AA958" i="5"/>
  <c r="M997" i="5"/>
  <c r="AH1001" i="5"/>
  <c r="T1001" i="5"/>
  <c r="AH1013" i="5"/>
  <c r="AH685" i="5"/>
  <c r="T838" i="5"/>
  <c r="AA839" i="5"/>
  <c r="M841" i="5"/>
  <c r="AA888" i="5"/>
  <c r="F888" i="5"/>
  <c r="T923" i="5"/>
  <c r="AH923" i="5"/>
  <c r="AH952" i="5"/>
  <c r="AA952" i="5"/>
  <c r="E689" i="14"/>
  <c r="M689" i="14"/>
  <c r="K689" i="14"/>
  <c r="I689" i="14"/>
  <c r="F21" i="5"/>
  <c r="T53" i="5"/>
  <c r="F55" i="5"/>
  <c r="T62" i="5"/>
  <c r="F78" i="5"/>
  <c r="F134" i="5"/>
  <c r="AA137" i="5"/>
  <c r="F154" i="5"/>
  <c r="F230" i="5"/>
  <c r="AH259" i="5"/>
  <c r="AH263" i="5"/>
  <c r="T302" i="5"/>
  <c r="F311" i="5"/>
  <c r="AH367" i="5"/>
  <c r="M395" i="5"/>
  <c r="M397" i="5"/>
  <c r="T429" i="5"/>
  <c r="F434" i="5"/>
  <c r="AH444" i="5"/>
  <c r="T452" i="5"/>
  <c r="F490" i="5"/>
  <c r="T506" i="5"/>
  <c r="M517" i="5"/>
  <c r="AH523" i="5"/>
  <c r="F543" i="5"/>
  <c r="M549" i="5"/>
  <c r="AH556" i="5"/>
  <c r="F562" i="5"/>
  <c r="AH567" i="5"/>
  <c r="F572" i="5"/>
  <c r="AA618" i="5"/>
  <c r="M619" i="5"/>
  <c r="M620" i="5"/>
  <c r="T643" i="5"/>
  <c r="AH661" i="5"/>
  <c r="AA675" i="5"/>
  <c r="M676" i="5"/>
  <c r="AA690" i="5"/>
  <c r="F701" i="5"/>
  <c r="F707" i="5"/>
  <c r="AA711" i="5"/>
  <c r="F716" i="5"/>
  <c r="F800" i="5"/>
  <c r="T826" i="5"/>
  <c r="AA924" i="5"/>
  <c r="F966" i="5"/>
  <c r="AA984" i="5"/>
  <c r="F984" i="5"/>
  <c r="F1001" i="5"/>
  <c r="M606" i="14"/>
  <c r="Q606" i="14"/>
  <c r="Q636" i="14"/>
  <c r="M636" i="14"/>
  <c r="K636" i="14"/>
  <c r="I636" i="14"/>
  <c r="I30" i="14"/>
  <c r="M30" i="14"/>
  <c r="K30" i="14"/>
  <c r="G30" i="14"/>
  <c r="K78" i="14"/>
  <c r="I78" i="14"/>
  <c r="G78" i="14"/>
  <c r="E78" i="14"/>
  <c r="Q540" i="14"/>
  <c r="K540" i="14"/>
  <c r="I540" i="14"/>
  <c r="G540" i="14"/>
  <c r="M715" i="14"/>
  <c r="Q715" i="14"/>
  <c r="K27" i="14"/>
  <c r="M27" i="14"/>
  <c r="Q76" i="14"/>
  <c r="G76" i="14"/>
  <c r="I168" i="14"/>
  <c r="Q168" i="14"/>
  <c r="K168" i="14"/>
  <c r="Q537" i="14"/>
  <c r="E537" i="14"/>
  <c r="Q648" i="14"/>
  <c r="G648" i="14"/>
  <c r="E648" i="14"/>
  <c r="K668" i="14"/>
  <c r="Q668" i="14"/>
  <c r="G668" i="14"/>
  <c r="E813" i="14"/>
  <c r="K813" i="14"/>
  <c r="I813" i="14"/>
  <c r="G813" i="14"/>
  <c r="M923" i="14"/>
  <c r="Q923" i="14"/>
  <c r="T926" i="5"/>
  <c r="F937" i="5"/>
  <c r="M938" i="5"/>
  <c r="M939" i="5"/>
  <c r="T978" i="5"/>
  <c r="G74" i="14"/>
  <c r="K74" i="14"/>
  <c r="E99" i="14"/>
  <c r="K99" i="14"/>
  <c r="I99" i="14"/>
  <c r="G99" i="14"/>
  <c r="E167" i="14"/>
  <c r="M167" i="14"/>
  <c r="M266" i="14"/>
  <c r="G266" i="14"/>
  <c r="E266" i="14"/>
  <c r="M697" i="14"/>
  <c r="I697" i="14"/>
  <c r="G697" i="14"/>
  <c r="E697" i="14"/>
  <c r="Q697" i="14"/>
  <c r="AA939" i="5"/>
  <c r="M591" i="14"/>
  <c r="E591" i="14"/>
  <c r="G858" i="14"/>
  <c r="M858" i="14"/>
  <c r="K858" i="14"/>
  <c r="I858" i="14"/>
  <c r="Q858" i="14"/>
  <c r="K883" i="14"/>
  <c r="G883" i="14"/>
  <c r="K262" i="14"/>
  <c r="E262" i="14"/>
  <c r="M677" i="14"/>
  <c r="Q677" i="14"/>
  <c r="M882" i="5"/>
  <c r="F912" i="5"/>
  <c r="K48" i="14"/>
  <c r="Q48" i="14"/>
  <c r="Q256" i="14"/>
  <c r="K256" i="14"/>
  <c r="M662" i="14"/>
  <c r="G662" i="14"/>
  <c r="M826" i="14"/>
  <c r="I826" i="14"/>
  <c r="G826" i="14"/>
  <c r="E826" i="14"/>
  <c r="Q826" i="14"/>
  <c r="K879" i="14"/>
  <c r="I879" i="14"/>
  <c r="G17" i="14"/>
  <c r="G34" i="14"/>
  <c r="M42" i="14"/>
  <c r="G79" i="14"/>
  <c r="M92" i="14"/>
  <c r="Q144" i="14"/>
  <c r="M159" i="14"/>
  <c r="K160" i="14"/>
  <c r="M216" i="14"/>
  <c r="M220" i="14"/>
  <c r="M224" i="14"/>
  <c r="K240" i="14"/>
  <c r="E242" i="14"/>
  <c r="K363" i="14"/>
  <c r="K448" i="14"/>
  <c r="M521" i="14"/>
  <c r="K568" i="14"/>
  <c r="K593" i="14"/>
  <c r="E597" i="14"/>
  <c r="M681" i="14"/>
  <c r="M690" i="14"/>
  <c r="Q706" i="14"/>
  <c r="E733" i="14"/>
  <c r="Q737" i="14"/>
  <c r="K738" i="14"/>
  <c r="Q968" i="14"/>
  <c r="G1007" i="14"/>
  <c r="M175" i="14"/>
  <c r="K176" i="14"/>
  <c r="G304" i="14"/>
  <c r="I21" i="14"/>
  <c r="Q56" i="14"/>
  <c r="I58" i="14"/>
  <c r="Q80" i="14"/>
  <c r="G106" i="14"/>
  <c r="Q136" i="14"/>
  <c r="M151" i="14"/>
  <c r="K152" i="14"/>
  <c r="Q200" i="14"/>
  <c r="K283" i="14"/>
  <c r="M300" i="14"/>
  <c r="I304" i="14"/>
  <c r="K381" i="14"/>
  <c r="K384" i="14"/>
  <c r="M407" i="14"/>
  <c r="Q460" i="14"/>
  <c r="Q492" i="14"/>
  <c r="M497" i="14"/>
  <c r="Q561" i="14"/>
  <c r="E565" i="14"/>
  <c r="I588" i="14"/>
  <c r="K625" i="14"/>
  <c r="I674" i="14"/>
  <c r="M682" i="14"/>
  <c r="I712" i="14"/>
  <c r="E736" i="14"/>
  <c r="E744" i="14"/>
  <c r="E752" i="14"/>
  <c r="Q760" i="14"/>
  <c r="E761" i="14"/>
  <c r="E766" i="14"/>
  <c r="G776" i="14"/>
  <c r="I785" i="14"/>
  <c r="G804" i="14"/>
  <c r="I811" i="14"/>
  <c r="Q817" i="14"/>
  <c r="I829" i="14"/>
  <c r="I838" i="14"/>
  <c r="K947" i="14"/>
  <c r="I963" i="14"/>
  <c r="I967" i="14"/>
  <c r="G968" i="14"/>
  <c r="M985" i="14"/>
  <c r="I968" i="14"/>
  <c r="Q22" i="14"/>
  <c r="Q43" i="14"/>
  <c r="Q152" i="14"/>
  <c r="G330" i="14"/>
  <c r="K373" i="14"/>
  <c r="G521" i="14"/>
  <c r="I565" i="14"/>
  <c r="Q589" i="14"/>
  <c r="G618" i="14"/>
  <c r="Q625" i="14"/>
  <c r="K632" i="14"/>
  <c r="Q647" i="14"/>
  <c r="M660" i="14"/>
  <c r="Q666" i="14"/>
  <c r="M674" i="14"/>
  <c r="G681" i="14"/>
  <c r="Q712" i="14"/>
  <c r="I737" i="14"/>
  <c r="M753" i="14"/>
  <c r="I761" i="14"/>
  <c r="I766" i="14"/>
  <c r="M776" i="14"/>
  <c r="G790" i="14"/>
  <c r="M804" i="14"/>
  <c r="M829" i="14"/>
  <c r="M838" i="14"/>
  <c r="Q881" i="14"/>
  <c r="M922" i="14"/>
  <c r="K968" i="14"/>
  <c r="M143" i="14"/>
  <c r="K144" i="14"/>
  <c r="K268" i="14"/>
  <c r="K272" i="14"/>
  <c r="K275" i="14"/>
  <c r="I521" i="14"/>
  <c r="G548" i="14"/>
  <c r="K565" i="14"/>
  <c r="G593" i="14"/>
  <c r="E608" i="14"/>
  <c r="M632" i="14"/>
  <c r="M642" i="14"/>
  <c r="K663" i="14"/>
  <c r="I681" i="14"/>
  <c r="Q705" i="14"/>
  <c r="E706" i="14"/>
  <c r="M718" i="14"/>
  <c r="Q725" i="14"/>
  <c r="E726" i="14"/>
  <c r="K737" i="14"/>
  <c r="Q744" i="14"/>
  <c r="E757" i="14"/>
  <c r="M761" i="14"/>
  <c r="M766" i="14"/>
  <c r="I790" i="14"/>
  <c r="E842" i="14"/>
  <c r="Q844" i="14"/>
  <c r="Q854" i="14"/>
  <c r="G864" i="14"/>
  <c r="Q894" i="14"/>
  <c r="I895" i="14"/>
  <c r="M968" i="14"/>
  <c r="E970" i="14"/>
  <c r="E34" i="14"/>
  <c r="M39" i="14"/>
  <c r="K42" i="14"/>
  <c r="M183" i="14"/>
  <c r="K184" i="14"/>
  <c r="I219" i="14"/>
  <c r="K220" i="14"/>
  <c r="K224" i="14"/>
  <c r="E227" i="14"/>
  <c r="M268" i="14"/>
  <c r="M272" i="14"/>
  <c r="G362" i="14"/>
  <c r="I363" i="14"/>
  <c r="K521" i="14"/>
  <c r="M565" i="14"/>
  <c r="Q674" i="14"/>
  <c r="I722" i="14"/>
  <c r="G730" i="14"/>
  <c r="Q776" i="14"/>
  <c r="M790" i="14"/>
  <c r="Q804" i="14"/>
  <c r="Q829" i="14"/>
  <c r="Q838" i="14"/>
  <c r="G842" i="14"/>
  <c r="Q898" i="14"/>
  <c r="E899" i="14"/>
  <c r="M908" i="14"/>
  <c r="E910" i="14"/>
  <c r="G912" i="14"/>
  <c r="I971" i="14"/>
  <c r="AA276" i="5"/>
  <c r="T276" i="5"/>
  <c r="F103" i="5"/>
  <c r="M103" i="5"/>
  <c r="AA260" i="5"/>
  <c r="AH260" i="5"/>
  <c r="M260" i="5"/>
  <c r="F260" i="5"/>
  <c r="T327" i="5"/>
  <c r="F327" i="5"/>
  <c r="AA428" i="5"/>
  <c r="AH428" i="5"/>
  <c r="AA636" i="5"/>
  <c r="T636" i="5"/>
  <c r="M636" i="5"/>
  <c r="F636" i="5"/>
  <c r="T700" i="5"/>
  <c r="M700" i="5"/>
  <c r="AH700" i="5"/>
  <c r="AA700" i="5"/>
  <c r="F700" i="5"/>
  <c r="M769" i="5"/>
  <c r="AA769" i="5"/>
  <c r="T769" i="5"/>
  <c r="AH769" i="5"/>
  <c r="F769" i="5"/>
  <c r="T801" i="5"/>
  <c r="AA801" i="5"/>
  <c r="M801" i="5"/>
  <c r="AH801" i="5"/>
  <c r="F801" i="5"/>
  <c r="M851" i="5"/>
  <c r="T851" i="5"/>
  <c r="AH851" i="5"/>
  <c r="AA284" i="5"/>
  <c r="AH284" i="5"/>
  <c r="M196" i="5"/>
  <c r="T196" i="5"/>
  <c r="T303" i="5"/>
  <c r="AH303" i="5"/>
  <c r="T359" i="5"/>
  <c r="AA359" i="5"/>
  <c r="M516" i="5"/>
  <c r="T516" i="5"/>
  <c r="AH516" i="5"/>
  <c r="AA516" i="5"/>
  <c r="T688" i="5"/>
  <c r="AA688" i="5"/>
  <c r="M688" i="5"/>
  <c r="F688" i="5"/>
  <c r="M102" i="5"/>
  <c r="F102" i="5"/>
  <c r="AH117" i="5"/>
  <c r="AA117" i="5"/>
  <c r="T118" i="5"/>
  <c r="M118" i="5"/>
  <c r="M156" i="5"/>
  <c r="T156" i="5"/>
  <c r="T170" i="5"/>
  <c r="F170" i="5"/>
  <c r="F237" i="5"/>
  <c r="T237" i="5"/>
  <c r="M237" i="5"/>
  <c r="M810" i="5"/>
  <c r="T810" i="5"/>
  <c r="F835" i="5"/>
  <c r="AA835" i="5"/>
  <c r="T835" i="5"/>
  <c r="M835" i="5"/>
  <c r="I505" i="14"/>
  <c r="M505" i="14"/>
  <c r="K505" i="14"/>
  <c r="AH229" i="5"/>
  <c r="AA229" i="5"/>
  <c r="M229" i="5"/>
  <c r="M257" i="5"/>
  <c r="T257" i="5"/>
  <c r="AA306" i="5"/>
  <c r="F306" i="5"/>
  <c r="F687" i="5"/>
  <c r="AA687" i="5"/>
  <c r="T687" i="5"/>
  <c r="T699" i="5"/>
  <c r="AA699" i="5"/>
  <c r="F699" i="5"/>
  <c r="F742" i="5"/>
  <c r="AA742" i="5"/>
  <c r="T742" i="5"/>
  <c r="F18" i="5"/>
  <c r="AA20" i="5"/>
  <c r="T21" i="5"/>
  <c r="AH22" i="5"/>
  <c r="M23" i="5"/>
  <c r="AA62" i="5"/>
  <c r="M63" i="5"/>
  <c r="T69" i="5"/>
  <c r="F70" i="5"/>
  <c r="F87" i="5"/>
  <c r="T100" i="5"/>
  <c r="F101" i="5"/>
  <c r="AA102" i="5"/>
  <c r="AH103" i="5"/>
  <c r="T114" i="5"/>
  <c r="M114" i="5"/>
  <c r="T116" i="5"/>
  <c r="F117" i="5"/>
  <c r="F118" i="5"/>
  <c r="T138" i="5"/>
  <c r="F138" i="5"/>
  <c r="M141" i="5"/>
  <c r="AH170" i="5"/>
  <c r="M175" i="5"/>
  <c r="AH175" i="5"/>
  <c r="AH181" i="5"/>
  <c r="T181" i="5"/>
  <c r="T186" i="5"/>
  <c r="F186" i="5"/>
  <c r="T202" i="5"/>
  <c r="AH202" i="5"/>
  <c r="T210" i="5"/>
  <c r="AH210" i="5"/>
  <c r="AA236" i="5"/>
  <c r="AH236" i="5"/>
  <c r="T236" i="5"/>
  <c r="AH237" i="5"/>
  <c r="AA243" i="5"/>
  <c r="T243" i="5"/>
  <c r="AH256" i="5"/>
  <c r="F256" i="5"/>
  <c r="AA658" i="5"/>
  <c r="T658" i="5"/>
  <c r="M658" i="5"/>
  <c r="AH778" i="5"/>
  <c r="M778" i="5"/>
  <c r="T778" i="5"/>
  <c r="AH834" i="5"/>
  <c r="T834" i="5"/>
  <c r="AA1009" i="5"/>
  <c r="T1009" i="5"/>
  <c r="F1009" i="5"/>
  <c r="AH1009" i="5"/>
  <c r="M1009" i="5"/>
  <c r="AH330" i="5"/>
  <c r="AA330" i="5"/>
  <c r="AA364" i="5"/>
  <c r="F364" i="5"/>
  <c r="M18" i="5"/>
  <c r="T23" i="5"/>
  <c r="T29" i="5"/>
  <c r="M30" i="5"/>
  <c r="F37" i="5"/>
  <c r="T44" i="5"/>
  <c r="F45" i="5"/>
  <c r="F47" i="5"/>
  <c r="F58" i="5"/>
  <c r="AA68" i="5"/>
  <c r="AA69" i="5"/>
  <c r="M70" i="5"/>
  <c r="T98" i="5"/>
  <c r="M98" i="5"/>
  <c r="AA100" i="5"/>
  <c r="T101" i="5"/>
  <c r="T113" i="5"/>
  <c r="AH113" i="5"/>
  <c r="AA116" i="5"/>
  <c r="T117" i="5"/>
  <c r="AH118" i="5"/>
  <c r="AH130" i="5"/>
  <c r="T141" i="5"/>
  <c r="F166" i="5"/>
  <c r="AA169" i="5"/>
  <c r="AA182" i="5"/>
  <c r="F182" i="5"/>
  <c r="T191" i="5"/>
  <c r="F191" i="5"/>
  <c r="M194" i="5"/>
  <c r="T229" i="5"/>
  <c r="AA257" i="5"/>
  <c r="T279" i="5"/>
  <c r="AH279" i="5"/>
  <c r="F279" i="5"/>
  <c r="M315" i="5"/>
  <c r="F315" i="5"/>
  <c r="AH315" i="5"/>
  <c r="AH333" i="5"/>
  <c r="T333" i="5"/>
  <c r="M333" i="5"/>
  <c r="AH338" i="5"/>
  <c r="AA338" i="5"/>
  <c r="T338" i="5"/>
  <c r="T339" i="5"/>
  <c r="T351" i="5"/>
  <c r="M351" i="5"/>
  <c r="F351" i="5"/>
  <c r="T686" i="5"/>
  <c r="AH686" i="5"/>
  <c r="M686" i="5"/>
  <c r="T741" i="5"/>
  <c r="AA741" i="5"/>
  <c r="M741" i="5"/>
  <c r="M813" i="5"/>
  <c r="AA813" i="5"/>
  <c r="AH813" i="5"/>
  <c r="AH877" i="5"/>
  <c r="M877" i="5"/>
  <c r="AA877" i="5"/>
  <c r="AH886" i="5"/>
  <c r="F886" i="5"/>
  <c r="T886" i="5"/>
  <c r="M886" i="5"/>
  <c r="AH18" i="5"/>
  <c r="AH23" i="5"/>
  <c r="AA28" i="5"/>
  <c r="AA29" i="5"/>
  <c r="AH30" i="5"/>
  <c r="T36" i="5"/>
  <c r="AA37" i="5"/>
  <c r="F42" i="5"/>
  <c r="AA44" i="5"/>
  <c r="T45" i="5"/>
  <c r="AA46" i="5"/>
  <c r="M47" i="5"/>
  <c r="AA57" i="5"/>
  <c r="AA70" i="5"/>
  <c r="F71" i="5"/>
  <c r="M82" i="5"/>
  <c r="T92" i="5"/>
  <c r="F93" i="5"/>
  <c r="T97" i="5"/>
  <c r="AH97" i="5"/>
  <c r="F114" i="5"/>
  <c r="M138" i="5"/>
  <c r="AA141" i="5"/>
  <c r="F142" i="5"/>
  <c r="AH159" i="5"/>
  <c r="T159" i="5"/>
  <c r="T166" i="5"/>
  <c r="AH173" i="5"/>
  <c r="F173" i="5"/>
  <c r="F175" i="5"/>
  <c r="F181" i="5"/>
  <c r="AH186" i="5"/>
  <c r="AH193" i="5"/>
  <c r="F202" i="5"/>
  <c r="M210" i="5"/>
  <c r="F240" i="5"/>
  <c r="AH240" i="5"/>
  <c r="AA240" i="5"/>
  <c r="F242" i="5"/>
  <c r="F243" i="5"/>
  <c r="M256" i="5"/>
  <c r="T299" i="5"/>
  <c r="AH299" i="5"/>
  <c r="M299" i="5"/>
  <c r="F323" i="5"/>
  <c r="AH323" i="5"/>
  <c r="AA323" i="5"/>
  <c r="M323" i="5"/>
  <c r="AH445" i="5"/>
  <c r="M445" i="5"/>
  <c r="AH578" i="5"/>
  <c r="AA578" i="5"/>
  <c r="F578" i="5"/>
  <c r="T578" i="5"/>
  <c r="F594" i="5"/>
  <c r="T594" i="5"/>
  <c r="T638" i="5"/>
  <c r="M638" i="5"/>
  <c r="AH638" i="5"/>
  <c r="F712" i="5"/>
  <c r="AA712" i="5"/>
  <c r="T194" i="5"/>
  <c r="AA194" i="5"/>
  <c r="F194" i="5"/>
  <c r="M339" i="5"/>
  <c r="F339" i="5"/>
  <c r="AH339" i="5"/>
  <c r="F921" i="5"/>
  <c r="T921" i="5"/>
  <c r="AA921" i="5"/>
  <c r="M921" i="5"/>
  <c r="F34" i="5"/>
  <c r="M42" i="5"/>
  <c r="AA45" i="5"/>
  <c r="AH47" i="5"/>
  <c r="AH70" i="5"/>
  <c r="AA111" i="5"/>
  <c r="F111" i="5"/>
  <c r="AH141" i="5"/>
  <c r="AA150" i="5"/>
  <c r="AH150" i="5"/>
  <c r="T153" i="5"/>
  <c r="AA153" i="5"/>
  <c r="AH166" i="5"/>
  <c r="AA210" i="5"/>
  <c r="T218" i="5"/>
  <c r="AH218" i="5"/>
  <c r="T234" i="5"/>
  <c r="AH234" i="5"/>
  <c r="F234" i="5"/>
  <c r="AA242" i="5"/>
  <c r="M243" i="5"/>
  <c r="T287" i="5"/>
  <c r="AH287" i="5"/>
  <c r="F287" i="5"/>
  <c r="AA332" i="5"/>
  <c r="AH332" i="5"/>
  <c r="AA351" i="5"/>
  <c r="AH355" i="5"/>
  <c r="AA355" i="5"/>
  <c r="M355" i="5"/>
  <c r="F355" i="5"/>
  <c r="F435" i="5"/>
  <c r="T435" i="5"/>
  <c r="AA435" i="5"/>
  <c r="M435" i="5"/>
  <c r="AA492" i="5"/>
  <c r="F492" i="5"/>
  <c r="AH533" i="5"/>
  <c r="M533" i="5"/>
  <c r="T533" i="5"/>
  <c r="T885" i="5"/>
  <c r="AA885" i="5"/>
  <c r="M885" i="5"/>
  <c r="AH885" i="5"/>
  <c r="F885" i="5"/>
  <c r="AA1000" i="5"/>
  <c r="AH1000" i="5"/>
  <c r="M140" i="5"/>
  <c r="T140" i="5"/>
  <c r="AH814" i="5"/>
  <c r="T814" i="5"/>
  <c r="F814" i="5"/>
  <c r="M814" i="5"/>
  <c r="M850" i="5"/>
  <c r="T850" i="5"/>
  <c r="M14" i="5"/>
  <c r="M34" i="5"/>
  <c r="AH42" i="5"/>
  <c r="AA53" i="5"/>
  <c r="M54" i="5"/>
  <c r="AA77" i="5"/>
  <c r="F90" i="5"/>
  <c r="AA93" i="5"/>
  <c r="AA97" i="5"/>
  <c r="T135" i="5"/>
  <c r="AH138" i="5"/>
  <c r="AH157" i="5"/>
  <c r="T157" i="5"/>
  <c r="F159" i="5"/>
  <c r="AA175" i="5"/>
  <c r="AA181" i="5"/>
  <c r="AH182" i="5"/>
  <c r="M183" i="5"/>
  <c r="AH189" i="5"/>
  <c r="F189" i="5"/>
  <c r="AA191" i="5"/>
  <c r="AH197" i="5"/>
  <c r="T197" i="5"/>
  <c r="F197" i="5"/>
  <c r="T199" i="5"/>
  <c r="AH199" i="5"/>
  <c r="AH213" i="5"/>
  <c r="T213" i="5"/>
  <c r="AA215" i="5"/>
  <c r="T215" i="5"/>
  <c r="AH243" i="5"/>
  <c r="AA308" i="5"/>
  <c r="T308" i="5"/>
  <c r="AA315" i="5"/>
  <c r="AH351" i="5"/>
  <c r="AA491" i="5"/>
  <c r="T491" i="5"/>
  <c r="F491" i="5"/>
  <c r="M491" i="5"/>
  <c r="AA500" i="5"/>
  <c r="AH500" i="5"/>
  <c r="T500" i="5"/>
  <c r="F500" i="5"/>
  <c r="M500" i="5"/>
  <c r="T593" i="5"/>
  <c r="AA593" i="5"/>
  <c r="T609" i="5"/>
  <c r="AA609" i="5"/>
  <c r="M637" i="5"/>
  <c r="T637" i="5"/>
  <c r="AA750" i="5"/>
  <c r="T750" i="5"/>
  <c r="M750" i="5"/>
  <c r="F750" i="5"/>
  <c r="F979" i="5"/>
  <c r="M979" i="5"/>
  <c r="AA979" i="5"/>
  <c r="T979" i="5"/>
  <c r="AH154" i="5"/>
  <c r="T207" i="5"/>
  <c r="AA221" i="5"/>
  <c r="M291" i="5"/>
  <c r="AH295" i="5"/>
  <c r="M311" i="5"/>
  <c r="M367" i="5"/>
  <c r="AA378" i="5"/>
  <c r="AA468" i="5"/>
  <c r="AH468" i="5"/>
  <c r="M468" i="5"/>
  <c r="T489" i="5"/>
  <c r="AA489" i="5"/>
  <c r="T521" i="5"/>
  <c r="AA521" i="5"/>
  <c r="T635" i="5"/>
  <c r="AA635" i="5"/>
  <c r="T797" i="5"/>
  <c r="AA797" i="5"/>
  <c r="M797" i="5"/>
  <c r="M812" i="5"/>
  <c r="F812" i="5"/>
  <c r="AH829" i="5"/>
  <c r="F829" i="5"/>
  <c r="AH841" i="5"/>
  <c r="T841" i="5"/>
  <c r="F889" i="5"/>
  <c r="AA889" i="5"/>
  <c r="AH942" i="5"/>
  <c r="T942" i="5"/>
  <c r="F942" i="5"/>
  <c r="T375" i="5"/>
  <c r="AA375" i="5"/>
  <c r="AA396" i="5"/>
  <c r="T396" i="5"/>
  <c r="AH467" i="5"/>
  <c r="AA467" i="5"/>
  <c r="T479" i="5"/>
  <c r="F479" i="5"/>
  <c r="T579" i="5"/>
  <c r="M579" i="5"/>
  <c r="AH579" i="5"/>
  <c r="T591" i="5"/>
  <c r="AA591" i="5"/>
  <c r="M591" i="5"/>
  <c r="AH621" i="5"/>
  <c r="M621" i="5"/>
  <c r="AA629" i="5"/>
  <c r="T629" i="5"/>
  <c r="F629" i="5"/>
  <c r="F691" i="5"/>
  <c r="T691" i="5"/>
  <c r="AA709" i="5"/>
  <c r="T709" i="5"/>
  <c r="F709" i="5"/>
  <c r="AA792" i="5"/>
  <c r="F792" i="5"/>
  <c r="AH811" i="5"/>
  <c r="M811" i="5"/>
  <c r="F833" i="5"/>
  <c r="T833" i="5"/>
  <c r="AH842" i="5"/>
  <c r="T842" i="5"/>
  <c r="AH898" i="5"/>
  <c r="T898" i="5"/>
  <c r="M946" i="5"/>
  <c r="T946" i="5"/>
  <c r="I110" i="14"/>
  <c r="E110" i="14"/>
  <c r="M226" i="5"/>
  <c r="F231" i="5"/>
  <c r="F274" i="5"/>
  <c r="T286" i="5"/>
  <c r="F307" i="5"/>
  <c r="AH319" i="5"/>
  <c r="F324" i="5"/>
  <c r="M325" i="5"/>
  <c r="F347" i="5"/>
  <c r="M356" i="5"/>
  <c r="M357" i="5"/>
  <c r="T362" i="5"/>
  <c r="AA380" i="5"/>
  <c r="M380" i="5"/>
  <c r="AH383" i="5"/>
  <c r="F396" i="5"/>
  <c r="F403" i="5"/>
  <c r="T403" i="5"/>
  <c r="AA419" i="5"/>
  <c r="T419" i="5"/>
  <c r="F419" i="5"/>
  <c r="M432" i="5"/>
  <c r="AH461" i="5"/>
  <c r="T461" i="5"/>
  <c r="T467" i="5"/>
  <c r="T471" i="5"/>
  <c r="AA471" i="5"/>
  <c r="AH482" i="5"/>
  <c r="F482" i="5"/>
  <c r="T487" i="5"/>
  <c r="AH487" i="5"/>
  <c r="AA487" i="5"/>
  <c r="F487" i="5"/>
  <c r="AH495" i="5"/>
  <c r="T499" i="5"/>
  <c r="AA499" i="5"/>
  <c r="AH507" i="5"/>
  <c r="T507" i="5"/>
  <c r="AA555" i="5"/>
  <c r="F579" i="5"/>
  <c r="F591" i="5"/>
  <c r="T617" i="5"/>
  <c r="AA617" i="5"/>
  <c r="T621" i="5"/>
  <c r="M629" i="5"/>
  <c r="T641" i="5"/>
  <c r="F641" i="5"/>
  <c r="AH641" i="5"/>
  <c r="F660" i="5"/>
  <c r="AH660" i="5"/>
  <c r="T689" i="5"/>
  <c r="AH689" i="5"/>
  <c r="AA691" i="5"/>
  <c r="M709" i="5"/>
  <c r="M724" i="5"/>
  <c r="AA724" i="5"/>
  <c r="T724" i="5"/>
  <c r="AH745" i="5"/>
  <c r="T745" i="5"/>
  <c r="M745" i="5"/>
  <c r="AA764" i="5"/>
  <c r="AH764" i="5"/>
  <c r="T792" i="5"/>
  <c r="F805" i="5"/>
  <c r="AH805" i="5"/>
  <c r="AA811" i="5"/>
  <c r="M833" i="5"/>
  <c r="AA837" i="5"/>
  <c r="M842" i="5"/>
  <c r="AA911" i="5"/>
  <c r="T911" i="5"/>
  <c r="AH946" i="5"/>
  <c r="AH977" i="5"/>
  <c r="AH1006" i="5"/>
  <c r="F1006" i="5"/>
  <c r="T1006" i="5"/>
  <c r="F1013" i="5"/>
  <c r="E427" i="14"/>
  <c r="M427" i="14"/>
  <c r="K427" i="14"/>
  <c r="G427" i="14"/>
  <c r="E439" i="14"/>
  <c r="M439" i="14"/>
  <c r="K439" i="14"/>
  <c r="G439" i="14"/>
  <c r="T640" i="5"/>
  <c r="M640" i="5"/>
  <c r="AA816" i="5"/>
  <c r="T816" i="5"/>
  <c r="M896" i="5"/>
  <c r="AH896" i="5"/>
  <c r="AA896" i="5"/>
  <c r="F896" i="5"/>
  <c r="AA910" i="5"/>
  <c r="F910" i="5"/>
  <c r="T937" i="5"/>
  <c r="M937" i="5"/>
  <c r="AH937" i="5"/>
  <c r="F198" i="5"/>
  <c r="AA201" i="5"/>
  <c r="AA212" i="5"/>
  <c r="F214" i="5"/>
  <c r="T220" i="5"/>
  <c r="F221" i="5"/>
  <c r="F223" i="5"/>
  <c r="AH226" i="5"/>
  <c r="AH231" i="5"/>
  <c r="M271" i="5"/>
  <c r="F295" i="5"/>
  <c r="M297" i="5"/>
  <c r="AA298" i="5"/>
  <c r="T307" i="5"/>
  <c r="F314" i="5"/>
  <c r="M371" i="5"/>
  <c r="F379" i="5"/>
  <c r="T379" i="5"/>
  <c r="F380" i="5"/>
  <c r="T387" i="5"/>
  <c r="M388" i="5"/>
  <c r="M403" i="5"/>
  <c r="M419" i="5"/>
  <c r="M461" i="5"/>
  <c r="F471" i="5"/>
  <c r="M487" i="5"/>
  <c r="AH499" i="5"/>
  <c r="T503" i="5"/>
  <c r="AA503" i="5"/>
  <c r="F507" i="5"/>
  <c r="AA524" i="5"/>
  <c r="T524" i="5"/>
  <c r="T575" i="5"/>
  <c r="AA575" i="5"/>
  <c r="M575" i="5"/>
  <c r="AA577" i="5"/>
  <c r="AA595" i="5"/>
  <c r="T595" i="5"/>
  <c r="F595" i="5"/>
  <c r="AA596" i="5"/>
  <c r="F596" i="5"/>
  <c r="T596" i="5"/>
  <c r="M641" i="5"/>
  <c r="F724" i="5"/>
  <c r="AH743" i="5"/>
  <c r="T743" i="5"/>
  <c r="M743" i="5"/>
  <c r="F745" i="5"/>
  <c r="M762" i="5"/>
  <c r="AH762" i="5"/>
  <c r="F764" i="5"/>
  <c r="AA809" i="5"/>
  <c r="AH833" i="5"/>
  <c r="M859" i="5"/>
  <c r="M869" i="5"/>
  <c r="AH920" i="5"/>
  <c r="T922" i="5"/>
  <c r="F926" i="5"/>
  <c r="AH936" i="5"/>
  <c r="T936" i="5"/>
  <c r="T952" i="5"/>
  <c r="M1006" i="5"/>
  <c r="T389" i="5"/>
  <c r="T395" i="5"/>
  <c r="T405" i="5"/>
  <c r="AH411" i="5"/>
  <c r="M412" i="5"/>
  <c r="M429" i="5"/>
  <c r="F447" i="5"/>
  <c r="AA449" i="5"/>
  <c r="AA451" i="5"/>
  <c r="F452" i="5"/>
  <c r="M453" i="5"/>
  <c r="AA458" i="5"/>
  <c r="T474" i="5"/>
  <c r="F475" i="5"/>
  <c r="F476" i="5"/>
  <c r="AH484" i="5"/>
  <c r="F506" i="5"/>
  <c r="T517" i="5"/>
  <c r="F523" i="5"/>
  <c r="AH535" i="5"/>
  <c r="AA545" i="5"/>
  <c r="T546" i="5"/>
  <c r="T547" i="5"/>
  <c r="AH548" i="5"/>
  <c r="T549" i="5"/>
  <c r="F556" i="5"/>
  <c r="AH564" i="5"/>
  <c r="T565" i="5"/>
  <c r="F570" i="5"/>
  <c r="AA571" i="5"/>
  <c r="M572" i="5"/>
  <c r="AA585" i="5"/>
  <c r="T586" i="5"/>
  <c r="F587" i="5"/>
  <c r="F588" i="5"/>
  <c r="T602" i="5"/>
  <c r="F603" i="5"/>
  <c r="F604" i="5"/>
  <c r="F611" i="5"/>
  <c r="AA615" i="5"/>
  <c r="AH619" i="5"/>
  <c r="T627" i="5"/>
  <c r="F628" i="5"/>
  <c r="F673" i="5"/>
  <c r="T675" i="5"/>
  <c r="AA715" i="5"/>
  <c r="T716" i="5"/>
  <c r="AH729" i="5"/>
  <c r="F757" i="5"/>
  <c r="F782" i="5"/>
  <c r="M787" i="5"/>
  <c r="T864" i="5"/>
  <c r="AH865" i="5"/>
  <c r="M868" i="5"/>
  <c r="F870" i="5"/>
  <c r="K16" i="14"/>
  <c r="Q16" i="14"/>
  <c r="E103" i="14"/>
  <c r="M103" i="14"/>
  <c r="K103" i="14"/>
  <c r="I103" i="14"/>
  <c r="G103" i="14"/>
  <c r="E111" i="14"/>
  <c r="M111" i="14"/>
  <c r="K111" i="14"/>
  <c r="I111" i="14"/>
  <c r="G111" i="14"/>
  <c r="E471" i="14"/>
  <c r="M471" i="14"/>
  <c r="K471" i="14"/>
  <c r="G471" i="14"/>
  <c r="Q931" i="14"/>
  <c r="M931" i="14"/>
  <c r="K931" i="14"/>
  <c r="I931" i="14"/>
  <c r="G68" i="14"/>
  <c r="Q68" i="14"/>
  <c r="K70" i="14"/>
  <c r="I70" i="14"/>
  <c r="G70" i="14"/>
  <c r="E70" i="14"/>
  <c r="M346" i="14"/>
  <c r="G346" i="14"/>
  <c r="Q347" i="14"/>
  <c r="K347" i="14"/>
  <c r="I347" i="14"/>
  <c r="I420" i="14"/>
  <c r="Q420" i="14"/>
  <c r="I436" i="14"/>
  <c r="Q436" i="14"/>
  <c r="I711" i="14"/>
  <c r="Q711" i="14"/>
  <c r="K68" i="14"/>
  <c r="M96" i="14"/>
  <c r="I100" i="14"/>
  <c r="Q100" i="14"/>
  <c r="M100" i="14"/>
  <c r="G344" i="14"/>
  <c r="E346" i="14"/>
  <c r="E435" i="14"/>
  <c r="G435" i="14"/>
  <c r="K704" i="14"/>
  <c r="Q704" i="14"/>
  <c r="M704" i="14"/>
  <c r="G704" i="14"/>
  <c r="E704" i="14"/>
  <c r="AA543" i="5"/>
  <c r="AA562" i="5"/>
  <c r="AH611" i="5"/>
  <c r="AA676" i="5"/>
  <c r="M690" i="5"/>
  <c r="T711" i="5"/>
  <c r="AH757" i="5"/>
  <c r="AH787" i="5"/>
  <c r="AA860" i="5"/>
  <c r="T912" i="5"/>
  <c r="G55" i="14"/>
  <c r="Q55" i="14"/>
  <c r="K55" i="14"/>
  <c r="I55" i="14"/>
  <c r="Q264" i="14"/>
  <c r="M264" i="14"/>
  <c r="K264" i="14"/>
  <c r="I264" i="14"/>
  <c r="E415" i="14"/>
  <c r="M415" i="14"/>
  <c r="K415" i="14"/>
  <c r="Q654" i="14"/>
  <c r="G654" i="14"/>
  <c r="M654" i="14"/>
  <c r="E62" i="14"/>
  <c r="M62" i="14"/>
  <c r="G62" i="14"/>
  <c r="Q287" i="14"/>
  <c r="K287" i="14"/>
  <c r="M290" i="14"/>
  <c r="G290" i="14"/>
  <c r="E290" i="14"/>
  <c r="E451" i="14"/>
  <c r="M451" i="14"/>
  <c r="K451" i="14"/>
  <c r="E483" i="14"/>
  <c r="M483" i="14"/>
  <c r="K483" i="14"/>
  <c r="M543" i="14"/>
  <c r="E543" i="14"/>
  <c r="M607" i="14"/>
  <c r="E607" i="14"/>
  <c r="G610" i="14"/>
  <c r="Q610" i="14"/>
  <c r="M610" i="14"/>
  <c r="K649" i="14"/>
  <c r="Q649" i="14"/>
  <c r="AA466" i="5"/>
  <c r="AA483" i="5"/>
  <c r="M906" i="5"/>
  <c r="AH912" i="5"/>
  <c r="AA953" i="5"/>
  <c r="M958" i="5"/>
  <c r="AH994" i="5"/>
  <c r="I23" i="14"/>
  <c r="M23" i="14"/>
  <c r="K23" i="14"/>
  <c r="G23" i="14"/>
  <c r="G59" i="14"/>
  <c r="I59" i="14"/>
  <c r="M228" i="14"/>
  <c r="K229" i="14"/>
  <c r="K230" i="14"/>
  <c r="M230" i="14"/>
  <c r="G230" i="14"/>
  <c r="E230" i="14"/>
  <c r="Q271" i="14"/>
  <c r="K271" i="14"/>
  <c r="G284" i="14"/>
  <c r="G286" i="14"/>
  <c r="I287" i="14"/>
  <c r="Q307" i="14"/>
  <c r="K307" i="14"/>
  <c r="Q319" i="14"/>
  <c r="K319" i="14"/>
  <c r="I323" i="14"/>
  <c r="E324" i="14"/>
  <c r="M324" i="14"/>
  <c r="K324" i="14"/>
  <c r="G324" i="14"/>
  <c r="K444" i="14"/>
  <c r="G451" i="14"/>
  <c r="G483" i="14"/>
  <c r="G543" i="14"/>
  <c r="I545" i="14"/>
  <c r="M545" i="14"/>
  <c r="K545" i="14"/>
  <c r="T434" i="5"/>
  <c r="AH483" i="5"/>
  <c r="M484" i="5"/>
  <c r="M729" i="5"/>
  <c r="E23" i="14"/>
  <c r="K28" i="14"/>
  <c r="Q28" i="14"/>
  <c r="M29" i="14"/>
  <c r="E29" i="14"/>
  <c r="M37" i="14"/>
  <c r="I37" i="14"/>
  <c r="G37" i="14"/>
  <c r="I47" i="14"/>
  <c r="Q47" i="14"/>
  <c r="K47" i="14"/>
  <c r="K238" i="14"/>
  <c r="M238" i="14"/>
  <c r="G238" i="14"/>
  <c r="G270" i="14"/>
  <c r="I271" i="14"/>
  <c r="G316" i="14"/>
  <c r="G318" i="14"/>
  <c r="I319" i="14"/>
  <c r="K385" i="14"/>
  <c r="G385" i="14"/>
  <c r="E385" i="14"/>
  <c r="Q794" i="14"/>
  <c r="M794" i="14"/>
  <c r="K794" i="14"/>
  <c r="I794" i="14"/>
  <c r="E794" i="14"/>
  <c r="K824" i="14"/>
  <c r="Q824" i="14"/>
  <c r="M824" i="14"/>
  <c r="I824" i="14"/>
  <c r="G824" i="14"/>
  <c r="Q929" i="14"/>
  <c r="G929" i="14"/>
  <c r="Q930" i="14"/>
  <c r="M930" i="14"/>
  <c r="Q27" i="14"/>
  <c r="Q54" i="14"/>
  <c r="Q216" i="14"/>
  <c r="K296" i="14"/>
  <c r="K304" i="14"/>
  <c r="Q501" i="14"/>
  <c r="M551" i="14"/>
  <c r="E551" i="14"/>
  <c r="Q640" i="14"/>
  <c r="M640" i="14"/>
  <c r="K640" i="14"/>
  <c r="I640" i="14"/>
  <c r="G640" i="14"/>
  <c r="E640" i="14"/>
  <c r="I713" i="14"/>
  <c r="Q713" i="14"/>
  <c r="M713" i="14"/>
  <c r="K713" i="14"/>
  <c r="E713" i="14"/>
  <c r="Q735" i="14"/>
  <c r="M735" i="14"/>
  <c r="K773" i="14"/>
  <c r="Q773" i="14"/>
  <c r="M773" i="14"/>
  <c r="M781" i="14"/>
  <c r="K781" i="14"/>
  <c r="I781" i="14"/>
  <c r="G781" i="14"/>
  <c r="E781" i="14"/>
  <c r="Q781" i="14"/>
  <c r="I782" i="14"/>
  <c r="Q782" i="14"/>
  <c r="K782" i="14"/>
  <c r="Q783" i="14"/>
  <c r="M783" i="14"/>
  <c r="G794" i="14"/>
  <c r="Q857" i="14"/>
  <c r="M857" i="14"/>
  <c r="K857" i="14"/>
  <c r="I857" i="14"/>
  <c r="G857" i="14"/>
  <c r="E857" i="14"/>
  <c r="G878" i="14"/>
  <c r="Q878" i="14"/>
  <c r="K878" i="14"/>
  <c r="E878" i="14"/>
  <c r="Q882" i="14"/>
  <c r="E882" i="14"/>
  <c r="Q928" i="14"/>
  <c r="G928" i="14"/>
  <c r="E996" i="14"/>
  <c r="G996" i="14"/>
  <c r="E17" i="14"/>
  <c r="Q18" i="14"/>
  <c r="M19" i="14"/>
  <c r="E21" i="14"/>
  <c r="E30" i="14"/>
  <c r="Q42" i="14"/>
  <c r="E43" i="14"/>
  <c r="Q50" i="14"/>
  <c r="M51" i="14"/>
  <c r="E53" i="14"/>
  <c r="Q58" i="14"/>
  <c r="Q92" i="14"/>
  <c r="G119" i="14"/>
  <c r="I272" i="14"/>
  <c r="K291" i="14"/>
  <c r="M296" i="14"/>
  <c r="E298" i="14"/>
  <c r="G300" i="14"/>
  <c r="M304" i="14"/>
  <c r="M308" i="14"/>
  <c r="E310" i="14"/>
  <c r="K327" i="14"/>
  <c r="I351" i="14"/>
  <c r="E358" i="14"/>
  <c r="G360" i="14"/>
  <c r="E362" i="14"/>
  <c r="K432" i="14"/>
  <c r="Q596" i="14"/>
  <c r="M596" i="14"/>
  <c r="K596" i="14"/>
  <c r="I596" i="14"/>
  <c r="G596" i="14"/>
  <c r="E596" i="14"/>
  <c r="M675" i="14"/>
  <c r="E675" i="14"/>
  <c r="G713" i="14"/>
  <c r="M750" i="14"/>
  <c r="Q750" i="14"/>
  <c r="E750" i="14"/>
  <c r="M782" i="14"/>
  <c r="E861" i="14"/>
  <c r="K861" i="14"/>
  <c r="G861" i="14"/>
  <c r="M863" i="14"/>
  <c r="K863" i="14"/>
  <c r="I863" i="14"/>
  <c r="G863" i="14"/>
  <c r="Q885" i="14"/>
  <c r="Q926" i="14"/>
  <c r="K926" i="14"/>
  <c r="E984" i="14"/>
  <c r="Q984" i="14"/>
  <c r="G984" i="14"/>
  <c r="E1012" i="14"/>
  <c r="Q1012" i="14"/>
  <c r="Q516" i="14"/>
  <c r="K516" i="14"/>
  <c r="I519" i="14"/>
  <c r="E519" i="14"/>
  <c r="Q560" i="14"/>
  <c r="M560" i="14"/>
  <c r="K560" i="14"/>
  <c r="G560" i="14"/>
  <c r="Q717" i="14"/>
  <c r="M717" i="14"/>
  <c r="K717" i="14"/>
  <c r="I717" i="14"/>
  <c r="E717" i="14"/>
  <c r="K800" i="14"/>
  <c r="Q800" i="14"/>
  <c r="M800" i="14"/>
  <c r="I800" i="14"/>
  <c r="E800" i="14"/>
  <c r="Q827" i="14"/>
  <c r="M827" i="14"/>
  <c r="K978" i="14"/>
  <c r="I978" i="14"/>
  <c r="E18" i="14"/>
  <c r="E27" i="14"/>
  <c r="E35" i="14"/>
  <c r="G41" i="14"/>
  <c r="E50" i="14"/>
  <c r="G57" i="14"/>
  <c r="K72" i="14"/>
  <c r="I107" i="14"/>
  <c r="K120" i="14"/>
  <c r="K123" i="14"/>
  <c r="M124" i="14"/>
  <c r="G135" i="14"/>
  <c r="I235" i="14"/>
  <c r="K244" i="14"/>
  <c r="E246" i="14"/>
  <c r="E268" i="14"/>
  <c r="M276" i="14"/>
  <c r="E278" i="14"/>
  <c r="I331" i="14"/>
  <c r="G352" i="14"/>
  <c r="E377" i="14"/>
  <c r="M379" i="14"/>
  <c r="G380" i="14"/>
  <c r="E389" i="14"/>
  <c r="I560" i="14"/>
  <c r="Q572" i="14"/>
  <c r="M572" i="14"/>
  <c r="E572" i="14"/>
  <c r="Q580" i="14"/>
  <c r="M580" i="14"/>
  <c r="K580" i="14"/>
  <c r="G717" i="14"/>
  <c r="G786" i="14"/>
  <c r="M786" i="14"/>
  <c r="I786" i="14"/>
  <c r="G800" i="14"/>
  <c r="K816" i="14"/>
  <c r="Q816" i="14"/>
  <c r="M816" i="14"/>
  <c r="Q837" i="14"/>
  <c r="M837" i="14"/>
  <c r="K837" i="14"/>
  <c r="I837" i="14"/>
  <c r="E837" i="14"/>
  <c r="G849" i="14"/>
  <c r="Q849" i="14"/>
  <c r="M849" i="14"/>
  <c r="K849" i="14"/>
  <c r="I849" i="14"/>
  <c r="G14" i="14"/>
  <c r="G18" i="14"/>
  <c r="G22" i="14"/>
  <c r="G27" i="14"/>
  <c r="K35" i="14"/>
  <c r="E42" i="14"/>
  <c r="G50" i="14"/>
  <c r="G54" i="14"/>
  <c r="E58" i="14"/>
  <c r="M72" i="14"/>
  <c r="E74" i="14"/>
  <c r="M80" i="14"/>
  <c r="G83" i="14"/>
  <c r="K107" i="14"/>
  <c r="K128" i="14"/>
  <c r="K131" i="14"/>
  <c r="M132" i="14"/>
  <c r="K135" i="14"/>
  <c r="G143" i="14"/>
  <c r="G151" i="14"/>
  <c r="G159" i="14"/>
  <c r="G167" i="14"/>
  <c r="G175" i="14"/>
  <c r="G183" i="14"/>
  <c r="G191" i="14"/>
  <c r="G199" i="14"/>
  <c r="I211" i="14"/>
  <c r="K212" i="14"/>
  <c r="G215" i="14"/>
  <c r="G246" i="14"/>
  <c r="I251" i="14"/>
  <c r="G268" i="14"/>
  <c r="G278" i="14"/>
  <c r="E280" i="14"/>
  <c r="E282" i="14"/>
  <c r="I295" i="14"/>
  <c r="G302" i="14"/>
  <c r="I303" i="14"/>
  <c r="E314" i="14"/>
  <c r="G332" i="14"/>
  <c r="G340" i="14"/>
  <c r="K352" i="14"/>
  <c r="G364" i="14"/>
  <c r="M367" i="14"/>
  <c r="G389" i="14"/>
  <c r="G394" i="14"/>
  <c r="M459" i="14"/>
  <c r="K460" i="14"/>
  <c r="I533" i="14"/>
  <c r="K533" i="14"/>
  <c r="M587" i="14"/>
  <c r="E587" i="14"/>
  <c r="Q600" i="14"/>
  <c r="M600" i="14"/>
  <c r="K600" i="14"/>
  <c r="K732" i="14"/>
  <c r="M732" i="14"/>
  <c r="I732" i="14"/>
  <c r="G732" i="14"/>
  <c r="E732" i="14"/>
  <c r="K786" i="14"/>
  <c r="Q818" i="14"/>
  <c r="M818" i="14"/>
  <c r="K818" i="14"/>
  <c r="I818" i="14"/>
  <c r="E818" i="14"/>
  <c r="E972" i="14"/>
  <c r="Q972" i="14"/>
  <c r="G972" i="14"/>
  <c r="M14" i="14"/>
  <c r="K22" i="14"/>
  <c r="I27" i="14"/>
  <c r="Q32" i="14"/>
  <c r="G33" i="14"/>
  <c r="M35" i="14"/>
  <c r="I42" i="14"/>
  <c r="G46" i="14"/>
  <c r="I54" i="14"/>
  <c r="G58" i="14"/>
  <c r="I74" i="14"/>
  <c r="K83" i="14"/>
  <c r="M88" i="14"/>
  <c r="G91" i="14"/>
  <c r="M107" i="14"/>
  <c r="K108" i="14"/>
  <c r="Q120" i="14"/>
  <c r="M135" i="14"/>
  <c r="K136" i="14"/>
  <c r="K139" i="14"/>
  <c r="M140" i="14"/>
  <c r="K143" i="14"/>
  <c r="M148" i="14"/>
  <c r="K151" i="14"/>
  <c r="M156" i="14"/>
  <c r="K159" i="14"/>
  <c r="M164" i="14"/>
  <c r="K167" i="14"/>
  <c r="M172" i="14"/>
  <c r="K175" i="14"/>
  <c r="M180" i="14"/>
  <c r="K183" i="14"/>
  <c r="M188" i="14"/>
  <c r="K191" i="14"/>
  <c r="M196" i="14"/>
  <c r="K199" i="14"/>
  <c r="M204" i="14"/>
  <c r="M212" i="14"/>
  <c r="M215" i="14"/>
  <c r="K216" i="14"/>
  <c r="E236" i="14"/>
  <c r="M246" i="14"/>
  <c r="K248" i="14"/>
  <c r="K251" i="14"/>
  <c r="I255" i="14"/>
  <c r="I268" i="14"/>
  <c r="G282" i="14"/>
  <c r="I283" i="14"/>
  <c r="K292" i="14"/>
  <c r="E296" i="14"/>
  <c r="E304" i="14"/>
  <c r="G314" i="14"/>
  <c r="I315" i="14"/>
  <c r="E334" i="14"/>
  <c r="K335" i="14"/>
  <c r="K340" i="14"/>
  <c r="M352" i="14"/>
  <c r="I355" i="14"/>
  <c r="E381" i="14"/>
  <c r="K396" i="14"/>
  <c r="K399" i="14"/>
  <c r="M491" i="14"/>
  <c r="K492" i="14"/>
  <c r="E501" i="14"/>
  <c r="Q513" i="14"/>
  <c r="E513" i="14"/>
  <c r="M533" i="14"/>
  <c r="I615" i="14"/>
  <c r="Q615" i="14"/>
  <c r="K615" i="14"/>
  <c r="Q628" i="14"/>
  <c r="K628" i="14"/>
  <c r="K741" i="14"/>
  <c r="M741" i="14"/>
  <c r="I741" i="14"/>
  <c r="G741" i="14"/>
  <c r="E741" i="14"/>
  <c r="Q747" i="14"/>
  <c r="I747" i="14"/>
  <c r="K769" i="14"/>
  <c r="Q769" i="14"/>
  <c r="M769" i="14"/>
  <c r="G769" i="14"/>
  <c r="E769" i="14"/>
  <c r="G818" i="14"/>
  <c r="I972" i="14"/>
  <c r="M557" i="14"/>
  <c r="M576" i="14"/>
  <c r="Q509" i="14"/>
  <c r="M517" i="14"/>
  <c r="G537" i="14"/>
  <c r="M569" i="14"/>
  <c r="M577" i="14"/>
  <c r="K588" i="14"/>
  <c r="M593" i="14"/>
  <c r="M608" i="14"/>
  <c r="Q639" i="14"/>
  <c r="K657" i="14"/>
  <c r="G665" i="14"/>
  <c r="G686" i="14"/>
  <c r="M693" i="14"/>
  <c r="K697" i="14"/>
  <c r="M702" i="14"/>
  <c r="G706" i="14"/>
  <c r="M722" i="14"/>
  <c r="G726" i="14"/>
  <c r="M738" i="14"/>
  <c r="M742" i="14"/>
  <c r="I748" i="14"/>
  <c r="G752" i="14"/>
  <c r="M757" i="14"/>
  <c r="K761" i="14"/>
  <c r="Q768" i="14"/>
  <c r="Q780" i="14"/>
  <c r="M813" i="14"/>
  <c r="Q814" i="14"/>
  <c r="Q820" i="14"/>
  <c r="M844" i="14"/>
  <c r="G853" i="14"/>
  <c r="G886" i="14"/>
  <c r="I896" i="14"/>
  <c r="Q905" i="14"/>
  <c r="M912" i="14"/>
  <c r="M963" i="14"/>
  <c r="Q988" i="14"/>
  <c r="M1000" i="14"/>
  <c r="Q511" i="14"/>
  <c r="I537" i="14"/>
  <c r="E555" i="14"/>
  <c r="G583" i="14"/>
  <c r="M588" i="14"/>
  <c r="I601" i="14"/>
  <c r="I686" i="14"/>
  <c r="Q689" i="14"/>
  <c r="K690" i="14"/>
  <c r="K694" i="14"/>
  <c r="I706" i="14"/>
  <c r="E712" i="14"/>
  <c r="I726" i="14"/>
  <c r="M748" i="14"/>
  <c r="I752" i="14"/>
  <c r="Q765" i="14"/>
  <c r="Q809" i="14"/>
  <c r="I853" i="14"/>
  <c r="K886" i="14"/>
  <c r="K896" i="14"/>
  <c r="K537" i="14"/>
  <c r="G549" i="14"/>
  <c r="G555" i="14"/>
  <c r="E561" i="14"/>
  <c r="E568" i="14"/>
  <c r="E573" i="14"/>
  <c r="E576" i="14"/>
  <c r="E584" i="14"/>
  <c r="K686" i="14"/>
  <c r="K706" i="14"/>
  <c r="G712" i="14"/>
  <c r="K726" i="14"/>
  <c r="Q742" i="14"/>
  <c r="M752" i="14"/>
  <c r="Q757" i="14"/>
  <c r="E758" i="14"/>
  <c r="I762" i="14"/>
  <c r="E774" i="14"/>
  <c r="K777" i="14"/>
  <c r="G785" i="14"/>
  <c r="E808" i="14"/>
  <c r="Q813" i="14"/>
  <c r="E814" i="14"/>
  <c r="E817" i="14"/>
  <c r="E846" i="14"/>
  <c r="K853" i="14"/>
  <c r="G872" i="14"/>
  <c r="K888" i="14"/>
  <c r="G897" i="14"/>
  <c r="Q912" i="14"/>
  <c r="E913" i="14"/>
  <c r="E918" i="14"/>
  <c r="E922" i="14"/>
  <c r="I936" i="14"/>
  <c r="G944" i="14"/>
  <c r="G947" i="14"/>
  <c r="I951" i="14"/>
  <c r="G952" i="14"/>
  <c r="M965" i="14"/>
  <c r="Q1000" i="14"/>
  <c r="I1010" i="14"/>
  <c r="K525" i="14"/>
  <c r="I528" i="14"/>
  <c r="M537" i="14"/>
  <c r="I549" i="14"/>
  <c r="G557" i="14"/>
  <c r="M561" i="14"/>
  <c r="G568" i="14"/>
  <c r="G576" i="14"/>
  <c r="I633" i="14"/>
  <c r="K647" i="14"/>
  <c r="M686" i="14"/>
  <c r="I715" i="14"/>
  <c r="I718" i="14"/>
  <c r="M726" i="14"/>
  <c r="I728" i="14"/>
  <c r="Q748" i="14"/>
  <c r="G808" i="14"/>
  <c r="G814" i="14"/>
  <c r="G817" i="14"/>
  <c r="G846" i="14"/>
  <c r="I872" i="14"/>
  <c r="E879" i="14"/>
  <c r="E894" i="14"/>
  <c r="G898" i="14"/>
  <c r="I918" i="14"/>
  <c r="G922" i="14"/>
  <c r="Q1004" i="14"/>
  <c r="M525" i="14"/>
  <c r="K549" i="14"/>
  <c r="I568" i="14"/>
  <c r="I576" i="14"/>
  <c r="K585" i="14"/>
  <c r="E593" i="14"/>
  <c r="M618" i="14"/>
  <c r="G622" i="14"/>
  <c r="K633" i="14"/>
  <c r="G636" i="14"/>
  <c r="G642" i="14"/>
  <c r="I667" i="14"/>
  <c r="K682" i="14"/>
  <c r="E685" i="14"/>
  <c r="G689" i="14"/>
  <c r="Q690" i="14"/>
  <c r="G692" i="14"/>
  <c r="Q694" i="14"/>
  <c r="K698" i="14"/>
  <c r="E705" i="14"/>
  <c r="M712" i="14"/>
  <c r="K718" i="14"/>
  <c r="E725" i="14"/>
  <c r="M728" i="14"/>
  <c r="M762" i="14"/>
  <c r="G768" i="14"/>
  <c r="E770" i="14"/>
  <c r="Q774" i="14"/>
  <c r="E776" i="14"/>
  <c r="K785" i="14"/>
  <c r="E804" i="14"/>
  <c r="I808" i="14"/>
  <c r="I817" i="14"/>
  <c r="G820" i="14"/>
  <c r="M834" i="14"/>
  <c r="I846" i="14"/>
  <c r="E852" i="14"/>
  <c r="K864" i="14"/>
  <c r="K872" i="14"/>
  <c r="K876" i="14"/>
  <c r="G879" i="14"/>
  <c r="K881" i="14"/>
  <c r="M918" i="14"/>
  <c r="I922" i="14"/>
  <c r="E937" i="14"/>
  <c r="K939" i="14"/>
  <c r="Q944" i="14"/>
  <c r="M947" i="14"/>
  <c r="K952" i="14"/>
  <c r="G1011" i="14"/>
  <c r="AH14" i="5"/>
  <c r="M15" i="5"/>
  <c r="AA18" i="5"/>
  <c r="AA21" i="5"/>
  <c r="M22" i="5"/>
  <c r="AA30" i="5"/>
  <c r="F31" i="5"/>
  <c r="AA34" i="5"/>
  <c r="AA36" i="5"/>
  <c r="T37" i="5"/>
  <c r="F38" i="5"/>
  <c r="T47" i="5"/>
  <c r="AH50" i="5"/>
  <c r="AH63" i="5"/>
  <c r="AH66" i="5"/>
  <c r="AH79" i="5"/>
  <c r="AH82" i="5"/>
  <c r="AH95" i="5"/>
  <c r="AH98" i="5"/>
  <c r="T102" i="5"/>
  <c r="AA105" i="5"/>
  <c r="F106" i="5"/>
  <c r="T108" i="5"/>
  <c r="F109" i="5"/>
  <c r="AA118" i="5"/>
  <c r="F119" i="5"/>
  <c r="AA121" i="5"/>
  <c r="F122" i="5"/>
  <c r="T124" i="5"/>
  <c r="F125" i="5"/>
  <c r="AA154" i="5"/>
  <c r="F158" i="5"/>
  <c r="AA167" i="5"/>
  <c r="AA170" i="5"/>
  <c r="F174" i="5"/>
  <c r="AA186" i="5"/>
  <c r="T189" i="5"/>
  <c r="F190" i="5"/>
  <c r="AA199" i="5"/>
  <c r="AA202" i="5"/>
  <c r="T205" i="5"/>
  <c r="F206" i="5"/>
  <c r="AA218" i="5"/>
  <c r="F222" i="5"/>
  <c r="AA231" i="5"/>
  <c r="AA234" i="5"/>
  <c r="F244" i="5"/>
  <c r="AA246" i="5"/>
  <c r="F247" i="5"/>
  <c r="M251" i="5"/>
  <c r="F255" i="5"/>
  <c r="AA263" i="5"/>
  <c r="M268" i="5"/>
  <c r="AH271" i="5"/>
  <c r="T274" i="5"/>
  <c r="M275" i="5"/>
  <c r="F283" i="5"/>
  <c r="AA287" i="5"/>
  <c r="F288" i="5"/>
  <c r="AA291" i="5"/>
  <c r="F292" i="5"/>
  <c r="AA299" i="5"/>
  <c r="F300" i="5"/>
  <c r="AH316" i="5"/>
  <c r="M324" i="5"/>
  <c r="T330" i="5"/>
  <c r="F331" i="5"/>
  <c r="F346" i="5"/>
  <c r="M359" i="5"/>
  <c r="AH371" i="5"/>
  <c r="M372" i="5"/>
  <c r="M375" i="5"/>
  <c r="M379" i="5"/>
  <c r="AH388" i="5"/>
  <c r="F399" i="5"/>
  <c r="AH404" i="5"/>
  <c r="AH410" i="5"/>
  <c r="AA410" i="5"/>
  <c r="T410" i="5"/>
  <c r="AA420" i="5"/>
  <c r="M420" i="5"/>
  <c r="F420" i="5"/>
  <c r="AH420" i="5"/>
  <c r="T420" i="5"/>
  <c r="T455" i="5"/>
  <c r="M455" i="5"/>
  <c r="F455" i="5"/>
  <c r="AH455" i="5"/>
  <c r="AA455" i="5"/>
  <c r="T511" i="5"/>
  <c r="M511" i="5"/>
  <c r="F511" i="5"/>
  <c r="AH511" i="5"/>
  <c r="AA511" i="5"/>
  <c r="M31" i="5"/>
  <c r="M38" i="5"/>
  <c r="AH105" i="5"/>
  <c r="M106" i="5"/>
  <c r="AA108" i="5"/>
  <c r="T109" i="5"/>
  <c r="M119" i="5"/>
  <c r="AH121" i="5"/>
  <c r="M122" i="5"/>
  <c r="AA124" i="5"/>
  <c r="T125" i="5"/>
  <c r="T158" i="5"/>
  <c r="T174" i="5"/>
  <c r="T190" i="5"/>
  <c r="T206" i="5"/>
  <c r="T222" i="5"/>
  <c r="M244" i="5"/>
  <c r="AH246" i="5"/>
  <c r="M247" i="5"/>
  <c r="M255" i="5"/>
  <c r="M283" i="5"/>
  <c r="M292" i="5"/>
  <c r="M300" i="5"/>
  <c r="M331" i="5"/>
  <c r="T346" i="5"/>
  <c r="M399" i="5"/>
  <c r="M459" i="5"/>
  <c r="F459" i="5"/>
  <c r="AH459" i="5"/>
  <c r="AA459" i="5"/>
  <c r="T459" i="5"/>
  <c r="AH15" i="5"/>
  <c r="AA22" i="5"/>
  <c r="T31" i="5"/>
  <c r="T38" i="5"/>
  <c r="M55" i="5"/>
  <c r="AH57" i="5"/>
  <c r="M58" i="5"/>
  <c r="AA60" i="5"/>
  <c r="T61" i="5"/>
  <c r="M71" i="5"/>
  <c r="AH73" i="5"/>
  <c r="M74" i="5"/>
  <c r="AA76" i="5"/>
  <c r="T77" i="5"/>
  <c r="M87" i="5"/>
  <c r="AH89" i="5"/>
  <c r="M90" i="5"/>
  <c r="AH102" i="5"/>
  <c r="AA106" i="5"/>
  <c r="AA109" i="5"/>
  <c r="T119" i="5"/>
  <c r="AA122" i="5"/>
  <c r="AA125" i="5"/>
  <c r="T142" i="5"/>
  <c r="M143" i="5"/>
  <c r="AA145" i="5"/>
  <c r="F146" i="5"/>
  <c r="T148" i="5"/>
  <c r="F149" i="5"/>
  <c r="AH158" i="5"/>
  <c r="AA161" i="5"/>
  <c r="F162" i="5"/>
  <c r="T164" i="5"/>
  <c r="F165" i="5"/>
  <c r="AH174" i="5"/>
  <c r="AA177" i="5"/>
  <c r="F178" i="5"/>
  <c r="T180" i="5"/>
  <c r="AH190" i="5"/>
  <c r="AA193" i="5"/>
  <c r="AH206" i="5"/>
  <c r="AA209" i="5"/>
  <c r="F210" i="5"/>
  <c r="T212" i="5"/>
  <c r="F213" i="5"/>
  <c r="AH222" i="5"/>
  <c r="M223" i="5"/>
  <c r="AA225" i="5"/>
  <c r="F226" i="5"/>
  <c r="T228" i="5"/>
  <c r="F229" i="5"/>
  <c r="T244" i="5"/>
  <c r="AH247" i="5"/>
  <c r="AA251" i="5"/>
  <c r="F252" i="5"/>
  <c r="AA255" i="5"/>
  <c r="M259" i="5"/>
  <c r="AH268" i="5"/>
  <c r="AA275" i="5"/>
  <c r="F276" i="5"/>
  <c r="M279" i="5"/>
  <c r="T283" i="5"/>
  <c r="T292" i="5"/>
  <c r="T300" i="5"/>
  <c r="T314" i="5"/>
  <c r="AH324" i="5"/>
  <c r="AA326" i="5"/>
  <c r="M327" i="5"/>
  <c r="T331" i="5"/>
  <c r="M340" i="5"/>
  <c r="M343" i="5"/>
  <c r="AA346" i="5"/>
  <c r="AH356" i="5"/>
  <c r="T357" i="5"/>
  <c r="AH359" i="5"/>
  <c r="M364" i="5"/>
  <c r="AH372" i="5"/>
  <c r="T373" i="5"/>
  <c r="AH375" i="5"/>
  <c r="AA379" i="5"/>
  <c r="T386" i="5"/>
  <c r="F387" i="5"/>
  <c r="AH396" i="5"/>
  <c r="T397" i="5"/>
  <c r="AA399" i="5"/>
  <c r="F410" i="5"/>
  <c r="AH413" i="5"/>
  <c r="M413" i="5"/>
  <c r="T423" i="5"/>
  <c r="M423" i="5"/>
  <c r="F423" i="5"/>
  <c r="AH423" i="5"/>
  <c r="AA423" i="5"/>
  <c r="T527" i="5"/>
  <c r="M527" i="5"/>
  <c r="F527" i="5"/>
  <c r="AH527" i="5"/>
  <c r="AA527" i="5"/>
  <c r="AA25" i="5"/>
  <c r="F26" i="5"/>
  <c r="AH31" i="5"/>
  <c r="AA38" i="5"/>
  <c r="F39" i="5"/>
  <c r="F46" i="5"/>
  <c r="T55" i="5"/>
  <c r="AA58" i="5"/>
  <c r="T71" i="5"/>
  <c r="T87" i="5"/>
  <c r="AH106" i="5"/>
  <c r="AH119" i="5"/>
  <c r="AH122" i="5"/>
  <c r="AA129" i="5"/>
  <c r="F130" i="5"/>
  <c r="T132" i="5"/>
  <c r="F133" i="5"/>
  <c r="AH142" i="5"/>
  <c r="T143" i="5"/>
  <c r="AH145" i="5"/>
  <c r="M146" i="5"/>
  <c r="AA148" i="5"/>
  <c r="M149" i="5"/>
  <c r="AH161" i="5"/>
  <c r="M162" i="5"/>
  <c r="AA164" i="5"/>
  <c r="M165" i="5"/>
  <c r="AH177" i="5"/>
  <c r="M178" i="5"/>
  <c r="AA180" i="5"/>
  <c r="AH244" i="5"/>
  <c r="AH255" i="5"/>
  <c r="AH275" i="5"/>
  <c r="M276" i="5"/>
  <c r="AA279" i="5"/>
  <c r="F280" i="5"/>
  <c r="AA283" i="5"/>
  <c r="F284" i="5"/>
  <c r="AH292" i="5"/>
  <c r="F296" i="5"/>
  <c r="AH300" i="5"/>
  <c r="AA302" i="5"/>
  <c r="F303" i="5"/>
  <c r="F319" i="5"/>
  <c r="AA327" i="5"/>
  <c r="AA331" i="5"/>
  <c r="F332" i="5"/>
  <c r="T340" i="5"/>
  <c r="M341" i="5"/>
  <c r="AA343" i="5"/>
  <c r="F354" i="5"/>
  <c r="T364" i="5"/>
  <c r="M365" i="5"/>
  <c r="F370" i="5"/>
  <c r="AH379" i="5"/>
  <c r="F383" i="5"/>
  <c r="AA386" i="5"/>
  <c r="M387" i="5"/>
  <c r="F394" i="5"/>
  <c r="AH399" i="5"/>
  <c r="T407" i="5"/>
  <c r="M407" i="5"/>
  <c r="F407" i="5"/>
  <c r="AA436" i="5"/>
  <c r="M436" i="5"/>
  <c r="F436" i="5"/>
  <c r="AH436" i="5"/>
  <c r="T436" i="5"/>
  <c r="AH514" i="5"/>
  <c r="T514" i="5"/>
  <c r="F514" i="5"/>
  <c r="AA514" i="5"/>
  <c r="M531" i="5"/>
  <c r="F531" i="5"/>
  <c r="AH531" i="5"/>
  <c r="AA531" i="5"/>
  <c r="T531" i="5"/>
  <c r="M26" i="5"/>
  <c r="T28" i="5"/>
  <c r="F29" i="5"/>
  <c r="M39" i="5"/>
  <c r="AA42" i="5"/>
  <c r="M46" i="5"/>
  <c r="AH55" i="5"/>
  <c r="AH58" i="5"/>
  <c r="AH71" i="5"/>
  <c r="AH74" i="5"/>
  <c r="AH87" i="5"/>
  <c r="AH90" i="5"/>
  <c r="AH129" i="5"/>
  <c r="M130" i="5"/>
  <c r="AA132" i="5"/>
  <c r="T133" i="5"/>
  <c r="AA143" i="5"/>
  <c r="AA146" i="5"/>
  <c r="AA159" i="5"/>
  <c r="AA162" i="5"/>
  <c r="T252" i="5"/>
  <c r="M280" i="5"/>
  <c r="M284" i="5"/>
  <c r="M296" i="5"/>
  <c r="F298" i="5"/>
  <c r="M303" i="5"/>
  <c r="AA307" i="5"/>
  <c r="F308" i="5"/>
  <c r="AA311" i="5"/>
  <c r="M319" i="5"/>
  <c r="AH327" i="5"/>
  <c r="M332" i="5"/>
  <c r="F335" i="5"/>
  <c r="AH340" i="5"/>
  <c r="T341" i="5"/>
  <c r="AH343" i="5"/>
  <c r="T354" i="5"/>
  <c r="AH364" i="5"/>
  <c r="T365" i="5"/>
  <c r="T370" i="5"/>
  <c r="M383" i="5"/>
  <c r="T394" i="5"/>
  <c r="T413" i="5"/>
  <c r="T457" i="5"/>
  <c r="AA457" i="5"/>
  <c r="AA26" i="5"/>
  <c r="F30" i="5"/>
  <c r="T39" i="5"/>
  <c r="T46" i="5"/>
  <c r="F50" i="5"/>
  <c r="T52" i="5"/>
  <c r="F53" i="5"/>
  <c r="F63" i="5"/>
  <c r="AA65" i="5"/>
  <c r="F66" i="5"/>
  <c r="T68" i="5"/>
  <c r="F69" i="5"/>
  <c r="F79" i="5"/>
  <c r="AA81" i="5"/>
  <c r="F82" i="5"/>
  <c r="T84" i="5"/>
  <c r="F85" i="5"/>
  <c r="T127" i="5"/>
  <c r="AA130" i="5"/>
  <c r="AA133" i="5"/>
  <c r="AH143" i="5"/>
  <c r="AH146" i="5"/>
  <c r="AH162" i="5"/>
  <c r="AA165" i="5"/>
  <c r="AH178" i="5"/>
  <c r="F271" i="5"/>
  <c r="AH276" i="5"/>
  <c r="T284" i="5"/>
  <c r="F299" i="5"/>
  <c r="AA303" i="5"/>
  <c r="M308" i="5"/>
  <c r="AA319" i="5"/>
  <c r="T332" i="5"/>
  <c r="M335" i="5"/>
  <c r="F338" i="5"/>
  <c r="M348" i="5"/>
  <c r="AA354" i="5"/>
  <c r="F362" i="5"/>
  <c r="AA370" i="5"/>
  <c r="T381" i="5"/>
  <c r="AA383" i="5"/>
  <c r="F388" i="5"/>
  <c r="F391" i="5"/>
  <c r="AA394" i="5"/>
  <c r="F404" i="5"/>
  <c r="AA407" i="5"/>
  <c r="T439" i="5"/>
  <c r="M439" i="5"/>
  <c r="F439" i="5"/>
  <c r="AH439" i="5"/>
  <c r="AA439" i="5"/>
  <c r="M443" i="5"/>
  <c r="F443" i="5"/>
  <c r="AH443" i="5"/>
  <c r="AA443" i="5"/>
  <c r="T443" i="5"/>
  <c r="AA508" i="5"/>
  <c r="M508" i="5"/>
  <c r="F508" i="5"/>
  <c r="AH508" i="5"/>
  <c r="T508" i="5"/>
  <c r="T529" i="5"/>
  <c r="AA529" i="5"/>
  <c r="F15" i="5"/>
  <c r="AA50" i="5"/>
  <c r="T63" i="5"/>
  <c r="AA66" i="5"/>
  <c r="T79" i="5"/>
  <c r="AA82" i="5"/>
  <c r="T95" i="5"/>
  <c r="AA98" i="5"/>
  <c r="AA101" i="5"/>
  <c r="AH111" i="5"/>
  <c r="AH114" i="5"/>
  <c r="AH137" i="5"/>
  <c r="AH153" i="5"/>
  <c r="M154" i="5"/>
  <c r="AA156" i="5"/>
  <c r="M157" i="5"/>
  <c r="AH169" i="5"/>
  <c r="M170" i="5"/>
  <c r="AA172" i="5"/>
  <c r="M173" i="5"/>
  <c r="AH185" i="5"/>
  <c r="M186" i="5"/>
  <c r="AA188" i="5"/>
  <c r="M189" i="5"/>
  <c r="AH201" i="5"/>
  <c r="M202" i="5"/>
  <c r="AA204" i="5"/>
  <c r="M205" i="5"/>
  <c r="AH233" i="5"/>
  <c r="F268" i="5"/>
  <c r="AA271" i="5"/>
  <c r="M287" i="5"/>
  <c r="AH308" i="5"/>
  <c r="T316" i="5"/>
  <c r="F330" i="5"/>
  <c r="AH335" i="5"/>
  <c r="AH348" i="5"/>
  <c r="T349" i="5"/>
  <c r="F356" i="5"/>
  <c r="F359" i="5"/>
  <c r="AA362" i="5"/>
  <c r="F375" i="5"/>
  <c r="T388" i="5"/>
  <c r="M389" i="5"/>
  <c r="AA391" i="5"/>
  <c r="T404" i="5"/>
  <c r="M405" i="5"/>
  <c r="M411" i="5"/>
  <c r="F411" i="5"/>
  <c r="AH469" i="5"/>
  <c r="T469" i="5"/>
  <c r="M469" i="5"/>
  <c r="M421" i="5"/>
  <c r="AA427" i="5"/>
  <c r="F428" i="5"/>
  <c r="M437" i="5"/>
  <c r="AH452" i="5"/>
  <c r="T453" i="5"/>
  <c r="F466" i="5"/>
  <c r="AH475" i="5"/>
  <c r="M476" i="5"/>
  <c r="M479" i="5"/>
  <c r="AA481" i="5"/>
  <c r="T482" i="5"/>
  <c r="F483" i="5"/>
  <c r="M492" i="5"/>
  <c r="F495" i="5"/>
  <c r="AA497" i="5"/>
  <c r="T498" i="5"/>
  <c r="F499" i="5"/>
  <c r="M509" i="5"/>
  <c r="AA515" i="5"/>
  <c r="F516" i="5"/>
  <c r="AH524" i="5"/>
  <c r="T525" i="5"/>
  <c r="AH540" i="5"/>
  <c r="T541" i="5"/>
  <c r="AH543" i="5"/>
  <c r="AA547" i="5"/>
  <c r="F548" i="5"/>
  <c r="F551" i="5"/>
  <c r="F554" i="5"/>
  <c r="AH559" i="5"/>
  <c r="T563" i="5"/>
  <c r="M580" i="5"/>
  <c r="AH587" i="5"/>
  <c r="M588" i="5"/>
  <c r="AH603" i="5"/>
  <c r="M604" i="5"/>
  <c r="AH612" i="5"/>
  <c r="T613" i="5"/>
  <c r="AH615" i="5"/>
  <c r="M623" i="5"/>
  <c r="AH658" i="5"/>
  <c r="F658" i="5"/>
  <c r="AA692" i="5"/>
  <c r="T692" i="5"/>
  <c r="AH692" i="5"/>
  <c r="AA693" i="5"/>
  <c r="F693" i="5"/>
  <c r="T693" i="5"/>
  <c r="M693" i="5"/>
  <c r="T705" i="5"/>
  <c r="F705" i="5"/>
  <c r="AA705" i="5"/>
  <c r="M705" i="5"/>
  <c r="T712" i="5"/>
  <c r="AH712" i="5"/>
  <c r="F717" i="5"/>
  <c r="AH755" i="5"/>
  <c r="M755" i="5"/>
  <c r="T755" i="5"/>
  <c r="AH772" i="5"/>
  <c r="M772" i="5"/>
  <c r="F772" i="5"/>
  <c r="M808" i="5"/>
  <c r="T808" i="5"/>
  <c r="AA808" i="5"/>
  <c r="F808" i="5"/>
  <c r="AH808" i="5"/>
  <c r="M817" i="5"/>
  <c r="AH817" i="5"/>
  <c r="AA817" i="5"/>
  <c r="F825" i="5"/>
  <c r="T825" i="5"/>
  <c r="M825" i="5"/>
  <c r="AH836" i="5"/>
  <c r="M856" i="5"/>
  <c r="T856" i="5"/>
  <c r="AA856" i="5"/>
  <c r="F856" i="5"/>
  <c r="AH856" i="5"/>
  <c r="T905" i="5"/>
  <c r="M905" i="5"/>
  <c r="AH905" i="5"/>
  <c r="AA905" i="5"/>
  <c r="F905" i="5"/>
  <c r="AA971" i="5"/>
  <c r="T971" i="5"/>
  <c r="AH971" i="5"/>
  <c r="T421" i="5"/>
  <c r="AH427" i="5"/>
  <c r="M428" i="5"/>
  <c r="F431" i="5"/>
  <c r="T437" i="5"/>
  <c r="F444" i="5"/>
  <c r="F450" i="5"/>
  <c r="F460" i="5"/>
  <c r="F463" i="5"/>
  <c r="AA465" i="5"/>
  <c r="T466" i="5"/>
  <c r="F467" i="5"/>
  <c r="T476" i="5"/>
  <c r="M477" i="5"/>
  <c r="AA479" i="5"/>
  <c r="AA482" i="5"/>
  <c r="M483" i="5"/>
  <c r="T492" i="5"/>
  <c r="M493" i="5"/>
  <c r="M495" i="5"/>
  <c r="AA498" i="5"/>
  <c r="M499" i="5"/>
  <c r="T509" i="5"/>
  <c r="AH515" i="5"/>
  <c r="F519" i="5"/>
  <c r="F522" i="5"/>
  <c r="F532" i="5"/>
  <c r="F538" i="5"/>
  <c r="AH547" i="5"/>
  <c r="M548" i="5"/>
  <c r="M551" i="5"/>
  <c r="AA553" i="5"/>
  <c r="T554" i="5"/>
  <c r="F555" i="5"/>
  <c r="AA563" i="5"/>
  <c r="F564" i="5"/>
  <c r="F567" i="5"/>
  <c r="AA569" i="5"/>
  <c r="T570" i="5"/>
  <c r="F571" i="5"/>
  <c r="AH610" i="5"/>
  <c r="F610" i="5"/>
  <c r="AA641" i="5"/>
  <c r="AA642" i="5"/>
  <c r="AA645" i="5"/>
  <c r="F645" i="5"/>
  <c r="AH645" i="5"/>
  <c r="T647" i="5"/>
  <c r="F648" i="5"/>
  <c r="T657" i="5"/>
  <c r="M657" i="5"/>
  <c r="M660" i="5"/>
  <c r="AA661" i="5"/>
  <c r="T661" i="5"/>
  <c r="F664" i="5"/>
  <c r="AH674" i="5"/>
  <c r="M674" i="5"/>
  <c r="T721" i="5"/>
  <c r="AA721" i="5"/>
  <c r="F721" i="5"/>
  <c r="AH721" i="5"/>
  <c r="T733" i="5"/>
  <c r="M733" i="5"/>
  <c r="F733" i="5"/>
  <c r="AH733" i="5"/>
  <c r="AA733" i="5"/>
  <c r="M776" i="5"/>
  <c r="T776" i="5"/>
  <c r="F776" i="5"/>
  <c r="AH776" i="5"/>
  <c r="AA776" i="5"/>
  <c r="M819" i="5"/>
  <c r="T819" i="5"/>
  <c r="AH819" i="5"/>
  <c r="M824" i="5"/>
  <c r="AA824" i="5"/>
  <c r="T824" i="5"/>
  <c r="AH824" i="5"/>
  <c r="M848" i="5"/>
  <c r="AH848" i="5"/>
  <c r="AA848" i="5"/>
  <c r="M849" i="5"/>
  <c r="F849" i="5"/>
  <c r="AA849" i="5"/>
  <c r="T849" i="5"/>
  <c r="AA869" i="5"/>
  <c r="M870" i="5"/>
  <c r="M881" i="5"/>
  <c r="F881" i="5"/>
  <c r="AH881" i="5"/>
  <c r="AA881" i="5"/>
  <c r="T881" i="5"/>
  <c r="M893" i="5"/>
  <c r="F893" i="5"/>
  <c r="AH893" i="5"/>
  <c r="M904" i="5"/>
  <c r="AH904" i="5"/>
  <c r="AA904" i="5"/>
  <c r="T904" i="5"/>
  <c r="F915" i="5"/>
  <c r="AH915" i="5"/>
  <c r="M915" i="5"/>
  <c r="AA915" i="5"/>
  <c r="T915" i="5"/>
  <c r="T993" i="5"/>
  <c r="M993" i="5"/>
  <c r="AA993" i="5"/>
  <c r="AH993" i="5"/>
  <c r="F993" i="5"/>
  <c r="T428" i="5"/>
  <c r="M431" i="5"/>
  <c r="M444" i="5"/>
  <c r="T450" i="5"/>
  <c r="M460" i="5"/>
  <c r="M463" i="5"/>
  <c r="M467" i="5"/>
  <c r="AH476" i="5"/>
  <c r="T477" i="5"/>
  <c r="AH479" i="5"/>
  <c r="AH492" i="5"/>
  <c r="T493" i="5"/>
  <c r="AA495" i="5"/>
  <c r="M519" i="5"/>
  <c r="T522" i="5"/>
  <c r="M532" i="5"/>
  <c r="T538" i="5"/>
  <c r="M555" i="5"/>
  <c r="AH563" i="5"/>
  <c r="M564" i="5"/>
  <c r="M567" i="5"/>
  <c r="M571" i="5"/>
  <c r="AH594" i="5"/>
  <c r="AA594" i="5"/>
  <c r="T660" i="5"/>
  <c r="M662" i="5"/>
  <c r="AH662" i="5"/>
  <c r="F671" i="5"/>
  <c r="AA671" i="5"/>
  <c r="T671" i="5"/>
  <c r="T672" i="5"/>
  <c r="AH672" i="5"/>
  <c r="AA677" i="5"/>
  <c r="M677" i="5"/>
  <c r="AH677" i="5"/>
  <c r="M678" i="5"/>
  <c r="AH678" i="5"/>
  <c r="T704" i="5"/>
  <c r="M704" i="5"/>
  <c r="AA704" i="5"/>
  <c r="T720" i="5"/>
  <c r="AA720" i="5"/>
  <c r="M720" i="5"/>
  <c r="F737" i="5"/>
  <c r="T737" i="5"/>
  <c r="M737" i="5"/>
  <c r="T753" i="5"/>
  <c r="M753" i="5"/>
  <c r="AH753" i="5"/>
  <c r="AA753" i="5"/>
  <c r="F761" i="5"/>
  <c r="T761" i="5"/>
  <c r="M761" i="5"/>
  <c r="AA855" i="5"/>
  <c r="T855" i="5"/>
  <c r="F855" i="5"/>
  <c r="M875" i="5"/>
  <c r="AH875" i="5"/>
  <c r="AA875" i="5"/>
  <c r="T933" i="5"/>
  <c r="F933" i="5"/>
  <c r="AA933" i="5"/>
  <c r="M933" i="5"/>
  <c r="AH933" i="5"/>
  <c r="M970" i="5"/>
  <c r="AH970" i="5"/>
  <c r="T970" i="5"/>
  <c r="AA431" i="5"/>
  <c r="T444" i="5"/>
  <c r="AA450" i="5"/>
  <c r="T460" i="5"/>
  <c r="AA463" i="5"/>
  <c r="AA519" i="5"/>
  <c r="AA522" i="5"/>
  <c r="T532" i="5"/>
  <c r="AA538" i="5"/>
  <c r="T555" i="5"/>
  <c r="T564" i="5"/>
  <c r="AA567" i="5"/>
  <c r="T571" i="5"/>
  <c r="T583" i="5"/>
  <c r="AH583" i="5"/>
  <c r="T607" i="5"/>
  <c r="AA607" i="5"/>
  <c r="AH626" i="5"/>
  <c r="AA626" i="5"/>
  <c r="F655" i="5"/>
  <c r="AH655" i="5"/>
  <c r="AA660" i="5"/>
  <c r="T668" i="5"/>
  <c r="AH668" i="5"/>
  <c r="AH698" i="5"/>
  <c r="F698" i="5"/>
  <c r="T698" i="5"/>
  <c r="M698" i="5"/>
  <c r="M726" i="5"/>
  <c r="T726" i="5"/>
  <c r="AH726" i="5"/>
  <c r="F752" i="5"/>
  <c r="AH752" i="5"/>
  <c r="M760" i="5"/>
  <c r="AA760" i="5"/>
  <c r="T760" i="5"/>
  <c r="AH760" i="5"/>
  <c r="F775" i="5"/>
  <c r="AA775" i="5"/>
  <c r="T775" i="5"/>
  <c r="F785" i="5"/>
  <c r="M785" i="5"/>
  <c r="AA785" i="5"/>
  <c r="T785" i="5"/>
  <c r="M832" i="5"/>
  <c r="F832" i="5"/>
  <c r="T832" i="5"/>
  <c r="AH832" i="5"/>
  <c r="AA832" i="5"/>
  <c r="M880" i="5"/>
  <c r="AH880" i="5"/>
  <c r="AA880" i="5"/>
  <c r="T880" i="5"/>
  <c r="F880" i="5"/>
  <c r="M944" i="5"/>
  <c r="AA944" i="5"/>
  <c r="T944" i="5"/>
  <c r="F944" i="5"/>
  <c r="AH944" i="5"/>
  <c r="F961" i="5"/>
  <c r="T961" i="5"/>
  <c r="AH961" i="5"/>
  <c r="AA961" i="5"/>
  <c r="AA967" i="5"/>
  <c r="T967" i="5"/>
  <c r="F967" i="5"/>
  <c r="T985" i="5"/>
  <c r="M985" i="5"/>
  <c r="AA985" i="5"/>
  <c r="AH985" i="5"/>
  <c r="F985" i="5"/>
  <c r="T599" i="5"/>
  <c r="AA599" i="5"/>
  <c r="F652" i="5"/>
  <c r="AA652" i="5"/>
  <c r="T652" i="5"/>
  <c r="AA653" i="5"/>
  <c r="F653" i="5"/>
  <c r="AA669" i="5"/>
  <c r="T669" i="5"/>
  <c r="M669" i="5"/>
  <c r="M684" i="5"/>
  <c r="AH684" i="5"/>
  <c r="AA684" i="5"/>
  <c r="F703" i="5"/>
  <c r="T703" i="5"/>
  <c r="M703" i="5"/>
  <c r="AH703" i="5"/>
  <c r="AA725" i="5"/>
  <c r="T725" i="5"/>
  <c r="M725" i="5"/>
  <c r="AH725" i="5"/>
  <c r="T736" i="5"/>
  <c r="F736" i="5"/>
  <c r="AH736" i="5"/>
  <c r="AH751" i="5"/>
  <c r="F751" i="5"/>
  <c r="T751" i="5"/>
  <c r="M768" i="5"/>
  <c r="AH768" i="5"/>
  <c r="F768" i="5"/>
  <c r="AA768" i="5"/>
  <c r="T768" i="5"/>
  <c r="AH774" i="5"/>
  <c r="M774" i="5"/>
  <c r="AA774" i="5"/>
  <c r="T774" i="5"/>
  <c r="M793" i="5"/>
  <c r="AH793" i="5"/>
  <c r="AA793" i="5"/>
  <c r="T854" i="5"/>
  <c r="M854" i="5"/>
  <c r="M874" i="5"/>
  <c r="T874" i="5"/>
  <c r="T932" i="5"/>
  <c r="AA932" i="5"/>
  <c r="M932" i="5"/>
  <c r="AH932" i="5"/>
  <c r="F932" i="5"/>
  <c r="M415" i="5"/>
  <c r="T426" i="5"/>
  <c r="F427" i="5"/>
  <c r="F442" i="5"/>
  <c r="F458" i="5"/>
  <c r="AA473" i="5"/>
  <c r="M485" i="5"/>
  <c r="M501" i="5"/>
  <c r="F524" i="5"/>
  <c r="F530" i="5"/>
  <c r="AA580" i="5"/>
  <c r="AH580" i="5"/>
  <c r="AA588" i="5"/>
  <c r="T588" i="5"/>
  <c r="AA601" i="5"/>
  <c r="AA604" i="5"/>
  <c r="T604" i="5"/>
  <c r="F607" i="5"/>
  <c r="T623" i="5"/>
  <c r="AA623" i="5"/>
  <c r="M634" i="5"/>
  <c r="AA637" i="5"/>
  <c r="F637" i="5"/>
  <c r="AH637" i="5"/>
  <c r="F639" i="5"/>
  <c r="M639" i="5"/>
  <c r="F668" i="5"/>
  <c r="AH671" i="5"/>
  <c r="T677" i="5"/>
  <c r="AH702" i="5"/>
  <c r="T702" i="5"/>
  <c r="F731" i="5"/>
  <c r="T731" i="5"/>
  <c r="M731" i="5"/>
  <c r="AA731" i="5"/>
  <c r="AA752" i="5"/>
  <c r="F760" i="5"/>
  <c r="AH761" i="5"/>
  <c r="M784" i="5"/>
  <c r="AA784" i="5"/>
  <c r="T784" i="5"/>
  <c r="F784" i="5"/>
  <c r="AH784" i="5"/>
  <c r="AH785" i="5"/>
  <c r="T821" i="5"/>
  <c r="AA821" i="5"/>
  <c r="M821" i="5"/>
  <c r="AH821" i="5"/>
  <c r="T831" i="5"/>
  <c r="F831" i="5"/>
  <c r="AA831" i="5"/>
  <c r="M840" i="5"/>
  <c r="F840" i="5"/>
  <c r="AH840" i="5"/>
  <c r="AA873" i="5"/>
  <c r="T873" i="5"/>
  <c r="AH873" i="5"/>
  <c r="M873" i="5"/>
  <c r="F895" i="5"/>
  <c r="AA895" i="5"/>
  <c r="AH902" i="5"/>
  <c r="AA902" i="5"/>
  <c r="T902" i="5"/>
  <c r="M902" i="5"/>
  <c r="F902" i="5"/>
  <c r="T908" i="5"/>
  <c r="F908" i="5"/>
  <c r="AA908" i="5"/>
  <c r="M908" i="5"/>
  <c r="F917" i="5"/>
  <c r="AH917" i="5"/>
  <c r="M917" i="5"/>
  <c r="AA943" i="5"/>
  <c r="F943" i="5"/>
  <c r="AA948" i="5"/>
  <c r="M948" i="5"/>
  <c r="M960" i="5"/>
  <c r="AA960" i="5"/>
  <c r="T960" i="5"/>
  <c r="AH960" i="5"/>
  <c r="F960" i="5"/>
  <c r="M961" i="5"/>
  <c r="F974" i="5"/>
  <c r="AA974" i="5"/>
  <c r="M974" i="5"/>
  <c r="AH1002" i="5"/>
  <c r="M1002" i="5"/>
  <c r="T442" i="5"/>
  <c r="M452" i="5"/>
  <c r="T458" i="5"/>
  <c r="T468" i="5"/>
  <c r="T475" i="5"/>
  <c r="T485" i="5"/>
  <c r="T501" i="5"/>
  <c r="M524" i="5"/>
  <c r="T530" i="5"/>
  <c r="M540" i="5"/>
  <c r="M543" i="5"/>
  <c r="AA546" i="5"/>
  <c r="T556" i="5"/>
  <c r="M557" i="5"/>
  <c r="M559" i="5"/>
  <c r="AA561" i="5"/>
  <c r="T562" i="5"/>
  <c r="F563" i="5"/>
  <c r="T572" i="5"/>
  <c r="M573" i="5"/>
  <c r="AH581" i="5"/>
  <c r="T581" i="5"/>
  <c r="M583" i="5"/>
  <c r="M587" i="5"/>
  <c r="AH589" i="5"/>
  <c r="M589" i="5"/>
  <c r="AH597" i="5"/>
  <c r="T597" i="5"/>
  <c r="F599" i="5"/>
  <c r="M603" i="5"/>
  <c r="AH605" i="5"/>
  <c r="M605" i="5"/>
  <c r="M607" i="5"/>
  <c r="M612" i="5"/>
  <c r="M615" i="5"/>
  <c r="T618" i="5"/>
  <c r="AA620" i="5"/>
  <c r="F620" i="5"/>
  <c r="AH620" i="5"/>
  <c r="M626" i="5"/>
  <c r="F631" i="5"/>
  <c r="AA631" i="5"/>
  <c r="T634" i="5"/>
  <c r="F651" i="5"/>
  <c r="M652" i="5"/>
  <c r="M653" i="5"/>
  <c r="M668" i="5"/>
  <c r="F669" i="5"/>
  <c r="T681" i="5"/>
  <c r="AA681" i="5"/>
  <c r="AH682" i="5"/>
  <c r="T682" i="5"/>
  <c r="F684" i="5"/>
  <c r="AA717" i="5"/>
  <c r="AH717" i="5"/>
  <c r="T717" i="5"/>
  <c r="T718" i="5"/>
  <c r="M718" i="5"/>
  <c r="AH718" i="5"/>
  <c r="F725" i="5"/>
  <c r="AA735" i="5"/>
  <c r="F735" i="5"/>
  <c r="T735" i="5"/>
  <c r="M740" i="5"/>
  <c r="F740" i="5"/>
  <c r="AA740" i="5"/>
  <c r="T740" i="5"/>
  <c r="M751" i="5"/>
  <c r="AA756" i="5"/>
  <c r="M756" i="5"/>
  <c r="T767" i="5"/>
  <c r="F767" i="5"/>
  <c r="AA767" i="5"/>
  <c r="AA773" i="5"/>
  <c r="M773" i="5"/>
  <c r="F774" i="5"/>
  <c r="F793" i="5"/>
  <c r="F809" i="5"/>
  <c r="T809" i="5"/>
  <c r="M809" i="5"/>
  <c r="F857" i="5"/>
  <c r="T857" i="5"/>
  <c r="M857" i="5"/>
  <c r="AH897" i="5"/>
  <c r="M897" i="5"/>
  <c r="F897" i="5"/>
  <c r="AA897" i="5"/>
  <c r="T897" i="5"/>
  <c r="T935" i="5"/>
  <c r="AA935" i="5"/>
  <c r="T995" i="5"/>
  <c r="AA995" i="5"/>
  <c r="T557" i="5"/>
  <c r="T573" i="5"/>
  <c r="F580" i="5"/>
  <c r="M599" i="5"/>
  <c r="AH630" i="5"/>
  <c r="T630" i="5"/>
  <c r="F647" i="5"/>
  <c r="M647" i="5"/>
  <c r="T648" i="5"/>
  <c r="AH648" i="5"/>
  <c r="AA651" i="5"/>
  <c r="AH652" i="5"/>
  <c r="T653" i="5"/>
  <c r="T664" i="5"/>
  <c r="M664" i="5"/>
  <c r="T665" i="5"/>
  <c r="F665" i="5"/>
  <c r="AH665" i="5"/>
  <c r="AA668" i="5"/>
  <c r="AH669" i="5"/>
  <c r="T684" i="5"/>
  <c r="T730" i="5"/>
  <c r="AH730" i="5"/>
  <c r="M730" i="5"/>
  <c r="F746" i="5"/>
  <c r="AH746" i="5"/>
  <c r="T793" i="5"/>
  <c r="T844" i="5"/>
  <c r="F844" i="5"/>
  <c r="AA844" i="5"/>
  <c r="M844" i="5"/>
  <c r="F873" i="5"/>
  <c r="M894" i="5"/>
  <c r="T894" i="5"/>
  <c r="AA894" i="5"/>
  <c r="T895" i="5"/>
  <c r="AA901" i="5"/>
  <c r="M901" i="5"/>
  <c r="T916" i="5"/>
  <c r="AH916" i="5"/>
  <c r="M916" i="5"/>
  <c r="F916" i="5"/>
  <c r="AA959" i="5"/>
  <c r="T959" i="5"/>
  <c r="F959" i="5"/>
  <c r="M1008" i="5"/>
  <c r="F1008" i="5"/>
  <c r="AA1008" i="5"/>
  <c r="AH1008" i="5"/>
  <c r="T1008" i="5"/>
  <c r="F763" i="5"/>
  <c r="AA763" i="5"/>
  <c r="T780" i="5"/>
  <c r="M780" i="5"/>
  <c r="F827" i="5"/>
  <c r="T827" i="5"/>
  <c r="T852" i="5"/>
  <c r="AH852" i="5"/>
  <c r="T883" i="5"/>
  <c r="T913" i="5"/>
  <c r="AA929" i="5"/>
  <c r="T929" i="5"/>
  <c r="M929" i="5"/>
  <c r="M930" i="5"/>
  <c r="AH930" i="5"/>
  <c r="M945" i="5"/>
  <c r="T954" i="5"/>
  <c r="M977" i="5"/>
  <c r="F977" i="5"/>
  <c r="AA977" i="5"/>
  <c r="T996" i="5"/>
  <c r="M996" i="5"/>
  <c r="F996" i="5"/>
  <c r="M656" i="5"/>
  <c r="M694" i="5"/>
  <c r="M695" i="5"/>
  <c r="AA706" i="5"/>
  <c r="F741" i="5"/>
  <c r="AA779" i="5"/>
  <c r="AH779" i="5"/>
  <c r="T786" i="5"/>
  <c r="M792" i="5"/>
  <c r="AH792" i="5"/>
  <c r="F798" i="5"/>
  <c r="F799" i="5"/>
  <c r="M816" i="5"/>
  <c r="AH816" i="5"/>
  <c r="AH838" i="5"/>
  <c r="AA838" i="5"/>
  <c r="T861" i="5"/>
  <c r="AA861" i="5"/>
  <c r="F862" i="5"/>
  <c r="AA862" i="5"/>
  <c r="AH883" i="5"/>
  <c r="F887" i="5"/>
  <c r="M952" i="5"/>
  <c r="F952" i="5"/>
  <c r="M976" i="5"/>
  <c r="AH976" i="5"/>
  <c r="AA976" i="5"/>
  <c r="T976" i="5"/>
  <c r="AH892" i="5"/>
  <c r="F892" i="5"/>
  <c r="F899" i="5"/>
  <c r="AH899" i="5"/>
  <c r="AH913" i="5"/>
  <c r="F913" i="5"/>
  <c r="AA945" i="5"/>
  <c r="T945" i="5"/>
  <c r="F955" i="5"/>
  <c r="AA955" i="5"/>
  <c r="F956" i="5"/>
  <c r="AH956" i="5"/>
  <c r="AH596" i="5"/>
  <c r="AH629" i="5"/>
  <c r="AH701" i="5"/>
  <c r="AH709" i="5"/>
  <c r="AH724" i="5"/>
  <c r="AH748" i="5"/>
  <c r="AH750" i="5"/>
  <c r="T804" i="5"/>
  <c r="AH804" i="5"/>
  <c r="AA830" i="5"/>
  <c r="T830" i="5"/>
  <c r="AH853" i="5"/>
  <c r="M853" i="5"/>
  <c r="AH872" i="5"/>
  <c r="AH878" i="5"/>
  <c r="T878" i="5"/>
  <c r="M878" i="5"/>
  <c r="M888" i="5"/>
  <c r="AH888" i="5"/>
  <c r="F891" i="5"/>
  <c r="T891" i="5"/>
  <c r="M891" i="5"/>
  <c r="M920" i="5"/>
  <c r="T920" i="5"/>
  <c r="F920" i="5"/>
  <c r="T931" i="5"/>
  <c r="AA931" i="5"/>
  <c r="T989" i="5"/>
  <c r="M989" i="5"/>
  <c r="AA990" i="5"/>
  <c r="F990" i="5"/>
  <c r="F1011" i="5"/>
  <c r="AH1011" i="5"/>
  <c r="T1011" i="5"/>
  <c r="T805" i="5"/>
  <c r="M805" i="5"/>
  <c r="F806" i="5"/>
  <c r="M806" i="5"/>
  <c r="F851" i="5"/>
  <c r="AA851" i="5"/>
  <c r="M864" i="5"/>
  <c r="AH864" i="5"/>
  <c r="AA864" i="5"/>
  <c r="M865" i="5"/>
  <c r="F865" i="5"/>
  <c r="T889" i="5"/>
  <c r="M889" i="5"/>
  <c r="AA892" i="5"/>
  <c r="M899" i="5"/>
  <c r="M913" i="5"/>
  <c r="AA919" i="5"/>
  <c r="T919" i="5"/>
  <c r="M928" i="5"/>
  <c r="AH928" i="5"/>
  <c r="F945" i="5"/>
  <c r="M954" i="5"/>
  <c r="M955" i="5"/>
  <c r="AA956" i="5"/>
  <c r="M1000" i="5"/>
  <c r="F1000" i="5"/>
  <c r="T1000" i="5"/>
  <c r="AH1010" i="5"/>
  <c r="T1010" i="5"/>
  <c r="AH966" i="5"/>
  <c r="AA966" i="5"/>
  <c r="M968" i="5"/>
  <c r="AA968" i="5"/>
  <c r="T968" i="5"/>
  <c r="M992" i="5"/>
  <c r="AH992" i="5"/>
  <c r="M936" i="5"/>
  <c r="F936" i="5"/>
  <c r="T949" i="5"/>
  <c r="M949" i="5"/>
  <c r="F949" i="5"/>
  <c r="T966" i="5"/>
  <c r="AA969" i="5"/>
  <c r="T972" i="5"/>
  <c r="AA972" i="5"/>
  <c r="AA973" i="5"/>
  <c r="AH973" i="5"/>
  <c r="M984" i="5"/>
  <c r="AH984" i="5"/>
  <c r="AA992" i="5"/>
  <c r="M1013" i="5"/>
  <c r="AA1013" i="5"/>
  <c r="Q366" i="14"/>
  <c r="G366" i="14"/>
  <c r="E366" i="14"/>
  <c r="E475" i="14"/>
  <c r="M475" i="14"/>
  <c r="K475" i="14"/>
  <c r="G498" i="14"/>
  <c r="Q498" i="14"/>
  <c r="M498" i="14"/>
  <c r="I498" i="14"/>
  <c r="Q532" i="14"/>
  <c r="K532" i="14"/>
  <c r="I532" i="14"/>
  <c r="G532" i="14"/>
  <c r="M541" i="14"/>
  <c r="K541" i="14"/>
  <c r="I541" i="14"/>
  <c r="G541" i="14"/>
  <c r="E541" i="14"/>
  <c r="Q541" i="14"/>
  <c r="I14" i="14"/>
  <c r="M15" i="14"/>
  <c r="M22" i="14"/>
  <c r="Q23" i="14"/>
  <c r="Q24" i="14"/>
  <c r="E25" i="14"/>
  <c r="G29" i="14"/>
  <c r="Q30" i="14"/>
  <c r="E31" i="14"/>
  <c r="I33" i="14"/>
  <c r="G35" i="14"/>
  <c r="E38" i="14"/>
  <c r="I39" i="14"/>
  <c r="I46" i="14"/>
  <c r="M47" i="14"/>
  <c r="M54" i="14"/>
  <c r="I57" i="14"/>
  <c r="K59" i="14"/>
  <c r="I62" i="14"/>
  <c r="Q63" i="14"/>
  <c r="Q64" i="14"/>
  <c r="E65" i="14"/>
  <c r="M68" i="14"/>
  <c r="Q72" i="14"/>
  <c r="Q81" i="14"/>
  <c r="I83" i="14"/>
  <c r="G90" i="14"/>
  <c r="E94" i="14"/>
  <c r="E97" i="14"/>
  <c r="K104" i="14"/>
  <c r="M108" i="14"/>
  <c r="K112" i="14"/>
  <c r="I119" i="14"/>
  <c r="I127" i="14"/>
  <c r="I135" i="14"/>
  <c r="I143" i="14"/>
  <c r="I151" i="14"/>
  <c r="I159" i="14"/>
  <c r="I167" i="14"/>
  <c r="I175" i="14"/>
  <c r="I183" i="14"/>
  <c r="I191" i="14"/>
  <c r="I199" i="14"/>
  <c r="G207" i="14"/>
  <c r="K211" i="14"/>
  <c r="K219" i="14"/>
  <c r="I227" i="14"/>
  <c r="G234" i="14"/>
  <c r="M240" i="14"/>
  <c r="K241" i="14"/>
  <c r="M244" i="14"/>
  <c r="M248" i="14"/>
  <c r="E250" i="14"/>
  <c r="M252" i="14"/>
  <c r="E254" i="14"/>
  <c r="M256" i="14"/>
  <c r="K260" i="14"/>
  <c r="E274" i="14"/>
  <c r="I279" i="14"/>
  <c r="E288" i="14"/>
  <c r="E306" i="14"/>
  <c r="I311" i="14"/>
  <c r="G320" i="14"/>
  <c r="E326" i="14"/>
  <c r="G336" i="14"/>
  <c r="E369" i="14"/>
  <c r="M371" i="14"/>
  <c r="G371" i="14"/>
  <c r="K372" i="14"/>
  <c r="G372" i="14"/>
  <c r="I382" i="14"/>
  <c r="K382" i="14"/>
  <c r="K390" i="14"/>
  <c r="E395" i="14"/>
  <c r="M395" i="14"/>
  <c r="K395" i="14"/>
  <c r="G395" i="14"/>
  <c r="K400" i="14"/>
  <c r="Q400" i="14"/>
  <c r="G401" i="14"/>
  <c r="E401" i="14"/>
  <c r="I472" i="14"/>
  <c r="Q472" i="14"/>
  <c r="G475" i="14"/>
  <c r="K14" i="14"/>
  <c r="Q19" i="14"/>
  <c r="Q20" i="14"/>
  <c r="G25" i="14"/>
  <c r="Q26" i="14"/>
  <c r="I29" i="14"/>
  <c r="G31" i="14"/>
  <c r="G38" i="14"/>
  <c r="K39" i="14"/>
  <c r="K46" i="14"/>
  <c r="Q51" i="14"/>
  <c r="Q52" i="14"/>
  <c r="M59" i="14"/>
  <c r="K62" i="14"/>
  <c r="G65" i="14"/>
  <c r="Q88" i="14"/>
  <c r="G94" i="14"/>
  <c r="Q96" i="14"/>
  <c r="M104" i="14"/>
  <c r="M112" i="14"/>
  <c r="Q116" i="14"/>
  <c r="Q124" i="14"/>
  <c r="Q132" i="14"/>
  <c r="Q140" i="14"/>
  <c r="Q148" i="14"/>
  <c r="Q156" i="14"/>
  <c r="Q164" i="14"/>
  <c r="Q172" i="14"/>
  <c r="Q180" i="14"/>
  <c r="Q188" i="14"/>
  <c r="Q196" i="14"/>
  <c r="Q204" i="14"/>
  <c r="I207" i="14"/>
  <c r="M211" i="14"/>
  <c r="M219" i="14"/>
  <c r="Q224" i="14"/>
  <c r="K227" i="14"/>
  <c r="G250" i="14"/>
  <c r="G254" i="14"/>
  <c r="E258" i="14"/>
  <c r="M260" i="14"/>
  <c r="E270" i="14"/>
  <c r="G274" i="14"/>
  <c r="I275" i="14"/>
  <c r="K279" i="14"/>
  <c r="E284" i="14"/>
  <c r="G288" i="14"/>
  <c r="E302" i="14"/>
  <c r="G306" i="14"/>
  <c r="I307" i="14"/>
  <c r="K311" i="14"/>
  <c r="E316" i="14"/>
  <c r="K320" i="14"/>
  <c r="G326" i="14"/>
  <c r="I327" i="14"/>
  <c r="K336" i="14"/>
  <c r="E348" i="14"/>
  <c r="K348" i="14"/>
  <c r="G369" i="14"/>
  <c r="K371" i="14"/>
  <c r="I410" i="14"/>
  <c r="G410" i="14"/>
  <c r="K472" i="14"/>
  <c r="I484" i="14"/>
  <c r="Q484" i="14"/>
  <c r="K484" i="14"/>
  <c r="Q518" i="14"/>
  <c r="K518" i="14"/>
  <c r="Q544" i="14"/>
  <c r="K544" i="14"/>
  <c r="I544" i="14"/>
  <c r="G544" i="14"/>
  <c r="I25" i="14"/>
  <c r="I31" i="14"/>
  <c r="I38" i="14"/>
  <c r="I65" i="14"/>
  <c r="K207" i="14"/>
  <c r="M250" i="14"/>
  <c r="M254" i="14"/>
  <c r="G258" i="14"/>
  <c r="I288" i="14"/>
  <c r="M320" i="14"/>
  <c r="E328" i="14"/>
  <c r="M328" i="14"/>
  <c r="K328" i="14"/>
  <c r="G328" i="14"/>
  <c r="M336" i="14"/>
  <c r="M338" i="14"/>
  <c r="G338" i="14"/>
  <c r="Q339" i="14"/>
  <c r="K339" i="14"/>
  <c r="I339" i="14"/>
  <c r="M350" i="14"/>
  <c r="G350" i="14"/>
  <c r="E350" i="14"/>
  <c r="Q359" i="14"/>
  <c r="K359" i="14"/>
  <c r="K369" i="14"/>
  <c r="I408" i="14"/>
  <c r="Q408" i="14"/>
  <c r="E463" i="14"/>
  <c r="M463" i="14"/>
  <c r="K463" i="14"/>
  <c r="M547" i="14"/>
  <c r="G547" i="14"/>
  <c r="E547" i="14"/>
  <c r="M553" i="14"/>
  <c r="K553" i="14"/>
  <c r="I553" i="14"/>
  <c r="G553" i="14"/>
  <c r="E553" i="14"/>
  <c r="Q553" i="14"/>
  <c r="E19" i="14"/>
  <c r="E26" i="14"/>
  <c r="K31" i="14"/>
  <c r="K38" i="14"/>
  <c r="Q44" i="14"/>
  <c r="E45" i="14"/>
  <c r="G49" i="14"/>
  <c r="E51" i="14"/>
  <c r="Q59" i="14"/>
  <c r="Q60" i="14"/>
  <c r="E61" i="14"/>
  <c r="E63" i="14"/>
  <c r="E66" i="14"/>
  <c r="K76" i="14"/>
  <c r="M84" i="14"/>
  <c r="G87" i="14"/>
  <c r="I91" i="14"/>
  <c r="G95" i="14"/>
  <c r="Q104" i="14"/>
  <c r="G110" i="14"/>
  <c r="Q112" i="14"/>
  <c r="G115" i="14"/>
  <c r="M120" i="14"/>
  <c r="G123" i="14"/>
  <c r="M128" i="14"/>
  <c r="G131" i="14"/>
  <c r="M136" i="14"/>
  <c r="G139" i="14"/>
  <c r="M144" i="14"/>
  <c r="G147" i="14"/>
  <c r="M152" i="14"/>
  <c r="G155" i="14"/>
  <c r="M160" i="14"/>
  <c r="G163" i="14"/>
  <c r="M168" i="14"/>
  <c r="G171" i="14"/>
  <c r="M176" i="14"/>
  <c r="G179" i="14"/>
  <c r="M184" i="14"/>
  <c r="G187" i="14"/>
  <c r="M192" i="14"/>
  <c r="G195" i="14"/>
  <c r="M200" i="14"/>
  <c r="G203" i="14"/>
  <c r="M207" i="14"/>
  <c r="K208" i="14"/>
  <c r="I215" i="14"/>
  <c r="G223" i="14"/>
  <c r="Q227" i="14"/>
  <c r="E228" i="14"/>
  <c r="E232" i="14"/>
  <c r="M258" i="14"/>
  <c r="I259" i="14"/>
  <c r="G262" i="14"/>
  <c r="I267" i="14"/>
  <c r="E276" i="14"/>
  <c r="G280" i="14"/>
  <c r="I284" i="14"/>
  <c r="K288" i="14"/>
  <c r="M292" i="14"/>
  <c r="E294" i="14"/>
  <c r="G298" i="14"/>
  <c r="I299" i="14"/>
  <c r="K303" i="14"/>
  <c r="E308" i="14"/>
  <c r="G312" i="14"/>
  <c r="K316" i="14"/>
  <c r="E322" i="14"/>
  <c r="E338" i="14"/>
  <c r="M348" i="14"/>
  <c r="G358" i="14"/>
  <c r="I359" i="14"/>
  <c r="K374" i="14"/>
  <c r="K376" i="14"/>
  <c r="K387" i="14"/>
  <c r="G387" i="14"/>
  <c r="K408" i="14"/>
  <c r="G463" i="14"/>
  <c r="Q14" i="14"/>
  <c r="E15" i="14"/>
  <c r="I17" i="14"/>
  <c r="G19" i="14"/>
  <c r="E22" i="14"/>
  <c r="G26" i="14"/>
  <c r="M31" i="14"/>
  <c r="M38" i="14"/>
  <c r="Q39" i="14"/>
  <c r="Q40" i="14"/>
  <c r="E41" i="14"/>
  <c r="G45" i="14"/>
  <c r="Q46" i="14"/>
  <c r="E47" i="14"/>
  <c r="I49" i="14"/>
  <c r="G51" i="14"/>
  <c r="M55" i="14"/>
  <c r="G61" i="14"/>
  <c r="Q62" i="14"/>
  <c r="I63" i="14"/>
  <c r="G66" i="14"/>
  <c r="M76" i="14"/>
  <c r="M79" i="14"/>
  <c r="K80" i="14"/>
  <c r="I87" i="14"/>
  <c r="K91" i="14"/>
  <c r="I95" i="14"/>
  <c r="M99" i="14"/>
  <c r="K100" i="14"/>
  <c r="G107" i="14"/>
  <c r="I115" i="14"/>
  <c r="I123" i="14"/>
  <c r="I131" i="14"/>
  <c r="I139" i="14"/>
  <c r="I147" i="14"/>
  <c r="I155" i="14"/>
  <c r="I163" i="14"/>
  <c r="I171" i="14"/>
  <c r="I179" i="14"/>
  <c r="I187" i="14"/>
  <c r="I195" i="14"/>
  <c r="I203" i="14"/>
  <c r="M208" i="14"/>
  <c r="Q212" i="14"/>
  <c r="K215" i="14"/>
  <c r="Q220" i="14"/>
  <c r="I223" i="14"/>
  <c r="G228" i="14"/>
  <c r="G232" i="14"/>
  <c r="G236" i="14"/>
  <c r="E240" i="14"/>
  <c r="M242" i="14"/>
  <c r="E244" i="14"/>
  <c r="E248" i="14"/>
  <c r="E252" i="14"/>
  <c r="E256" i="14"/>
  <c r="K259" i="14"/>
  <c r="M262" i="14"/>
  <c r="I263" i="14"/>
  <c r="K267" i="14"/>
  <c r="E272" i="14"/>
  <c r="G276" i="14"/>
  <c r="I280" i="14"/>
  <c r="K284" i="14"/>
  <c r="M288" i="14"/>
  <c r="G294" i="14"/>
  <c r="K299" i="14"/>
  <c r="G308" i="14"/>
  <c r="M316" i="14"/>
  <c r="G322" i="14"/>
  <c r="I416" i="14"/>
  <c r="Q416" i="14"/>
  <c r="K416" i="14"/>
  <c r="E423" i="14"/>
  <c r="M423" i="14"/>
  <c r="K423" i="14"/>
  <c r="Q556" i="14"/>
  <c r="M556" i="14"/>
  <c r="K556" i="14"/>
  <c r="I556" i="14"/>
  <c r="G556" i="14"/>
  <c r="E556" i="14"/>
  <c r="I19" i="14"/>
  <c r="I26" i="14"/>
  <c r="I45" i="14"/>
  <c r="I51" i="14"/>
  <c r="I61" i="14"/>
  <c r="K63" i="14"/>
  <c r="I66" i="14"/>
  <c r="K87" i="14"/>
  <c r="K95" i="14"/>
  <c r="K147" i="14"/>
  <c r="K155" i="14"/>
  <c r="K163" i="14"/>
  <c r="K171" i="14"/>
  <c r="K179" i="14"/>
  <c r="K187" i="14"/>
  <c r="K195" i="14"/>
  <c r="K203" i="14"/>
  <c r="K223" i="14"/>
  <c r="I228" i="14"/>
  <c r="I232" i="14"/>
  <c r="I236" i="14"/>
  <c r="G240" i="14"/>
  <c r="G244" i="14"/>
  <c r="G248" i="14"/>
  <c r="G252" i="14"/>
  <c r="G256" i="14"/>
  <c r="E260" i="14"/>
  <c r="K263" i="14"/>
  <c r="G272" i="14"/>
  <c r="I276" i="14"/>
  <c r="K280" i="14"/>
  <c r="M284" i="14"/>
  <c r="E286" i="14"/>
  <c r="I291" i="14"/>
  <c r="K295" i="14"/>
  <c r="E300" i="14"/>
  <c r="I308" i="14"/>
  <c r="M312" i="14"/>
  <c r="E318" i="14"/>
  <c r="K323" i="14"/>
  <c r="K331" i="14"/>
  <c r="E332" i="14"/>
  <c r="M332" i="14"/>
  <c r="E342" i="14"/>
  <c r="Q343" i="14"/>
  <c r="K343" i="14"/>
  <c r="M354" i="14"/>
  <c r="E354" i="14"/>
  <c r="G423" i="14"/>
  <c r="I440" i="14"/>
  <c r="Q440" i="14"/>
  <c r="E443" i="14"/>
  <c r="M443" i="14"/>
  <c r="K443" i="14"/>
  <c r="G443" i="14"/>
  <c r="M529" i="14"/>
  <c r="K529" i="14"/>
  <c r="I529" i="14"/>
  <c r="G529" i="14"/>
  <c r="E529" i="14"/>
  <c r="Q529" i="14"/>
  <c r="E33" i="14"/>
  <c r="I41" i="14"/>
  <c r="E57" i="14"/>
  <c r="E59" i="14"/>
  <c r="M63" i="14"/>
  <c r="M87" i="14"/>
  <c r="K88" i="14"/>
  <c r="M95" i="14"/>
  <c r="K96" i="14"/>
  <c r="M115" i="14"/>
  <c r="K116" i="14"/>
  <c r="M123" i="14"/>
  <c r="K124" i="14"/>
  <c r="M131" i="14"/>
  <c r="K132" i="14"/>
  <c r="M139" i="14"/>
  <c r="K140" i="14"/>
  <c r="M147" i="14"/>
  <c r="K148" i="14"/>
  <c r="M155" i="14"/>
  <c r="K156" i="14"/>
  <c r="M163" i="14"/>
  <c r="K164" i="14"/>
  <c r="M171" i="14"/>
  <c r="K172" i="14"/>
  <c r="M179" i="14"/>
  <c r="K180" i="14"/>
  <c r="M187" i="14"/>
  <c r="K188" i="14"/>
  <c r="M195" i="14"/>
  <c r="K196" i="14"/>
  <c r="M203" i="14"/>
  <c r="K204" i="14"/>
  <c r="Q208" i="14"/>
  <c r="G211" i="14"/>
  <c r="G219" i="14"/>
  <c r="M223" i="14"/>
  <c r="K228" i="14"/>
  <c r="K232" i="14"/>
  <c r="K236" i="14"/>
  <c r="I240" i="14"/>
  <c r="I244" i="14"/>
  <c r="I248" i="14"/>
  <c r="I252" i="14"/>
  <c r="I256" i="14"/>
  <c r="G260" i="14"/>
  <c r="E264" i="14"/>
  <c r="K276" i="14"/>
  <c r="M280" i="14"/>
  <c r="K308" i="14"/>
  <c r="E364" i="14"/>
  <c r="M364" i="14"/>
  <c r="I364" i="14"/>
  <c r="I428" i="14"/>
  <c r="Q428" i="14"/>
  <c r="E431" i="14"/>
  <c r="M431" i="14"/>
  <c r="K431" i="14"/>
  <c r="G431" i="14"/>
  <c r="I452" i="14"/>
  <c r="Q452" i="14"/>
  <c r="K452" i="14"/>
  <c r="K495" i="14"/>
  <c r="Q495" i="14"/>
  <c r="M495" i="14"/>
  <c r="Q581" i="14"/>
  <c r="Q612" i="14"/>
  <c r="M612" i="14"/>
  <c r="Q620" i="14"/>
  <c r="M620" i="14"/>
  <c r="K620" i="14"/>
  <c r="I620" i="14"/>
  <c r="G620" i="14"/>
  <c r="Q650" i="14"/>
  <c r="E650" i="14"/>
  <c r="K696" i="14"/>
  <c r="M696" i="14"/>
  <c r="I696" i="14"/>
  <c r="G696" i="14"/>
  <c r="K792" i="14"/>
  <c r="M792" i="14"/>
  <c r="I792" i="14"/>
  <c r="G792" i="14"/>
  <c r="E792" i="14"/>
  <c r="Q792" i="14"/>
  <c r="Q793" i="14"/>
  <c r="M793" i="14"/>
  <c r="K793" i="14"/>
  <c r="E793" i="14"/>
  <c r="I793" i="14"/>
  <c r="G793" i="14"/>
  <c r="M925" i="14"/>
  <c r="K925" i="14"/>
  <c r="I925" i="14"/>
  <c r="G925" i="14"/>
  <c r="E925" i="14"/>
  <c r="Q955" i="14"/>
  <c r="M955" i="14"/>
  <c r="K955" i="14"/>
  <c r="I955" i="14"/>
  <c r="G955" i="14"/>
  <c r="E955" i="14"/>
  <c r="Q623" i="14"/>
  <c r="I623" i="14"/>
  <c r="Q652" i="14"/>
  <c r="M652" i="14"/>
  <c r="K652" i="14"/>
  <c r="I652" i="14"/>
  <c r="G652" i="14"/>
  <c r="Q678" i="14"/>
  <c r="M678" i="14"/>
  <c r="K678" i="14"/>
  <c r="E678" i="14"/>
  <c r="M709" i="14"/>
  <c r="K709" i="14"/>
  <c r="I709" i="14"/>
  <c r="G709" i="14"/>
  <c r="Q709" i="14"/>
  <c r="K716" i="14"/>
  <c r="M716" i="14"/>
  <c r="I716" i="14"/>
  <c r="G716" i="14"/>
  <c r="M734" i="14"/>
  <c r="K734" i="14"/>
  <c r="I734" i="14"/>
  <c r="G734" i="14"/>
  <c r="Q734" i="14"/>
  <c r="K740" i="14"/>
  <c r="M740" i="14"/>
  <c r="I740" i="14"/>
  <c r="G740" i="14"/>
  <c r="E740" i="14"/>
  <c r="I504" i="14"/>
  <c r="G513" i="14"/>
  <c r="G563" i="14"/>
  <c r="E571" i="14"/>
  <c r="G573" i="14"/>
  <c r="E581" i="14"/>
  <c r="G584" i="14"/>
  <c r="G591" i="14"/>
  <c r="G599" i="14"/>
  <c r="K601" i="14"/>
  <c r="G607" i="14"/>
  <c r="G612" i="14"/>
  <c r="K623" i="14"/>
  <c r="Q624" i="14"/>
  <c r="K624" i="14"/>
  <c r="I624" i="14"/>
  <c r="G624" i="14"/>
  <c r="E624" i="14"/>
  <c r="M650" i="14"/>
  <c r="E652" i="14"/>
  <c r="Q655" i="14"/>
  <c r="I655" i="14"/>
  <c r="G678" i="14"/>
  <c r="E709" i="14"/>
  <c r="Q710" i="14"/>
  <c r="M710" i="14"/>
  <c r="K710" i="14"/>
  <c r="E710" i="14"/>
  <c r="E716" i="14"/>
  <c r="E734" i="14"/>
  <c r="K424" i="14"/>
  <c r="G455" i="14"/>
  <c r="K464" i="14"/>
  <c r="G467" i="14"/>
  <c r="K476" i="14"/>
  <c r="G487" i="14"/>
  <c r="M496" i="14"/>
  <c r="Q497" i="14"/>
  <c r="M504" i="14"/>
  <c r="Q505" i="14"/>
  <c r="E509" i="14"/>
  <c r="I513" i="14"/>
  <c r="Q517" i="14"/>
  <c r="Q525" i="14"/>
  <c r="Q533" i="14"/>
  <c r="E535" i="14"/>
  <c r="Q545" i="14"/>
  <c r="E564" i="14"/>
  <c r="Q569" i="14"/>
  <c r="G571" i="14"/>
  <c r="I573" i="14"/>
  <c r="Q577" i="14"/>
  <c r="E579" i="14"/>
  <c r="G581" i="14"/>
  <c r="I584" i="14"/>
  <c r="E589" i="14"/>
  <c r="E592" i="14"/>
  <c r="I599" i="14"/>
  <c r="E603" i="14"/>
  <c r="I605" i="14"/>
  <c r="I607" i="14"/>
  <c r="I612" i="14"/>
  <c r="M624" i="14"/>
  <c r="Q641" i="14"/>
  <c r="K641" i="14"/>
  <c r="I641" i="14"/>
  <c r="K655" i="14"/>
  <c r="Q656" i="14"/>
  <c r="K656" i="14"/>
  <c r="I656" i="14"/>
  <c r="G656" i="14"/>
  <c r="E656" i="14"/>
  <c r="K669" i="14"/>
  <c r="I678" i="14"/>
  <c r="Q696" i="14"/>
  <c r="K700" i="14"/>
  <c r="M700" i="14"/>
  <c r="I700" i="14"/>
  <c r="G700" i="14"/>
  <c r="E700" i="14"/>
  <c r="Q700" i="14"/>
  <c r="Q701" i="14"/>
  <c r="M701" i="14"/>
  <c r="K701" i="14"/>
  <c r="E701" i="14"/>
  <c r="G710" i="14"/>
  <c r="M719" i="14"/>
  <c r="K720" i="14"/>
  <c r="M720" i="14"/>
  <c r="I720" i="14"/>
  <c r="G720" i="14"/>
  <c r="E720" i="14"/>
  <c r="Q720" i="14"/>
  <c r="Q721" i="14"/>
  <c r="M721" i="14"/>
  <c r="K721" i="14"/>
  <c r="E721" i="14"/>
  <c r="Q740" i="14"/>
  <c r="I743" i="14"/>
  <c r="Q743" i="14"/>
  <c r="K784" i="14"/>
  <c r="M784" i="14"/>
  <c r="I784" i="14"/>
  <c r="G784" i="14"/>
  <c r="Q784" i="14"/>
  <c r="E784" i="14"/>
  <c r="K455" i="14"/>
  <c r="K467" i="14"/>
  <c r="K487" i="14"/>
  <c r="G509" i="14"/>
  <c r="K513" i="14"/>
  <c r="G535" i="14"/>
  <c r="G564" i="14"/>
  <c r="K573" i="14"/>
  <c r="G579" i="14"/>
  <c r="I581" i="14"/>
  <c r="K584" i="14"/>
  <c r="G589" i="14"/>
  <c r="G592" i="14"/>
  <c r="K599" i="14"/>
  <c r="G603" i="14"/>
  <c r="K612" i="14"/>
  <c r="Q616" i="14"/>
  <c r="M616" i="14"/>
  <c r="K616" i="14"/>
  <c r="I616" i="14"/>
  <c r="Q644" i="14"/>
  <c r="M644" i="14"/>
  <c r="K644" i="14"/>
  <c r="E644" i="14"/>
  <c r="M669" i="14"/>
  <c r="K670" i="14"/>
  <c r="I670" i="14"/>
  <c r="G670" i="14"/>
  <c r="E670" i="14"/>
  <c r="G701" i="14"/>
  <c r="I710" i="14"/>
  <c r="Q716" i="14"/>
  <c r="G721" i="14"/>
  <c r="M831" i="14"/>
  <c r="Q831" i="14"/>
  <c r="K344" i="14"/>
  <c r="K355" i="14"/>
  <c r="I360" i="14"/>
  <c r="G377" i="14"/>
  <c r="K403" i="14"/>
  <c r="K411" i="14"/>
  <c r="G419" i="14"/>
  <c r="Q424" i="14"/>
  <c r="G426" i="14"/>
  <c r="K435" i="14"/>
  <c r="G447" i="14"/>
  <c r="M455" i="14"/>
  <c r="K456" i="14"/>
  <c r="Q464" i="14"/>
  <c r="M467" i="14"/>
  <c r="K468" i="14"/>
  <c r="Q476" i="14"/>
  <c r="G479" i="14"/>
  <c r="M487" i="14"/>
  <c r="K488" i="14"/>
  <c r="Q496" i="14"/>
  <c r="E497" i="14"/>
  <c r="G501" i="14"/>
  <c r="Q504" i="14"/>
  <c r="E505" i="14"/>
  <c r="I509" i="14"/>
  <c r="M513" i="14"/>
  <c r="E517" i="14"/>
  <c r="G519" i="14"/>
  <c r="E522" i="14"/>
  <c r="E525" i="14"/>
  <c r="E533" i="14"/>
  <c r="G536" i="14"/>
  <c r="E539" i="14"/>
  <c r="E545" i="14"/>
  <c r="I548" i="14"/>
  <c r="G551" i="14"/>
  <c r="Q557" i="14"/>
  <c r="E559" i="14"/>
  <c r="G561" i="14"/>
  <c r="I564" i="14"/>
  <c r="E569" i="14"/>
  <c r="G572" i="14"/>
  <c r="M573" i="14"/>
  <c r="E577" i="14"/>
  <c r="E580" i="14"/>
  <c r="K581" i="14"/>
  <c r="M584" i="14"/>
  <c r="G587" i="14"/>
  <c r="I589" i="14"/>
  <c r="I592" i="14"/>
  <c r="E595" i="14"/>
  <c r="G597" i="14"/>
  <c r="E600" i="14"/>
  <c r="I603" i="14"/>
  <c r="E606" i="14"/>
  <c r="G608" i="14"/>
  <c r="E616" i="14"/>
  <c r="Q626" i="14"/>
  <c r="M626" i="14"/>
  <c r="G626" i="14"/>
  <c r="G644" i="14"/>
  <c r="M670" i="14"/>
  <c r="G671" i="14"/>
  <c r="Q671" i="14"/>
  <c r="E671" i="14"/>
  <c r="K673" i="14"/>
  <c r="I673" i="14"/>
  <c r="I701" i="14"/>
  <c r="I721" i="14"/>
  <c r="M344" i="14"/>
  <c r="K360" i="14"/>
  <c r="G367" i="14"/>
  <c r="G379" i="14"/>
  <c r="E397" i="14"/>
  <c r="M403" i="14"/>
  <c r="M411" i="14"/>
  <c r="K412" i="14"/>
  <c r="K419" i="14"/>
  <c r="Q432" i="14"/>
  <c r="M435" i="14"/>
  <c r="K436" i="14"/>
  <c r="Q444" i="14"/>
  <c r="K447" i="14"/>
  <c r="G459" i="14"/>
  <c r="K479" i="14"/>
  <c r="G491" i="14"/>
  <c r="G497" i="14"/>
  <c r="I501" i="14"/>
  <c r="G505" i="14"/>
  <c r="K509" i="14"/>
  <c r="G517" i="14"/>
  <c r="G525" i="14"/>
  <c r="G533" i="14"/>
  <c r="I536" i="14"/>
  <c r="G539" i="14"/>
  <c r="G545" i="14"/>
  <c r="K548" i="14"/>
  <c r="G552" i="14"/>
  <c r="G559" i="14"/>
  <c r="I561" i="14"/>
  <c r="K564" i="14"/>
  <c r="E567" i="14"/>
  <c r="G569" i="14"/>
  <c r="I572" i="14"/>
  <c r="E575" i="14"/>
  <c r="G577" i="14"/>
  <c r="G580" i="14"/>
  <c r="E585" i="14"/>
  <c r="E588" i="14"/>
  <c r="K589" i="14"/>
  <c r="K592" i="14"/>
  <c r="G595" i="14"/>
  <c r="I597" i="14"/>
  <c r="G600" i="14"/>
  <c r="K603" i="14"/>
  <c r="G606" i="14"/>
  <c r="I608" i="14"/>
  <c r="G616" i="14"/>
  <c r="E626" i="14"/>
  <c r="Q630" i="14"/>
  <c r="E630" i="14"/>
  <c r="Q638" i="14"/>
  <c r="M638" i="14"/>
  <c r="G638" i="14"/>
  <c r="I644" i="14"/>
  <c r="Q658" i="14"/>
  <c r="M658" i="14"/>
  <c r="G658" i="14"/>
  <c r="I671" i="14"/>
  <c r="E672" i="14"/>
  <c r="M714" i="14"/>
  <c r="K714" i="14"/>
  <c r="I714" i="14"/>
  <c r="G714" i="14"/>
  <c r="Q714" i="14"/>
  <c r="M729" i="14"/>
  <c r="K729" i="14"/>
  <c r="I729" i="14"/>
  <c r="G729" i="14"/>
  <c r="Q729" i="14"/>
  <c r="Q745" i="14"/>
  <c r="M745" i="14"/>
  <c r="K745" i="14"/>
  <c r="I745" i="14"/>
  <c r="G745" i="14"/>
  <c r="E745" i="14"/>
  <c r="Q759" i="14"/>
  <c r="I759" i="14"/>
  <c r="G334" i="14"/>
  <c r="I335" i="14"/>
  <c r="M360" i="14"/>
  <c r="G399" i="14"/>
  <c r="M419" i="14"/>
  <c r="K420" i="14"/>
  <c r="M447" i="14"/>
  <c r="Q456" i="14"/>
  <c r="K459" i="14"/>
  <c r="Q468" i="14"/>
  <c r="M479" i="14"/>
  <c r="Q488" i="14"/>
  <c r="K491" i="14"/>
  <c r="K536" i="14"/>
  <c r="I552" i="14"/>
  <c r="E560" i="14"/>
  <c r="M564" i="14"/>
  <c r="K572" i="14"/>
  <c r="G575" i="14"/>
  <c r="I580" i="14"/>
  <c r="E583" i="14"/>
  <c r="G588" i="14"/>
  <c r="M592" i="14"/>
  <c r="I600" i="14"/>
  <c r="K608" i="14"/>
  <c r="Q631" i="14"/>
  <c r="K631" i="14"/>
  <c r="Q662" i="14"/>
  <c r="E662" i="14"/>
  <c r="Q670" i="14"/>
  <c r="Q730" i="14"/>
  <c r="M730" i="14"/>
  <c r="K730" i="14"/>
  <c r="E730" i="14"/>
  <c r="K756" i="14"/>
  <c r="Q756" i="14"/>
  <c r="M756" i="14"/>
  <c r="I756" i="14"/>
  <c r="G756" i="14"/>
  <c r="E756" i="14"/>
  <c r="Q754" i="14"/>
  <c r="Q778" i="14"/>
  <c r="M787" i="14"/>
  <c r="Q787" i="14"/>
  <c r="K788" i="14"/>
  <c r="M788" i="14"/>
  <c r="I788" i="14"/>
  <c r="G788" i="14"/>
  <c r="E788" i="14"/>
  <c r="Q788" i="14"/>
  <c r="Q789" i="14"/>
  <c r="M789" i="14"/>
  <c r="K789" i="14"/>
  <c r="E789" i="14"/>
  <c r="M797" i="14"/>
  <c r="K797" i="14"/>
  <c r="I797" i="14"/>
  <c r="G797" i="14"/>
  <c r="Q797" i="14"/>
  <c r="M810" i="14"/>
  <c r="K810" i="14"/>
  <c r="I810" i="14"/>
  <c r="G810" i="14"/>
  <c r="Q810" i="14"/>
  <c r="Q815" i="14"/>
  <c r="M815" i="14"/>
  <c r="K825" i="14"/>
  <c r="I825" i="14"/>
  <c r="G825" i="14"/>
  <c r="E825" i="14"/>
  <c r="K832" i="14"/>
  <c r="M832" i="14"/>
  <c r="I832" i="14"/>
  <c r="G832" i="14"/>
  <c r="K840" i="14"/>
  <c r="M840" i="14"/>
  <c r="I840" i="14"/>
  <c r="G840" i="14"/>
  <c r="E840" i="14"/>
  <c r="Q840" i="14"/>
  <c r="Q841" i="14"/>
  <c r="M841" i="14"/>
  <c r="K841" i="14"/>
  <c r="E841" i="14"/>
  <c r="K850" i="14"/>
  <c r="I850" i="14"/>
  <c r="G850" i="14"/>
  <c r="E850" i="14"/>
  <c r="M884" i="14"/>
  <c r="K884" i="14"/>
  <c r="I884" i="14"/>
  <c r="G884" i="14"/>
  <c r="Q979" i="14"/>
  <c r="M979" i="14"/>
  <c r="K979" i="14"/>
  <c r="I979" i="14"/>
  <c r="G979" i="14"/>
  <c r="E979" i="14"/>
  <c r="E992" i="14"/>
  <c r="Q992" i="14"/>
  <c r="M992" i="14"/>
  <c r="K992" i="14"/>
  <c r="I992" i="14"/>
  <c r="G992" i="14"/>
  <c r="Q798" i="14"/>
  <c r="M798" i="14"/>
  <c r="K798" i="14"/>
  <c r="E798" i="14"/>
  <c r="M806" i="14"/>
  <c r="K806" i="14"/>
  <c r="I806" i="14"/>
  <c r="G806" i="14"/>
  <c r="Q806" i="14"/>
  <c r="M821" i="14"/>
  <c r="K821" i="14"/>
  <c r="I821" i="14"/>
  <c r="G821" i="14"/>
  <c r="Q821" i="14"/>
  <c r="E869" i="14"/>
  <c r="M869" i="14"/>
  <c r="K869" i="14"/>
  <c r="I869" i="14"/>
  <c r="G869" i="14"/>
  <c r="E909" i="14"/>
  <c r="Q909" i="14"/>
  <c r="K909" i="14"/>
  <c r="G909" i="14"/>
  <c r="M981" i="14"/>
  <c r="G981" i="14"/>
  <c r="E981" i="14"/>
  <c r="Q987" i="14"/>
  <c r="M987" i="14"/>
  <c r="K987" i="14"/>
  <c r="I987" i="14"/>
  <c r="G987" i="14"/>
  <c r="E987" i="14"/>
  <c r="G736" i="14"/>
  <c r="M737" i="14"/>
  <c r="Q738" i="14"/>
  <c r="M746" i="14"/>
  <c r="G750" i="14"/>
  <c r="Q753" i="14"/>
  <c r="E754" i="14"/>
  <c r="E760" i="14"/>
  <c r="I763" i="14"/>
  <c r="G765" i="14"/>
  <c r="K766" i="14"/>
  <c r="G770" i="14"/>
  <c r="G774" i="14"/>
  <c r="E778" i="14"/>
  <c r="E780" i="14"/>
  <c r="I789" i="14"/>
  <c r="G798" i="14"/>
  <c r="M802" i="14"/>
  <c r="K802" i="14"/>
  <c r="I802" i="14"/>
  <c r="G802" i="14"/>
  <c r="Q802" i="14"/>
  <c r="E806" i="14"/>
  <c r="E821" i="14"/>
  <c r="Q822" i="14"/>
  <c r="M822" i="14"/>
  <c r="K822" i="14"/>
  <c r="E822" i="14"/>
  <c r="I841" i="14"/>
  <c r="K848" i="14"/>
  <c r="Q848" i="14"/>
  <c r="M848" i="14"/>
  <c r="E848" i="14"/>
  <c r="I648" i="14"/>
  <c r="M665" i="14"/>
  <c r="K667" i="14"/>
  <c r="Q682" i="14"/>
  <c r="I685" i="14"/>
  <c r="I692" i="14"/>
  <c r="Q698" i="14"/>
  <c r="I705" i="14"/>
  <c r="Q718" i="14"/>
  <c r="I725" i="14"/>
  <c r="I736" i="14"/>
  <c r="I750" i="14"/>
  <c r="G754" i="14"/>
  <c r="G760" i="14"/>
  <c r="M763" i="14"/>
  <c r="I765" i="14"/>
  <c r="I770" i="14"/>
  <c r="Q772" i="14"/>
  <c r="E773" i="14"/>
  <c r="I774" i="14"/>
  <c r="G778" i="14"/>
  <c r="G780" i="14"/>
  <c r="I798" i="14"/>
  <c r="E802" i="14"/>
  <c r="K812" i="14"/>
  <c r="M812" i="14"/>
  <c r="I812" i="14"/>
  <c r="G812" i="14"/>
  <c r="G822" i="14"/>
  <c r="Q825" i="14"/>
  <c r="Q832" i="14"/>
  <c r="K845" i="14"/>
  <c r="I845" i="14"/>
  <c r="G845" i="14"/>
  <c r="E845" i="14"/>
  <c r="Q850" i="14"/>
  <c r="Q851" i="14"/>
  <c r="Q889" i="14"/>
  <c r="M889" i="14"/>
  <c r="K889" i="14"/>
  <c r="G889" i="14"/>
  <c r="K891" i="14"/>
  <c r="I891" i="14"/>
  <c r="G891" i="14"/>
  <c r="E891" i="14"/>
  <c r="M917" i="14"/>
  <c r="Q917" i="14"/>
  <c r="K917" i="14"/>
  <c r="I917" i="14"/>
  <c r="G917" i="14"/>
  <c r="E917" i="14"/>
  <c r="E614" i="14"/>
  <c r="E628" i="14"/>
  <c r="E634" i="14"/>
  <c r="I639" i="14"/>
  <c r="E646" i="14"/>
  <c r="K648" i="14"/>
  <c r="E660" i="14"/>
  <c r="E664" i="14"/>
  <c r="E666" i="14"/>
  <c r="M667" i="14"/>
  <c r="E677" i="14"/>
  <c r="K685" i="14"/>
  <c r="E690" i="14"/>
  <c r="M692" i="14"/>
  <c r="Q693" i="14"/>
  <c r="E694" i="14"/>
  <c r="Q702" i="14"/>
  <c r="K705" i="14"/>
  <c r="K725" i="14"/>
  <c r="M736" i="14"/>
  <c r="E738" i="14"/>
  <c r="Q746" i="14"/>
  <c r="M747" i="14"/>
  <c r="G749" i="14"/>
  <c r="K750" i="14"/>
  <c r="Q752" i="14"/>
  <c r="E753" i="14"/>
  <c r="I754" i="14"/>
  <c r="G758" i="14"/>
  <c r="I760" i="14"/>
  <c r="E764" i="14"/>
  <c r="K765" i="14"/>
  <c r="M767" i="14"/>
  <c r="K770" i="14"/>
  <c r="G773" i="14"/>
  <c r="K774" i="14"/>
  <c r="I778" i="14"/>
  <c r="I780" i="14"/>
  <c r="E812" i="14"/>
  <c r="I822" i="14"/>
  <c r="K836" i="14"/>
  <c r="M836" i="14"/>
  <c r="I836" i="14"/>
  <c r="G836" i="14"/>
  <c r="M845" i="14"/>
  <c r="I848" i="14"/>
  <c r="Q874" i="14"/>
  <c r="G874" i="14"/>
  <c r="E874" i="14"/>
  <c r="E610" i="14"/>
  <c r="G614" i="14"/>
  <c r="I617" i="14"/>
  <c r="G628" i="14"/>
  <c r="E632" i="14"/>
  <c r="G634" i="14"/>
  <c r="G646" i="14"/>
  <c r="M648" i="14"/>
  <c r="I649" i="14"/>
  <c r="G660" i="14"/>
  <c r="G664" i="14"/>
  <c r="G666" i="14"/>
  <c r="E674" i="14"/>
  <c r="G677" i="14"/>
  <c r="I680" i="14"/>
  <c r="E682" i="14"/>
  <c r="G690" i="14"/>
  <c r="G694" i="14"/>
  <c r="E698" i="14"/>
  <c r="E718" i="14"/>
  <c r="G724" i="14"/>
  <c r="E728" i="14"/>
  <c r="I731" i="14"/>
  <c r="G733" i="14"/>
  <c r="G738" i="14"/>
  <c r="I744" i="14"/>
  <c r="I749" i="14"/>
  <c r="G753" i="14"/>
  <c r="K754" i="14"/>
  <c r="I758" i="14"/>
  <c r="M760" i="14"/>
  <c r="E762" i="14"/>
  <c r="G764" i="14"/>
  <c r="I769" i="14"/>
  <c r="I773" i="14"/>
  <c r="G777" i="14"/>
  <c r="K778" i="14"/>
  <c r="M780" i="14"/>
  <c r="E836" i="14"/>
  <c r="K856" i="14"/>
  <c r="M856" i="14"/>
  <c r="I856" i="14"/>
  <c r="G856" i="14"/>
  <c r="E865" i="14"/>
  <c r="K865" i="14"/>
  <c r="I865" i="14"/>
  <c r="G865" i="14"/>
  <c r="K874" i="14"/>
  <c r="E940" i="14"/>
  <c r="Q940" i="14"/>
  <c r="I940" i="14"/>
  <c r="G940" i="14"/>
  <c r="M614" i="14"/>
  <c r="E622" i="14"/>
  <c r="I628" i="14"/>
  <c r="G632" i="14"/>
  <c r="M634" i="14"/>
  <c r="E636" i="14"/>
  <c r="E642" i="14"/>
  <c r="M646" i="14"/>
  <c r="E654" i="14"/>
  <c r="I660" i="14"/>
  <c r="I664" i="14"/>
  <c r="Q667" i="14"/>
  <c r="E668" i="14"/>
  <c r="I677" i="14"/>
  <c r="Q692" i="14"/>
  <c r="I704" i="14"/>
  <c r="G708" i="14"/>
  <c r="I724" i="14"/>
  <c r="G728" i="14"/>
  <c r="M731" i="14"/>
  <c r="Q736" i="14"/>
  <c r="M744" i="14"/>
  <c r="E748" i="14"/>
  <c r="M751" i="14"/>
  <c r="I764" i="14"/>
  <c r="E768" i="14"/>
  <c r="E772" i="14"/>
  <c r="Q795" i="14"/>
  <c r="M795" i="14"/>
  <c r="I795" i="14"/>
  <c r="Q812" i="14"/>
  <c r="K828" i="14"/>
  <c r="Q828" i="14"/>
  <c r="M828" i="14"/>
  <c r="E828" i="14"/>
  <c r="K830" i="14"/>
  <c r="I830" i="14"/>
  <c r="G830" i="14"/>
  <c r="E830" i="14"/>
  <c r="Q843" i="14"/>
  <c r="M843" i="14"/>
  <c r="I843" i="14"/>
  <c r="Q845" i="14"/>
  <c r="E856" i="14"/>
  <c r="I903" i="14"/>
  <c r="G903" i="14"/>
  <c r="M796" i="14"/>
  <c r="M801" i="14"/>
  <c r="M805" i="14"/>
  <c r="M809" i="14"/>
  <c r="M854" i="14"/>
  <c r="G871" i="14"/>
  <c r="Q873" i="14"/>
  <c r="M881" i="14"/>
  <c r="I883" i="14"/>
  <c r="M888" i="14"/>
  <c r="Q890" i="14"/>
  <c r="K898" i="14"/>
  <c r="Q916" i="14"/>
  <c r="K918" i="14"/>
  <c r="Q924" i="14"/>
  <c r="M926" i="14"/>
  <c r="K936" i="14"/>
  <c r="M939" i="14"/>
  <c r="I947" i="14"/>
  <c r="K963" i="14"/>
  <c r="K971" i="14"/>
  <c r="Q976" i="14"/>
  <c r="Q980" i="14"/>
  <c r="I991" i="14"/>
  <c r="K995" i="14"/>
  <c r="K1000" i="14"/>
  <c r="I1004" i="14"/>
  <c r="Q1008" i="14"/>
  <c r="Q786" i="14"/>
  <c r="G880" i="14"/>
  <c r="G882" i="14"/>
  <c r="G885" i="14"/>
  <c r="E887" i="14"/>
  <c r="I892" i="14"/>
  <c r="K897" i="14"/>
  <c r="G899" i="14"/>
  <c r="G911" i="14"/>
  <c r="G913" i="14"/>
  <c r="I923" i="14"/>
  <c r="E930" i="14"/>
  <c r="G932" i="14"/>
  <c r="M937" i="14"/>
  <c r="G941" i="14"/>
  <c r="I944" i="14"/>
  <c r="G948" i="14"/>
  <c r="E953" i="14"/>
  <c r="M961" i="14"/>
  <c r="I964" i="14"/>
  <c r="I970" i="14"/>
  <c r="G976" i="14"/>
  <c r="I984" i="14"/>
  <c r="I994" i="14"/>
  <c r="I996" i="14"/>
  <c r="I998" i="14"/>
  <c r="E1003" i="14"/>
  <c r="G1008" i="14"/>
  <c r="E782" i="14"/>
  <c r="E801" i="14"/>
  <c r="E805" i="14"/>
  <c r="E809" i="14"/>
  <c r="E816" i="14"/>
  <c r="K817" i="14"/>
  <c r="K826" i="14"/>
  <c r="K846" i="14"/>
  <c r="M852" i="14"/>
  <c r="E854" i="14"/>
  <c r="M861" i="14"/>
  <c r="G873" i="14"/>
  <c r="E875" i="14"/>
  <c r="I880" i="14"/>
  <c r="K882" i="14"/>
  <c r="K885" i="14"/>
  <c r="G887" i="14"/>
  <c r="E890" i="14"/>
  <c r="K892" i="14"/>
  <c r="M897" i="14"/>
  <c r="I899" i="14"/>
  <c r="G900" i="14"/>
  <c r="G905" i="14"/>
  <c r="I911" i="14"/>
  <c r="I913" i="14"/>
  <c r="K923" i="14"/>
  <c r="E926" i="14"/>
  <c r="G930" i="14"/>
  <c r="I932" i="14"/>
  <c r="E939" i="14"/>
  <c r="K944" i="14"/>
  <c r="I948" i="14"/>
  <c r="M953" i="14"/>
  <c r="G956" i="14"/>
  <c r="I976" i="14"/>
  <c r="K984" i="14"/>
  <c r="G988" i="14"/>
  <c r="G1003" i="14"/>
  <c r="I1008" i="14"/>
  <c r="G782" i="14"/>
  <c r="E786" i="14"/>
  <c r="E796" i="14"/>
  <c r="G801" i="14"/>
  <c r="G805" i="14"/>
  <c r="G809" i="14"/>
  <c r="G816" i="14"/>
  <c r="Q819" i="14"/>
  <c r="E849" i="14"/>
  <c r="G854" i="14"/>
  <c r="E858" i="14"/>
  <c r="E863" i="14"/>
  <c r="K873" i="14"/>
  <c r="G875" i="14"/>
  <c r="K880" i="14"/>
  <c r="I887" i="14"/>
  <c r="G888" i="14"/>
  <c r="G890" i="14"/>
  <c r="G893" i="14"/>
  <c r="E895" i="14"/>
  <c r="K900" i="14"/>
  <c r="K905" i="14"/>
  <c r="K911" i="14"/>
  <c r="G926" i="14"/>
  <c r="I930" i="14"/>
  <c r="G939" i="14"/>
  <c r="M944" i="14"/>
  <c r="I950" i="14"/>
  <c r="E954" i="14"/>
  <c r="I956" i="14"/>
  <c r="E963" i="14"/>
  <c r="Q964" i="14"/>
  <c r="E965" i="14"/>
  <c r="E971" i="14"/>
  <c r="K976" i="14"/>
  <c r="M984" i="14"/>
  <c r="I988" i="14"/>
  <c r="Q996" i="14"/>
  <c r="I1003" i="14"/>
  <c r="K1008" i="14"/>
  <c r="G796" i="14"/>
  <c r="I816" i="14"/>
  <c r="E824" i="14"/>
  <c r="I827" i="14"/>
  <c r="Q852" i="14"/>
  <c r="Q861" i="14"/>
  <c r="I875" i="14"/>
  <c r="E883" i="14"/>
  <c r="G895" i="14"/>
  <c r="M911" i="14"/>
  <c r="K915" i="14"/>
  <c r="G918" i="14"/>
  <c r="I926" i="14"/>
  <c r="K930" i="14"/>
  <c r="G936" i="14"/>
  <c r="I939" i="14"/>
  <c r="E947" i="14"/>
  <c r="Q948" i="14"/>
  <c r="G963" i="14"/>
  <c r="G971" i="14"/>
  <c r="M976" i="14"/>
  <c r="I980" i="14"/>
  <c r="G995" i="14"/>
  <c r="I999" i="14"/>
  <c r="G1000" i="14"/>
  <c r="K1003" i="14"/>
  <c r="M1008" i="14"/>
  <c r="G1012" i="14"/>
  <c r="I1012" i="14"/>
  <c r="AH248" i="5"/>
  <c r="AA248" i="5"/>
  <c r="T248" i="5"/>
  <c r="M248" i="5"/>
  <c r="F248" i="5"/>
  <c r="AH536" i="5"/>
  <c r="AA536" i="5"/>
  <c r="T536" i="5"/>
  <c r="M536" i="5"/>
  <c r="F536" i="5"/>
  <c r="F907" i="5"/>
  <c r="M907" i="5"/>
  <c r="AH907" i="5"/>
  <c r="AA907" i="5"/>
  <c r="T907" i="5"/>
  <c r="T17" i="5"/>
  <c r="M17" i="5"/>
  <c r="F17" i="5"/>
  <c r="AH27" i="5"/>
  <c r="AA27" i="5"/>
  <c r="T27" i="5"/>
  <c r="M27" i="5"/>
  <c r="T49" i="5"/>
  <c r="M49" i="5"/>
  <c r="F49" i="5"/>
  <c r="AH144" i="5"/>
  <c r="AA144" i="5"/>
  <c r="T144" i="5"/>
  <c r="M144" i="5"/>
  <c r="F144" i="5"/>
  <c r="AH147" i="5"/>
  <c r="AA147" i="5"/>
  <c r="T147" i="5"/>
  <c r="M147" i="5"/>
  <c r="F147" i="5"/>
  <c r="AH160" i="5"/>
  <c r="AA160" i="5"/>
  <c r="T160" i="5"/>
  <c r="M160" i="5"/>
  <c r="F160" i="5"/>
  <c r="AH163" i="5"/>
  <c r="AA163" i="5"/>
  <c r="T163" i="5"/>
  <c r="M163" i="5"/>
  <c r="F163" i="5"/>
  <c r="AH176" i="5"/>
  <c r="AA176" i="5"/>
  <c r="T176" i="5"/>
  <c r="M176" i="5"/>
  <c r="F176" i="5"/>
  <c r="AH179" i="5"/>
  <c r="AA179" i="5"/>
  <c r="T179" i="5"/>
  <c r="M179" i="5"/>
  <c r="F179" i="5"/>
  <c r="AH192" i="5"/>
  <c r="AA192" i="5"/>
  <c r="T192" i="5"/>
  <c r="M192" i="5"/>
  <c r="F192" i="5"/>
  <c r="AH195" i="5"/>
  <c r="AA195" i="5"/>
  <c r="T195" i="5"/>
  <c r="M195" i="5"/>
  <c r="F195" i="5"/>
  <c r="AH208" i="5"/>
  <c r="AA208" i="5"/>
  <c r="T208" i="5"/>
  <c r="M208" i="5"/>
  <c r="F208" i="5"/>
  <c r="AH211" i="5"/>
  <c r="AA211" i="5"/>
  <c r="T211" i="5"/>
  <c r="M211" i="5"/>
  <c r="F211" i="5"/>
  <c r="AH224" i="5"/>
  <c r="AA224" i="5"/>
  <c r="T224" i="5"/>
  <c r="M224" i="5"/>
  <c r="F224" i="5"/>
  <c r="AH227" i="5"/>
  <c r="AA227" i="5"/>
  <c r="T227" i="5"/>
  <c r="M227" i="5"/>
  <c r="F227" i="5"/>
  <c r="F281" i="5"/>
  <c r="AH281" i="5"/>
  <c r="AA281" i="5"/>
  <c r="T281" i="5"/>
  <c r="M281" i="5"/>
  <c r="M310" i="5"/>
  <c r="F310" i="5"/>
  <c r="AH310" i="5"/>
  <c r="AA310" i="5"/>
  <c r="T310" i="5"/>
  <c r="F1003" i="5"/>
  <c r="T1003" i="5"/>
  <c r="AH1003" i="5"/>
  <c r="AA1003" i="5"/>
  <c r="M1003" i="5"/>
  <c r="AA358" i="5"/>
  <c r="T358" i="5"/>
  <c r="M358" i="5"/>
  <c r="F358" i="5"/>
  <c r="AH358" i="5"/>
  <c r="AH16" i="5"/>
  <c r="AA16" i="5"/>
  <c r="T16" i="5"/>
  <c r="F16" i="5"/>
  <c r="AH48" i="5"/>
  <c r="AA48" i="5"/>
  <c r="T48" i="5"/>
  <c r="F48" i="5"/>
  <c r="AH128" i="5"/>
  <c r="AA128" i="5"/>
  <c r="T128" i="5"/>
  <c r="M128" i="5"/>
  <c r="F128" i="5"/>
  <c r="AH131" i="5"/>
  <c r="AA131" i="5"/>
  <c r="T131" i="5"/>
  <c r="M131" i="5"/>
  <c r="F131" i="5"/>
  <c r="AA304" i="5"/>
  <c r="T304" i="5"/>
  <c r="AH304" i="5"/>
  <c r="M304" i="5"/>
  <c r="F304" i="5"/>
  <c r="AA422" i="5"/>
  <c r="T422" i="5"/>
  <c r="M422" i="5"/>
  <c r="F422" i="5"/>
  <c r="AH422" i="5"/>
  <c r="AH456" i="5"/>
  <c r="AA456" i="5"/>
  <c r="T456" i="5"/>
  <c r="M456" i="5"/>
  <c r="F456" i="5"/>
  <c r="T988" i="5"/>
  <c r="M988" i="5"/>
  <c r="F988" i="5"/>
  <c r="AH988" i="5"/>
  <c r="AA988" i="5"/>
  <c r="AH322" i="5"/>
  <c r="M322" i="5"/>
  <c r="AA322" i="5"/>
  <c r="T322" i="5"/>
  <c r="F322" i="5"/>
  <c r="M16" i="5"/>
  <c r="AH17" i="5"/>
  <c r="AH40" i="5"/>
  <c r="AA40" i="5"/>
  <c r="T40" i="5"/>
  <c r="F40" i="5"/>
  <c r="M48" i="5"/>
  <c r="AH49" i="5"/>
  <c r="AH64" i="5"/>
  <c r="AA64" i="5"/>
  <c r="T64" i="5"/>
  <c r="M64" i="5"/>
  <c r="F64" i="5"/>
  <c r="AH67" i="5"/>
  <c r="AA67" i="5"/>
  <c r="T67" i="5"/>
  <c r="M67" i="5"/>
  <c r="F67" i="5"/>
  <c r="AH80" i="5"/>
  <c r="AA80" i="5"/>
  <c r="T80" i="5"/>
  <c r="M80" i="5"/>
  <c r="F80" i="5"/>
  <c r="AH83" i="5"/>
  <c r="AA83" i="5"/>
  <c r="T83" i="5"/>
  <c r="M83" i="5"/>
  <c r="F83" i="5"/>
  <c r="AH96" i="5"/>
  <c r="AA96" i="5"/>
  <c r="T96" i="5"/>
  <c r="M96" i="5"/>
  <c r="F96" i="5"/>
  <c r="AH99" i="5"/>
  <c r="AA99" i="5"/>
  <c r="T99" i="5"/>
  <c r="M99" i="5"/>
  <c r="F99" i="5"/>
  <c r="AH238" i="5"/>
  <c r="AA238" i="5"/>
  <c r="T238" i="5"/>
  <c r="M238" i="5"/>
  <c r="F238" i="5"/>
  <c r="AH241" i="5"/>
  <c r="AA241" i="5"/>
  <c r="T241" i="5"/>
  <c r="M241" i="5"/>
  <c r="F241" i="5"/>
  <c r="AA390" i="5"/>
  <c r="T390" i="5"/>
  <c r="M390" i="5"/>
  <c r="F390" i="5"/>
  <c r="AH390" i="5"/>
  <c r="AH496" i="5"/>
  <c r="AA496" i="5"/>
  <c r="T496" i="5"/>
  <c r="M496" i="5"/>
  <c r="F496" i="5"/>
  <c r="AH600" i="5"/>
  <c r="AA600" i="5"/>
  <c r="T600" i="5"/>
  <c r="M600" i="5"/>
  <c r="F600" i="5"/>
  <c r="AH19" i="5"/>
  <c r="AA19" i="5"/>
  <c r="T19" i="5"/>
  <c r="M19" i="5"/>
  <c r="T41" i="5"/>
  <c r="M41" i="5"/>
  <c r="F41" i="5"/>
  <c r="AH51" i="5"/>
  <c r="AA51" i="5"/>
  <c r="T51" i="5"/>
  <c r="M51" i="5"/>
  <c r="AH112" i="5"/>
  <c r="AA112" i="5"/>
  <c r="T112" i="5"/>
  <c r="M112" i="5"/>
  <c r="F112" i="5"/>
  <c r="AH309" i="5"/>
  <c r="AA309" i="5"/>
  <c r="F309" i="5"/>
  <c r="T309" i="5"/>
  <c r="M309" i="5"/>
  <c r="M728" i="5"/>
  <c r="AA728" i="5"/>
  <c r="AH728" i="5"/>
  <c r="T728" i="5"/>
  <c r="F728" i="5"/>
  <c r="F747" i="5"/>
  <c r="M747" i="5"/>
  <c r="AH747" i="5"/>
  <c r="AA747" i="5"/>
  <c r="T747" i="5"/>
  <c r="F19" i="5"/>
  <c r="T33" i="5"/>
  <c r="M33" i="5"/>
  <c r="F33" i="5"/>
  <c r="AA41" i="5"/>
  <c r="AH43" i="5"/>
  <c r="AA43" i="5"/>
  <c r="T43" i="5"/>
  <c r="M43" i="5"/>
  <c r="F51" i="5"/>
  <c r="AH136" i="5"/>
  <c r="AA136" i="5"/>
  <c r="T136" i="5"/>
  <c r="M136" i="5"/>
  <c r="F136" i="5"/>
  <c r="AH139" i="5"/>
  <c r="AA139" i="5"/>
  <c r="T139" i="5"/>
  <c r="M139" i="5"/>
  <c r="F139" i="5"/>
  <c r="AH152" i="5"/>
  <c r="AA152" i="5"/>
  <c r="T152" i="5"/>
  <c r="M152" i="5"/>
  <c r="F152" i="5"/>
  <c r="AH155" i="5"/>
  <c r="AA155" i="5"/>
  <c r="T155" i="5"/>
  <c r="M155" i="5"/>
  <c r="F155" i="5"/>
  <c r="AH168" i="5"/>
  <c r="AA168" i="5"/>
  <c r="T168" i="5"/>
  <c r="M168" i="5"/>
  <c r="F168" i="5"/>
  <c r="AH171" i="5"/>
  <c r="AA171" i="5"/>
  <c r="T171" i="5"/>
  <c r="M171" i="5"/>
  <c r="F171" i="5"/>
  <c r="AH184" i="5"/>
  <c r="AA184" i="5"/>
  <c r="T184" i="5"/>
  <c r="M184" i="5"/>
  <c r="F184" i="5"/>
  <c r="AH187" i="5"/>
  <c r="AA187" i="5"/>
  <c r="T187" i="5"/>
  <c r="M187" i="5"/>
  <c r="F187" i="5"/>
  <c r="AH200" i="5"/>
  <c r="AA200" i="5"/>
  <c r="T200" i="5"/>
  <c r="M200" i="5"/>
  <c r="F200" i="5"/>
  <c r="AH203" i="5"/>
  <c r="AA203" i="5"/>
  <c r="T203" i="5"/>
  <c r="M203" i="5"/>
  <c r="F203" i="5"/>
  <c r="AH216" i="5"/>
  <c r="AA216" i="5"/>
  <c r="T216" i="5"/>
  <c r="M216" i="5"/>
  <c r="F216" i="5"/>
  <c r="AH219" i="5"/>
  <c r="AA219" i="5"/>
  <c r="T219" i="5"/>
  <c r="M219" i="5"/>
  <c r="F219" i="5"/>
  <c r="AH232" i="5"/>
  <c r="AA232" i="5"/>
  <c r="T232" i="5"/>
  <c r="M232" i="5"/>
  <c r="F232" i="5"/>
  <c r="F719" i="5"/>
  <c r="AH719" i="5"/>
  <c r="AA719" i="5"/>
  <c r="T719" i="5"/>
  <c r="M719" i="5"/>
  <c r="AH722" i="5"/>
  <c r="AA722" i="5"/>
  <c r="T722" i="5"/>
  <c r="M722" i="5"/>
  <c r="F722" i="5"/>
  <c r="AH951" i="5"/>
  <c r="M951" i="5"/>
  <c r="AA951" i="5"/>
  <c r="T951" i="5"/>
  <c r="F951" i="5"/>
  <c r="AH115" i="5"/>
  <c r="AA115" i="5"/>
  <c r="T115" i="5"/>
  <c r="M115" i="5"/>
  <c r="F115" i="5"/>
  <c r="T25" i="5"/>
  <c r="M25" i="5"/>
  <c r="F25" i="5"/>
  <c r="AA33" i="5"/>
  <c r="AH35" i="5"/>
  <c r="AA35" i="5"/>
  <c r="T35" i="5"/>
  <c r="M35" i="5"/>
  <c r="F43" i="5"/>
  <c r="AH104" i="5"/>
  <c r="AA104" i="5"/>
  <c r="T104" i="5"/>
  <c r="M104" i="5"/>
  <c r="F104" i="5"/>
  <c r="AH107" i="5"/>
  <c r="AA107" i="5"/>
  <c r="T107" i="5"/>
  <c r="M107" i="5"/>
  <c r="F107" i="5"/>
  <c r="AH120" i="5"/>
  <c r="AA120" i="5"/>
  <c r="T120" i="5"/>
  <c r="M120" i="5"/>
  <c r="F120" i="5"/>
  <c r="AH123" i="5"/>
  <c r="AA123" i="5"/>
  <c r="T123" i="5"/>
  <c r="M123" i="5"/>
  <c r="F123" i="5"/>
  <c r="AA670" i="5"/>
  <c r="F670" i="5"/>
  <c r="AH670" i="5"/>
  <c r="T670" i="5"/>
  <c r="M670" i="5"/>
  <c r="AH32" i="5"/>
  <c r="AA32" i="5"/>
  <c r="T32" i="5"/>
  <c r="F32" i="5"/>
  <c r="AH24" i="5"/>
  <c r="AA24" i="5"/>
  <c r="T24" i="5"/>
  <c r="F24" i="5"/>
  <c r="M32" i="5"/>
  <c r="AH33" i="5"/>
  <c r="AH56" i="5"/>
  <c r="AA56" i="5"/>
  <c r="T56" i="5"/>
  <c r="M56" i="5"/>
  <c r="F56" i="5"/>
  <c r="AH59" i="5"/>
  <c r="AA59" i="5"/>
  <c r="T59" i="5"/>
  <c r="M59" i="5"/>
  <c r="F59" i="5"/>
  <c r="AH72" i="5"/>
  <c r="AA72" i="5"/>
  <c r="T72" i="5"/>
  <c r="M72" i="5"/>
  <c r="F72" i="5"/>
  <c r="AH75" i="5"/>
  <c r="AA75" i="5"/>
  <c r="T75" i="5"/>
  <c r="M75" i="5"/>
  <c r="F75" i="5"/>
  <c r="AH88" i="5"/>
  <c r="AA88" i="5"/>
  <c r="T88" i="5"/>
  <c r="M88" i="5"/>
  <c r="F88" i="5"/>
  <c r="AH91" i="5"/>
  <c r="AA91" i="5"/>
  <c r="T91" i="5"/>
  <c r="M91" i="5"/>
  <c r="F91" i="5"/>
  <c r="AH258" i="5"/>
  <c r="M258" i="5"/>
  <c r="AA258" i="5"/>
  <c r="T258" i="5"/>
  <c r="F258" i="5"/>
  <c r="AA574" i="5"/>
  <c r="T574" i="5"/>
  <c r="M574" i="5"/>
  <c r="F574" i="5"/>
  <c r="AH574" i="5"/>
  <c r="AA264" i="5"/>
  <c r="T264" i="5"/>
  <c r="AH269" i="5"/>
  <c r="AA269" i="5"/>
  <c r="F269" i="5"/>
  <c r="M270" i="5"/>
  <c r="F270" i="5"/>
  <c r="AH282" i="5"/>
  <c r="M282" i="5"/>
  <c r="F305" i="5"/>
  <c r="AH305" i="5"/>
  <c r="AH328" i="5"/>
  <c r="AA328" i="5"/>
  <c r="T328" i="5"/>
  <c r="T329" i="5"/>
  <c r="M329" i="5"/>
  <c r="F329" i="5"/>
  <c r="AH329" i="5"/>
  <c r="AH360" i="5"/>
  <c r="AA360" i="5"/>
  <c r="T360" i="5"/>
  <c r="T361" i="5"/>
  <c r="M361" i="5"/>
  <c r="F361" i="5"/>
  <c r="AH361" i="5"/>
  <c r="AH392" i="5"/>
  <c r="AA392" i="5"/>
  <c r="T392" i="5"/>
  <c r="T393" i="5"/>
  <c r="M393" i="5"/>
  <c r="F393" i="5"/>
  <c r="AH393" i="5"/>
  <c r="AH424" i="5"/>
  <c r="AA424" i="5"/>
  <c r="T424" i="5"/>
  <c r="T425" i="5"/>
  <c r="M425" i="5"/>
  <c r="F425" i="5"/>
  <c r="AH425" i="5"/>
  <c r="AA470" i="5"/>
  <c r="T470" i="5"/>
  <c r="M470" i="5"/>
  <c r="F470" i="5"/>
  <c r="AA510" i="5"/>
  <c r="T510" i="5"/>
  <c r="M510" i="5"/>
  <c r="F510" i="5"/>
  <c r="AA550" i="5"/>
  <c r="T550" i="5"/>
  <c r="M550" i="5"/>
  <c r="F550" i="5"/>
  <c r="AH576" i="5"/>
  <c r="AA576" i="5"/>
  <c r="T576" i="5"/>
  <c r="M576" i="5"/>
  <c r="AA614" i="5"/>
  <c r="T614" i="5"/>
  <c r="M614" i="5"/>
  <c r="F614" i="5"/>
  <c r="T697" i="5"/>
  <c r="AH697" i="5"/>
  <c r="AA697" i="5"/>
  <c r="M697" i="5"/>
  <c r="F697" i="5"/>
  <c r="F727" i="5"/>
  <c r="AH727" i="5"/>
  <c r="AA727" i="5"/>
  <c r="T727" i="5"/>
  <c r="F843" i="5"/>
  <c r="M843" i="5"/>
  <c r="AH843" i="5"/>
  <c r="AA843" i="5"/>
  <c r="T845" i="5"/>
  <c r="M845" i="5"/>
  <c r="AH845" i="5"/>
  <c r="AA845" i="5"/>
  <c r="F845" i="5"/>
  <c r="AH871" i="5"/>
  <c r="M871" i="5"/>
  <c r="F871" i="5"/>
  <c r="AA871" i="5"/>
  <c r="T871" i="5"/>
  <c r="T884" i="5"/>
  <c r="AH884" i="5"/>
  <c r="F884" i="5"/>
  <c r="AA884" i="5"/>
  <c r="M884" i="5"/>
  <c r="T964" i="5"/>
  <c r="AA964" i="5"/>
  <c r="AH964" i="5"/>
  <c r="M964" i="5"/>
  <c r="F964" i="5"/>
  <c r="F987" i="5"/>
  <c r="AH987" i="5"/>
  <c r="AA987" i="5"/>
  <c r="T987" i="5"/>
  <c r="AH991" i="5"/>
  <c r="M991" i="5"/>
  <c r="AA991" i="5"/>
  <c r="T991" i="5"/>
  <c r="F991" i="5"/>
  <c r="AH20" i="5"/>
  <c r="M21" i="5"/>
  <c r="AH28" i="5"/>
  <c r="M29" i="5"/>
  <c r="AH36" i="5"/>
  <c r="M37" i="5"/>
  <c r="AH44" i="5"/>
  <c r="M45" i="5"/>
  <c r="AH52" i="5"/>
  <c r="M53" i="5"/>
  <c r="AH60" i="5"/>
  <c r="M61" i="5"/>
  <c r="AH68" i="5"/>
  <c r="M69" i="5"/>
  <c r="AH76" i="5"/>
  <c r="M77" i="5"/>
  <c r="AH84" i="5"/>
  <c r="M85" i="5"/>
  <c r="AH92" i="5"/>
  <c r="M93" i="5"/>
  <c r="AH100" i="5"/>
  <c r="M101" i="5"/>
  <c r="AA103" i="5"/>
  <c r="AH108" i="5"/>
  <c r="M109" i="5"/>
  <c r="AH116" i="5"/>
  <c r="M117" i="5"/>
  <c r="AH124" i="5"/>
  <c r="M125" i="5"/>
  <c r="AA127" i="5"/>
  <c r="AH132" i="5"/>
  <c r="M133" i="5"/>
  <c r="AH140" i="5"/>
  <c r="AH148" i="5"/>
  <c r="AH156" i="5"/>
  <c r="AH164" i="5"/>
  <c r="AH172" i="5"/>
  <c r="AH180" i="5"/>
  <c r="AH188" i="5"/>
  <c r="AH196" i="5"/>
  <c r="AH204" i="5"/>
  <c r="AH212" i="5"/>
  <c r="AH220" i="5"/>
  <c r="AH228" i="5"/>
  <c r="AA237" i="5"/>
  <c r="AA247" i="5"/>
  <c r="F265" i="5"/>
  <c r="AH265" i="5"/>
  <c r="AA288" i="5"/>
  <c r="T288" i="5"/>
  <c r="AH293" i="5"/>
  <c r="AA293" i="5"/>
  <c r="F293" i="5"/>
  <c r="M294" i="5"/>
  <c r="F294" i="5"/>
  <c r="AH306" i="5"/>
  <c r="M306" i="5"/>
  <c r="AA350" i="5"/>
  <c r="T350" i="5"/>
  <c r="M350" i="5"/>
  <c r="F350" i="5"/>
  <c r="AA382" i="5"/>
  <c r="T382" i="5"/>
  <c r="M382" i="5"/>
  <c r="F382" i="5"/>
  <c r="AA414" i="5"/>
  <c r="T414" i="5"/>
  <c r="M414" i="5"/>
  <c r="F414" i="5"/>
  <c r="AA446" i="5"/>
  <c r="T446" i="5"/>
  <c r="M446" i="5"/>
  <c r="F446" i="5"/>
  <c r="AH472" i="5"/>
  <c r="AA472" i="5"/>
  <c r="T472" i="5"/>
  <c r="M472" i="5"/>
  <c r="AA486" i="5"/>
  <c r="T486" i="5"/>
  <c r="M486" i="5"/>
  <c r="F486" i="5"/>
  <c r="AH512" i="5"/>
  <c r="AA512" i="5"/>
  <c r="T512" i="5"/>
  <c r="M512" i="5"/>
  <c r="AA526" i="5"/>
  <c r="T526" i="5"/>
  <c r="M526" i="5"/>
  <c r="F526" i="5"/>
  <c r="AH552" i="5"/>
  <c r="AA552" i="5"/>
  <c r="T552" i="5"/>
  <c r="M552" i="5"/>
  <c r="AA590" i="5"/>
  <c r="T590" i="5"/>
  <c r="M590" i="5"/>
  <c r="F590" i="5"/>
  <c r="AH616" i="5"/>
  <c r="AA616" i="5"/>
  <c r="T616" i="5"/>
  <c r="M616" i="5"/>
  <c r="AA654" i="5"/>
  <c r="F654" i="5"/>
  <c r="AH654" i="5"/>
  <c r="T654" i="5"/>
  <c r="M654" i="5"/>
  <c r="T696" i="5"/>
  <c r="AH696" i="5"/>
  <c r="AA696" i="5"/>
  <c r="M696" i="5"/>
  <c r="AH732" i="5"/>
  <c r="M732" i="5"/>
  <c r="AA732" i="5"/>
  <c r="T732" i="5"/>
  <c r="T765" i="5"/>
  <c r="AA765" i="5"/>
  <c r="AH765" i="5"/>
  <c r="M765" i="5"/>
  <c r="F765" i="5"/>
  <c r="F771" i="5"/>
  <c r="AH771" i="5"/>
  <c r="AA771" i="5"/>
  <c r="T771" i="5"/>
  <c r="M771" i="5"/>
  <c r="T781" i="5"/>
  <c r="M781" i="5"/>
  <c r="AH781" i="5"/>
  <c r="AA781" i="5"/>
  <c r="AH783" i="5"/>
  <c r="M783" i="5"/>
  <c r="F783" i="5"/>
  <c r="AA783" i="5"/>
  <c r="T783" i="5"/>
  <c r="F795" i="5"/>
  <c r="AA795" i="5"/>
  <c r="AH795" i="5"/>
  <c r="T795" i="5"/>
  <c r="M795" i="5"/>
  <c r="AH807" i="5"/>
  <c r="M807" i="5"/>
  <c r="F807" i="5"/>
  <c r="AA807" i="5"/>
  <c r="AH863" i="5"/>
  <c r="M863" i="5"/>
  <c r="AA863" i="5"/>
  <c r="T863" i="5"/>
  <c r="F963" i="5"/>
  <c r="AH963" i="5"/>
  <c r="AA963" i="5"/>
  <c r="T963" i="5"/>
  <c r="AA986" i="5"/>
  <c r="F986" i="5"/>
  <c r="M986" i="5"/>
  <c r="AH986" i="5"/>
  <c r="F235" i="5"/>
  <c r="M245" i="5"/>
  <c r="AH253" i="5"/>
  <c r="AA253" i="5"/>
  <c r="F253" i="5"/>
  <c r="M254" i="5"/>
  <c r="F254" i="5"/>
  <c r="F264" i="5"/>
  <c r="AH266" i="5"/>
  <c r="M266" i="5"/>
  <c r="M269" i="5"/>
  <c r="T270" i="5"/>
  <c r="F282" i="5"/>
  <c r="F289" i="5"/>
  <c r="AH289" i="5"/>
  <c r="M305" i="5"/>
  <c r="AA312" i="5"/>
  <c r="T312" i="5"/>
  <c r="AH317" i="5"/>
  <c r="AA317" i="5"/>
  <c r="F317" i="5"/>
  <c r="M318" i="5"/>
  <c r="F318" i="5"/>
  <c r="F328" i="5"/>
  <c r="AA329" i="5"/>
  <c r="AH352" i="5"/>
  <c r="AA352" i="5"/>
  <c r="T352" i="5"/>
  <c r="T353" i="5"/>
  <c r="M353" i="5"/>
  <c r="F353" i="5"/>
  <c r="AH353" i="5"/>
  <c r="F360" i="5"/>
  <c r="AA361" i="5"/>
  <c r="AH384" i="5"/>
  <c r="AA384" i="5"/>
  <c r="T384" i="5"/>
  <c r="T385" i="5"/>
  <c r="M385" i="5"/>
  <c r="F385" i="5"/>
  <c r="AH385" i="5"/>
  <c r="F392" i="5"/>
  <c r="AA393" i="5"/>
  <c r="AH416" i="5"/>
  <c r="AA416" i="5"/>
  <c r="T416" i="5"/>
  <c r="T417" i="5"/>
  <c r="M417" i="5"/>
  <c r="F417" i="5"/>
  <c r="AH417" i="5"/>
  <c r="F424" i="5"/>
  <c r="AA425" i="5"/>
  <c r="AH448" i="5"/>
  <c r="AA448" i="5"/>
  <c r="T448" i="5"/>
  <c r="M448" i="5"/>
  <c r="AH470" i="5"/>
  <c r="AH488" i="5"/>
  <c r="AA488" i="5"/>
  <c r="T488" i="5"/>
  <c r="M488" i="5"/>
  <c r="AH510" i="5"/>
  <c r="AH528" i="5"/>
  <c r="AA528" i="5"/>
  <c r="T528" i="5"/>
  <c r="M528" i="5"/>
  <c r="AH550" i="5"/>
  <c r="AA566" i="5"/>
  <c r="T566" i="5"/>
  <c r="M566" i="5"/>
  <c r="F566" i="5"/>
  <c r="F576" i="5"/>
  <c r="AH592" i="5"/>
  <c r="AA592" i="5"/>
  <c r="T592" i="5"/>
  <c r="M592" i="5"/>
  <c r="AH614" i="5"/>
  <c r="T633" i="5"/>
  <c r="AH633" i="5"/>
  <c r="AA633" i="5"/>
  <c r="M633" i="5"/>
  <c r="F633" i="5"/>
  <c r="M727" i="5"/>
  <c r="T843" i="5"/>
  <c r="T876" i="5"/>
  <c r="AA876" i="5"/>
  <c r="AH876" i="5"/>
  <c r="M876" i="5"/>
  <c r="T900" i="5"/>
  <c r="AA900" i="5"/>
  <c r="AH900" i="5"/>
  <c r="M900" i="5"/>
  <c r="AH927" i="5"/>
  <c r="M927" i="5"/>
  <c r="AA927" i="5"/>
  <c r="T927" i="5"/>
  <c r="F927" i="5"/>
  <c r="AA962" i="5"/>
  <c r="F962" i="5"/>
  <c r="M962" i="5"/>
  <c r="AH962" i="5"/>
  <c r="M987" i="5"/>
  <c r="M235" i="5"/>
  <c r="T245" i="5"/>
  <c r="M264" i="5"/>
  <c r="T269" i="5"/>
  <c r="AA270" i="5"/>
  <c r="AA272" i="5"/>
  <c r="T272" i="5"/>
  <c r="AH277" i="5"/>
  <c r="AA277" i="5"/>
  <c r="F277" i="5"/>
  <c r="M278" i="5"/>
  <c r="F278" i="5"/>
  <c r="T282" i="5"/>
  <c r="AH290" i="5"/>
  <c r="M290" i="5"/>
  <c r="T305" i="5"/>
  <c r="F313" i="5"/>
  <c r="AH313" i="5"/>
  <c r="M328" i="5"/>
  <c r="AA342" i="5"/>
  <c r="T342" i="5"/>
  <c r="M342" i="5"/>
  <c r="F342" i="5"/>
  <c r="M360" i="5"/>
  <c r="AA374" i="5"/>
  <c r="T374" i="5"/>
  <c r="M374" i="5"/>
  <c r="F374" i="5"/>
  <c r="M392" i="5"/>
  <c r="AA406" i="5"/>
  <c r="T406" i="5"/>
  <c r="M406" i="5"/>
  <c r="F406" i="5"/>
  <c r="M424" i="5"/>
  <c r="AA438" i="5"/>
  <c r="T438" i="5"/>
  <c r="M438" i="5"/>
  <c r="F438" i="5"/>
  <c r="AA462" i="5"/>
  <c r="T462" i="5"/>
  <c r="M462" i="5"/>
  <c r="F462" i="5"/>
  <c r="AA502" i="5"/>
  <c r="T502" i="5"/>
  <c r="M502" i="5"/>
  <c r="F502" i="5"/>
  <c r="AA542" i="5"/>
  <c r="T542" i="5"/>
  <c r="M542" i="5"/>
  <c r="F542" i="5"/>
  <c r="AH568" i="5"/>
  <c r="AA568" i="5"/>
  <c r="T568" i="5"/>
  <c r="M568" i="5"/>
  <c r="AA606" i="5"/>
  <c r="T606" i="5"/>
  <c r="M606" i="5"/>
  <c r="F606" i="5"/>
  <c r="T632" i="5"/>
  <c r="AH632" i="5"/>
  <c r="AA632" i="5"/>
  <c r="M632" i="5"/>
  <c r="AH714" i="5"/>
  <c r="AA714" i="5"/>
  <c r="T714" i="5"/>
  <c r="M714" i="5"/>
  <c r="F714" i="5"/>
  <c r="AA770" i="5"/>
  <c r="F770" i="5"/>
  <c r="M770" i="5"/>
  <c r="AH770" i="5"/>
  <c r="T770" i="5"/>
  <c r="AA794" i="5"/>
  <c r="F794" i="5"/>
  <c r="M794" i="5"/>
  <c r="AH794" i="5"/>
  <c r="T794" i="5"/>
  <c r="T940" i="5"/>
  <c r="AA940" i="5"/>
  <c r="AH940" i="5"/>
  <c r="M940" i="5"/>
  <c r="F940" i="5"/>
  <c r="F57" i="5"/>
  <c r="F65" i="5"/>
  <c r="F73" i="5"/>
  <c r="F81" i="5"/>
  <c r="F89" i="5"/>
  <c r="F97" i="5"/>
  <c r="F105" i="5"/>
  <c r="F113" i="5"/>
  <c r="F121" i="5"/>
  <c r="F129" i="5"/>
  <c r="M134" i="5"/>
  <c r="F137" i="5"/>
  <c r="M142" i="5"/>
  <c r="F145" i="5"/>
  <c r="M150" i="5"/>
  <c r="F153" i="5"/>
  <c r="M158" i="5"/>
  <c r="F161" i="5"/>
  <c r="M166" i="5"/>
  <c r="F169" i="5"/>
  <c r="M174" i="5"/>
  <c r="F177" i="5"/>
  <c r="M182" i="5"/>
  <c r="F185" i="5"/>
  <c r="M190" i="5"/>
  <c r="F193" i="5"/>
  <c r="M198" i="5"/>
  <c r="F201" i="5"/>
  <c r="M206" i="5"/>
  <c r="F209" i="5"/>
  <c r="M214" i="5"/>
  <c r="F217" i="5"/>
  <c r="M222" i="5"/>
  <c r="F225" i="5"/>
  <c r="M230" i="5"/>
  <c r="F233" i="5"/>
  <c r="T235" i="5"/>
  <c r="F239" i="5"/>
  <c r="T242" i="5"/>
  <c r="AA245" i="5"/>
  <c r="F246" i="5"/>
  <c r="F249" i="5"/>
  <c r="AH250" i="5"/>
  <c r="M250" i="5"/>
  <c r="M253" i="5"/>
  <c r="T254" i="5"/>
  <c r="AH264" i="5"/>
  <c r="T265" i="5"/>
  <c r="F266" i="5"/>
  <c r="AH270" i="5"/>
  <c r="F273" i="5"/>
  <c r="AH273" i="5"/>
  <c r="AA282" i="5"/>
  <c r="M288" i="5"/>
  <c r="M289" i="5"/>
  <c r="T293" i="5"/>
  <c r="AA294" i="5"/>
  <c r="AA296" i="5"/>
  <c r="T296" i="5"/>
  <c r="AH301" i="5"/>
  <c r="AA301" i="5"/>
  <c r="F301" i="5"/>
  <c r="M302" i="5"/>
  <c r="F302" i="5"/>
  <c r="AA305" i="5"/>
  <c r="T306" i="5"/>
  <c r="F312" i="5"/>
  <c r="AH314" i="5"/>
  <c r="M314" i="5"/>
  <c r="M317" i="5"/>
  <c r="T318" i="5"/>
  <c r="AH344" i="5"/>
  <c r="AA344" i="5"/>
  <c r="T344" i="5"/>
  <c r="T345" i="5"/>
  <c r="M345" i="5"/>
  <c r="F345" i="5"/>
  <c r="AH345" i="5"/>
  <c r="F352" i="5"/>
  <c r="AA353" i="5"/>
  <c r="AH376" i="5"/>
  <c r="AA376" i="5"/>
  <c r="T376" i="5"/>
  <c r="T377" i="5"/>
  <c r="M377" i="5"/>
  <c r="F377" i="5"/>
  <c r="AH377" i="5"/>
  <c r="F384" i="5"/>
  <c r="AA385" i="5"/>
  <c r="AH408" i="5"/>
  <c r="AA408" i="5"/>
  <c r="T408" i="5"/>
  <c r="T409" i="5"/>
  <c r="M409" i="5"/>
  <c r="F409" i="5"/>
  <c r="AH409" i="5"/>
  <c r="F416" i="5"/>
  <c r="AA417" i="5"/>
  <c r="AH440" i="5"/>
  <c r="AA440" i="5"/>
  <c r="T440" i="5"/>
  <c r="T441" i="5"/>
  <c r="M441" i="5"/>
  <c r="F441" i="5"/>
  <c r="AH441" i="5"/>
  <c r="F448" i="5"/>
  <c r="AH464" i="5"/>
  <c r="AA464" i="5"/>
  <c r="T464" i="5"/>
  <c r="M464" i="5"/>
  <c r="AA478" i="5"/>
  <c r="T478" i="5"/>
  <c r="M478" i="5"/>
  <c r="F478" i="5"/>
  <c r="F488" i="5"/>
  <c r="AH504" i="5"/>
  <c r="AA504" i="5"/>
  <c r="T504" i="5"/>
  <c r="M504" i="5"/>
  <c r="AA518" i="5"/>
  <c r="T518" i="5"/>
  <c r="M518" i="5"/>
  <c r="F518" i="5"/>
  <c r="F528" i="5"/>
  <c r="AH544" i="5"/>
  <c r="AA544" i="5"/>
  <c r="T544" i="5"/>
  <c r="M544" i="5"/>
  <c r="AH566" i="5"/>
  <c r="AA582" i="5"/>
  <c r="T582" i="5"/>
  <c r="M582" i="5"/>
  <c r="F582" i="5"/>
  <c r="F592" i="5"/>
  <c r="AH608" i="5"/>
  <c r="AA608" i="5"/>
  <c r="T608" i="5"/>
  <c r="M608" i="5"/>
  <c r="AH667" i="5"/>
  <c r="M667" i="5"/>
  <c r="AA667" i="5"/>
  <c r="T667" i="5"/>
  <c r="F667" i="5"/>
  <c r="T713" i="5"/>
  <c r="AH713" i="5"/>
  <c r="AA713" i="5"/>
  <c r="M713" i="5"/>
  <c r="AA738" i="5"/>
  <c r="T738" i="5"/>
  <c r="AH738" i="5"/>
  <c r="M738" i="5"/>
  <c r="F738" i="5"/>
  <c r="AH759" i="5"/>
  <c r="M759" i="5"/>
  <c r="AA759" i="5"/>
  <c r="T759" i="5"/>
  <c r="F759" i="5"/>
  <c r="T820" i="5"/>
  <c r="AH820" i="5"/>
  <c r="F820" i="5"/>
  <c r="AA820" i="5"/>
  <c r="F876" i="5"/>
  <c r="F900" i="5"/>
  <c r="AH918" i="5"/>
  <c r="AA918" i="5"/>
  <c r="F918" i="5"/>
  <c r="T918" i="5"/>
  <c r="T957" i="5"/>
  <c r="AA957" i="5"/>
  <c r="AH957" i="5"/>
  <c r="M957" i="5"/>
  <c r="T962" i="5"/>
  <c r="F20" i="5"/>
  <c r="F28" i="5"/>
  <c r="F36" i="5"/>
  <c r="F44" i="5"/>
  <c r="F52" i="5"/>
  <c r="M57" i="5"/>
  <c r="F60" i="5"/>
  <c r="M65" i="5"/>
  <c r="F68" i="5"/>
  <c r="M73" i="5"/>
  <c r="F76" i="5"/>
  <c r="M81" i="5"/>
  <c r="F84" i="5"/>
  <c r="M89" i="5"/>
  <c r="F92" i="5"/>
  <c r="M97" i="5"/>
  <c r="F100" i="5"/>
  <c r="M105" i="5"/>
  <c r="F108" i="5"/>
  <c r="M113" i="5"/>
  <c r="F116" i="5"/>
  <c r="M121" i="5"/>
  <c r="F124" i="5"/>
  <c r="M129" i="5"/>
  <c r="F132" i="5"/>
  <c r="M137" i="5"/>
  <c r="F140" i="5"/>
  <c r="M145" i="5"/>
  <c r="F148" i="5"/>
  <c r="M153" i="5"/>
  <c r="F156" i="5"/>
  <c r="M161" i="5"/>
  <c r="F164" i="5"/>
  <c r="M169" i="5"/>
  <c r="F172" i="5"/>
  <c r="M177" i="5"/>
  <c r="F180" i="5"/>
  <c r="M185" i="5"/>
  <c r="F188" i="5"/>
  <c r="M193" i="5"/>
  <c r="F196" i="5"/>
  <c r="M201" i="5"/>
  <c r="F204" i="5"/>
  <c r="M209" i="5"/>
  <c r="F212" i="5"/>
  <c r="M217" i="5"/>
  <c r="F220" i="5"/>
  <c r="M225" i="5"/>
  <c r="F228" i="5"/>
  <c r="M233" i="5"/>
  <c r="AA235" i="5"/>
  <c r="F236" i="5"/>
  <c r="M239" i="5"/>
  <c r="AH245" i="5"/>
  <c r="M246" i="5"/>
  <c r="M249" i="5"/>
  <c r="T253" i="5"/>
  <c r="AA254" i="5"/>
  <c r="AA256" i="5"/>
  <c r="T256" i="5"/>
  <c r="AH261" i="5"/>
  <c r="AA261" i="5"/>
  <c r="F261" i="5"/>
  <c r="M262" i="5"/>
  <c r="F262" i="5"/>
  <c r="T266" i="5"/>
  <c r="F272" i="5"/>
  <c r="AH274" i="5"/>
  <c r="M274" i="5"/>
  <c r="M277" i="5"/>
  <c r="T278" i="5"/>
  <c r="T289" i="5"/>
  <c r="F290" i="5"/>
  <c r="F297" i="5"/>
  <c r="AH297" i="5"/>
  <c r="M312" i="5"/>
  <c r="M313" i="5"/>
  <c r="T317" i="5"/>
  <c r="AA318" i="5"/>
  <c r="AA320" i="5"/>
  <c r="T320" i="5"/>
  <c r="AH325" i="5"/>
  <c r="AA325" i="5"/>
  <c r="F325" i="5"/>
  <c r="M326" i="5"/>
  <c r="F326" i="5"/>
  <c r="AA334" i="5"/>
  <c r="T334" i="5"/>
  <c r="M334" i="5"/>
  <c r="F334" i="5"/>
  <c r="AH342" i="5"/>
  <c r="M352" i="5"/>
  <c r="AA366" i="5"/>
  <c r="T366" i="5"/>
  <c r="M366" i="5"/>
  <c r="F366" i="5"/>
  <c r="AH374" i="5"/>
  <c r="M384" i="5"/>
  <c r="AA398" i="5"/>
  <c r="T398" i="5"/>
  <c r="M398" i="5"/>
  <c r="F398" i="5"/>
  <c r="AH406" i="5"/>
  <c r="M416" i="5"/>
  <c r="AA430" i="5"/>
  <c r="T430" i="5"/>
  <c r="M430" i="5"/>
  <c r="F430" i="5"/>
  <c r="AH438" i="5"/>
  <c r="AH462" i="5"/>
  <c r="AH480" i="5"/>
  <c r="AA480" i="5"/>
  <c r="T480" i="5"/>
  <c r="M480" i="5"/>
  <c r="AH502" i="5"/>
  <c r="AH520" i="5"/>
  <c r="AA520" i="5"/>
  <c r="T520" i="5"/>
  <c r="M520" i="5"/>
  <c r="AH542" i="5"/>
  <c r="AA558" i="5"/>
  <c r="T558" i="5"/>
  <c r="M558" i="5"/>
  <c r="F558" i="5"/>
  <c r="F568" i="5"/>
  <c r="AH584" i="5"/>
  <c r="AA584" i="5"/>
  <c r="T584" i="5"/>
  <c r="M584" i="5"/>
  <c r="AH606" i="5"/>
  <c r="AA622" i="5"/>
  <c r="T622" i="5"/>
  <c r="M622" i="5"/>
  <c r="F622" i="5"/>
  <c r="AA625" i="5"/>
  <c r="T625" i="5"/>
  <c r="M625" i="5"/>
  <c r="F625" i="5"/>
  <c r="F632" i="5"/>
  <c r="AH650" i="5"/>
  <c r="AA650" i="5"/>
  <c r="T650" i="5"/>
  <c r="M650" i="5"/>
  <c r="F650" i="5"/>
  <c r="F663" i="5"/>
  <c r="AH663" i="5"/>
  <c r="AA663" i="5"/>
  <c r="T663" i="5"/>
  <c r="M663" i="5"/>
  <c r="AH666" i="5"/>
  <c r="AA666" i="5"/>
  <c r="T666" i="5"/>
  <c r="M666" i="5"/>
  <c r="T680" i="5"/>
  <c r="AH680" i="5"/>
  <c r="AA680" i="5"/>
  <c r="M680" i="5"/>
  <c r="F680" i="5"/>
  <c r="AH683" i="5"/>
  <c r="M683" i="5"/>
  <c r="AA683" i="5"/>
  <c r="T683" i="5"/>
  <c r="AH758" i="5"/>
  <c r="AA758" i="5"/>
  <c r="T758" i="5"/>
  <c r="M758" i="5"/>
  <c r="AH822" i="5"/>
  <c r="AA822" i="5"/>
  <c r="T822" i="5"/>
  <c r="M822" i="5"/>
  <c r="F822" i="5"/>
  <c r="AH982" i="5"/>
  <c r="AA982" i="5"/>
  <c r="F982" i="5"/>
  <c r="T982" i="5"/>
  <c r="M982" i="5"/>
  <c r="AH1007" i="5"/>
  <c r="M1007" i="5"/>
  <c r="T1007" i="5"/>
  <c r="AA1007" i="5"/>
  <c r="F1007" i="5"/>
  <c r="M236" i="5"/>
  <c r="AA239" i="5"/>
  <c r="AH242" i="5"/>
  <c r="T249" i="5"/>
  <c r="AH254" i="5"/>
  <c r="F257" i="5"/>
  <c r="AH257" i="5"/>
  <c r="AA266" i="5"/>
  <c r="M272" i="5"/>
  <c r="T277" i="5"/>
  <c r="AA278" i="5"/>
  <c r="AA280" i="5"/>
  <c r="T280" i="5"/>
  <c r="AH285" i="5"/>
  <c r="AA285" i="5"/>
  <c r="F285" i="5"/>
  <c r="M286" i="5"/>
  <c r="F286" i="5"/>
  <c r="AA289" i="5"/>
  <c r="T290" i="5"/>
  <c r="AH298" i="5"/>
  <c r="M298" i="5"/>
  <c r="AH312" i="5"/>
  <c r="T313" i="5"/>
  <c r="AH318" i="5"/>
  <c r="F321" i="5"/>
  <c r="AH321" i="5"/>
  <c r="AH336" i="5"/>
  <c r="AA336" i="5"/>
  <c r="T336" i="5"/>
  <c r="T337" i="5"/>
  <c r="M337" i="5"/>
  <c r="F337" i="5"/>
  <c r="AH337" i="5"/>
  <c r="F344" i="5"/>
  <c r="AA345" i="5"/>
  <c r="AH368" i="5"/>
  <c r="AA368" i="5"/>
  <c r="T368" i="5"/>
  <c r="T369" i="5"/>
  <c r="M369" i="5"/>
  <c r="F369" i="5"/>
  <c r="AH369" i="5"/>
  <c r="F376" i="5"/>
  <c r="AA377" i="5"/>
  <c r="AH400" i="5"/>
  <c r="AA400" i="5"/>
  <c r="T400" i="5"/>
  <c r="T401" i="5"/>
  <c r="M401" i="5"/>
  <c r="F401" i="5"/>
  <c r="AH401" i="5"/>
  <c r="F408" i="5"/>
  <c r="AA409" i="5"/>
  <c r="AH432" i="5"/>
  <c r="AA432" i="5"/>
  <c r="T432" i="5"/>
  <c r="T433" i="5"/>
  <c r="M433" i="5"/>
  <c r="F433" i="5"/>
  <c r="AH433" i="5"/>
  <c r="F440" i="5"/>
  <c r="AA441" i="5"/>
  <c r="AA454" i="5"/>
  <c r="T454" i="5"/>
  <c r="M454" i="5"/>
  <c r="F454" i="5"/>
  <c r="F464" i="5"/>
  <c r="AH478" i="5"/>
  <c r="AA494" i="5"/>
  <c r="T494" i="5"/>
  <c r="M494" i="5"/>
  <c r="F494" i="5"/>
  <c r="F504" i="5"/>
  <c r="AH518" i="5"/>
  <c r="AA534" i="5"/>
  <c r="T534" i="5"/>
  <c r="M534" i="5"/>
  <c r="F534" i="5"/>
  <c r="F544" i="5"/>
  <c r="AH560" i="5"/>
  <c r="AA560" i="5"/>
  <c r="T560" i="5"/>
  <c r="M560" i="5"/>
  <c r="AH582" i="5"/>
  <c r="AA598" i="5"/>
  <c r="T598" i="5"/>
  <c r="M598" i="5"/>
  <c r="F598" i="5"/>
  <c r="F608" i="5"/>
  <c r="T624" i="5"/>
  <c r="AH624" i="5"/>
  <c r="AA624" i="5"/>
  <c r="M624" i="5"/>
  <c r="T649" i="5"/>
  <c r="AH649" i="5"/>
  <c r="AA649" i="5"/>
  <c r="M649" i="5"/>
  <c r="F679" i="5"/>
  <c r="AH679" i="5"/>
  <c r="AA679" i="5"/>
  <c r="T679" i="5"/>
  <c r="F713" i="5"/>
  <c r="AH723" i="5"/>
  <c r="M723" i="5"/>
  <c r="AA723" i="5"/>
  <c r="T723" i="5"/>
  <c r="F723" i="5"/>
  <c r="M744" i="5"/>
  <c r="AH744" i="5"/>
  <c r="AA744" i="5"/>
  <c r="T744" i="5"/>
  <c r="F744" i="5"/>
  <c r="M820" i="5"/>
  <c r="F957" i="5"/>
  <c r="AH975" i="5"/>
  <c r="M975" i="5"/>
  <c r="F975" i="5"/>
  <c r="AA975" i="5"/>
  <c r="M330" i="5"/>
  <c r="F333" i="5"/>
  <c r="M338" i="5"/>
  <c r="F341" i="5"/>
  <c r="M346" i="5"/>
  <c r="F349" i="5"/>
  <c r="M354" i="5"/>
  <c r="F357" i="5"/>
  <c r="M362" i="5"/>
  <c r="F365" i="5"/>
  <c r="M370" i="5"/>
  <c r="F373" i="5"/>
  <c r="M378" i="5"/>
  <c r="F381" i="5"/>
  <c r="M386" i="5"/>
  <c r="F389" i="5"/>
  <c r="M394" i="5"/>
  <c r="F397" i="5"/>
  <c r="M402" i="5"/>
  <c r="F405" i="5"/>
  <c r="M410" i="5"/>
  <c r="F413" i="5"/>
  <c r="M418" i="5"/>
  <c r="F421" i="5"/>
  <c r="M426" i="5"/>
  <c r="F429" i="5"/>
  <c r="M434" i="5"/>
  <c r="F437" i="5"/>
  <c r="M442" i="5"/>
  <c r="F445" i="5"/>
  <c r="AH449" i="5"/>
  <c r="M450" i="5"/>
  <c r="F453" i="5"/>
  <c r="AH457" i="5"/>
  <c r="M458" i="5"/>
  <c r="F461" i="5"/>
  <c r="AH465" i="5"/>
  <c r="M466" i="5"/>
  <c r="F469" i="5"/>
  <c r="AH473" i="5"/>
  <c r="M474" i="5"/>
  <c r="F477" i="5"/>
  <c r="AH481" i="5"/>
  <c r="M482" i="5"/>
  <c r="F485" i="5"/>
  <c r="AH489" i="5"/>
  <c r="M490" i="5"/>
  <c r="F493" i="5"/>
  <c r="AH497" i="5"/>
  <c r="M498" i="5"/>
  <c r="F501" i="5"/>
  <c r="AH505" i="5"/>
  <c r="M506" i="5"/>
  <c r="F509" i="5"/>
  <c r="AH513" i="5"/>
  <c r="M514" i="5"/>
  <c r="F517" i="5"/>
  <c r="AH521" i="5"/>
  <c r="M522" i="5"/>
  <c r="F525" i="5"/>
  <c r="AH529" i="5"/>
  <c r="M530" i="5"/>
  <c r="F533" i="5"/>
  <c r="AH537" i="5"/>
  <c r="M538" i="5"/>
  <c r="F541" i="5"/>
  <c r="AH545" i="5"/>
  <c r="M546" i="5"/>
  <c r="F549" i="5"/>
  <c r="AH553" i="5"/>
  <c r="M554" i="5"/>
  <c r="F557" i="5"/>
  <c r="AH561" i="5"/>
  <c r="M562" i="5"/>
  <c r="F565" i="5"/>
  <c r="AH569" i="5"/>
  <c r="M570" i="5"/>
  <c r="F573" i="5"/>
  <c r="AH577" i="5"/>
  <c r="M578" i="5"/>
  <c r="F581" i="5"/>
  <c r="AH585" i="5"/>
  <c r="M586" i="5"/>
  <c r="F589" i="5"/>
  <c r="AH593" i="5"/>
  <c r="M594" i="5"/>
  <c r="F597" i="5"/>
  <c r="AH601" i="5"/>
  <c r="M602" i="5"/>
  <c r="F605" i="5"/>
  <c r="AH609" i="5"/>
  <c r="M610" i="5"/>
  <c r="F613" i="5"/>
  <c r="AH617" i="5"/>
  <c r="M618" i="5"/>
  <c r="F621" i="5"/>
  <c r="T626" i="5"/>
  <c r="T631" i="5"/>
  <c r="AA634" i="5"/>
  <c r="AA639" i="5"/>
  <c r="F640" i="5"/>
  <c r="AH647" i="5"/>
  <c r="M648" i="5"/>
  <c r="AA656" i="5"/>
  <c r="F657" i="5"/>
  <c r="AA662" i="5"/>
  <c r="F662" i="5"/>
  <c r="AH664" i="5"/>
  <c r="M665" i="5"/>
  <c r="AA673" i="5"/>
  <c r="F674" i="5"/>
  <c r="AH675" i="5"/>
  <c r="M675" i="5"/>
  <c r="AH681" i="5"/>
  <c r="M682" i="5"/>
  <c r="M687" i="5"/>
  <c r="T690" i="5"/>
  <c r="T695" i="5"/>
  <c r="AA698" i="5"/>
  <c r="AA703" i="5"/>
  <c r="F704" i="5"/>
  <c r="AH711" i="5"/>
  <c r="M712" i="5"/>
  <c r="AA718" i="5"/>
  <c r="F718" i="5"/>
  <c r="AH720" i="5"/>
  <c r="M721" i="5"/>
  <c r="T764" i="5"/>
  <c r="M764" i="5"/>
  <c r="AH782" i="5"/>
  <c r="T782" i="5"/>
  <c r="AA805" i="5"/>
  <c r="AH815" i="5"/>
  <c r="M815" i="5"/>
  <c r="T815" i="5"/>
  <c r="AA826" i="5"/>
  <c r="F826" i="5"/>
  <c r="AH835" i="5"/>
  <c r="AH839" i="5"/>
  <c r="M839" i="5"/>
  <c r="AA850" i="5"/>
  <c r="F850" i="5"/>
  <c r="AH850" i="5"/>
  <c r="F869" i="5"/>
  <c r="AH870" i="5"/>
  <c r="T870" i="5"/>
  <c r="T877" i="5"/>
  <c r="F877" i="5"/>
  <c r="F883" i="5"/>
  <c r="AA883" i="5"/>
  <c r="AA886" i="5"/>
  <c r="T899" i="5"/>
  <c r="T901" i="5"/>
  <c r="AH901" i="5"/>
  <c r="F901" i="5"/>
  <c r="AA916" i="5"/>
  <c r="AH926" i="5"/>
  <c r="M926" i="5"/>
  <c r="AA938" i="5"/>
  <c r="F938" i="5"/>
  <c r="AH938" i="5"/>
  <c r="F939" i="5"/>
  <c r="T939" i="5"/>
  <c r="M950" i="5"/>
  <c r="AH958" i="5"/>
  <c r="F958" i="5"/>
  <c r="F980" i="5"/>
  <c r="AH990" i="5"/>
  <c r="M990" i="5"/>
  <c r="T997" i="5"/>
  <c r="F997" i="5"/>
  <c r="T1004" i="5"/>
  <c r="AH1004" i="5"/>
  <c r="AA1004" i="5"/>
  <c r="T1005" i="5"/>
  <c r="M1005" i="5"/>
  <c r="F1005" i="5"/>
  <c r="T1012" i="5"/>
  <c r="AH1012" i="5"/>
  <c r="F1012" i="5"/>
  <c r="AA646" i="5"/>
  <c r="F646" i="5"/>
  <c r="AH659" i="5"/>
  <c r="M659" i="5"/>
  <c r="AA710" i="5"/>
  <c r="F710" i="5"/>
  <c r="F739" i="5"/>
  <c r="AH739" i="5"/>
  <c r="M739" i="5"/>
  <c r="T749" i="5"/>
  <c r="AH749" i="5"/>
  <c r="F749" i="5"/>
  <c r="AH766" i="5"/>
  <c r="F766" i="5"/>
  <c r="T789" i="5"/>
  <c r="AA789" i="5"/>
  <c r="T796" i="5"/>
  <c r="F796" i="5"/>
  <c r="AA802" i="5"/>
  <c r="F802" i="5"/>
  <c r="T802" i="5"/>
  <c r="F803" i="5"/>
  <c r="AH803" i="5"/>
  <c r="M803" i="5"/>
  <c r="T828" i="5"/>
  <c r="M828" i="5"/>
  <c r="AH846" i="5"/>
  <c r="T846" i="5"/>
  <c r="AH879" i="5"/>
  <c r="M879" i="5"/>
  <c r="T879" i="5"/>
  <c r="AA890" i="5"/>
  <c r="F890" i="5"/>
  <c r="AH903" i="5"/>
  <c r="M903" i="5"/>
  <c r="AA914" i="5"/>
  <c r="F914" i="5"/>
  <c r="AH914" i="5"/>
  <c r="AH934" i="5"/>
  <c r="T934" i="5"/>
  <c r="T941" i="5"/>
  <c r="F941" i="5"/>
  <c r="F947" i="5"/>
  <c r="AA947" i="5"/>
  <c r="T965" i="5"/>
  <c r="AH965" i="5"/>
  <c r="F965" i="5"/>
  <c r="AH999" i="5"/>
  <c r="M999" i="5"/>
  <c r="F999" i="5"/>
  <c r="AA333" i="5"/>
  <c r="AA341" i="5"/>
  <c r="AA349" i="5"/>
  <c r="AA357" i="5"/>
  <c r="AA365" i="5"/>
  <c r="AA373" i="5"/>
  <c r="AA381" i="5"/>
  <c r="AA389" i="5"/>
  <c r="AA397" i="5"/>
  <c r="AA405" i="5"/>
  <c r="AA413" i="5"/>
  <c r="AA421" i="5"/>
  <c r="AA429" i="5"/>
  <c r="AA437" i="5"/>
  <c r="AA445" i="5"/>
  <c r="AA453" i="5"/>
  <c r="AA461" i="5"/>
  <c r="AA469" i="5"/>
  <c r="AA477" i="5"/>
  <c r="AA485" i="5"/>
  <c r="AA493" i="5"/>
  <c r="AA501" i="5"/>
  <c r="AA509" i="5"/>
  <c r="M515" i="5"/>
  <c r="AA517" i="5"/>
  <c r="AA525" i="5"/>
  <c r="AA533" i="5"/>
  <c r="AA541" i="5"/>
  <c r="AA549" i="5"/>
  <c r="AA557" i="5"/>
  <c r="AA565" i="5"/>
  <c r="AA573" i="5"/>
  <c r="AA581" i="5"/>
  <c r="AA589" i="5"/>
  <c r="AA597" i="5"/>
  <c r="AA605" i="5"/>
  <c r="AA613" i="5"/>
  <c r="AA621" i="5"/>
  <c r="AA638" i="5"/>
  <c r="F638" i="5"/>
  <c r="AH640" i="5"/>
  <c r="AH651" i="5"/>
  <c r="M651" i="5"/>
  <c r="AH657" i="5"/>
  <c r="AA674" i="5"/>
  <c r="AH687" i="5"/>
  <c r="AA702" i="5"/>
  <c r="F702" i="5"/>
  <c r="AH704" i="5"/>
  <c r="AH715" i="5"/>
  <c r="M715" i="5"/>
  <c r="T772" i="5"/>
  <c r="AA772" i="5"/>
  <c r="AH790" i="5"/>
  <c r="AA790" i="5"/>
  <c r="F790" i="5"/>
  <c r="AH823" i="5"/>
  <c r="M823" i="5"/>
  <c r="AA823" i="5"/>
  <c r="T829" i="5"/>
  <c r="AA829" i="5"/>
  <c r="AA834" i="5"/>
  <c r="F834" i="5"/>
  <c r="M834" i="5"/>
  <c r="AH847" i="5"/>
  <c r="M847" i="5"/>
  <c r="F847" i="5"/>
  <c r="AA858" i="5"/>
  <c r="F858" i="5"/>
  <c r="M858" i="5"/>
  <c r="F859" i="5"/>
  <c r="AA859" i="5"/>
  <c r="AH869" i="5"/>
  <c r="T909" i="5"/>
  <c r="M909" i="5"/>
  <c r="AH935" i="5"/>
  <c r="M935" i="5"/>
  <c r="F935" i="5"/>
  <c r="T948" i="5"/>
  <c r="AH948" i="5"/>
  <c r="F948" i="5"/>
  <c r="F971" i="5"/>
  <c r="M971" i="5"/>
  <c r="AH980" i="5"/>
  <c r="AA997" i="5"/>
  <c r="M1004" i="5"/>
  <c r="AH1005" i="5"/>
  <c r="AA1012" i="5"/>
  <c r="F449" i="5"/>
  <c r="F457" i="5"/>
  <c r="F465" i="5"/>
  <c r="F473" i="5"/>
  <c r="F481" i="5"/>
  <c r="F489" i="5"/>
  <c r="F497" i="5"/>
  <c r="F505" i="5"/>
  <c r="F513" i="5"/>
  <c r="F521" i="5"/>
  <c r="F529" i="5"/>
  <c r="F537" i="5"/>
  <c r="F545" i="5"/>
  <c r="F553" i="5"/>
  <c r="F561" i="5"/>
  <c r="F569" i="5"/>
  <c r="F577" i="5"/>
  <c r="F585" i="5"/>
  <c r="F593" i="5"/>
  <c r="F601" i="5"/>
  <c r="F609" i="5"/>
  <c r="F617" i="5"/>
  <c r="AA630" i="5"/>
  <c r="F630" i="5"/>
  <c r="F642" i="5"/>
  <c r="AH643" i="5"/>
  <c r="M643" i="5"/>
  <c r="M646" i="5"/>
  <c r="M655" i="5"/>
  <c r="F659" i="5"/>
  <c r="F672" i="5"/>
  <c r="F689" i="5"/>
  <c r="AA694" i="5"/>
  <c r="F694" i="5"/>
  <c r="F706" i="5"/>
  <c r="AH707" i="5"/>
  <c r="M707" i="5"/>
  <c r="M710" i="5"/>
  <c r="F734" i="5"/>
  <c r="AH735" i="5"/>
  <c r="M735" i="5"/>
  <c r="T739" i="5"/>
  <c r="M749" i="5"/>
  <c r="F754" i="5"/>
  <c r="F755" i="5"/>
  <c r="AA755" i="5"/>
  <c r="M766" i="5"/>
  <c r="T773" i="5"/>
  <c r="AH773" i="5"/>
  <c r="F773" i="5"/>
  <c r="F789" i="5"/>
  <c r="M796" i="5"/>
  <c r="AH798" i="5"/>
  <c r="M798" i="5"/>
  <c r="M802" i="5"/>
  <c r="T803" i="5"/>
  <c r="AA810" i="5"/>
  <c r="F810" i="5"/>
  <c r="AH810" i="5"/>
  <c r="F811" i="5"/>
  <c r="T811" i="5"/>
  <c r="F828" i="5"/>
  <c r="AH830" i="5"/>
  <c r="F830" i="5"/>
  <c r="F846" i="5"/>
  <c r="F852" i="5"/>
  <c r="T853" i="5"/>
  <c r="AA853" i="5"/>
  <c r="T860" i="5"/>
  <c r="F860" i="5"/>
  <c r="AA866" i="5"/>
  <c r="F866" i="5"/>
  <c r="T866" i="5"/>
  <c r="F867" i="5"/>
  <c r="AH867" i="5"/>
  <c r="M867" i="5"/>
  <c r="F879" i="5"/>
  <c r="M890" i="5"/>
  <c r="T892" i="5"/>
  <c r="M892" i="5"/>
  <c r="F903" i="5"/>
  <c r="AH910" i="5"/>
  <c r="T910" i="5"/>
  <c r="M914" i="5"/>
  <c r="F934" i="5"/>
  <c r="M941" i="5"/>
  <c r="AH943" i="5"/>
  <c r="M943" i="5"/>
  <c r="T943" i="5"/>
  <c r="M947" i="5"/>
  <c r="AA954" i="5"/>
  <c r="F954" i="5"/>
  <c r="M965" i="5"/>
  <c r="AH967" i="5"/>
  <c r="M967" i="5"/>
  <c r="AA978" i="5"/>
  <c r="F978" i="5"/>
  <c r="AH978" i="5"/>
  <c r="T999" i="5"/>
  <c r="M449" i="5"/>
  <c r="M457" i="5"/>
  <c r="M465" i="5"/>
  <c r="M473" i="5"/>
  <c r="M481" i="5"/>
  <c r="M489" i="5"/>
  <c r="M497" i="5"/>
  <c r="M505" i="5"/>
  <c r="M513" i="5"/>
  <c r="M521" i="5"/>
  <c r="M529" i="5"/>
  <c r="M537" i="5"/>
  <c r="M545" i="5"/>
  <c r="M553" i="5"/>
  <c r="M561" i="5"/>
  <c r="M569" i="5"/>
  <c r="M577" i="5"/>
  <c r="M585" i="5"/>
  <c r="M593" i="5"/>
  <c r="M601" i="5"/>
  <c r="M609" i="5"/>
  <c r="M617" i="5"/>
  <c r="AH635" i="5"/>
  <c r="M635" i="5"/>
  <c r="M642" i="5"/>
  <c r="T646" i="5"/>
  <c r="T655" i="5"/>
  <c r="T659" i="5"/>
  <c r="M672" i="5"/>
  <c r="AA686" i="5"/>
  <c r="F686" i="5"/>
  <c r="M689" i="5"/>
  <c r="AH699" i="5"/>
  <c r="M699" i="5"/>
  <c r="M706" i="5"/>
  <c r="T710" i="5"/>
  <c r="AA730" i="5"/>
  <c r="F730" i="5"/>
  <c r="M734" i="5"/>
  <c r="M736" i="5"/>
  <c r="AA736" i="5"/>
  <c r="AA739" i="5"/>
  <c r="AA749" i="5"/>
  <c r="M754" i="5"/>
  <c r="T756" i="5"/>
  <c r="AH756" i="5"/>
  <c r="F756" i="5"/>
  <c r="T766" i="5"/>
  <c r="F779" i="5"/>
  <c r="M779" i="5"/>
  <c r="M789" i="5"/>
  <c r="AA796" i="5"/>
  <c r="AH799" i="5"/>
  <c r="M799" i="5"/>
  <c r="AA799" i="5"/>
  <c r="AH802" i="5"/>
  <c r="AA803" i="5"/>
  <c r="T812" i="5"/>
  <c r="AA812" i="5"/>
  <c r="AA828" i="5"/>
  <c r="T836" i="5"/>
  <c r="AA836" i="5"/>
  <c r="M846" i="5"/>
  <c r="M852" i="5"/>
  <c r="AH854" i="5"/>
  <c r="AA854" i="5"/>
  <c r="F854" i="5"/>
  <c r="AA879" i="5"/>
  <c r="AH887" i="5"/>
  <c r="M887" i="5"/>
  <c r="AA887" i="5"/>
  <c r="T890" i="5"/>
  <c r="T893" i="5"/>
  <c r="AA893" i="5"/>
  <c r="AA898" i="5"/>
  <c r="F898" i="5"/>
  <c r="M898" i="5"/>
  <c r="T903" i="5"/>
  <c r="AH911" i="5"/>
  <c r="M911" i="5"/>
  <c r="F911" i="5"/>
  <c r="T914" i="5"/>
  <c r="AA922" i="5"/>
  <c r="F922" i="5"/>
  <c r="M922" i="5"/>
  <c r="F923" i="5"/>
  <c r="AA923" i="5"/>
  <c r="M934" i="5"/>
  <c r="AA941" i="5"/>
  <c r="T947" i="5"/>
  <c r="AA965" i="5"/>
  <c r="T973" i="5"/>
  <c r="M973" i="5"/>
  <c r="AA999" i="5"/>
  <c r="AH627" i="5"/>
  <c r="M627" i="5"/>
  <c r="T642" i="5"/>
  <c r="AH646" i="5"/>
  <c r="AA655" i="5"/>
  <c r="AA659" i="5"/>
  <c r="AA672" i="5"/>
  <c r="AA678" i="5"/>
  <c r="F678" i="5"/>
  <c r="AA689" i="5"/>
  <c r="AH691" i="5"/>
  <c r="M691" i="5"/>
  <c r="T706" i="5"/>
  <c r="AH710" i="5"/>
  <c r="AA726" i="5"/>
  <c r="F726" i="5"/>
  <c r="T734" i="5"/>
  <c r="AH742" i="5"/>
  <c r="M742" i="5"/>
  <c r="AA746" i="5"/>
  <c r="T746" i="5"/>
  <c r="M752" i="5"/>
  <c r="T752" i="5"/>
  <c r="T754" i="5"/>
  <c r="AA762" i="5"/>
  <c r="F762" i="5"/>
  <c r="AA766" i="5"/>
  <c r="AH775" i="5"/>
  <c r="M775" i="5"/>
  <c r="AA786" i="5"/>
  <c r="F786" i="5"/>
  <c r="AH786" i="5"/>
  <c r="AH789" i="5"/>
  <c r="AH796" i="5"/>
  <c r="AH806" i="5"/>
  <c r="T806" i="5"/>
  <c r="T813" i="5"/>
  <c r="F813" i="5"/>
  <c r="F819" i="5"/>
  <c r="AA819" i="5"/>
  <c r="AH828" i="5"/>
  <c r="T837" i="5"/>
  <c r="AH837" i="5"/>
  <c r="F837" i="5"/>
  <c r="AA846" i="5"/>
  <c r="AA852" i="5"/>
  <c r="AH862" i="5"/>
  <c r="M862" i="5"/>
  <c r="AA874" i="5"/>
  <c r="F874" i="5"/>
  <c r="AH874" i="5"/>
  <c r="F875" i="5"/>
  <c r="T875" i="5"/>
  <c r="AH890" i="5"/>
  <c r="AH894" i="5"/>
  <c r="F894" i="5"/>
  <c r="AA903" i="5"/>
  <c r="T917" i="5"/>
  <c r="AA917" i="5"/>
  <c r="T924" i="5"/>
  <c r="F924" i="5"/>
  <c r="AA930" i="5"/>
  <c r="F930" i="5"/>
  <c r="T930" i="5"/>
  <c r="F931" i="5"/>
  <c r="AH931" i="5"/>
  <c r="M931" i="5"/>
  <c r="AA934" i="5"/>
  <c r="AH941" i="5"/>
  <c r="AH947" i="5"/>
  <c r="T956" i="5"/>
  <c r="M956" i="5"/>
  <c r="AH974" i="5"/>
  <c r="T974" i="5"/>
  <c r="AA994" i="5"/>
  <c r="F994" i="5"/>
  <c r="T994" i="5"/>
  <c r="F995" i="5"/>
  <c r="AH995" i="5"/>
  <c r="M995" i="5"/>
  <c r="AH731" i="5"/>
  <c r="AH741" i="5"/>
  <c r="AA751" i="5"/>
  <c r="AH763" i="5"/>
  <c r="AA778" i="5"/>
  <c r="F778" i="5"/>
  <c r="AH780" i="5"/>
  <c r="AH791" i="5"/>
  <c r="M791" i="5"/>
  <c r="AH797" i="5"/>
  <c r="AA814" i="5"/>
  <c r="AH827" i="5"/>
  <c r="AA842" i="5"/>
  <c r="F842" i="5"/>
  <c r="AH844" i="5"/>
  <c r="AH855" i="5"/>
  <c r="M855" i="5"/>
  <c r="AH861" i="5"/>
  <c r="AA878" i="5"/>
  <c r="AH891" i="5"/>
  <c r="AA906" i="5"/>
  <c r="F906" i="5"/>
  <c r="AH908" i="5"/>
  <c r="AH919" i="5"/>
  <c r="M919" i="5"/>
  <c r="AH925" i="5"/>
  <c r="AA942" i="5"/>
  <c r="AH955" i="5"/>
  <c r="AA970" i="5"/>
  <c r="F970" i="5"/>
  <c r="AH972" i="5"/>
  <c r="AA981" i="5"/>
  <c r="AH983" i="5"/>
  <c r="M983" i="5"/>
  <c r="AH989" i="5"/>
  <c r="T998" i="5"/>
  <c r="AA1006" i="5"/>
  <c r="AA1011" i="5"/>
  <c r="AH767" i="5"/>
  <c r="M767" i="5"/>
  <c r="AA818" i="5"/>
  <c r="F818" i="5"/>
  <c r="AH831" i="5"/>
  <c r="M831" i="5"/>
  <c r="AA882" i="5"/>
  <c r="F882" i="5"/>
  <c r="AH895" i="5"/>
  <c r="M895" i="5"/>
  <c r="AA946" i="5"/>
  <c r="F946" i="5"/>
  <c r="AH959" i="5"/>
  <c r="M959" i="5"/>
  <c r="AA1010" i="5"/>
  <c r="F1010" i="5"/>
  <c r="AA1002" i="5"/>
  <c r="F1002" i="5"/>
  <c r="M16" i="14"/>
  <c r="Q17" i="14"/>
  <c r="M20" i="14"/>
  <c r="Q21" i="14"/>
  <c r="M24" i="14"/>
  <c r="Q25" i="14"/>
  <c r="M28" i="14"/>
  <c r="Q29" i="14"/>
  <c r="M32" i="14"/>
  <c r="Q33" i="14"/>
  <c r="M36" i="14"/>
  <c r="Q37" i="14"/>
  <c r="M40" i="14"/>
  <c r="Q41" i="14"/>
  <c r="M44" i="14"/>
  <c r="Q45" i="14"/>
  <c r="M48" i="14"/>
  <c r="Q49" i="14"/>
  <c r="M52" i="14"/>
  <c r="Q53" i="14"/>
  <c r="M56" i="14"/>
  <c r="Q57" i="14"/>
  <c r="M60" i="14"/>
  <c r="Q61" i="14"/>
  <c r="M64" i="14"/>
  <c r="Q65" i="14"/>
  <c r="M81" i="14"/>
  <c r="K81" i="14"/>
  <c r="I81" i="14"/>
  <c r="G81" i="14"/>
  <c r="Q94" i="14"/>
  <c r="M94" i="14"/>
  <c r="K94" i="14"/>
  <c r="M97" i="14"/>
  <c r="K97" i="14"/>
  <c r="I97" i="14"/>
  <c r="G97" i="14"/>
  <c r="Q110" i="14"/>
  <c r="M110" i="14"/>
  <c r="K110" i="14"/>
  <c r="M113" i="14"/>
  <c r="K113" i="14"/>
  <c r="I113" i="14"/>
  <c r="G113" i="14"/>
  <c r="K345" i="14"/>
  <c r="I345" i="14"/>
  <c r="G345" i="14"/>
  <c r="E345" i="14"/>
  <c r="M345" i="14"/>
  <c r="M489" i="14"/>
  <c r="K489" i="14"/>
  <c r="I489" i="14"/>
  <c r="G489" i="14"/>
  <c r="E489" i="14"/>
  <c r="Q489" i="14"/>
  <c r="M205" i="14"/>
  <c r="K205" i="14"/>
  <c r="I205" i="14"/>
  <c r="G205" i="14"/>
  <c r="E205" i="14"/>
  <c r="Q205" i="14"/>
  <c r="Q206" i="14"/>
  <c r="M206" i="14"/>
  <c r="K206" i="14"/>
  <c r="I206" i="14"/>
  <c r="E206" i="14"/>
  <c r="M221" i="14"/>
  <c r="K221" i="14"/>
  <c r="I221" i="14"/>
  <c r="G221" i="14"/>
  <c r="E221" i="14"/>
  <c r="Q221" i="14"/>
  <c r="Q222" i="14"/>
  <c r="M222" i="14"/>
  <c r="K222" i="14"/>
  <c r="I222" i="14"/>
  <c r="E222" i="14"/>
  <c r="K329" i="14"/>
  <c r="I329" i="14"/>
  <c r="G329" i="14"/>
  <c r="E329" i="14"/>
  <c r="M329" i="14"/>
  <c r="K361" i="14"/>
  <c r="I361" i="14"/>
  <c r="G361" i="14"/>
  <c r="E361" i="14"/>
  <c r="M361" i="14"/>
  <c r="Q361" i="14"/>
  <c r="Q378" i="14"/>
  <c r="M378" i="14"/>
  <c r="E378" i="14"/>
  <c r="K378" i="14"/>
  <c r="I378" i="14"/>
  <c r="G378" i="14"/>
  <c r="Q82" i="14"/>
  <c r="M82" i="14"/>
  <c r="K82" i="14"/>
  <c r="M85" i="14"/>
  <c r="K85" i="14"/>
  <c r="I85" i="14"/>
  <c r="G85" i="14"/>
  <c r="Q98" i="14"/>
  <c r="M98" i="14"/>
  <c r="K98" i="14"/>
  <c r="M101" i="14"/>
  <c r="K101" i="14"/>
  <c r="I101" i="14"/>
  <c r="G101" i="14"/>
  <c r="Q114" i="14"/>
  <c r="M114" i="14"/>
  <c r="K114" i="14"/>
  <c r="M117" i="14"/>
  <c r="K117" i="14"/>
  <c r="I117" i="14"/>
  <c r="G117" i="14"/>
  <c r="K265" i="14"/>
  <c r="I265" i="14"/>
  <c r="G265" i="14"/>
  <c r="E265" i="14"/>
  <c r="M265" i="14"/>
  <c r="K269" i="14"/>
  <c r="I269" i="14"/>
  <c r="G269" i="14"/>
  <c r="E269" i="14"/>
  <c r="M269" i="14"/>
  <c r="K273" i="14"/>
  <c r="I273" i="14"/>
  <c r="G273" i="14"/>
  <c r="E273" i="14"/>
  <c r="M273" i="14"/>
  <c r="K277" i="14"/>
  <c r="I277" i="14"/>
  <c r="G277" i="14"/>
  <c r="E277" i="14"/>
  <c r="M277" i="14"/>
  <c r="K281" i="14"/>
  <c r="I281" i="14"/>
  <c r="G281" i="14"/>
  <c r="E281" i="14"/>
  <c r="M281" i="14"/>
  <c r="K285" i="14"/>
  <c r="I285" i="14"/>
  <c r="G285" i="14"/>
  <c r="E285" i="14"/>
  <c r="M285" i="14"/>
  <c r="K289" i="14"/>
  <c r="I289" i="14"/>
  <c r="G289" i="14"/>
  <c r="E289" i="14"/>
  <c r="M289" i="14"/>
  <c r="K293" i="14"/>
  <c r="I293" i="14"/>
  <c r="G293" i="14"/>
  <c r="E293" i="14"/>
  <c r="M293" i="14"/>
  <c r="K297" i="14"/>
  <c r="I297" i="14"/>
  <c r="G297" i="14"/>
  <c r="E297" i="14"/>
  <c r="M297" i="14"/>
  <c r="K301" i="14"/>
  <c r="I301" i="14"/>
  <c r="G301" i="14"/>
  <c r="E301" i="14"/>
  <c r="M301" i="14"/>
  <c r="K305" i="14"/>
  <c r="I305" i="14"/>
  <c r="G305" i="14"/>
  <c r="E305" i="14"/>
  <c r="M305" i="14"/>
  <c r="K309" i="14"/>
  <c r="I309" i="14"/>
  <c r="G309" i="14"/>
  <c r="E309" i="14"/>
  <c r="M309" i="14"/>
  <c r="M449" i="14"/>
  <c r="K449" i="14"/>
  <c r="I449" i="14"/>
  <c r="G449" i="14"/>
  <c r="E449" i="14"/>
  <c r="Q449" i="14"/>
  <c r="M481" i="14"/>
  <c r="K481" i="14"/>
  <c r="I481" i="14"/>
  <c r="G481" i="14"/>
  <c r="E481" i="14"/>
  <c r="Q481" i="14"/>
  <c r="M613" i="14"/>
  <c r="G613" i="14"/>
  <c r="E613" i="14"/>
  <c r="Q613" i="14"/>
  <c r="K613" i="14"/>
  <c r="I613" i="14"/>
  <c r="M645" i="14"/>
  <c r="G645" i="14"/>
  <c r="E645" i="14"/>
  <c r="Q645" i="14"/>
  <c r="K645" i="14"/>
  <c r="I645" i="14"/>
  <c r="E67" i="14"/>
  <c r="Q67" i="14"/>
  <c r="M69" i="14"/>
  <c r="I69" i="14"/>
  <c r="E71" i="14"/>
  <c r="Q71" i="14"/>
  <c r="M73" i="14"/>
  <c r="I73" i="14"/>
  <c r="E75" i="14"/>
  <c r="Q75" i="14"/>
  <c r="M77" i="14"/>
  <c r="I77" i="14"/>
  <c r="E82" i="14"/>
  <c r="E85" i="14"/>
  <c r="E98" i="14"/>
  <c r="E101" i="14"/>
  <c r="E114" i="14"/>
  <c r="E117" i="14"/>
  <c r="M121" i="14"/>
  <c r="K121" i="14"/>
  <c r="I121" i="14"/>
  <c r="G121" i="14"/>
  <c r="E121" i="14"/>
  <c r="M125" i="14"/>
  <c r="K125" i="14"/>
  <c r="I125" i="14"/>
  <c r="G125" i="14"/>
  <c r="E125" i="14"/>
  <c r="M129" i="14"/>
  <c r="K129" i="14"/>
  <c r="I129" i="14"/>
  <c r="G129" i="14"/>
  <c r="E129" i="14"/>
  <c r="M133" i="14"/>
  <c r="K133" i="14"/>
  <c r="I133" i="14"/>
  <c r="G133" i="14"/>
  <c r="E133" i="14"/>
  <c r="M137" i="14"/>
  <c r="K137" i="14"/>
  <c r="I137" i="14"/>
  <c r="G137" i="14"/>
  <c r="E137" i="14"/>
  <c r="M141" i="14"/>
  <c r="K141" i="14"/>
  <c r="I141" i="14"/>
  <c r="G141" i="14"/>
  <c r="E141" i="14"/>
  <c r="M145" i="14"/>
  <c r="K145" i="14"/>
  <c r="I145" i="14"/>
  <c r="G145" i="14"/>
  <c r="E145" i="14"/>
  <c r="M149" i="14"/>
  <c r="K149" i="14"/>
  <c r="I149" i="14"/>
  <c r="G149" i="14"/>
  <c r="E149" i="14"/>
  <c r="M153" i="14"/>
  <c r="K153" i="14"/>
  <c r="I153" i="14"/>
  <c r="G153" i="14"/>
  <c r="E153" i="14"/>
  <c r="M157" i="14"/>
  <c r="K157" i="14"/>
  <c r="I157" i="14"/>
  <c r="G157" i="14"/>
  <c r="E157" i="14"/>
  <c r="M161" i="14"/>
  <c r="K161" i="14"/>
  <c r="I161" i="14"/>
  <c r="G161" i="14"/>
  <c r="E161" i="14"/>
  <c r="M165" i="14"/>
  <c r="K165" i="14"/>
  <c r="I165" i="14"/>
  <c r="G165" i="14"/>
  <c r="E165" i="14"/>
  <c r="M169" i="14"/>
  <c r="K169" i="14"/>
  <c r="I169" i="14"/>
  <c r="G169" i="14"/>
  <c r="E169" i="14"/>
  <c r="M173" i="14"/>
  <c r="K173" i="14"/>
  <c r="I173" i="14"/>
  <c r="G173" i="14"/>
  <c r="E173" i="14"/>
  <c r="M177" i="14"/>
  <c r="K177" i="14"/>
  <c r="I177" i="14"/>
  <c r="G177" i="14"/>
  <c r="E177" i="14"/>
  <c r="M181" i="14"/>
  <c r="K181" i="14"/>
  <c r="I181" i="14"/>
  <c r="G181" i="14"/>
  <c r="E181" i="14"/>
  <c r="M185" i="14"/>
  <c r="K185" i="14"/>
  <c r="I185" i="14"/>
  <c r="G185" i="14"/>
  <c r="E185" i="14"/>
  <c r="M189" i="14"/>
  <c r="K189" i="14"/>
  <c r="I189" i="14"/>
  <c r="G189" i="14"/>
  <c r="E189" i="14"/>
  <c r="M193" i="14"/>
  <c r="K193" i="14"/>
  <c r="I193" i="14"/>
  <c r="G193" i="14"/>
  <c r="E193" i="14"/>
  <c r="M197" i="14"/>
  <c r="K197" i="14"/>
  <c r="I197" i="14"/>
  <c r="G197" i="14"/>
  <c r="E197" i="14"/>
  <c r="M201" i="14"/>
  <c r="K201" i="14"/>
  <c r="I201" i="14"/>
  <c r="G201" i="14"/>
  <c r="E201" i="14"/>
  <c r="Q201" i="14"/>
  <c r="Q202" i="14"/>
  <c r="M202" i="14"/>
  <c r="K202" i="14"/>
  <c r="I202" i="14"/>
  <c r="E202" i="14"/>
  <c r="M217" i="14"/>
  <c r="K217" i="14"/>
  <c r="I217" i="14"/>
  <c r="G217" i="14"/>
  <c r="E217" i="14"/>
  <c r="Q217" i="14"/>
  <c r="Q218" i="14"/>
  <c r="M218" i="14"/>
  <c r="K218" i="14"/>
  <c r="I218" i="14"/>
  <c r="E218" i="14"/>
  <c r="K341" i="14"/>
  <c r="I341" i="14"/>
  <c r="G341" i="14"/>
  <c r="E341" i="14"/>
  <c r="M341" i="14"/>
  <c r="Q341" i="14"/>
  <c r="Q422" i="14"/>
  <c r="M422" i="14"/>
  <c r="K422" i="14"/>
  <c r="E422" i="14"/>
  <c r="I422" i="14"/>
  <c r="G422" i="14"/>
  <c r="Q474" i="14"/>
  <c r="M474" i="14"/>
  <c r="K474" i="14"/>
  <c r="I474" i="14"/>
  <c r="E474" i="14"/>
  <c r="G474" i="14"/>
  <c r="W73" i="15"/>
  <c r="Q74" i="15"/>
  <c r="S73" i="15"/>
  <c r="AG73" i="15"/>
  <c r="AE73" i="15"/>
  <c r="K73" i="15"/>
  <c r="AA73" i="15"/>
  <c r="Y73" i="15"/>
  <c r="O73" i="15"/>
  <c r="M73" i="15"/>
  <c r="AC73" i="15"/>
  <c r="U73" i="15"/>
  <c r="Q73" i="15"/>
  <c r="I73" i="15"/>
  <c r="E16" i="14"/>
  <c r="E20" i="14"/>
  <c r="E24" i="14"/>
  <c r="E28" i="14"/>
  <c r="E32" i="14"/>
  <c r="E36" i="14"/>
  <c r="E40" i="14"/>
  <c r="E44" i="14"/>
  <c r="E48" i="14"/>
  <c r="E52" i="14"/>
  <c r="E56" i="14"/>
  <c r="E60" i="14"/>
  <c r="E64" i="14"/>
  <c r="G67" i="14"/>
  <c r="E69" i="14"/>
  <c r="G71" i="14"/>
  <c r="E73" i="14"/>
  <c r="G75" i="14"/>
  <c r="E77" i="14"/>
  <c r="G82" i="14"/>
  <c r="Q86" i="14"/>
  <c r="M86" i="14"/>
  <c r="K86" i="14"/>
  <c r="M89" i="14"/>
  <c r="K89" i="14"/>
  <c r="I89" i="14"/>
  <c r="G89" i="14"/>
  <c r="G98" i="14"/>
  <c r="Q102" i="14"/>
  <c r="M102" i="14"/>
  <c r="K102" i="14"/>
  <c r="M105" i="14"/>
  <c r="K105" i="14"/>
  <c r="I105" i="14"/>
  <c r="G105" i="14"/>
  <c r="G114" i="14"/>
  <c r="Q118" i="14"/>
  <c r="M118" i="14"/>
  <c r="K118" i="14"/>
  <c r="I118" i="14"/>
  <c r="Q122" i="14"/>
  <c r="M122" i="14"/>
  <c r="K122" i="14"/>
  <c r="I122" i="14"/>
  <c r="Q126" i="14"/>
  <c r="M126" i="14"/>
  <c r="K126" i="14"/>
  <c r="I126" i="14"/>
  <c r="Q130" i="14"/>
  <c r="M130" i="14"/>
  <c r="K130" i="14"/>
  <c r="I130" i="14"/>
  <c r="Q134" i="14"/>
  <c r="M134" i="14"/>
  <c r="K134" i="14"/>
  <c r="I134" i="14"/>
  <c r="Q138" i="14"/>
  <c r="M138" i="14"/>
  <c r="K138" i="14"/>
  <c r="I138" i="14"/>
  <c r="Q142" i="14"/>
  <c r="M142" i="14"/>
  <c r="K142" i="14"/>
  <c r="I142" i="14"/>
  <c r="Q146" i="14"/>
  <c r="M146" i="14"/>
  <c r="K146" i="14"/>
  <c r="I146" i="14"/>
  <c r="Q150" i="14"/>
  <c r="M150" i="14"/>
  <c r="K150" i="14"/>
  <c r="I150" i="14"/>
  <c r="Q154" i="14"/>
  <c r="M154" i="14"/>
  <c r="K154" i="14"/>
  <c r="I154" i="14"/>
  <c r="Q158" i="14"/>
  <c r="M158" i="14"/>
  <c r="K158" i="14"/>
  <c r="I158" i="14"/>
  <c r="Q162" i="14"/>
  <c r="M162" i="14"/>
  <c r="K162" i="14"/>
  <c r="I162" i="14"/>
  <c r="Q166" i="14"/>
  <c r="M166" i="14"/>
  <c r="K166" i="14"/>
  <c r="I166" i="14"/>
  <c r="Q170" i="14"/>
  <c r="M170" i="14"/>
  <c r="K170" i="14"/>
  <c r="I170" i="14"/>
  <c r="Q174" i="14"/>
  <c r="M174" i="14"/>
  <c r="K174" i="14"/>
  <c r="I174" i="14"/>
  <c r="Q178" i="14"/>
  <c r="M178" i="14"/>
  <c r="K178" i="14"/>
  <c r="I178" i="14"/>
  <c r="Q182" i="14"/>
  <c r="M182" i="14"/>
  <c r="K182" i="14"/>
  <c r="I182" i="14"/>
  <c r="Q186" i="14"/>
  <c r="M186" i="14"/>
  <c r="K186" i="14"/>
  <c r="I186" i="14"/>
  <c r="Q190" i="14"/>
  <c r="M190" i="14"/>
  <c r="K190" i="14"/>
  <c r="I190" i="14"/>
  <c r="Q194" i="14"/>
  <c r="M194" i="14"/>
  <c r="K194" i="14"/>
  <c r="I194" i="14"/>
  <c r="Q198" i="14"/>
  <c r="M198" i="14"/>
  <c r="K198" i="14"/>
  <c r="I198" i="14"/>
  <c r="G202" i="14"/>
  <c r="G218" i="14"/>
  <c r="Q265" i="14"/>
  <c r="Q269" i="14"/>
  <c r="Q273" i="14"/>
  <c r="Q277" i="14"/>
  <c r="Q281" i="14"/>
  <c r="Q285" i="14"/>
  <c r="Q289" i="14"/>
  <c r="Q293" i="14"/>
  <c r="Q297" i="14"/>
  <c r="Q301" i="14"/>
  <c r="Q305" i="14"/>
  <c r="Q309" i="14"/>
  <c r="K325" i="14"/>
  <c r="I325" i="14"/>
  <c r="G325" i="14"/>
  <c r="E325" i="14"/>
  <c r="M325" i="14"/>
  <c r="Q325" i="14"/>
  <c r="E375" i="14"/>
  <c r="Q375" i="14"/>
  <c r="I375" i="14"/>
  <c r="M375" i="14"/>
  <c r="K375" i="14"/>
  <c r="G375" i="14"/>
  <c r="M441" i="14"/>
  <c r="K441" i="14"/>
  <c r="I441" i="14"/>
  <c r="G441" i="14"/>
  <c r="E441" i="14"/>
  <c r="Q441" i="14"/>
  <c r="G16" i="14"/>
  <c r="K17" i="14"/>
  <c r="G20" i="14"/>
  <c r="K21" i="14"/>
  <c r="G24" i="14"/>
  <c r="K25" i="14"/>
  <c r="G28" i="14"/>
  <c r="K29" i="14"/>
  <c r="G32" i="14"/>
  <c r="K33" i="14"/>
  <c r="G36" i="14"/>
  <c r="K37" i="14"/>
  <c r="G40" i="14"/>
  <c r="K41" i="14"/>
  <c r="G44" i="14"/>
  <c r="K45" i="14"/>
  <c r="G48" i="14"/>
  <c r="K49" i="14"/>
  <c r="G52" i="14"/>
  <c r="K53" i="14"/>
  <c r="G56" i="14"/>
  <c r="K57" i="14"/>
  <c r="G60" i="14"/>
  <c r="K61" i="14"/>
  <c r="G64" i="14"/>
  <c r="K65" i="14"/>
  <c r="I67" i="14"/>
  <c r="G69" i="14"/>
  <c r="I71" i="14"/>
  <c r="G73" i="14"/>
  <c r="I75" i="14"/>
  <c r="G77" i="14"/>
  <c r="I82" i="14"/>
  <c r="Q85" i="14"/>
  <c r="E86" i="14"/>
  <c r="E89" i="14"/>
  <c r="I98" i="14"/>
  <c r="Q101" i="14"/>
  <c r="E102" i="14"/>
  <c r="E105" i="14"/>
  <c r="I114" i="14"/>
  <c r="Q117" i="14"/>
  <c r="E118" i="14"/>
  <c r="Q121" i="14"/>
  <c r="E122" i="14"/>
  <c r="Q125" i="14"/>
  <c r="E126" i="14"/>
  <c r="Q129" i="14"/>
  <c r="E130" i="14"/>
  <c r="Q133" i="14"/>
  <c r="E134" i="14"/>
  <c r="Q137" i="14"/>
  <c r="E138" i="14"/>
  <c r="Q141" i="14"/>
  <c r="E142" i="14"/>
  <c r="Q145" i="14"/>
  <c r="E146" i="14"/>
  <c r="Q149" i="14"/>
  <c r="E150" i="14"/>
  <c r="Q153" i="14"/>
  <c r="E154" i="14"/>
  <c r="Q157" i="14"/>
  <c r="E158" i="14"/>
  <c r="Q161" i="14"/>
  <c r="E162" i="14"/>
  <c r="Q165" i="14"/>
  <c r="E166" i="14"/>
  <c r="Q169" i="14"/>
  <c r="E170" i="14"/>
  <c r="Q173" i="14"/>
  <c r="E174" i="14"/>
  <c r="Q177" i="14"/>
  <c r="E178" i="14"/>
  <c r="Q181" i="14"/>
  <c r="E182" i="14"/>
  <c r="Q185" i="14"/>
  <c r="E186" i="14"/>
  <c r="Q189" i="14"/>
  <c r="E190" i="14"/>
  <c r="Q193" i="14"/>
  <c r="E194" i="14"/>
  <c r="Q197" i="14"/>
  <c r="E198" i="14"/>
  <c r="M213" i="14"/>
  <c r="K213" i="14"/>
  <c r="I213" i="14"/>
  <c r="G213" i="14"/>
  <c r="E213" i="14"/>
  <c r="Q213" i="14"/>
  <c r="Q214" i="14"/>
  <c r="M214" i="14"/>
  <c r="K214" i="14"/>
  <c r="I214" i="14"/>
  <c r="E214" i="14"/>
  <c r="I16" i="14"/>
  <c r="I20" i="14"/>
  <c r="I24" i="14"/>
  <c r="I28" i="14"/>
  <c r="I32" i="14"/>
  <c r="I36" i="14"/>
  <c r="I40" i="14"/>
  <c r="I44" i="14"/>
  <c r="I48" i="14"/>
  <c r="I52" i="14"/>
  <c r="I56" i="14"/>
  <c r="I60" i="14"/>
  <c r="I64" i="14"/>
  <c r="K67" i="14"/>
  <c r="K69" i="14"/>
  <c r="K71" i="14"/>
  <c r="K73" i="14"/>
  <c r="K75" i="14"/>
  <c r="K77" i="14"/>
  <c r="G86" i="14"/>
  <c r="Q90" i="14"/>
  <c r="M90" i="14"/>
  <c r="K90" i="14"/>
  <c r="M93" i="14"/>
  <c r="K93" i="14"/>
  <c r="I93" i="14"/>
  <c r="G93" i="14"/>
  <c r="G102" i="14"/>
  <c r="Q106" i="14"/>
  <c r="M106" i="14"/>
  <c r="K106" i="14"/>
  <c r="M109" i="14"/>
  <c r="K109" i="14"/>
  <c r="I109" i="14"/>
  <c r="G109" i="14"/>
  <c r="G118" i="14"/>
  <c r="G122" i="14"/>
  <c r="G126" i="14"/>
  <c r="G130" i="14"/>
  <c r="G134" i="14"/>
  <c r="G138" i="14"/>
  <c r="G142" i="14"/>
  <c r="G146" i="14"/>
  <c r="G150" i="14"/>
  <c r="G154" i="14"/>
  <c r="G158" i="14"/>
  <c r="G162" i="14"/>
  <c r="G166" i="14"/>
  <c r="G170" i="14"/>
  <c r="G174" i="14"/>
  <c r="G178" i="14"/>
  <c r="G182" i="14"/>
  <c r="G186" i="14"/>
  <c r="G190" i="14"/>
  <c r="G194" i="14"/>
  <c r="G198" i="14"/>
  <c r="G214" i="14"/>
  <c r="Q370" i="14"/>
  <c r="E370" i="14"/>
  <c r="M370" i="14"/>
  <c r="K370" i="14"/>
  <c r="I370" i="14"/>
  <c r="G370" i="14"/>
  <c r="Q66" i="14"/>
  <c r="M66" i="14"/>
  <c r="M67" i="14"/>
  <c r="I68" i="14"/>
  <c r="E68" i="14"/>
  <c r="Q70" i="14"/>
  <c r="M70" i="14"/>
  <c r="M71" i="14"/>
  <c r="I72" i="14"/>
  <c r="E72" i="14"/>
  <c r="Q74" i="14"/>
  <c r="M74" i="14"/>
  <c r="M75" i="14"/>
  <c r="I76" i="14"/>
  <c r="E76" i="14"/>
  <c r="Q78" i="14"/>
  <c r="M78" i="14"/>
  <c r="I86" i="14"/>
  <c r="Q89" i="14"/>
  <c r="E90" i="14"/>
  <c r="E93" i="14"/>
  <c r="I102" i="14"/>
  <c r="Q105" i="14"/>
  <c r="E106" i="14"/>
  <c r="E109" i="14"/>
  <c r="M209" i="14"/>
  <c r="K209" i="14"/>
  <c r="I209" i="14"/>
  <c r="G209" i="14"/>
  <c r="E209" i="14"/>
  <c r="Q209" i="14"/>
  <c r="Q210" i="14"/>
  <c r="M210" i="14"/>
  <c r="K210" i="14"/>
  <c r="I210" i="14"/>
  <c r="E210" i="14"/>
  <c r="M225" i="14"/>
  <c r="K225" i="14"/>
  <c r="I225" i="14"/>
  <c r="G225" i="14"/>
  <c r="E225" i="14"/>
  <c r="Q225" i="14"/>
  <c r="K226" i="14"/>
  <c r="Q226" i="14"/>
  <c r="M226" i="14"/>
  <c r="I226" i="14"/>
  <c r="E226" i="14"/>
  <c r="G233" i="14"/>
  <c r="E233" i="14"/>
  <c r="M233" i="14"/>
  <c r="Q233" i="14"/>
  <c r="K233" i="14"/>
  <c r="I233" i="14"/>
  <c r="Q239" i="14"/>
  <c r="M239" i="14"/>
  <c r="G239" i="14"/>
  <c r="E239" i="14"/>
  <c r="I245" i="14"/>
  <c r="G245" i="14"/>
  <c r="E245" i="14"/>
  <c r="M245" i="14"/>
  <c r="K365" i="14"/>
  <c r="I365" i="14"/>
  <c r="G365" i="14"/>
  <c r="E365" i="14"/>
  <c r="M365" i="14"/>
  <c r="Q402" i="14"/>
  <c r="M402" i="14"/>
  <c r="E402" i="14"/>
  <c r="K402" i="14"/>
  <c r="I402" i="14"/>
  <c r="G402" i="14"/>
  <c r="Q442" i="14"/>
  <c r="M442" i="14"/>
  <c r="K442" i="14"/>
  <c r="I442" i="14"/>
  <c r="E442" i="14"/>
  <c r="Q482" i="14"/>
  <c r="M482" i="14"/>
  <c r="K482" i="14"/>
  <c r="I482" i="14"/>
  <c r="E482" i="14"/>
  <c r="M231" i="14"/>
  <c r="G231" i="14"/>
  <c r="E231" i="14"/>
  <c r="K239" i="14"/>
  <c r="Q243" i="14"/>
  <c r="M243" i="14"/>
  <c r="G243" i="14"/>
  <c r="E243" i="14"/>
  <c r="I249" i="14"/>
  <c r="G249" i="14"/>
  <c r="E249" i="14"/>
  <c r="M249" i="14"/>
  <c r="K357" i="14"/>
  <c r="I357" i="14"/>
  <c r="G357" i="14"/>
  <c r="E357" i="14"/>
  <c r="M357" i="14"/>
  <c r="Q365" i="14"/>
  <c r="Q398" i="14"/>
  <c r="M398" i="14"/>
  <c r="E398" i="14"/>
  <c r="K398" i="14"/>
  <c r="I398" i="14"/>
  <c r="Q434" i="14"/>
  <c r="M434" i="14"/>
  <c r="K434" i="14"/>
  <c r="I434" i="14"/>
  <c r="E434" i="14"/>
  <c r="Q466" i="14"/>
  <c r="M466" i="14"/>
  <c r="K466" i="14"/>
  <c r="I466" i="14"/>
  <c r="E466" i="14"/>
  <c r="M473" i="14"/>
  <c r="K473" i="14"/>
  <c r="I473" i="14"/>
  <c r="G473" i="14"/>
  <c r="E473" i="14"/>
  <c r="Q473" i="14"/>
  <c r="K598" i="14"/>
  <c r="I598" i="14"/>
  <c r="M598" i="14"/>
  <c r="G598" i="14"/>
  <c r="E598" i="14"/>
  <c r="Q598" i="14"/>
  <c r="I231" i="14"/>
  <c r="I243" i="14"/>
  <c r="Q245" i="14"/>
  <c r="K249" i="14"/>
  <c r="K321" i="14"/>
  <c r="I321" i="14"/>
  <c r="G321" i="14"/>
  <c r="E321" i="14"/>
  <c r="M321" i="14"/>
  <c r="K337" i="14"/>
  <c r="I337" i="14"/>
  <c r="G337" i="14"/>
  <c r="E337" i="14"/>
  <c r="M337" i="14"/>
  <c r="K353" i="14"/>
  <c r="I353" i="14"/>
  <c r="G353" i="14"/>
  <c r="E353" i="14"/>
  <c r="M353" i="14"/>
  <c r="E391" i="14"/>
  <c r="Q391" i="14"/>
  <c r="I391" i="14"/>
  <c r="M391" i="14"/>
  <c r="K391" i="14"/>
  <c r="G398" i="14"/>
  <c r="M405" i="14"/>
  <c r="K405" i="14"/>
  <c r="I405" i="14"/>
  <c r="G405" i="14"/>
  <c r="Q405" i="14"/>
  <c r="M433" i="14"/>
  <c r="K433" i="14"/>
  <c r="I433" i="14"/>
  <c r="G433" i="14"/>
  <c r="E433" i="14"/>
  <c r="Q433" i="14"/>
  <c r="G434" i="14"/>
  <c r="M465" i="14"/>
  <c r="K465" i="14"/>
  <c r="I465" i="14"/>
  <c r="G465" i="14"/>
  <c r="E465" i="14"/>
  <c r="Q465" i="14"/>
  <c r="G466" i="14"/>
  <c r="Q79" i="14"/>
  <c r="E80" i="14"/>
  <c r="Q83" i="14"/>
  <c r="E84" i="14"/>
  <c r="Q87" i="14"/>
  <c r="E88" i="14"/>
  <c r="Q91" i="14"/>
  <c r="E92" i="14"/>
  <c r="Q95" i="14"/>
  <c r="E96" i="14"/>
  <c r="Q99" i="14"/>
  <c r="E100" i="14"/>
  <c r="Q103" i="14"/>
  <c r="E104" i="14"/>
  <c r="Q107" i="14"/>
  <c r="E108" i="14"/>
  <c r="Q111" i="14"/>
  <c r="E112" i="14"/>
  <c r="Q115" i="14"/>
  <c r="E116" i="14"/>
  <c r="Q119" i="14"/>
  <c r="E120" i="14"/>
  <c r="Q123" i="14"/>
  <c r="E124" i="14"/>
  <c r="Q127" i="14"/>
  <c r="E128" i="14"/>
  <c r="Q131" i="14"/>
  <c r="E132" i="14"/>
  <c r="Q135" i="14"/>
  <c r="E136" i="14"/>
  <c r="Q139" i="14"/>
  <c r="E140" i="14"/>
  <c r="Q143" i="14"/>
  <c r="E144" i="14"/>
  <c r="Q147" i="14"/>
  <c r="E148" i="14"/>
  <c r="Q151" i="14"/>
  <c r="E152" i="14"/>
  <c r="Q155" i="14"/>
  <c r="E156" i="14"/>
  <c r="Q159" i="14"/>
  <c r="E160" i="14"/>
  <c r="Q163" i="14"/>
  <c r="E164" i="14"/>
  <c r="Q167" i="14"/>
  <c r="E168" i="14"/>
  <c r="Q171" i="14"/>
  <c r="E172" i="14"/>
  <c r="Q175" i="14"/>
  <c r="E176" i="14"/>
  <c r="Q179" i="14"/>
  <c r="E180" i="14"/>
  <c r="Q183" i="14"/>
  <c r="E184" i="14"/>
  <c r="Q187" i="14"/>
  <c r="E188" i="14"/>
  <c r="Q191" i="14"/>
  <c r="E192" i="14"/>
  <c r="Q195" i="14"/>
  <c r="E196" i="14"/>
  <c r="Q199" i="14"/>
  <c r="E200" i="14"/>
  <c r="Q203" i="14"/>
  <c r="E204" i="14"/>
  <c r="Q207" i="14"/>
  <c r="E208" i="14"/>
  <c r="Q211" i="14"/>
  <c r="E212" i="14"/>
  <c r="Q215" i="14"/>
  <c r="E216" i="14"/>
  <c r="Q219" i="14"/>
  <c r="E220" i="14"/>
  <c r="Q223" i="14"/>
  <c r="E224" i="14"/>
  <c r="K231" i="14"/>
  <c r="I237" i="14"/>
  <c r="G237" i="14"/>
  <c r="E237" i="14"/>
  <c r="M237" i="14"/>
  <c r="K243" i="14"/>
  <c r="Q247" i="14"/>
  <c r="M247" i="14"/>
  <c r="G247" i="14"/>
  <c r="E247" i="14"/>
  <c r="K253" i="14"/>
  <c r="I253" i="14"/>
  <c r="G253" i="14"/>
  <c r="E253" i="14"/>
  <c r="M253" i="14"/>
  <c r="Q357" i="14"/>
  <c r="Q386" i="14"/>
  <c r="M386" i="14"/>
  <c r="E386" i="14"/>
  <c r="K386" i="14"/>
  <c r="I386" i="14"/>
  <c r="G386" i="14"/>
  <c r="G391" i="14"/>
  <c r="E405" i="14"/>
  <c r="Q406" i="14"/>
  <c r="M406" i="14"/>
  <c r="K406" i="14"/>
  <c r="E406" i="14"/>
  <c r="I406" i="14"/>
  <c r="G406" i="14"/>
  <c r="Q458" i="14"/>
  <c r="M458" i="14"/>
  <c r="K458" i="14"/>
  <c r="I458" i="14"/>
  <c r="E458" i="14"/>
  <c r="Q500" i="14"/>
  <c r="M500" i="14"/>
  <c r="K500" i="14"/>
  <c r="I500" i="14"/>
  <c r="E500" i="14"/>
  <c r="G80" i="14"/>
  <c r="G84" i="14"/>
  <c r="G88" i="14"/>
  <c r="G92" i="14"/>
  <c r="G96" i="14"/>
  <c r="G100" i="14"/>
  <c r="G104" i="14"/>
  <c r="G108" i="14"/>
  <c r="G112" i="14"/>
  <c r="G116" i="14"/>
  <c r="G120" i="14"/>
  <c r="G124" i="14"/>
  <c r="G128" i="14"/>
  <c r="G132" i="14"/>
  <c r="G136" i="14"/>
  <c r="G140" i="14"/>
  <c r="G144" i="14"/>
  <c r="G148" i="14"/>
  <c r="G152" i="14"/>
  <c r="G156" i="14"/>
  <c r="G160" i="14"/>
  <c r="G164" i="14"/>
  <c r="G168" i="14"/>
  <c r="G172" i="14"/>
  <c r="G176" i="14"/>
  <c r="G180" i="14"/>
  <c r="G184" i="14"/>
  <c r="G188" i="14"/>
  <c r="G192" i="14"/>
  <c r="G196" i="14"/>
  <c r="G200" i="14"/>
  <c r="G204" i="14"/>
  <c r="G208" i="14"/>
  <c r="G212" i="14"/>
  <c r="G216" i="14"/>
  <c r="G220" i="14"/>
  <c r="G224" i="14"/>
  <c r="G229" i="14"/>
  <c r="E229" i="14"/>
  <c r="M229" i="14"/>
  <c r="Q249" i="14"/>
  <c r="K257" i="14"/>
  <c r="I257" i="14"/>
  <c r="G257" i="14"/>
  <c r="E257" i="14"/>
  <c r="M257" i="14"/>
  <c r="K317" i="14"/>
  <c r="I317" i="14"/>
  <c r="G317" i="14"/>
  <c r="E317" i="14"/>
  <c r="M317" i="14"/>
  <c r="K333" i="14"/>
  <c r="I333" i="14"/>
  <c r="G333" i="14"/>
  <c r="E333" i="14"/>
  <c r="M333" i="14"/>
  <c r="K349" i="14"/>
  <c r="I349" i="14"/>
  <c r="G349" i="14"/>
  <c r="E349" i="14"/>
  <c r="M349" i="14"/>
  <c r="I368" i="14"/>
  <c r="M368" i="14"/>
  <c r="Q368" i="14"/>
  <c r="K368" i="14"/>
  <c r="G368" i="14"/>
  <c r="M457" i="14"/>
  <c r="K457" i="14"/>
  <c r="I457" i="14"/>
  <c r="G457" i="14"/>
  <c r="E457" i="14"/>
  <c r="Q457" i="14"/>
  <c r="G227" i="14"/>
  <c r="I229" i="14"/>
  <c r="Q231" i="14"/>
  <c r="Q235" i="14"/>
  <c r="M235" i="14"/>
  <c r="G235" i="14"/>
  <c r="E235" i="14"/>
  <c r="I241" i="14"/>
  <c r="G241" i="14"/>
  <c r="E241" i="14"/>
  <c r="M241" i="14"/>
  <c r="K247" i="14"/>
  <c r="Q253" i="14"/>
  <c r="K261" i="14"/>
  <c r="I261" i="14"/>
  <c r="G261" i="14"/>
  <c r="E261" i="14"/>
  <c r="M261" i="14"/>
  <c r="K313" i="14"/>
  <c r="I313" i="14"/>
  <c r="G313" i="14"/>
  <c r="E313" i="14"/>
  <c r="M313" i="14"/>
  <c r="E368" i="14"/>
  <c r="E383" i="14"/>
  <c r="Q383" i="14"/>
  <c r="I383" i="14"/>
  <c r="M383" i="14"/>
  <c r="K383" i="14"/>
  <c r="M421" i="14"/>
  <c r="K421" i="14"/>
  <c r="I421" i="14"/>
  <c r="G421" i="14"/>
  <c r="Q421" i="14"/>
  <c r="Q450" i="14"/>
  <c r="M450" i="14"/>
  <c r="K450" i="14"/>
  <c r="I450" i="14"/>
  <c r="E450" i="14"/>
  <c r="Q490" i="14"/>
  <c r="M490" i="14"/>
  <c r="K490" i="14"/>
  <c r="I490" i="14"/>
  <c r="E490" i="14"/>
  <c r="Q230" i="14"/>
  <c r="Q234" i="14"/>
  <c r="Q238" i="14"/>
  <c r="Q242" i="14"/>
  <c r="Q246" i="14"/>
  <c r="Q250" i="14"/>
  <c r="E251" i="14"/>
  <c r="Q254" i="14"/>
  <c r="E255" i="14"/>
  <c r="Q258" i="14"/>
  <c r="E259" i="14"/>
  <c r="Q262" i="14"/>
  <c r="E263" i="14"/>
  <c r="Q266" i="14"/>
  <c r="E267" i="14"/>
  <c r="Q270" i="14"/>
  <c r="E271" i="14"/>
  <c r="Q274" i="14"/>
  <c r="E275" i="14"/>
  <c r="Q278" i="14"/>
  <c r="E279" i="14"/>
  <c r="Q282" i="14"/>
  <c r="E283" i="14"/>
  <c r="Q286" i="14"/>
  <c r="E287" i="14"/>
  <c r="Q290" i="14"/>
  <c r="E291" i="14"/>
  <c r="Q294" i="14"/>
  <c r="E295" i="14"/>
  <c r="Q298" i="14"/>
  <c r="E299" i="14"/>
  <c r="Q302" i="14"/>
  <c r="E303" i="14"/>
  <c r="Q306" i="14"/>
  <c r="E307" i="14"/>
  <c r="Q310" i="14"/>
  <c r="E311" i="14"/>
  <c r="I312" i="14"/>
  <c r="Q314" i="14"/>
  <c r="E315" i="14"/>
  <c r="I316" i="14"/>
  <c r="Q318" i="14"/>
  <c r="E319" i="14"/>
  <c r="I320" i="14"/>
  <c r="Q322" i="14"/>
  <c r="E323" i="14"/>
  <c r="I324" i="14"/>
  <c r="Q326" i="14"/>
  <c r="E327" i="14"/>
  <c r="I328" i="14"/>
  <c r="Q330" i="14"/>
  <c r="E331" i="14"/>
  <c r="I332" i="14"/>
  <c r="Q334" i="14"/>
  <c r="E335" i="14"/>
  <c r="I336" i="14"/>
  <c r="Q338" i="14"/>
  <c r="E339" i="14"/>
  <c r="I340" i="14"/>
  <c r="Q342" i="14"/>
  <c r="E343" i="14"/>
  <c r="I344" i="14"/>
  <c r="Q346" i="14"/>
  <c r="E347" i="14"/>
  <c r="I348" i="14"/>
  <c r="Q350" i="14"/>
  <c r="E351" i="14"/>
  <c r="I352" i="14"/>
  <c r="Q354" i="14"/>
  <c r="E355" i="14"/>
  <c r="Q358" i="14"/>
  <c r="E359" i="14"/>
  <c r="Q362" i="14"/>
  <c r="E363" i="14"/>
  <c r="G374" i="14"/>
  <c r="M377" i="14"/>
  <c r="I377" i="14"/>
  <c r="Q377" i="14"/>
  <c r="G382" i="14"/>
  <c r="M385" i="14"/>
  <c r="I385" i="14"/>
  <c r="Q385" i="14"/>
  <c r="G390" i="14"/>
  <c r="E393" i="14"/>
  <c r="M397" i="14"/>
  <c r="K397" i="14"/>
  <c r="I397" i="14"/>
  <c r="Q397" i="14"/>
  <c r="I404" i="14"/>
  <c r="G404" i="14"/>
  <c r="E404" i="14"/>
  <c r="M404" i="14"/>
  <c r="M409" i="14"/>
  <c r="K409" i="14"/>
  <c r="I409" i="14"/>
  <c r="G409" i="14"/>
  <c r="Q409" i="14"/>
  <c r="G414" i="14"/>
  <c r="M425" i="14"/>
  <c r="K425" i="14"/>
  <c r="I425" i="14"/>
  <c r="G425" i="14"/>
  <c r="Q425" i="14"/>
  <c r="K503" i="14"/>
  <c r="Q503" i="14"/>
  <c r="M503" i="14"/>
  <c r="I503" i="14"/>
  <c r="E503" i="14"/>
  <c r="Q512" i="14"/>
  <c r="M512" i="14"/>
  <c r="K512" i="14"/>
  <c r="I512" i="14"/>
  <c r="G512" i="14"/>
  <c r="E512" i="14"/>
  <c r="K574" i="14"/>
  <c r="I574" i="14"/>
  <c r="G574" i="14"/>
  <c r="E574" i="14"/>
  <c r="M574" i="14"/>
  <c r="Q574" i="14"/>
  <c r="G251" i="14"/>
  <c r="G255" i="14"/>
  <c r="G259" i="14"/>
  <c r="G263" i="14"/>
  <c r="G267" i="14"/>
  <c r="G271" i="14"/>
  <c r="G275" i="14"/>
  <c r="G279" i="14"/>
  <c r="G283" i="14"/>
  <c r="G287" i="14"/>
  <c r="G291" i="14"/>
  <c r="G295" i="14"/>
  <c r="G299" i="14"/>
  <c r="G303" i="14"/>
  <c r="G307" i="14"/>
  <c r="G311" i="14"/>
  <c r="G315" i="14"/>
  <c r="G319" i="14"/>
  <c r="G323" i="14"/>
  <c r="G327" i="14"/>
  <c r="G331" i="14"/>
  <c r="G335" i="14"/>
  <c r="G339" i="14"/>
  <c r="G343" i="14"/>
  <c r="G347" i="14"/>
  <c r="G351" i="14"/>
  <c r="G355" i="14"/>
  <c r="G359" i="14"/>
  <c r="G363" i="14"/>
  <c r="I372" i="14"/>
  <c r="E372" i="14"/>
  <c r="M372" i="14"/>
  <c r="I380" i="14"/>
  <c r="E380" i="14"/>
  <c r="M380" i="14"/>
  <c r="I388" i="14"/>
  <c r="E388" i="14"/>
  <c r="M388" i="14"/>
  <c r="Q394" i="14"/>
  <c r="M394" i="14"/>
  <c r="E394" i="14"/>
  <c r="M401" i="14"/>
  <c r="K401" i="14"/>
  <c r="I401" i="14"/>
  <c r="Q401" i="14"/>
  <c r="Q410" i="14"/>
  <c r="M410" i="14"/>
  <c r="K410" i="14"/>
  <c r="E410" i="14"/>
  <c r="Q426" i="14"/>
  <c r="M426" i="14"/>
  <c r="K426" i="14"/>
  <c r="E426" i="14"/>
  <c r="I506" i="14"/>
  <c r="G506" i="14"/>
  <c r="Q506" i="14"/>
  <c r="M506" i="14"/>
  <c r="E506" i="14"/>
  <c r="Q508" i="14"/>
  <c r="M508" i="14"/>
  <c r="K508" i="14"/>
  <c r="I508" i="14"/>
  <c r="E508" i="14"/>
  <c r="I230" i="14"/>
  <c r="I234" i="14"/>
  <c r="I238" i="14"/>
  <c r="I242" i="14"/>
  <c r="I246" i="14"/>
  <c r="I250" i="14"/>
  <c r="M251" i="14"/>
  <c r="I254" i="14"/>
  <c r="M255" i="14"/>
  <c r="I258" i="14"/>
  <c r="M259" i="14"/>
  <c r="I262" i="14"/>
  <c r="M263" i="14"/>
  <c r="I266" i="14"/>
  <c r="M267" i="14"/>
  <c r="I270" i="14"/>
  <c r="M271" i="14"/>
  <c r="I274" i="14"/>
  <c r="M275" i="14"/>
  <c r="I278" i="14"/>
  <c r="M279" i="14"/>
  <c r="I282" i="14"/>
  <c r="M283" i="14"/>
  <c r="I286" i="14"/>
  <c r="M287" i="14"/>
  <c r="I290" i="14"/>
  <c r="M291" i="14"/>
  <c r="I294" i="14"/>
  <c r="M295" i="14"/>
  <c r="I298" i="14"/>
  <c r="M299" i="14"/>
  <c r="I302" i="14"/>
  <c r="M303" i="14"/>
  <c r="I306" i="14"/>
  <c r="M307" i="14"/>
  <c r="I310" i="14"/>
  <c r="M311" i="14"/>
  <c r="I314" i="14"/>
  <c r="M315" i="14"/>
  <c r="I318" i="14"/>
  <c r="M319" i="14"/>
  <c r="Q320" i="14"/>
  <c r="I322" i="14"/>
  <c r="M323" i="14"/>
  <c r="Q324" i="14"/>
  <c r="I326" i="14"/>
  <c r="M327" i="14"/>
  <c r="Q328" i="14"/>
  <c r="I330" i="14"/>
  <c r="M331" i="14"/>
  <c r="Q332" i="14"/>
  <c r="I334" i="14"/>
  <c r="M335" i="14"/>
  <c r="Q336" i="14"/>
  <c r="I338" i="14"/>
  <c r="M339" i="14"/>
  <c r="Q340" i="14"/>
  <c r="I342" i="14"/>
  <c r="M343" i="14"/>
  <c r="Q344" i="14"/>
  <c r="I346" i="14"/>
  <c r="M347" i="14"/>
  <c r="Q348" i="14"/>
  <c r="I350" i="14"/>
  <c r="M351" i="14"/>
  <c r="Q352" i="14"/>
  <c r="I354" i="14"/>
  <c r="M355" i="14"/>
  <c r="Q356" i="14"/>
  <c r="I358" i="14"/>
  <c r="M359" i="14"/>
  <c r="Q360" i="14"/>
  <c r="I362" i="14"/>
  <c r="M363" i="14"/>
  <c r="Q364" i="14"/>
  <c r="I366" i="14"/>
  <c r="M373" i="14"/>
  <c r="I373" i="14"/>
  <c r="Q373" i="14"/>
  <c r="M381" i="14"/>
  <c r="I381" i="14"/>
  <c r="Q381" i="14"/>
  <c r="M389" i="14"/>
  <c r="I389" i="14"/>
  <c r="Q389" i="14"/>
  <c r="K394" i="14"/>
  <c r="M417" i="14"/>
  <c r="K417" i="14"/>
  <c r="I417" i="14"/>
  <c r="G417" i="14"/>
  <c r="Q417" i="14"/>
  <c r="I526" i="14"/>
  <c r="G526" i="14"/>
  <c r="E526" i="14"/>
  <c r="M526" i="14"/>
  <c r="Q526" i="14"/>
  <c r="K526" i="14"/>
  <c r="K546" i="14"/>
  <c r="I546" i="14"/>
  <c r="G546" i="14"/>
  <c r="E546" i="14"/>
  <c r="M546" i="14"/>
  <c r="Q546" i="14"/>
  <c r="M621" i="14"/>
  <c r="G621" i="14"/>
  <c r="E621" i="14"/>
  <c r="Q621" i="14"/>
  <c r="K621" i="14"/>
  <c r="I621" i="14"/>
  <c r="M653" i="14"/>
  <c r="G653" i="14"/>
  <c r="E653" i="14"/>
  <c r="Q653" i="14"/>
  <c r="K653" i="14"/>
  <c r="I653" i="14"/>
  <c r="K266" i="14"/>
  <c r="K270" i="14"/>
  <c r="K274" i="14"/>
  <c r="K278" i="14"/>
  <c r="K282" i="14"/>
  <c r="K286" i="14"/>
  <c r="K290" i="14"/>
  <c r="K294" i="14"/>
  <c r="K298" i="14"/>
  <c r="K302" i="14"/>
  <c r="K306" i="14"/>
  <c r="K310" i="14"/>
  <c r="K314" i="14"/>
  <c r="K318" i="14"/>
  <c r="K322" i="14"/>
  <c r="K326" i="14"/>
  <c r="K330" i="14"/>
  <c r="K334" i="14"/>
  <c r="K338" i="14"/>
  <c r="K342" i="14"/>
  <c r="K346" i="14"/>
  <c r="K350" i="14"/>
  <c r="K354" i="14"/>
  <c r="K358" i="14"/>
  <c r="K362" i="14"/>
  <c r="K366" i="14"/>
  <c r="Q372" i="14"/>
  <c r="I376" i="14"/>
  <c r="E376" i="14"/>
  <c r="M376" i="14"/>
  <c r="Q380" i="14"/>
  <c r="I384" i="14"/>
  <c r="E384" i="14"/>
  <c r="M384" i="14"/>
  <c r="Q388" i="14"/>
  <c r="I392" i="14"/>
  <c r="G392" i="14"/>
  <c r="E392" i="14"/>
  <c r="M392" i="14"/>
  <c r="Q418" i="14"/>
  <c r="M418" i="14"/>
  <c r="K418" i="14"/>
  <c r="E418" i="14"/>
  <c r="M515" i="14"/>
  <c r="K515" i="14"/>
  <c r="Q515" i="14"/>
  <c r="I515" i="14"/>
  <c r="E515" i="14"/>
  <c r="M366" i="14"/>
  <c r="E367" i="14"/>
  <c r="I367" i="14"/>
  <c r="M369" i="14"/>
  <c r="Q369" i="14"/>
  <c r="E371" i="14"/>
  <c r="Q371" i="14"/>
  <c r="I371" i="14"/>
  <c r="G376" i="14"/>
  <c r="E379" i="14"/>
  <c r="Q379" i="14"/>
  <c r="I379" i="14"/>
  <c r="G384" i="14"/>
  <c r="E387" i="14"/>
  <c r="Q387" i="14"/>
  <c r="I387" i="14"/>
  <c r="K392" i="14"/>
  <c r="I396" i="14"/>
  <c r="G396" i="14"/>
  <c r="E396" i="14"/>
  <c r="M396" i="14"/>
  <c r="M413" i="14"/>
  <c r="K413" i="14"/>
  <c r="I413" i="14"/>
  <c r="G413" i="14"/>
  <c r="Q413" i="14"/>
  <c r="G418" i="14"/>
  <c r="M429" i="14"/>
  <c r="K429" i="14"/>
  <c r="I429" i="14"/>
  <c r="G429" i="14"/>
  <c r="E429" i="14"/>
  <c r="Q429" i="14"/>
  <c r="Q430" i="14"/>
  <c r="M430" i="14"/>
  <c r="K430" i="14"/>
  <c r="I430" i="14"/>
  <c r="E430" i="14"/>
  <c r="M437" i="14"/>
  <c r="K437" i="14"/>
  <c r="I437" i="14"/>
  <c r="G437" i="14"/>
  <c r="E437" i="14"/>
  <c r="Q437" i="14"/>
  <c r="Q438" i="14"/>
  <c r="M438" i="14"/>
  <c r="K438" i="14"/>
  <c r="I438" i="14"/>
  <c r="E438" i="14"/>
  <c r="M445" i="14"/>
  <c r="K445" i="14"/>
  <c r="I445" i="14"/>
  <c r="G445" i="14"/>
  <c r="E445" i="14"/>
  <c r="Q445" i="14"/>
  <c r="Q446" i="14"/>
  <c r="M446" i="14"/>
  <c r="K446" i="14"/>
  <c r="I446" i="14"/>
  <c r="E446" i="14"/>
  <c r="M453" i="14"/>
  <c r="K453" i="14"/>
  <c r="I453" i="14"/>
  <c r="G453" i="14"/>
  <c r="E453" i="14"/>
  <c r="Q453" i="14"/>
  <c r="Q454" i="14"/>
  <c r="M454" i="14"/>
  <c r="K454" i="14"/>
  <c r="I454" i="14"/>
  <c r="E454" i="14"/>
  <c r="M461" i="14"/>
  <c r="K461" i="14"/>
  <c r="I461" i="14"/>
  <c r="G461" i="14"/>
  <c r="E461" i="14"/>
  <c r="Q461" i="14"/>
  <c r="Q462" i="14"/>
  <c r="M462" i="14"/>
  <c r="K462" i="14"/>
  <c r="I462" i="14"/>
  <c r="E462" i="14"/>
  <c r="M469" i="14"/>
  <c r="K469" i="14"/>
  <c r="I469" i="14"/>
  <c r="G469" i="14"/>
  <c r="E469" i="14"/>
  <c r="Q469" i="14"/>
  <c r="Q470" i="14"/>
  <c r="M470" i="14"/>
  <c r="K470" i="14"/>
  <c r="I470" i="14"/>
  <c r="E470" i="14"/>
  <c r="M477" i="14"/>
  <c r="K477" i="14"/>
  <c r="I477" i="14"/>
  <c r="G477" i="14"/>
  <c r="E477" i="14"/>
  <c r="Q477" i="14"/>
  <c r="Q478" i="14"/>
  <c r="M478" i="14"/>
  <c r="K478" i="14"/>
  <c r="I478" i="14"/>
  <c r="E478" i="14"/>
  <c r="M485" i="14"/>
  <c r="K485" i="14"/>
  <c r="I485" i="14"/>
  <c r="G485" i="14"/>
  <c r="E485" i="14"/>
  <c r="Q485" i="14"/>
  <c r="Q486" i="14"/>
  <c r="M486" i="14"/>
  <c r="K486" i="14"/>
  <c r="I486" i="14"/>
  <c r="E486" i="14"/>
  <c r="M493" i="14"/>
  <c r="K493" i="14"/>
  <c r="I493" i="14"/>
  <c r="G493" i="14"/>
  <c r="E493" i="14"/>
  <c r="Q493" i="14"/>
  <c r="Q494" i="14"/>
  <c r="M494" i="14"/>
  <c r="K494" i="14"/>
  <c r="I494" i="14"/>
  <c r="E494" i="14"/>
  <c r="G515" i="14"/>
  <c r="Q374" i="14"/>
  <c r="M374" i="14"/>
  <c r="E374" i="14"/>
  <c r="Q382" i="14"/>
  <c r="M382" i="14"/>
  <c r="E382" i="14"/>
  <c r="Q390" i="14"/>
  <c r="M390" i="14"/>
  <c r="E390" i="14"/>
  <c r="M393" i="14"/>
  <c r="K393" i="14"/>
  <c r="I393" i="14"/>
  <c r="Q393" i="14"/>
  <c r="I400" i="14"/>
  <c r="G400" i="14"/>
  <c r="E400" i="14"/>
  <c r="M400" i="14"/>
  <c r="Q414" i="14"/>
  <c r="M414" i="14"/>
  <c r="K414" i="14"/>
  <c r="E414" i="14"/>
  <c r="G486" i="14"/>
  <c r="G494" i="14"/>
  <c r="I510" i="14"/>
  <c r="G510" i="14"/>
  <c r="Q510" i="14"/>
  <c r="M510" i="14"/>
  <c r="K510" i="14"/>
  <c r="E510" i="14"/>
  <c r="M523" i="14"/>
  <c r="K523" i="14"/>
  <c r="I523" i="14"/>
  <c r="Q523" i="14"/>
  <c r="E523" i="14"/>
  <c r="Q524" i="14"/>
  <c r="M524" i="14"/>
  <c r="E524" i="14"/>
  <c r="K524" i="14"/>
  <c r="I524" i="14"/>
  <c r="G524" i="14"/>
  <c r="K566" i="14"/>
  <c r="I566" i="14"/>
  <c r="G566" i="14"/>
  <c r="E566" i="14"/>
  <c r="M566" i="14"/>
  <c r="I395" i="14"/>
  <c r="I399" i="14"/>
  <c r="I403" i="14"/>
  <c r="I407" i="14"/>
  <c r="M408" i="14"/>
  <c r="I411" i="14"/>
  <c r="M412" i="14"/>
  <c r="I415" i="14"/>
  <c r="M416" i="14"/>
  <c r="I419" i="14"/>
  <c r="M420" i="14"/>
  <c r="I423" i="14"/>
  <c r="M424" i="14"/>
  <c r="I427" i="14"/>
  <c r="M428" i="14"/>
  <c r="I431" i="14"/>
  <c r="M432" i="14"/>
  <c r="I435" i="14"/>
  <c r="M436" i="14"/>
  <c r="I439" i="14"/>
  <c r="M440" i="14"/>
  <c r="I443" i="14"/>
  <c r="M444" i="14"/>
  <c r="I447" i="14"/>
  <c r="M448" i="14"/>
  <c r="I451" i="14"/>
  <c r="M452" i="14"/>
  <c r="I455" i="14"/>
  <c r="M456" i="14"/>
  <c r="I459" i="14"/>
  <c r="M460" i="14"/>
  <c r="I463" i="14"/>
  <c r="M464" i="14"/>
  <c r="I467" i="14"/>
  <c r="M468" i="14"/>
  <c r="I471" i="14"/>
  <c r="M472" i="14"/>
  <c r="I475" i="14"/>
  <c r="M476" i="14"/>
  <c r="I479" i="14"/>
  <c r="M480" i="14"/>
  <c r="I483" i="14"/>
  <c r="M484" i="14"/>
  <c r="I487" i="14"/>
  <c r="M488" i="14"/>
  <c r="I491" i="14"/>
  <c r="M492" i="14"/>
  <c r="I495" i="14"/>
  <c r="K498" i="14"/>
  <c r="Q499" i="14"/>
  <c r="Q502" i="14"/>
  <c r="K504" i="14"/>
  <c r="M516" i="14"/>
  <c r="M519" i="14"/>
  <c r="K519" i="14"/>
  <c r="Q519" i="14"/>
  <c r="K534" i="14"/>
  <c r="I534" i="14"/>
  <c r="G534" i="14"/>
  <c r="E534" i="14"/>
  <c r="M534" i="14"/>
  <c r="K554" i="14"/>
  <c r="I554" i="14"/>
  <c r="G554" i="14"/>
  <c r="E554" i="14"/>
  <c r="M554" i="14"/>
  <c r="K586" i="14"/>
  <c r="I586" i="14"/>
  <c r="G586" i="14"/>
  <c r="E586" i="14"/>
  <c r="M586" i="14"/>
  <c r="K562" i="14"/>
  <c r="I562" i="14"/>
  <c r="G562" i="14"/>
  <c r="E562" i="14"/>
  <c r="M562" i="14"/>
  <c r="K594" i="14"/>
  <c r="I594" i="14"/>
  <c r="G594" i="14"/>
  <c r="E594" i="14"/>
  <c r="M594" i="14"/>
  <c r="M611" i="14"/>
  <c r="K611" i="14"/>
  <c r="I611" i="14"/>
  <c r="G611" i="14"/>
  <c r="Q611" i="14"/>
  <c r="I993" i="14"/>
  <c r="Q993" i="14"/>
  <c r="K993" i="14"/>
  <c r="G993" i="14"/>
  <c r="E993" i="14"/>
  <c r="M993" i="14"/>
  <c r="E496" i="14"/>
  <c r="E499" i="14"/>
  <c r="E502" i="14"/>
  <c r="M507" i="14"/>
  <c r="K507" i="14"/>
  <c r="I514" i="14"/>
  <c r="G514" i="14"/>
  <c r="Q520" i="14"/>
  <c r="E520" i="14"/>
  <c r="M527" i="14"/>
  <c r="K527" i="14"/>
  <c r="I527" i="14"/>
  <c r="Q527" i="14"/>
  <c r="K538" i="14"/>
  <c r="I538" i="14"/>
  <c r="G538" i="14"/>
  <c r="E538" i="14"/>
  <c r="M538" i="14"/>
  <c r="K582" i="14"/>
  <c r="I582" i="14"/>
  <c r="G582" i="14"/>
  <c r="E582" i="14"/>
  <c r="M582" i="14"/>
  <c r="E611" i="14"/>
  <c r="M629" i="14"/>
  <c r="G629" i="14"/>
  <c r="E629" i="14"/>
  <c r="Q629" i="14"/>
  <c r="K629" i="14"/>
  <c r="I629" i="14"/>
  <c r="M661" i="14"/>
  <c r="G661" i="14"/>
  <c r="E661" i="14"/>
  <c r="Q661" i="14"/>
  <c r="K661" i="14"/>
  <c r="I661" i="14"/>
  <c r="I862" i="14"/>
  <c r="K862" i="14"/>
  <c r="G862" i="14"/>
  <c r="Q862" i="14"/>
  <c r="M862" i="14"/>
  <c r="E862" i="14"/>
  <c r="Q395" i="14"/>
  <c r="Q399" i="14"/>
  <c r="Q403" i="14"/>
  <c r="Q407" i="14"/>
  <c r="E408" i="14"/>
  <c r="Q411" i="14"/>
  <c r="E412" i="14"/>
  <c r="Q415" i="14"/>
  <c r="E416" i="14"/>
  <c r="Q419" i="14"/>
  <c r="E420" i="14"/>
  <c r="Q423" i="14"/>
  <c r="E424" i="14"/>
  <c r="Q427" i="14"/>
  <c r="E428" i="14"/>
  <c r="Q431" i="14"/>
  <c r="E432" i="14"/>
  <c r="Q435" i="14"/>
  <c r="E436" i="14"/>
  <c r="Q439" i="14"/>
  <c r="E440" i="14"/>
  <c r="Q443" i="14"/>
  <c r="E444" i="14"/>
  <c r="Q447" i="14"/>
  <c r="E448" i="14"/>
  <c r="Q451" i="14"/>
  <c r="E452" i="14"/>
  <c r="Q455" i="14"/>
  <c r="E456" i="14"/>
  <c r="Q459" i="14"/>
  <c r="E460" i="14"/>
  <c r="Q463" i="14"/>
  <c r="E464" i="14"/>
  <c r="Q467" i="14"/>
  <c r="E468" i="14"/>
  <c r="Q471" i="14"/>
  <c r="E472" i="14"/>
  <c r="Q475" i="14"/>
  <c r="E476" i="14"/>
  <c r="Q479" i="14"/>
  <c r="E480" i="14"/>
  <c r="Q483" i="14"/>
  <c r="E484" i="14"/>
  <c r="Q487" i="14"/>
  <c r="E488" i="14"/>
  <c r="Q491" i="14"/>
  <c r="E492" i="14"/>
  <c r="G496" i="14"/>
  <c r="G499" i="14"/>
  <c r="I502" i="14"/>
  <c r="E507" i="14"/>
  <c r="E514" i="14"/>
  <c r="E516" i="14"/>
  <c r="G520" i="14"/>
  <c r="I522" i="14"/>
  <c r="G522" i="14"/>
  <c r="M522" i="14"/>
  <c r="E527" i="14"/>
  <c r="K550" i="14"/>
  <c r="I550" i="14"/>
  <c r="G550" i="14"/>
  <c r="E550" i="14"/>
  <c r="M550" i="14"/>
  <c r="Q562" i="14"/>
  <c r="K570" i="14"/>
  <c r="I570" i="14"/>
  <c r="G570" i="14"/>
  <c r="E570" i="14"/>
  <c r="M570" i="14"/>
  <c r="Q594" i="14"/>
  <c r="G408" i="14"/>
  <c r="G412" i="14"/>
  <c r="G416" i="14"/>
  <c r="G420" i="14"/>
  <c r="G424" i="14"/>
  <c r="G428" i="14"/>
  <c r="G432" i="14"/>
  <c r="G436" i="14"/>
  <c r="G440" i="14"/>
  <c r="G444" i="14"/>
  <c r="G448" i="14"/>
  <c r="G452" i="14"/>
  <c r="G456" i="14"/>
  <c r="G460" i="14"/>
  <c r="G464" i="14"/>
  <c r="G468" i="14"/>
  <c r="G472" i="14"/>
  <c r="G476" i="14"/>
  <c r="G480" i="14"/>
  <c r="G484" i="14"/>
  <c r="G488" i="14"/>
  <c r="G492" i="14"/>
  <c r="I496" i="14"/>
  <c r="I499" i="14"/>
  <c r="K502" i="14"/>
  <c r="G507" i="14"/>
  <c r="M511" i="14"/>
  <c r="K511" i="14"/>
  <c r="K514" i="14"/>
  <c r="G516" i="14"/>
  <c r="I518" i="14"/>
  <c r="G518" i="14"/>
  <c r="M518" i="14"/>
  <c r="I520" i="14"/>
  <c r="G527" i="14"/>
  <c r="Q528" i="14"/>
  <c r="M528" i="14"/>
  <c r="E528" i="14"/>
  <c r="K530" i="14"/>
  <c r="I530" i="14"/>
  <c r="G530" i="14"/>
  <c r="E530" i="14"/>
  <c r="M530" i="14"/>
  <c r="Q538" i="14"/>
  <c r="K558" i="14"/>
  <c r="I558" i="14"/>
  <c r="G558" i="14"/>
  <c r="E558" i="14"/>
  <c r="M558" i="14"/>
  <c r="Q582" i="14"/>
  <c r="K590" i="14"/>
  <c r="I590" i="14"/>
  <c r="G590" i="14"/>
  <c r="E590" i="14"/>
  <c r="M590" i="14"/>
  <c r="M637" i="14"/>
  <c r="G637" i="14"/>
  <c r="E637" i="14"/>
  <c r="Q637" i="14"/>
  <c r="K637" i="14"/>
  <c r="I637" i="14"/>
  <c r="K683" i="14"/>
  <c r="G683" i="14"/>
  <c r="I683" i="14"/>
  <c r="E683" i="14"/>
  <c r="Q683" i="14"/>
  <c r="K684" i="14"/>
  <c r="Q684" i="14"/>
  <c r="G684" i="14"/>
  <c r="E684" i="14"/>
  <c r="M684" i="14"/>
  <c r="K803" i="14"/>
  <c r="G803" i="14"/>
  <c r="E803" i="14"/>
  <c r="Q803" i="14"/>
  <c r="M803" i="14"/>
  <c r="I803" i="14"/>
  <c r="K807" i="14"/>
  <c r="G807" i="14"/>
  <c r="E807" i="14"/>
  <c r="I807" i="14"/>
  <c r="M807" i="14"/>
  <c r="Q807" i="14"/>
  <c r="E495" i="14"/>
  <c r="E498" i="14"/>
  <c r="M499" i="14"/>
  <c r="M502" i="14"/>
  <c r="I507" i="14"/>
  <c r="E511" i="14"/>
  <c r="M514" i="14"/>
  <c r="I516" i="14"/>
  <c r="E518" i="14"/>
  <c r="K520" i="14"/>
  <c r="K522" i="14"/>
  <c r="G528" i="14"/>
  <c r="M531" i="14"/>
  <c r="K531" i="14"/>
  <c r="I531" i="14"/>
  <c r="Q531" i="14"/>
  <c r="K542" i="14"/>
  <c r="I542" i="14"/>
  <c r="G542" i="14"/>
  <c r="E542" i="14"/>
  <c r="M542" i="14"/>
  <c r="Q550" i="14"/>
  <c r="Q570" i="14"/>
  <c r="K578" i="14"/>
  <c r="I578" i="14"/>
  <c r="G578" i="14"/>
  <c r="E578" i="14"/>
  <c r="M578" i="14"/>
  <c r="G609" i="14"/>
  <c r="E609" i="14"/>
  <c r="Q609" i="14"/>
  <c r="M609" i="14"/>
  <c r="K609" i="14"/>
  <c r="K676" i="14"/>
  <c r="Q676" i="14"/>
  <c r="G676" i="14"/>
  <c r="E676" i="14"/>
  <c r="M676" i="14"/>
  <c r="M683" i="14"/>
  <c r="I684" i="14"/>
  <c r="E532" i="14"/>
  <c r="Q535" i="14"/>
  <c r="E536" i="14"/>
  <c r="Q539" i="14"/>
  <c r="E540" i="14"/>
  <c r="Q543" i="14"/>
  <c r="E544" i="14"/>
  <c r="Q547" i="14"/>
  <c r="E548" i="14"/>
  <c r="Q551" i="14"/>
  <c r="E552" i="14"/>
  <c r="Q555" i="14"/>
  <c r="Q559" i="14"/>
  <c r="Q563" i="14"/>
  <c r="Q567" i="14"/>
  <c r="Q571" i="14"/>
  <c r="Q575" i="14"/>
  <c r="Q579" i="14"/>
  <c r="Q583" i="14"/>
  <c r="Q587" i="14"/>
  <c r="Q591" i="14"/>
  <c r="Q595" i="14"/>
  <c r="G601" i="14"/>
  <c r="E601" i="14"/>
  <c r="G615" i="14"/>
  <c r="E615" i="14"/>
  <c r="M615" i="14"/>
  <c r="G623" i="14"/>
  <c r="E623" i="14"/>
  <c r="M623" i="14"/>
  <c r="G631" i="14"/>
  <c r="E631" i="14"/>
  <c r="M631" i="14"/>
  <c r="G639" i="14"/>
  <c r="E639" i="14"/>
  <c r="M639" i="14"/>
  <c r="G647" i="14"/>
  <c r="E647" i="14"/>
  <c r="M647" i="14"/>
  <c r="G655" i="14"/>
  <c r="E655" i="14"/>
  <c r="M655" i="14"/>
  <c r="G663" i="14"/>
  <c r="I663" i="14"/>
  <c r="E663" i="14"/>
  <c r="Q663" i="14"/>
  <c r="K672" i="14"/>
  <c r="I672" i="14"/>
  <c r="G672" i="14"/>
  <c r="Q672" i="14"/>
  <c r="K707" i="14"/>
  <c r="G707" i="14"/>
  <c r="E707" i="14"/>
  <c r="M707" i="14"/>
  <c r="I707" i="14"/>
  <c r="K727" i="14"/>
  <c r="G727" i="14"/>
  <c r="E727" i="14"/>
  <c r="M727" i="14"/>
  <c r="G605" i="14"/>
  <c r="E605" i="14"/>
  <c r="M673" i="14"/>
  <c r="G673" i="14"/>
  <c r="E673" i="14"/>
  <c r="G675" i="14"/>
  <c r="K675" i="14"/>
  <c r="I675" i="14"/>
  <c r="Q675" i="14"/>
  <c r="K711" i="14"/>
  <c r="G711" i="14"/>
  <c r="E711" i="14"/>
  <c r="M711" i="14"/>
  <c r="I727" i="14"/>
  <c r="K823" i="14"/>
  <c r="G823" i="14"/>
  <c r="E823" i="14"/>
  <c r="M823" i="14"/>
  <c r="M532" i="14"/>
  <c r="I535" i="14"/>
  <c r="M536" i="14"/>
  <c r="I539" i="14"/>
  <c r="M540" i="14"/>
  <c r="I543" i="14"/>
  <c r="M544" i="14"/>
  <c r="I547" i="14"/>
  <c r="M548" i="14"/>
  <c r="I551" i="14"/>
  <c r="I555" i="14"/>
  <c r="I559" i="14"/>
  <c r="I563" i="14"/>
  <c r="I567" i="14"/>
  <c r="I571" i="14"/>
  <c r="I575" i="14"/>
  <c r="I579" i="14"/>
  <c r="I583" i="14"/>
  <c r="I587" i="14"/>
  <c r="I591" i="14"/>
  <c r="I595" i="14"/>
  <c r="K602" i="14"/>
  <c r="I602" i="14"/>
  <c r="M605" i="14"/>
  <c r="G619" i="14"/>
  <c r="E619" i="14"/>
  <c r="M619" i="14"/>
  <c r="G627" i="14"/>
  <c r="E627" i="14"/>
  <c r="M627" i="14"/>
  <c r="G635" i="14"/>
  <c r="E635" i="14"/>
  <c r="M635" i="14"/>
  <c r="G643" i="14"/>
  <c r="E643" i="14"/>
  <c r="M643" i="14"/>
  <c r="G651" i="14"/>
  <c r="E651" i="14"/>
  <c r="M651" i="14"/>
  <c r="G659" i="14"/>
  <c r="E659" i="14"/>
  <c r="M659" i="14"/>
  <c r="K691" i="14"/>
  <c r="G691" i="14"/>
  <c r="I691" i="14"/>
  <c r="E691" i="14"/>
  <c r="Q691" i="14"/>
  <c r="K771" i="14"/>
  <c r="G771" i="14"/>
  <c r="E771" i="14"/>
  <c r="M771" i="14"/>
  <c r="I771" i="14"/>
  <c r="K791" i="14"/>
  <c r="G791" i="14"/>
  <c r="E791" i="14"/>
  <c r="M791" i="14"/>
  <c r="Q823" i="14"/>
  <c r="K535" i="14"/>
  <c r="K539" i="14"/>
  <c r="K543" i="14"/>
  <c r="K547" i="14"/>
  <c r="K551" i="14"/>
  <c r="K555" i="14"/>
  <c r="K559" i="14"/>
  <c r="K563" i="14"/>
  <c r="K567" i="14"/>
  <c r="K571" i="14"/>
  <c r="K575" i="14"/>
  <c r="K579" i="14"/>
  <c r="K583" i="14"/>
  <c r="K587" i="14"/>
  <c r="K591" i="14"/>
  <c r="K595" i="14"/>
  <c r="Q599" i="14"/>
  <c r="Q601" i="14"/>
  <c r="E602" i="14"/>
  <c r="K606" i="14"/>
  <c r="I606" i="14"/>
  <c r="K607" i="14"/>
  <c r="I619" i="14"/>
  <c r="I627" i="14"/>
  <c r="I635" i="14"/>
  <c r="I643" i="14"/>
  <c r="I651" i="14"/>
  <c r="I659" i="14"/>
  <c r="Q673" i="14"/>
  <c r="K679" i="14"/>
  <c r="G679" i="14"/>
  <c r="Q679" i="14"/>
  <c r="I679" i="14"/>
  <c r="E679" i="14"/>
  <c r="K680" i="14"/>
  <c r="G680" i="14"/>
  <c r="E680" i="14"/>
  <c r="Q680" i="14"/>
  <c r="M691" i="14"/>
  <c r="K695" i="14"/>
  <c r="G695" i="14"/>
  <c r="Q695" i="14"/>
  <c r="I695" i="14"/>
  <c r="E695" i="14"/>
  <c r="K755" i="14"/>
  <c r="G755" i="14"/>
  <c r="E755" i="14"/>
  <c r="M755" i="14"/>
  <c r="I755" i="14"/>
  <c r="K775" i="14"/>
  <c r="G775" i="14"/>
  <c r="E775" i="14"/>
  <c r="M775" i="14"/>
  <c r="I791" i="14"/>
  <c r="G602" i="14"/>
  <c r="Q603" i="14"/>
  <c r="Q605" i="14"/>
  <c r="K610" i="14"/>
  <c r="I610" i="14"/>
  <c r="K619" i="14"/>
  <c r="K627" i="14"/>
  <c r="K635" i="14"/>
  <c r="K643" i="14"/>
  <c r="K651" i="14"/>
  <c r="K659" i="14"/>
  <c r="I669" i="14"/>
  <c r="G669" i="14"/>
  <c r="Q669" i="14"/>
  <c r="K699" i="14"/>
  <c r="G699" i="14"/>
  <c r="I699" i="14"/>
  <c r="E699" i="14"/>
  <c r="Q699" i="14"/>
  <c r="K739" i="14"/>
  <c r="G739" i="14"/>
  <c r="E739" i="14"/>
  <c r="M739" i="14"/>
  <c r="I739" i="14"/>
  <c r="K759" i="14"/>
  <c r="G759" i="14"/>
  <c r="E759" i="14"/>
  <c r="M759" i="14"/>
  <c r="Q771" i="14"/>
  <c r="I775" i="14"/>
  <c r="K855" i="14"/>
  <c r="G855" i="14"/>
  <c r="E855" i="14"/>
  <c r="M855" i="14"/>
  <c r="M602" i="14"/>
  <c r="Q607" i="14"/>
  <c r="M617" i="14"/>
  <c r="G617" i="14"/>
  <c r="E617" i="14"/>
  <c r="M625" i="14"/>
  <c r="G625" i="14"/>
  <c r="E625" i="14"/>
  <c r="M633" i="14"/>
  <c r="G633" i="14"/>
  <c r="E633" i="14"/>
  <c r="M641" i="14"/>
  <c r="G641" i="14"/>
  <c r="E641" i="14"/>
  <c r="M649" i="14"/>
  <c r="G649" i="14"/>
  <c r="E649" i="14"/>
  <c r="M657" i="14"/>
  <c r="G657" i="14"/>
  <c r="E657" i="14"/>
  <c r="K687" i="14"/>
  <c r="G687" i="14"/>
  <c r="Q687" i="14"/>
  <c r="I687" i="14"/>
  <c r="E687" i="14"/>
  <c r="K688" i="14"/>
  <c r="G688" i="14"/>
  <c r="E688" i="14"/>
  <c r="Q688" i="14"/>
  <c r="K703" i="14"/>
  <c r="G703" i="14"/>
  <c r="Q703" i="14"/>
  <c r="I703" i="14"/>
  <c r="E703" i="14"/>
  <c r="K723" i="14"/>
  <c r="G723" i="14"/>
  <c r="E723" i="14"/>
  <c r="M723" i="14"/>
  <c r="I723" i="14"/>
  <c r="K743" i="14"/>
  <c r="G743" i="14"/>
  <c r="E743" i="14"/>
  <c r="M743" i="14"/>
  <c r="Q791" i="14"/>
  <c r="K835" i="14"/>
  <c r="G835" i="14"/>
  <c r="E835" i="14"/>
  <c r="Q835" i="14"/>
  <c r="M835" i="14"/>
  <c r="I835" i="14"/>
  <c r="K839" i="14"/>
  <c r="G839" i="14"/>
  <c r="E839" i="14"/>
  <c r="I839" i="14"/>
  <c r="M839" i="14"/>
  <c r="I855" i="14"/>
  <c r="I614" i="14"/>
  <c r="I618" i="14"/>
  <c r="I622" i="14"/>
  <c r="I626" i="14"/>
  <c r="I630" i="14"/>
  <c r="I634" i="14"/>
  <c r="I638" i="14"/>
  <c r="I642" i="14"/>
  <c r="I646" i="14"/>
  <c r="I650" i="14"/>
  <c r="I654" i="14"/>
  <c r="I658" i="14"/>
  <c r="I662" i="14"/>
  <c r="I665" i="14"/>
  <c r="I668" i="14"/>
  <c r="K671" i="14"/>
  <c r="K677" i="14"/>
  <c r="K735" i="14"/>
  <c r="G735" i="14"/>
  <c r="E735" i="14"/>
  <c r="K767" i="14"/>
  <c r="G767" i="14"/>
  <c r="E767" i="14"/>
  <c r="I787" i="14"/>
  <c r="K799" i="14"/>
  <c r="G799" i="14"/>
  <c r="E799" i="14"/>
  <c r="I819" i="14"/>
  <c r="K831" i="14"/>
  <c r="G831" i="14"/>
  <c r="E831" i="14"/>
  <c r="I851" i="14"/>
  <c r="G866" i="14"/>
  <c r="M867" i="14"/>
  <c r="K867" i="14"/>
  <c r="G867" i="14"/>
  <c r="E867" i="14"/>
  <c r="Q867" i="14"/>
  <c r="K614" i="14"/>
  <c r="K618" i="14"/>
  <c r="K622" i="14"/>
  <c r="K626" i="14"/>
  <c r="K630" i="14"/>
  <c r="K634" i="14"/>
  <c r="K638" i="14"/>
  <c r="K642" i="14"/>
  <c r="K646" i="14"/>
  <c r="K650" i="14"/>
  <c r="K654" i="14"/>
  <c r="K658" i="14"/>
  <c r="K662" i="14"/>
  <c r="K665" i="14"/>
  <c r="M668" i="14"/>
  <c r="M671" i="14"/>
  <c r="K715" i="14"/>
  <c r="G715" i="14"/>
  <c r="E715" i="14"/>
  <c r="I735" i="14"/>
  <c r="K747" i="14"/>
  <c r="G747" i="14"/>
  <c r="E747" i="14"/>
  <c r="I767" i="14"/>
  <c r="K779" i="14"/>
  <c r="G779" i="14"/>
  <c r="E779" i="14"/>
  <c r="I799" i="14"/>
  <c r="K811" i="14"/>
  <c r="G811" i="14"/>
  <c r="E811" i="14"/>
  <c r="I831" i="14"/>
  <c r="K843" i="14"/>
  <c r="G843" i="14"/>
  <c r="E843" i="14"/>
  <c r="I867" i="14"/>
  <c r="Q868" i="14"/>
  <c r="M868" i="14"/>
  <c r="K868" i="14"/>
  <c r="I868" i="14"/>
  <c r="E868" i="14"/>
  <c r="K719" i="14"/>
  <c r="G719" i="14"/>
  <c r="E719" i="14"/>
  <c r="K751" i="14"/>
  <c r="G751" i="14"/>
  <c r="E751" i="14"/>
  <c r="K783" i="14"/>
  <c r="G783" i="14"/>
  <c r="E783" i="14"/>
  <c r="K815" i="14"/>
  <c r="G815" i="14"/>
  <c r="E815" i="14"/>
  <c r="K847" i="14"/>
  <c r="G847" i="14"/>
  <c r="E847" i="14"/>
  <c r="I870" i="14"/>
  <c r="K870" i="14"/>
  <c r="G870" i="14"/>
  <c r="E870" i="14"/>
  <c r="I719" i="14"/>
  <c r="K731" i="14"/>
  <c r="G731" i="14"/>
  <c r="E731" i="14"/>
  <c r="I751" i="14"/>
  <c r="K763" i="14"/>
  <c r="G763" i="14"/>
  <c r="E763" i="14"/>
  <c r="I783" i="14"/>
  <c r="K795" i="14"/>
  <c r="G795" i="14"/>
  <c r="E795" i="14"/>
  <c r="K827" i="14"/>
  <c r="G827" i="14"/>
  <c r="E827" i="14"/>
  <c r="M859" i="14"/>
  <c r="K859" i="14"/>
  <c r="G859" i="14"/>
  <c r="E859" i="14"/>
  <c r="Q859" i="14"/>
  <c r="M870" i="14"/>
  <c r="I906" i="14"/>
  <c r="G906" i="14"/>
  <c r="Q906" i="14"/>
  <c r="M906" i="14"/>
  <c r="K906" i="14"/>
  <c r="E906" i="14"/>
  <c r="Q860" i="14"/>
  <c r="M860" i="14"/>
  <c r="K860" i="14"/>
  <c r="E860" i="14"/>
  <c r="M990" i="14"/>
  <c r="Q990" i="14"/>
  <c r="G990" i="14"/>
  <c r="E990" i="14"/>
  <c r="I990" i="14"/>
  <c r="K990" i="14"/>
  <c r="K787" i="14"/>
  <c r="G787" i="14"/>
  <c r="E787" i="14"/>
  <c r="K819" i="14"/>
  <c r="G819" i="14"/>
  <c r="E819" i="14"/>
  <c r="K851" i="14"/>
  <c r="G851" i="14"/>
  <c r="E851" i="14"/>
  <c r="G860" i="14"/>
  <c r="I866" i="14"/>
  <c r="E866" i="14"/>
  <c r="Q866" i="14"/>
  <c r="K866" i="14"/>
  <c r="M864" i="14"/>
  <c r="I902" i="14"/>
  <c r="G902" i="14"/>
  <c r="Q902" i="14"/>
  <c r="M902" i="14"/>
  <c r="I916" i="14"/>
  <c r="M916" i="14"/>
  <c r="K916" i="14"/>
  <c r="E916" i="14"/>
  <c r="M929" i="14"/>
  <c r="K929" i="14"/>
  <c r="I929" i="14"/>
  <c r="E929" i="14"/>
  <c r="I945" i="14"/>
  <c r="K945" i="14"/>
  <c r="G945" i="14"/>
  <c r="Q945" i="14"/>
  <c r="E945" i="14"/>
  <c r="M946" i="14"/>
  <c r="G946" i="14"/>
  <c r="Q946" i="14"/>
  <c r="K946" i="14"/>
  <c r="I946" i="14"/>
  <c r="E946" i="14"/>
  <c r="Q959" i="14"/>
  <c r="E959" i="14"/>
  <c r="M959" i="14"/>
  <c r="K959" i="14"/>
  <c r="G959" i="14"/>
  <c r="I997" i="14"/>
  <c r="K997" i="14"/>
  <c r="G997" i="14"/>
  <c r="Q997" i="14"/>
  <c r="M997" i="14"/>
  <c r="E997" i="14"/>
  <c r="Q869" i="14"/>
  <c r="Q872" i="14"/>
  <c r="E872" i="14"/>
  <c r="I874" i="14"/>
  <c r="M874" i="14"/>
  <c r="Q876" i="14"/>
  <c r="E876" i="14"/>
  <c r="I878" i="14"/>
  <c r="M878" i="14"/>
  <c r="Q880" i="14"/>
  <c r="E880" i="14"/>
  <c r="I882" i="14"/>
  <c r="M882" i="14"/>
  <c r="Q884" i="14"/>
  <c r="E884" i="14"/>
  <c r="I886" i="14"/>
  <c r="M886" i="14"/>
  <c r="Q888" i="14"/>
  <c r="E888" i="14"/>
  <c r="I890" i="14"/>
  <c r="M890" i="14"/>
  <c r="Q892" i="14"/>
  <c r="E892" i="14"/>
  <c r="I894" i="14"/>
  <c r="M894" i="14"/>
  <c r="Q896" i="14"/>
  <c r="E896" i="14"/>
  <c r="I898" i="14"/>
  <c r="M898" i="14"/>
  <c r="Q900" i="14"/>
  <c r="I900" i="14"/>
  <c r="E900" i="14"/>
  <c r="K902" i="14"/>
  <c r="M903" i="14"/>
  <c r="K903" i="14"/>
  <c r="E903" i="14"/>
  <c r="Q903" i="14"/>
  <c r="Q910" i="14"/>
  <c r="I910" i="14"/>
  <c r="G910" i="14"/>
  <c r="M910" i="14"/>
  <c r="M907" i="14"/>
  <c r="K907" i="14"/>
  <c r="E907" i="14"/>
  <c r="Q907" i="14"/>
  <c r="G919" i="14"/>
  <c r="E919" i="14"/>
  <c r="Q919" i="14"/>
  <c r="M919" i="14"/>
  <c r="I919" i="14"/>
  <c r="K920" i="14"/>
  <c r="I920" i="14"/>
  <c r="M920" i="14"/>
  <c r="G920" i="14"/>
  <c r="E920" i="14"/>
  <c r="Q920" i="14"/>
  <c r="M921" i="14"/>
  <c r="Q921" i="14"/>
  <c r="I921" i="14"/>
  <c r="E921" i="14"/>
  <c r="Q863" i="14"/>
  <c r="E864" i="14"/>
  <c r="M865" i="14"/>
  <c r="Q904" i="14"/>
  <c r="I904" i="14"/>
  <c r="E904" i="14"/>
  <c r="G907" i="14"/>
  <c r="K919" i="14"/>
  <c r="G921" i="14"/>
  <c r="M938" i="14"/>
  <c r="Q938" i="14"/>
  <c r="K938" i="14"/>
  <c r="I938" i="14"/>
  <c r="E938" i="14"/>
  <c r="M942" i="14"/>
  <c r="Q942" i="14"/>
  <c r="G942" i="14"/>
  <c r="E942" i="14"/>
  <c r="I942" i="14"/>
  <c r="I1013" i="14"/>
  <c r="K1013" i="14"/>
  <c r="G1013" i="14"/>
  <c r="Q1013" i="14"/>
  <c r="E1013" i="14"/>
  <c r="E901" i="14"/>
  <c r="M901" i="14"/>
  <c r="I901" i="14"/>
  <c r="I907" i="14"/>
  <c r="Q908" i="14"/>
  <c r="I908" i="14"/>
  <c r="E908" i="14"/>
  <c r="Q914" i="14"/>
  <c r="I914" i="14"/>
  <c r="E914" i="14"/>
  <c r="K921" i="14"/>
  <c r="I933" i="14"/>
  <c r="Q933" i="14"/>
  <c r="M933" i="14"/>
  <c r="K933" i="14"/>
  <c r="E933" i="14"/>
  <c r="Q935" i="14"/>
  <c r="M935" i="14"/>
  <c r="K935" i="14"/>
  <c r="I935" i="14"/>
  <c r="E935" i="14"/>
  <c r="G938" i="14"/>
  <c r="K942" i="14"/>
  <c r="Q943" i="14"/>
  <c r="E943" i="14"/>
  <c r="M943" i="14"/>
  <c r="K943" i="14"/>
  <c r="I943" i="14"/>
  <c r="G943" i="14"/>
  <c r="I973" i="14"/>
  <c r="K973" i="14"/>
  <c r="Q973" i="14"/>
  <c r="M973" i="14"/>
  <c r="G973" i="14"/>
  <c r="E973" i="14"/>
  <c r="M1013" i="14"/>
  <c r="I864" i="14"/>
  <c r="Q865" i="14"/>
  <c r="M871" i="14"/>
  <c r="Q871" i="14"/>
  <c r="E873" i="14"/>
  <c r="I873" i="14"/>
  <c r="M875" i="14"/>
  <c r="Q875" i="14"/>
  <c r="E877" i="14"/>
  <c r="I877" i="14"/>
  <c r="M879" i="14"/>
  <c r="Q879" i="14"/>
  <c r="E881" i="14"/>
  <c r="I881" i="14"/>
  <c r="M883" i="14"/>
  <c r="Q883" i="14"/>
  <c r="E885" i="14"/>
  <c r="I885" i="14"/>
  <c r="M887" i="14"/>
  <c r="Q887" i="14"/>
  <c r="E889" i="14"/>
  <c r="I889" i="14"/>
  <c r="M891" i="14"/>
  <c r="Q891" i="14"/>
  <c r="E893" i="14"/>
  <c r="I893" i="14"/>
  <c r="M895" i="14"/>
  <c r="Q895" i="14"/>
  <c r="E897" i="14"/>
  <c r="I897" i="14"/>
  <c r="M899" i="14"/>
  <c r="Q899" i="14"/>
  <c r="G901" i="14"/>
  <c r="G908" i="14"/>
  <c r="G914" i="14"/>
  <c r="G927" i="14"/>
  <c r="E927" i="14"/>
  <c r="Q927" i="14"/>
  <c r="M927" i="14"/>
  <c r="I927" i="14"/>
  <c r="M962" i="14"/>
  <c r="G962" i="14"/>
  <c r="Q962" i="14"/>
  <c r="K962" i="14"/>
  <c r="E962" i="14"/>
  <c r="I905" i="14"/>
  <c r="I909" i="14"/>
  <c r="K912" i="14"/>
  <c r="Q913" i="14"/>
  <c r="M915" i="14"/>
  <c r="G923" i="14"/>
  <c r="E923" i="14"/>
  <c r="M928" i="14"/>
  <c r="Q951" i="14"/>
  <c r="E951" i="14"/>
  <c r="M951" i="14"/>
  <c r="K951" i="14"/>
  <c r="M954" i="14"/>
  <c r="G954" i="14"/>
  <c r="Q954" i="14"/>
  <c r="I981" i="14"/>
  <c r="K981" i="14"/>
  <c r="Q981" i="14"/>
  <c r="M994" i="14"/>
  <c r="G994" i="14"/>
  <c r="E994" i="14"/>
  <c r="Q994" i="14"/>
  <c r="M905" i="14"/>
  <c r="M909" i="14"/>
  <c r="Q915" i="14"/>
  <c r="G931" i="14"/>
  <c r="E931" i="14"/>
  <c r="I965" i="14"/>
  <c r="K965" i="14"/>
  <c r="Q965" i="14"/>
  <c r="M982" i="14"/>
  <c r="Q982" i="14"/>
  <c r="G982" i="14"/>
  <c r="E982" i="14"/>
  <c r="I985" i="14"/>
  <c r="K985" i="14"/>
  <c r="G985" i="14"/>
  <c r="M998" i="14"/>
  <c r="Q998" i="14"/>
  <c r="G998" i="14"/>
  <c r="E998" i="14"/>
  <c r="I1001" i="14"/>
  <c r="Q1001" i="14"/>
  <c r="K1001" i="14"/>
  <c r="G1001" i="14"/>
  <c r="I957" i="14"/>
  <c r="K957" i="14"/>
  <c r="Q957" i="14"/>
  <c r="M974" i="14"/>
  <c r="Q974" i="14"/>
  <c r="G974" i="14"/>
  <c r="E974" i="14"/>
  <c r="I977" i="14"/>
  <c r="K977" i="14"/>
  <c r="G977" i="14"/>
  <c r="M1002" i="14"/>
  <c r="G1002" i="14"/>
  <c r="E1002" i="14"/>
  <c r="Q1002" i="14"/>
  <c r="K924" i="14"/>
  <c r="I924" i="14"/>
  <c r="M934" i="14"/>
  <c r="G934" i="14"/>
  <c r="E934" i="14"/>
  <c r="I949" i="14"/>
  <c r="K949" i="14"/>
  <c r="Q949" i="14"/>
  <c r="E957" i="14"/>
  <c r="M966" i="14"/>
  <c r="Q966" i="14"/>
  <c r="G966" i="14"/>
  <c r="E966" i="14"/>
  <c r="I969" i="14"/>
  <c r="K969" i="14"/>
  <c r="G969" i="14"/>
  <c r="I974" i="14"/>
  <c r="E977" i="14"/>
  <c r="Q983" i="14"/>
  <c r="E983" i="14"/>
  <c r="M983" i="14"/>
  <c r="K983" i="14"/>
  <c r="M986" i="14"/>
  <c r="G986" i="14"/>
  <c r="Q986" i="14"/>
  <c r="I1002" i="14"/>
  <c r="I1005" i="14"/>
  <c r="K1005" i="14"/>
  <c r="G1005" i="14"/>
  <c r="Q1005" i="14"/>
  <c r="G915" i="14"/>
  <c r="E924" i="14"/>
  <c r="K928" i="14"/>
  <c r="I928" i="14"/>
  <c r="I934" i="14"/>
  <c r="I941" i="14"/>
  <c r="K941" i="14"/>
  <c r="Q941" i="14"/>
  <c r="E949" i="14"/>
  <c r="G957" i="14"/>
  <c r="M958" i="14"/>
  <c r="Q958" i="14"/>
  <c r="G958" i="14"/>
  <c r="E958" i="14"/>
  <c r="I961" i="14"/>
  <c r="K961" i="14"/>
  <c r="G961" i="14"/>
  <c r="I966" i="14"/>
  <c r="E969" i="14"/>
  <c r="K974" i="14"/>
  <c r="Q975" i="14"/>
  <c r="E975" i="14"/>
  <c r="M975" i="14"/>
  <c r="K975" i="14"/>
  <c r="M977" i="14"/>
  <c r="M978" i="14"/>
  <c r="G978" i="14"/>
  <c r="Q978" i="14"/>
  <c r="G983" i="14"/>
  <c r="E986" i="14"/>
  <c r="K1002" i="14"/>
  <c r="E1005" i="14"/>
  <c r="M1006" i="14"/>
  <c r="Q1006" i="14"/>
  <c r="G1006" i="14"/>
  <c r="E1006" i="14"/>
  <c r="I1009" i="14"/>
  <c r="Q1009" i="14"/>
  <c r="K1009" i="14"/>
  <c r="G1009" i="14"/>
  <c r="AI72" i="15"/>
  <c r="Q911" i="14"/>
  <c r="E912" i="14"/>
  <c r="K913" i="14"/>
  <c r="I915" i="14"/>
  <c r="G924" i="14"/>
  <c r="Q925" i="14"/>
  <c r="E928" i="14"/>
  <c r="E932" i="14"/>
  <c r="M932" i="14"/>
  <c r="K932" i="14"/>
  <c r="K934" i="14"/>
  <c r="I937" i="14"/>
  <c r="K937" i="14"/>
  <c r="G937" i="14"/>
  <c r="E941" i="14"/>
  <c r="G949" i="14"/>
  <c r="M950" i="14"/>
  <c r="Q950" i="14"/>
  <c r="G950" i="14"/>
  <c r="E950" i="14"/>
  <c r="I953" i="14"/>
  <c r="K953" i="14"/>
  <c r="G953" i="14"/>
  <c r="M957" i="14"/>
  <c r="I958" i="14"/>
  <c r="E961" i="14"/>
  <c r="K966" i="14"/>
  <c r="Q967" i="14"/>
  <c r="E967" i="14"/>
  <c r="M967" i="14"/>
  <c r="K967" i="14"/>
  <c r="M969" i="14"/>
  <c r="M970" i="14"/>
  <c r="G970" i="14"/>
  <c r="Q970" i="14"/>
  <c r="G975" i="14"/>
  <c r="E978" i="14"/>
  <c r="I983" i="14"/>
  <c r="Q985" i="14"/>
  <c r="I986" i="14"/>
  <c r="I989" i="14"/>
  <c r="K989" i="14"/>
  <c r="G989" i="14"/>
  <c r="Q989" i="14"/>
  <c r="M1005" i="14"/>
  <c r="I1006" i="14"/>
  <c r="E1009" i="14"/>
  <c r="M1010" i="14"/>
  <c r="G1010" i="14"/>
  <c r="E1010" i="14"/>
  <c r="Q1010" i="14"/>
  <c r="K940" i="14"/>
  <c r="K948" i="14"/>
  <c r="K956" i="14"/>
  <c r="K964" i="14"/>
  <c r="K972" i="14"/>
  <c r="K980" i="14"/>
  <c r="K988" i="14"/>
  <c r="K991" i="14"/>
  <c r="K996" i="14"/>
  <c r="K999" i="14"/>
  <c r="K1004" i="14"/>
  <c r="K1007" i="14"/>
  <c r="K1012" i="14"/>
  <c r="M940" i="14"/>
  <c r="M948" i="14"/>
  <c r="M956" i="14"/>
  <c r="M964" i="14"/>
  <c r="M972" i="14"/>
  <c r="M980" i="14"/>
  <c r="M988" i="14"/>
  <c r="M991" i="14"/>
  <c r="M996" i="14"/>
  <c r="M999" i="14"/>
  <c r="M1004" i="14"/>
  <c r="M1007" i="14"/>
  <c r="M1012" i="14"/>
  <c r="E991" i="14"/>
  <c r="E999" i="14"/>
  <c r="E1007" i="14"/>
  <c r="J163" i="15"/>
  <c r="N6" i="10" l="1"/>
  <c r="N3" i="10"/>
  <c r="N5" i="10"/>
  <c r="N8" i="10"/>
  <c r="AI73" i="15"/>
</calcChain>
</file>

<file path=xl/sharedStrings.xml><?xml version="1.0" encoding="utf-8"?>
<sst xmlns="http://schemas.openxmlformats.org/spreadsheetml/2006/main" count="5641" uniqueCount="915">
  <si>
    <t>Grantee Name:</t>
  </si>
  <si>
    <t>Contact Name(s):</t>
  </si>
  <si>
    <t>Physical Address of Program:</t>
  </si>
  <si>
    <t>Contact Phone(s):</t>
  </si>
  <si>
    <t>July 1 - 31</t>
  </si>
  <si>
    <t>Oct. 1 - 31</t>
  </si>
  <si>
    <t>Jan. 1- 31</t>
  </si>
  <si>
    <t>April 1 - 30</t>
  </si>
  <si>
    <t>August 1 - 31</t>
  </si>
  <si>
    <t>Nov. 1 - 30</t>
  </si>
  <si>
    <t>Feb. 1-28 or 29</t>
  </si>
  <si>
    <t>May 1 - 31</t>
  </si>
  <si>
    <t>Sept 1 - 30</t>
  </si>
  <si>
    <t>Dec. 1 - 31</t>
  </si>
  <si>
    <t>March 1 - 31</t>
  </si>
  <si>
    <t>Line 1</t>
  </si>
  <si>
    <t xml:space="preserve">Name of program with the version of the form; please make sure you are using the most up-to-date form.  Any changes to this information will need to be made by BBH Staff. </t>
  </si>
  <si>
    <t>Line 2</t>
  </si>
  <si>
    <t xml:space="preserve">Grantee Year:  Specifies the time span for the grant year.  Any changes to this information will need to be made by BBH Staff. </t>
  </si>
  <si>
    <t>Line 3</t>
  </si>
  <si>
    <t>Line 4</t>
  </si>
  <si>
    <t xml:space="preserve">Column Headings </t>
  </si>
  <si>
    <t xml:space="preserve">Lines for Client Activity automatically numbered. </t>
  </si>
  <si>
    <t>LINE 5</t>
  </si>
  <si>
    <t xml:space="preserve">GRANTEE - PROGRAM INFORMATION:  (Any changes will need to be made on 1BASE GRANTEE INFO &amp; UPDATES Tab) </t>
  </si>
  <si>
    <t>Line 6-10</t>
  </si>
  <si>
    <t xml:space="preserve">Grantee - Program Information: ON LINES 6 - 10 ALL INFORMATION WILL NEED TO BE ENTERED AND CHANGES MADE (INCLUDING THE DATE)  ON THE 1BASE GRANTEE SET INFO &amp; UPDATES TAB - INFORMATION FROM THE 1BASE GRANTEE INFO &amp; UPDATES Tab will populate to this tab. </t>
  </si>
  <si>
    <t>LINE 11</t>
  </si>
  <si>
    <t>Sub Headings</t>
  </si>
  <si>
    <t>Lines 14&gt;:  Column A</t>
  </si>
  <si>
    <t>Lines 14&gt;: Column B</t>
  </si>
  <si>
    <t>Internal Space for Grantee - will auto populate from 2DEMOGRAPHICS.</t>
  </si>
  <si>
    <t>Lines 14&gt;:  Column C</t>
  </si>
  <si>
    <t>Internal Client I.D.:  will auto populate from 2DEMOGRAPHICS.</t>
  </si>
  <si>
    <t>Lines 14&gt;:  Column D</t>
  </si>
  <si>
    <t>DATE  of Referral to Program: will auto populate from 2DEMOGRAPHICS.</t>
  </si>
  <si>
    <t>Lines 14&gt;:  Column F</t>
  </si>
  <si>
    <t>Lines 14&gt;:  Column G</t>
  </si>
  <si>
    <t>Lines 14&gt;:  Column K</t>
  </si>
  <si>
    <t>NOTES for Column I</t>
  </si>
  <si>
    <t>NOTES FOR COLUMN W</t>
  </si>
  <si>
    <t>NOTES FOR COLUMN AD</t>
  </si>
  <si>
    <t>NOTES FOR COLUMN AK</t>
  </si>
  <si>
    <t xml:space="preserve">Was GPRA COMPLETED AT DISCHARGE?  Select an option from drop-down box. </t>
  </si>
  <si>
    <t>Lines 14&gt;: Column J</t>
  </si>
  <si>
    <t>Lines 14&gt;: Column L</t>
  </si>
  <si>
    <t>Lines 14&gt;: Column N</t>
  </si>
  <si>
    <t>Lines 14&gt;: Column O</t>
  </si>
  <si>
    <t>Lines 14&gt;:  Column T</t>
  </si>
  <si>
    <t>Lines 14&gt;:  Column U</t>
  </si>
  <si>
    <t>Lines 14&gt;: Column V</t>
  </si>
  <si>
    <t xml:space="preserve">Column Headings: This line can be locked by going to View, Freeze Panes, Freeze Top Row;  As the Lines get longer, Grantee's have found this to be helpful in completing the form. </t>
  </si>
  <si>
    <t>Lines 14&gt;: Column I</t>
  </si>
  <si>
    <t xml:space="preserve">5  FOLLOWUP and GPRA- Individuals still in Recovery 30 - 60 - 90 - 6 months and 1 year of referral  - - - -GPRA's Completed </t>
  </si>
  <si>
    <r>
      <rPr>
        <b/>
        <sz val="11"/>
        <color theme="1"/>
        <rFont val="Calibri"/>
        <family val="2"/>
      </rPr>
      <t xml:space="preserve">Reminder that the forms need to be submitted electronically to DHHR.BHHReporting@wv.gov.  You can  cc other individuals; however, it is </t>
    </r>
    <r>
      <rPr>
        <b/>
        <u/>
        <sz val="11"/>
        <color theme="1"/>
        <rFont val="Calibri"/>
        <family val="2"/>
      </rPr>
      <t>critical</t>
    </r>
    <r>
      <rPr>
        <b/>
        <sz val="11"/>
        <color theme="1"/>
        <rFont val="Calibri"/>
        <family val="2"/>
      </rPr>
      <t xml:space="preserve"> that all forms be sent to this e-mail address. Any changes to this information will need to be made by BBH Staff. </t>
    </r>
  </si>
  <si>
    <t xml:space="preserve"> Follow-up - Individuals still in Recovery 30 - 60 - 90 - 6 months and 1 year of referral  - - - -GPRA's Completed </t>
  </si>
  <si>
    <t>Line 12</t>
  </si>
  <si>
    <t xml:space="preserve">Line 13 </t>
  </si>
  <si>
    <t>Lines 12&gt;:  Column E</t>
  </si>
  <si>
    <t>FOLLOW-UP DUE DATE: 30 DAYS from referral(Date):   Date will auto calculate.</t>
  </si>
  <si>
    <t xml:space="preserve">STILL IN RECOVERY at 30 days from referral?  Select an option from drop-down box. </t>
  </si>
  <si>
    <t>FOLLOW-UP DUE DATE:  60 DAYS from referral (Date):   Date will auto calculate.</t>
  </si>
  <si>
    <t>Lines 14&gt;: Column H</t>
  </si>
  <si>
    <t xml:space="preserve">STILL IN RECOVERY 60  days from referral? Select an option from drop-down box. </t>
  </si>
  <si>
    <t>FOLLOW-UP DUE DATE:  90 DAYS from referral (Date):   Date will auto calculate.</t>
  </si>
  <si>
    <t xml:space="preserve">STILL IN RECOVERY 90 days from referral? Select an option from drop-down box. </t>
  </si>
  <si>
    <t>FOLLOW-UP DUE DATE:  6 MONTHS  from referral (Date):   Date will auto calculate.</t>
  </si>
  <si>
    <t xml:space="preserve">STILL IN RECOVERY 6 months from referral? Select an option from drop-down box. </t>
  </si>
  <si>
    <t>Lines 14&gt;: Column M</t>
  </si>
  <si>
    <t xml:space="preserve">FOLLOW-UP DUE DATE: 1 YEAR from referral (Date):   Date will auto calculate. </t>
  </si>
  <si>
    <t xml:space="preserve">STILL IN RECOVERY 1 year from referral? Select an option from drop-down box. </t>
  </si>
  <si>
    <t xml:space="preserve">Date of Intake GPRA:  Will auto populate. </t>
  </si>
  <si>
    <t>Lines 14&gt;:  Column P</t>
  </si>
  <si>
    <t xml:space="preserve">Was GPRA COMPLETED AT INTAKE?  Select an option from drop-down box. </t>
  </si>
  <si>
    <t>Lines 14&gt;: Column Q</t>
  </si>
  <si>
    <t>3 MONTHS: DATE GPRA DUE: Will auto populate.</t>
  </si>
  <si>
    <t>Lines 14&gt;: Column R</t>
  </si>
  <si>
    <t xml:space="preserve">Was GPRA COMPLETED AT 3 MONTHS? Select an option from drop-down box. </t>
  </si>
  <si>
    <t>Lines 14&gt;: Column S</t>
  </si>
  <si>
    <t>6 MONTHS DATE GPRA DUE: Will auto populate.</t>
  </si>
  <si>
    <t xml:space="preserve">Was GPRA COMPLETED AT 6 MONTHS? Select an option from drop-down box. </t>
  </si>
  <si>
    <t xml:space="preserve">Date of Discharge: GPRA :  Will auto populate. </t>
  </si>
  <si>
    <t xml:space="preserve">Fiscal Year: </t>
  </si>
  <si>
    <t>2023 (09/30/2022 - 09/29/2023)</t>
  </si>
  <si>
    <t xml:space="preserve">1a) GRANTEE - PROGRAM INFORMATION:   (Any changes will need to be made on 1BASE GRANTEE INFO &amp; UPDATES Tab) </t>
  </si>
  <si>
    <t>Contact Name or Names</t>
  </si>
  <si>
    <t xml:space="preserve">Physical location of the program </t>
  </si>
  <si>
    <t>Phone number that contact(s) can be reached</t>
  </si>
  <si>
    <t>October 1 - 31</t>
  </si>
  <si>
    <t xml:space="preserve">1b) BRIEFLY DESCRIBE PHYSICAL AREA  (e.g. Cities/Counties/Work-Sites/etc.) SERVED BY GRANT </t>
  </si>
  <si>
    <t>NON TRADITIONAL HOURS</t>
  </si>
  <si>
    <t>YES/NO</t>
  </si>
  <si>
    <t>Is there at least one weekday of non-traditional hours available to clients?</t>
  </si>
  <si>
    <t>Is there at least one weekend block of non-traditional hours?</t>
  </si>
  <si>
    <t>#</t>
  </si>
  <si>
    <t>Staff's Role with the Grant</t>
  </si>
  <si>
    <t xml:space="preserve">1e) PERTINENT INFORMATION REGARDING THE PROGRAM </t>
  </si>
  <si>
    <t>SEPT</t>
  </si>
  <si>
    <t>OCT</t>
  </si>
  <si>
    <t>NOV</t>
  </si>
  <si>
    <t>DEC</t>
  </si>
  <si>
    <t>JAN</t>
  </si>
  <si>
    <t>FEB</t>
  </si>
  <si>
    <t>MAR</t>
  </si>
  <si>
    <t>APR</t>
  </si>
  <si>
    <t>MAY</t>
  </si>
  <si>
    <t>JUNE</t>
  </si>
  <si>
    <t>JULY</t>
  </si>
  <si>
    <t>AUG</t>
  </si>
  <si>
    <t>Contact Name (s)</t>
  </si>
  <si>
    <t xml:space="preserve">Contact Phone(s): </t>
  </si>
  <si>
    <t>Grant Number:</t>
  </si>
  <si>
    <t>Was the uninsured eligible person enrolled in health insurance during stay</t>
  </si>
  <si>
    <t>Housing</t>
  </si>
  <si>
    <t>Employment</t>
  </si>
  <si>
    <t>Educational</t>
  </si>
  <si>
    <t>Medical</t>
  </si>
  <si>
    <t>MH Counseling</t>
  </si>
  <si>
    <t>Childcare</t>
  </si>
  <si>
    <t>Transportation</t>
  </si>
  <si>
    <t>Support Groups</t>
  </si>
  <si>
    <t>Peer Recovery Services</t>
  </si>
  <si>
    <t>HIV Testing</t>
  </si>
  <si>
    <t>Relapse Prevention</t>
  </si>
  <si>
    <t xml:space="preserve">Recovery </t>
  </si>
  <si>
    <t>Internal Space for Grantee (will auto populate)</t>
  </si>
  <si>
    <t>Internal Unique Client I.D (will auto populate)</t>
  </si>
  <si>
    <t>Date Referred to Program (will auto populate)</t>
  </si>
  <si>
    <t>Date of Admission / Enrollment into Program (will auto populate)</t>
  </si>
  <si>
    <t xml:space="preserve">30 DAYS from referral (Date) (auto populates) </t>
  </si>
  <si>
    <t># Phone Contacts</t>
  </si>
  <si>
    <t>#  Face to Face Contact</t>
  </si>
  <si>
    <t># Other  (Specify in Column J)</t>
  </si>
  <si>
    <t>Unable to Contact                       # Attempts</t>
  </si>
  <si>
    <t xml:space="preserve">Still in Recovery (YES - NO) </t>
  </si>
  <si>
    <t>60 DAYS from referral (Date) (auto populates)</t>
  </si>
  <si>
    <t># Other Contacts (Specify in Column Q)</t>
  </si>
  <si>
    <t>NOTES FOR COLUMN P</t>
  </si>
  <si>
    <t>Unable to Contact # of Attempts</t>
  </si>
  <si>
    <t>90 DAYS from referral (Date) (auto populates)</t>
  </si>
  <si>
    <t># Other Contacts (Specify in Column X)</t>
  </si>
  <si>
    <t>Unable to Contact                                # of Attempts</t>
  </si>
  <si>
    <t>6 MONTHS  from referral (Date) (auto populates)</t>
  </si>
  <si>
    <t># Other Contacts (Specify in Column AE)</t>
  </si>
  <si>
    <t>Unable to Contact                # of Attempts</t>
  </si>
  <si>
    <t>1 YEAR from referral (Date) (auto populates)</t>
  </si>
  <si>
    <t># Other Contacts (Specify in Colulmn AL)</t>
  </si>
  <si>
    <t xml:space="preserve">Unable to Contact              # of Attempts </t>
  </si>
  <si>
    <t>NOTES</t>
  </si>
  <si>
    <t>5.A:  Grantee - Program Information  (ANY CHANGES INCLUDING THE DATE ON Rows 6 - 10 will need to be changed on 1BASE GRANTEE INFO &amp; UPDATES tab)</t>
  </si>
  <si>
    <r>
      <rPr>
        <sz val="11"/>
        <color theme="1"/>
        <rFont val="Calibri"/>
        <family val="2"/>
      </rPr>
      <t xml:space="preserve">Program Name:  </t>
    </r>
    <r>
      <rPr>
        <sz val="8"/>
        <color theme="1"/>
        <rFont val="Calibri"/>
        <family val="2"/>
      </rPr>
      <t xml:space="preserve">(same as on Statement of Work): </t>
    </r>
  </si>
  <si>
    <r>
      <rPr>
        <sz val="11"/>
        <color theme="1"/>
        <rFont val="Calibri"/>
        <family val="2"/>
      </rPr>
      <t xml:space="preserve">Name of Program </t>
    </r>
    <r>
      <rPr>
        <sz val="8"/>
        <color theme="1"/>
        <rFont val="Calibri"/>
        <family val="2"/>
      </rPr>
      <t>(given by Grantee):;</t>
    </r>
  </si>
  <si>
    <t xml:space="preserve">Physical Address of Program: </t>
  </si>
  <si>
    <t xml:space="preserve">Contact Phone: </t>
  </si>
  <si>
    <r>
      <rPr>
        <b/>
        <sz val="11"/>
        <color rgb="FFFF0000"/>
        <rFont val="Calibri"/>
        <family val="2"/>
      </rPr>
      <t xml:space="preserve">Month Being Reported </t>
    </r>
    <r>
      <rPr>
        <sz val="8"/>
        <color rgb="FFFF0000"/>
        <rFont val="Calibri"/>
        <family val="2"/>
      </rPr>
      <t>(Month/Year)</t>
    </r>
    <r>
      <rPr>
        <sz val="11"/>
        <color rgb="FFFF0000"/>
        <rFont val="Calibri"/>
        <family val="2"/>
      </rPr>
      <t>:</t>
    </r>
  </si>
  <si>
    <t>Program Code :</t>
  </si>
  <si>
    <t xml:space="preserve">5. B: PRSS RECOVERY FOLLOWUP </t>
  </si>
  <si>
    <t xml:space="preserve">Complete at 30 days, 60 days, 90 days, 6 months and one year after referral to the program (for active clients in the PRSS Program) </t>
  </si>
  <si>
    <t xml:space="preserve">CLIENT IDENTIFIER </t>
  </si>
  <si>
    <t xml:space="preserve">0 - 30 DAYS from date of referral </t>
  </si>
  <si>
    <t xml:space="preserve">31 - 60 DAYS from date of referral </t>
  </si>
  <si>
    <t xml:space="preserve">61 - 90 DAYS from date of referral </t>
  </si>
  <si>
    <t xml:space="preserve">91 DAYS - 6 MONTHSfrom date of referral </t>
  </si>
  <si>
    <t xml:space="preserve">6 MONTHS - 1 YEAR  from date of referral </t>
  </si>
  <si>
    <t>Notes</t>
  </si>
  <si>
    <t>x</t>
  </si>
  <si>
    <t xml:space="preserve">Internal Permanent ID </t>
  </si>
  <si>
    <t>DATE  of Admission to Program (SOR  TX)</t>
  </si>
  <si>
    <t>Date of Intake GPRA (Date of Admission)</t>
  </si>
  <si>
    <t>Was GPRA COMPLETED AT INTAKE?</t>
  </si>
  <si>
    <t>3 MONTHS: DATE GPRA DUE</t>
  </si>
  <si>
    <t>Was GPRA COMPLETED AT 3 MONTHS?</t>
  </si>
  <si>
    <t>6 MONTHS DATE GPRA DUE</t>
  </si>
  <si>
    <t>Was GPRA COMPLETED AT 6 MONTHS?</t>
  </si>
  <si>
    <t xml:space="preserve">Date of Discharge: GPRA </t>
  </si>
  <si>
    <t xml:space="preserve">Was GPRA COMPLETED AT DISCHARGE? </t>
  </si>
  <si>
    <t xml:space="preserve">5a)  Grantee - Program Information  (Any changes will need to be made on 1BASE GRANTEE INFO &amp; UPDATES Tab) </t>
  </si>
  <si>
    <r>
      <rPr>
        <sz val="11"/>
        <color theme="1"/>
        <rFont val="Calibri"/>
        <family val="2"/>
      </rPr>
      <t xml:space="preserve">Program Name:  </t>
    </r>
    <r>
      <rPr>
        <sz val="8"/>
        <color theme="1"/>
        <rFont val="Calibri"/>
        <family val="2"/>
      </rPr>
      <t xml:space="preserve">(same as on Statement of Work): </t>
    </r>
  </si>
  <si>
    <r>
      <rPr>
        <sz val="11"/>
        <color theme="1"/>
        <rFont val="Calibri"/>
        <family val="2"/>
      </rPr>
      <t xml:space="preserve">Name of Program </t>
    </r>
    <r>
      <rPr>
        <sz val="8"/>
        <color theme="1"/>
        <rFont val="Calibri"/>
        <family val="2"/>
      </rPr>
      <t>(given by Grantee):;</t>
    </r>
  </si>
  <si>
    <r>
      <rPr>
        <b/>
        <sz val="11"/>
        <color theme="1"/>
        <rFont val="Calibri"/>
        <family val="2"/>
      </rPr>
      <t xml:space="preserve">Month Being Reported </t>
    </r>
    <r>
      <rPr>
        <sz val="8"/>
        <color theme="1"/>
        <rFont val="Calibri"/>
        <family val="2"/>
      </rPr>
      <t>(Month/Year)</t>
    </r>
    <r>
      <rPr>
        <sz val="11"/>
        <color theme="1"/>
        <rFont val="Calibri"/>
        <family val="2"/>
      </rPr>
      <t>:</t>
    </r>
  </si>
  <si>
    <t>5b)GPRA's Completed at intake, 90 days, 6 months and at discharge</t>
  </si>
  <si>
    <t xml:space="preserve"> Government Performance and Results Act (GPRA)</t>
  </si>
  <si>
    <t xml:space="preserve">Internal Permanent ID (will auto populate to other tabs) </t>
  </si>
  <si>
    <t xml:space="preserve">DATE  of Admission to Program (will auto populate to other tabs) </t>
  </si>
  <si>
    <t xml:space="preserve">Date of Intake GPRA </t>
  </si>
  <si>
    <t>YES</t>
  </si>
  <si>
    <t>NO</t>
  </si>
  <si>
    <t>Date of  Training/ Event</t>
  </si>
  <si>
    <t>Type of   Training/ Event</t>
  </si>
  <si>
    <t>Note Section for Column C</t>
  </si>
  <si>
    <t xml:space="preserve">If training subject Naloxone, was  training funded by Grantee's own SOR dollars? </t>
  </si>
  <si>
    <t xml:space="preserve">Was Training / Event done to fulfil the SOR SOW (YES/NO) </t>
  </si>
  <si>
    <t xml:space="preserve">Did SAMHSA sponsor/ provide the Training? </t>
  </si>
  <si>
    <t>Name of Training/ Event</t>
  </si>
  <si>
    <t>Purpose of  Training/ Event</t>
  </si>
  <si>
    <t>Entity  Providing  Training/ Event</t>
  </si>
  <si>
    <t>Location of the  Training/ Event (Provide City/County_</t>
  </si>
  <si>
    <t>Person(s) Providing Training/ Event</t>
  </si>
  <si>
    <t>Credentials of Person(s) Providing  Training/ Event</t>
  </si>
  <si>
    <t>Peer Recovery Support Positions</t>
  </si>
  <si>
    <t>Physicians</t>
  </si>
  <si>
    <t>Physician Assistants</t>
  </si>
  <si>
    <t>Nurse Practitioners</t>
  </si>
  <si>
    <t>Nurse (RN, LPN)</t>
  </si>
  <si>
    <t>Social Workers</t>
  </si>
  <si>
    <t>Addiction Counselors</t>
  </si>
  <si>
    <t>Prevention</t>
  </si>
  <si>
    <t xml:space="preserve">Other (Describe in Column W Note Section) </t>
  </si>
  <si>
    <t>Note Section for Column V</t>
  </si>
  <si>
    <t xml:space="preserve">7a)  Grantee - Program Information  (Any changes will need to be made on 1BASE GRANTEE INFO &amp; UPDATES Tab) </t>
  </si>
  <si>
    <r>
      <rPr>
        <sz val="11"/>
        <color theme="1"/>
        <rFont val="Calibri"/>
        <family val="2"/>
      </rPr>
      <t xml:space="preserve">Program Name:  </t>
    </r>
    <r>
      <rPr>
        <sz val="8"/>
        <color theme="1"/>
        <rFont val="Calibri"/>
        <family val="2"/>
      </rPr>
      <t xml:space="preserve">(same as on Statement of Work): </t>
    </r>
  </si>
  <si>
    <r>
      <rPr>
        <sz val="11"/>
        <color theme="1"/>
        <rFont val="Calibri"/>
        <family val="2"/>
      </rPr>
      <t xml:space="preserve">Name of Program </t>
    </r>
    <r>
      <rPr>
        <sz val="8"/>
        <color theme="1"/>
        <rFont val="Calibri"/>
        <family val="2"/>
      </rPr>
      <t>(given by Grantee):;</t>
    </r>
  </si>
  <si>
    <r>
      <rPr>
        <b/>
        <sz val="11"/>
        <color rgb="FFFF0000"/>
        <rFont val="Calibri"/>
        <family val="2"/>
      </rPr>
      <t xml:space="preserve">Month Being Reported </t>
    </r>
    <r>
      <rPr>
        <sz val="8"/>
        <color rgb="FFFF0000"/>
        <rFont val="Calibri"/>
        <family val="2"/>
      </rPr>
      <t>(Month/Year)</t>
    </r>
    <r>
      <rPr>
        <sz val="11"/>
        <color rgb="FFFF0000"/>
        <rFont val="Calibri"/>
        <family val="2"/>
      </rPr>
      <t>:</t>
    </r>
  </si>
  <si>
    <r>
      <rPr>
        <sz val="11"/>
        <color theme="1"/>
        <rFont val="Calibri"/>
        <family val="2"/>
      </rPr>
      <t xml:space="preserve">Program Code: </t>
    </r>
    <r>
      <rPr>
        <sz val="8"/>
        <color theme="1"/>
        <rFont val="Calibri"/>
        <family val="2"/>
      </rPr>
      <t xml:space="preserve">(located on TFB or SOW) </t>
    </r>
  </si>
  <si>
    <t>7b)  Training</t>
  </si>
  <si>
    <t xml:space="preserve"> Development Training and/or Development Event </t>
  </si>
  <si>
    <r>
      <rPr>
        <sz val="10"/>
        <color theme="1"/>
        <rFont val="Calibri"/>
        <family val="2"/>
      </rPr>
      <t>NUMBER OF</t>
    </r>
    <r>
      <rPr>
        <b/>
        <sz val="10"/>
        <color theme="1"/>
        <rFont val="Calibri"/>
        <family val="2"/>
      </rPr>
      <t xml:space="preserve"> </t>
    </r>
    <r>
      <rPr>
        <b/>
        <sz val="10"/>
        <color rgb="FFFF0000"/>
        <rFont val="Calibri"/>
        <family val="2"/>
      </rPr>
      <t>INTERNAL STAFF</t>
    </r>
    <r>
      <rPr>
        <b/>
        <sz val="10"/>
        <color theme="1"/>
        <rFont val="Calibri"/>
        <family val="2"/>
      </rPr>
      <t xml:space="preserve"> </t>
    </r>
    <r>
      <rPr>
        <b/>
        <sz val="10"/>
        <color rgb="FFFF0000"/>
        <rFont val="Calibri"/>
        <family val="2"/>
      </rPr>
      <t>(FUNDED BY SOR GRANT</t>
    </r>
    <r>
      <rPr>
        <sz val="10"/>
        <color rgb="FFFF0000"/>
        <rFont val="Calibri"/>
        <family val="2"/>
      </rPr>
      <t>)</t>
    </r>
    <r>
      <rPr>
        <sz val="10"/>
        <color theme="1"/>
        <rFont val="Calibri"/>
        <family val="2"/>
      </rPr>
      <t xml:space="preserve"> PARTICIPATING BY DISCIPLINE </t>
    </r>
  </si>
  <si>
    <t xml:space="preserve">Other (Describe in notes) </t>
  </si>
  <si>
    <t xml:space="preserve">Number of Naloxone Kits Purchase by Grantee's SOR Funds. </t>
  </si>
  <si>
    <t>Date of Naloxone Distribution</t>
  </si>
  <si>
    <t xml:space="preserve">Total # of Naloxone overdose reversal kits distributed </t>
  </si>
  <si>
    <t>Location(s) Naloxone Kits Distributed  (include city, county)</t>
  </si>
  <si>
    <t xml:space="preserve">Naloxone Kits funded wholly or in part by Grantee's SOR funds </t>
  </si>
  <si>
    <t>Date Aware of Overdose Reversals</t>
  </si>
  <si>
    <t xml:space="preserve">Number of Overdose Reversals                    </t>
  </si>
  <si>
    <t xml:space="preserve">8a)  Grantee - Program Information  (Any changes will need to be made on 1BASE GRANTEE INFO &amp; UPDATES Tab) </t>
  </si>
  <si>
    <r>
      <rPr>
        <sz val="11"/>
        <color theme="1"/>
        <rFont val="Calibri"/>
        <family val="2"/>
      </rPr>
      <t xml:space="preserve">Program Name:  </t>
    </r>
    <r>
      <rPr>
        <sz val="8"/>
        <color theme="1"/>
        <rFont val="Calibri"/>
        <family val="2"/>
      </rPr>
      <t xml:space="preserve">(same as on Statement of Work): </t>
    </r>
  </si>
  <si>
    <r>
      <rPr>
        <sz val="11"/>
        <color theme="1"/>
        <rFont val="Calibri"/>
        <family val="2"/>
      </rPr>
      <t xml:space="preserve">Name of Program </t>
    </r>
    <r>
      <rPr>
        <sz val="8"/>
        <color theme="1"/>
        <rFont val="Calibri"/>
        <family val="2"/>
      </rPr>
      <t>(given by Grantee):;</t>
    </r>
  </si>
  <si>
    <r>
      <rPr>
        <b/>
        <sz val="11"/>
        <color theme="1"/>
        <rFont val="Calibri"/>
        <family val="2"/>
      </rPr>
      <t xml:space="preserve">Month Being Reported </t>
    </r>
    <r>
      <rPr>
        <sz val="8"/>
        <color theme="1"/>
        <rFont val="Calibri"/>
        <family val="2"/>
      </rPr>
      <t>(Month/Year)</t>
    </r>
    <r>
      <rPr>
        <sz val="11"/>
        <color theme="1"/>
        <rFont val="Calibri"/>
        <family val="2"/>
      </rPr>
      <t>:</t>
    </r>
  </si>
  <si>
    <t xml:space="preserve">Program Code: (located on TFB or SOW) </t>
  </si>
  <si>
    <t>8b) Naloxone Kits Distributed</t>
  </si>
  <si>
    <t xml:space="preserve">NALOXONE PURCHASES </t>
  </si>
  <si>
    <t xml:space="preserve">NALOXONE DISTRIBUTION                                                                     </t>
  </si>
  <si>
    <t xml:space="preserve">OVERDOSE REVERSALS                                                                                                                                                                 </t>
  </si>
  <si>
    <t xml:space="preserve">Date Naloxone Kits Purchased </t>
  </si>
  <si>
    <t xml:space="preserve">Funding Source for Naloxone Kits Purchased </t>
  </si>
  <si>
    <t xml:space="preserve">Funding Source for Naloxone Kits Distributed </t>
  </si>
  <si>
    <t>.</t>
  </si>
  <si>
    <t>Month</t>
  </si>
  <si>
    <t>YEAR</t>
  </si>
  <si>
    <t># Surveys Conducted</t>
  </si>
  <si>
    <t># Participated in Surveys</t>
  </si>
  <si>
    <t># Interviews Conducted</t>
  </si>
  <si>
    <t># Participated in Interviews</t>
  </si>
  <si>
    <t># Focus Groups Conducted</t>
  </si>
  <si>
    <t># Participated in Focus Groups</t>
  </si>
  <si>
    <r>
      <rPr>
        <sz val="10"/>
        <color theme="0"/>
        <rFont val="Calibri"/>
        <family val="2"/>
      </rPr>
      <t xml:space="preserve"># Other                </t>
    </r>
    <r>
      <rPr>
        <sz val="8"/>
        <color theme="0"/>
        <rFont val="Calibri"/>
        <family val="2"/>
      </rPr>
      <t>(Give Description of Other)</t>
    </r>
  </si>
  <si>
    <t xml:space="preserve">Note Section for Column M </t>
  </si>
  <si>
    <t># Participated</t>
  </si>
  <si>
    <t xml:space="preserve">Aggregate results of feedback received </t>
  </si>
  <si>
    <t xml:space="preserve">9a)  Grantee - Program Information  (Any changes will need to be made on 1BASE GRANTEE INFO &amp; UPDATES Tab) </t>
  </si>
  <si>
    <r>
      <rPr>
        <sz val="11"/>
        <color theme="1"/>
        <rFont val="Calibri"/>
        <family val="2"/>
      </rPr>
      <t xml:space="preserve">Program Name:  </t>
    </r>
    <r>
      <rPr>
        <sz val="8"/>
        <color theme="1"/>
        <rFont val="Calibri"/>
        <family val="2"/>
      </rPr>
      <t xml:space="preserve">(same as on Statement of Work): </t>
    </r>
  </si>
  <si>
    <r>
      <rPr>
        <sz val="11"/>
        <color theme="1"/>
        <rFont val="Calibri"/>
        <family val="2"/>
      </rPr>
      <t xml:space="preserve">Name of Program </t>
    </r>
    <r>
      <rPr>
        <sz val="8"/>
        <color theme="1"/>
        <rFont val="Calibri"/>
        <family val="2"/>
      </rPr>
      <t>(given by Grantee):;</t>
    </r>
  </si>
  <si>
    <r>
      <rPr>
        <b/>
        <sz val="11"/>
        <color theme="1"/>
        <rFont val="Calibri"/>
        <family val="2"/>
      </rPr>
      <t xml:space="preserve">Month Being Reported </t>
    </r>
    <r>
      <rPr>
        <sz val="8"/>
        <color theme="1"/>
        <rFont val="Calibri"/>
        <family val="2"/>
      </rPr>
      <t>(Month/Year)</t>
    </r>
    <r>
      <rPr>
        <sz val="11"/>
        <color theme="1"/>
        <rFont val="Calibri"/>
        <family val="2"/>
      </rPr>
      <t>:</t>
    </r>
  </si>
  <si>
    <t xml:space="preserve">9b) CONSUMER FEEDBACK </t>
  </si>
  <si>
    <r>
      <rPr>
        <sz val="10"/>
        <color theme="0"/>
        <rFont val="Calibri"/>
        <family val="2"/>
      </rPr>
      <t xml:space="preserve"># Other                </t>
    </r>
    <r>
      <rPr>
        <sz val="8"/>
        <color theme="0"/>
        <rFont val="Calibri"/>
        <family val="2"/>
      </rPr>
      <t>(Give Description of Other)</t>
    </r>
  </si>
  <si>
    <t>Sept</t>
  </si>
  <si>
    <t>Oct</t>
  </si>
  <si>
    <t>Nov</t>
  </si>
  <si>
    <t>Dec</t>
  </si>
  <si>
    <t>Jan</t>
  </si>
  <si>
    <t>Feb</t>
  </si>
  <si>
    <t>Mar</t>
  </si>
  <si>
    <t>April</t>
  </si>
  <si>
    <t>May</t>
  </si>
  <si>
    <t>June</t>
  </si>
  <si>
    <t>July</t>
  </si>
  <si>
    <t xml:space="preserve">Aug </t>
  </si>
  <si>
    <t>TOTAL</t>
  </si>
  <si>
    <t xml:space="preserve">Internal Space for Grantee </t>
  </si>
  <si>
    <r>
      <rPr>
        <b/>
        <sz val="9"/>
        <color rgb="FF0070C0"/>
        <rFont val="Calibri"/>
        <family val="2"/>
      </rPr>
      <t xml:space="preserve">DATE  of Referral to Program  (SOR  TX) </t>
    </r>
    <r>
      <rPr>
        <b/>
        <sz val="8"/>
        <color rgb="FF0070C0"/>
        <rFont val="Calibri"/>
        <family val="2"/>
      </rPr>
      <t xml:space="preserve">(will auto populate to other tabs) </t>
    </r>
  </si>
  <si>
    <t xml:space="preserve">DATE OF ADMISSION TO  UNDERINSURED / UNINSURED GRANT PROGRAM </t>
  </si>
  <si>
    <t xml:space="preserve">Date Applied for Presumptive Eligibility </t>
  </si>
  <si>
    <t xml:space="preserve">Date Approved for Presumptive Eligibility </t>
  </si>
  <si>
    <t>If not approved for Presumptive Eligibility (PE), state 
reason in the notes section.</t>
  </si>
  <si>
    <t xml:space="preserve">Did Client Receive financial support from the Treatment Fund to be used for deductibles, co pays, co-insurance, etc. </t>
  </si>
  <si>
    <t>SOR Access to Treatment Fund was utilized for Clients, If "YES" Complete Column J</t>
  </si>
  <si>
    <t xml:space="preserve">$ Amount of Funds Utilized for Client </t>
  </si>
  <si>
    <t xml:space="preserve">Discharge Date from UNDERINSURED / UNINSURED GRANT PROGRAM </t>
  </si>
  <si>
    <t xml:space="preserve">4a) GRANTEE - PROGRAM INFORMATION:  (Any changes will need to be made on 1BASE GRANTEE INFO &amp; UPDATES Tab) </t>
  </si>
  <si>
    <r>
      <rPr>
        <sz val="11"/>
        <color theme="1"/>
        <rFont val="Calibri"/>
        <family val="2"/>
      </rPr>
      <t xml:space="preserve">Program Name:  </t>
    </r>
    <r>
      <rPr>
        <sz val="8"/>
        <color theme="1"/>
        <rFont val="Calibri"/>
        <family val="2"/>
      </rPr>
      <t xml:space="preserve">(same as on Statement of Work): </t>
    </r>
  </si>
  <si>
    <r>
      <rPr>
        <sz val="11"/>
        <color theme="1"/>
        <rFont val="Calibri"/>
        <family val="2"/>
      </rPr>
      <t xml:space="preserve">Name of Program </t>
    </r>
    <r>
      <rPr>
        <sz val="8"/>
        <color theme="1"/>
        <rFont val="Calibri"/>
        <family val="2"/>
      </rPr>
      <t>(given by Grantee):;</t>
    </r>
  </si>
  <si>
    <t>Month Being Reported (Month/Year):</t>
  </si>
  <si>
    <t xml:space="preserve">4b) UNDERINSURED / UNINSURED GRANT ONLY - - - -USE ONLY IF PRESUMPTIVE ELIGIBILITIY AND ACCESS TO TREATMENT FUNDS ARE APPLICABLE </t>
  </si>
  <si>
    <t>APPLICATION FOR PRESUMPTIVE ELIGIBILITY (PE)  [MEDICAID]</t>
  </si>
  <si>
    <t>TREATMENT FUND</t>
  </si>
  <si>
    <t xml:space="preserve">DISCHARGE </t>
  </si>
  <si>
    <t>DATE  of Referral to Program  (SOR  TX)</t>
  </si>
  <si>
    <t>SOR Access to Treatment Fund was utilized for Clients, If so Complete Column J</t>
  </si>
  <si>
    <t xml:space="preserve">Amount of Funds Utilized for Client </t>
  </si>
  <si>
    <t>Internal Space for Grantee</t>
  </si>
  <si>
    <t xml:space="preserve">Internal Client I.D </t>
  </si>
  <si>
    <r>
      <rPr>
        <b/>
        <sz val="10"/>
        <color rgb="FF0070C0"/>
        <rFont val="Calibri"/>
        <family val="2"/>
      </rPr>
      <t xml:space="preserve">Date of Admission </t>
    </r>
    <r>
      <rPr>
        <b/>
        <sz val="8"/>
        <color rgb="FF0070C0"/>
        <rFont val="Calibri"/>
        <family val="2"/>
      </rPr>
      <t xml:space="preserve">(will auto populate)                          </t>
    </r>
  </si>
  <si>
    <r>
      <rPr>
        <sz val="8"/>
        <color theme="1"/>
        <rFont val="Calibri"/>
        <family val="2"/>
      </rPr>
      <t>Employment</t>
    </r>
    <r>
      <rPr>
        <sz val="6"/>
        <color theme="1"/>
        <rFont val="Calibri"/>
        <family val="2"/>
      </rPr>
      <t xml:space="preserve">  (use numeral (1) if applicable)</t>
    </r>
  </si>
  <si>
    <r>
      <rPr>
        <sz val="8"/>
        <color theme="1"/>
        <rFont val="Calibri"/>
        <family val="2"/>
      </rPr>
      <t xml:space="preserve">Student </t>
    </r>
    <r>
      <rPr>
        <sz val="6"/>
        <color theme="1"/>
        <rFont val="Calibri"/>
        <family val="2"/>
      </rPr>
      <t>(use numeral (1) if applicable)</t>
    </r>
  </si>
  <si>
    <r>
      <rPr>
        <sz val="8"/>
        <color theme="1"/>
        <rFont val="Calibri"/>
        <family val="2"/>
      </rPr>
      <t xml:space="preserve">Stable Living Situation </t>
    </r>
    <r>
      <rPr>
        <sz val="6"/>
        <color theme="1"/>
        <rFont val="Calibri"/>
        <family val="2"/>
      </rPr>
      <t>(use numeral (1) if applicable)</t>
    </r>
  </si>
  <si>
    <r>
      <rPr>
        <sz val="8"/>
        <color theme="1"/>
        <rFont val="Calibri"/>
        <family val="2"/>
      </rPr>
      <t>LEGAL - Arrest</t>
    </r>
    <r>
      <rPr>
        <sz val="6"/>
        <color theme="1"/>
        <rFont val="Calibri"/>
        <family val="2"/>
      </rPr>
      <t xml:space="preserve"> (use numeral (1) if applicable)</t>
    </r>
  </si>
  <si>
    <r>
      <rPr>
        <sz val="8"/>
        <color theme="1"/>
        <rFont val="Calibri"/>
        <family val="2"/>
      </rPr>
      <t xml:space="preserve">Alcohol Use </t>
    </r>
    <r>
      <rPr>
        <sz val="6"/>
        <color theme="1"/>
        <rFont val="Calibri"/>
        <family val="2"/>
      </rPr>
      <t>(use numeral (1) if applicable)</t>
    </r>
  </si>
  <si>
    <r>
      <rPr>
        <sz val="8"/>
        <color theme="1"/>
        <rFont val="Calibri"/>
        <family val="2"/>
      </rPr>
      <t xml:space="preserve">Illegal drugs used </t>
    </r>
    <r>
      <rPr>
        <sz val="6"/>
        <color theme="1"/>
        <rFont val="Calibri"/>
        <family val="2"/>
      </rPr>
      <t>(use numeral (1) if applicable)</t>
    </r>
  </si>
  <si>
    <r>
      <rPr>
        <sz val="8"/>
        <color theme="1"/>
        <rFont val="Calibri"/>
        <family val="2"/>
      </rPr>
      <t xml:space="preserve">self-help groups (AA, NA, etc.) </t>
    </r>
    <r>
      <rPr>
        <sz val="6"/>
        <color theme="1"/>
        <rFont val="Calibri"/>
        <family val="2"/>
      </rPr>
      <t>(use numeral (1) if applicable)</t>
    </r>
  </si>
  <si>
    <r>
      <rPr>
        <b/>
        <sz val="10"/>
        <color rgb="FF0070C0"/>
        <rFont val="Calibri"/>
        <family val="2"/>
      </rPr>
      <t xml:space="preserve">Date of Admission </t>
    </r>
    <r>
      <rPr>
        <b/>
        <sz val="8"/>
        <color rgb="FF0070C0"/>
        <rFont val="Calibri"/>
        <family val="2"/>
      </rPr>
      <t>(will auto populate)                              00/00/0000</t>
    </r>
  </si>
  <si>
    <r>
      <rPr>
        <sz val="8"/>
        <color theme="1"/>
        <rFont val="Calibri"/>
        <family val="2"/>
      </rPr>
      <t>Employment</t>
    </r>
    <r>
      <rPr>
        <sz val="6"/>
        <color theme="1"/>
        <rFont val="Calibri"/>
        <family val="2"/>
      </rPr>
      <t xml:space="preserve">  (use numeral (1) if applicable)</t>
    </r>
  </si>
  <si>
    <r>
      <rPr>
        <sz val="8"/>
        <color theme="1"/>
        <rFont val="Calibri"/>
        <family val="2"/>
      </rPr>
      <t xml:space="preserve">Student </t>
    </r>
    <r>
      <rPr>
        <sz val="6"/>
        <color theme="1"/>
        <rFont val="Calibri"/>
        <family val="2"/>
      </rPr>
      <t>(use numeral (1) if applicable)</t>
    </r>
  </si>
  <si>
    <r>
      <rPr>
        <sz val="8"/>
        <color theme="1"/>
        <rFont val="Calibri"/>
        <family val="2"/>
      </rPr>
      <t xml:space="preserve">Stable Living Situation </t>
    </r>
    <r>
      <rPr>
        <sz val="6"/>
        <color theme="1"/>
        <rFont val="Calibri"/>
        <family val="2"/>
      </rPr>
      <t>(use numeral (1) if applicable)</t>
    </r>
  </si>
  <si>
    <r>
      <rPr>
        <sz val="8"/>
        <color theme="1"/>
        <rFont val="Calibri"/>
        <family val="2"/>
      </rPr>
      <t>LEGAL - Arrest</t>
    </r>
    <r>
      <rPr>
        <sz val="6"/>
        <color theme="1"/>
        <rFont val="Calibri"/>
        <family val="2"/>
      </rPr>
      <t xml:space="preserve"> (use numeral (1) if applicable)</t>
    </r>
  </si>
  <si>
    <r>
      <rPr>
        <sz val="8"/>
        <color theme="1"/>
        <rFont val="Calibri"/>
        <family val="2"/>
      </rPr>
      <t xml:space="preserve">Alcohol Use </t>
    </r>
    <r>
      <rPr>
        <sz val="6"/>
        <color theme="1"/>
        <rFont val="Calibri"/>
        <family val="2"/>
      </rPr>
      <t>(use numeral (1) if applicable)</t>
    </r>
  </si>
  <si>
    <r>
      <rPr>
        <sz val="8"/>
        <color theme="1"/>
        <rFont val="Calibri"/>
        <family val="2"/>
      </rPr>
      <t xml:space="preserve">Illegal drugs used </t>
    </r>
    <r>
      <rPr>
        <sz val="6"/>
        <color theme="1"/>
        <rFont val="Calibri"/>
        <family val="2"/>
      </rPr>
      <t>(use numeral (1) if applicable)</t>
    </r>
  </si>
  <si>
    <r>
      <rPr>
        <sz val="8"/>
        <color theme="1"/>
        <rFont val="Calibri"/>
        <family val="2"/>
      </rPr>
      <t xml:space="preserve">self-help groups (AA, NA, etc.) </t>
    </r>
    <r>
      <rPr>
        <sz val="6"/>
        <color theme="1"/>
        <rFont val="Calibri"/>
        <family val="2"/>
      </rPr>
      <t>(use numeral (1) if applicable)</t>
    </r>
  </si>
  <si>
    <t>WV Bureau for Behavioral Health Services - Peer Recovery Support Services  V 20200110</t>
  </si>
  <si>
    <t xml:space="preserve">Program reports need to be submitted electronically, via e-mail to DHHRBBHReporting@wv.gov  within 25 calendar days of the end of each month </t>
  </si>
  <si>
    <t xml:space="preserve">A:  Grantee - Program Information </t>
  </si>
  <si>
    <r>
      <rPr>
        <sz val="11"/>
        <color theme="1"/>
        <rFont val="Calibri"/>
        <family val="2"/>
      </rPr>
      <t xml:space="preserve">Program Name:  </t>
    </r>
    <r>
      <rPr>
        <sz val="8"/>
        <color theme="1"/>
        <rFont val="Calibri"/>
        <family val="2"/>
      </rPr>
      <t xml:space="preserve">(same as on Statement of Work): </t>
    </r>
  </si>
  <si>
    <t xml:space="preserve">Peer Recovery Support Specialist </t>
  </si>
  <si>
    <t xml:space="preserve">Grantee formal Name (name on grant agreement) </t>
  </si>
  <si>
    <r>
      <rPr>
        <sz val="11"/>
        <color theme="1"/>
        <rFont val="Calibri"/>
        <family val="2"/>
      </rPr>
      <t xml:space="preserve">Name of Program </t>
    </r>
    <r>
      <rPr>
        <sz val="8"/>
        <color theme="1"/>
        <rFont val="Calibri"/>
        <family val="2"/>
      </rPr>
      <t>(given by Grantee):</t>
    </r>
  </si>
  <si>
    <t xml:space="preserve"> Peer Recovery Support Specialist </t>
  </si>
  <si>
    <t>Names of Contact(s):</t>
  </si>
  <si>
    <t>123 Any Street, Any City, WV 12345</t>
  </si>
  <si>
    <t>Phone numbers for contacts</t>
  </si>
  <si>
    <t xml:space="preserve">number on grant agreement or TFB </t>
  </si>
  <si>
    <r>
      <rPr>
        <b/>
        <sz val="11"/>
        <color rgb="FFFF0000"/>
        <rFont val="Calibri"/>
        <family val="2"/>
      </rPr>
      <t xml:space="preserve">Month Being Reported </t>
    </r>
    <r>
      <rPr>
        <sz val="8"/>
        <color rgb="FFFF0000"/>
        <rFont val="Calibri"/>
        <family val="2"/>
      </rPr>
      <t>(Month/Year)</t>
    </r>
    <r>
      <rPr>
        <sz val="11"/>
        <color rgb="FFFF0000"/>
        <rFont val="Calibri"/>
        <family val="2"/>
      </rPr>
      <t>:</t>
    </r>
  </si>
  <si>
    <t>program code can locate on SOW or  TFB</t>
  </si>
  <si>
    <r>
      <rPr>
        <b/>
        <sz val="11"/>
        <color theme="0"/>
        <rFont val="Calibri"/>
        <family val="2"/>
      </rPr>
      <t xml:space="preserve">The above Information on ROWS 5,6,7,8,9 and 10  will populate to the other tabs  - Any changes (including the date) on the above information will need to be made on the tab (GRANTEE SET UP  INFO &amp; DATE)  -                                                                                                                                                                                                                           THIS SAME FORM IS DESIGNED TO BE USED FOR THE ENTIRE YEAR </t>
    </r>
    <r>
      <rPr>
        <b/>
        <sz val="11"/>
        <color rgb="FFA8D08D"/>
        <rFont val="Calibri"/>
        <family val="2"/>
      </rPr>
      <t xml:space="preserve"> BROWN FONT INDICATES DROP-DOWN BOX        </t>
    </r>
    <r>
      <rPr>
        <b/>
        <sz val="11"/>
        <color theme="0"/>
        <rFont val="Calibri"/>
        <family val="2"/>
      </rPr>
      <t xml:space="preserve">                                                                                                                                                                                                                                                                </t>
    </r>
  </si>
  <si>
    <r>
      <rPr>
        <b/>
        <sz val="11"/>
        <color theme="1"/>
        <rFont val="Calibri"/>
        <family val="2"/>
      </rPr>
      <t xml:space="preserve">CLIENT INFORMATION </t>
    </r>
    <r>
      <rPr>
        <sz val="9"/>
        <color theme="1"/>
        <rFont val="Calibri"/>
        <family val="2"/>
      </rPr>
      <t xml:space="preserve">                           (will auto populate)</t>
    </r>
  </si>
  <si>
    <t>30 DAYS BEFORE ADMISSION  (Use numeral (1) if applicable)</t>
  </si>
  <si>
    <t>POST 30 DAYS AFTER DISCHARGE   (Use numeral (1) if applicable)</t>
  </si>
  <si>
    <r>
      <rPr>
        <b/>
        <sz val="10"/>
        <color rgb="FF0070C0"/>
        <rFont val="Calibri"/>
        <family val="2"/>
      </rPr>
      <t xml:space="preserve">Date of Admission </t>
    </r>
    <r>
      <rPr>
        <b/>
        <sz val="8"/>
        <color rgb="FF0070C0"/>
        <rFont val="Calibri"/>
        <family val="2"/>
      </rPr>
      <t>(will auto populate)                              00/00/0000</t>
    </r>
  </si>
  <si>
    <r>
      <rPr>
        <sz val="8"/>
        <color theme="1"/>
        <rFont val="Calibri"/>
        <family val="2"/>
      </rPr>
      <t>Employment</t>
    </r>
    <r>
      <rPr>
        <sz val="6"/>
        <color theme="1"/>
        <rFont val="Calibri"/>
        <family val="2"/>
      </rPr>
      <t xml:space="preserve">  (use numeral (1) if applicable)</t>
    </r>
  </si>
  <si>
    <r>
      <rPr>
        <sz val="8"/>
        <color theme="1"/>
        <rFont val="Calibri"/>
        <family val="2"/>
      </rPr>
      <t xml:space="preserve">Student </t>
    </r>
    <r>
      <rPr>
        <sz val="6"/>
        <color theme="1"/>
        <rFont val="Calibri"/>
        <family val="2"/>
      </rPr>
      <t>(use numeral (1) if applicable)</t>
    </r>
  </si>
  <si>
    <r>
      <rPr>
        <sz val="8"/>
        <color theme="1"/>
        <rFont val="Calibri"/>
        <family val="2"/>
      </rPr>
      <t xml:space="preserve">Stable Living Situation </t>
    </r>
    <r>
      <rPr>
        <sz val="6"/>
        <color theme="1"/>
        <rFont val="Calibri"/>
        <family val="2"/>
      </rPr>
      <t>(use numeral (1) if applicable)</t>
    </r>
  </si>
  <si>
    <r>
      <rPr>
        <sz val="8"/>
        <color theme="1"/>
        <rFont val="Calibri"/>
        <family val="2"/>
      </rPr>
      <t>LEGAL - Arrest</t>
    </r>
    <r>
      <rPr>
        <sz val="6"/>
        <color theme="1"/>
        <rFont val="Calibri"/>
        <family val="2"/>
      </rPr>
      <t xml:space="preserve"> (use numeral (1) if applicable)</t>
    </r>
  </si>
  <si>
    <r>
      <rPr>
        <sz val="8"/>
        <color theme="1"/>
        <rFont val="Calibri"/>
        <family val="2"/>
      </rPr>
      <t xml:space="preserve">Alcohol Use </t>
    </r>
    <r>
      <rPr>
        <sz val="6"/>
        <color theme="1"/>
        <rFont val="Calibri"/>
        <family val="2"/>
      </rPr>
      <t>(use numeral (1) if applicable)</t>
    </r>
  </si>
  <si>
    <r>
      <rPr>
        <sz val="8"/>
        <color theme="1"/>
        <rFont val="Calibri"/>
        <family val="2"/>
      </rPr>
      <t xml:space="preserve">Illegal drugs used </t>
    </r>
    <r>
      <rPr>
        <sz val="6"/>
        <color theme="1"/>
        <rFont val="Calibri"/>
        <family val="2"/>
      </rPr>
      <t>(use numeral (1) if applicable)</t>
    </r>
  </si>
  <si>
    <r>
      <rPr>
        <sz val="8"/>
        <color theme="1"/>
        <rFont val="Calibri"/>
        <family val="2"/>
      </rPr>
      <t xml:space="preserve">self-help groups (AA, NA, etc.) </t>
    </r>
    <r>
      <rPr>
        <sz val="6"/>
        <color theme="1"/>
        <rFont val="Calibri"/>
        <family val="2"/>
      </rPr>
      <t>(use numeral (1) if applicable)</t>
    </r>
  </si>
  <si>
    <r>
      <rPr>
        <b/>
        <sz val="10"/>
        <color rgb="FF0070C0"/>
        <rFont val="Calibri"/>
        <family val="2"/>
      </rPr>
      <t xml:space="preserve">Date of Admission </t>
    </r>
    <r>
      <rPr>
        <b/>
        <sz val="8"/>
        <color rgb="FF0070C0"/>
        <rFont val="Calibri"/>
        <family val="2"/>
      </rPr>
      <t>(will auto populate)                              00/00/0000</t>
    </r>
  </si>
  <si>
    <r>
      <rPr>
        <sz val="8"/>
        <color theme="1"/>
        <rFont val="Calibri"/>
        <family val="2"/>
      </rPr>
      <t>Employment</t>
    </r>
    <r>
      <rPr>
        <sz val="6"/>
        <color theme="1"/>
        <rFont val="Calibri"/>
        <family val="2"/>
      </rPr>
      <t xml:space="preserve">  (use numeral (1) if applicable)</t>
    </r>
  </si>
  <si>
    <r>
      <rPr>
        <sz val="8"/>
        <color theme="1"/>
        <rFont val="Calibri"/>
        <family val="2"/>
      </rPr>
      <t xml:space="preserve">Student </t>
    </r>
    <r>
      <rPr>
        <sz val="6"/>
        <color theme="1"/>
        <rFont val="Calibri"/>
        <family val="2"/>
      </rPr>
      <t>(use numeral (1) if applicable)</t>
    </r>
  </si>
  <si>
    <r>
      <rPr>
        <sz val="8"/>
        <color theme="1"/>
        <rFont val="Calibri"/>
        <family val="2"/>
      </rPr>
      <t xml:space="preserve">Stable Living Situation </t>
    </r>
    <r>
      <rPr>
        <sz val="6"/>
        <color theme="1"/>
        <rFont val="Calibri"/>
        <family val="2"/>
      </rPr>
      <t>(use numeral (1) if applicable)</t>
    </r>
  </si>
  <si>
    <r>
      <rPr>
        <sz val="8"/>
        <color theme="1"/>
        <rFont val="Calibri"/>
        <family val="2"/>
      </rPr>
      <t>LEGAL - Arrest</t>
    </r>
    <r>
      <rPr>
        <sz val="6"/>
        <color theme="1"/>
        <rFont val="Calibri"/>
        <family val="2"/>
      </rPr>
      <t xml:space="preserve"> (use numeral (1) if applicable)</t>
    </r>
  </si>
  <si>
    <r>
      <rPr>
        <sz val="8"/>
        <color theme="1"/>
        <rFont val="Calibri"/>
        <family val="2"/>
      </rPr>
      <t xml:space="preserve">Alcohol Use </t>
    </r>
    <r>
      <rPr>
        <sz val="6"/>
        <color theme="1"/>
        <rFont val="Calibri"/>
        <family val="2"/>
      </rPr>
      <t>(use numeral (1) if applicable)</t>
    </r>
  </si>
  <si>
    <r>
      <rPr>
        <sz val="8"/>
        <color theme="1"/>
        <rFont val="Calibri"/>
        <family val="2"/>
      </rPr>
      <t xml:space="preserve">Illegal drugs used </t>
    </r>
    <r>
      <rPr>
        <sz val="6"/>
        <color theme="1"/>
        <rFont val="Calibri"/>
        <family val="2"/>
      </rPr>
      <t>(use numeral (1) if applicable)</t>
    </r>
  </si>
  <si>
    <r>
      <rPr>
        <sz val="8"/>
        <color theme="1"/>
        <rFont val="Calibri"/>
        <family val="2"/>
      </rPr>
      <t xml:space="preserve">self-help groups (AA, NA, etc.) </t>
    </r>
    <r>
      <rPr>
        <sz val="6"/>
        <color theme="1"/>
        <rFont val="Calibri"/>
        <family val="2"/>
      </rPr>
      <t>(use numeral (1) if applicable)</t>
    </r>
  </si>
  <si>
    <t>00/00/0000</t>
  </si>
  <si>
    <t>xx</t>
  </si>
  <si>
    <t xml:space="preserve">Pick List </t>
  </si>
  <si>
    <t>MONTH</t>
  </si>
  <si>
    <t>RACE</t>
  </si>
  <si>
    <t>ETHNICITY</t>
  </si>
  <si>
    <t>GENDER</t>
  </si>
  <si>
    <t>COUNTY</t>
  </si>
  <si>
    <t>REGION</t>
  </si>
  <si>
    <t>Region 1</t>
  </si>
  <si>
    <t>Region 4</t>
  </si>
  <si>
    <t>Region 6</t>
  </si>
  <si>
    <t>African American /Black</t>
  </si>
  <si>
    <t>Not Hispanic or Latino</t>
  </si>
  <si>
    <t>Male</t>
  </si>
  <si>
    <t>Barbour</t>
  </si>
  <si>
    <t>Brooke</t>
  </si>
  <si>
    <t>Fayette</t>
  </si>
  <si>
    <t>Region 2</t>
  </si>
  <si>
    <t>American Indian / Alaska Native</t>
  </si>
  <si>
    <t xml:space="preserve">Hispanic-Latino </t>
  </si>
  <si>
    <t>Female</t>
  </si>
  <si>
    <t>Berkeley</t>
  </si>
  <si>
    <t>Hancock</t>
  </si>
  <si>
    <t>Braxton</t>
  </si>
  <si>
    <t>Greenbrier</t>
  </si>
  <si>
    <t>Region 3</t>
  </si>
  <si>
    <t>September 1 - 30</t>
  </si>
  <si>
    <t>Asian</t>
  </si>
  <si>
    <t>Unknown</t>
  </si>
  <si>
    <t>Transgender</t>
  </si>
  <si>
    <t>Boone</t>
  </si>
  <si>
    <t>Marshall</t>
  </si>
  <si>
    <t>Doddridge</t>
  </si>
  <si>
    <t>McDowell</t>
  </si>
  <si>
    <t>White</t>
  </si>
  <si>
    <t>Ohio</t>
  </si>
  <si>
    <t>Gilmer</t>
  </si>
  <si>
    <t>Mercer</t>
  </si>
  <si>
    <t>Region 5</t>
  </si>
  <si>
    <t>November 1 - 30</t>
  </si>
  <si>
    <t>More than one race reported</t>
  </si>
  <si>
    <t>Wetzel</t>
  </si>
  <si>
    <t>Harrison</t>
  </si>
  <si>
    <t>Monroe</t>
  </si>
  <si>
    <t xml:space="preserve">Region 6 </t>
  </si>
  <si>
    <t>December 1 - 31</t>
  </si>
  <si>
    <t>Native Hawaiian / Other Pacific Islander</t>
  </si>
  <si>
    <t>Cabell</t>
  </si>
  <si>
    <t>Lewis</t>
  </si>
  <si>
    <t>Nicholas</t>
  </si>
  <si>
    <t>January 1 - 31</t>
  </si>
  <si>
    <t>Calhoun</t>
  </si>
  <si>
    <t>Marion</t>
  </si>
  <si>
    <t>Pocahontas</t>
  </si>
  <si>
    <t>February 1 - 28/29</t>
  </si>
  <si>
    <t>Mexican / Chicano</t>
  </si>
  <si>
    <t>Clay</t>
  </si>
  <si>
    <t>Monongalia</t>
  </si>
  <si>
    <t>Raleigh</t>
  </si>
  <si>
    <t>Puerto Rican</t>
  </si>
  <si>
    <t xml:space="preserve">Do not identify as female, male or transgender </t>
  </si>
  <si>
    <t>Preston</t>
  </si>
  <si>
    <t>Summers</t>
  </si>
  <si>
    <t>Cuban</t>
  </si>
  <si>
    <t>Grant</t>
  </si>
  <si>
    <t>Randolph</t>
  </si>
  <si>
    <t>Webster</t>
  </si>
  <si>
    <t>YES - NO</t>
  </si>
  <si>
    <t>Dominican</t>
  </si>
  <si>
    <t>Hampshire</t>
  </si>
  <si>
    <t>Taylor</t>
  </si>
  <si>
    <t>Wyoming</t>
  </si>
  <si>
    <t>June 1 - 30</t>
  </si>
  <si>
    <t>Central American</t>
  </si>
  <si>
    <t>Hardy</t>
  </si>
  <si>
    <t>Tucker</t>
  </si>
  <si>
    <t>South American</t>
  </si>
  <si>
    <t>Jefferson</t>
  </si>
  <si>
    <t>Upshur</t>
  </si>
  <si>
    <t>Refused (Explain in Notes)</t>
  </si>
  <si>
    <t xml:space="preserve">Other </t>
  </si>
  <si>
    <t>Mineral</t>
  </si>
  <si>
    <t>TO WHOM REFERRED FOR MH SERVICES</t>
  </si>
  <si>
    <t>Morgan</t>
  </si>
  <si>
    <t>Public/ Private Mental Health</t>
  </si>
  <si>
    <t xml:space="preserve">TREATMENT </t>
  </si>
  <si>
    <t>Pendleton</t>
  </si>
  <si>
    <t>ER</t>
  </si>
  <si>
    <t>MOUD</t>
  </si>
  <si>
    <t>Psychiatric Hospitalization</t>
  </si>
  <si>
    <t>OUD Treatment</t>
  </si>
  <si>
    <t>Jackson</t>
  </si>
  <si>
    <t>Mobile Crisis Unit</t>
  </si>
  <si>
    <t>N/A Male</t>
  </si>
  <si>
    <t xml:space="preserve">Other TX Services (specify in Notes) </t>
  </si>
  <si>
    <t>MOUD &amp; OUD Treatment</t>
  </si>
  <si>
    <t>Kanawha</t>
  </si>
  <si>
    <t>OUD</t>
  </si>
  <si>
    <t>MOUD &amp; Other TX Services (specify in Notes)</t>
  </si>
  <si>
    <t>Lincoln</t>
  </si>
  <si>
    <t xml:space="preserve">MOUD, OUD TX &amp; Other TX Services (Specify in Notes) </t>
  </si>
  <si>
    <t>Pleasants</t>
  </si>
  <si>
    <t>Logan</t>
  </si>
  <si>
    <t>Additional Supports Needed / Requested</t>
  </si>
  <si>
    <t>Richie</t>
  </si>
  <si>
    <t>Mason</t>
  </si>
  <si>
    <t>Suicide Prevention Lifeline</t>
  </si>
  <si>
    <t>Roane</t>
  </si>
  <si>
    <t>Mingo</t>
  </si>
  <si>
    <t>Crisis Text Line</t>
  </si>
  <si>
    <t>Tyler</t>
  </si>
  <si>
    <t>Putnam</t>
  </si>
  <si>
    <t>Family</t>
  </si>
  <si>
    <t xml:space="preserve">SEXUAL ORIENTATION </t>
  </si>
  <si>
    <t>Wirt</t>
  </si>
  <si>
    <t>Wayne</t>
  </si>
  <si>
    <t>Education / Post-Secondary</t>
  </si>
  <si>
    <t>heterosexual</t>
  </si>
  <si>
    <t>Wood</t>
  </si>
  <si>
    <t>Community Organization</t>
  </si>
  <si>
    <t>gay/lesbian</t>
  </si>
  <si>
    <t xml:space="preserve">Faith-Base Organization </t>
  </si>
  <si>
    <t>bisexual</t>
  </si>
  <si>
    <t>not sure</t>
  </si>
  <si>
    <t xml:space="preserve">Additional Needs or Information: </t>
  </si>
  <si>
    <t>Substance Abuse Treatment</t>
  </si>
  <si>
    <t>School-based Health Center</t>
  </si>
  <si>
    <t>Homelessness</t>
  </si>
  <si>
    <t>Training</t>
  </si>
  <si>
    <t>Military / Veteran</t>
  </si>
  <si>
    <t>Source of EI for RAIS</t>
  </si>
  <si>
    <t>Mandatory</t>
  </si>
  <si>
    <t>Domestic Violence</t>
  </si>
  <si>
    <t>Evidence Based Training</t>
  </si>
  <si>
    <t>Suicide Attempt Survivor</t>
  </si>
  <si>
    <t>Both Mandatory and EBT</t>
  </si>
  <si>
    <t>Support Group</t>
  </si>
  <si>
    <t>Other (Specify in Notes)</t>
  </si>
  <si>
    <t>Survivor of Suicide Loss</t>
  </si>
  <si>
    <t>MH Provider</t>
  </si>
  <si>
    <t>School Staff</t>
  </si>
  <si>
    <t>ACTIVITES</t>
  </si>
  <si>
    <t>Primary Role of Participants</t>
  </si>
  <si>
    <t>Child Welfare</t>
  </si>
  <si>
    <t>Cross Planning Initiatives</t>
  </si>
  <si>
    <t>Ed - K-12</t>
  </si>
  <si>
    <t xml:space="preserve">Probation Officer </t>
  </si>
  <si>
    <t>Service Activity Implemented with other sectors</t>
  </si>
  <si>
    <t>Higher Ed</t>
  </si>
  <si>
    <t>Primary Care Physician</t>
  </si>
  <si>
    <t>Ritchie</t>
  </si>
  <si>
    <t xml:space="preserve">Meeting Attended </t>
  </si>
  <si>
    <t>SA</t>
  </si>
  <si>
    <t>Emergency Room / Department</t>
  </si>
  <si>
    <t>Specific Activities with goal  to Reach High-Risk Populations (Specify Population in Notes)</t>
  </si>
  <si>
    <t>Justice</t>
  </si>
  <si>
    <t>Law Enforcement</t>
  </si>
  <si>
    <t>Peer Reviews</t>
  </si>
  <si>
    <t xml:space="preserve">Community (Specify) </t>
  </si>
  <si>
    <t>Self</t>
  </si>
  <si>
    <t>Peer Support Groups</t>
  </si>
  <si>
    <t xml:space="preserve">Internal (Grantee referral) </t>
  </si>
  <si>
    <t>Coalitions</t>
  </si>
  <si>
    <t>Other - Specify in Note Section</t>
  </si>
  <si>
    <t xml:space="preserve">Materials Distributed (specify kind &amp; amount in notes) </t>
  </si>
  <si>
    <t xml:space="preserve">Other (Specify in Notes) </t>
  </si>
  <si>
    <t xml:space="preserve">LIVING SITUATION </t>
  </si>
  <si>
    <t>Owned or rented Home</t>
  </si>
  <si>
    <t>SCREENING</t>
  </si>
  <si>
    <t>Someone else's home</t>
  </si>
  <si>
    <t>screened positive</t>
  </si>
  <si>
    <t>Homeless</t>
  </si>
  <si>
    <t>screened negative</t>
  </si>
  <si>
    <t xml:space="preserve">Residential SA TX </t>
  </si>
  <si>
    <t xml:space="preserve">refused </t>
  </si>
  <si>
    <t>Detox (Inpatient, Residential)</t>
  </si>
  <si>
    <t xml:space="preserve">not completed (explain  in notes) </t>
  </si>
  <si>
    <t xml:space="preserve">Correctional Facility </t>
  </si>
  <si>
    <t>Hospital (Medical)</t>
  </si>
  <si>
    <t>Hospital (Psychiatric)</t>
  </si>
  <si>
    <t xml:space="preserve">Occupation </t>
  </si>
  <si>
    <t xml:space="preserve">REFERRED TO: </t>
  </si>
  <si>
    <t xml:space="preserve">Other (Specify) </t>
  </si>
  <si>
    <t>Public / Private MH Center</t>
  </si>
  <si>
    <t>Healthcare Industry</t>
  </si>
  <si>
    <t xml:space="preserve">Emergency Room / Emergency Dept. </t>
  </si>
  <si>
    <t>Business Management - Sales</t>
  </si>
  <si>
    <t>Arts and Entertainment</t>
  </si>
  <si>
    <t xml:space="preserve">Mining Industry </t>
  </si>
  <si>
    <t xml:space="preserve">Construction Industry </t>
  </si>
  <si>
    <t>Hospitality and Food Service</t>
  </si>
  <si>
    <t>Unemployed</t>
  </si>
  <si>
    <t xml:space="preserve">Student </t>
  </si>
  <si>
    <t xml:space="preserve">Other (specify in Notes) </t>
  </si>
  <si>
    <t xml:space="preserve">type of Consumer Feedback Services </t>
  </si>
  <si>
    <t>Focus group</t>
  </si>
  <si>
    <t xml:space="preserve">DIAGNOSIS(ES) </t>
  </si>
  <si>
    <t>Key-informant interview</t>
  </si>
  <si>
    <t>Opioid Use Disorder (OUD)</t>
  </si>
  <si>
    <t>Survey</t>
  </si>
  <si>
    <t>Substance Use Disorder (SUD)</t>
  </si>
  <si>
    <t xml:space="preserve">Other (specify in Note Section) </t>
  </si>
  <si>
    <t>Mental Health (MH)</t>
  </si>
  <si>
    <t>OUD &amp;  MH</t>
  </si>
  <si>
    <t>parallel</t>
  </si>
  <si>
    <t>SUD &amp; MH</t>
  </si>
  <si>
    <t xml:space="preserve">Survey Completed For: </t>
  </si>
  <si>
    <t>Service Rendered</t>
  </si>
  <si>
    <t xml:space="preserve">Information that was received </t>
  </si>
  <si>
    <t xml:space="preserve">Both Service Rendered &amp; Information that was received </t>
  </si>
  <si>
    <t>RESOURCES</t>
  </si>
  <si>
    <t>Discharge Criteria</t>
  </si>
  <si>
    <t>Offered</t>
  </si>
  <si>
    <t xml:space="preserve">Referred to an  equivalent program  </t>
  </si>
  <si>
    <t xml:space="preserve">Referred </t>
  </si>
  <si>
    <t xml:space="preserve">mutually agreed cessation </t>
  </si>
  <si>
    <t xml:space="preserve">Both </t>
  </si>
  <si>
    <t xml:space="preserve">Withdrew from / DECLINED </t>
  </si>
  <si>
    <t>Emergency Department</t>
  </si>
  <si>
    <t>SUMMARY PAGE</t>
  </si>
  <si>
    <t>Methadone</t>
  </si>
  <si>
    <t>Hospital Inpatient Treatment Unit</t>
  </si>
  <si>
    <t>same day as assessment</t>
  </si>
  <si>
    <t>Buprenorphine (Oral/Sublingual/Buccal)</t>
  </si>
  <si>
    <t>Detoxification Services (hospital)</t>
  </si>
  <si>
    <t>Next day of assessment</t>
  </si>
  <si>
    <t>Buprenorphine - Injectable</t>
  </si>
  <si>
    <t>Evidence Based Training (EBT)</t>
  </si>
  <si>
    <t>Detoxification Services (residential)</t>
  </si>
  <si>
    <t>Within 2 days of assessment</t>
  </si>
  <si>
    <t>Buprenorphine Implant</t>
  </si>
  <si>
    <t>Education</t>
  </si>
  <si>
    <t>Substance Use Residential Services</t>
  </si>
  <si>
    <t>3 - 6 days of assessment</t>
  </si>
  <si>
    <t>Naltrexone - Oral</t>
  </si>
  <si>
    <t>SAMHSA TA</t>
  </si>
  <si>
    <t>Correctional Detention Facilities</t>
  </si>
  <si>
    <t>Naltrexone - Injectable</t>
  </si>
  <si>
    <t xml:space="preserve">Changed MOUD  Type (Explain in Notes) </t>
  </si>
  <si>
    <t>1: ASAM Level of Care - Outpatient</t>
  </si>
  <si>
    <t>Inpatient / Hospital (Other than Detox)</t>
  </si>
  <si>
    <t>2.1:  ASAM Level of Care - Intensive Outpatient</t>
  </si>
  <si>
    <t>Outpatient</t>
  </si>
  <si>
    <t>2.5:  ASAM Level of Care - Partial Hospitalization Services</t>
  </si>
  <si>
    <t>HIV/Hepatitis B &amp; C Testing</t>
  </si>
  <si>
    <t>Intensive Outpatient</t>
  </si>
  <si>
    <t>3.1:  Clinically Managed Lo-Intensity Residential Services</t>
  </si>
  <si>
    <t>partial Hospitalization</t>
  </si>
  <si>
    <t>3.3: Clinically Managed Population-Specific High-Intensity Residential Services</t>
  </si>
  <si>
    <t>Residential / Rehabilitation</t>
  </si>
  <si>
    <t>3.5:  Clinically Managed High Intensity Residential Services</t>
  </si>
  <si>
    <t>Detox - Hospital Inpatient</t>
  </si>
  <si>
    <t>3.7: Medically Monitored Intensive Inpatient Services</t>
  </si>
  <si>
    <t>Medicaid Only</t>
  </si>
  <si>
    <t>Detox - Free Standing Clinic</t>
  </si>
  <si>
    <t xml:space="preserve">4: Medical Managed Intensive Inpatient Services </t>
  </si>
  <si>
    <t>Medicare Only</t>
  </si>
  <si>
    <t>Detox - Ambulatory Support</t>
  </si>
  <si>
    <t>Medicare + Supplement</t>
  </si>
  <si>
    <t>Both Medicaid and Medicare</t>
  </si>
  <si>
    <t>Private Insurance</t>
  </si>
  <si>
    <t xml:space="preserve">Veterans </t>
  </si>
  <si>
    <t>Residential SA TX</t>
  </si>
  <si>
    <t>No Insurance</t>
  </si>
  <si>
    <t>yes</t>
  </si>
  <si>
    <t>no</t>
  </si>
  <si>
    <t>refused</t>
  </si>
  <si>
    <t xml:space="preserve">unable to contact </t>
  </si>
  <si>
    <t xml:space="preserve">Changed MOUD Type (Explain in Notes) </t>
  </si>
  <si>
    <t>Successful Face to Face</t>
  </si>
  <si>
    <t>Prevention Materials</t>
  </si>
  <si>
    <t>Successful Telehealth</t>
  </si>
  <si>
    <t>Vaping Materials</t>
  </si>
  <si>
    <t xml:space="preserve">Successful Telephone </t>
  </si>
  <si>
    <t xml:space="preserve">Other (List) </t>
  </si>
  <si>
    <t xml:space="preserve">Successful Virtual </t>
  </si>
  <si>
    <t>N/A</t>
  </si>
  <si>
    <t xml:space="preserve">Not Successful </t>
  </si>
  <si>
    <t>Hospital Inpatient TX</t>
  </si>
  <si>
    <t>employed</t>
  </si>
  <si>
    <t xml:space="preserve">Detoxification -  Hospital Withdrawal Mgt </t>
  </si>
  <si>
    <t>Detoxification -  Residential Withdrawal Mgt</t>
  </si>
  <si>
    <t>Not in Labor Force</t>
  </si>
  <si>
    <t xml:space="preserve">Not Available </t>
  </si>
  <si>
    <t>Activity</t>
  </si>
  <si>
    <t>Meeting</t>
  </si>
  <si>
    <t xml:space="preserve">Event </t>
  </si>
  <si>
    <t>Health Fair</t>
  </si>
  <si>
    <t>Family Outreach Center</t>
  </si>
  <si>
    <t xml:space="preserve">Other Event (List) </t>
  </si>
  <si>
    <t xml:space="preserve">ETHNICITY - GPRA </t>
  </si>
  <si>
    <t>GENDER GPRA</t>
  </si>
  <si>
    <t>No, not of Hispanic, Latino/a, or Spanish origin</t>
  </si>
  <si>
    <t xml:space="preserve">Yes,  Hispanic, Latino, or Spanish origin </t>
  </si>
  <si>
    <t>Declined</t>
  </si>
  <si>
    <t>Don't Know</t>
  </si>
  <si>
    <t xml:space="preserve">Race - GPRA </t>
  </si>
  <si>
    <t>Full Time</t>
  </si>
  <si>
    <t>Black or African American</t>
  </si>
  <si>
    <t xml:space="preserve">Part Time </t>
  </si>
  <si>
    <t>Part Time</t>
  </si>
  <si>
    <t>American Indian</t>
  </si>
  <si>
    <t>Not Employed</t>
  </si>
  <si>
    <t xml:space="preserve">Not a Student </t>
  </si>
  <si>
    <t>Other (Specify)</t>
  </si>
  <si>
    <t>Alaska Native</t>
  </si>
  <si>
    <t xml:space="preserve">Refused </t>
  </si>
  <si>
    <t xml:space="preserve">HISPANIC ORIGIN </t>
  </si>
  <si>
    <t>Cross Planning Initiative</t>
  </si>
  <si>
    <t xml:space="preserve">Community Event/Initiative (List) </t>
  </si>
  <si>
    <t>Refused</t>
  </si>
  <si>
    <t>Professional Development Training</t>
  </si>
  <si>
    <t>Coalition</t>
  </si>
  <si>
    <t>Technical Assistance</t>
  </si>
  <si>
    <t>Nonprofessional Development Training</t>
  </si>
  <si>
    <t xml:space="preserve">Materials Distributed (specify)  </t>
  </si>
  <si>
    <t>Professional Development Event</t>
  </si>
  <si>
    <t>Specific Activities with goal  to Reach High-Risk Populations (Specify Population)</t>
  </si>
  <si>
    <t>Nonprofessional Development Event</t>
  </si>
  <si>
    <t>Health Fairs</t>
  </si>
  <si>
    <t>Family Outreach Centers</t>
  </si>
  <si>
    <t xml:space="preserve">Technical Assistance </t>
  </si>
  <si>
    <t xml:space="preserve">UNKNOWN </t>
  </si>
  <si>
    <t xml:space="preserve">NOT financially eligible </t>
  </si>
  <si>
    <t xml:space="preserve">Medicaid Only </t>
  </si>
  <si>
    <t>Have received PE in past 12 months</t>
  </si>
  <si>
    <t>NOT a WV Resident</t>
  </si>
  <si>
    <t>NOT a US Citizen</t>
  </si>
  <si>
    <t>Over age 65</t>
  </si>
  <si>
    <t>09/30/2021 - 09/29/2022</t>
  </si>
  <si>
    <t>2022 (09/30/2021 - 09/29/2022)</t>
  </si>
  <si>
    <t>09/30/2022 - 09/29/2023</t>
  </si>
  <si>
    <t>09/30/2023 - 09/29/2024</t>
  </si>
  <si>
    <t>2024 (09/30/2023 - 09/29/2024)</t>
  </si>
  <si>
    <t>09/30/2024 - 09/29/2025</t>
  </si>
  <si>
    <t>2025 (09/30/2024 - 09/29/2025)</t>
  </si>
  <si>
    <t>09/30/2025 - 09/29/2026</t>
  </si>
  <si>
    <t>2026 (09/30/2025 - 09/29/2026)</t>
  </si>
  <si>
    <t>09/30/2026 - 09/29/2027</t>
  </si>
  <si>
    <t>2027 (09/30/2026 - 09/29/2027)</t>
  </si>
  <si>
    <t>09/30/2027 - 09/29/2028</t>
  </si>
  <si>
    <t>2028 (09/30/2027 - 09/29/2028)</t>
  </si>
  <si>
    <t>09/30/2028 - 09/29/2029</t>
  </si>
  <si>
    <t>2029 (09/30/2028 - 09/29/2029)</t>
  </si>
  <si>
    <t>09/30/2029 - 09/29/2030</t>
  </si>
  <si>
    <t>2030 (09/30/2029 - 09/29/2030)</t>
  </si>
  <si>
    <t>DATE  of Referral to Program (SOR  TX)</t>
  </si>
  <si>
    <t>FOLLOW-UP DUE DATE: 30 DAYS from referral(Date)</t>
  </si>
  <si>
    <t xml:space="preserve">STILL IN RECOVERY at 30 days from referral? </t>
  </si>
  <si>
    <t>FOLLOW-UP DUE DATE:  60 DAYS from referral (Date)</t>
  </si>
  <si>
    <t xml:space="preserve">STILL IN RECOVERY 60 days from referral? </t>
  </si>
  <si>
    <t>FOLLOW-UP DUE DATE:  90 DAYS from referral (Date)</t>
  </si>
  <si>
    <t xml:space="preserve">STILL IN RECOVERY 90 days from referral? </t>
  </si>
  <si>
    <t>FOLLOW-UP DUE DATE:  6 MONTHS  from referral (Date)</t>
  </si>
  <si>
    <t xml:space="preserve">STILL IN RECOVERY 6 months from referral? </t>
  </si>
  <si>
    <t xml:space="preserve">FOLLOW-UP DUE DATE: 1 YEAR from referral (Date) </t>
  </si>
  <si>
    <t xml:space="preserve">STILL IN RECOVERY 1 year from referral? </t>
  </si>
  <si>
    <t xml:space="preserve">6a)  Grantee - Program Information  (Any changes will need to be made on 1BASE GRANTEE INFO &amp; UPDATES Tab) </t>
  </si>
  <si>
    <r>
      <rPr>
        <sz val="11"/>
        <color theme="1"/>
        <rFont val="Calibri"/>
        <family val="2"/>
      </rPr>
      <t xml:space="preserve">Program Name:  </t>
    </r>
    <r>
      <rPr>
        <sz val="8"/>
        <color theme="1"/>
        <rFont val="Calibri"/>
        <family val="2"/>
      </rPr>
      <t xml:space="preserve">(same as on Statement of Work): </t>
    </r>
  </si>
  <si>
    <r>
      <rPr>
        <sz val="11"/>
        <color theme="1"/>
        <rFont val="Calibri"/>
        <family val="2"/>
      </rPr>
      <t xml:space="preserve">Name of Program </t>
    </r>
    <r>
      <rPr>
        <sz val="8"/>
        <color theme="1"/>
        <rFont val="Calibri"/>
        <family val="2"/>
      </rPr>
      <t>(given by Grantee):;</t>
    </r>
  </si>
  <si>
    <r>
      <rPr>
        <b/>
        <sz val="11"/>
        <color theme="1"/>
        <rFont val="Calibri"/>
        <family val="2"/>
      </rPr>
      <t xml:space="preserve">Month Being Reported </t>
    </r>
    <r>
      <rPr>
        <sz val="8"/>
        <color theme="1"/>
        <rFont val="Calibri"/>
        <family val="2"/>
      </rPr>
      <t>(Month/Year)</t>
    </r>
    <r>
      <rPr>
        <sz val="11"/>
        <color theme="1"/>
        <rFont val="Calibri"/>
        <family val="2"/>
      </rPr>
      <t>:</t>
    </r>
  </si>
  <si>
    <t>6b) Follow-up - Individuals still in Recovery 30 - 60 - 90 - 6 months and 1 year of referral  - - - -GPRA's Completed at intake, 90 days, 6 months and at discharge</t>
  </si>
  <si>
    <t xml:space="preserve">DEMOGRAPHICS </t>
  </si>
  <si>
    <t>Receiving RECOVERY Services   30 DAYS from date of referral.</t>
  </si>
  <si>
    <t>Receiving RECOVERY  Services  60 DAYS from date of referral.</t>
  </si>
  <si>
    <t>Receiving RECOVERY  Services  90 DAYS from date of referral.</t>
  </si>
  <si>
    <t>Receiving RECOVERY Services  6 MONTHS from date of referral.</t>
  </si>
  <si>
    <t>Receiving RECOVERY  Services  1 YEAR   from date of   referral.</t>
  </si>
  <si>
    <t xml:space="preserve">Internal Space for Grantee (will auto populate to other tabs) </t>
  </si>
  <si>
    <t xml:space="preserve">DATE  of Referral to Program (SOR ACCESS TO TX) (will auto populate to other tabs) </t>
  </si>
  <si>
    <t xml:space="preserve">10a) GRANTEE - PROGRAM INFORMATION:  (Any changes will need to be made on 1BASE GRANTEE INFO &amp; UPDATES Tab) </t>
  </si>
  <si>
    <r>
      <rPr>
        <b/>
        <sz val="11"/>
        <color theme="1"/>
        <rFont val="Calibri"/>
        <family val="2"/>
      </rPr>
      <t xml:space="preserve">Program: </t>
    </r>
    <r>
      <rPr>
        <sz val="8"/>
        <color theme="1"/>
        <rFont val="Calibri"/>
        <family val="2"/>
      </rPr>
      <t>(same as on Statement of Work [SOW])</t>
    </r>
  </si>
  <si>
    <r>
      <rPr>
        <b/>
        <sz val="11"/>
        <color theme="1"/>
        <rFont val="Calibri"/>
        <family val="2"/>
      </rPr>
      <t xml:space="preserve">Name of Program: </t>
    </r>
    <r>
      <rPr>
        <sz val="11"/>
        <color theme="1"/>
        <rFont val="Calibri"/>
        <family val="2"/>
      </rPr>
      <t>(given by Grantee)</t>
    </r>
  </si>
  <si>
    <r>
      <rPr>
        <b/>
        <sz val="11"/>
        <color theme="1"/>
        <rFont val="Calibri"/>
        <family val="2"/>
      </rPr>
      <t>Grant Number:</t>
    </r>
    <r>
      <rPr>
        <sz val="11"/>
        <color theme="1"/>
        <rFont val="Calibri"/>
        <family val="2"/>
      </rPr>
      <t xml:space="preserve"> </t>
    </r>
    <r>
      <rPr>
        <sz val="8"/>
        <color theme="1"/>
        <rFont val="Calibri"/>
        <family val="2"/>
      </rPr>
      <t xml:space="preserve">(located on Grant Agreement) </t>
    </r>
  </si>
  <si>
    <r>
      <rPr>
        <b/>
        <sz val="11"/>
        <color theme="1"/>
        <rFont val="Calibri"/>
        <family val="2"/>
      </rPr>
      <t>Month/Year Being Reported</t>
    </r>
    <r>
      <rPr>
        <b/>
        <sz val="8"/>
        <color theme="1"/>
        <rFont val="Calibri"/>
        <family val="2"/>
      </rPr>
      <t xml:space="preserve"> </t>
    </r>
    <r>
      <rPr>
        <sz val="8"/>
        <color theme="1"/>
        <rFont val="Calibri"/>
        <family val="2"/>
      </rPr>
      <t xml:space="preserve">(Drop-Down box) </t>
    </r>
  </si>
  <si>
    <r>
      <rPr>
        <b/>
        <sz val="11"/>
        <color theme="1"/>
        <rFont val="Calibri"/>
        <family val="2"/>
      </rPr>
      <t>Program Code:</t>
    </r>
    <r>
      <rPr>
        <sz val="11"/>
        <color theme="1"/>
        <rFont val="Calibri"/>
        <family val="2"/>
      </rPr>
      <t xml:space="preserve"> </t>
    </r>
    <r>
      <rPr>
        <sz val="8"/>
        <color theme="1"/>
        <rFont val="Calibri"/>
        <family val="2"/>
      </rPr>
      <t xml:space="preserve">(located on TFB or SOW) </t>
    </r>
  </si>
  <si>
    <t>10b) SUMMARY</t>
  </si>
  <si>
    <t xml:space="preserve">1BASE GRANTEE INFO &amp; UPDATES </t>
  </si>
  <si>
    <t xml:space="preserve">Number of Staff Funded by the Grant </t>
  </si>
  <si>
    <t>STAFF</t>
  </si>
  <si>
    <t>Employed</t>
  </si>
  <si>
    <t xml:space="preserve">Left Employment </t>
  </si>
  <si>
    <t>2DEMOGRAPHICS</t>
  </si>
  <si>
    <t>DEMOGRAPHICS - AGE</t>
  </si>
  <si>
    <t xml:space="preserve">DEMOGRAPHICS -RACE </t>
  </si>
  <si>
    <t xml:space="preserve">DEMOGRAPHICS -ETHNICITY </t>
  </si>
  <si>
    <t>AGE: 0-12</t>
  </si>
  <si>
    <t>RACE:  White</t>
  </si>
  <si>
    <t>Hispanic or Latino:  YES</t>
  </si>
  <si>
    <t>AGE: 13-17</t>
  </si>
  <si>
    <t>RACE: Black or African American</t>
  </si>
  <si>
    <t>Hispanic or Latino: NO</t>
  </si>
  <si>
    <t>AGE: 18-20</t>
  </si>
  <si>
    <t xml:space="preserve">RACE:  Asian </t>
  </si>
  <si>
    <t>Hispanic or Latino: Refused</t>
  </si>
  <si>
    <t>AGE: 21-24</t>
  </si>
  <si>
    <t>RACE: American Indian</t>
  </si>
  <si>
    <t xml:space="preserve">Unknown </t>
  </si>
  <si>
    <t>AGE: 25-34</t>
  </si>
  <si>
    <t>RACE: Native Hawaiian or Other Pacific Islander</t>
  </si>
  <si>
    <t xml:space="preserve">TOTAL: </t>
  </si>
  <si>
    <t>AGE: 35-44</t>
  </si>
  <si>
    <t xml:space="preserve">RACE: Alaska Native </t>
  </si>
  <si>
    <t>AGE: 45 -54</t>
  </si>
  <si>
    <r>
      <rPr>
        <sz val="14"/>
        <color theme="0"/>
        <rFont val="Calibri"/>
        <family val="2"/>
      </rPr>
      <t>DEMOGRAPHICS -</t>
    </r>
    <r>
      <rPr>
        <sz val="10"/>
        <color theme="0"/>
        <rFont val="Calibri"/>
        <family val="2"/>
      </rPr>
      <t xml:space="preserve"> Baby Due and Birth DATES</t>
    </r>
  </si>
  <si>
    <t>AGE: 55-64</t>
  </si>
  <si>
    <t>Due Dates for Babies during fiscal year</t>
  </si>
  <si>
    <t>AGE: 65-74</t>
  </si>
  <si>
    <t xml:space="preserve">Two or more races may have been selected for individuals, therefore number may be more than clients enrolled </t>
  </si>
  <si>
    <t>Birth Dates for Babies during the year</t>
  </si>
  <si>
    <t xml:space="preserve">AGE: 75 and over </t>
  </si>
  <si>
    <t>VETERAN:  YES</t>
  </si>
  <si>
    <t xml:space="preserve">DEMOGRAPHICS - GENDER </t>
  </si>
  <si>
    <t>VETERAN:  NO</t>
  </si>
  <si>
    <t>GENDER: Male</t>
  </si>
  <si>
    <r>
      <rPr>
        <sz val="14"/>
        <color theme="0"/>
        <rFont val="Calibri"/>
        <family val="2"/>
      </rPr>
      <t>DEMOGRAPHICS -</t>
    </r>
    <r>
      <rPr>
        <sz val="10"/>
        <color theme="0"/>
        <rFont val="Calibri"/>
        <family val="2"/>
      </rPr>
      <t xml:space="preserve"> IF FEMALE, PREGNANCY STATUS </t>
    </r>
  </si>
  <si>
    <t>GENDER: Female</t>
  </si>
  <si>
    <t>If Female, Pregnant</t>
  </si>
  <si>
    <t>GENDER: Transgender</t>
  </si>
  <si>
    <t xml:space="preserve">If Female, Not Pregnant </t>
  </si>
  <si>
    <t>GENDER: Other (Specify)</t>
  </si>
  <si>
    <t xml:space="preserve">GENDER: Refused </t>
  </si>
  <si>
    <t>Demographics - Miscellaneous</t>
  </si>
  <si>
    <t xml:space="preserve">YES </t>
  </si>
  <si>
    <t>If female, are they parenting (own children)</t>
  </si>
  <si>
    <t>Involved in Criminal Justice System at time of Admission</t>
  </si>
  <si>
    <t xml:space="preserve">Medical Insurance at time of admission </t>
  </si>
  <si>
    <t xml:space="preserve">Employment Status </t>
  </si>
  <si>
    <t xml:space="preserve">Student Status </t>
  </si>
  <si>
    <t>3TREATMENT</t>
  </si>
  <si>
    <t xml:space="preserve">SOR Access to Treatment Fund was utilized for Clients, If so Complete Column O </t>
  </si>
  <si>
    <t>Apr</t>
  </si>
  <si>
    <t>Aug</t>
  </si>
  <si>
    <t xml:space="preserve">Date Referred to Electronic Cigarette Usage Cessation </t>
  </si>
  <si>
    <t xml:space="preserve">Date ADMITTED  to Electronic Cigarette Usage Cessation </t>
  </si>
  <si>
    <t xml:space="preserve">Was Client in an Electronic Cigarette Usage Cessation at time of discharge? </t>
  </si>
  <si>
    <t>Date Referred for admission to CMT /CBT</t>
  </si>
  <si>
    <t>Date ADMITTED to CMT /CBT</t>
  </si>
  <si>
    <t xml:space="preserve">Was client on CMT/CBT at time of discharge? </t>
  </si>
  <si>
    <t>Date Referred for admission to  MOUD</t>
  </si>
  <si>
    <t xml:space="preserve">DATE ADMITTED to MOUD </t>
  </si>
  <si>
    <t xml:space="preserve">Was client on MOUD at time of discharge? </t>
  </si>
  <si>
    <t xml:space="preserve">Changed MAT Type (Explain in Notes) </t>
  </si>
  <si>
    <t>TIME SPAN</t>
  </si>
  <si>
    <t xml:space="preserve">SAME DAY </t>
  </si>
  <si>
    <t>24 HOURS                            (1 DAY)</t>
  </si>
  <si>
    <t>48 HOURS                          (2 DAYS)</t>
  </si>
  <si>
    <t xml:space="preserve">72 HOURS                   (3 DAYS) </t>
  </si>
  <si>
    <t xml:space="preserve">96 HOURS                  (4 DAYS) </t>
  </si>
  <si>
    <t>120 HOURS             (5 DAYS)</t>
  </si>
  <si>
    <t xml:space="preserve">144 + HOURS                  (6+ DAYS) </t>
  </si>
  <si>
    <t xml:space="preserve">TOTAL  </t>
  </si>
  <si>
    <t>Time Span between referral and initial contact</t>
  </si>
  <si>
    <t>`</t>
  </si>
  <si>
    <t>Time Span between referral and face to face  contact</t>
  </si>
  <si>
    <t>5 SERVICES REFERRED TO OFFERED</t>
  </si>
  <si>
    <t>REFERRALS / OFFERS FOR SERVICES</t>
  </si>
  <si>
    <t>REFERRED or OFFERED SERVICE</t>
  </si>
  <si>
    <t xml:space="preserve">FOLLOW UP </t>
  </si>
  <si>
    <t>OUTCOME</t>
  </si>
  <si>
    <t>Referred</t>
  </si>
  <si>
    <t xml:space="preserve">REFUSED </t>
  </si>
  <si>
    <t>UNABLE TO CONTACT</t>
  </si>
  <si>
    <t xml:space="preserve">Hepatitis B Testing </t>
  </si>
  <si>
    <t xml:space="preserve">Hepatitis C Testing </t>
  </si>
  <si>
    <t>6Followup and GPRA</t>
  </si>
  <si>
    <t xml:space="preserve">Follow-up </t>
  </si>
  <si>
    <t xml:space="preserve">GPRA's COMPLETED </t>
  </si>
  <si>
    <t>30 DAYS</t>
  </si>
  <si>
    <t xml:space="preserve">TIME SPAN </t>
  </si>
  <si>
    <t>INTAKE</t>
  </si>
  <si>
    <t>60 DAYS</t>
  </si>
  <si>
    <t>90 DAYS</t>
  </si>
  <si>
    <t>6 MONTHS</t>
  </si>
  <si>
    <t>1 YEAR</t>
  </si>
  <si>
    <t xml:space="preserve">8NALOXONE KITS DISTRIBUTED </t>
  </si>
  <si>
    <t>Naloxone Kits funded wholly or in part by SOR</t>
  </si>
  <si>
    <t>Date Range  Aware of Overdose Reversals</t>
  </si>
  <si>
    <t xml:space="preserve">Number of Overdose Reversals                </t>
  </si>
  <si>
    <t xml:space="preserve">7TRAINING </t>
  </si>
  <si>
    <t xml:space="preserve">TYPE OF DEVELOPMENTAL TRAINING / EVENT </t>
  </si>
  <si>
    <t xml:space="preserve">FULFILLMENT OF SOW - FUNDING </t>
  </si>
  <si>
    <t xml:space="preserve">TOTAL </t>
  </si>
  <si>
    <t xml:space="preserve">Was  Development Training/ Event done to fulfil the SOW (YES/NO) </t>
  </si>
  <si>
    <t>Was Training funded by the SOR program (YES/NO)</t>
  </si>
  <si>
    <t xml:space="preserve"> Staff FUNDED BY GRANT Attendance </t>
  </si>
  <si>
    <t xml:space="preserve">Staff NOT FUNDED BY GRANT Attendance </t>
  </si>
  <si>
    <t xml:space="preserve">Other (Describe in Column T Note Section) </t>
  </si>
  <si>
    <t>9Consumer Feedback Activities</t>
  </si>
  <si>
    <t>Number of Surveys Conducted</t>
  </si>
  <si>
    <t>Number of Individuals Participating in Surveys</t>
  </si>
  <si>
    <t>Number of Interviews Conducted</t>
  </si>
  <si>
    <t>Number of Individuals Participating in Interviews</t>
  </si>
  <si>
    <t xml:space="preserve">Number of Focus Groups Conducted </t>
  </si>
  <si>
    <t>Number of Individuals Participating in Focus Groups</t>
  </si>
  <si>
    <t xml:space="preserve">Number of Other Activities to obtain feedback conducted </t>
  </si>
  <si>
    <t>Number of Individuals Participating in Other Activities to obtain feedback</t>
  </si>
  <si>
    <t>Due By</t>
  </si>
  <si>
    <t>1c) PROGRAM HOURS</t>
  </si>
  <si>
    <t>1d)  STAFF FUNDED BY THE GRANT</t>
  </si>
  <si>
    <t>Supplemental Government Performance and Results Act (GPRA) Data</t>
  </si>
  <si>
    <t xml:space="preserve">Use the following link to report Supplemental GPRA Data: </t>
  </si>
  <si>
    <t>https://forms.gle/YLU4P4MypHLJutbRA</t>
  </si>
  <si>
    <t>First/Last Name of Staff</t>
  </si>
  <si>
    <t>Assigned Worksite (Facility Name)</t>
  </si>
  <si>
    <t>WVCBAPP Peer Recovery Certification Date
MM/DD/YYYY</t>
  </si>
  <si>
    <t>Employment Support</t>
  </si>
  <si>
    <t>WITS ID</t>
  </si>
  <si>
    <t>Client Info</t>
  </si>
  <si>
    <t>Services</t>
  </si>
  <si>
    <t>Recovery Housing</t>
  </si>
  <si>
    <t>Other Recovery Support</t>
  </si>
  <si>
    <t>Specify</t>
  </si>
  <si>
    <t>Recovery Coaching/
Peer Coaching</t>
  </si>
  <si>
    <t>If Other, please specify</t>
  </si>
  <si>
    <t>Admission Date</t>
  </si>
  <si>
    <t>2c) SERVICES RECEIVED</t>
  </si>
  <si>
    <t>Transporation
(see Transport tab)</t>
  </si>
  <si>
    <t>Multiple Recovery Support Services</t>
  </si>
  <si>
    <t>Totals</t>
  </si>
  <si>
    <t>Client Information</t>
  </si>
  <si>
    <t>Intake</t>
  </si>
  <si>
    <t>GPRA</t>
  </si>
  <si>
    <t>Dis</t>
  </si>
  <si>
    <t>Follow Up</t>
  </si>
  <si>
    <t>Topic</t>
  </si>
  <si>
    <t>Month/Year Being Reported</t>
  </si>
  <si>
    <t xml:space="preserve">2a) GRANTEE - PROGRAM INFORMATION: </t>
  </si>
  <si>
    <t>If no NPI, is application pending? 
Y/N</t>
  </si>
  <si>
    <t>Obtained a National Provider Identifier (NPI)? 
Y/N</t>
  </si>
  <si>
    <t>Staff Information</t>
  </si>
  <si>
    <t>If Staff is a PRSS, the below fields need to be completed</t>
  </si>
  <si>
    <t>Date Started Employment for Grant 
MM/DD/YYYY</t>
  </si>
  <si>
    <t>End Date for Employment for Grant 
MM/DD/YYYY</t>
  </si>
  <si>
    <t>Admission Date
MM/DD/YYYY</t>
  </si>
  <si>
    <t>Specified Programs</t>
  </si>
  <si>
    <r>
      <t xml:space="preserve">This form is designed to be used for the </t>
    </r>
    <r>
      <rPr>
        <b/>
        <u/>
        <sz val="20"/>
        <color theme="0"/>
        <rFont val="Calibri"/>
        <family val="2"/>
      </rPr>
      <t>entire</t>
    </r>
    <r>
      <rPr>
        <b/>
        <sz val="20"/>
        <color theme="0"/>
        <rFont val="Calibri"/>
        <family val="2"/>
      </rPr>
      <t xml:space="preserve"> fiscal year even if the grant is delayed.                                                                                                                                                                                                                                                                                                                                                                                                                                                                                                                                                                                                                                               </t>
    </r>
  </si>
  <si>
    <r>
      <rPr>
        <b/>
        <sz val="12"/>
        <color theme="1"/>
        <rFont val="Calibri"/>
        <family val="2"/>
      </rPr>
      <t xml:space="preserve">Program: 
</t>
    </r>
    <r>
      <rPr>
        <sz val="10"/>
        <color theme="1"/>
        <rFont val="Calibri"/>
        <family val="2"/>
      </rPr>
      <t>(same as on Statement of Work [SOW])</t>
    </r>
  </si>
  <si>
    <r>
      <rPr>
        <b/>
        <sz val="12"/>
        <color theme="1"/>
        <rFont val="Calibri"/>
        <family val="2"/>
      </rPr>
      <t xml:space="preserve">Name of Program: 
</t>
    </r>
    <r>
      <rPr>
        <sz val="9"/>
        <color theme="1"/>
        <rFont val="Calibri"/>
        <family val="2"/>
      </rPr>
      <t>(given by Grantee)</t>
    </r>
  </si>
  <si>
    <r>
      <rPr>
        <b/>
        <sz val="12"/>
        <color theme="1"/>
        <rFont val="Calibri"/>
        <family val="2"/>
      </rPr>
      <t>Grant Number:</t>
    </r>
    <r>
      <rPr>
        <sz val="12"/>
        <color theme="1"/>
        <rFont val="Calibri"/>
        <family val="2"/>
      </rPr>
      <t xml:space="preserve"> 
</t>
    </r>
    <r>
      <rPr>
        <sz val="10"/>
        <color theme="1"/>
        <rFont val="Calibri"/>
        <family val="2"/>
      </rPr>
      <t xml:space="preserve">(located on Grant Agreement) </t>
    </r>
  </si>
  <si>
    <r>
      <rPr>
        <b/>
        <sz val="12"/>
        <color theme="1"/>
        <rFont val="Calibri"/>
        <family val="2"/>
      </rPr>
      <t xml:space="preserve">Month/Year Being Reported 
</t>
    </r>
    <r>
      <rPr>
        <sz val="9"/>
        <color theme="1"/>
        <rFont val="Calibri"/>
        <family val="2"/>
      </rPr>
      <t xml:space="preserve">(Drop-Down box) </t>
    </r>
  </si>
  <si>
    <r>
      <rPr>
        <b/>
        <sz val="12"/>
        <color theme="1"/>
        <rFont val="Calibri"/>
        <family val="2"/>
      </rPr>
      <t>Program Code:</t>
    </r>
    <r>
      <rPr>
        <sz val="12"/>
        <color theme="1"/>
        <rFont val="Calibri"/>
        <family val="2"/>
      </rPr>
      <t xml:space="preserve"> 
</t>
    </r>
    <r>
      <rPr>
        <sz val="9"/>
        <color theme="1"/>
        <rFont val="Calibri"/>
        <family val="2"/>
      </rPr>
      <t xml:space="preserve">(located on TFB or SOW) </t>
    </r>
  </si>
  <si>
    <t>2b) SUPPLEMENTAL Government Performance and Results Act (GPRA) DATA</t>
  </si>
  <si>
    <t xml:space="preserve">Program: </t>
  </si>
  <si>
    <t>For each month of the funding period, provide the following:
  1) A description of 3 Major Activities / Accomplishments related to measurable outcomes;
  2) A description of barriers, how they were addressed, as well as remaining barriers; and
  3) A description of addressing the needs of diverse populations (e.g. racial/ethnic minorities, LGBTQ+, older adults) and implementation of targeted interventions.</t>
  </si>
  <si>
    <r>
      <t xml:space="preserve">Program: 
</t>
    </r>
    <r>
      <rPr>
        <sz val="10"/>
        <color theme="1"/>
        <rFont val="Calibri"/>
        <family val="2"/>
        <scheme val="minor"/>
      </rPr>
      <t>(same as on Statement of Work [SOW])</t>
    </r>
  </si>
  <si>
    <r>
      <t xml:space="preserve">Month/Year Being Reported 
</t>
    </r>
    <r>
      <rPr>
        <sz val="10"/>
        <color theme="1"/>
        <rFont val="Calibri"/>
        <family val="2"/>
        <scheme val="minor"/>
      </rPr>
      <t xml:space="preserve">(Drop-Down box) </t>
    </r>
  </si>
  <si>
    <r>
      <t xml:space="preserve">Grant Number: 
</t>
    </r>
    <r>
      <rPr>
        <sz val="10"/>
        <color theme="1"/>
        <rFont val="Calibri"/>
        <family val="2"/>
        <scheme val="minor"/>
      </rPr>
      <t xml:space="preserve">(located on Grant Agreement) </t>
    </r>
  </si>
  <si>
    <r>
      <t xml:space="preserve">Program Code: 
</t>
    </r>
    <r>
      <rPr>
        <sz val="10"/>
        <color theme="1"/>
        <rFont val="Calibri"/>
        <family val="2"/>
        <scheme val="minor"/>
      </rPr>
      <t xml:space="preserve">(located on TFB or SOW) </t>
    </r>
  </si>
  <si>
    <r>
      <t xml:space="preserve">Services Provided by Agency
</t>
    </r>
    <r>
      <rPr>
        <sz val="12"/>
        <rFont val="Calibri"/>
        <family val="2"/>
        <scheme val="minor"/>
      </rPr>
      <t>(Leave blank if not applicable to client)</t>
    </r>
  </si>
  <si>
    <t>WV Bureau for Behavioral Health - SOR - PRSS DOCR</t>
  </si>
  <si>
    <t>PRSS DOCR</t>
  </si>
  <si>
    <t>Use the following link to report Supplemental GPRA data including Naloxone &amp; Fentanyl Strip distribution and education supported by SOR funds:</t>
  </si>
  <si>
    <t>SAMHSA has added additional data points that they require from the West Virginia Bureau for Behavioral Health (BBH). Revisions made to the State Opioid Response (SOR) data points will assist SAMHSA in providing comprehensive data on the full range of required activities including informing Congressionally mandated reports for the SOR program. This includes naloxone and/or fentanyl strip distribution and education. If SOR funds are used to purchase naloxone and/or fentanyl strips OR if SOR funds support staff providing naloxone and/or fentanyl strips education then the following survey needs to be completed.
Although SAMHSA only requires BBH to report these data points quarterly, we are asking West Virginia SOR grantees to report monthly. Monthly reports are keeping to the system already established for SOR reporting.</t>
  </si>
  <si>
    <t>Aug. 25</t>
  </si>
  <si>
    <t>Sept. 25</t>
  </si>
  <si>
    <t>Oct. 25</t>
  </si>
  <si>
    <t>Nov. 25</t>
  </si>
  <si>
    <t>Dec. 25</t>
  </si>
  <si>
    <t>Jan. 25</t>
  </si>
  <si>
    <t>Feb. 25</t>
  </si>
  <si>
    <t>Mar. 25</t>
  </si>
  <si>
    <t>Apr. 25</t>
  </si>
  <si>
    <t>May 25</t>
  </si>
  <si>
    <t>June 25</t>
  </si>
  <si>
    <t>July 25</t>
  </si>
  <si>
    <t>Please note:  "Month Being Reported" is from 1st -30th (or 31st) of each month.  The report for the "Month Being Reported" is due by the 25th of the following month. Examples:</t>
  </si>
  <si>
    <t xml:space="preserve">Program reports need to be submitted electronically, via e-mail to bbhreporting@wv.gov within 25 calendar days of the end of each month </t>
  </si>
  <si>
    <r>
      <t xml:space="preserve">All forms </t>
    </r>
    <r>
      <rPr>
        <b/>
        <u/>
        <sz val="16"/>
        <color theme="0"/>
        <rFont val="Calibri"/>
        <family val="2"/>
      </rPr>
      <t>must be emailed</t>
    </r>
    <r>
      <rPr>
        <b/>
        <sz val="16"/>
        <color theme="0"/>
        <rFont val="Calibri"/>
        <family val="2"/>
      </rPr>
      <t xml:space="preserve"> to bbhreporting@wv.gov with SOR Program Manager cc'd
</t>
    </r>
    <r>
      <rPr>
        <b/>
        <u/>
        <sz val="12"/>
        <color theme="0"/>
        <rFont val="Calibri"/>
        <family val="2"/>
      </rPr>
      <t>Include the Grant Number and Program Name in the subject line of the e-mail</t>
    </r>
  </si>
  <si>
    <t>G25****</t>
  </si>
  <si>
    <t>1000****</t>
  </si>
  <si>
    <t>Legal Name of Agency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</si>
</sst>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quot;#,##0.00"/>
  </numFmts>
  <fonts count="104" x14ac:knownFonts="1">
    <font>
      <sz val="11"/>
      <color theme="1"/>
      <name val="Calibri"/>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2"/>
      <color theme="1"/>
      <name val="Calibri"/>
      <family val="2"/>
    </font>
    <font>
      <sz val="11"/>
      <name val="Calibri"/>
      <family val="2"/>
    </font>
    <font>
      <sz val="12"/>
      <color theme="1"/>
      <name val="Calibri"/>
      <family val="2"/>
    </font>
    <font>
      <sz val="11"/>
      <color theme="1"/>
      <name val="Calibri"/>
      <family val="2"/>
    </font>
    <font>
      <sz val="8"/>
      <color theme="1"/>
      <name val="Calibri"/>
      <family val="2"/>
    </font>
    <font>
      <b/>
      <sz val="11"/>
      <color theme="1"/>
      <name val="Calibri"/>
      <family val="2"/>
    </font>
    <font>
      <b/>
      <sz val="11"/>
      <color rgb="FFFF0000"/>
      <name val="Calibri"/>
      <family val="2"/>
    </font>
    <font>
      <b/>
      <sz val="20"/>
      <color theme="0"/>
      <name val="Calibri"/>
      <family val="2"/>
    </font>
    <font>
      <sz val="10"/>
      <color theme="1"/>
      <name val="Calibri"/>
      <family val="2"/>
    </font>
    <font>
      <b/>
      <sz val="16"/>
      <color theme="0"/>
      <name val="Calibri"/>
      <family val="2"/>
    </font>
    <font>
      <b/>
      <sz val="16"/>
      <color theme="1"/>
      <name val="Calibri"/>
      <family val="2"/>
    </font>
    <font>
      <b/>
      <sz val="11"/>
      <color rgb="FF1E4E79"/>
      <name val="Calibri"/>
      <family val="2"/>
    </font>
    <font>
      <b/>
      <sz val="14"/>
      <color theme="1"/>
      <name val="Calibri"/>
      <family val="2"/>
    </font>
    <font>
      <sz val="9"/>
      <color theme="1"/>
      <name val="Calibri"/>
      <family val="2"/>
    </font>
    <font>
      <b/>
      <sz val="14"/>
      <color theme="0"/>
      <name val="Calibri"/>
      <family val="2"/>
    </font>
    <font>
      <b/>
      <sz val="11"/>
      <color theme="0"/>
      <name val="Calibri"/>
      <family val="2"/>
    </font>
    <font>
      <sz val="11"/>
      <color theme="0"/>
      <name val="Calibri"/>
      <family val="2"/>
    </font>
    <font>
      <b/>
      <sz val="11"/>
      <color rgb="FF7F6000"/>
      <name val="Calibri"/>
      <family val="2"/>
    </font>
    <font>
      <b/>
      <sz val="14"/>
      <color rgb="FFFFDDFF"/>
      <name val="Calibri"/>
      <family val="2"/>
    </font>
    <font>
      <b/>
      <sz val="14"/>
      <color rgb="FF7F6000"/>
      <name val="Calibri"/>
      <family val="2"/>
    </font>
    <font>
      <b/>
      <sz val="12"/>
      <color rgb="FFFF0000"/>
      <name val="Calibri"/>
      <family val="2"/>
    </font>
    <font>
      <b/>
      <sz val="9"/>
      <color theme="1"/>
      <name val="Calibri"/>
      <family val="2"/>
    </font>
    <font>
      <b/>
      <sz val="10"/>
      <color theme="1"/>
      <name val="Calibri"/>
      <family val="2"/>
    </font>
    <font>
      <b/>
      <sz val="8"/>
      <color theme="1"/>
      <name val="Calibri"/>
      <family val="2"/>
    </font>
    <font>
      <b/>
      <sz val="9"/>
      <color rgb="FF0070C0"/>
      <name val="Calibri"/>
      <family val="2"/>
    </font>
    <font>
      <b/>
      <sz val="9"/>
      <color rgb="FF1E4E79"/>
      <name val="Calibri"/>
      <family val="2"/>
    </font>
    <font>
      <b/>
      <sz val="10"/>
      <color rgb="FF7F6000"/>
      <name val="Calibri"/>
      <family val="2"/>
    </font>
    <font>
      <b/>
      <sz val="9"/>
      <color rgb="FF7F6000"/>
      <name val="Calibri"/>
      <family val="2"/>
    </font>
    <font>
      <sz val="11"/>
      <color rgb="FFFF0000"/>
      <name val="Calibri"/>
      <family val="2"/>
    </font>
    <font>
      <b/>
      <sz val="10"/>
      <color rgb="FF0070C0"/>
      <name val="Calibri"/>
      <family val="2"/>
    </font>
    <font>
      <b/>
      <sz val="11"/>
      <color rgb="FF0070C0"/>
      <name val="Calibri"/>
      <family val="2"/>
    </font>
    <font>
      <b/>
      <sz val="8"/>
      <color rgb="FF385623"/>
      <name val="Calibri"/>
      <family val="2"/>
    </font>
    <font>
      <b/>
      <sz val="8"/>
      <color rgb="FF7F6000"/>
      <name val="Calibri"/>
      <family val="2"/>
    </font>
    <font>
      <b/>
      <sz val="8"/>
      <color rgb="FF0070C0"/>
      <name val="Calibri"/>
      <family val="2"/>
    </font>
    <font>
      <b/>
      <i/>
      <u/>
      <sz val="8"/>
      <color theme="1"/>
      <name val="Calibri"/>
      <family val="2"/>
    </font>
    <font>
      <sz val="8"/>
      <color rgb="FF385623"/>
      <name val="Calibri"/>
      <family val="2"/>
    </font>
    <font>
      <b/>
      <i/>
      <u/>
      <sz val="8"/>
      <color theme="1"/>
      <name val="Calibri"/>
      <family val="2"/>
    </font>
    <font>
      <i/>
      <sz val="12"/>
      <color theme="1"/>
      <name val="Calibri"/>
      <family val="2"/>
    </font>
    <font>
      <b/>
      <sz val="14"/>
      <color rgb="FF0070C0"/>
      <name val="Calibri"/>
      <family val="2"/>
    </font>
    <font>
      <sz val="11"/>
      <color rgb="FF0070C0"/>
      <name val="Calibri"/>
      <family val="2"/>
    </font>
    <font>
      <sz val="11"/>
      <color rgb="FF385623"/>
      <name val="Calibri"/>
      <family val="2"/>
    </font>
    <font>
      <b/>
      <sz val="8"/>
      <color rgb="FF1E4E79"/>
      <name val="Calibri"/>
      <family val="2"/>
    </font>
    <font>
      <b/>
      <sz val="16"/>
      <color rgb="FF1E4E79"/>
      <name val="Calibri"/>
      <family val="2"/>
    </font>
    <font>
      <b/>
      <sz val="20"/>
      <color theme="1"/>
      <name val="Calibri"/>
      <family val="2"/>
    </font>
    <font>
      <b/>
      <sz val="10"/>
      <color rgb="FF1E4E79"/>
      <name val="Calibri"/>
      <family val="2"/>
    </font>
    <font>
      <b/>
      <i/>
      <u/>
      <sz val="10"/>
      <color theme="1"/>
      <name val="Calibri"/>
      <family val="2"/>
    </font>
    <font>
      <b/>
      <u/>
      <sz val="8"/>
      <color rgb="FF7F6000"/>
      <name val="Calibri"/>
      <family val="2"/>
    </font>
    <font>
      <b/>
      <i/>
      <u/>
      <sz val="8"/>
      <color theme="1"/>
      <name val="Calibri"/>
      <family val="2"/>
    </font>
    <font>
      <sz val="9"/>
      <color rgb="FF385623"/>
      <name val="Calibri"/>
      <family val="2"/>
    </font>
    <font>
      <sz val="14"/>
      <color theme="1"/>
      <name val="Calibri"/>
      <family val="2"/>
    </font>
    <font>
      <sz val="14"/>
      <color theme="0"/>
      <name val="Calibri"/>
      <family val="2"/>
    </font>
    <font>
      <sz val="10"/>
      <color theme="0"/>
      <name val="Calibri"/>
      <family val="2"/>
    </font>
    <font>
      <i/>
      <sz val="11"/>
      <color theme="1"/>
      <name val="Calibri"/>
      <family val="2"/>
    </font>
    <font>
      <sz val="6"/>
      <color theme="1"/>
      <name val="Calibri"/>
      <family val="2"/>
    </font>
    <font>
      <b/>
      <sz val="11"/>
      <color rgb="FFFF00FF"/>
      <name val="Calibri"/>
      <family val="2"/>
    </font>
    <font>
      <sz val="8"/>
      <color rgb="FF0070C0"/>
      <name val="Calibri"/>
      <family val="2"/>
    </font>
    <font>
      <sz val="9"/>
      <color rgb="FF833C0B"/>
      <name val="Calibri"/>
      <family val="2"/>
    </font>
    <font>
      <sz val="11"/>
      <color rgb="FF1E4E79"/>
      <name val="Calibri"/>
      <family val="2"/>
    </font>
    <font>
      <sz val="8"/>
      <color theme="0"/>
      <name val="Calibri"/>
      <family val="2"/>
    </font>
    <font>
      <b/>
      <sz val="8"/>
      <color rgb="FF684D00"/>
      <name val="Calibri"/>
      <family val="2"/>
    </font>
    <font>
      <b/>
      <sz val="10"/>
      <color rgb="FF684D00"/>
      <name val="Calibri"/>
      <family val="2"/>
    </font>
    <font>
      <sz val="16"/>
      <color theme="0"/>
      <name val="Calibri"/>
      <family val="2"/>
    </font>
    <font>
      <sz val="12"/>
      <color theme="0"/>
      <name val="Calibri"/>
      <family val="2"/>
    </font>
    <font>
      <b/>
      <u/>
      <sz val="20"/>
      <color theme="0"/>
      <name val="Calibri"/>
      <family val="2"/>
    </font>
    <font>
      <b/>
      <u/>
      <sz val="16"/>
      <color theme="0"/>
      <name val="Calibri"/>
      <family val="2"/>
    </font>
    <font>
      <b/>
      <u/>
      <sz val="11"/>
      <color theme="1"/>
      <name val="Calibri"/>
      <family val="2"/>
    </font>
    <font>
      <sz val="8"/>
      <color rgb="FFFF0000"/>
      <name val="Calibri"/>
      <family val="2"/>
    </font>
    <font>
      <b/>
      <sz val="10"/>
      <color rgb="FFFF0000"/>
      <name val="Calibri"/>
      <family val="2"/>
    </font>
    <font>
      <sz val="10"/>
      <color rgb="FFFF0000"/>
      <name val="Calibri"/>
      <family val="2"/>
    </font>
    <font>
      <b/>
      <sz val="11"/>
      <color rgb="FFA8D08D"/>
      <name val="Calibri"/>
      <family val="2"/>
    </font>
    <font>
      <sz val="11"/>
      <color theme="1"/>
      <name val="Calibri"/>
      <family val="2"/>
      <scheme val="minor"/>
    </font>
    <font>
      <b/>
      <sz val="11"/>
      <color theme="3"/>
      <name val="Calibri"/>
      <family val="2"/>
      <scheme val="minor"/>
    </font>
    <font>
      <b/>
      <sz val="11"/>
      <color theme="1"/>
      <name val="Calibri"/>
      <family val="2"/>
      <scheme val="minor"/>
    </font>
    <font>
      <sz val="10"/>
      <color theme="1"/>
      <name val="Calibri"/>
      <family val="2"/>
    </font>
    <font>
      <b/>
      <sz val="12"/>
      <color theme="0"/>
      <name val="Calibri"/>
      <family val="2"/>
    </font>
    <font>
      <b/>
      <sz val="14"/>
      <color theme="0"/>
      <name val="Calibri"/>
      <family val="2"/>
    </font>
    <font>
      <b/>
      <sz val="16"/>
      <color theme="0"/>
      <name val="Calibri"/>
      <family val="2"/>
    </font>
    <font>
      <u/>
      <sz val="11"/>
      <color theme="10"/>
      <name val="Calibri"/>
      <family val="2"/>
      <scheme val="minor"/>
    </font>
    <font>
      <u/>
      <sz val="11"/>
      <color theme="0"/>
      <name val="Calibri"/>
      <family val="2"/>
      <scheme val="minor"/>
    </font>
    <font>
      <sz val="8"/>
      <name val="Calibri"/>
      <family val="2"/>
      <scheme val="minor"/>
    </font>
    <font>
      <b/>
      <sz val="11"/>
      <name val="Calibri"/>
      <family val="2"/>
      <scheme val="minor"/>
    </font>
    <font>
      <sz val="12"/>
      <name val="Calibri"/>
      <family val="2"/>
    </font>
    <font>
      <sz val="12"/>
      <name val="Calibri"/>
      <family val="2"/>
      <scheme val="minor"/>
    </font>
    <font>
      <b/>
      <sz val="14"/>
      <color theme="1"/>
      <name val="Calibri"/>
      <family val="2"/>
      <scheme val="minor"/>
    </font>
    <font>
      <sz val="11"/>
      <color theme="0"/>
      <name val="Calibri"/>
      <family val="2"/>
      <scheme val="minor"/>
    </font>
    <font>
      <b/>
      <sz val="12"/>
      <name val="Calibri"/>
      <family val="2"/>
      <scheme val="minor"/>
    </font>
    <font>
      <b/>
      <sz val="14"/>
      <name val="Calibri"/>
      <family val="2"/>
      <scheme val="minor"/>
    </font>
    <font>
      <sz val="20"/>
      <name val="Calibri"/>
      <family val="2"/>
    </font>
    <font>
      <b/>
      <u/>
      <sz val="12"/>
      <color theme="0"/>
      <name val="Calibri"/>
      <family val="2"/>
    </font>
    <font>
      <b/>
      <sz val="12"/>
      <color theme="1"/>
      <name val="Calibri"/>
      <family val="2"/>
      <scheme val="minor"/>
    </font>
    <font>
      <sz val="12"/>
      <color theme="0"/>
      <name val="Calibri"/>
      <family val="2"/>
      <scheme val="minor"/>
    </font>
    <font>
      <sz val="12"/>
      <color theme="1"/>
      <name val="Calibri"/>
      <family val="2"/>
      <scheme val="minor"/>
    </font>
    <font>
      <b/>
      <sz val="12"/>
      <color rgb="FFFF0000"/>
      <name val="Calibri"/>
      <family val="2"/>
      <scheme val="minor"/>
    </font>
    <font>
      <b/>
      <sz val="12"/>
      <color rgb="FFC5E0B3"/>
      <name val="Calibri"/>
      <family val="2"/>
    </font>
    <font>
      <b/>
      <sz val="12"/>
      <color rgb="FF7F6000"/>
      <name val="Calibri"/>
      <family val="2"/>
    </font>
    <font>
      <sz val="12"/>
      <color rgb="FF7F6000"/>
      <name val="Calibri"/>
      <family val="2"/>
    </font>
    <font>
      <sz val="10"/>
      <color theme="1"/>
      <name val="Calibri"/>
      <family val="2"/>
      <scheme val="minor"/>
    </font>
    <font>
      <u/>
      <sz val="12"/>
      <color theme="10"/>
      <name val="Calibri"/>
      <family val="2"/>
      <scheme val="minor"/>
    </font>
  </fonts>
  <fills count="80">
    <fill>
      <patternFill patternType="none"/>
    </fill>
    <fill>
      <patternFill patternType="gray125"/>
    </fill>
    <fill>
      <patternFill patternType="solid">
        <fgColor rgb="FFFFD965"/>
        <bgColor rgb="FFFFD965"/>
      </patternFill>
    </fill>
    <fill>
      <patternFill patternType="solid">
        <fgColor theme="1"/>
        <bgColor theme="1"/>
      </patternFill>
    </fill>
    <fill>
      <patternFill patternType="solid">
        <fgColor rgb="FFFEF2CB"/>
        <bgColor rgb="FFFEF2CB"/>
      </patternFill>
    </fill>
    <fill>
      <patternFill patternType="solid">
        <fgColor rgb="FFFFFF66"/>
        <bgColor rgb="FFFFFF66"/>
      </patternFill>
    </fill>
    <fill>
      <patternFill patternType="solid">
        <fgColor rgb="FFFFFFCC"/>
        <bgColor rgb="FFFFFFCC"/>
      </patternFill>
    </fill>
    <fill>
      <patternFill patternType="solid">
        <fgColor rgb="FF00B0F0"/>
        <bgColor rgb="FF00B0F0"/>
      </patternFill>
    </fill>
    <fill>
      <patternFill patternType="solid">
        <fgColor rgb="FFDEEAF6"/>
        <bgColor rgb="FFDEEAF6"/>
      </patternFill>
    </fill>
    <fill>
      <patternFill patternType="solid">
        <fgColor rgb="FFBDD6EE"/>
        <bgColor rgb="FFBDD6EE"/>
      </patternFill>
    </fill>
    <fill>
      <patternFill patternType="solid">
        <fgColor rgb="FFFFE598"/>
        <bgColor rgb="FFFFE598"/>
      </patternFill>
    </fill>
    <fill>
      <patternFill patternType="solid">
        <fgColor rgb="FFF7CAAC"/>
        <bgColor rgb="FFF7CAAC"/>
      </patternFill>
    </fill>
    <fill>
      <patternFill patternType="solid">
        <fgColor rgb="FFF4B083"/>
        <bgColor rgb="FFF4B083"/>
      </patternFill>
    </fill>
    <fill>
      <patternFill patternType="solid">
        <fgColor rgb="FFA8D08D"/>
        <bgColor rgb="FFA8D08D"/>
      </patternFill>
    </fill>
    <fill>
      <patternFill patternType="solid">
        <fgColor rgb="FFC5E0B3"/>
        <bgColor rgb="FFC5E0B3"/>
      </patternFill>
    </fill>
    <fill>
      <patternFill patternType="solid">
        <fgColor rgb="FF833C0B"/>
        <bgColor rgb="FF833C0B"/>
      </patternFill>
    </fill>
    <fill>
      <patternFill patternType="solid">
        <fgColor theme="0"/>
        <bgColor theme="0"/>
      </patternFill>
    </fill>
    <fill>
      <patternFill patternType="solid">
        <fgColor rgb="FFFF0000"/>
        <bgColor rgb="FFFF0000"/>
      </patternFill>
    </fill>
    <fill>
      <patternFill patternType="solid">
        <fgColor rgb="FFFFFF85"/>
        <bgColor rgb="FFFFFF85"/>
      </patternFill>
    </fill>
    <fill>
      <patternFill patternType="solid">
        <fgColor rgb="FF385623"/>
        <bgColor rgb="FF385623"/>
      </patternFill>
    </fill>
    <fill>
      <patternFill patternType="solid">
        <fgColor rgb="FFE2EFD9"/>
        <bgColor rgb="FFE2EFD9"/>
      </patternFill>
    </fill>
    <fill>
      <patternFill patternType="solid">
        <fgColor rgb="FF548135"/>
        <bgColor rgb="FF548135"/>
      </patternFill>
    </fill>
    <fill>
      <patternFill patternType="solid">
        <fgColor rgb="FF9CC2E5"/>
        <bgColor rgb="FF9CC2E5"/>
      </patternFill>
    </fill>
    <fill>
      <patternFill patternType="solid">
        <fgColor rgb="FF7030A0"/>
        <bgColor rgb="FF7030A0"/>
      </patternFill>
    </fill>
    <fill>
      <patternFill patternType="solid">
        <fgColor rgb="FFD6BBEB"/>
        <bgColor rgb="FFD6BBEB"/>
      </patternFill>
    </fill>
    <fill>
      <patternFill patternType="solid">
        <fgColor rgb="FFC7A1E3"/>
        <bgColor rgb="FFC7A1E3"/>
      </patternFill>
    </fill>
    <fill>
      <patternFill patternType="solid">
        <fgColor rgb="FFBFBFBF"/>
        <bgColor rgb="FFBFBFBF"/>
      </patternFill>
    </fill>
    <fill>
      <patternFill patternType="solid">
        <fgColor rgb="FF7F7F7F"/>
        <bgColor rgb="FF7F7F7F"/>
      </patternFill>
    </fill>
    <fill>
      <patternFill patternType="solid">
        <fgColor rgb="FFD1B2E8"/>
        <bgColor rgb="FFD1B2E8"/>
      </patternFill>
    </fill>
    <fill>
      <patternFill patternType="solid">
        <fgColor rgb="FFFFFF00"/>
        <bgColor rgb="FFFFFF00"/>
      </patternFill>
    </fill>
    <fill>
      <patternFill patternType="solid">
        <fgColor rgb="FF2E75B5"/>
        <bgColor rgb="FF2E75B5"/>
      </patternFill>
    </fill>
    <fill>
      <patternFill patternType="solid">
        <fgColor rgb="FF002060"/>
        <bgColor rgb="FF002060"/>
      </patternFill>
    </fill>
    <fill>
      <patternFill patternType="solid">
        <fgColor rgb="FFC55A11"/>
        <bgColor rgb="FFC55A11"/>
      </patternFill>
    </fill>
    <fill>
      <patternFill patternType="solid">
        <fgColor rgb="FF93CDDD"/>
        <bgColor rgb="FF93CDDD"/>
      </patternFill>
    </fill>
    <fill>
      <patternFill patternType="solid">
        <fgColor rgb="FFC8C8C8"/>
        <bgColor rgb="FFC8C8C8"/>
      </patternFill>
    </fill>
    <fill>
      <patternFill patternType="solid">
        <fgColor rgb="FFDADADA"/>
        <bgColor rgb="FFDADADA"/>
      </patternFill>
    </fill>
    <fill>
      <patternFill patternType="solid">
        <fgColor rgb="FF525252"/>
        <bgColor rgb="FF525252"/>
      </patternFill>
    </fill>
    <fill>
      <patternFill patternType="solid">
        <fgColor rgb="FFA7D6E3"/>
        <bgColor rgb="FFA7D6E3"/>
      </patternFill>
    </fill>
    <fill>
      <patternFill patternType="solid">
        <fgColor rgb="FF8FC26C"/>
        <bgColor rgb="FF8FC26C"/>
      </patternFill>
    </fill>
    <fill>
      <patternFill patternType="solid">
        <fgColor rgb="FFB685DB"/>
        <bgColor rgb="FFB685DB"/>
      </patternFill>
    </fill>
    <fill>
      <patternFill patternType="solid">
        <fgColor rgb="FF72AADC"/>
        <bgColor rgb="FF72AADC"/>
      </patternFill>
    </fill>
    <fill>
      <patternFill patternType="solid">
        <fgColor rgb="FFCDACE6"/>
        <bgColor rgb="FFCDACE6"/>
      </patternFill>
    </fill>
    <fill>
      <patternFill patternType="solid">
        <fgColor rgb="FFBD92DE"/>
        <bgColor rgb="FFBD92DE"/>
      </patternFill>
    </fill>
    <fill>
      <patternFill patternType="solid">
        <fgColor rgb="FFC197E1"/>
        <bgColor rgb="FFC197E1"/>
      </patternFill>
    </fill>
    <fill>
      <patternFill patternType="solid">
        <fgColor rgb="FFECECEC"/>
        <bgColor rgb="FFECECEC"/>
      </patternFill>
    </fill>
    <fill>
      <patternFill patternType="solid">
        <fgColor rgb="FFFFFF4F"/>
        <bgColor rgb="FFFFFF4F"/>
      </patternFill>
    </fill>
    <fill>
      <patternFill patternType="solid">
        <fgColor rgb="FFFBE4D5"/>
        <bgColor rgb="FFFBE4D5"/>
      </patternFill>
    </fill>
    <fill>
      <patternFill patternType="solid">
        <fgColor rgb="FFFFFF33"/>
        <bgColor rgb="FFFFFF33"/>
      </patternFill>
    </fill>
    <fill>
      <patternFill patternType="solid">
        <fgColor rgb="FFFFFF1D"/>
        <bgColor rgb="FFFFFF1D"/>
      </patternFill>
    </fill>
    <fill>
      <patternFill patternType="solid">
        <fgColor rgb="FFFFFFA3"/>
        <bgColor rgb="FFFFFFA3"/>
      </patternFill>
    </fill>
    <fill>
      <patternFill patternType="solid">
        <fgColor rgb="FFBAE18F"/>
        <bgColor rgb="FFBAE18F"/>
      </patternFill>
    </fill>
    <fill>
      <patternFill patternType="solid">
        <fgColor rgb="FFFFD357"/>
        <bgColor rgb="FFFFD357"/>
      </patternFill>
    </fill>
    <fill>
      <patternFill patternType="solid">
        <fgColor rgb="FF0070C0"/>
        <bgColor rgb="FF0070C0"/>
      </patternFill>
    </fill>
    <fill>
      <patternFill patternType="solid">
        <fgColor rgb="FF57D3FF"/>
        <bgColor rgb="FF57D3FF"/>
      </patternFill>
    </fill>
    <fill>
      <patternFill patternType="solid">
        <fgColor rgb="FF7DDDFF"/>
        <bgColor rgb="FF7DDDFF"/>
      </patternFill>
    </fill>
    <fill>
      <patternFill patternType="solid">
        <fgColor rgb="FF584300"/>
        <bgColor rgb="FF584300"/>
      </patternFill>
    </fill>
    <fill>
      <patternFill patternType="solid">
        <fgColor rgb="FF642F04"/>
        <bgColor rgb="FF642F04"/>
      </patternFill>
    </fill>
    <fill>
      <patternFill patternType="solid">
        <fgColor rgb="FFA5A5A5"/>
        <bgColor rgb="FFA5A5A5"/>
      </patternFill>
    </fill>
    <fill>
      <patternFill patternType="solid">
        <fgColor rgb="FF1F3864"/>
        <bgColor rgb="FF1F3864"/>
      </patternFill>
    </fill>
    <fill>
      <patternFill patternType="solid">
        <fgColor rgb="FFFFFFCC"/>
      </patternFill>
    </fill>
    <fill>
      <patternFill patternType="solid">
        <fgColor theme="4"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9" tint="0.59999389629810485"/>
        <bgColor indexed="65"/>
      </patternFill>
    </fill>
    <fill>
      <patternFill patternType="solid">
        <fgColor theme="1"/>
        <bgColor indexed="64"/>
      </patternFill>
    </fill>
    <fill>
      <patternFill patternType="solid">
        <fgColor theme="7"/>
        <bgColor indexed="64"/>
      </patternFill>
    </fill>
    <fill>
      <patternFill patternType="solid">
        <fgColor theme="7" tint="0.39997558519241921"/>
        <bgColor indexed="64"/>
      </patternFill>
    </fill>
    <fill>
      <patternFill patternType="solid">
        <fgColor theme="7"/>
      </patternFill>
    </fill>
    <fill>
      <patternFill patternType="solid">
        <fgColor theme="7" tint="0.79998168889431442"/>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patternFill>
    </fill>
    <fill>
      <patternFill patternType="solid">
        <fgColor theme="9" tint="0.39997558519241921"/>
        <bgColor indexed="65"/>
      </patternFill>
    </fill>
    <fill>
      <patternFill patternType="solid">
        <fgColor rgb="FF9966FF"/>
        <bgColor indexed="64"/>
      </patternFill>
    </fill>
    <fill>
      <patternFill patternType="solid">
        <fgColor rgb="FFFFFF99"/>
        <bgColor rgb="FFFFFF00"/>
      </patternFill>
    </fill>
    <fill>
      <patternFill patternType="solid">
        <fgColor rgb="FFFFFF99"/>
        <bgColor rgb="FFFFFF5D"/>
      </patternFill>
    </fill>
    <fill>
      <patternFill patternType="solid">
        <fgColor rgb="FFFFFF66"/>
        <bgColor indexed="64"/>
      </patternFill>
    </fill>
    <fill>
      <patternFill patternType="solid">
        <fgColor theme="8" tint="0.39997558519241921"/>
        <bgColor indexed="65"/>
      </patternFill>
    </fill>
    <fill>
      <patternFill patternType="solid">
        <fgColor rgb="FFAE85FF"/>
        <bgColor indexed="64"/>
      </patternFill>
    </fill>
    <fill>
      <patternFill patternType="solid">
        <fgColor rgb="FF9966FF"/>
        <bgColor theme="1"/>
      </patternFill>
    </fill>
  </fills>
  <borders count="171">
    <border>
      <left/>
      <right/>
      <top/>
      <bottom/>
      <diagonal/>
    </border>
    <border>
      <left style="thin">
        <color rgb="FF000000"/>
      </left>
      <right/>
      <top/>
      <bottom/>
      <diagonal/>
    </border>
    <border>
      <left/>
      <right/>
      <top/>
      <bottom/>
      <diagonal/>
    </border>
    <border>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ck">
        <color rgb="FF000000"/>
      </left>
      <right/>
      <top style="thin">
        <color rgb="FF000000"/>
      </top>
      <bottom style="thin">
        <color rgb="FF000000"/>
      </bottom>
      <diagonal/>
    </border>
    <border>
      <left/>
      <right/>
      <top/>
      <bottom/>
      <diagonal/>
    </border>
    <border>
      <left/>
      <right/>
      <top/>
      <bottom style="thin">
        <color rgb="FF000000"/>
      </bottom>
      <diagonal/>
    </border>
    <border>
      <left/>
      <right/>
      <top/>
      <bottom style="thin">
        <color rgb="FF000000"/>
      </bottom>
      <diagonal/>
    </border>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right/>
      <top style="thick">
        <color rgb="FF000000"/>
      </top>
      <bottom style="thin">
        <color rgb="FF000000"/>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diagonal/>
    </border>
    <border>
      <left/>
      <right/>
      <top style="thin">
        <color rgb="FF000000"/>
      </top>
      <bottom/>
      <diagonal/>
    </border>
    <border>
      <left style="thin">
        <color rgb="FF000000"/>
      </left>
      <right/>
      <top/>
      <bottom/>
      <diagonal/>
    </border>
    <border>
      <left style="thick">
        <color rgb="FF000000"/>
      </left>
      <right style="thin">
        <color rgb="FF000000"/>
      </right>
      <top style="thin">
        <color rgb="FF000000"/>
      </top>
      <bottom style="thin">
        <color rgb="FF000000"/>
      </bottom>
      <diagonal/>
    </border>
    <border>
      <left style="thick">
        <color rgb="FF000000"/>
      </left>
      <right style="thin">
        <color rgb="FF000000"/>
      </right>
      <top style="thin">
        <color rgb="FF000000"/>
      </top>
      <bottom/>
      <diagonal/>
    </border>
    <border>
      <left style="thin">
        <color rgb="FF000000"/>
      </left>
      <right style="thick">
        <color rgb="FF000000"/>
      </right>
      <top style="thin">
        <color rgb="FF000000"/>
      </top>
      <bottom style="thin">
        <color rgb="FF000000"/>
      </bottom>
      <diagonal/>
    </border>
    <border>
      <left style="thin">
        <color rgb="FF000000"/>
      </left>
      <right style="thick">
        <color rgb="FF000000"/>
      </right>
      <top/>
      <bottom style="thin">
        <color rgb="FF000000"/>
      </bottom>
      <diagonal/>
    </border>
    <border>
      <left/>
      <right style="thick">
        <color rgb="FF000000"/>
      </right>
      <top style="thin">
        <color rgb="FF000000"/>
      </top>
      <bottom/>
      <diagonal/>
    </border>
    <border>
      <left/>
      <right style="thick">
        <color rgb="FF000000"/>
      </right>
      <top/>
      <bottom/>
      <diagonal/>
    </border>
    <border>
      <left/>
      <right style="thick">
        <color rgb="FF000000"/>
      </right>
      <top style="thin">
        <color rgb="FF000000"/>
      </top>
      <bottom style="thin">
        <color rgb="FF000000"/>
      </bottom>
      <diagonal/>
    </border>
    <border>
      <left/>
      <right/>
      <top/>
      <bottom style="thin">
        <color rgb="FF000000"/>
      </bottom>
      <diagonal/>
    </border>
    <border>
      <left/>
      <right/>
      <top style="thin">
        <color rgb="FF000000"/>
      </top>
      <bottom/>
      <diagonal/>
    </border>
    <border>
      <left/>
      <right style="thick">
        <color rgb="FF000000"/>
      </right>
      <top/>
      <bottom style="thin">
        <color rgb="FF000000"/>
      </bottom>
      <diagonal/>
    </border>
    <border>
      <left/>
      <right/>
      <top style="thick">
        <color rgb="FF000000"/>
      </top>
      <bottom/>
      <diagonal/>
    </border>
    <border>
      <left/>
      <right/>
      <top style="thick">
        <color rgb="FF000000"/>
      </top>
      <bottom/>
      <diagonal/>
    </border>
    <border>
      <left/>
      <right/>
      <top style="thick">
        <color rgb="FF000000"/>
      </top>
      <bottom/>
      <diagonal/>
    </border>
    <border>
      <left/>
      <right style="thick">
        <color rgb="FF000000"/>
      </right>
      <top style="thick">
        <color rgb="FF000000"/>
      </top>
      <bottom/>
      <diagonal/>
    </border>
    <border>
      <left/>
      <right style="thick">
        <color rgb="FF000000"/>
      </right>
      <top/>
      <bottom/>
      <diagonal/>
    </border>
    <border>
      <left style="thick">
        <color rgb="FF000000"/>
      </left>
      <right/>
      <top style="thin">
        <color rgb="FF000000"/>
      </top>
      <bottom style="thin">
        <color rgb="FF000000"/>
      </bottom>
      <diagonal/>
    </border>
    <border>
      <left style="thin">
        <color rgb="FF000000"/>
      </left>
      <right style="thin">
        <color rgb="FF000000"/>
      </right>
      <top/>
      <bottom/>
      <diagonal/>
    </border>
    <border>
      <left style="medium">
        <color rgb="FF000000"/>
      </left>
      <right/>
      <top style="thin">
        <color rgb="FF000000"/>
      </top>
      <bottom style="thin">
        <color rgb="FF000000"/>
      </bottom>
      <diagonal/>
    </border>
    <border>
      <left style="dotted">
        <color rgb="FF000000"/>
      </left>
      <right/>
      <top style="thin">
        <color rgb="FF000000"/>
      </top>
      <bottom style="thin">
        <color rgb="FF000000"/>
      </bottom>
      <diagonal/>
    </border>
    <border>
      <left style="dotted">
        <color rgb="FF000000"/>
      </left>
      <right style="thick">
        <color rgb="FF000000"/>
      </right>
      <top style="thin">
        <color rgb="FF000000"/>
      </top>
      <bottom style="thin">
        <color rgb="FF000000"/>
      </bottom>
      <diagonal/>
    </border>
    <border>
      <left style="thick">
        <color rgb="FF000000"/>
      </left>
      <right style="thin">
        <color rgb="FF000000"/>
      </right>
      <top style="thin">
        <color rgb="FF000000"/>
      </top>
      <bottom style="thick">
        <color rgb="FF000000"/>
      </bottom>
      <diagonal/>
    </border>
    <border>
      <left style="thin">
        <color rgb="FF000000"/>
      </left>
      <right style="thin">
        <color rgb="FF000000"/>
      </right>
      <top style="thin">
        <color rgb="FF000000"/>
      </top>
      <bottom style="thick">
        <color rgb="FF000000"/>
      </bottom>
      <diagonal/>
    </border>
    <border>
      <left style="thin">
        <color rgb="FF000000"/>
      </left>
      <right style="thick">
        <color rgb="FF000000"/>
      </right>
      <top style="thin">
        <color rgb="FF000000"/>
      </top>
      <bottom style="thick">
        <color rgb="FF000000"/>
      </bottom>
      <diagonal/>
    </border>
    <border>
      <left style="medium">
        <color rgb="FF000000"/>
      </left>
      <right/>
      <top style="medium">
        <color rgb="FF000000"/>
      </top>
      <bottom style="thin">
        <color rgb="FF000000"/>
      </bottom>
      <diagonal/>
    </border>
    <border>
      <left style="dotted">
        <color rgb="FF000000"/>
      </left>
      <right style="medium">
        <color rgb="FF000000"/>
      </right>
      <top style="medium">
        <color rgb="FF000000"/>
      </top>
      <bottom style="thin">
        <color rgb="FF000000"/>
      </bottom>
      <diagonal/>
    </border>
    <border>
      <left style="medium">
        <color rgb="FF000000"/>
      </left>
      <right/>
      <top style="medium">
        <color rgb="FF000000"/>
      </top>
      <bottom/>
      <diagonal/>
    </border>
    <border>
      <left style="medium">
        <color rgb="FF000000"/>
      </left>
      <right style="dotted">
        <color rgb="FF000000"/>
      </right>
      <top style="thick">
        <color rgb="FF000000"/>
      </top>
      <bottom style="thin">
        <color rgb="FF000000"/>
      </bottom>
      <diagonal/>
    </border>
    <border>
      <left style="dotted">
        <color rgb="FF000000"/>
      </left>
      <right style="medium">
        <color rgb="FF000000"/>
      </right>
      <top style="medium">
        <color rgb="FF000000"/>
      </top>
      <bottom/>
      <diagonal/>
    </border>
    <border>
      <left/>
      <right/>
      <top style="thick">
        <color rgb="FF000000"/>
      </top>
      <bottom/>
      <diagonal/>
    </border>
    <border>
      <left/>
      <right/>
      <top/>
      <bottom style="double">
        <color rgb="FF000000"/>
      </bottom>
      <diagonal/>
    </border>
    <border>
      <left/>
      <right/>
      <top/>
      <bottom style="double">
        <color rgb="FF000000"/>
      </bottom>
      <diagonal/>
    </border>
    <border>
      <left/>
      <right/>
      <top/>
      <bottom style="double">
        <color rgb="FF000000"/>
      </bottom>
      <diagonal/>
    </border>
    <border>
      <left style="double">
        <color rgb="FF000000"/>
      </left>
      <right/>
      <top style="double">
        <color rgb="FF000000"/>
      </top>
      <bottom/>
      <diagonal/>
    </border>
    <border>
      <left/>
      <right/>
      <top style="double">
        <color rgb="FF000000"/>
      </top>
      <bottom/>
      <diagonal/>
    </border>
    <border>
      <left/>
      <right/>
      <top style="double">
        <color rgb="FF000000"/>
      </top>
      <bottom/>
      <diagonal/>
    </border>
    <border>
      <left/>
      <right/>
      <top style="thick">
        <color rgb="FF000000"/>
      </top>
      <bottom style="thin">
        <color rgb="FF000000"/>
      </bottom>
      <diagonal/>
    </border>
    <border>
      <left/>
      <right style="thick">
        <color rgb="FF000000"/>
      </right>
      <top style="thick">
        <color rgb="FF000000"/>
      </top>
      <bottom style="thin">
        <color rgb="FF000000"/>
      </bottom>
      <diagonal/>
    </border>
    <border>
      <left style="thick">
        <color rgb="FF000000"/>
      </left>
      <right/>
      <top style="thick">
        <color rgb="FF000000"/>
      </top>
      <bottom style="thin">
        <color rgb="FF000000"/>
      </bottom>
      <diagonal/>
    </border>
    <border>
      <left style="dotted">
        <color rgb="FF000000"/>
      </left>
      <right style="medium">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style="thin">
        <color rgb="FF000000"/>
      </left>
      <right style="thick">
        <color rgb="FF000000"/>
      </right>
      <top style="thin">
        <color rgb="FF000000"/>
      </top>
      <bottom/>
      <diagonal/>
    </border>
    <border>
      <left/>
      <right style="thin">
        <color rgb="FF000000"/>
      </right>
      <top/>
      <bottom/>
      <diagonal/>
    </border>
    <border>
      <left style="dotted">
        <color rgb="FF000000"/>
      </left>
      <right style="thin">
        <color rgb="FF000000"/>
      </right>
      <top style="thin">
        <color rgb="FF000000"/>
      </top>
      <bottom/>
      <diagonal/>
    </border>
    <border>
      <left style="dotted">
        <color rgb="FF000000"/>
      </left>
      <right style="thin">
        <color rgb="FF000000"/>
      </right>
      <top/>
      <bottom/>
      <diagonal/>
    </border>
    <border>
      <left style="dotted">
        <color rgb="FF000000"/>
      </left>
      <right style="thin">
        <color rgb="FF000000"/>
      </right>
      <top/>
      <bottom style="thin">
        <color rgb="FF000000"/>
      </bottom>
      <diagonal/>
    </border>
    <border>
      <left style="double">
        <color rgb="FF000000"/>
      </left>
      <right/>
      <top/>
      <bottom/>
      <diagonal/>
    </border>
    <border>
      <left style="double">
        <color rgb="FF000000"/>
      </left>
      <right/>
      <top style="thin">
        <color rgb="FF000000"/>
      </top>
      <bottom style="thin">
        <color rgb="FF000000"/>
      </bottom>
      <diagonal/>
    </border>
    <border>
      <left style="dotted">
        <color rgb="FF000000"/>
      </left>
      <right style="thin">
        <color rgb="FF000000"/>
      </right>
      <top style="thin">
        <color rgb="FF000000"/>
      </top>
      <bottom style="thin">
        <color rgb="FF000000"/>
      </bottom>
      <diagonal/>
    </border>
    <border>
      <left style="thick">
        <color rgb="FF000000"/>
      </left>
      <right/>
      <top style="thin">
        <color rgb="FF000000"/>
      </top>
      <bottom/>
      <diagonal/>
    </border>
    <border>
      <left style="thin">
        <color theme="0"/>
      </left>
      <right style="thin">
        <color theme="0"/>
      </right>
      <top style="thin">
        <color theme="0"/>
      </top>
      <bottom/>
      <diagonal/>
    </border>
    <border>
      <left style="thin">
        <color theme="0"/>
      </left>
      <right style="thin">
        <color theme="0"/>
      </right>
      <top style="thin">
        <color theme="0"/>
      </top>
      <bottom style="thin">
        <color theme="0"/>
      </bottom>
      <diagonal/>
    </border>
    <border>
      <left style="thin">
        <color rgb="FF000000"/>
      </left>
      <right/>
      <top/>
      <bottom style="thin">
        <color theme="0"/>
      </bottom>
      <diagonal/>
    </border>
    <border>
      <left/>
      <right/>
      <top/>
      <bottom style="thin">
        <color theme="0"/>
      </bottom>
      <diagonal/>
    </border>
    <border>
      <left/>
      <right style="thin">
        <color rgb="FF000000"/>
      </right>
      <top/>
      <bottom style="thin">
        <color theme="0"/>
      </bottom>
      <diagonal/>
    </border>
    <border>
      <left style="thin">
        <color theme="0"/>
      </left>
      <right/>
      <top style="thin">
        <color theme="0"/>
      </top>
      <bottom style="thin">
        <color theme="0"/>
      </bottom>
      <diagonal/>
    </border>
    <border>
      <left style="dotted">
        <color theme="0"/>
      </left>
      <right style="thin">
        <color theme="0"/>
      </right>
      <top style="thin">
        <color theme="0"/>
      </top>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thin">
        <color rgb="FF000000"/>
      </left>
      <right/>
      <top style="thin">
        <color theme="0"/>
      </top>
      <bottom style="thin">
        <color rgb="FF000000"/>
      </bottom>
      <diagonal/>
    </border>
    <border>
      <left/>
      <right/>
      <top style="thin">
        <color theme="0"/>
      </top>
      <bottom style="thin">
        <color rgb="FF000000"/>
      </bottom>
      <diagonal/>
    </border>
    <border>
      <left/>
      <right style="thin">
        <color rgb="FF000000"/>
      </right>
      <top style="thin">
        <color theme="0"/>
      </top>
      <bottom style="thin">
        <color rgb="FF000000"/>
      </bottom>
      <diagonal/>
    </border>
    <border>
      <left style="dotted">
        <color rgb="FF000000"/>
      </left>
      <right style="dotted">
        <color rgb="FF000000"/>
      </right>
      <top style="thin">
        <color rgb="FF000000"/>
      </top>
      <bottom style="thin">
        <color rgb="FF000000"/>
      </bottom>
      <diagonal/>
    </border>
    <border>
      <left style="thin">
        <color rgb="FF000000"/>
      </left>
      <right style="thick">
        <color rgb="FF000000"/>
      </right>
      <top/>
      <bottom/>
      <diagonal/>
    </border>
    <border>
      <left/>
      <right style="dotted">
        <color rgb="FF000000"/>
      </right>
      <top style="thin">
        <color rgb="FF000000"/>
      </top>
      <bottom style="thin">
        <color rgb="FF000000"/>
      </bottom>
      <diagonal/>
    </border>
    <border>
      <left/>
      <right/>
      <top style="thin">
        <color rgb="FFA5A5A5"/>
      </top>
      <bottom/>
      <diagonal/>
    </border>
    <border>
      <left/>
      <right/>
      <top style="thin">
        <color rgb="FFA5A5A5"/>
      </top>
      <bottom/>
      <diagonal/>
    </border>
    <border>
      <left/>
      <right/>
      <top style="thin">
        <color rgb="FFA5A5A5"/>
      </top>
      <bottom/>
      <diagonal/>
    </border>
    <border>
      <left style="thin">
        <color rgb="FF000000"/>
      </left>
      <right/>
      <top/>
      <bottom/>
      <diagonal/>
    </border>
    <border>
      <left style="thin">
        <color rgb="FFB2B2B2"/>
      </left>
      <right style="thin">
        <color rgb="FFB2B2B2"/>
      </right>
      <top style="thin">
        <color rgb="FFB2B2B2"/>
      </top>
      <bottom style="thin">
        <color rgb="FFB2B2B2"/>
      </bottom>
      <diagonal/>
    </border>
    <border>
      <left/>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right/>
      <top style="medium">
        <color indexed="64"/>
      </top>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indexed="64"/>
      </top>
      <bottom/>
      <diagonal/>
    </border>
    <border>
      <left style="thin">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thin">
        <color rgb="FF000000"/>
      </bottom>
      <diagonal/>
    </border>
    <border>
      <left style="medium">
        <color indexed="64"/>
      </left>
      <right/>
      <top style="thin">
        <color rgb="FF000000"/>
      </top>
      <bottom style="thin">
        <color rgb="FF000000"/>
      </bottom>
      <diagonal/>
    </border>
    <border>
      <left style="medium">
        <color indexed="64"/>
      </left>
      <right/>
      <top style="thin">
        <color rgb="FF000000"/>
      </top>
      <bottom style="medium">
        <color indexed="64"/>
      </bottom>
      <diagonal/>
    </border>
    <border>
      <left/>
      <right/>
      <top style="thin">
        <color indexed="64"/>
      </top>
      <bottom style="medium">
        <color indexed="64"/>
      </bottom>
      <diagonal/>
    </border>
    <border>
      <left style="medium">
        <color indexed="64"/>
      </left>
      <right/>
      <top style="medium">
        <color indexed="64"/>
      </top>
      <bottom/>
      <diagonal/>
    </border>
    <border>
      <left style="medium">
        <color indexed="64"/>
      </left>
      <right/>
      <top/>
      <bottom style="thin">
        <color rgb="FF000000"/>
      </bottom>
      <diagonal/>
    </border>
    <border>
      <left/>
      <right style="medium">
        <color indexed="64"/>
      </right>
      <top/>
      <bottom style="thin">
        <color rgb="FF000000"/>
      </bottom>
      <diagonal/>
    </border>
    <border>
      <left/>
      <right style="medium">
        <color indexed="64"/>
      </right>
      <top style="thin">
        <color rgb="FF000000"/>
      </top>
      <bottom style="thin">
        <color rgb="FF000000"/>
      </bottom>
      <diagonal/>
    </border>
    <border>
      <left style="medium">
        <color indexed="64"/>
      </left>
      <right/>
      <top style="thin">
        <color rgb="FF000000"/>
      </top>
      <bottom/>
      <diagonal/>
    </border>
    <border>
      <left/>
      <right style="medium">
        <color indexed="64"/>
      </right>
      <top style="thin">
        <color rgb="FF000000"/>
      </top>
      <bottom/>
      <diagonal/>
    </border>
    <border>
      <left/>
      <right/>
      <top style="thin">
        <color rgb="FF000000"/>
      </top>
      <bottom style="medium">
        <color indexed="64"/>
      </bottom>
      <diagonal/>
    </border>
    <border>
      <left/>
      <right style="medium">
        <color indexed="64"/>
      </right>
      <top style="thin">
        <color rgb="FF000000"/>
      </top>
      <bottom style="medium">
        <color indexed="64"/>
      </bottom>
      <diagonal/>
    </border>
    <border>
      <left style="medium">
        <color indexed="64"/>
      </left>
      <right style="thin">
        <color rgb="FF000000"/>
      </right>
      <top style="thin">
        <color rgb="FF000000"/>
      </top>
      <bottom style="thin">
        <color rgb="FF000000"/>
      </bottom>
      <diagonal/>
    </border>
    <border>
      <left style="medium">
        <color indexed="64"/>
      </left>
      <right style="thin">
        <color rgb="FF000000"/>
      </right>
      <top style="thin">
        <color rgb="FF000000"/>
      </top>
      <bottom style="medium">
        <color indexed="64"/>
      </bottom>
      <diagonal/>
    </border>
    <border>
      <left style="thin">
        <color rgb="FF000000"/>
      </left>
      <right style="thin">
        <color rgb="FF000000"/>
      </right>
      <top style="thin">
        <color rgb="FF000000"/>
      </top>
      <bottom style="medium">
        <color indexed="64"/>
      </bottom>
      <diagonal/>
    </border>
    <border>
      <left style="thin">
        <color rgb="FF000000"/>
      </left>
      <right/>
      <top style="thin">
        <color rgb="FF000000"/>
      </top>
      <bottom style="medium">
        <color indexed="64"/>
      </bottom>
      <diagonal/>
    </border>
    <border>
      <left style="medium">
        <color indexed="64"/>
      </left>
      <right/>
      <top/>
      <bottom style="thin">
        <color indexed="64"/>
      </bottom>
      <diagonal/>
    </border>
    <border>
      <left/>
      <right style="medium">
        <color indexed="64"/>
      </right>
      <top style="thin">
        <color indexed="64"/>
      </top>
      <bottom/>
      <diagonal/>
    </border>
  </borders>
  <cellStyleXfs count="14">
    <xf numFmtId="0" fontId="0" fillId="0" borderId="0"/>
    <xf numFmtId="0" fontId="76" fillId="59" borderId="108" applyNumberFormat="0" applyFont="0" applyAlignment="0" applyProtection="0"/>
    <xf numFmtId="0" fontId="5" fillId="60" borderId="0" applyNumberFormat="0" applyBorder="0" applyAlignment="0" applyProtection="0"/>
    <xf numFmtId="0" fontId="5" fillId="61" borderId="0" applyNumberFormat="0" applyBorder="0" applyAlignment="0" applyProtection="0"/>
    <xf numFmtId="0" fontId="5" fillId="62" borderId="0" applyNumberFormat="0" applyBorder="0" applyAlignment="0" applyProtection="0"/>
    <xf numFmtId="0" fontId="5" fillId="63" borderId="0" applyNumberFormat="0" applyBorder="0" applyAlignment="0" applyProtection="0"/>
    <xf numFmtId="0" fontId="83" fillId="0" borderId="0" applyNumberFormat="0" applyFill="0" applyBorder="0" applyAlignment="0" applyProtection="0"/>
    <xf numFmtId="0" fontId="90" fillId="67" borderId="0" applyNumberFormat="0" applyBorder="0" applyAlignment="0" applyProtection="0"/>
    <xf numFmtId="0" fontId="3" fillId="68" borderId="0" applyNumberFormat="0" applyBorder="0" applyAlignment="0" applyProtection="0"/>
    <xf numFmtId="0" fontId="3" fillId="69" borderId="0" applyNumberFormat="0" applyBorder="0" applyAlignment="0" applyProtection="0"/>
    <xf numFmtId="0" fontId="3" fillId="70" borderId="0" applyNumberFormat="0" applyBorder="0" applyAlignment="0" applyProtection="0"/>
    <xf numFmtId="0" fontId="90" fillId="71" borderId="0" applyNumberFormat="0" applyBorder="0" applyAlignment="0" applyProtection="0"/>
    <xf numFmtId="0" fontId="3" fillId="72" borderId="0" applyNumberFormat="0" applyBorder="0" applyAlignment="0" applyProtection="0"/>
    <xf numFmtId="0" fontId="2" fillId="77" borderId="0" applyNumberFormat="0" applyBorder="0" applyAlignment="0" applyProtection="0"/>
  </cellStyleXfs>
  <cellXfs count="1054">
    <xf numFmtId="0" fontId="0" fillId="0" borderId="0" xfId="0"/>
    <xf numFmtId="0" fontId="9" fillId="0" borderId="0" xfId="0" applyFont="1"/>
    <xf numFmtId="0" fontId="9" fillId="3" borderId="19" xfId="0" applyFont="1" applyFill="1" applyBorder="1"/>
    <xf numFmtId="14" fontId="9" fillId="0" borderId="0" xfId="0" applyNumberFormat="1" applyFont="1"/>
    <xf numFmtId="0" fontId="11" fillId="8" borderId="29" xfId="0" applyFont="1" applyFill="1" applyBorder="1" applyAlignment="1">
      <alignment horizontal="center" vertical="center"/>
    </xf>
    <xf numFmtId="0" fontId="39" fillId="9" borderId="19" xfId="0" applyFont="1" applyFill="1" applyBorder="1" applyAlignment="1">
      <alignment horizontal="center" vertical="center" wrapText="1"/>
    </xf>
    <xf numFmtId="0" fontId="39" fillId="33" borderId="19" xfId="0" applyFont="1" applyFill="1" applyBorder="1" applyAlignment="1">
      <alignment vertical="center" wrapText="1"/>
    </xf>
    <xf numFmtId="0" fontId="39" fillId="9" borderId="34" xfId="0" applyFont="1" applyFill="1" applyBorder="1" applyAlignment="1">
      <alignment vertical="center" wrapText="1"/>
    </xf>
    <xf numFmtId="0" fontId="39" fillId="9" borderId="53" xfId="0" applyFont="1" applyFill="1" applyBorder="1" applyAlignment="1">
      <alignment vertical="center" wrapText="1"/>
    </xf>
    <xf numFmtId="0" fontId="29" fillId="8" borderId="19" xfId="0" applyFont="1" applyFill="1" applyBorder="1" applyAlignment="1">
      <alignment horizontal="center" vertical="center" wrapText="1"/>
    </xf>
    <xf numFmtId="0" fontId="29" fillId="9" borderId="34" xfId="0" applyFont="1" applyFill="1" applyBorder="1" applyAlignment="1">
      <alignment horizontal="center" vertical="center" wrapText="1"/>
    </xf>
    <xf numFmtId="0" fontId="37" fillId="8" borderId="61" xfId="0" applyFont="1" applyFill="1" applyBorder="1" applyAlignment="1">
      <alignment horizontal="center" vertical="center" wrapText="1"/>
    </xf>
    <xf numFmtId="0" fontId="40" fillId="8" borderId="62" xfId="0" applyFont="1" applyFill="1" applyBorder="1" applyAlignment="1">
      <alignment horizontal="center" vertical="center" wrapText="1"/>
    </xf>
    <xf numFmtId="0" fontId="29" fillId="9" borderId="33" xfId="0" applyFont="1" applyFill="1" applyBorder="1" applyAlignment="1">
      <alignment horizontal="center" vertical="center" wrapText="1"/>
    </xf>
    <xf numFmtId="0" fontId="38" fillId="9" borderId="40" xfId="0" applyFont="1" applyFill="1" applyBorder="1" applyAlignment="1">
      <alignment horizontal="center" vertical="center" wrapText="1"/>
    </xf>
    <xf numFmtId="0" fontId="39" fillId="34" borderId="53" xfId="0" applyFont="1" applyFill="1" applyBorder="1" applyAlignment="1">
      <alignment horizontal="center" vertical="center" wrapText="1"/>
    </xf>
    <xf numFmtId="0" fontId="29" fillId="35" borderId="19" xfId="0" applyFont="1" applyFill="1" applyBorder="1" applyAlignment="1">
      <alignment horizontal="center" vertical="center" wrapText="1"/>
    </xf>
    <xf numFmtId="0" fontId="29" fillId="34" borderId="34" xfId="0" applyFont="1" applyFill="1" applyBorder="1" applyAlignment="1">
      <alignment horizontal="center" vertical="center" wrapText="1"/>
    </xf>
    <xf numFmtId="0" fontId="41" fillId="35" borderId="63" xfId="0" applyFont="1" applyFill="1" applyBorder="1" applyAlignment="1">
      <alignment horizontal="center" vertical="center" wrapText="1"/>
    </xf>
    <xf numFmtId="0" fontId="42" fillId="35" borderId="62" xfId="0" applyFont="1" applyFill="1" applyBorder="1" applyAlignment="1">
      <alignment horizontal="center" vertical="center" wrapText="1"/>
    </xf>
    <xf numFmtId="0" fontId="29" fillId="34" borderId="33" xfId="0" applyFont="1" applyFill="1" applyBorder="1" applyAlignment="1">
      <alignment horizontal="center" vertical="center" wrapText="1"/>
    </xf>
    <xf numFmtId="0" fontId="38" fillId="8" borderId="40" xfId="0" applyFont="1" applyFill="1" applyBorder="1" applyAlignment="1">
      <alignment vertical="center" wrapText="1"/>
    </xf>
    <xf numFmtId="0" fontId="39" fillId="9" borderId="38" xfId="0" applyFont="1" applyFill="1" applyBorder="1" applyAlignment="1">
      <alignment vertical="center" wrapText="1"/>
    </xf>
    <xf numFmtId="0" fontId="29" fillId="8" borderId="19" xfId="0" applyFont="1" applyFill="1" applyBorder="1" applyAlignment="1">
      <alignment vertical="center" wrapText="1"/>
    </xf>
    <xf numFmtId="0" fontId="29" fillId="9" borderId="34" xfId="0" applyFont="1" applyFill="1" applyBorder="1" applyAlignment="1">
      <alignment vertical="center" wrapText="1"/>
    </xf>
    <xf numFmtId="0" fontId="37" fillId="35" borderId="61" xfId="0" applyFont="1" applyFill="1" applyBorder="1" applyAlignment="1">
      <alignment horizontal="center" vertical="center" wrapText="1"/>
    </xf>
    <xf numFmtId="0" fontId="10" fillId="8" borderId="62" xfId="0" applyFont="1" applyFill="1" applyBorder="1" applyAlignment="1">
      <alignment horizontal="center" vertical="center" wrapText="1"/>
    </xf>
    <xf numFmtId="0" fontId="37" fillId="22" borderId="40" xfId="0" applyFont="1" applyFill="1" applyBorder="1" applyAlignment="1">
      <alignment horizontal="center" vertical="center" wrapText="1"/>
    </xf>
    <xf numFmtId="0" fontId="39" fillId="34" borderId="38" xfId="0" applyFont="1" applyFill="1" applyBorder="1" applyAlignment="1">
      <alignment vertical="center" wrapText="1"/>
    </xf>
    <xf numFmtId="0" fontId="29" fillId="35" borderId="19" xfId="0" applyFont="1" applyFill="1" applyBorder="1" applyAlignment="1">
      <alignment vertical="center" wrapText="1"/>
    </xf>
    <xf numFmtId="0" fontId="29" fillId="34" borderId="34" xfId="0" applyFont="1" applyFill="1" applyBorder="1" applyAlignment="1">
      <alignment vertical="center" wrapText="1"/>
    </xf>
    <xf numFmtId="0" fontId="37" fillId="35" borderId="64" xfId="0" applyFont="1" applyFill="1" applyBorder="1" applyAlignment="1">
      <alignment horizontal="center" vertical="center" wrapText="1"/>
    </xf>
    <xf numFmtId="0" fontId="29" fillId="8" borderId="65" xfId="0" applyFont="1" applyFill="1" applyBorder="1" applyAlignment="1">
      <alignment horizontal="center" vertical="center" wrapText="1"/>
    </xf>
    <xf numFmtId="0" fontId="37" fillId="8" borderId="40" xfId="0" applyFont="1" applyFill="1" applyBorder="1" applyAlignment="1">
      <alignment vertical="center" wrapText="1"/>
    </xf>
    <xf numFmtId="0" fontId="37" fillId="8" borderId="34" xfId="0" applyFont="1" applyFill="1" applyBorder="1" applyAlignment="1">
      <alignment horizontal="center" vertical="center" wrapText="1"/>
    </xf>
    <xf numFmtId="0" fontId="29" fillId="8" borderId="62" xfId="0" applyFont="1" applyFill="1" applyBorder="1" applyAlignment="1">
      <alignment horizontal="center" vertical="center" wrapText="1"/>
    </xf>
    <xf numFmtId="0" fontId="37" fillId="9" borderId="40" xfId="0" applyFont="1" applyFill="1" applyBorder="1" applyAlignment="1">
      <alignment horizontal="center" vertical="center" wrapText="1"/>
    </xf>
    <xf numFmtId="0" fontId="16" fillId="22" borderId="33" xfId="0" applyFont="1" applyFill="1" applyBorder="1" applyAlignment="1">
      <alignment horizontal="center" vertical="center"/>
    </xf>
    <xf numFmtId="0" fontId="18" fillId="31" borderId="50" xfId="0" applyFont="1" applyFill="1" applyBorder="1" applyAlignment="1">
      <alignment horizontal="center" vertical="center"/>
    </xf>
    <xf numFmtId="0" fontId="18" fillId="31" borderId="51" xfId="0" applyFont="1" applyFill="1" applyBorder="1" applyAlignment="1">
      <alignment horizontal="center" vertical="center"/>
    </xf>
    <xf numFmtId="0" fontId="18" fillId="31" borderId="24" xfId="0" applyFont="1" applyFill="1" applyBorder="1" applyAlignment="1">
      <alignment horizontal="center" vertical="center"/>
    </xf>
    <xf numFmtId="0" fontId="18" fillId="31" borderId="52" xfId="0" applyFont="1" applyFill="1" applyBorder="1" applyAlignment="1">
      <alignment horizontal="center" vertical="center"/>
    </xf>
    <xf numFmtId="0" fontId="43" fillId="31" borderId="24" xfId="0" applyFont="1" applyFill="1" applyBorder="1" applyAlignment="1">
      <alignment horizontal="center" vertical="center" wrapText="1"/>
    </xf>
    <xf numFmtId="0" fontId="43" fillId="31" borderId="52" xfId="0" applyFont="1" applyFill="1" applyBorder="1" applyAlignment="1">
      <alignment horizontal="center" vertical="center" wrapText="1"/>
    </xf>
    <xf numFmtId="0" fontId="20" fillId="31" borderId="24" xfId="0" applyFont="1" applyFill="1" applyBorder="1" applyAlignment="1">
      <alignment vertical="center" wrapText="1"/>
    </xf>
    <xf numFmtId="0" fontId="20" fillId="31" borderId="52" xfId="0" applyFont="1" applyFill="1" applyBorder="1" applyAlignment="1">
      <alignment vertical="center" wrapText="1"/>
    </xf>
    <xf numFmtId="0" fontId="9" fillId="31" borderId="24" xfId="0" applyFont="1" applyFill="1" applyBorder="1" applyAlignment="1">
      <alignment vertical="center"/>
    </xf>
    <xf numFmtId="0" fontId="9" fillId="31" borderId="24" xfId="0" applyFont="1" applyFill="1" applyBorder="1"/>
    <xf numFmtId="0" fontId="9" fillId="31" borderId="52" xfId="0" applyFont="1" applyFill="1" applyBorder="1"/>
    <xf numFmtId="0" fontId="9" fillId="31" borderId="24" xfId="0" applyFont="1" applyFill="1" applyBorder="1" applyAlignment="1">
      <alignment horizontal="left" vertical="top"/>
    </xf>
    <xf numFmtId="0" fontId="44" fillId="8" borderId="19" xfId="0" applyFont="1" applyFill="1" applyBorder="1" applyAlignment="1">
      <alignment horizontal="center" vertical="center" wrapText="1"/>
    </xf>
    <xf numFmtId="0" fontId="9" fillId="22" borderId="33" xfId="0" applyFont="1" applyFill="1" applyBorder="1" applyAlignment="1">
      <alignment horizontal="center" vertical="center"/>
    </xf>
    <xf numFmtId="0" fontId="10" fillId="8" borderId="34" xfId="0" applyFont="1" applyFill="1" applyBorder="1" applyAlignment="1">
      <alignment horizontal="center" vertical="center"/>
    </xf>
    <xf numFmtId="0" fontId="45" fillId="8" borderId="38" xfId="0" applyFont="1" applyFill="1" applyBorder="1" applyAlignment="1">
      <alignment horizontal="center" vertical="center"/>
    </xf>
    <xf numFmtId="0" fontId="45" fillId="8" borderId="34" xfId="0" applyFont="1" applyFill="1" applyBorder="1" applyAlignment="1">
      <alignment horizontal="center" vertical="center" wrapText="1"/>
    </xf>
    <xf numFmtId="14" fontId="45" fillId="8" borderId="34" xfId="0" applyNumberFormat="1" applyFont="1" applyFill="1" applyBorder="1" applyAlignment="1">
      <alignment horizontal="center" vertical="center"/>
    </xf>
    <xf numFmtId="14" fontId="35" fillId="26" borderId="40" xfId="0" applyNumberFormat="1" applyFont="1" applyFill="1" applyBorder="1" applyAlignment="1">
      <alignment horizontal="center" vertical="center"/>
    </xf>
    <xf numFmtId="14" fontId="35" fillId="9" borderId="53" xfId="0" applyNumberFormat="1" applyFont="1" applyFill="1" applyBorder="1" applyAlignment="1">
      <alignment vertical="center" wrapText="1"/>
    </xf>
    <xf numFmtId="0" fontId="19" fillId="8" borderId="34" xfId="0" applyFont="1" applyFill="1" applyBorder="1" applyAlignment="1">
      <alignment horizontal="center" vertical="center" wrapText="1"/>
    </xf>
    <xf numFmtId="0" fontId="14" fillId="9" borderId="34" xfId="0" applyFont="1" applyFill="1" applyBorder="1" applyAlignment="1">
      <alignment horizontal="center" vertical="center" wrapText="1"/>
    </xf>
    <xf numFmtId="0" fontId="14" fillId="8" borderId="55" xfId="0" applyFont="1" applyFill="1" applyBorder="1" applyAlignment="1">
      <alignment horizontal="center" vertical="center" wrapText="1"/>
    </xf>
    <xf numFmtId="0" fontId="10" fillId="8" borderId="76" xfId="0" applyFont="1" applyFill="1" applyBorder="1" applyAlignment="1">
      <alignment horizontal="left" vertical="center" wrapText="1"/>
    </xf>
    <xf numFmtId="0" fontId="14" fillId="9" borderId="32" xfId="0" applyFont="1" applyFill="1" applyBorder="1" applyAlignment="1">
      <alignment horizontal="center" vertical="center" wrapText="1"/>
    </xf>
    <xf numFmtId="14" fontId="46" fillId="9" borderId="40" xfId="0" applyNumberFormat="1" applyFont="1" applyFill="1" applyBorder="1" applyAlignment="1">
      <alignment horizontal="center" vertical="center" wrapText="1"/>
    </xf>
    <xf numFmtId="14" fontId="35" fillId="34" borderId="53" xfId="0" applyNumberFormat="1" applyFont="1" applyFill="1" applyBorder="1" applyAlignment="1">
      <alignment vertical="center" wrapText="1"/>
    </xf>
    <xf numFmtId="0" fontId="14" fillId="34" borderId="34" xfId="0" applyFont="1" applyFill="1" applyBorder="1" applyAlignment="1">
      <alignment horizontal="center" vertical="center" wrapText="1"/>
    </xf>
    <xf numFmtId="0" fontId="14" fillId="34" borderId="32" xfId="0" applyFont="1" applyFill="1" applyBorder="1" applyAlignment="1">
      <alignment horizontal="center" vertical="center" wrapText="1"/>
    </xf>
    <xf numFmtId="14" fontId="46" fillId="34" borderId="40" xfId="0" applyNumberFormat="1" applyFont="1" applyFill="1" applyBorder="1" applyAlignment="1">
      <alignment horizontal="center" vertical="center" wrapText="1"/>
    </xf>
    <xf numFmtId="14" fontId="35" fillId="37" borderId="53" xfId="0" applyNumberFormat="1" applyFont="1" applyFill="1" applyBorder="1" applyAlignment="1">
      <alignment vertical="center" wrapText="1"/>
    </xf>
    <xf numFmtId="0" fontId="10" fillId="6" borderId="33" xfId="0" applyFont="1" applyFill="1" applyBorder="1" applyAlignment="1">
      <alignment horizontal="left" vertical="center" wrapText="1"/>
    </xf>
    <xf numFmtId="0" fontId="14" fillId="22" borderId="34" xfId="0" applyFont="1" applyFill="1" applyBorder="1" applyAlignment="1">
      <alignment horizontal="center" vertical="center" wrapText="1"/>
    </xf>
    <xf numFmtId="0" fontId="14" fillId="9" borderId="55" xfId="0" applyFont="1" applyFill="1" applyBorder="1" applyAlignment="1">
      <alignment horizontal="center" vertical="center" wrapText="1"/>
    </xf>
    <xf numFmtId="0" fontId="10" fillId="9" borderId="76" xfId="0" applyFont="1" applyFill="1" applyBorder="1" applyAlignment="1">
      <alignment horizontal="left" vertical="center" wrapText="1"/>
    </xf>
    <xf numFmtId="0" fontId="14" fillId="22" borderId="32" xfId="0" applyFont="1" applyFill="1" applyBorder="1" applyAlignment="1">
      <alignment horizontal="center" vertical="center" wrapText="1"/>
    </xf>
    <xf numFmtId="14" fontId="46" fillId="22" borderId="40" xfId="0" applyNumberFormat="1" applyFont="1" applyFill="1" applyBorder="1" applyAlignment="1">
      <alignment horizontal="center" vertical="center" wrapText="1"/>
    </xf>
    <xf numFmtId="14" fontId="35" fillId="22" borderId="53" xfId="0" applyNumberFormat="1" applyFont="1" applyFill="1" applyBorder="1" applyAlignment="1">
      <alignment vertical="center" wrapText="1"/>
    </xf>
    <xf numFmtId="0" fontId="19" fillId="9" borderId="34" xfId="0" applyFont="1" applyFill="1" applyBorder="1" applyAlignment="1">
      <alignment horizontal="center" vertical="center" wrapText="1"/>
    </xf>
    <xf numFmtId="0" fontId="10" fillId="9" borderId="33" xfId="0" applyFont="1" applyFill="1" applyBorder="1" applyAlignment="1">
      <alignment horizontal="left" vertical="center" wrapText="1"/>
    </xf>
    <xf numFmtId="0" fontId="17" fillId="14" borderId="77" xfId="0" applyFont="1" applyFill="1" applyBorder="1" applyAlignment="1">
      <alignment horizontal="center" vertical="center"/>
    </xf>
    <xf numFmtId="0" fontId="31" fillId="14" borderId="77" xfId="0" applyFont="1" applyFill="1" applyBorder="1" applyAlignment="1">
      <alignment horizontal="center" vertical="center" wrapText="1"/>
    </xf>
    <xf numFmtId="0" fontId="47" fillId="14" borderId="78" xfId="0" applyFont="1" applyFill="1" applyBorder="1" applyAlignment="1">
      <alignment horizontal="center" vertical="center" wrapText="1"/>
    </xf>
    <xf numFmtId="0" fontId="17" fillId="25" borderId="39" xfId="0" applyFont="1" applyFill="1" applyBorder="1" applyAlignment="1">
      <alignment vertical="center" wrapText="1"/>
    </xf>
    <xf numFmtId="0" fontId="23" fillId="24" borderId="79" xfId="0" applyFont="1" applyFill="1" applyBorder="1" applyAlignment="1">
      <alignment vertical="center" wrapText="1"/>
    </xf>
    <xf numFmtId="0" fontId="9" fillId="0" borderId="80" xfId="0" applyFont="1" applyBorder="1"/>
    <xf numFmtId="0" fontId="17" fillId="13" borderId="34" xfId="0" applyFont="1" applyFill="1" applyBorder="1" applyAlignment="1">
      <alignment horizontal="center" vertical="center"/>
    </xf>
    <xf numFmtId="0" fontId="17" fillId="14" borderId="34" xfId="0" applyFont="1" applyFill="1" applyBorder="1" applyAlignment="1">
      <alignment horizontal="center" vertical="center"/>
    </xf>
    <xf numFmtId="0" fontId="31" fillId="14" borderId="19" xfId="0" applyFont="1" applyFill="1" applyBorder="1" applyAlignment="1">
      <alignment horizontal="center" vertical="center" wrapText="1"/>
    </xf>
    <xf numFmtId="0" fontId="47" fillId="14" borderId="40" xfId="0" applyFont="1" applyFill="1" applyBorder="1" applyAlignment="1">
      <alignment horizontal="center" vertical="center" wrapText="1"/>
    </xf>
    <xf numFmtId="0" fontId="17" fillId="25" borderId="33" xfId="0" applyFont="1" applyFill="1" applyBorder="1" applyAlignment="1">
      <alignment vertical="center" wrapText="1"/>
    </xf>
    <xf numFmtId="0" fontId="23" fillId="24" borderId="34" xfId="0" applyFont="1" applyFill="1" applyBorder="1" applyAlignment="1">
      <alignment vertical="center" wrapText="1"/>
    </xf>
    <xf numFmtId="0" fontId="17" fillId="25" borderId="38" xfId="0" applyFont="1" applyFill="1" applyBorder="1" applyAlignment="1">
      <alignment vertical="center" wrapText="1"/>
    </xf>
    <xf numFmtId="0" fontId="23" fillId="24" borderId="40" xfId="0" applyFont="1" applyFill="1" applyBorder="1" applyAlignment="1">
      <alignment vertical="center" wrapText="1"/>
    </xf>
    <xf numFmtId="0" fontId="47" fillId="14" borderId="34" xfId="0" applyFont="1" applyFill="1" applyBorder="1" applyAlignment="1">
      <alignment horizontal="center" vertical="center"/>
    </xf>
    <xf numFmtId="0" fontId="50" fillId="14" borderId="19" xfId="0" applyFont="1" applyFill="1" applyBorder="1" applyAlignment="1">
      <alignment horizontal="center" vertical="center" wrapText="1"/>
    </xf>
    <xf numFmtId="14" fontId="17" fillId="14" borderId="40" xfId="0" applyNumberFormat="1" applyFont="1" applyFill="1" applyBorder="1" applyAlignment="1">
      <alignment horizontal="center" vertical="center" wrapText="1"/>
    </xf>
    <xf numFmtId="14" fontId="17" fillId="25" borderId="33" xfId="0" applyNumberFormat="1" applyFont="1" applyFill="1" applyBorder="1" applyAlignment="1">
      <alignment horizontal="center" vertical="center" wrapText="1"/>
    </xf>
    <xf numFmtId="14" fontId="17" fillId="25" borderId="38" xfId="0" applyNumberFormat="1" applyFont="1" applyFill="1" applyBorder="1" applyAlignment="1">
      <alignment horizontal="center" vertical="center" wrapText="1"/>
    </xf>
    <xf numFmtId="14" fontId="9" fillId="0" borderId="0" xfId="0" applyNumberFormat="1" applyFont="1" applyAlignment="1">
      <alignment horizontal="center" vertical="center"/>
    </xf>
    <xf numFmtId="14" fontId="9" fillId="0" borderId="80" xfId="0" applyNumberFormat="1" applyFont="1" applyBorder="1"/>
    <xf numFmtId="0" fontId="50" fillId="38" borderId="19" xfId="0" applyFont="1" applyFill="1" applyBorder="1" applyAlignment="1">
      <alignment horizontal="center" vertical="center" wrapText="1"/>
    </xf>
    <xf numFmtId="14" fontId="17" fillId="39" borderId="38" xfId="0" applyNumberFormat="1" applyFont="1" applyFill="1" applyBorder="1" applyAlignment="1">
      <alignment horizontal="center" vertical="center" wrapText="1"/>
    </xf>
    <xf numFmtId="0" fontId="14" fillId="14" borderId="77" xfId="0" applyFont="1" applyFill="1" applyBorder="1" applyAlignment="1">
      <alignment horizontal="center" vertical="center"/>
    </xf>
    <xf numFmtId="0" fontId="14" fillId="13" borderId="77" xfId="0" applyFont="1" applyFill="1" applyBorder="1" applyAlignment="1">
      <alignment horizontal="center" vertical="center" wrapText="1"/>
    </xf>
    <xf numFmtId="0" fontId="32" fillId="20" borderId="78" xfId="0" applyFont="1" applyFill="1" applyBorder="1" applyAlignment="1">
      <alignment horizontal="center" vertical="center" wrapText="1"/>
    </xf>
    <xf numFmtId="0" fontId="51" fillId="14" borderId="81" xfId="0" applyFont="1" applyFill="1" applyBorder="1" applyAlignment="1">
      <alignment horizontal="center" vertical="center" wrapText="1"/>
    </xf>
    <xf numFmtId="0" fontId="52" fillId="13" borderId="82" xfId="0" applyFont="1" applyFill="1" applyBorder="1" applyAlignment="1">
      <alignment horizontal="center" vertical="center" wrapText="1"/>
    </xf>
    <xf numFmtId="0" fontId="38" fillId="13" borderId="37" xfId="0" applyFont="1" applyFill="1" applyBorder="1" applyAlignment="1">
      <alignment horizontal="center" vertical="center" wrapText="1"/>
    </xf>
    <xf numFmtId="0" fontId="38" fillId="14" borderId="37" xfId="0" applyFont="1" applyFill="1" applyBorder="1" applyAlignment="1">
      <alignment vertical="center" wrapText="1"/>
    </xf>
    <xf numFmtId="0" fontId="14" fillId="13" borderId="78" xfId="0" applyFont="1" applyFill="1" applyBorder="1" applyAlignment="1">
      <alignment horizontal="center" vertical="center" wrapText="1"/>
    </xf>
    <xf numFmtId="0" fontId="14" fillId="13" borderId="37" xfId="0" applyFont="1" applyFill="1" applyBorder="1" applyAlignment="1">
      <alignment horizontal="center" vertical="center" wrapText="1"/>
    </xf>
    <xf numFmtId="0" fontId="28" fillId="14" borderId="77" xfId="0" applyFont="1" applyFill="1" applyBorder="1" applyAlignment="1">
      <alignment horizontal="center" vertical="center" wrapText="1"/>
    </xf>
    <xf numFmtId="0" fontId="28" fillId="13" borderId="37" xfId="0" applyFont="1" applyFill="1" applyBorder="1" applyAlignment="1">
      <alignment horizontal="center" vertical="center" wrapText="1"/>
    </xf>
    <xf numFmtId="0" fontId="14" fillId="14" borderId="37" xfId="0" applyFont="1" applyFill="1" applyBorder="1" applyAlignment="1">
      <alignment horizontal="center" vertical="center" wrapText="1"/>
    </xf>
    <xf numFmtId="0" fontId="10" fillId="22" borderId="54" xfId="0" applyFont="1" applyFill="1" applyBorder="1" applyAlignment="1">
      <alignment vertical="center" textRotation="90" wrapText="1"/>
    </xf>
    <xf numFmtId="0" fontId="10" fillId="9" borderId="54" xfId="0" applyFont="1" applyFill="1" applyBorder="1" applyAlignment="1">
      <alignment vertical="center" textRotation="90" wrapText="1"/>
    </xf>
    <xf numFmtId="0" fontId="10" fillId="22" borderId="37" xfId="0" applyFont="1" applyFill="1" applyBorder="1" applyAlignment="1">
      <alignment vertical="center" textRotation="90" wrapText="1"/>
    </xf>
    <xf numFmtId="0" fontId="53" fillId="22" borderId="83" xfId="0" applyFont="1" applyFill="1" applyBorder="1" applyAlignment="1">
      <alignment vertical="center" wrapText="1"/>
    </xf>
    <xf numFmtId="0" fontId="9" fillId="19" borderId="24" xfId="0" applyFont="1" applyFill="1" applyBorder="1"/>
    <xf numFmtId="0" fontId="10" fillId="19" borderId="46" xfId="0" applyFont="1" applyFill="1" applyBorder="1" applyAlignment="1">
      <alignment vertical="center" textRotation="90" wrapText="1"/>
    </xf>
    <xf numFmtId="0" fontId="10" fillId="19" borderId="24" xfId="0" applyFont="1" applyFill="1" applyBorder="1" applyAlignment="1">
      <alignment vertical="center" textRotation="90" wrapText="1"/>
    </xf>
    <xf numFmtId="0" fontId="24" fillId="19" borderId="24" xfId="0" applyFont="1" applyFill="1" applyBorder="1" applyAlignment="1">
      <alignment vertical="center" wrapText="1"/>
    </xf>
    <xf numFmtId="0" fontId="9" fillId="19" borderId="37" xfId="0" applyFont="1" applyFill="1" applyBorder="1" applyAlignment="1">
      <alignment vertical="center"/>
    </xf>
    <xf numFmtId="0" fontId="9" fillId="19" borderId="37" xfId="0" applyFont="1" applyFill="1" applyBorder="1" applyAlignment="1">
      <alignment horizontal="left" vertical="top"/>
    </xf>
    <xf numFmtId="0" fontId="9" fillId="19" borderId="37" xfId="0" applyFont="1" applyFill="1" applyBorder="1"/>
    <xf numFmtId="0" fontId="12" fillId="18" borderId="19" xfId="0" applyFont="1" applyFill="1" applyBorder="1" applyAlignment="1">
      <alignment horizontal="center" vertical="center"/>
    </xf>
    <xf numFmtId="0" fontId="24" fillId="19" borderId="30" xfId="0" applyFont="1" applyFill="1" applyBorder="1" applyAlignment="1">
      <alignment vertical="center" wrapText="1"/>
    </xf>
    <xf numFmtId="0" fontId="9" fillId="13" borderId="19" xfId="0" applyFont="1" applyFill="1" applyBorder="1" applyAlignment="1">
      <alignment horizontal="center" vertical="center"/>
    </xf>
    <xf numFmtId="0" fontId="10" fillId="22" borderId="19" xfId="0" applyFont="1" applyFill="1" applyBorder="1" applyAlignment="1">
      <alignment vertical="center" textRotation="90" wrapText="1"/>
    </xf>
    <xf numFmtId="0" fontId="10" fillId="9" borderId="19" xfId="0" applyFont="1" applyFill="1" applyBorder="1" applyAlignment="1">
      <alignment vertical="center" textRotation="90" wrapText="1"/>
    </xf>
    <xf numFmtId="0" fontId="10" fillId="22" borderId="34" xfId="0" applyFont="1" applyFill="1" applyBorder="1" applyAlignment="1">
      <alignment vertical="center" textRotation="90" wrapText="1"/>
    </xf>
    <xf numFmtId="0" fontId="10" fillId="14" borderId="19" xfId="0" applyFont="1" applyFill="1" applyBorder="1" applyAlignment="1">
      <alignment horizontal="center" vertical="center"/>
    </xf>
    <xf numFmtId="14" fontId="19" fillId="13" borderId="34" xfId="0" applyNumberFormat="1" applyFont="1" applyFill="1" applyBorder="1" applyAlignment="1">
      <alignment horizontal="center" vertical="center"/>
    </xf>
    <xf numFmtId="0" fontId="33" fillId="14" borderId="34" xfId="0" applyFont="1" applyFill="1" applyBorder="1" applyAlignment="1">
      <alignment horizontal="center" vertical="center" wrapText="1"/>
    </xf>
    <xf numFmtId="0" fontId="29" fillId="14" borderId="86" xfId="0" applyFont="1" applyFill="1" applyBorder="1" applyAlignment="1">
      <alignment horizontal="left" vertical="center" wrapText="1"/>
    </xf>
    <xf numFmtId="0" fontId="33" fillId="13" borderId="86" xfId="0" applyFont="1" applyFill="1" applyBorder="1" applyAlignment="1">
      <alignment horizontal="center" vertical="center" wrapText="1"/>
    </xf>
    <xf numFmtId="0" fontId="33" fillId="14" borderId="86" xfId="0" applyFont="1" applyFill="1" applyBorder="1" applyAlignment="1">
      <alignment horizontal="center" vertical="center" wrapText="1"/>
    </xf>
    <xf numFmtId="0" fontId="19" fillId="13" borderId="34" xfId="0" applyFont="1" applyFill="1" applyBorder="1" applyAlignment="1">
      <alignment vertical="center" wrapText="1"/>
    </xf>
    <xf numFmtId="0" fontId="54" fillId="13" borderId="34" xfId="0" applyFont="1" applyFill="1" applyBorder="1" applyAlignment="1">
      <alignment vertical="center" wrapText="1"/>
    </xf>
    <xf numFmtId="0" fontId="54" fillId="14" borderId="34" xfId="0" applyFont="1" applyFill="1" applyBorder="1" applyAlignment="1">
      <alignment vertical="center" wrapText="1"/>
    </xf>
    <xf numFmtId="0" fontId="10" fillId="13" borderId="34" xfId="0" applyFont="1" applyFill="1" applyBorder="1" applyAlignment="1">
      <alignment vertical="center" wrapText="1"/>
    </xf>
    <xf numFmtId="0" fontId="10" fillId="14" borderId="34" xfId="0" applyFont="1" applyFill="1" applyBorder="1" applyAlignment="1">
      <alignment vertical="center" wrapText="1"/>
    </xf>
    <xf numFmtId="0" fontId="10" fillId="13" borderId="19" xfId="0" applyFont="1" applyFill="1" applyBorder="1" applyAlignment="1">
      <alignment vertical="center" wrapText="1"/>
    </xf>
    <xf numFmtId="1" fontId="9" fillId="22" borderId="19" xfId="0" applyNumberFormat="1" applyFont="1" applyFill="1" applyBorder="1" applyAlignment="1">
      <alignment horizontal="center" vertical="center" wrapText="1"/>
    </xf>
    <xf numFmtId="1" fontId="9" fillId="9" borderId="19" xfId="0" applyNumberFormat="1" applyFont="1" applyFill="1" applyBorder="1" applyAlignment="1">
      <alignment horizontal="center" vertical="center" wrapText="1"/>
    </xf>
    <xf numFmtId="1" fontId="9" fillId="22" borderId="34" xfId="0" applyNumberFormat="1" applyFont="1" applyFill="1" applyBorder="1" applyAlignment="1">
      <alignment horizontal="center" vertical="center" wrapText="1"/>
    </xf>
    <xf numFmtId="0" fontId="19" fillId="22" borderId="86" xfId="0" applyFont="1" applyFill="1" applyBorder="1" applyAlignment="1">
      <alignment horizontal="left" vertical="center"/>
    </xf>
    <xf numFmtId="14" fontId="19" fillId="38" borderId="34" xfId="0" applyNumberFormat="1" applyFont="1" applyFill="1" applyBorder="1" applyAlignment="1">
      <alignment horizontal="center" vertical="center"/>
    </xf>
    <xf numFmtId="0" fontId="33" fillId="38" borderId="86" xfId="0" applyFont="1" applyFill="1" applyBorder="1" applyAlignment="1">
      <alignment horizontal="center" vertical="center" wrapText="1"/>
    </xf>
    <xf numFmtId="1" fontId="9" fillId="40" borderId="19" xfId="0" applyNumberFormat="1" applyFont="1" applyFill="1" applyBorder="1" applyAlignment="1">
      <alignment horizontal="center" vertical="center" wrapText="1"/>
    </xf>
    <xf numFmtId="1" fontId="9" fillId="40" borderId="34" xfId="0" applyNumberFormat="1" applyFont="1" applyFill="1" applyBorder="1" applyAlignment="1">
      <alignment horizontal="center" vertical="center" wrapText="1"/>
    </xf>
    <xf numFmtId="0" fontId="19" fillId="40" borderId="86" xfId="0" applyFont="1" applyFill="1" applyBorder="1" applyAlignment="1">
      <alignment horizontal="left" vertical="center"/>
    </xf>
    <xf numFmtId="0" fontId="55" fillId="41" borderId="77" xfId="0" applyFont="1" applyFill="1" applyBorder="1" applyAlignment="1">
      <alignment horizontal="center" vertical="center"/>
    </xf>
    <xf numFmtId="0" fontId="55" fillId="41" borderId="78" xfId="0" applyFont="1" applyFill="1" applyBorder="1" applyAlignment="1">
      <alignment horizontal="center" vertical="center"/>
    </xf>
    <xf numFmtId="0" fontId="10" fillId="41" borderId="78" xfId="0" applyFont="1" applyFill="1" applyBorder="1" applyAlignment="1">
      <alignment horizontal="center" vertical="center" wrapText="1"/>
    </xf>
    <xf numFmtId="0" fontId="28" fillId="42" borderId="78" xfId="0" applyFont="1" applyFill="1" applyBorder="1" applyAlignment="1">
      <alignment vertical="center" wrapText="1"/>
    </xf>
    <xf numFmtId="0" fontId="14" fillId="41" borderId="78" xfId="0" applyFont="1" applyFill="1" applyBorder="1" applyAlignment="1">
      <alignment vertical="center" wrapText="1"/>
    </xf>
    <xf numFmtId="0" fontId="14" fillId="42" borderId="78" xfId="0" applyFont="1" applyFill="1" applyBorder="1" applyAlignment="1">
      <alignment vertical="center" wrapText="1"/>
    </xf>
    <xf numFmtId="0" fontId="32" fillId="41" borderId="78" xfId="0" applyFont="1" applyFill="1" applyBorder="1" applyAlignment="1">
      <alignment vertical="center" wrapText="1"/>
    </xf>
    <xf numFmtId="0" fontId="6" fillId="42" borderId="19" xfId="0" applyFont="1" applyFill="1" applyBorder="1" applyAlignment="1">
      <alignment horizontal="center" vertical="center" wrapText="1"/>
    </xf>
    <xf numFmtId="0" fontId="28" fillId="3" borderId="19" xfId="0" applyFont="1" applyFill="1" applyBorder="1" applyAlignment="1">
      <alignment vertical="center" wrapText="1"/>
    </xf>
    <xf numFmtId="0" fontId="9" fillId="42" borderId="78" xfId="0" applyFont="1" applyFill="1" applyBorder="1" applyAlignment="1">
      <alignment vertical="center" wrapText="1"/>
    </xf>
    <xf numFmtId="0" fontId="34" fillId="18" borderId="19" xfId="0" applyFont="1" applyFill="1" applyBorder="1" applyAlignment="1">
      <alignment horizontal="center" vertical="center"/>
    </xf>
    <xf numFmtId="0" fontId="56" fillId="23" borderId="34" xfId="0" applyFont="1" applyFill="1" applyBorder="1" applyAlignment="1">
      <alignment horizontal="center" vertical="center"/>
    </xf>
    <xf numFmtId="0" fontId="20" fillId="3" borderId="30" xfId="0" applyFont="1" applyFill="1" applyBorder="1" applyAlignment="1">
      <alignment horizontal="center" vertical="center"/>
    </xf>
    <xf numFmtId="0" fontId="49" fillId="3" borderId="19" xfId="0" applyFont="1" applyFill="1" applyBorder="1" applyAlignment="1">
      <alignment horizontal="center" vertical="center" wrapText="1"/>
    </xf>
    <xf numFmtId="0" fontId="28" fillId="43" borderId="87" xfId="0" applyFont="1" applyFill="1" applyBorder="1" applyAlignment="1">
      <alignment horizontal="center" vertical="center" wrapText="1"/>
    </xf>
    <xf numFmtId="0" fontId="11" fillId="41" borderId="79" xfId="0" applyFont="1" applyFill="1" applyBorder="1" applyAlignment="1">
      <alignment horizontal="center" vertical="center" wrapText="1"/>
    </xf>
    <xf numFmtId="0" fontId="9" fillId="3" borderId="46" xfId="0" applyFont="1" applyFill="1" applyBorder="1" applyAlignment="1">
      <alignment horizontal="center" vertical="center" wrapText="1"/>
    </xf>
    <xf numFmtId="0" fontId="28" fillId="42" borderId="19" xfId="0" applyFont="1" applyFill="1" applyBorder="1" applyAlignment="1">
      <alignment vertical="center" wrapText="1"/>
    </xf>
    <xf numFmtId="0" fontId="11" fillId="42" borderId="19" xfId="0" applyFont="1" applyFill="1" applyBorder="1" applyAlignment="1">
      <alignment vertical="center" wrapText="1"/>
    </xf>
    <xf numFmtId="0" fontId="14" fillId="41" borderId="19" xfId="0" applyFont="1" applyFill="1" applyBorder="1" applyAlignment="1">
      <alignment vertical="center" wrapText="1"/>
    </xf>
    <xf numFmtId="0" fontId="14" fillId="42" borderId="19" xfId="0" applyFont="1" applyFill="1" applyBorder="1" applyAlignment="1">
      <alignment vertical="center" wrapText="1"/>
    </xf>
    <xf numFmtId="0" fontId="32" fillId="41" borderId="19" xfId="0" applyFont="1" applyFill="1" applyBorder="1" applyAlignment="1">
      <alignment vertical="center" wrapText="1"/>
    </xf>
    <xf numFmtId="0" fontId="9" fillId="41" borderId="34" xfId="0" applyFont="1" applyFill="1" applyBorder="1" applyAlignment="1">
      <alignment horizontal="center" vertical="center"/>
    </xf>
    <xf numFmtId="14" fontId="11" fillId="43" borderId="38" xfId="0" applyNumberFormat="1" applyFont="1" applyFill="1" applyBorder="1" applyAlignment="1">
      <alignment horizontal="center" vertical="center" wrapText="1"/>
    </xf>
    <xf numFmtId="0" fontId="9" fillId="41" borderId="19" xfId="0" applyFont="1" applyFill="1" applyBorder="1" applyAlignment="1">
      <alignment horizontal="center" vertical="center"/>
    </xf>
    <xf numFmtId="0" fontId="10" fillId="41" borderId="40" xfId="0" applyFont="1" applyFill="1" applyBorder="1" applyAlignment="1">
      <alignment horizontal="left" vertical="center"/>
    </xf>
    <xf numFmtId="0" fontId="10" fillId="3" borderId="32" xfId="0" applyFont="1" applyFill="1" applyBorder="1" applyAlignment="1">
      <alignment horizontal="left" vertical="center"/>
    </xf>
    <xf numFmtId="14" fontId="11" fillId="43" borderId="33" xfId="0" applyNumberFormat="1" applyFont="1" applyFill="1" applyBorder="1" applyAlignment="1">
      <alignment horizontal="center" vertical="center" wrapText="1"/>
    </xf>
    <xf numFmtId="1" fontId="9" fillId="41" borderId="19" xfId="0" applyNumberFormat="1" applyFont="1" applyFill="1" applyBorder="1" applyAlignment="1">
      <alignment horizontal="center" vertical="center"/>
    </xf>
    <xf numFmtId="0" fontId="19" fillId="42" borderId="34" xfId="0" applyFont="1" applyFill="1" applyBorder="1" applyAlignment="1">
      <alignment horizontal="left" vertical="center" wrapText="1"/>
    </xf>
    <xf numFmtId="0" fontId="23" fillId="41" borderId="34" xfId="0" applyFont="1" applyFill="1" applyBorder="1" applyAlignment="1">
      <alignment horizontal="center" vertical="center" wrapText="1"/>
    </xf>
    <xf numFmtId="0" fontId="10" fillId="42" borderId="19" xfId="0" applyFont="1" applyFill="1" applyBorder="1" applyAlignment="1">
      <alignment vertical="center" wrapText="1"/>
    </xf>
    <xf numFmtId="0" fontId="10" fillId="3" borderId="33" xfId="0" applyFont="1" applyFill="1" applyBorder="1" applyAlignment="1">
      <alignment vertical="center" wrapText="1"/>
    </xf>
    <xf numFmtId="14" fontId="11" fillId="43" borderId="19" xfId="0" applyNumberFormat="1" applyFont="1" applyFill="1" applyBorder="1" applyAlignment="1">
      <alignment horizontal="center" vertical="center" wrapText="1"/>
    </xf>
    <xf numFmtId="14" fontId="11" fillId="43" borderId="58" xfId="0" applyNumberFormat="1" applyFont="1" applyFill="1" applyBorder="1" applyAlignment="1">
      <alignment horizontal="center" vertical="center" wrapText="1"/>
    </xf>
    <xf numFmtId="0" fontId="9" fillId="41" borderId="59" xfId="0" applyFont="1" applyFill="1" applyBorder="1" applyAlignment="1">
      <alignment horizontal="center" vertical="center"/>
    </xf>
    <xf numFmtId="0" fontId="10" fillId="41" borderId="60" xfId="0" applyFont="1" applyFill="1" applyBorder="1" applyAlignment="1">
      <alignment horizontal="left" vertical="center"/>
    </xf>
    <xf numFmtId="0" fontId="10" fillId="3" borderId="46" xfId="0" applyFont="1" applyFill="1" applyBorder="1" applyAlignment="1">
      <alignment horizontal="left" vertical="center"/>
    </xf>
    <xf numFmtId="0" fontId="22" fillId="3" borderId="88" xfId="0" applyFont="1" applyFill="1" applyBorder="1" applyAlignment="1">
      <alignment horizontal="center" vertical="center" wrapText="1"/>
    </xf>
    <xf numFmtId="0" fontId="22" fillId="3" borderId="88" xfId="0" applyFont="1" applyFill="1" applyBorder="1" applyAlignment="1">
      <alignment horizontal="center" vertical="center" textRotation="90" wrapText="1"/>
    </xf>
    <xf numFmtId="0" fontId="57" fillId="3" borderId="88" xfId="0" applyFont="1" applyFill="1" applyBorder="1" applyAlignment="1">
      <alignment horizontal="center" vertical="center" wrapText="1"/>
    </xf>
    <xf numFmtId="0" fontId="57" fillId="3" borderId="88" xfId="0" applyFont="1" applyFill="1" applyBorder="1"/>
    <xf numFmtId="0" fontId="22" fillId="3" borderId="88" xfId="0" applyFont="1" applyFill="1" applyBorder="1"/>
    <xf numFmtId="0" fontId="57" fillId="3" borderId="89" xfId="0" applyFont="1" applyFill="1" applyBorder="1" applyAlignment="1">
      <alignment horizontal="center" vertical="center" wrapText="1"/>
    </xf>
    <xf numFmtId="0" fontId="22" fillId="3" borderId="89" xfId="0" applyFont="1" applyFill="1" applyBorder="1" applyAlignment="1">
      <alignment horizontal="center" vertical="center" wrapText="1"/>
    </xf>
    <xf numFmtId="0" fontId="57" fillId="3" borderId="93" xfId="0" applyFont="1" applyFill="1" applyBorder="1" applyAlignment="1">
      <alignment horizontal="center" vertical="center" wrapText="1"/>
    </xf>
    <xf numFmtId="0" fontId="57" fillId="3" borderId="94" xfId="0" applyFont="1" applyFill="1" applyBorder="1" applyAlignment="1">
      <alignment horizontal="center" vertical="center" wrapText="1"/>
    </xf>
    <xf numFmtId="0" fontId="10" fillId="26" borderId="24" xfId="0" applyFont="1" applyFill="1" applyBorder="1" applyAlignment="1">
      <alignment horizontal="center" vertical="center"/>
    </xf>
    <xf numFmtId="0" fontId="11" fillId="0" borderId="19" xfId="0" applyFont="1" applyBorder="1" applyAlignment="1">
      <alignment horizontal="center" vertical="center"/>
    </xf>
    <xf numFmtId="0" fontId="9" fillId="0" borderId="19" xfId="0" applyFont="1" applyBorder="1" applyAlignment="1">
      <alignment horizontal="center" vertical="center"/>
    </xf>
    <xf numFmtId="1" fontId="9" fillId="20" borderId="24" xfId="0" applyNumberFormat="1" applyFont="1" applyFill="1" applyBorder="1" applyAlignment="1">
      <alignment horizontal="center" vertical="center"/>
    </xf>
    <xf numFmtId="1" fontId="9" fillId="20" borderId="37" xfId="0" applyNumberFormat="1" applyFont="1" applyFill="1" applyBorder="1" applyAlignment="1">
      <alignment horizontal="center" vertical="center"/>
    </xf>
    <xf numFmtId="1" fontId="9" fillId="3" borderId="24" xfId="0" applyNumberFormat="1" applyFont="1" applyFill="1" applyBorder="1" applyAlignment="1">
      <alignment horizontal="center" vertical="center"/>
    </xf>
    <xf numFmtId="1" fontId="9" fillId="8" borderId="37" xfId="0" applyNumberFormat="1" applyFont="1" applyFill="1" applyBorder="1" applyAlignment="1">
      <alignment horizontal="center" vertical="center"/>
    </xf>
    <xf numFmtId="1" fontId="9" fillId="4" borderId="37" xfId="0" applyNumberFormat="1" applyFont="1" applyFill="1" applyBorder="1" applyAlignment="1">
      <alignment horizontal="center" vertical="center"/>
    </xf>
    <xf numFmtId="1" fontId="9" fillId="44" borderId="37" xfId="0" applyNumberFormat="1" applyFont="1" applyFill="1" applyBorder="1" applyAlignment="1">
      <alignment horizontal="center" vertical="center"/>
    </xf>
    <xf numFmtId="0" fontId="9" fillId="44" borderId="83" xfId="0" applyFont="1" applyFill="1" applyBorder="1" applyAlignment="1">
      <alignment horizontal="left" vertical="center"/>
    </xf>
    <xf numFmtId="0" fontId="10" fillId="26" borderId="46" xfId="0" applyFont="1" applyFill="1" applyBorder="1" applyAlignment="1">
      <alignment horizontal="center" vertical="center"/>
    </xf>
    <xf numFmtId="1" fontId="9" fillId="20" borderId="46" xfId="0" applyNumberFormat="1" applyFont="1" applyFill="1" applyBorder="1" applyAlignment="1">
      <alignment horizontal="center" vertical="center"/>
    </xf>
    <xf numFmtId="1" fontId="9" fillId="20" borderId="78" xfId="0" applyNumberFormat="1" applyFont="1" applyFill="1" applyBorder="1" applyAlignment="1">
      <alignment horizontal="center" vertical="center"/>
    </xf>
    <xf numFmtId="1" fontId="9" fillId="3" borderId="46" xfId="0" applyNumberFormat="1" applyFont="1" applyFill="1" applyBorder="1" applyAlignment="1">
      <alignment horizontal="center" vertical="center"/>
    </xf>
    <xf numFmtId="1" fontId="9" fillId="8" borderId="78" xfId="0" applyNumberFormat="1" applyFont="1" applyFill="1" applyBorder="1" applyAlignment="1">
      <alignment horizontal="center" vertical="center"/>
    </xf>
    <xf numFmtId="1" fontId="9" fillId="4" borderId="78" xfId="0" applyNumberFormat="1" applyFont="1" applyFill="1" applyBorder="1" applyAlignment="1">
      <alignment horizontal="center" vertical="center"/>
    </xf>
    <xf numFmtId="1" fontId="9" fillId="44" borderId="78" xfId="0" applyNumberFormat="1" applyFont="1" applyFill="1" applyBorder="1" applyAlignment="1">
      <alignment horizontal="center" vertical="center"/>
    </xf>
    <xf numFmtId="0" fontId="9" fillId="44" borderId="86" xfId="0" applyFont="1" applyFill="1" applyBorder="1" applyAlignment="1">
      <alignment horizontal="left" vertical="center"/>
    </xf>
    <xf numFmtId="0" fontId="9" fillId="26" borderId="24" xfId="0" applyFont="1" applyFill="1" applyBorder="1"/>
    <xf numFmtId="1" fontId="6" fillId="13" borderId="46" xfId="0" applyNumberFormat="1" applyFont="1" applyFill="1" applyBorder="1" applyAlignment="1">
      <alignment horizontal="center" vertical="center"/>
    </xf>
    <xf numFmtId="1" fontId="6" fillId="13" borderId="78" xfId="0" applyNumberFormat="1" applyFont="1" applyFill="1" applyBorder="1" applyAlignment="1">
      <alignment horizontal="center" vertical="center"/>
    </xf>
    <xf numFmtId="1" fontId="6" fillId="3" borderId="46" xfId="0" applyNumberFormat="1" applyFont="1" applyFill="1" applyBorder="1"/>
    <xf numFmtId="1" fontId="6" fillId="22" borderId="46" xfId="0" applyNumberFormat="1" applyFont="1" applyFill="1" applyBorder="1" applyAlignment="1">
      <alignment horizontal="center" vertical="center"/>
    </xf>
    <xf numFmtId="1" fontId="6" fillId="22" borderId="78" xfId="0" applyNumberFormat="1" applyFont="1" applyFill="1" applyBorder="1" applyAlignment="1">
      <alignment horizontal="center" vertical="center"/>
    </xf>
    <xf numFmtId="1" fontId="6" fillId="2" borderId="46" xfId="0" applyNumberFormat="1" applyFont="1" applyFill="1" applyBorder="1" applyAlignment="1">
      <alignment horizontal="center" vertical="center"/>
    </xf>
    <xf numFmtId="1" fontId="6" fillId="2" borderId="78" xfId="0" applyNumberFormat="1" applyFont="1" applyFill="1" applyBorder="1" applyAlignment="1">
      <alignment horizontal="center" vertical="center"/>
    </xf>
    <xf numFmtId="1" fontId="6" fillId="34" borderId="46" xfId="0" applyNumberFormat="1" applyFont="1" applyFill="1" applyBorder="1" applyAlignment="1">
      <alignment horizontal="center" vertical="center"/>
    </xf>
    <xf numFmtId="0" fontId="9" fillId="3" borderId="81" xfId="0" applyFont="1" applyFill="1" applyBorder="1" applyAlignment="1">
      <alignment horizontal="left" vertical="center"/>
    </xf>
    <xf numFmtId="1" fontId="6" fillId="34" borderId="78" xfId="0" applyNumberFormat="1" applyFont="1" applyFill="1" applyBorder="1" applyAlignment="1">
      <alignment horizontal="center" vertical="center"/>
    </xf>
    <xf numFmtId="0" fontId="9" fillId="3" borderId="34" xfId="0" applyFont="1" applyFill="1" applyBorder="1"/>
    <xf numFmtId="0" fontId="9" fillId="3" borderId="32" xfId="0" applyFont="1" applyFill="1" applyBorder="1"/>
    <xf numFmtId="0" fontId="9" fillId="3" borderId="33" xfId="0" applyFont="1" applyFill="1" applyBorder="1"/>
    <xf numFmtId="0" fontId="10" fillId="11" borderId="78" xfId="0" applyFont="1" applyFill="1" applyBorder="1" applyAlignment="1">
      <alignment horizontal="center" vertical="center"/>
    </xf>
    <xf numFmtId="0" fontId="30" fillId="12" borderId="38" xfId="0" applyFont="1" applyFill="1" applyBorder="1" applyAlignment="1">
      <alignment horizontal="center" vertical="center" wrapText="1"/>
    </xf>
    <xf numFmtId="0" fontId="30" fillId="11" borderId="19" xfId="0" applyFont="1" applyFill="1" applyBorder="1" applyAlignment="1">
      <alignment horizontal="center" vertical="center" wrapText="1"/>
    </xf>
    <xf numFmtId="0" fontId="30" fillId="12" borderId="40" xfId="0" applyFont="1" applyFill="1" applyBorder="1" applyAlignment="1">
      <alignment horizontal="center" vertical="center" wrapText="1"/>
    </xf>
    <xf numFmtId="0" fontId="28" fillId="5" borderId="53" xfId="0" applyFont="1" applyFill="1" applyBorder="1" applyAlignment="1">
      <alignment horizontal="center" vertical="center" wrapText="1"/>
    </xf>
    <xf numFmtId="0" fontId="28" fillId="22" borderId="86" xfId="0" applyFont="1" applyFill="1" applyBorder="1" applyAlignment="1">
      <alignment horizontal="center" vertical="center" wrapText="1"/>
    </xf>
    <xf numFmtId="0" fontId="28" fillId="9" borderId="101" xfId="0" applyFont="1" applyFill="1" applyBorder="1" applyAlignment="1">
      <alignment horizontal="center" vertical="center" wrapText="1"/>
    </xf>
    <xf numFmtId="0" fontId="23" fillId="9" borderId="57" xfId="0" applyFont="1" applyFill="1" applyBorder="1" applyAlignment="1">
      <alignment horizontal="center" vertical="center" wrapText="1"/>
    </xf>
    <xf numFmtId="0" fontId="32" fillId="5" borderId="32" xfId="0" applyFont="1" applyFill="1" applyBorder="1" applyAlignment="1">
      <alignment horizontal="center" vertical="center" wrapText="1"/>
    </xf>
    <xf numFmtId="0" fontId="38" fillId="45" borderId="53" xfId="0" applyFont="1" applyFill="1" applyBorder="1" applyAlignment="1">
      <alignment horizontal="center" vertical="center" wrapText="1"/>
    </xf>
    <xf numFmtId="0" fontId="11" fillId="45" borderId="34" xfId="0" applyFont="1" applyFill="1" applyBorder="1" applyAlignment="1">
      <alignment horizontal="center" vertical="center" wrapText="1"/>
    </xf>
    <xf numFmtId="0" fontId="14" fillId="11" borderId="102" xfId="0" applyFont="1" applyFill="1" applyBorder="1" applyAlignment="1">
      <alignment horizontal="center" vertical="center" wrapText="1"/>
    </xf>
    <xf numFmtId="0" fontId="9" fillId="0" borderId="0" xfId="0" applyFont="1" applyAlignment="1">
      <alignment horizontal="center" vertical="center"/>
    </xf>
    <xf numFmtId="0" fontId="12" fillId="18" borderId="19" xfId="0" applyFont="1" applyFill="1" applyBorder="1" applyAlignment="1">
      <alignment horizontal="center" vertical="center" wrapText="1"/>
    </xf>
    <xf numFmtId="0" fontId="9" fillId="12" borderId="29" xfId="0" applyFont="1" applyFill="1" applyBorder="1" applyAlignment="1">
      <alignment horizontal="center" vertical="center"/>
    </xf>
    <xf numFmtId="0" fontId="18" fillId="45" borderId="38" xfId="0" applyFont="1" applyFill="1" applyBorder="1" applyAlignment="1">
      <alignment horizontal="center" vertical="center"/>
    </xf>
    <xf numFmtId="0" fontId="18" fillId="45" borderId="19" xfId="0" applyFont="1" applyFill="1" applyBorder="1" applyAlignment="1">
      <alignment horizontal="center" vertical="center"/>
    </xf>
    <xf numFmtId="0" fontId="18" fillId="12" borderId="40" xfId="0" applyFont="1" applyFill="1" applyBorder="1" applyAlignment="1">
      <alignment horizontal="center" vertical="center"/>
    </xf>
    <xf numFmtId="0" fontId="11" fillId="11" borderId="34" xfId="0" applyFont="1" applyFill="1" applyBorder="1" applyAlignment="1">
      <alignment horizontal="center" vertical="center"/>
    </xf>
    <xf numFmtId="0" fontId="38" fillId="45" borderId="19" xfId="0" applyFont="1" applyFill="1" applyBorder="1" applyAlignment="1">
      <alignment horizontal="center" vertical="center" wrapText="1"/>
    </xf>
    <xf numFmtId="0" fontId="11" fillId="45" borderId="19" xfId="0" applyFont="1" applyFill="1" applyBorder="1" applyAlignment="1">
      <alignment horizontal="center" vertical="center" wrapText="1"/>
    </xf>
    <xf numFmtId="0" fontId="14" fillId="11" borderId="41" xfId="0" applyFont="1" applyFill="1" applyBorder="1" applyAlignment="1">
      <alignment horizontal="center" vertical="center" wrapText="1"/>
    </xf>
    <xf numFmtId="0" fontId="10" fillId="46" borderId="34" xfId="0" applyFont="1" applyFill="1" applyBorder="1" applyAlignment="1">
      <alignment horizontal="center" vertical="center"/>
    </xf>
    <xf numFmtId="0" fontId="36" fillId="46" borderId="38" xfId="0" applyFont="1" applyFill="1" applyBorder="1" applyAlignment="1">
      <alignment horizontal="center" vertical="center" wrapText="1"/>
    </xf>
    <xf numFmtId="0" fontId="35" fillId="46" borderId="19" xfId="0" applyFont="1" applyFill="1" applyBorder="1" applyAlignment="1">
      <alignment horizontal="center" vertical="center" wrapText="1"/>
    </xf>
    <xf numFmtId="14" fontId="36" fillId="46" borderId="40" xfId="0" applyNumberFormat="1" applyFont="1" applyFill="1" applyBorder="1" applyAlignment="1">
      <alignment horizontal="center" vertical="center" wrapText="1"/>
    </xf>
    <xf numFmtId="14" fontId="17" fillId="5" borderId="53" xfId="0" applyNumberFormat="1" applyFont="1" applyFill="1" applyBorder="1" applyAlignment="1">
      <alignment horizontal="center" vertical="center" wrapText="1"/>
    </xf>
    <xf numFmtId="14" fontId="11" fillId="8" borderId="86" xfId="0" applyNumberFormat="1" applyFont="1" applyFill="1" applyBorder="1" applyAlignment="1">
      <alignment horizontal="center" vertical="center" wrapText="1"/>
    </xf>
    <xf numFmtId="14" fontId="11" fillId="8" borderId="32" xfId="0" applyNumberFormat="1" applyFont="1" applyFill="1" applyBorder="1" applyAlignment="1">
      <alignment horizontal="center" vertical="center" wrapText="1"/>
    </xf>
    <xf numFmtId="14" fontId="38" fillId="8" borderId="57" xfId="0" applyNumberFormat="1" applyFont="1" applyFill="1" applyBorder="1" applyAlignment="1">
      <alignment horizontal="left" vertical="center" wrapText="1"/>
    </xf>
    <xf numFmtId="14" fontId="38" fillId="5" borderId="38" xfId="0" applyNumberFormat="1" applyFont="1" applyFill="1" applyBorder="1" applyAlignment="1">
      <alignment horizontal="center" vertical="center" wrapText="1"/>
    </xf>
    <xf numFmtId="0" fontId="23" fillId="45" borderId="103" xfId="0" applyFont="1" applyFill="1" applyBorder="1" applyAlignment="1">
      <alignment horizontal="center" vertical="center" wrapText="1"/>
    </xf>
    <xf numFmtId="164" fontId="11" fillId="45" borderId="56" xfId="0" applyNumberFormat="1" applyFont="1" applyFill="1" applyBorder="1" applyAlignment="1">
      <alignment horizontal="center" vertical="center" wrapText="1"/>
    </xf>
    <xf numFmtId="14" fontId="9" fillId="46" borderId="40" xfId="0" applyNumberFormat="1" applyFont="1" applyFill="1" applyBorder="1" applyAlignment="1">
      <alignment horizontal="center" vertical="center"/>
    </xf>
    <xf numFmtId="0" fontId="36" fillId="11" borderId="38" xfId="0" applyFont="1" applyFill="1" applyBorder="1" applyAlignment="1">
      <alignment horizontal="center" vertical="center" wrapText="1"/>
    </xf>
    <xf numFmtId="0" fontId="35" fillId="11" borderId="19" xfId="0" applyFont="1" applyFill="1" applyBorder="1" applyAlignment="1">
      <alignment horizontal="center" vertical="center" wrapText="1"/>
    </xf>
    <xf numFmtId="14" fontId="36" fillId="11" borderId="40" xfId="0" applyNumberFormat="1" applyFont="1" applyFill="1" applyBorder="1" applyAlignment="1">
      <alignment horizontal="center" vertical="center" wrapText="1"/>
    </xf>
    <xf numFmtId="14" fontId="11" fillId="9" borderId="86" xfId="0" applyNumberFormat="1" applyFont="1" applyFill="1" applyBorder="1" applyAlignment="1">
      <alignment horizontal="center" vertical="center" wrapText="1"/>
    </xf>
    <xf numFmtId="0" fontId="11" fillId="9" borderId="32" xfId="0" applyFont="1" applyFill="1" applyBorder="1" applyAlignment="1">
      <alignment horizontal="center" vertical="center" wrapText="1"/>
    </xf>
    <xf numFmtId="14" fontId="38" fillId="9" borderId="57" xfId="0" applyNumberFormat="1" applyFont="1" applyFill="1" applyBorder="1" applyAlignment="1">
      <alignment horizontal="left" vertical="center" wrapText="1"/>
    </xf>
    <xf numFmtId="14" fontId="38" fillId="47" borderId="38" xfId="0" applyNumberFormat="1" applyFont="1" applyFill="1" applyBorder="1" applyAlignment="1">
      <alignment horizontal="center" vertical="center" wrapText="1"/>
    </xf>
    <xf numFmtId="0" fontId="23" fillId="48" borderId="103" xfId="0" applyFont="1" applyFill="1" applyBorder="1" applyAlignment="1">
      <alignment horizontal="center" vertical="center" wrapText="1"/>
    </xf>
    <xf numFmtId="164" fontId="11" fillId="48" borderId="56" xfId="0" applyNumberFormat="1" applyFont="1" applyFill="1" applyBorder="1" applyAlignment="1">
      <alignment horizontal="center" vertical="center" wrapText="1"/>
    </xf>
    <xf numFmtId="14" fontId="9" fillId="12" borderId="40" xfId="0" applyNumberFormat="1" applyFont="1" applyFill="1" applyBorder="1" applyAlignment="1">
      <alignment horizontal="center" vertical="center"/>
    </xf>
    <xf numFmtId="0" fontId="11" fillId="8" borderId="32" xfId="0" applyFont="1" applyFill="1" applyBorder="1" applyAlignment="1">
      <alignment horizontal="center" vertical="center" wrapText="1"/>
    </xf>
    <xf numFmtId="0" fontId="11" fillId="8" borderId="19" xfId="0" applyFont="1" applyFill="1" applyBorder="1" applyAlignment="1">
      <alignment horizontal="center" vertical="center"/>
    </xf>
    <xf numFmtId="0" fontId="18" fillId="9" borderId="24" xfId="0" applyFont="1" applyFill="1" applyBorder="1" applyAlignment="1">
      <alignment horizontal="center" vertical="center"/>
    </xf>
    <xf numFmtId="0" fontId="43" fillId="9" borderId="24" xfId="0" applyFont="1" applyFill="1" applyBorder="1" applyAlignment="1">
      <alignment horizontal="center" vertical="center" wrapText="1"/>
    </xf>
    <xf numFmtId="0" fontId="9" fillId="3" borderId="24" xfId="0" applyFont="1" applyFill="1" applyBorder="1"/>
    <xf numFmtId="0" fontId="9" fillId="0" borderId="9" xfId="0" applyFont="1" applyBorder="1"/>
    <xf numFmtId="0" fontId="34" fillId="31" borderId="24" xfId="0" applyFont="1" applyFill="1" applyBorder="1"/>
    <xf numFmtId="0" fontId="9" fillId="29" borderId="24" xfId="0" applyFont="1" applyFill="1" applyBorder="1"/>
    <xf numFmtId="0" fontId="10" fillId="0" borderId="0" xfId="0" applyFont="1"/>
    <xf numFmtId="0" fontId="10" fillId="0" borderId="0" xfId="0" applyFont="1" applyAlignment="1">
      <alignment horizontal="left" vertical="top"/>
    </xf>
    <xf numFmtId="0" fontId="10" fillId="0" borderId="0" xfId="0" applyFont="1" applyAlignment="1">
      <alignment horizontal="center" vertical="top"/>
    </xf>
    <xf numFmtId="0" fontId="61" fillId="0" borderId="0" xfId="0" applyFont="1"/>
    <xf numFmtId="0" fontId="10" fillId="0" borderId="0" xfId="0" applyFont="1" applyAlignment="1">
      <alignment vertical="top"/>
    </xf>
    <xf numFmtId="0" fontId="10" fillId="29" borderId="24" xfId="0" applyFont="1" applyFill="1" applyBorder="1"/>
    <xf numFmtId="0" fontId="9" fillId="50" borderId="24" xfId="0" applyFont="1" applyFill="1" applyBorder="1"/>
    <xf numFmtId="0" fontId="14" fillId="29" borderId="24" xfId="0" applyFont="1" applyFill="1" applyBorder="1"/>
    <xf numFmtId="0" fontId="14" fillId="0" borderId="0" xfId="0" applyFont="1"/>
    <xf numFmtId="0" fontId="19" fillId="0" borderId="0" xfId="0" applyFont="1" applyAlignment="1">
      <alignment horizontal="left" vertical="top" wrapText="1"/>
    </xf>
    <xf numFmtId="0" fontId="19" fillId="0" borderId="0" xfId="0" applyFont="1" applyAlignment="1">
      <alignment horizontal="left" vertical="center" wrapText="1"/>
    </xf>
    <xf numFmtId="0" fontId="19" fillId="0" borderId="0" xfId="0" applyFont="1"/>
    <xf numFmtId="0" fontId="62" fillId="0" borderId="0" xfId="0" applyFont="1" applyAlignment="1">
      <alignment vertical="center" wrapText="1"/>
    </xf>
    <xf numFmtId="0" fontId="62" fillId="29" borderId="24" xfId="0" applyFont="1" applyFill="1" applyBorder="1" applyAlignment="1">
      <alignment vertical="center" wrapText="1"/>
    </xf>
    <xf numFmtId="0" fontId="19" fillId="20" borderId="24" xfId="0" applyFont="1" applyFill="1" applyBorder="1" applyAlignment="1">
      <alignment vertical="center" wrapText="1"/>
    </xf>
    <xf numFmtId="0" fontId="62" fillId="20" borderId="24" xfId="0" applyFont="1" applyFill="1" applyBorder="1" applyAlignment="1">
      <alignment vertical="center" wrapText="1"/>
    </xf>
    <xf numFmtId="14" fontId="19" fillId="0" borderId="0" xfId="0" applyNumberFormat="1" applyFont="1"/>
    <xf numFmtId="0" fontId="17" fillId="14" borderId="19" xfId="0" applyFont="1" applyFill="1" applyBorder="1" applyAlignment="1">
      <alignment horizontal="center" vertical="center"/>
    </xf>
    <xf numFmtId="0" fontId="47" fillId="14" borderId="34" xfId="0" applyFont="1" applyFill="1" applyBorder="1" applyAlignment="1">
      <alignment horizontal="center" vertical="center" wrapText="1"/>
    </xf>
    <xf numFmtId="0" fontId="50" fillId="13" borderId="38" xfId="0" applyFont="1" applyFill="1" applyBorder="1" applyAlignment="1">
      <alignment horizontal="center" vertical="center" wrapText="1"/>
    </xf>
    <xf numFmtId="0" fontId="23" fillId="13" borderId="40" xfId="0" applyFont="1" applyFill="1" applyBorder="1" applyAlignment="1">
      <alignment vertical="center" wrapText="1"/>
    </xf>
    <xf numFmtId="0" fontId="50" fillId="14" borderId="38" xfId="0" applyFont="1" applyFill="1" applyBorder="1" applyAlignment="1">
      <alignment horizontal="center" vertical="center" wrapText="1"/>
    </xf>
    <xf numFmtId="0" fontId="23" fillId="14" borderId="40" xfId="0" applyFont="1" applyFill="1" applyBorder="1" applyAlignment="1">
      <alignment vertical="center" wrapText="1"/>
    </xf>
    <xf numFmtId="0" fontId="50" fillId="14" borderId="38" xfId="0" applyFont="1" applyFill="1" applyBorder="1" applyAlignment="1">
      <alignment vertical="center" wrapText="1"/>
    </xf>
    <xf numFmtId="0" fontId="50" fillId="13" borderId="38" xfId="0" applyFont="1" applyFill="1" applyBorder="1" applyAlignment="1">
      <alignment vertical="center" wrapText="1"/>
    </xf>
    <xf numFmtId="0" fontId="9" fillId="13" borderId="34" xfId="0" applyFont="1" applyFill="1" applyBorder="1" applyAlignment="1">
      <alignment vertical="center"/>
    </xf>
    <xf numFmtId="0" fontId="9" fillId="13" borderId="32" xfId="0" applyFont="1" applyFill="1" applyBorder="1" applyAlignment="1">
      <alignment vertical="center"/>
    </xf>
    <xf numFmtId="0" fontId="31" fillId="14" borderId="38" xfId="0" applyFont="1" applyFill="1" applyBorder="1" applyAlignment="1">
      <alignment horizontal="center" vertical="center" wrapText="1"/>
    </xf>
    <xf numFmtId="0" fontId="50" fillId="14" borderId="33" xfId="0" applyFont="1" applyFill="1" applyBorder="1" applyAlignment="1">
      <alignment horizontal="center" vertical="center" wrapText="1"/>
    </xf>
    <xf numFmtId="0" fontId="23" fillId="14" borderId="34" xfId="0" applyFont="1" applyFill="1" applyBorder="1" applyAlignment="1">
      <alignment vertical="center" wrapText="1"/>
    </xf>
    <xf numFmtId="0" fontId="50" fillId="14" borderId="33" xfId="0" applyFont="1" applyFill="1" applyBorder="1" applyAlignment="1">
      <alignment vertical="center" wrapText="1"/>
    </xf>
    <xf numFmtId="0" fontId="17" fillId="14" borderId="38" xfId="0" applyFont="1" applyFill="1" applyBorder="1" applyAlignment="1">
      <alignment horizontal="center" vertical="center" wrapText="1"/>
    </xf>
    <xf numFmtId="14" fontId="63" fillId="13" borderId="38" xfId="0" applyNumberFormat="1" applyFont="1" applyFill="1" applyBorder="1" applyAlignment="1">
      <alignment horizontal="center" vertical="center" wrapText="1"/>
    </xf>
    <xf numFmtId="14" fontId="63" fillId="14" borderId="33" xfId="0" applyNumberFormat="1" applyFont="1" applyFill="1" applyBorder="1" applyAlignment="1">
      <alignment horizontal="center" vertical="center" wrapText="1"/>
    </xf>
    <xf numFmtId="0" fontId="23" fillId="14" borderId="34" xfId="0" applyFont="1" applyFill="1" applyBorder="1" applyAlignment="1">
      <alignment horizontal="center" vertical="center"/>
    </xf>
    <xf numFmtId="14" fontId="17" fillId="13" borderId="38" xfId="0" applyNumberFormat="1" applyFont="1" applyFill="1" applyBorder="1" applyAlignment="1">
      <alignment horizontal="center" vertical="center" wrapText="1"/>
    </xf>
    <xf numFmtId="14" fontId="17" fillId="14" borderId="33" xfId="0" applyNumberFormat="1" applyFont="1" applyFill="1" applyBorder="1" applyAlignment="1">
      <alignment horizontal="center" vertical="center" wrapText="1"/>
    </xf>
    <xf numFmtId="14" fontId="63" fillId="38" borderId="38" xfId="0" applyNumberFormat="1" applyFont="1" applyFill="1" applyBorder="1" applyAlignment="1">
      <alignment horizontal="center" vertical="center" wrapText="1"/>
    </xf>
    <xf numFmtId="0" fontId="23" fillId="38" borderId="40" xfId="0" applyFont="1" applyFill="1" applyBorder="1" applyAlignment="1">
      <alignment vertical="center" wrapText="1"/>
    </xf>
    <xf numFmtId="14" fontId="17" fillId="38" borderId="38" xfId="0" applyNumberFormat="1" applyFont="1" applyFill="1" applyBorder="1" applyAlignment="1">
      <alignment horizontal="center" vertical="center" wrapText="1"/>
    </xf>
    <xf numFmtId="0" fontId="27" fillId="11" borderId="19" xfId="0" applyFont="1" applyFill="1" applyBorder="1" applyAlignment="1">
      <alignment horizontal="center" vertical="center" wrapText="1"/>
    </xf>
    <xf numFmtId="0" fontId="33" fillId="12" borderId="77" xfId="0" applyFont="1" applyFill="1" applyBorder="1" applyAlignment="1">
      <alignment horizontal="center" vertical="center" wrapText="1"/>
    </xf>
    <xf numFmtId="0" fontId="33" fillId="11" borderId="77" xfId="0" applyFont="1" applyFill="1" applyBorder="1" applyAlignment="1">
      <alignment horizontal="center" vertical="center" wrapText="1"/>
    </xf>
    <xf numFmtId="0" fontId="33" fillId="12" borderId="78" xfId="0" applyFont="1" applyFill="1" applyBorder="1" applyAlignment="1">
      <alignment horizontal="center" vertical="center" wrapText="1"/>
    </xf>
    <xf numFmtId="0" fontId="27" fillId="12" borderId="81" xfId="0" applyFont="1" applyFill="1" applyBorder="1" applyAlignment="1">
      <alignment horizontal="center" vertical="center" wrapText="1"/>
    </xf>
    <xf numFmtId="0" fontId="27" fillId="11" borderId="40" xfId="0" applyFont="1" applyFill="1" applyBorder="1" applyAlignment="1">
      <alignment horizontal="center" vertical="center" wrapText="1"/>
    </xf>
    <xf numFmtId="0" fontId="18" fillId="0" borderId="0" xfId="0" applyFont="1" applyAlignment="1">
      <alignment horizontal="left" vertical="center"/>
    </xf>
    <xf numFmtId="0" fontId="20" fillId="0" borderId="0" xfId="0" applyFont="1" applyAlignment="1">
      <alignment horizontal="left" vertical="center"/>
    </xf>
    <xf numFmtId="0" fontId="9" fillId="0" borderId="0" xfId="0" applyFont="1" applyAlignment="1">
      <alignment horizontal="center" vertical="center" wrapText="1"/>
    </xf>
    <xf numFmtId="0" fontId="56" fillId="0" borderId="0" xfId="0" applyFont="1" applyAlignment="1">
      <alignment horizontal="left" vertical="center"/>
    </xf>
    <xf numFmtId="0" fontId="55" fillId="0" borderId="0" xfId="0" applyFont="1"/>
    <xf numFmtId="0" fontId="56" fillId="55" borderId="30" xfId="0" applyFont="1" applyFill="1" applyBorder="1" applyAlignment="1">
      <alignment horizontal="left" vertical="center"/>
    </xf>
    <xf numFmtId="0" fontId="11" fillId="10" borderId="34" xfId="0" applyFont="1" applyFill="1" applyBorder="1"/>
    <xf numFmtId="0" fontId="11" fillId="10" borderId="32" xfId="0" applyFont="1" applyFill="1" applyBorder="1"/>
    <xf numFmtId="0" fontId="56" fillId="0" borderId="0" xfId="0" applyFont="1"/>
    <xf numFmtId="0" fontId="22" fillId="0" borderId="0" xfId="0" applyFont="1" applyAlignment="1">
      <alignment horizontal="center" vertical="center"/>
    </xf>
    <xf numFmtId="0" fontId="8" fillId="0" borderId="0" xfId="0" applyFont="1" applyAlignment="1">
      <alignment vertical="center" wrapText="1"/>
    </xf>
    <xf numFmtId="0" fontId="65" fillId="0" borderId="0" xfId="0" applyFont="1" applyAlignment="1">
      <alignment horizontal="center" vertical="center" wrapText="1"/>
    </xf>
    <xf numFmtId="0" fontId="66" fillId="0" borderId="0" xfId="0" applyFont="1" applyAlignment="1">
      <alignment horizontal="center" vertical="center" wrapText="1"/>
    </xf>
    <xf numFmtId="0" fontId="35" fillId="0" borderId="0" xfId="0" applyFont="1" applyAlignment="1">
      <alignment horizontal="center" vertical="center" wrapText="1"/>
    </xf>
    <xf numFmtId="0" fontId="28" fillId="0" borderId="0" xfId="0" applyFont="1" applyAlignment="1">
      <alignment horizontal="center" vertical="center" wrapText="1"/>
    </xf>
    <xf numFmtId="0" fontId="56" fillId="0" borderId="107" xfId="0" applyFont="1" applyBorder="1" applyAlignment="1">
      <alignment horizontal="center" vertical="center"/>
    </xf>
    <xf numFmtId="0" fontId="56" fillId="0" borderId="0" xfId="0" applyFont="1" applyAlignment="1">
      <alignment horizontal="center" vertical="center"/>
    </xf>
    <xf numFmtId="0" fontId="9" fillId="0" borderId="107" xfId="0" applyFont="1" applyBorder="1"/>
    <xf numFmtId="0" fontId="55" fillId="0" borderId="107" xfId="0" applyFont="1" applyBorder="1" applyAlignment="1">
      <alignment horizontal="left" vertical="center"/>
    </xf>
    <xf numFmtId="0" fontId="55" fillId="0" borderId="0" xfId="0" applyFont="1" applyAlignment="1">
      <alignment horizontal="left" vertical="center"/>
    </xf>
    <xf numFmtId="0" fontId="9" fillId="0" borderId="9" xfId="0" applyFont="1" applyBorder="1" applyAlignment="1">
      <alignment horizontal="center"/>
    </xf>
    <xf numFmtId="0" fontId="9" fillId="0" borderId="9" xfId="0" applyFont="1" applyBorder="1" applyAlignment="1">
      <alignment horizontal="center" vertical="center"/>
    </xf>
    <xf numFmtId="0" fontId="11" fillId="0" borderId="9" xfId="0" applyFont="1" applyBorder="1" applyAlignment="1">
      <alignment horizontal="center" vertical="center"/>
    </xf>
    <xf numFmtId="0" fontId="9" fillId="0" borderId="14" xfId="0" applyFont="1" applyBorder="1" applyAlignment="1">
      <alignment horizontal="center"/>
    </xf>
    <xf numFmtId="0" fontId="9" fillId="0" borderId="107" xfId="0" applyFont="1" applyBorder="1" applyAlignment="1">
      <alignment horizontal="center"/>
    </xf>
    <xf numFmtId="0" fontId="22" fillId="0" borderId="0" xfId="0" applyFont="1" applyAlignment="1">
      <alignment horizontal="center" vertical="center" wrapText="1"/>
    </xf>
    <xf numFmtId="0" fontId="56" fillId="16" borderId="24" xfId="0" applyFont="1" applyFill="1" applyBorder="1" applyAlignment="1">
      <alignment horizontal="left" vertical="center"/>
    </xf>
    <xf numFmtId="0" fontId="9" fillId="16" borderId="24" xfId="0" applyFont="1" applyFill="1" applyBorder="1"/>
    <xf numFmtId="0" fontId="11" fillId="0" borderId="0" xfId="0" applyFont="1" applyAlignment="1">
      <alignment horizontal="center" vertical="center"/>
    </xf>
    <xf numFmtId="0" fontId="9" fillId="13" borderId="34" xfId="0" applyFont="1" applyFill="1" applyBorder="1" applyAlignment="1">
      <alignment horizontal="center" vertical="center"/>
    </xf>
    <xf numFmtId="0" fontId="9" fillId="13" borderId="32" xfId="0" applyFont="1" applyFill="1" applyBorder="1" applyAlignment="1">
      <alignment horizontal="center" vertical="center"/>
    </xf>
    <xf numFmtId="0" fontId="9" fillId="13" borderId="33" xfId="0" applyFont="1" applyFill="1" applyBorder="1" applyAlignment="1">
      <alignment horizontal="center" vertical="center"/>
    </xf>
    <xf numFmtId="0" fontId="9" fillId="14" borderId="34" xfId="0" applyFont="1" applyFill="1" applyBorder="1"/>
    <xf numFmtId="0" fontId="9" fillId="14" borderId="32" xfId="0" applyFont="1" applyFill="1" applyBorder="1"/>
    <xf numFmtId="0" fontId="9" fillId="14" borderId="33" xfId="0" applyFont="1" applyFill="1" applyBorder="1"/>
    <xf numFmtId="0" fontId="9" fillId="0" borderId="14" xfId="0" applyFont="1" applyBorder="1"/>
    <xf numFmtId="0" fontId="9" fillId="0" borderId="14" xfId="0" applyFont="1" applyBorder="1" applyAlignment="1">
      <alignment horizontal="center" vertical="center"/>
    </xf>
    <xf numFmtId="0" fontId="7" fillId="64" borderId="31" xfId="0" applyFont="1" applyFill="1" applyBorder="1"/>
    <xf numFmtId="0" fontId="14" fillId="3" borderId="31" xfId="0" applyFont="1" applyFill="1" applyBorder="1" applyAlignment="1">
      <alignment horizontal="center" vertical="center"/>
    </xf>
    <xf numFmtId="0" fontId="14" fillId="3" borderId="33" xfId="0" applyFont="1" applyFill="1" applyBorder="1" applyAlignment="1">
      <alignment horizontal="center" vertical="center"/>
    </xf>
    <xf numFmtId="0" fontId="83" fillId="0" borderId="0" xfId="6" applyProtection="1"/>
    <xf numFmtId="0" fontId="80" fillId="3" borderId="24" xfId="0" applyFont="1" applyFill="1" applyBorder="1" applyAlignment="1">
      <alignment horizontal="right" vertical="center" wrapText="1"/>
    </xf>
    <xf numFmtId="0" fontId="84" fillId="3" borderId="24" xfId="6" applyFont="1" applyFill="1" applyBorder="1" applyAlignment="1" applyProtection="1">
      <alignment horizontal="left" vertical="center" wrapText="1"/>
    </xf>
    <xf numFmtId="0" fontId="80" fillId="3" borderId="24" xfId="0" applyFont="1" applyFill="1" applyBorder="1" applyAlignment="1">
      <alignment horizontal="left" vertical="center" wrapText="1"/>
    </xf>
    <xf numFmtId="0" fontId="0" fillId="0" borderId="24" xfId="0" applyBorder="1"/>
    <xf numFmtId="0" fontId="9" fillId="0" borderId="24" xfId="0" applyFont="1" applyBorder="1"/>
    <xf numFmtId="0" fontId="3" fillId="72" borderId="125" xfId="12" applyBorder="1" applyAlignment="1" applyProtection="1">
      <alignment horizontal="center" wrapText="1"/>
    </xf>
    <xf numFmtId="0" fontId="3" fillId="72" borderId="126" xfId="12" applyBorder="1" applyAlignment="1" applyProtection="1">
      <alignment horizontal="center" wrapText="1"/>
    </xf>
    <xf numFmtId="0" fontId="3" fillId="72" borderId="127" xfId="12" applyBorder="1" applyAlignment="1" applyProtection="1">
      <alignment horizontal="center" wrapText="1"/>
    </xf>
    <xf numFmtId="0" fontId="91" fillId="71" borderId="111" xfId="11" applyFont="1" applyBorder="1" applyAlignment="1" applyProtection="1">
      <alignment horizontal="center"/>
    </xf>
    <xf numFmtId="0" fontId="5" fillId="0" borderId="120" xfId="2" applyNumberFormat="1" applyFill="1" applyBorder="1" applyAlignment="1" applyProtection="1">
      <alignment horizontal="center"/>
    </xf>
    <xf numFmtId="14" fontId="5" fillId="0" borderId="24" xfId="2" applyNumberFormat="1" applyFill="1" applyBorder="1" applyAlignment="1" applyProtection="1">
      <alignment horizontal="center"/>
    </xf>
    <xf numFmtId="14" fontId="4" fillId="0" borderId="120" xfId="4" applyNumberFormat="1" applyFont="1" applyFill="1" applyBorder="1" applyAlignment="1" applyProtection="1">
      <alignment horizontal="center"/>
    </xf>
    <xf numFmtId="14" fontId="4" fillId="0" borderId="24" xfId="4" applyNumberFormat="1" applyFont="1" applyFill="1" applyBorder="1" applyAlignment="1" applyProtection="1">
      <alignment horizontal="center"/>
    </xf>
    <xf numFmtId="14" fontId="4" fillId="0" borderId="121" xfId="4" applyNumberFormat="1" applyFont="1" applyFill="1" applyBorder="1" applyAlignment="1" applyProtection="1">
      <alignment horizontal="center"/>
    </xf>
    <xf numFmtId="0" fontId="5" fillId="0" borderId="115" xfId="4" applyNumberFormat="1" applyFill="1" applyBorder="1" applyAlignment="1" applyProtection="1">
      <alignment horizontal="center"/>
    </xf>
    <xf numFmtId="0" fontId="5" fillId="0" borderId="111" xfId="4" applyFill="1" applyBorder="1" applyProtection="1"/>
    <xf numFmtId="0" fontId="5" fillId="0" borderId="111" xfId="3" applyFill="1" applyBorder="1" applyProtection="1"/>
    <xf numFmtId="0" fontId="5" fillId="0" borderId="0" xfId="5" applyFill="1" applyProtection="1"/>
    <xf numFmtId="0" fontId="4" fillId="0" borderId="0" xfId="5" applyFont="1" applyFill="1" applyProtection="1"/>
    <xf numFmtId="0" fontId="5" fillId="0" borderId="120" xfId="4" applyFill="1" applyBorder="1" applyProtection="1"/>
    <xf numFmtId="0" fontId="5" fillId="0" borderId="24" xfId="4" applyFill="1" applyBorder="1" applyProtection="1"/>
    <xf numFmtId="0" fontId="5" fillId="0" borderId="120" xfId="4" applyNumberFormat="1" applyFill="1" applyBorder="1" applyAlignment="1" applyProtection="1">
      <alignment horizontal="center"/>
    </xf>
    <xf numFmtId="0" fontId="5" fillId="0" borderId="24" xfId="4" applyNumberFormat="1" applyFill="1" applyBorder="1" applyAlignment="1" applyProtection="1">
      <alignment horizontal="center"/>
    </xf>
    <xf numFmtId="0" fontId="5" fillId="0" borderId="24" xfId="4" applyNumberFormat="1" applyFill="1" applyBorder="1" applyAlignment="1" applyProtection="1">
      <alignment horizontal="left"/>
    </xf>
    <xf numFmtId="0" fontId="5" fillId="63" borderId="111" xfId="5" applyBorder="1" applyProtection="1"/>
    <xf numFmtId="0" fontId="5" fillId="0" borderId="121" xfId="4" applyFill="1" applyBorder="1" applyProtection="1"/>
    <xf numFmtId="0" fontId="5" fillId="0" borderId="111" xfId="5" applyFill="1" applyBorder="1" applyProtection="1"/>
    <xf numFmtId="0" fontId="4" fillId="0" borderId="111" xfId="5" applyFont="1" applyFill="1" applyBorder="1" applyProtection="1"/>
    <xf numFmtId="0" fontId="5" fillId="0" borderId="122" xfId="2" applyNumberFormat="1" applyFill="1" applyBorder="1" applyAlignment="1" applyProtection="1">
      <alignment horizontal="center"/>
    </xf>
    <xf numFmtId="14" fontId="5" fillId="0" borderId="123" xfId="2" applyNumberFormat="1" applyFill="1" applyBorder="1" applyAlignment="1" applyProtection="1">
      <alignment horizontal="center"/>
    </xf>
    <xf numFmtId="0" fontId="5" fillId="0" borderId="122" xfId="4" applyFill="1" applyBorder="1" applyProtection="1"/>
    <xf numFmtId="0" fontId="5" fillId="0" borderId="123" xfId="4" applyFill="1" applyBorder="1" applyProtection="1"/>
    <xf numFmtId="0" fontId="5" fillId="0" borderId="124" xfId="4" applyFill="1" applyBorder="1" applyProtection="1"/>
    <xf numFmtId="0" fontId="5" fillId="0" borderId="122" xfId="4" applyNumberFormat="1" applyFill="1" applyBorder="1" applyAlignment="1" applyProtection="1">
      <alignment horizontal="center"/>
    </xf>
    <xf numFmtId="0" fontId="5" fillId="0" borderId="123" xfId="4" applyNumberFormat="1" applyFill="1" applyBorder="1" applyAlignment="1" applyProtection="1">
      <alignment horizontal="center"/>
    </xf>
    <xf numFmtId="0" fontId="5" fillId="0" borderId="123" xfId="4" applyNumberFormat="1" applyFill="1" applyBorder="1" applyAlignment="1" applyProtection="1">
      <alignment horizontal="left"/>
    </xf>
    <xf numFmtId="0" fontId="5" fillId="0" borderId="0" xfId="2" applyFill="1" applyProtection="1"/>
    <xf numFmtId="0" fontId="5" fillId="0" borderId="0" xfId="4" applyFill="1" applyProtection="1"/>
    <xf numFmtId="0" fontId="5" fillId="0" borderId="0" xfId="3" applyFill="1" applyProtection="1"/>
    <xf numFmtId="0" fontId="86" fillId="71" borderId="111" xfId="11" applyFont="1" applyBorder="1" applyAlignment="1" applyProtection="1">
      <alignment horizontal="center"/>
    </xf>
    <xf numFmtId="0" fontId="0" fillId="64" borderId="0" xfId="0" applyFill="1"/>
    <xf numFmtId="0" fontId="6" fillId="2" borderId="117" xfId="0" applyFont="1" applyFill="1" applyBorder="1" applyAlignment="1">
      <alignment vertical="center"/>
    </xf>
    <xf numFmtId="0" fontId="6" fillId="2" borderId="110" xfId="0" applyFont="1" applyFill="1" applyBorder="1" applyAlignment="1">
      <alignment vertical="center"/>
    </xf>
    <xf numFmtId="0" fontId="2" fillId="0" borderId="0" xfId="0" applyFont="1" applyAlignment="1">
      <alignment horizontal="center"/>
    </xf>
    <xf numFmtId="0" fontId="5" fillId="0" borderId="157" xfId="4" applyNumberFormat="1" applyFill="1" applyBorder="1" applyAlignment="1" applyProtection="1">
      <alignment horizontal="center"/>
    </xf>
    <xf numFmtId="0" fontId="26" fillId="5" borderId="19" xfId="0" applyFont="1" applyFill="1" applyBorder="1" applyAlignment="1">
      <alignment horizontal="center" vertical="center"/>
    </xf>
    <xf numFmtId="0" fontId="2" fillId="72" borderId="126" xfId="12" applyFont="1" applyBorder="1" applyAlignment="1" applyProtection="1">
      <alignment horizontal="center" wrapText="1"/>
    </xf>
    <xf numFmtId="0" fontId="95" fillId="62" borderId="146" xfId="4" applyFont="1" applyBorder="1" applyAlignment="1" applyProtection="1">
      <alignment horizontal="center" vertical="center"/>
    </xf>
    <xf numFmtId="0" fontId="95" fillId="62" borderId="147" xfId="4" applyFont="1" applyBorder="1" applyAlignment="1" applyProtection="1">
      <alignment horizontal="center" vertical="center" wrapText="1"/>
    </xf>
    <xf numFmtId="0" fontId="95" fillId="62" borderId="144" xfId="4" applyFont="1" applyBorder="1" applyAlignment="1" applyProtection="1">
      <alignment horizontal="center" vertical="center"/>
    </xf>
    <xf numFmtId="0" fontId="95" fillId="62" borderId="125" xfId="4" applyFont="1" applyBorder="1" applyAlignment="1" applyProtection="1">
      <alignment horizontal="center" vertical="center"/>
    </xf>
    <xf numFmtId="0" fontId="95" fillId="62" borderId="129" xfId="4" applyFont="1" applyBorder="1" applyAlignment="1" applyProtection="1">
      <alignment horizontal="center" vertical="center" wrapText="1"/>
    </xf>
    <xf numFmtId="0" fontId="95" fillId="62" borderId="130" xfId="4" applyFont="1" applyBorder="1" applyAlignment="1" applyProtection="1">
      <alignment horizontal="center" vertical="center" wrapText="1"/>
    </xf>
    <xf numFmtId="0" fontId="95" fillId="62" borderId="131" xfId="4" applyFont="1" applyBorder="1" applyAlignment="1" applyProtection="1">
      <alignment horizontal="center" vertical="center" wrapText="1"/>
    </xf>
    <xf numFmtId="0" fontId="95" fillId="65" borderId="110" xfId="8" applyFont="1" applyFill="1" applyBorder="1" applyAlignment="1" applyProtection="1">
      <alignment horizontal="right" vertical="center"/>
    </xf>
    <xf numFmtId="0" fontId="88" fillId="67" borderId="116" xfId="7" applyFont="1" applyBorder="1" applyAlignment="1" applyProtection="1">
      <alignment vertical="center"/>
    </xf>
    <xf numFmtId="0" fontId="98" fillId="76" borderId="111" xfId="9" applyFont="1" applyFill="1" applyBorder="1" applyAlignment="1" applyProtection="1">
      <alignment horizontal="center" vertical="center"/>
    </xf>
    <xf numFmtId="0" fontId="97" fillId="68" borderId="140" xfId="8" applyFont="1" applyBorder="1" applyAlignment="1" applyProtection="1">
      <alignment horizontal="left" vertical="center"/>
    </xf>
    <xf numFmtId="0" fontId="95" fillId="62" borderId="143" xfId="4" applyFont="1" applyBorder="1" applyAlignment="1" applyProtection="1">
      <alignment horizontal="center" vertical="center"/>
    </xf>
    <xf numFmtId="0" fontId="95" fillId="62" borderId="144" xfId="4" applyFont="1" applyBorder="1" applyAlignment="1" applyProtection="1">
      <alignment horizontal="center" vertical="center" wrapText="1"/>
    </xf>
    <xf numFmtId="0" fontId="3" fillId="72" borderId="115" xfId="12" applyBorder="1" applyAlignment="1" applyProtection="1">
      <alignment horizontal="center" wrapText="1"/>
    </xf>
    <xf numFmtId="0" fontId="3" fillId="72" borderId="119" xfId="12" applyBorder="1" applyAlignment="1" applyProtection="1">
      <alignment horizontal="center" wrapText="1"/>
    </xf>
    <xf numFmtId="0" fontId="5" fillId="0" borderId="119" xfId="5" applyNumberFormat="1" applyFill="1" applyBorder="1" applyAlignment="1" applyProtection="1">
      <alignment horizontal="center"/>
    </xf>
    <xf numFmtId="0" fontId="5" fillId="0" borderId="121" xfId="5" applyNumberFormat="1" applyFill="1" applyBorder="1" applyAlignment="1" applyProtection="1">
      <alignment horizontal="center"/>
    </xf>
    <xf numFmtId="0" fontId="5" fillId="0" borderId="124" xfId="5" applyNumberFormat="1" applyFill="1" applyBorder="1" applyAlignment="1" applyProtection="1">
      <alignment horizontal="center"/>
    </xf>
    <xf numFmtId="0" fontId="1" fillId="0" borderId="0" xfId="0" applyFont="1"/>
    <xf numFmtId="0" fontId="6" fillId="9" borderId="165" xfId="0" applyFont="1" applyFill="1" applyBorder="1" applyAlignment="1">
      <alignment horizontal="center" vertical="center"/>
    </xf>
    <xf numFmtId="0" fontId="100" fillId="9" borderId="19" xfId="0" applyFont="1" applyFill="1" applyBorder="1" applyAlignment="1">
      <alignment horizontal="center" vertical="center" wrapText="1"/>
    </xf>
    <xf numFmtId="0" fontId="6" fillId="9" borderId="166" xfId="0" applyFont="1" applyFill="1" applyBorder="1" applyAlignment="1">
      <alignment horizontal="center" vertical="center"/>
    </xf>
    <xf numFmtId="0" fontId="100" fillId="9" borderId="167" xfId="0" applyFont="1" applyFill="1" applyBorder="1" applyAlignment="1">
      <alignment horizontal="center" vertical="center" wrapText="1"/>
    </xf>
    <xf numFmtId="0" fontId="97" fillId="77" borderId="153" xfId="13" applyFont="1" applyBorder="1" applyAlignment="1" applyProtection="1">
      <alignment vertical="center" wrapText="1"/>
    </xf>
    <xf numFmtId="0" fontId="97" fillId="70" borderId="155" xfId="10" applyFont="1" applyBorder="1" applyAlignment="1" applyProtection="1">
      <alignment horizontal="center" vertical="center" wrapText="1"/>
    </xf>
    <xf numFmtId="0" fontId="97" fillId="69" borderId="158" xfId="9" applyFont="1" applyBorder="1" applyAlignment="1" applyProtection="1">
      <alignment horizontal="center" vertical="center"/>
    </xf>
    <xf numFmtId="0" fontId="97" fillId="69" borderId="154" xfId="9" applyFont="1" applyBorder="1" applyAlignment="1" applyProtection="1">
      <alignment horizontal="center" vertical="center"/>
    </xf>
    <xf numFmtId="0" fontId="97" fillId="69" borderId="155" xfId="9" applyFont="1" applyBorder="1" applyAlignment="1" applyProtection="1">
      <alignment horizontal="center" vertical="center"/>
    </xf>
    <xf numFmtId="0" fontId="97" fillId="68" borderId="134" xfId="8" applyFont="1" applyBorder="1" applyAlignment="1" applyProtection="1">
      <alignment horizontal="center"/>
      <protection locked="0"/>
    </xf>
    <xf numFmtId="14" fontId="97" fillId="68" borderId="135" xfId="8" applyNumberFormat="1" applyFont="1" applyBorder="1" applyAlignment="1" applyProtection="1">
      <alignment horizontal="center"/>
      <protection locked="0"/>
    </xf>
    <xf numFmtId="14" fontId="97" fillId="68" borderId="134" xfId="8" applyNumberFormat="1" applyFont="1" applyBorder="1" applyAlignment="1" applyProtection="1">
      <alignment horizontal="center"/>
      <protection locked="0"/>
    </xf>
    <xf numFmtId="0" fontId="97" fillId="68" borderId="149" xfId="8" applyFont="1" applyBorder="1" applyAlignment="1" applyProtection="1">
      <alignment horizontal="center"/>
      <protection locked="0"/>
    </xf>
    <xf numFmtId="0" fontId="97" fillId="68" borderId="138" xfId="8" applyFont="1" applyBorder="1" applyAlignment="1" applyProtection="1">
      <alignment horizontal="left" vertical="top" wrapText="1"/>
      <protection locked="0"/>
    </xf>
    <xf numFmtId="0" fontId="97" fillId="68" borderId="139" xfId="8" applyFont="1" applyBorder="1" applyAlignment="1" applyProtection="1">
      <alignment horizontal="center"/>
      <protection locked="0"/>
    </xf>
    <xf numFmtId="14" fontId="97" fillId="68" borderId="140" xfId="8" applyNumberFormat="1" applyFont="1" applyBorder="1" applyAlignment="1" applyProtection="1">
      <alignment horizontal="center"/>
      <protection locked="0"/>
    </xf>
    <xf numFmtId="0" fontId="97" fillId="68" borderId="141" xfId="8" applyFont="1" applyBorder="1" applyAlignment="1" applyProtection="1">
      <alignment horizontal="center"/>
      <protection locked="0"/>
    </xf>
    <xf numFmtId="0" fontId="97" fillId="68" borderId="111" xfId="8" applyFont="1" applyBorder="1" applyAlignment="1" applyProtection="1">
      <alignment horizontal="center"/>
      <protection locked="0"/>
    </xf>
    <xf numFmtId="0" fontId="97" fillId="68" borderId="145" xfId="8" applyFont="1" applyBorder="1" applyAlignment="1" applyProtection="1">
      <alignment horizontal="left" vertical="top" wrapText="1"/>
      <protection locked="0"/>
    </xf>
    <xf numFmtId="0" fontId="97" fillId="68" borderId="143" xfId="8" applyFont="1" applyBorder="1" applyAlignment="1" applyProtection="1">
      <alignment horizontal="center"/>
      <protection locked="0"/>
    </xf>
    <xf numFmtId="14" fontId="97" fillId="68" borderId="144" xfId="8" applyNumberFormat="1" applyFont="1" applyBorder="1" applyAlignment="1" applyProtection="1">
      <alignment horizontal="center"/>
      <protection locked="0"/>
    </xf>
    <xf numFmtId="0" fontId="97" fillId="68" borderId="146" xfId="8" applyFont="1" applyBorder="1" applyAlignment="1" applyProtection="1">
      <alignment horizontal="center"/>
      <protection locked="0"/>
    </xf>
    <xf numFmtId="0" fontId="97" fillId="68" borderId="147" xfId="8" applyFont="1" applyBorder="1" applyAlignment="1" applyProtection="1">
      <alignment horizontal="center"/>
      <protection locked="0"/>
    </xf>
    <xf numFmtId="0" fontId="97" fillId="68" borderId="124" xfId="8" applyFont="1" applyBorder="1" applyAlignment="1" applyProtection="1">
      <alignment horizontal="left" vertical="top" wrapText="1"/>
      <protection locked="0"/>
    </xf>
    <xf numFmtId="0" fontId="0" fillId="0" borderId="111" xfId="0" applyBorder="1"/>
    <xf numFmtId="0" fontId="97" fillId="68" borderId="140" xfId="8" applyFont="1" applyBorder="1" applyAlignment="1" applyProtection="1">
      <alignment horizontal="left" vertical="center" wrapText="1"/>
    </xf>
    <xf numFmtId="0" fontId="11" fillId="28" borderId="11" xfId="0" applyFont="1" applyFill="1" applyBorder="1" applyAlignment="1">
      <alignment vertical="center" wrapText="1"/>
    </xf>
    <xf numFmtId="0" fontId="7" fillId="0" borderId="9" xfId="0" applyFont="1" applyBorder="1"/>
    <xf numFmtId="0" fontId="7" fillId="0" borderId="12" xfId="0" applyFont="1" applyBorder="1"/>
    <xf numFmtId="0" fontId="17" fillId="14" borderId="11" xfId="0" applyFont="1" applyFill="1" applyBorder="1" applyAlignment="1">
      <alignment vertical="center" wrapText="1"/>
    </xf>
    <xf numFmtId="0" fontId="11" fillId="14" borderId="11" xfId="0" applyFont="1" applyFill="1" applyBorder="1" applyAlignment="1">
      <alignment vertical="center" wrapText="1"/>
    </xf>
    <xf numFmtId="0" fontId="17" fillId="28" borderId="11" xfId="0" applyFont="1" applyFill="1" applyBorder="1" applyAlignment="1">
      <alignment vertical="center"/>
    </xf>
    <xf numFmtId="0" fontId="23" fillId="28" borderId="11" xfId="0" applyFont="1" applyFill="1" applyBorder="1" applyAlignment="1">
      <alignment vertical="center"/>
    </xf>
    <xf numFmtId="0" fontId="23" fillId="14" borderId="11" xfId="0" applyFont="1" applyFill="1" applyBorder="1" applyAlignment="1">
      <alignment vertical="center" wrapText="1"/>
    </xf>
    <xf numFmtId="0" fontId="17" fillId="28" borderId="11" xfId="0" applyFont="1" applyFill="1" applyBorder="1" applyAlignment="1">
      <alignment vertical="center" wrapText="1"/>
    </xf>
    <xf numFmtId="0" fontId="23" fillId="28" borderId="11" xfId="0" applyFont="1" applyFill="1" applyBorder="1" applyAlignment="1">
      <alignment vertical="center" wrapText="1"/>
    </xf>
    <xf numFmtId="0" fontId="17" fillId="13" borderId="11" xfId="0" applyFont="1" applyFill="1" applyBorder="1" applyAlignment="1">
      <alignment vertical="center" wrapText="1"/>
    </xf>
    <xf numFmtId="0" fontId="17" fillId="14" borderId="11" xfId="0" applyFont="1" applyFill="1" applyBorder="1"/>
    <xf numFmtId="0" fontId="23" fillId="14" borderId="11" xfId="0" applyFont="1" applyFill="1" applyBorder="1"/>
    <xf numFmtId="0" fontId="11" fillId="13" borderId="11" xfId="0" applyFont="1" applyFill="1" applyBorder="1" applyAlignment="1">
      <alignment vertical="center" wrapText="1"/>
    </xf>
    <xf numFmtId="0" fontId="6" fillId="21" borderId="11" xfId="0" applyFont="1" applyFill="1" applyBorder="1" applyAlignment="1">
      <alignment vertical="center" wrapText="1"/>
    </xf>
    <xf numFmtId="0" fontId="17" fillId="14" borderId="11" xfId="0" applyFont="1" applyFill="1" applyBorder="1" applyAlignment="1">
      <alignment vertical="center"/>
    </xf>
    <xf numFmtId="0" fontId="17" fillId="13" borderId="11" xfId="0" applyFont="1" applyFill="1" applyBorder="1" applyAlignment="1">
      <alignment vertical="center"/>
    </xf>
    <xf numFmtId="0" fontId="11" fillId="21" borderId="11" xfId="0" applyFont="1" applyFill="1" applyBorder="1" applyAlignment="1">
      <alignment vertical="center" wrapText="1"/>
    </xf>
    <xf numFmtId="0" fontId="18" fillId="21" borderId="11" xfId="0" applyFont="1" applyFill="1" applyBorder="1" applyAlignment="1">
      <alignment vertical="center" wrapText="1"/>
    </xf>
    <xf numFmtId="0" fontId="3" fillId="62" borderId="111" xfId="4" applyFont="1" applyBorder="1" applyAlignment="1" applyProtection="1">
      <alignment horizontal="center" vertical="center"/>
    </xf>
    <xf numFmtId="0" fontId="5" fillId="62" borderId="111" xfId="4" applyBorder="1" applyAlignment="1" applyProtection="1">
      <alignment horizontal="center" vertical="center"/>
    </xf>
    <xf numFmtId="0" fontId="82" fillId="79" borderId="110" xfId="0" applyFont="1" applyFill="1" applyBorder="1" applyAlignment="1">
      <alignment horizontal="center" vertical="center" wrapText="1"/>
    </xf>
    <xf numFmtId="0" fontId="15" fillId="79" borderId="110" xfId="0" applyFont="1" applyFill="1" applyBorder="1" applyAlignment="1">
      <alignment horizontal="center" vertical="center" wrapText="1"/>
    </xf>
    <xf numFmtId="0" fontId="80" fillId="79" borderId="24" xfId="0" applyFont="1" applyFill="1" applyBorder="1" applyAlignment="1">
      <alignment horizontal="left" vertical="center" wrapText="1"/>
    </xf>
    <xf numFmtId="0" fontId="15" fillId="79" borderId="24" xfId="0" applyFont="1" applyFill="1" applyBorder="1" applyAlignment="1">
      <alignment horizontal="left" vertical="center" wrapText="1"/>
    </xf>
    <xf numFmtId="0" fontId="83" fillId="79" borderId="24" xfId="6" applyFill="1" applyBorder="1" applyAlignment="1" applyProtection="1">
      <alignment horizontal="left" vertical="center" wrapText="1"/>
    </xf>
    <xf numFmtId="0" fontId="80" fillId="79" borderId="24" xfId="0" applyFont="1" applyFill="1" applyBorder="1" applyAlignment="1">
      <alignment horizontal="right" vertical="center" wrapText="1"/>
    </xf>
    <xf numFmtId="0" fontId="78" fillId="62" borderId="111" xfId="4" applyFont="1" applyBorder="1" applyAlignment="1" applyProtection="1">
      <alignment horizontal="center"/>
    </xf>
    <xf numFmtId="0" fontId="14" fillId="59" borderId="111" xfId="1" applyFont="1" applyBorder="1" applyAlignment="1" applyProtection="1">
      <alignment horizontal="center" vertical="center"/>
    </xf>
    <xf numFmtId="0" fontId="79" fillId="59" borderId="111" xfId="1" applyFont="1" applyBorder="1" applyAlignment="1" applyProtection="1">
      <alignment horizontal="center" vertical="center"/>
    </xf>
    <xf numFmtId="0" fontId="8" fillId="2" borderId="11" xfId="0" applyFont="1" applyFill="1" applyBorder="1" applyAlignment="1">
      <alignment horizontal="left" vertical="center" wrapText="1"/>
    </xf>
    <xf numFmtId="0" fontId="87" fillId="0" borderId="9" xfId="0" applyFont="1" applyBorder="1"/>
    <xf numFmtId="0" fontId="87" fillId="0" borderId="12" xfId="0" applyFont="1" applyBorder="1"/>
    <xf numFmtId="49" fontId="8" fillId="4" borderId="11" xfId="0" applyNumberFormat="1" applyFont="1" applyFill="1" applyBorder="1" applyAlignment="1">
      <alignment horizontal="left" vertical="center"/>
    </xf>
    <xf numFmtId="0" fontId="13" fillId="3" borderId="46" xfId="0" applyFont="1" applyFill="1" applyBorder="1" applyAlignment="1">
      <alignment horizontal="center" vertical="center" wrapText="1"/>
    </xf>
    <xf numFmtId="0" fontId="93" fillId="0" borderId="46" xfId="0" applyFont="1" applyBorder="1"/>
    <xf numFmtId="0" fontId="6" fillId="6" borderId="113" xfId="0" applyFont="1" applyFill="1" applyBorder="1" applyAlignment="1">
      <alignment horizontal="center" vertical="center" wrapText="1"/>
    </xf>
    <xf numFmtId="0" fontId="7" fillId="0" borderId="24" xfId="0" applyFont="1" applyBorder="1" applyAlignment="1">
      <alignment horizontal="center"/>
    </xf>
    <xf numFmtId="0" fontId="7" fillId="0" borderId="114" xfId="0" applyFont="1" applyBorder="1" applyAlignment="1">
      <alignment horizontal="center"/>
    </xf>
    <xf numFmtId="0" fontId="15" fillId="3" borderId="24" xfId="0" applyFont="1" applyFill="1" applyBorder="1" applyAlignment="1">
      <alignment horizontal="center" vertical="center" wrapText="1"/>
    </xf>
    <xf numFmtId="49" fontId="14" fillId="59" borderId="111" xfId="1" applyNumberFormat="1" applyFont="1" applyBorder="1" applyAlignment="1" applyProtection="1">
      <alignment horizontal="center" vertical="center"/>
    </xf>
    <xf numFmtId="49" fontId="79" fillId="59" borderId="111" xfId="1" applyNumberFormat="1" applyFont="1" applyBorder="1" applyAlignment="1" applyProtection="1">
      <alignment horizontal="center" vertical="center"/>
    </xf>
    <xf numFmtId="0" fontId="77" fillId="59" borderId="111" xfId="1" applyFont="1" applyBorder="1" applyAlignment="1" applyProtection="1">
      <alignment horizontal="center"/>
    </xf>
    <xf numFmtId="0" fontId="8" fillId="2" borderId="11" xfId="0" applyFont="1" applyFill="1" applyBorder="1" applyAlignment="1">
      <alignment vertical="center" wrapText="1"/>
    </xf>
    <xf numFmtId="0" fontId="26" fillId="5" borderId="11" xfId="0" applyFont="1" applyFill="1" applyBorder="1" applyAlignment="1">
      <alignment horizontal="center" vertical="center"/>
    </xf>
    <xf numFmtId="16" fontId="14" fillId="59" borderId="111" xfId="1" applyNumberFormat="1" applyFont="1" applyBorder="1" applyAlignment="1" applyProtection="1">
      <alignment horizontal="center" vertical="center"/>
    </xf>
    <xf numFmtId="16" fontId="79" fillId="59" borderId="111" xfId="1" applyNumberFormat="1" applyFont="1" applyBorder="1" applyAlignment="1" applyProtection="1">
      <alignment horizontal="center" vertical="center"/>
    </xf>
    <xf numFmtId="0" fontId="6" fillId="2" borderId="132" xfId="0" applyFont="1" applyFill="1" applyBorder="1" applyAlignment="1">
      <alignment horizontal="center" vertical="center"/>
    </xf>
    <xf numFmtId="0" fontId="7" fillId="0" borderId="128" xfId="0" applyFont="1" applyBorder="1"/>
    <xf numFmtId="0" fontId="7" fillId="0" borderId="133" xfId="0" applyFont="1" applyBorder="1"/>
    <xf numFmtId="0" fontId="8" fillId="2" borderId="113" xfId="0" applyFont="1" applyFill="1" applyBorder="1" applyAlignment="1">
      <alignment horizontal="center" vertical="center"/>
    </xf>
    <xf numFmtId="0" fontId="7" fillId="0" borderId="24" xfId="0" applyFont="1" applyBorder="1"/>
    <xf numFmtId="0" fontId="7" fillId="0" borderId="114" xfId="0" applyFont="1" applyBorder="1"/>
    <xf numFmtId="0" fontId="9" fillId="3" borderId="45" xfId="0" applyFont="1" applyFill="1" applyBorder="1"/>
    <xf numFmtId="0" fontId="7" fillId="0" borderId="45" xfId="0" applyFont="1" applyBorder="1"/>
    <xf numFmtId="0" fontId="8" fillId="4" borderId="11" xfId="0" applyFont="1" applyFill="1" applyBorder="1" applyAlignment="1">
      <alignment wrapText="1"/>
    </xf>
    <xf numFmtId="0" fontId="6" fillId="2" borderId="11" xfId="0" applyFont="1" applyFill="1" applyBorder="1" applyAlignment="1">
      <alignment horizontal="left" vertical="center"/>
    </xf>
    <xf numFmtId="0" fontId="8" fillId="4" borderId="11" xfId="0" applyFont="1" applyFill="1" applyBorder="1" applyAlignment="1">
      <alignment horizontal="left" vertical="center"/>
    </xf>
    <xf numFmtId="0" fontId="7" fillId="66" borderId="110" xfId="0" applyFont="1" applyFill="1" applyBorder="1" applyAlignment="1">
      <alignment horizontal="center"/>
    </xf>
    <xf numFmtId="0" fontId="7" fillId="66" borderId="118" xfId="0" applyFont="1" applyFill="1" applyBorder="1" applyAlignment="1">
      <alignment horizontal="center"/>
    </xf>
    <xf numFmtId="0" fontId="95" fillId="68" borderId="110" xfId="8" applyFont="1" applyBorder="1" applyAlignment="1">
      <alignment horizontal="center"/>
    </xf>
    <xf numFmtId="0" fontId="8" fillId="4" borderId="11" xfId="0" applyFont="1" applyFill="1" applyBorder="1" applyAlignment="1">
      <alignment vertical="center" wrapText="1"/>
    </xf>
    <xf numFmtId="0" fontId="6" fillId="2" borderId="13" xfId="0" applyFont="1" applyFill="1" applyBorder="1" applyAlignment="1">
      <alignment vertical="center"/>
    </xf>
    <xf numFmtId="0" fontId="87" fillId="0" borderId="14" xfId="0" applyFont="1" applyBorder="1"/>
    <xf numFmtId="0" fontId="87" fillId="0" borderId="15" xfId="0" applyFont="1" applyBorder="1"/>
    <xf numFmtId="0" fontId="87" fillId="0" borderId="16" xfId="0" applyFont="1" applyBorder="1"/>
    <xf numFmtId="0" fontId="87" fillId="0" borderId="17" xfId="0" applyFont="1" applyBorder="1"/>
    <xf numFmtId="0" fontId="87" fillId="0" borderId="18" xfId="0" applyFont="1" applyBorder="1"/>
    <xf numFmtId="0" fontId="8" fillId="4" borderId="13" xfId="0" applyFont="1" applyFill="1" applyBorder="1" applyAlignment="1">
      <alignment horizontal="left" vertical="center" wrapText="1"/>
    </xf>
    <xf numFmtId="0" fontId="78" fillId="62" borderId="111" xfId="4" applyFont="1" applyBorder="1" applyAlignment="1" applyProtection="1">
      <alignment horizontal="center" vertical="center" wrapText="1"/>
    </xf>
    <xf numFmtId="0" fontId="97" fillId="69" borderId="116" xfId="9" applyNumberFormat="1" applyFont="1" applyBorder="1" applyAlignment="1" applyProtection="1">
      <alignment horizontal="left" vertical="center"/>
      <protection locked="0"/>
    </xf>
    <xf numFmtId="0" fontId="97" fillId="69" borderId="109" xfId="9" applyNumberFormat="1" applyFont="1" applyBorder="1" applyAlignment="1" applyProtection="1">
      <alignment horizontal="left" vertical="center"/>
      <protection locked="0"/>
    </xf>
    <xf numFmtId="0" fontId="97" fillId="69" borderId="112" xfId="9" applyNumberFormat="1" applyFont="1" applyBorder="1" applyAlignment="1" applyProtection="1">
      <alignment horizontal="left" vertical="center"/>
      <protection locked="0"/>
    </xf>
    <xf numFmtId="0" fontId="97" fillId="70" borderId="151" xfId="10" applyFont="1" applyBorder="1" applyAlignment="1" applyProtection="1">
      <alignment horizontal="center" vertical="center" wrapText="1"/>
    </xf>
    <xf numFmtId="0" fontId="97" fillId="70" borderId="152" xfId="10" applyFont="1" applyBorder="1" applyAlignment="1" applyProtection="1">
      <alignment horizontal="center" vertical="center" wrapText="1"/>
    </xf>
    <xf numFmtId="0" fontId="95" fillId="77" borderId="136" xfId="13" applyFont="1" applyBorder="1" applyAlignment="1" applyProtection="1">
      <alignment horizontal="center"/>
    </xf>
    <xf numFmtId="0" fontId="95" fillId="77" borderId="137" xfId="13" applyFont="1" applyBorder="1" applyAlignment="1" applyProtection="1">
      <alignment horizontal="center"/>
    </xf>
    <xf numFmtId="0" fontId="95" fillId="77" borderId="138" xfId="13" applyFont="1" applyBorder="1" applyAlignment="1" applyProtection="1">
      <alignment horizontal="center"/>
    </xf>
    <xf numFmtId="0" fontId="97" fillId="69" borderId="117" xfId="9" applyNumberFormat="1" applyFont="1" applyBorder="1" applyAlignment="1" applyProtection="1">
      <alignment horizontal="left" vertical="center"/>
      <protection locked="0"/>
    </xf>
    <xf numFmtId="0" fontId="97" fillId="69" borderId="110" xfId="9" applyNumberFormat="1" applyFont="1" applyBorder="1" applyAlignment="1" applyProtection="1">
      <alignment horizontal="left" vertical="center"/>
      <protection locked="0"/>
    </xf>
    <xf numFmtId="0" fontId="97" fillId="69" borderId="118" xfId="9" applyNumberFormat="1" applyFont="1" applyBorder="1" applyAlignment="1" applyProtection="1">
      <alignment horizontal="left" vertical="center"/>
      <protection locked="0"/>
    </xf>
    <xf numFmtId="0" fontId="97" fillId="69" borderId="117" xfId="9" applyNumberFormat="1" applyFont="1" applyBorder="1" applyAlignment="1" applyProtection="1">
      <alignment horizontal="left" wrapText="1"/>
      <protection locked="0"/>
    </xf>
    <xf numFmtId="0" fontId="97" fillId="69" borderId="145" xfId="9" applyNumberFormat="1" applyFont="1" applyBorder="1" applyAlignment="1" applyProtection="1">
      <alignment horizontal="left" wrapText="1"/>
      <protection locked="0"/>
    </xf>
    <xf numFmtId="0" fontId="95" fillId="77" borderId="157" xfId="13" applyFont="1" applyBorder="1" applyAlignment="1">
      <alignment horizontal="center" vertical="center"/>
    </xf>
    <xf numFmtId="0" fontId="95" fillId="77" borderId="115" xfId="13" applyFont="1" applyBorder="1" applyAlignment="1">
      <alignment horizontal="center" vertical="center"/>
    </xf>
    <xf numFmtId="0" fontId="95" fillId="77" borderId="119" xfId="13" applyFont="1" applyBorder="1" applyAlignment="1">
      <alignment horizontal="center" vertical="center"/>
    </xf>
    <xf numFmtId="0" fontId="97" fillId="77" borderId="120" xfId="13" applyFont="1" applyBorder="1" applyAlignment="1">
      <alignment horizontal="center" vertical="center"/>
    </xf>
    <xf numFmtId="0" fontId="97" fillId="77" borderId="24" xfId="13" applyFont="1" applyBorder="1" applyAlignment="1">
      <alignment horizontal="center" vertical="center"/>
    </xf>
    <xf numFmtId="0" fontId="97" fillId="77" borderId="121" xfId="13" applyFont="1" applyBorder="1" applyAlignment="1">
      <alignment horizontal="center" vertical="center"/>
    </xf>
    <xf numFmtId="0" fontId="8" fillId="8" borderId="34" xfId="0" applyFont="1" applyFill="1" applyBorder="1" applyAlignment="1">
      <alignment horizontal="left" vertical="center" wrapText="1"/>
    </xf>
    <xf numFmtId="0" fontId="8" fillId="8" borderId="32" xfId="0" applyFont="1" applyFill="1" applyBorder="1" applyAlignment="1">
      <alignment horizontal="left" vertical="center" wrapText="1"/>
    </xf>
    <xf numFmtId="0" fontId="8" fillId="8" borderId="33" xfId="0" applyFont="1" applyFill="1" applyBorder="1" applyAlignment="1">
      <alignment horizontal="left" vertical="center" wrapText="1"/>
    </xf>
    <xf numFmtId="0" fontId="26" fillId="5" borderId="34" xfId="0" applyFont="1" applyFill="1" applyBorder="1" applyAlignment="1" applyProtection="1">
      <alignment horizontal="center" vertical="center"/>
      <protection locked="0"/>
    </xf>
    <xf numFmtId="0" fontId="26" fillId="5" borderId="32" xfId="0" applyFont="1" applyFill="1" applyBorder="1" applyAlignment="1" applyProtection="1">
      <alignment horizontal="center" vertical="center"/>
      <protection locked="0"/>
    </xf>
    <xf numFmtId="0" fontId="26" fillId="5" borderId="33" xfId="0" applyFont="1" applyFill="1" applyBorder="1" applyAlignment="1" applyProtection="1">
      <alignment horizontal="center" vertical="center"/>
      <protection locked="0"/>
    </xf>
    <xf numFmtId="0" fontId="26" fillId="5" borderId="78" xfId="0" applyFont="1" applyFill="1" applyBorder="1" applyAlignment="1" applyProtection="1">
      <alignment horizontal="center" vertical="center"/>
      <protection locked="0"/>
    </xf>
    <xf numFmtId="0" fontId="26" fillId="5" borderId="46" xfId="0" applyFont="1" applyFill="1" applyBorder="1" applyAlignment="1" applyProtection="1">
      <alignment horizontal="center" vertical="center"/>
      <protection locked="0"/>
    </xf>
    <xf numFmtId="0" fontId="26" fillId="5" borderId="27" xfId="0" applyFont="1" applyFill="1" applyBorder="1" applyAlignment="1" applyProtection="1">
      <alignment horizontal="center" vertical="center"/>
      <protection locked="0"/>
    </xf>
    <xf numFmtId="0" fontId="95" fillId="77" borderId="34" xfId="13" applyFont="1" applyBorder="1" applyAlignment="1" applyProtection="1">
      <alignment horizontal="left" vertical="center"/>
    </xf>
    <xf numFmtId="0" fontId="95" fillId="77" borderId="32" xfId="13" applyFont="1" applyBorder="1" applyAlignment="1" applyProtection="1">
      <alignment horizontal="left" vertical="center"/>
    </xf>
    <xf numFmtId="0" fontId="95" fillId="77" borderId="33" xfId="13" applyFont="1" applyBorder="1" applyAlignment="1" applyProtection="1">
      <alignment horizontal="left" vertical="center"/>
    </xf>
    <xf numFmtId="0" fontId="95" fillId="77" borderId="78" xfId="13" applyFont="1" applyBorder="1" applyAlignment="1" applyProtection="1">
      <alignment horizontal="left" vertical="top" wrapText="1"/>
    </xf>
    <xf numFmtId="0" fontId="95" fillId="77" borderId="46" xfId="13" applyFont="1" applyBorder="1" applyAlignment="1" applyProtection="1">
      <alignment horizontal="left" vertical="top"/>
    </xf>
    <xf numFmtId="0" fontId="95" fillId="77" borderId="27" xfId="13" applyFont="1" applyBorder="1" applyAlignment="1" applyProtection="1">
      <alignment horizontal="left" vertical="top"/>
    </xf>
    <xf numFmtId="0" fontId="6" fillId="8" borderId="45" xfId="0" applyFont="1" applyFill="1" applyBorder="1" applyAlignment="1">
      <alignment horizontal="center"/>
    </xf>
    <xf numFmtId="0" fontId="97" fillId="69" borderId="116" xfId="9" applyNumberFormat="1" applyFont="1" applyBorder="1" applyAlignment="1" applyProtection="1">
      <alignment horizontal="left" vertical="center" wrapText="1"/>
      <protection locked="0"/>
    </xf>
    <xf numFmtId="0" fontId="97" fillId="69" borderId="109" xfId="9" applyNumberFormat="1" applyFont="1" applyBorder="1" applyAlignment="1" applyProtection="1">
      <alignment horizontal="left" vertical="center" wrapText="1"/>
      <protection locked="0"/>
    </xf>
    <xf numFmtId="0" fontId="97" fillId="69" borderId="112" xfId="9" applyNumberFormat="1" applyFont="1" applyBorder="1" applyAlignment="1" applyProtection="1">
      <alignment horizontal="left" vertical="center" wrapText="1"/>
      <protection locked="0"/>
    </xf>
    <xf numFmtId="0" fontId="97" fillId="69" borderId="117" xfId="9" applyNumberFormat="1" applyFont="1" applyBorder="1" applyAlignment="1" applyProtection="1">
      <alignment horizontal="center" vertical="center" wrapText="1"/>
      <protection locked="0"/>
    </xf>
    <xf numFmtId="0" fontId="97" fillId="69" borderId="118" xfId="9" applyNumberFormat="1" applyFont="1" applyBorder="1" applyAlignment="1" applyProtection="1">
      <alignment horizontal="center" vertical="center" wrapText="1"/>
      <protection locked="0"/>
    </xf>
    <xf numFmtId="0" fontId="97" fillId="69" borderId="116" xfId="9" applyNumberFormat="1" applyFont="1" applyBorder="1" applyAlignment="1" applyProtection="1">
      <alignment horizontal="center" vertical="center" wrapText="1"/>
      <protection locked="0"/>
    </xf>
    <xf numFmtId="0" fontId="97" fillId="69" borderId="112" xfId="9" applyNumberFormat="1" applyFont="1" applyBorder="1" applyAlignment="1" applyProtection="1">
      <alignment horizontal="center" vertical="center" wrapText="1"/>
      <protection locked="0"/>
    </xf>
    <xf numFmtId="0" fontId="81" fillId="3" borderId="125" xfId="0" applyFont="1" applyFill="1" applyBorder="1" applyAlignment="1">
      <alignment horizontal="left" vertical="center"/>
    </xf>
    <xf numFmtId="0" fontId="7" fillId="0" borderId="126" xfId="0" applyFont="1" applyBorder="1"/>
    <xf numFmtId="0" fontId="7" fillId="0" borderId="127" xfId="0" applyFont="1" applyBorder="1"/>
    <xf numFmtId="0" fontId="95" fillId="77" borderId="154" xfId="13" applyFont="1" applyBorder="1" applyAlignment="1" applyProtection="1">
      <alignment vertical="center" wrapText="1"/>
    </xf>
    <xf numFmtId="0" fontId="95" fillId="77" borderId="32" xfId="13" applyFont="1" applyBorder="1" applyProtection="1"/>
    <xf numFmtId="0" fontId="95" fillId="77" borderId="161" xfId="13" applyFont="1" applyBorder="1" applyAlignment="1" applyProtection="1">
      <alignment vertical="center" wrapText="1"/>
    </xf>
    <xf numFmtId="0" fontId="95" fillId="77" borderId="46" xfId="13" applyFont="1" applyBorder="1" applyAlignment="1" applyProtection="1">
      <alignment wrapText="1"/>
    </xf>
    <xf numFmtId="0" fontId="97" fillId="70" borderId="156" xfId="10" applyFont="1" applyBorder="1" applyAlignment="1" applyProtection="1">
      <alignment horizontal="center" vertical="center" wrapText="1"/>
    </xf>
    <xf numFmtId="0" fontId="97" fillId="70" borderId="150" xfId="10" applyFont="1" applyBorder="1" applyAlignment="1" applyProtection="1">
      <alignment horizontal="center" vertical="center" wrapText="1"/>
    </xf>
    <xf numFmtId="0" fontId="97" fillId="70" borderId="143" xfId="10" applyFont="1" applyBorder="1" applyAlignment="1" applyProtection="1">
      <alignment horizontal="center" vertical="center" wrapText="1"/>
    </xf>
    <xf numFmtId="0" fontId="97" fillId="69" borderId="116" xfId="9" applyNumberFormat="1" applyFont="1" applyBorder="1" applyAlignment="1" applyProtection="1">
      <alignment horizontal="left" wrapText="1"/>
      <protection locked="0"/>
    </xf>
    <xf numFmtId="0" fontId="97" fillId="69" borderId="142" xfId="9" applyNumberFormat="1" applyFont="1" applyBorder="1" applyAlignment="1" applyProtection="1">
      <alignment horizontal="left" wrapText="1"/>
      <protection locked="0"/>
    </xf>
    <xf numFmtId="0" fontId="97" fillId="69" borderId="151" xfId="9" applyNumberFormat="1" applyFont="1" applyBorder="1" applyAlignment="1" applyProtection="1">
      <alignment horizontal="left" vertical="center"/>
      <protection locked="0"/>
    </xf>
    <xf numFmtId="0" fontId="97" fillId="69" borderId="156" xfId="9" applyNumberFormat="1" applyFont="1" applyBorder="1" applyAlignment="1" applyProtection="1">
      <alignment horizontal="left" vertical="center"/>
      <protection locked="0"/>
    </xf>
    <xf numFmtId="0" fontId="97" fillId="69" borderId="150" xfId="9" applyNumberFormat="1" applyFont="1" applyBorder="1" applyAlignment="1" applyProtection="1">
      <alignment horizontal="left" vertical="center"/>
      <protection locked="0"/>
    </xf>
    <xf numFmtId="0" fontId="97" fillId="69" borderId="117" xfId="9" applyNumberFormat="1" applyFont="1" applyBorder="1" applyAlignment="1" applyProtection="1">
      <alignment horizontal="left" vertical="center" wrapText="1"/>
      <protection locked="0"/>
    </xf>
    <xf numFmtId="0" fontId="97" fillId="69" borderId="110" xfId="9" applyNumberFormat="1" applyFont="1" applyBorder="1" applyAlignment="1" applyProtection="1">
      <alignment horizontal="left" vertical="center" wrapText="1"/>
      <protection locked="0"/>
    </xf>
    <xf numFmtId="0" fontId="97" fillId="69" borderId="118" xfId="9" applyNumberFormat="1" applyFont="1" applyBorder="1" applyAlignment="1" applyProtection="1">
      <alignment horizontal="left" vertical="center" wrapText="1"/>
      <protection locked="0"/>
    </xf>
    <xf numFmtId="0" fontId="97" fillId="69" borderId="151" xfId="9" applyNumberFormat="1" applyFont="1" applyBorder="1" applyAlignment="1" applyProtection="1">
      <alignment horizontal="left" vertical="center" wrapText="1"/>
      <protection locked="0"/>
    </xf>
    <xf numFmtId="0" fontId="97" fillId="69" borderId="156" xfId="9" applyNumberFormat="1" applyFont="1" applyBorder="1" applyAlignment="1" applyProtection="1">
      <alignment horizontal="left" vertical="center" wrapText="1"/>
      <protection locked="0"/>
    </xf>
    <xf numFmtId="0" fontId="97" fillId="69" borderId="150" xfId="9" applyNumberFormat="1" applyFont="1" applyBorder="1" applyAlignment="1" applyProtection="1">
      <alignment horizontal="left" vertical="center" wrapText="1"/>
      <protection locked="0"/>
    </xf>
    <xf numFmtId="14" fontId="97" fillId="69" borderId="117" xfId="9" applyNumberFormat="1" applyFont="1" applyBorder="1" applyAlignment="1" applyProtection="1">
      <alignment horizontal="center"/>
      <protection locked="0"/>
    </xf>
    <xf numFmtId="14" fontId="97" fillId="69" borderId="118" xfId="9" applyNumberFormat="1" applyFont="1" applyBorder="1" applyAlignment="1" applyProtection="1">
      <alignment horizontal="center"/>
      <protection locked="0"/>
    </xf>
    <xf numFmtId="14" fontId="97" fillId="69" borderId="116" xfId="9" applyNumberFormat="1" applyFont="1" applyBorder="1" applyAlignment="1" applyProtection="1">
      <alignment horizontal="center"/>
      <protection locked="0"/>
    </xf>
    <xf numFmtId="14" fontId="97" fillId="69" borderId="112" xfId="9" applyNumberFormat="1" applyFont="1" applyBorder="1" applyAlignment="1" applyProtection="1">
      <alignment horizontal="center"/>
      <protection locked="0"/>
    </xf>
    <xf numFmtId="14" fontId="97" fillId="69" borderId="151" xfId="9" applyNumberFormat="1" applyFont="1" applyBorder="1" applyAlignment="1" applyProtection="1">
      <alignment horizontal="center"/>
      <protection locked="0"/>
    </xf>
    <xf numFmtId="14" fontId="97" fillId="69" borderId="150" xfId="9" applyNumberFormat="1" applyFont="1" applyBorder="1" applyAlignment="1" applyProtection="1">
      <alignment horizontal="center"/>
      <protection locked="0"/>
    </xf>
    <xf numFmtId="14" fontId="97" fillId="69" borderId="143" xfId="9" applyNumberFormat="1" applyFont="1" applyBorder="1" applyAlignment="1" applyProtection="1">
      <alignment horizontal="center" vertical="center"/>
      <protection locked="0"/>
    </xf>
    <xf numFmtId="14" fontId="97" fillId="69" borderId="150" xfId="9" applyNumberFormat="1" applyFont="1" applyBorder="1" applyAlignment="1" applyProtection="1">
      <alignment horizontal="center" vertical="center"/>
      <protection locked="0"/>
    </xf>
    <xf numFmtId="0" fontId="97" fillId="69" borderId="151" xfId="9" applyNumberFormat="1" applyFont="1" applyBorder="1" applyAlignment="1" applyProtection="1">
      <alignment horizontal="left" wrapText="1"/>
      <protection locked="0"/>
    </xf>
    <xf numFmtId="0" fontId="97" fillId="69" borderId="152" xfId="9" applyNumberFormat="1" applyFont="1" applyBorder="1" applyAlignment="1" applyProtection="1">
      <alignment horizontal="left" wrapText="1"/>
      <protection locked="0"/>
    </xf>
    <xf numFmtId="14" fontId="97" fillId="69" borderId="139" xfId="9" applyNumberFormat="1" applyFont="1" applyBorder="1" applyAlignment="1" applyProtection="1">
      <alignment horizontal="center" vertical="center"/>
      <protection locked="0"/>
    </xf>
    <xf numFmtId="14" fontId="97" fillId="69" borderId="112" xfId="9" applyNumberFormat="1" applyFont="1" applyBorder="1" applyAlignment="1" applyProtection="1">
      <alignment horizontal="center" vertical="center"/>
      <protection locked="0"/>
    </xf>
    <xf numFmtId="14" fontId="97" fillId="69" borderId="169" xfId="9" applyNumberFormat="1" applyFont="1" applyBorder="1" applyAlignment="1" applyProtection="1">
      <alignment horizontal="center" vertical="center"/>
      <protection locked="0"/>
    </xf>
    <xf numFmtId="14" fontId="97" fillId="69" borderId="118" xfId="9" applyNumberFormat="1" applyFont="1" applyBorder="1" applyAlignment="1" applyProtection="1">
      <alignment horizontal="center" vertical="center"/>
      <protection locked="0"/>
    </xf>
    <xf numFmtId="0" fontId="97" fillId="69" borderId="142" xfId="9" applyNumberFormat="1" applyFont="1" applyBorder="1" applyAlignment="1" applyProtection="1">
      <alignment horizontal="center" vertical="center" wrapText="1"/>
      <protection locked="0"/>
    </xf>
    <xf numFmtId="0" fontId="20" fillId="3" borderId="120" xfId="0" applyFont="1" applyFill="1" applyBorder="1" applyAlignment="1">
      <alignment horizontal="left" vertical="center"/>
    </xf>
    <xf numFmtId="0" fontId="20" fillId="3" borderId="24" xfId="0" applyFont="1" applyFill="1" applyBorder="1" applyAlignment="1">
      <alignment horizontal="left" vertical="center"/>
    </xf>
    <xf numFmtId="0" fontId="20" fillId="3" borderId="121" xfId="0" applyFont="1" applyFill="1" applyBorder="1" applyAlignment="1">
      <alignment horizontal="left" vertical="center"/>
    </xf>
    <xf numFmtId="0" fontId="95" fillId="77" borderId="34" xfId="13" applyFont="1" applyBorder="1" applyAlignment="1" applyProtection="1">
      <alignment horizontal="left" vertical="center" wrapText="1"/>
    </xf>
    <xf numFmtId="0" fontId="95" fillId="77" borderId="32" xfId="13" applyFont="1" applyBorder="1" applyAlignment="1" applyProtection="1">
      <alignment horizontal="left" vertical="center" wrapText="1"/>
    </xf>
    <xf numFmtId="0" fontId="95" fillId="77" borderId="33" xfId="13" applyFont="1" applyBorder="1" applyAlignment="1" applyProtection="1">
      <alignment horizontal="left" vertical="center" wrapText="1"/>
    </xf>
    <xf numFmtId="0" fontId="8" fillId="8" borderId="34" xfId="0" applyFont="1" applyFill="1" applyBorder="1" applyAlignment="1" applyProtection="1">
      <alignment horizontal="left" vertical="center" wrapText="1"/>
      <protection locked="0"/>
    </xf>
    <xf numFmtId="0" fontId="8" fillId="8" borderId="32" xfId="0" applyFont="1" applyFill="1" applyBorder="1" applyAlignment="1" applyProtection="1">
      <alignment horizontal="left" vertical="center" wrapText="1"/>
      <protection locked="0"/>
    </xf>
    <xf numFmtId="0" fontId="8" fillId="8" borderId="160" xfId="0" applyFont="1" applyFill="1" applyBorder="1" applyAlignment="1" applyProtection="1">
      <alignment horizontal="left" vertical="center" wrapText="1"/>
      <protection locked="0"/>
    </xf>
    <xf numFmtId="0" fontId="8" fillId="8" borderId="34" xfId="0" applyFont="1" applyFill="1" applyBorder="1" applyAlignment="1" applyProtection="1">
      <alignment horizontal="left" vertical="center"/>
      <protection locked="0"/>
    </xf>
    <xf numFmtId="0" fontId="8" fillId="8" borderId="32" xfId="0" applyFont="1" applyFill="1" applyBorder="1" applyAlignment="1" applyProtection="1">
      <alignment horizontal="left" vertical="center"/>
      <protection locked="0"/>
    </xf>
    <xf numFmtId="0" fontId="8" fillId="8" borderId="160" xfId="0" applyFont="1" applyFill="1" applyBorder="1" applyAlignment="1" applyProtection="1">
      <alignment horizontal="left" vertical="center"/>
      <protection locked="0"/>
    </xf>
    <xf numFmtId="49" fontId="8" fillId="8" borderId="78" xfId="0" applyNumberFormat="1" applyFont="1" applyFill="1" applyBorder="1" applyAlignment="1" applyProtection="1">
      <alignment horizontal="left" vertical="center"/>
      <protection locked="0"/>
    </xf>
    <xf numFmtId="49" fontId="8" fillId="8" borderId="46" xfId="0" applyNumberFormat="1" applyFont="1" applyFill="1" applyBorder="1" applyAlignment="1" applyProtection="1">
      <alignment horizontal="left" vertical="center"/>
      <protection locked="0"/>
    </xf>
    <xf numFmtId="49" fontId="8" fillId="8" borderId="162" xfId="0" applyNumberFormat="1" applyFont="1" applyFill="1" applyBorder="1" applyAlignment="1" applyProtection="1">
      <alignment horizontal="left" vertical="center"/>
      <protection locked="0"/>
    </xf>
    <xf numFmtId="0" fontId="95" fillId="77" borderId="161" xfId="13" applyFont="1" applyBorder="1" applyAlignment="1" applyProtection="1">
      <alignment horizontal="left" vertical="center"/>
    </xf>
    <xf numFmtId="0" fontId="95" fillId="77" borderId="46" xfId="13" applyFont="1" applyBorder="1" applyAlignment="1" applyProtection="1">
      <alignment horizontal="left" vertical="center"/>
    </xf>
    <xf numFmtId="0" fontId="95" fillId="77" borderId="27" xfId="13" applyFont="1" applyBorder="1" applyAlignment="1" applyProtection="1">
      <alignment horizontal="left" vertical="center"/>
    </xf>
    <xf numFmtId="0" fontId="95" fillId="77" borderId="120" xfId="13" applyFont="1" applyBorder="1" applyAlignment="1" applyProtection="1">
      <alignment horizontal="left" vertical="center"/>
    </xf>
    <xf numFmtId="0" fontId="95" fillId="77" borderId="24" xfId="13" applyFont="1" applyBorder="1" applyAlignment="1" applyProtection="1">
      <alignment horizontal="left" vertical="center"/>
    </xf>
    <xf numFmtId="0" fontId="95" fillId="77" borderId="80" xfId="13" applyFont="1" applyBorder="1" applyAlignment="1" applyProtection="1">
      <alignment horizontal="left" vertical="center"/>
    </xf>
    <xf numFmtId="0" fontId="95" fillId="77" borderId="158" xfId="13" applyFont="1" applyBorder="1" applyAlignment="1" applyProtection="1">
      <alignment horizontal="left" vertical="center"/>
    </xf>
    <xf numFmtId="0" fontId="95" fillId="77" borderId="45" xfId="13" applyFont="1" applyBorder="1" applyAlignment="1" applyProtection="1">
      <alignment horizontal="left" vertical="center"/>
    </xf>
    <xf numFmtId="0" fontId="95" fillId="77" borderId="31" xfId="13" applyFont="1" applyBorder="1" applyAlignment="1" applyProtection="1">
      <alignment horizontal="left" vertical="center"/>
    </xf>
    <xf numFmtId="0" fontId="8" fillId="8" borderId="78" xfId="0" applyFont="1" applyFill="1" applyBorder="1" applyAlignment="1" applyProtection="1">
      <alignment horizontal="left" vertical="top" wrapText="1"/>
      <protection locked="0"/>
    </xf>
    <xf numFmtId="0" fontId="8" fillId="8" borderId="46" xfId="0" applyFont="1" applyFill="1" applyBorder="1" applyAlignment="1" applyProtection="1">
      <alignment horizontal="left" vertical="top" wrapText="1"/>
      <protection locked="0"/>
    </xf>
    <xf numFmtId="0" fontId="8" fillId="8" borderId="27" xfId="0" applyFont="1" applyFill="1" applyBorder="1" applyAlignment="1" applyProtection="1">
      <alignment horizontal="left" vertical="top" wrapText="1"/>
      <protection locked="0"/>
    </xf>
    <xf numFmtId="0" fontId="8" fillId="8" borderId="107" xfId="0" applyFont="1" applyFill="1" applyBorder="1" applyAlignment="1" applyProtection="1">
      <alignment horizontal="left" vertical="top" wrapText="1"/>
      <protection locked="0"/>
    </xf>
    <xf numFmtId="0" fontId="8" fillId="8" borderId="24" xfId="0" applyFont="1" applyFill="1" applyBorder="1" applyAlignment="1" applyProtection="1">
      <alignment horizontal="left" vertical="top" wrapText="1"/>
      <protection locked="0"/>
    </xf>
    <xf numFmtId="0" fontId="8" fillId="8" borderId="80" xfId="0" applyFont="1" applyFill="1" applyBorder="1" applyAlignment="1" applyProtection="1">
      <alignment horizontal="left" vertical="top" wrapText="1"/>
      <protection locked="0"/>
    </xf>
    <xf numFmtId="0" fontId="8" fillId="8" borderId="29" xfId="0" applyFont="1" applyFill="1" applyBorder="1" applyAlignment="1" applyProtection="1">
      <alignment horizontal="left" vertical="top" wrapText="1"/>
      <protection locked="0"/>
    </xf>
    <xf numFmtId="0" fontId="8" fillId="8" borderId="45" xfId="0" applyFont="1" applyFill="1" applyBorder="1" applyAlignment="1" applyProtection="1">
      <alignment horizontal="left" vertical="top" wrapText="1"/>
      <protection locked="0"/>
    </xf>
    <xf numFmtId="0" fontId="8" fillId="8" borderId="31" xfId="0" applyFont="1" applyFill="1" applyBorder="1" applyAlignment="1" applyProtection="1">
      <alignment horizontal="left" vertical="top" wrapText="1"/>
      <protection locked="0"/>
    </xf>
    <xf numFmtId="0" fontId="6" fillId="9" borderId="34" xfId="0" applyFont="1" applyFill="1" applyBorder="1" applyAlignment="1" applyProtection="1">
      <alignment horizontal="left" vertical="top" wrapText="1"/>
      <protection locked="0"/>
    </xf>
    <xf numFmtId="0" fontId="6" fillId="9" borderId="32" xfId="0" applyFont="1" applyFill="1" applyBorder="1" applyAlignment="1" applyProtection="1">
      <alignment horizontal="left" vertical="top" wrapText="1"/>
      <protection locked="0"/>
    </xf>
    <xf numFmtId="0" fontId="6" fillId="9" borderId="160" xfId="0" applyFont="1" applyFill="1" applyBorder="1" applyAlignment="1" applyProtection="1">
      <alignment horizontal="left" vertical="top" wrapText="1"/>
      <protection locked="0"/>
    </xf>
    <xf numFmtId="0" fontId="20" fillId="3" borderId="125" xfId="0" applyFont="1" applyFill="1" applyBorder="1" applyAlignment="1">
      <alignment horizontal="left" vertical="center" wrapText="1"/>
    </xf>
    <xf numFmtId="0" fontId="20" fillId="3" borderId="126" xfId="0" applyFont="1" applyFill="1" applyBorder="1" applyAlignment="1">
      <alignment horizontal="left" vertical="center" wrapText="1"/>
    </xf>
    <xf numFmtId="0" fontId="20" fillId="3" borderId="127" xfId="0" applyFont="1" applyFill="1" applyBorder="1" applyAlignment="1">
      <alignment horizontal="left" vertical="center" wrapText="1"/>
    </xf>
    <xf numFmtId="0" fontId="99" fillId="31" borderId="158" xfId="0" applyFont="1" applyFill="1" applyBorder="1" applyAlignment="1">
      <alignment horizontal="left" vertical="center" wrapText="1"/>
    </xf>
    <xf numFmtId="0" fontId="99" fillId="31" borderId="45" xfId="0" applyFont="1" applyFill="1" applyBorder="1" applyAlignment="1">
      <alignment horizontal="left" vertical="center" wrapText="1"/>
    </xf>
    <xf numFmtId="0" fontId="99" fillId="31" borderId="159" xfId="0" applyFont="1" applyFill="1" applyBorder="1" applyAlignment="1">
      <alignment horizontal="left" vertical="center" wrapText="1"/>
    </xf>
    <xf numFmtId="0" fontId="99" fillId="31" borderId="154" xfId="0" applyFont="1" applyFill="1" applyBorder="1" applyAlignment="1">
      <alignment horizontal="left" vertical="center" wrapText="1"/>
    </xf>
    <xf numFmtId="0" fontId="99" fillId="31" borderId="32" xfId="0" applyFont="1" applyFill="1" applyBorder="1" applyAlignment="1">
      <alignment horizontal="left" vertical="center" wrapText="1"/>
    </xf>
    <xf numFmtId="0" fontId="99" fillId="31" borderId="160" xfId="0" applyFont="1" applyFill="1" applyBorder="1" applyAlignment="1">
      <alignment horizontal="left" vertical="center" wrapText="1"/>
    </xf>
    <xf numFmtId="0" fontId="8" fillId="9" borderId="34" xfId="0" applyFont="1" applyFill="1" applyBorder="1" applyAlignment="1" applyProtection="1">
      <alignment horizontal="left" vertical="top" wrapText="1"/>
      <protection locked="0"/>
    </xf>
    <xf numFmtId="0" fontId="8" fillId="9" borderId="32" xfId="0" applyFont="1" applyFill="1" applyBorder="1" applyAlignment="1" applyProtection="1">
      <alignment horizontal="left" vertical="top" wrapText="1"/>
      <protection locked="0"/>
    </xf>
    <xf numFmtId="0" fontId="8" fillId="9" borderId="160" xfId="0" applyFont="1" applyFill="1" applyBorder="1" applyAlignment="1" applyProtection="1">
      <alignment horizontal="left" vertical="top" wrapText="1"/>
      <protection locked="0"/>
    </xf>
    <xf numFmtId="0" fontId="8" fillId="9" borderId="120" xfId="0" applyFont="1" applyFill="1" applyBorder="1" applyAlignment="1" applyProtection="1">
      <alignment horizontal="left" vertical="top" wrapText="1"/>
      <protection locked="0"/>
    </xf>
    <xf numFmtId="0" fontId="8" fillId="9" borderId="24" xfId="0" applyFont="1" applyFill="1" applyBorder="1" applyAlignment="1" applyProtection="1">
      <alignment horizontal="left" vertical="top" wrapText="1"/>
      <protection locked="0"/>
    </xf>
    <xf numFmtId="0" fontId="8" fillId="9" borderId="121" xfId="0" applyFont="1" applyFill="1" applyBorder="1" applyAlignment="1" applyProtection="1">
      <alignment horizontal="left" vertical="top" wrapText="1"/>
      <protection locked="0"/>
    </xf>
    <xf numFmtId="0" fontId="20" fillId="3" borderId="158" xfId="0" applyFont="1" applyFill="1" applyBorder="1" applyAlignment="1">
      <alignment horizontal="left" vertical="center" wrapText="1"/>
    </xf>
    <xf numFmtId="0" fontId="20" fillId="3" borderId="45" xfId="0" applyFont="1" applyFill="1" applyBorder="1" applyAlignment="1">
      <alignment horizontal="left" vertical="center" wrapText="1"/>
    </xf>
    <xf numFmtId="0" fontId="20" fillId="3" borderId="159" xfId="0" applyFont="1" applyFill="1" applyBorder="1" applyAlignment="1">
      <alignment horizontal="left" vertical="center" wrapText="1"/>
    </xf>
    <xf numFmtId="0" fontId="89" fillId="29" borderId="154" xfId="0" applyFont="1" applyFill="1" applyBorder="1" applyAlignment="1">
      <alignment horizontal="center" vertical="center"/>
    </xf>
    <xf numFmtId="0" fontId="89" fillId="29" borderId="32" xfId="0" applyFont="1" applyFill="1" applyBorder="1" applyAlignment="1">
      <alignment horizontal="center" vertical="center"/>
    </xf>
    <xf numFmtId="0" fontId="89" fillId="29" borderId="33" xfId="0" applyFont="1" applyFill="1" applyBorder="1" applyAlignment="1">
      <alignment horizontal="center" vertical="center"/>
    </xf>
    <xf numFmtId="0" fontId="25" fillId="29" borderId="34" xfId="0" applyFont="1" applyFill="1" applyBorder="1" applyAlignment="1">
      <alignment horizontal="center" vertical="center"/>
    </xf>
    <xf numFmtId="0" fontId="25" fillId="29" borderId="32" xfId="0" applyFont="1" applyFill="1" applyBorder="1" applyAlignment="1">
      <alignment horizontal="center" vertical="center"/>
    </xf>
    <xf numFmtId="0" fontId="25" fillId="29" borderId="160" xfId="0" applyFont="1" applyFill="1" applyBorder="1" applyAlignment="1">
      <alignment horizontal="center" vertical="center"/>
    </xf>
    <xf numFmtId="0" fontId="8" fillId="74" borderId="161" xfId="0" applyFont="1" applyFill="1" applyBorder="1" applyAlignment="1">
      <alignment horizontal="right" vertical="center"/>
    </xf>
    <xf numFmtId="0" fontId="8" fillId="74" borderId="46" xfId="0" applyFont="1" applyFill="1" applyBorder="1" applyAlignment="1">
      <alignment horizontal="right" vertical="center"/>
    </xf>
    <xf numFmtId="0" fontId="8" fillId="74" borderId="27" xfId="0" applyFont="1" applyFill="1" applyBorder="1" applyAlignment="1">
      <alignment horizontal="right" vertical="center"/>
    </xf>
    <xf numFmtId="0" fontId="8" fillId="74" borderId="154" xfId="0" applyFont="1" applyFill="1" applyBorder="1" applyAlignment="1">
      <alignment horizontal="right" vertical="center"/>
    </xf>
    <xf numFmtId="0" fontId="8" fillId="74" borderId="32" xfId="0" applyFont="1" applyFill="1" applyBorder="1" applyAlignment="1">
      <alignment horizontal="right" vertical="center"/>
    </xf>
    <xf numFmtId="0" fontId="8" fillId="74" borderId="33" xfId="0" applyFont="1" applyFill="1" applyBorder="1" applyAlignment="1">
      <alignment horizontal="right" vertical="center"/>
    </xf>
    <xf numFmtId="0" fontId="101" fillId="75" borderId="78" xfId="0" applyFont="1" applyFill="1" applyBorder="1" applyAlignment="1" applyProtection="1">
      <alignment horizontal="center" vertical="center"/>
      <protection locked="0"/>
    </xf>
    <xf numFmtId="0" fontId="101" fillId="75" borderId="46" xfId="0" applyFont="1" applyFill="1" applyBorder="1" applyAlignment="1" applyProtection="1">
      <alignment horizontal="center" vertical="center"/>
      <protection locked="0"/>
    </xf>
    <xf numFmtId="0" fontId="101" fillId="75" borderId="162" xfId="0" applyFont="1" applyFill="1" applyBorder="1" applyAlignment="1" applyProtection="1">
      <alignment horizontal="center" vertical="center"/>
      <protection locked="0"/>
    </xf>
    <xf numFmtId="0" fontId="101" fillId="75" borderId="34" xfId="0" applyFont="1" applyFill="1" applyBorder="1" applyAlignment="1" applyProtection="1">
      <alignment horizontal="center" vertical="center"/>
      <protection locked="0"/>
    </xf>
    <xf numFmtId="0" fontId="101" fillId="75" borderId="32" xfId="0" applyFont="1" applyFill="1" applyBorder="1" applyAlignment="1" applyProtection="1">
      <alignment horizontal="center" vertical="center"/>
      <protection locked="0"/>
    </xf>
    <xf numFmtId="0" fontId="101" fillId="75" borderId="160" xfId="0" applyFont="1" applyFill="1" applyBorder="1" applyAlignment="1" applyProtection="1">
      <alignment horizontal="center" vertical="center"/>
      <protection locked="0"/>
    </xf>
    <xf numFmtId="0" fontId="97" fillId="69" borderId="145" xfId="9" applyNumberFormat="1" applyFont="1" applyBorder="1" applyAlignment="1" applyProtection="1">
      <alignment horizontal="center" vertical="center" wrapText="1"/>
      <protection locked="0"/>
    </xf>
    <xf numFmtId="0" fontId="20" fillId="3" borderId="154" xfId="0" applyFont="1" applyFill="1" applyBorder="1" applyAlignment="1">
      <alignment horizontal="left" vertical="center"/>
    </xf>
    <xf numFmtId="0" fontId="20" fillId="3" borderId="32" xfId="0" applyFont="1" applyFill="1" applyBorder="1" applyAlignment="1">
      <alignment horizontal="left" vertical="center"/>
    </xf>
    <xf numFmtId="0" fontId="20" fillId="3" borderId="160" xfId="0" applyFont="1" applyFill="1" applyBorder="1" applyAlignment="1">
      <alignment horizontal="left" vertical="center"/>
    </xf>
    <xf numFmtId="0" fontId="97" fillId="77" borderId="45" xfId="13" applyFont="1" applyBorder="1" applyAlignment="1" applyProtection="1">
      <alignment horizontal="center"/>
    </xf>
    <xf numFmtId="0" fontId="97" fillId="77" borderId="159" xfId="13" applyFont="1" applyBorder="1" applyAlignment="1" applyProtection="1">
      <alignment horizontal="center"/>
    </xf>
    <xf numFmtId="0" fontId="97" fillId="77" borderId="45" xfId="13" applyFont="1" applyBorder="1" applyAlignment="1">
      <alignment horizontal="right"/>
    </xf>
    <xf numFmtId="0" fontId="97" fillId="77" borderId="158" xfId="13" applyFont="1" applyBorder="1" applyAlignment="1">
      <alignment horizontal="center"/>
    </xf>
    <xf numFmtId="0" fontId="97" fillId="77" borderId="45" xfId="13" applyFont="1" applyBorder="1" applyAlignment="1">
      <alignment horizontal="center"/>
    </xf>
    <xf numFmtId="0" fontId="6" fillId="9" borderId="168" xfId="0" applyFont="1" applyFill="1" applyBorder="1" applyAlignment="1" applyProtection="1">
      <alignment horizontal="left" vertical="top" wrapText="1"/>
      <protection locked="0"/>
    </xf>
    <xf numFmtId="0" fontId="6" fillId="9" borderId="163" xfId="0" applyFont="1" applyFill="1" applyBorder="1" applyAlignment="1" applyProtection="1">
      <alignment horizontal="left" vertical="top" wrapText="1"/>
      <protection locked="0"/>
    </xf>
    <xf numFmtId="0" fontId="6" fillId="9" borderId="164" xfId="0" applyFont="1" applyFill="1" applyBorder="1" applyAlignment="1" applyProtection="1">
      <alignment horizontal="left" vertical="top" wrapText="1"/>
      <protection locked="0"/>
    </xf>
    <xf numFmtId="0" fontId="99" fillId="31" borderId="154" xfId="0" applyFont="1" applyFill="1" applyBorder="1" applyAlignment="1">
      <alignment horizontal="center" vertical="center" wrapText="1"/>
    </xf>
    <xf numFmtId="0" fontId="99" fillId="31" borderId="32" xfId="0" applyFont="1" applyFill="1" applyBorder="1" applyAlignment="1">
      <alignment horizontal="center" vertical="center" wrapText="1"/>
    </xf>
    <xf numFmtId="0" fontId="99" fillId="31" borderId="160" xfId="0" applyFont="1" applyFill="1" applyBorder="1" applyAlignment="1">
      <alignment horizontal="center" vertical="center" wrapText="1"/>
    </xf>
    <xf numFmtId="0" fontId="91" fillId="67" borderId="136" xfId="7" applyFont="1" applyBorder="1" applyAlignment="1" applyProtection="1">
      <alignment horizontal="center" vertical="center" wrapText="1"/>
    </xf>
    <xf numFmtId="0" fontId="91" fillId="67" borderId="137" xfId="7" applyFont="1" applyBorder="1" applyAlignment="1" applyProtection="1">
      <alignment horizontal="center" vertical="center"/>
    </xf>
    <xf numFmtId="0" fontId="91" fillId="67" borderId="138" xfId="7" applyFont="1" applyBorder="1" applyAlignment="1" applyProtection="1">
      <alignment horizontal="center" vertical="center"/>
    </xf>
    <xf numFmtId="0" fontId="88" fillId="67" borderId="139" xfId="7" applyFont="1" applyBorder="1" applyAlignment="1" applyProtection="1">
      <alignment horizontal="left" vertical="center"/>
    </xf>
    <xf numFmtId="0" fontId="88" fillId="67" borderId="112" xfId="7" applyFont="1" applyBorder="1" applyAlignment="1" applyProtection="1">
      <alignment horizontal="left" vertical="center"/>
    </xf>
    <xf numFmtId="0" fontId="97" fillId="68" borderId="116" xfId="8" applyFont="1" applyBorder="1" applyAlignment="1" applyProtection="1">
      <alignment horizontal="left" vertical="center" wrapText="1"/>
    </xf>
    <xf numFmtId="0" fontId="97" fillId="68" borderId="109" xfId="8" applyFont="1" applyBorder="1" applyAlignment="1" applyProtection="1">
      <alignment horizontal="left" vertical="center" wrapText="1"/>
    </xf>
    <xf numFmtId="0" fontId="97" fillId="68" borderId="112" xfId="8" applyFont="1" applyBorder="1" applyAlignment="1" applyProtection="1">
      <alignment horizontal="left" vertical="center" wrapText="1"/>
    </xf>
    <xf numFmtId="0" fontId="98" fillId="76" borderId="116" xfId="9" applyFont="1" applyFill="1" applyBorder="1" applyAlignment="1" applyProtection="1">
      <alignment horizontal="center" vertical="center"/>
    </xf>
    <xf numFmtId="0" fontId="98" fillId="76" borderId="112" xfId="9" applyFont="1" applyFill="1" applyBorder="1" applyAlignment="1" applyProtection="1">
      <alignment horizontal="center" vertical="center"/>
    </xf>
    <xf numFmtId="0" fontId="91" fillId="67" borderId="134" xfId="7" applyFont="1" applyBorder="1" applyAlignment="1" applyProtection="1">
      <alignment horizontal="center" vertical="center"/>
    </xf>
    <xf numFmtId="0" fontId="91" fillId="67" borderId="135" xfId="7" applyFont="1" applyBorder="1" applyAlignment="1" applyProtection="1">
      <alignment horizontal="center" vertical="center"/>
    </xf>
    <xf numFmtId="0" fontId="20" fillId="64" borderId="122" xfId="0" applyFont="1" applyFill="1" applyBorder="1" applyAlignment="1">
      <alignment horizontal="left" vertical="center"/>
    </xf>
    <xf numFmtId="0" fontId="20" fillId="64" borderId="123" xfId="0" applyFont="1" applyFill="1" applyBorder="1" applyAlignment="1">
      <alignment horizontal="left" vertical="center"/>
    </xf>
    <xf numFmtId="0" fontId="20" fillId="64" borderId="124" xfId="0" applyFont="1" applyFill="1" applyBorder="1" applyAlignment="1">
      <alignment horizontal="left" vertical="center"/>
    </xf>
    <xf numFmtId="0" fontId="20" fillId="64" borderId="148" xfId="0" applyFont="1" applyFill="1" applyBorder="1" applyAlignment="1">
      <alignment horizontal="left" vertical="center"/>
    </xf>
    <xf numFmtId="0" fontId="20" fillId="64" borderId="128" xfId="0" applyFont="1" applyFill="1" applyBorder="1" applyAlignment="1">
      <alignment horizontal="left" vertical="center"/>
    </xf>
    <xf numFmtId="0" fontId="20" fillId="64" borderId="170" xfId="0" applyFont="1" applyFill="1" applyBorder="1" applyAlignment="1">
      <alignment horizontal="left" vertical="center"/>
    </xf>
    <xf numFmtId="0" fontId="103" fillId="78" borderId="116" xfId="6" applyFont="1" applyFill="1" applyBorder="1" applyAlignment="1">
      <alignment horizontal="center" vertical="center" wrapText="1"/>
    </xf>
    <xf numFmtId="0" fontId="103" fillId="78" borderId="142" xfId="6" applyFont="1" applyFill="1" applyBorder="1" applyAlignment="1">
      <alignment horizontal="center" vertical="center" wrapText="1"/>
    </xf>
    <xf numFmtId="0" fontId="6" fillId="73" borderId="139" xfId="0" applyFont="1" applyFill="1" applyBorder="1" applyAlignment="1">
      <alignment horizontal="right" vertical="center" wrapText="1"/>
    </xf>
    <xf numFmtId="0" fontId="6" fillId="73" borderId="109" xfId="0" applyFont="1" applyFill="1" applyBorder="1" applyAlignment="1">
      <alignment horizontal="right" vertical="center" wrapText="1"/>
    </xf>
    <xf numFmtId="0" fontId="6" fillId="73" borderId="112" xfId="0" applyFont="1" applyFill="1" applyBorder="1" applyAlignment="1">
      <alignment horizontal="right" vertical="center" wrapText="1"/>
    </xf>
    <xf numFmtId="0" fontId="91" fillId="67" borderId="120" xfId="7" applyFont="1" applyBorder="1" applyAlignment="1" applyProtection="1">
      <alignment horizontal="center" vertical="center"/>
    </xf>
    <xf numFmtId="0" fontId="91" fillId="67" borderId="24" xfId="7" applyFont="1" applyBorder="1" applyAlignment="1" applyProtection="1">
      <alignment horizontal="center" vertical="center"/>
    </xf>
    <xf numFmtId="0" fontId="91" fillId="67" borderId="121" xfId="7" applyFont="1" applyBorder="1" applyAlignment="1" applyProtection="1">
      <alignment horizontal="center" vertical="center"/>
    </xf>
    <xf numFmtId="0" fontId="88" fillId="67" borderId="120" xfId="7" applyFont="1" applyBorder="1" applyAlignment="1" applyProtection="1">
      <alignment horizontal="center" vertical="center"/>
    </xf>
    <xf numFmtId="0" fontId="88" fillId="67" borderId="24" xfId="7" applyFont="1" applyBorder="1" applyAlignment="1" applyProtection="1">
      <alignment horizontal="center" vertical="center"/>
    </xf>
    <xf numFmtId="0" fontId="88" fillId="67" borderId="121" xfId="7" applyFont="1" applyBorder="1" applyAlignment="1" applyProtection="1">
      <alignment horizontal="center" vertical="center"/>
    </xf>
    <xf numFmtId="0" fontId="20" fillId="64" borderId="169" xfId="0" applyFont="1" applyFill="1" applyBorder="1" applyAlignment="1">
      <alignment horizontal="left" vertical="center"/>
    </xf>
    <xf numFmtId="0" fontId="20" fillId="64" borderId="110" xfId="0" applyFont="1" applyFill="1" applyBorder="1" applyAlignment="1">
      <alignment horizontal="left" vertical="center"/>
    </xf>
    <xf numFmtId="0" fontId="20" fillId="64" borderId="145" xfId="0" applyFont="1" applyFill="1" applyBorder="1" applyAlignment="1">
      <alignment horizontal="left" vertical="center"/>
    </xf>
    <xf numFmtId="0" fontId="96" fillId="67" borderId="169" xfId="7" applyFont="1" applyBorder="1" applyAlignment="1" applyProtection="1">
      <alignment horizontal="center" vertical="center"/>
    </xf>
    <xf numFmtId="0" fontId="96" fillId="67" borderId="110" xfId="7" applyFont="1" applyBorder="1" applyAlignment="1" applyProtection="1">
      <alignment horizontal="center" vertical="center"/>
    </xf>
    <xf numFmtId="0" fontId="96" fillId="67" borderId="145" xfId="7" applyFont="1" applyBorder="1" applyAlignment="1" applyProtection="1">
      <alignment horizontal="center" vertical="center"/>
    </xf>
    <xf numFmtId="0" fontId="97" fillId="68" borderId="110" xfId="8" applyFont="1" applyBorder="1" applyAlignment="1" applyProtection="1">
      <alignment horizontal="center" vertical="center"/>
    </xf>
    <xf numFmtId="0" fontId="22" fillId="31" borderId="75" xfId="0" applyFont="1" applyFill="1" applyBorder="1" applyAlignment="1">
      <alignment horizontal="center" vertical="center"/>
    </xf>
    <xf numFmtId="0" fontId="7" fillId="0" borderId="28" xfId="0" applyFont="1" applyBorder="1"/>
    <xf numFmtId="0" fontId="7" fillId="0" borderId="74" xfId="0" applyFont="1" applyBorder="1"/>
    <xf numFmtId="0" fontId="34" fillId="9" borderId="11" xfId="0" applyFont="1" applyFill="1" applyBorder="1" applyAlignment="1">
      <alignment vertical="center"/>
    </xf>
    <xf numFmtId="0" fontId="12" fillId="5" borderId="11" xfId="0" applyFont="1" applyFill="1" applyBorder="1" applyAlignment="1">
      <alignment horizontal="center" vertical="center"/>
    </xf>
    <xf numFmtId="0" fontId="26" fillId="5" borderId="11" xfId="0" applyFont="1" applyFill="1" applyBorder="1" applyAlignment="1">
      <alignment horizontal="center" vertical="center" wrapText="1"/>
    </xf>
    <xf numFmtId="0" fontId="9" fillId="9" borderId="11" xfId="0" applyFont="1" applyFill="1" applyBorder="1" applyAlignment="1">
      <alignment horizontal="left"/>
    </xf>
    <xf numFmtId="49" fontId="9" fillId="0" borderId="11" xfId="0" applyNumberFormat="1" applyFont="1" applyBorder="1"/>
    <xf numFmtId="0" fontId="20" fillId="17" borderId="36" xfId="0" applyFont="1" applyFill="1" applyBorder="1" applyAlignment="1">
      <alignment vertical="center" wrapText="1"/>
    </xf>
    <xf numFmtId="0" fontId="7" fillId="0" borderId="26" xfId="0" applyFont="1" applyBorder="1"/>
    <xf numFmtId="0" fontId="7" fillId="0" borderId="35" xfId="0" applyFont="1" applyBorder="1"/>
    <xf numFmtId="0" fontId="20" fillId="17" borderId="36" xfId="0" applyFont="1" applyFill="1" applyBorder="1" applyAlignment="1">
      <alignment horizontal="center" vertical="center" wrapText="1"/>
    </xf>
    <xf numFmtId="0" fontId="44" fillId="8" borderId="11" xfId="0" applyFont="1" applyFill="1" applyBorder="1" applyAlignment="1">
      <alignment horizontal="center" vertical="center" wrapText="1"/>
    </xf>
    <xf numFmtId="0" fontId="22" fillId="31" borderId="73" xfId="0" applyFont="1" applyFill="1" applyBorder="1" applyAlignment="1">
      <alignment horizontal="center" vertical="center"/>
    </xf>
    <xf numFmtId="0" fontId="22" fillId="36" borderId="75" xfId="0" applyFont="1" applyFill="1" applyBorder="1" applyAlignment="1">
      <alignment horizontal="center" vertical="center"/>
    </xf>
    <xf numFmtId="0" fontId="9" fillId="9" borderId="11" xfId="0" applyFont="1" applyFill="1" applyBorder="1"/>
    <xf numFmtId="0" fontId="9" fillId="0" borderId="11" xfId="0" applyFont="1" applyBorder="1"/>
    <xf numFmtId="0" fontId="9" fillId="9" borderId="11" xfId="0" applyFont="1" applyFill="1" applyBorder="1" applyAlignment="1">
      <alignment vertical="center" wrapText="1"/>
    </xf>
    <xf numFmtId="0" fontId="7" fillId="0" borderId="10" xfId="0" applyFont="1" applyBorder="1"/>
    <xf numFmtId="0" fontId="9" fillId="9" borderId="11" xfId="0" applyFont="1" applyFill="1" applyBorder="1" applyAlignment="1">
      <alignment horizontal="left" vertical="top"/>
    </xf>
    <xf numFmtId="0" fontId="9" fillId="0" borderId="11" xfId="0" applyFont="1" applyBorder="1" applyAlignment="1">
      <alignment horizontal="left" vertical="top"/>
    </xf>
    <xf numFmtId="0" fontId="9" fillId="9" borderId="13" xfId="0" applyFont="1" applyFill="1" applyBorder="1" applyAlignment="1">
      <alignment vertical="center"/>
    </xf>
    <xf numFmtId="0" fontId="7" fillId="0" borderId="14" xfId="0" applyFont="1" applyBorder="1"/>
    <xf numFmtId="0" fontId="7" fillId="0" borderId="15" xfId="0" applyFont="1" applyBorder="1"/>
    <xf numFmtId="0" fontId="7" fillId="0" borderId="16" xfId="0" applyFont="1" applyBorder="1"/>
    <xf numFmtId="0" fontId="7" fillId="0" borderId="17" xfId="0" applyFont="1" applyBorder="1"/>
    <xf numFmtId="0" fontId="7" fillId="0" borderId="18" xfId="0" applyFont="1" applyBorder="1"/>
    <xf numFmtId="0" fontId="9" fillId="0" borderId="13" xfId="0" applyFont="1" applyBorder="1" applyAlignment="1">
      <alignment horizontal="left" vertical="center" wrapText="1"/>
    </xf>
    <xf numFmtId="0" fontId="18" fillId="9" borderId="66" xfId="0" applyFont="1" applyFill="1" applyBorder="1" applyAlignment="1">
      <alignment horizontal="center" vertical="center"/>
    </xf>
    <xf numFmtId="0" fontId="7" fillId="0" borderId="48" xfId="0" applyFont="1" applyBorder="1"/>
    <xf numFmtId="0" fontId="7" fillId="0" borderId="49" xfId="0" applyFont="1" applyBorder="1"/>
    <xf numFmtId="0" fontId="18" fillId="9" borderId="21" xfId="0" applyFont="1" applyFill="1" applyBorder="1" applyAlignment="1">
      <alignment horizontal="center" vertical="center"/>
    </xf>
    <xf numFmtId="0" fontId="7" fillId="0" borderId="2" xfId="0" applyFont="1" applyBorder="1"/>
    <xf numFmtId="0" fontId="7" fillId="0" borderId="3" xfId="0" applyFont="1" applyBorder="1"/>
    <xf numFmtId="0" fontId="43" fillId="9" borderId="67" xfId="0" applyFont="1" applyFill="1" applyBorder="1" applyAlignment="1">
      <alignment horizontal="center" vertical="center" wrapText="1"/>
    </xf>
    <xf numFmtId="0" fontId="7" fillId="0" borderId="68" xfId="0" applyFont="1" applyBorder="1"/>
    <xf numFmtId="0" fontId="7" fillId="0" borderId="69" xfId="0" applyFont="1" applyBorder="1"/>
    <xf numFmtId="0" fontId="20" fillId="17" borderId="70" xfId="0" applyFont="1" applyFill="1" applyBorder="1" applyAlignment="1">
      <alignment vertical="center" wrapText="1"/>
    </xf>
    <xf numFmtId="0" fontId="7" fillId="0" borderId="71" xfId="0" applyFont="1" applyBorder="1"/>
    <xf numFmtId="0" fontId="7" fillId="0" borderId="72" xfId="0" applyFont="1" applyBorder="1"/>
    <xf numFmtId="0" fontId="9" fillId="0" borderId="11" xfId="0" applyFont="1" applyBorder="1" applyAlignment="1">
      <alignment vertical="center"/>
    </xf>
    <xf numFmtId="0" fontId="9" fillId="9" borderId="11" xfId="0" applyFont="1" applyFill="1" applyBorder="1" applyAlignment="1">
      <alignment vertical="center"/>
    </xf>
    <xf numFmtId="14" fontId="19" fillId="13" borderId="20" xfId="0" applyNumberFormat="1" applyFont="1" applyFill="1" applyBorder="1" applyAlignment="1">
      <alignment vertical="center"/>
    </xf>
    <xf numFmtId="0" fontId="18" fillId="13" borderId="11" xfId="0" applyFont="1" applyFill="1" applyBorder="1" applyAlignment="1">
      <alignment vertical="center" wrapText="1"/>
    </xf>
    <xf numFmtId="0" fontId="48" fillId="13" borderId="8" xfId="0" applyFont="1" applyFill="1" applyBorder="1" applyAlignment="1">
      <alignment horizontal="center" vertical="center"/>
    </xf>
    <xf numFmtId="0" fontId="7" fillId="0" borderId="44" xfId="0" applyFont="1" applyBorder="1"/>
    <xf numFmtId="0" fontId="49" fillId="25" borderId="20" xfId="0" applyFont="1" applyFill="1" applyBorder="1" applyAlignment="1">
      <alignment horizontal="center" vertical="center" wrapText="1"/>
    </xf>
    <xf numFmtId="0" fontId="9" fillId="13" borderId="11" xfId="0" applyFont="1" applyFill="1" applyBorder="1" applyAlignment="1">
      <alignment horizontal="center" vertical="center"/>
    </xf>
    <xf numFmtId="0" fontId="9" fillId="13" borderId="11" xfId="0" applyFont="1" applyFill="1" applyBorder="1" applyAlignment="1">
      <alignment vertical="center"/>
    </xf>
    <xf numFmtId="0" fontId="6" fillId="13" borderId="25" xfId="0" applyFont="1" applyFill="1" applyBorder="1" applyAlignment="1">
      <alignment horizontal="center" vertical="center"/>
    </xf>
    <xf numFmtId="0" fontId="7" fillId="0" borderId="27" xfId="0" applyFont="1" applyBorder="1"/>
    <xf numFmtId="0" fontId="6" fillId="13" borderId="1" xfId="0" applyFont="1" applyFill="1" applyBorder="1" applyAlignment="1">
      <alignment horizontal="center" vertical="center"/>
    </xf>
    <xf numFmtId="0" fontId="7" fillId="0" borderId="4" xfId="0" applyFont="1" applyBorder="1"/>
    <xf numFmtId="0" fontId="8" fillId="13" borderId="5" xfId="0" applyFont="1" applyFill="1" applyBorder="1" applyAlignment="1">
      <alignment horizontal="center" vertical="center"/>
    </xf>
    <xf numFmtId="0" fontId="7" fillId="0" borderId="6" xfId="0" applyFont="1" applyBorder="1"/>
    <xf numFmtId="0" fontId="7" fillId="0" borderId="7" xfId="0" applyFont="1" applyBorder="1"/>
    <xf numFmtId="0" fontId="9" fillId="13" borderId="11" xfId="0" applyFont="1" applyFill="1" applyBorder="1" applyAlignment="1">
      <alignment vertical="center" wrapText="1"/>
    </xf>
    <xf numFmtId="0" fontId="9" fillId="13" borderId="11" xfId="0" applyFont="1" applyFill="1" applyBorder="1"/>
    <xf numFmtId="49" fontId="9" fillId="0" borderId="11" xfId="0" applyNumberFormat="1" applyFont="1" applyBorder="1" applyAlignment="1">
      <alignment horizontal="left"/>
    </xf>
    <xf numFmtId="0" fontId="9" fillId="13" borderId="13" xfId="0" applyFont="1" applyFill="1" applyBorder="1" applyAlignment="1">
      <alignment vertical="center"/>
    </xf>
    <xf numFmtId="0" fontId="12" fillId="18" borderId="11" xfId="0" applyFont="1" applyFill="1" applyBorder="1" applyAlignment="1">
      <alignment horizontal="center" vertical="center"/>
    </xf>
    <xf numFmtId="0" fontId="12" fillId="18" borderId="11" xfId="0" applyFont="1" applyFill="1" applyBorder="1" applyAlignment="1">
      <alignment horizontal="center"/>
    </xf>
    <xf numFmtId="0" fontId="9" fillId="13" borderId="11" xfId="0" applyFont="1" applyFill="1" applyBorder="1" applyAlignment="1">
      <alignment horizontal="left" vertical="top"/>
    </xf>
    <xf numFmtId="0" fontId="9" fillId="0" borderId="11" xfId="0" applyFont="1" applyBorder="1" applyAlignment="1">
      <alignment horizontal="left"/>
    </xf>
    <xf numFmtId="0" fontId="24" fillId="19" borderId="85" xfId="0" applyFont="1" applyFill="1" applyBorder="1" applyAlignment="1">
      <alignment vertical="center" wrapText="1"/>
    </xf>
    <xf numFmtId="0" fontId="16" fillId="13" borderId="11" xfId="0" applyFont="1" applyFill="1" applyBorder="1" applyAlignment="1">
      <alignment horizontal="center" vertical="center"/>
    </xf>
    <xf numFmtId="0" fontId="14" fillId="22" borderId="11" xfId="0" applyFont="1" applyFill="1" applyBorder="1" applyAlignment="1">
      <alignment horizontal="center" vertical="center" wrapText="1"/>
    </xf>
    <xf numFmtId="0" fontId="34" fillId="13" borderId="11" xfId="0" applyFont="1" applyFill="1" applyBorder="1" applyAlignment="1">
      <alignment vertical="center"/>
    </xf>
    <xf numFmtId="0" fontId="24" fillId="19" borderId="84" xfId="0" applyFont="1" applyFill="1" applyBorder="1" applyAlignment="1">
      <alignment vertical="center" wrapText="1"/>
    </xf>
    <xf numFmtId="0" fontId="19" fillId="42" borderId="11" xfId="0" applyFont="1" applyFill="1" applyBorder="1" applyAlignment="1">
      <alignment horizontal="left" vertical="center" wrapText="1"/>
    </xf>
    <xf numFmtId="0" fontId="9" fillId="41" borderId="11" xfId="0" applyFont="1" applyFill="1" applyBorder="1" applyAlignment="1">
      <alignment vertical="center"/>
    </xf>
    <xf numFmtId="0" fontId="20" fillId="23" borderId="75" xfId="0" applyFont="1" applyFill="1" applyBorder="1" applyAlignment="1">
      <alignment horizontal="center" vertical="center"/>
    </xf>
    <xf numFmtId="0" fontId="20" fillId="23" borderId="8" xfId="0" applyFont="1" applyFill="1" applyBorder="1" applyAlignment="1">
      <alignment horizontal="center" vertical="center" wrapText="1"/>
    </xf>
    <xf numFmtId="0" fontId="9" fillId="41" borderId="11" xfId="0" applyFont="1" applyFill="1" applyBorder="1"/>
    <xf numFmtId="0" fontId="9" fillId="41" borderId="11" xfId="0" applyFont="1" applyFill="1" applyBorder="1" applyAlignment="1">
      <alignment horizontal="left" vertical="top"/>
    </xf>
    <xf numFmtId="49" fontId="9" fillId="0" borderId="11" xfId="0" applyNumberFormat="1" applyFont="1" applyBorder="1" applyAlignment="1">
      <alignment horizontal="left" vertical="center"/>
    </xf>
    <xf numFmtId="0" fontId="18" fillId="41" borderId="11" xfId="0" applyFont="1" applyFill="1" applyBorder="1" applyAlignment="1">
      <alignment vertical="center" wrapText="1"/>
    </xf>
    <xf numFmtId="0" fontId="20" fillId="23" borderId="25" xfId="0" applyFont="1" applyFill="1" applyBorder="1" applyAlignment="1">
      <alignment horizontal="center" vertical="center" wrapText="1"/>
    </xf>
    <xf numFmtId="0" fontId="6" fillId="42" borderId="1" xfId="0" applyFont="1" applyFill="1" applyBorder="1" applyAlignment="1">
      <alignment horizontal="center" vertical="center"/>
    </xf>
    <xf numFmtId="0" fontId="6" fillId="41" borderId="25" xfId="0" applyFont="1" applyFill="1" applyBorder="1" applyAlignment="1">
      <alignment horizontal="center" vertical="center"/>
    </xf>
    <xf numFmtId="0" fontId="6" fillId="41" borderId="1" xfId="0" applyFont="1" applyFill="1" applyBorder="1" applyAlignment="1">
      <alignment horizontal="center" vertical="center"/>
    </xf>
    <xf numFmtId="0" fontId="8" fillId="41" borderId="1" xfId="0" applyFont="1" applyFill="1" applyBorder="1" applyAlignment="1">
      <alignment horizontal="center" vertical="center"/>
    </xf>
    <xf numFmtId="0" fontId="9" fillId="41" borderId="11" xfId="0" applyFont="1" applyFill="1" applyBorder="1" applyAlignment="1">
      <alignment vertical="center" wrapText="1"/>
    </xf>
    <xf numFmtId="0" fontId="9" fillId="41" borderId="13" xfId="0" applyFont="1" applyFill="1" applyBorder="1" applyAlignment="1">
      <alignment vertical="center"/>
    </xf>
    <xf numFmtId="0" fontId="29" fillId="0" borderId="11" xfId="0" applyFont="1" applyBorder="1" applyAlignment="1">
      <alignment vertical="center"/>
    </xf>
    <xf numFmtId="0" fontId="6" fillId="0" borderId="11" xfId="0" applyFont="1" applyBorder="1" applyAlignment="1">
      <alignment horizontal="center" vertical="center"/>
    </xf>
    <xf numFmtId="0" fontId="18" fillId="26" borderId="90" xfId="0" applyFont="1" applyFill="1" applyBorder="1" applyAlignment="1">
      <alignment vertical="center" wrapText="1"/>
    </xf>
    <xf numFmtId="0" fontId="7" fillId="0" borderId="91" xfId="0" applyFont="1" applyBorder="1"/>
    <xf numFmtId="0" fontId="7" fillId="0" borderId="92" xfId="0" applyFont="1" applyBorder="1"/>
    <xf numFmtId="0" fontId="22" fillId="3" borderId="95" xfId="0" applyFont="1" applyFill="1" applyBorder="1" applyAlignment="1">
      <alignment horizontal="center" vertical="center" wrapText="1"/>
    </xf>
    <xf numFmtId="0" fontId="7" fillId="0" borderId="96" xfId="0" applyFont="1" applyBorder="1"/>
    <xf numFmtId="0" fontId="7" fillId="0" borderId="97" xfId="0" applyFont="1" applyBorder="1"/>
    <xf numFmtId="0" fontId="29" fillId="0" borderId="98" xfId="0" applyFont="1" applyBorder="1" applyAlignment="1">
      <alignment vertical="center"/>
    </xf>
    <xf numFmtId="0" fontId="7" fillId="0" borderId="99" xfId="0" applyFont="1" applyBorder="1"/>
    <xf numFmtId="0" fontId="7" fillId="0" borderId="100" xfId="0" applyFont="1" applyBorder="1"/>
    <xf numFmtId="0" fontId="9" fillId="26" borderId="11" xfId="0" applyFont="1" applyFill="1" applyBorder="1"/>
    <xf numFmtId="0" fontId="9" fillId="0" borderId="11" xfId="0" applyFont="1" applyBorder="1" applyAlignment="1">
      <alignment vertical="center" wrapText="1"/>
    </xf>
    <xf numFmtId="0" fontId="9" fillId="26" borderId="11" xfId="0" applyFont="1" applyFill="1" applyBorder="1" applyAlignment="1">
      <alignment horizontal="left" vertical="top"/>
    </xf>
    <xf numFmtId="0" fontId="9" fillId="0" borderId="11" xfId="0" applyFont="1" applyBorder="1" applyAlignment="1">
      <alignment horizontal="left" vertical="center" wrapText="1"/>
    </xf>
    <xf numFmtId="0" fontId="9" fillId="26" borderId="11" xfId="0" applyFont="1" applyFill="1" applyBorder="1" applyAlignment="1">
      <alignment vertical="center"/>
    </xf>
    <xf numFmtId="49" fontId="9" fillId="0" borderId="11" xfId="0" applyNumberFormat="1" applyFont="1" applyBorder="1" applyAlignment="1">
      <alignment horizontal="left" vertical="center" wrapText="1"/>
    </xf>
    <xf numFmtId="0" fontId="9" fillId="26" borderId="13" xfId="0" applyFont="1" applyFill="1" applyBorder="1" applyAlignment="1">
      <alignment vertical="center"/>
    </xf>
    <xf numFmtId="0" fontId="22" fillId="3" borderId="8" xfId="0" applyFont="1" applyFill="1" applyBorder="1" applyAlignment="1">
      <alignment horizontal="center" vertical="center" wrapText="1"/>
    </xf>
    <xf numFmtId="0" fontId="18" fillId="26" borderId="25" xfId="0" applyFont="1" applyFill="1" applyBorder="1" applyAlignment="1">
      <alignment horizontal="center" vertical="center"/>
    </xf>
    <xf numFmtId="0" fontId="18" fillId="26" borderId="1" xfId="0" applyFont="1" applyFill="1" applyBorder="1" applyAlignment="1">
      <alignment horizontal="center" vertical="center"/>
    </xf>
    <xf numFmtId="0" fontId="43" fillId="26" borderId="5" xfId="0" applyFont="1" applyFill="1" applyBorder="1" applyAlignment="1">
      <alignment horizontal="center" vertical="center" wrapText="1"/>
    </xf>
    <xf numFmtId="0" fontId="18" fillId="26" borderId="25" xfId="0" applyFont="1" applyFill="1" applyBorder="1" applyAlignment="1">
      <alignment vertical="center" wrapText="1"/>
    </xf>
    <xf numFmtId="0" fontId="9" fillId="26" borderId="11" xfId="0" applyFont="1" applyFill="1" applyBorder="1" applyAlignment="1">
      <alignment vertical="center" wrapText="1"/>
    </xf>
    <xf numFmtId="0" fontId="92" fillId="71" borderId="125" xfId="11" applyFont="1" applyBorder="1" applyAlignment="1" applyProtection="1">
      <alignment horizontal="center"/>
    </xf>
    <xf numFmtId="0" fontId="92" fillId="71" borderId="126" xfId="11" applyFont="1" applyBorder="1" applyAlignment="1" applyProtection="1">
      <alignment horizontal="center"/>
    </xf>
    <xf numFmtId="0" fontId="92" fillId="71" borderId="127" xfId="11" applyFont="1" applyBorder="1" applyAlignment="1" applyProtection="1">
      <alignment horizontal="center"/>
    </xf>
    <xf numFmtId="0" fontId="56" fillId="15" borderId="1" xfId="0" applyFont="1" applyFill="1" applyBorder="1"/>
    <xf numFmtId="0" fontId="7" fillId="0" borderId="43" xfId="0" applyFont="1" applyBorder="1"/>
    <xf numFmtId="0" fontId="18" fillId="11" borderId="20" xfId="0" applyFont="1" applyFill="1" applyBorder="1" applyAlignment="1">
      <alignment horizontal="center" vertical="center" wrapText="1"/>
    </xf>
    <xf numFmtId="0" fontId="18" fillId="22" borderId="20" xfId="0" applyFont="1" applyFill="1" applyBorder="1" applyAlignment="1">
      <alignment horizontal="center" vertical="center"/>
    </xf>
    <xf numFmtId="0" fontId="9" fillId="22" borderId="11" xfId="0" applyFont="1" applyFill="1" applyBorder="1" applyAlignment="1">
      <alignment vertical="center" wrapText="1"/>
    </xf>
    <xf numFmtId="0" fontId="9" fillId="22" borderId="11" xfId="0" applyFont="1" applyFill="1" applyBorder="1"/>
    <xf numFmtId="0" fontId="9" fillId="22" borderId="11" xfId="0" applyFont="1" applyFill="1" applyBorder="1" applyAlignment="1">
      <alignment horizontal="left" vertical="top"/>
    </xf>
    <xf numFmtId="0" fontId="9" fillId="22" borderId="13" xfId="0" applyFont="1" applyFill="1" applyBorder="1" applyAlignment="1">
      <alignment vertical="center"/>
    </xf>
    <xf numFmtId="0" fontId="9" fillId="22" borderId="11" xfId="0" applyFont="1" applyFill="1" applyBorder="1" applyAlignment="1">
      <alignment vertical="center"/>
    </xf>
    <xf numFmtId="0" fontId="12" fillId="18" borderId="11" xfId="0" applyFont="1" applyFill="1" applyBorder="1" applyAlignment="1">
      <alignment horizontal="center" vertical="center" wrapText="1"/>
    </xf>
    <xf numFmtId="0" fontId="9" fillId="22" borderId="25" xfId="0" applyFont="1" applyFill="1" applyBorder="1" applyAlignment="1">
      <alignment horizontal="left"/>
    </xf>
    <xf numFmtId="0" fontId="11" fillId="9" borderId="1" xfId="0" applyFont="1" applyFill="1" applyBorder="1" applyAlignment="1">
      <alignment horizontal="center" vertical="center"/>
    </xf>
    <xf numFmtId="0" fontId="8" fillId="9" borderId="1" xfId="0" applyFont="1" applyFill="1" applyBorder="1" applyAlignment="1">
      <alignment horizontal="center" vertical="center" wrapText="1"/>
    </xf>
    <xf numFmtId="0" fontId="58" fillId="9" borderId="1" xfId="0" applyFont="1" applyFill="1" applyBorder="1" applyAlignment="1">
      <alignment horizontal="center" vertical="center"/>
    </xf>
    <xf numFmtId="0" fontId="56" fillId="15" borderId="5" xfId="0" applyFont="1" applyFill="1" applyBorder="1"/>
    <xf numFmtId="0" fontId="7" fillId="0" borderId="47" xfId="0" applyFont="1" applyBorder="1"/>
    <xf numFmtId="0" fontId="10" fillId="11" borderId="11" xfId="0" applyFont="1" applyFill="1" applyBorder="1" applyAlignment="1">
      <alignment vertical="center" wrapText="1"/>
    </xf>
    <xf numFmtId="0" fontId="10" fillId="46" borderId="11" xfId="0" applyFont="1" applyFill="1" applyBorder="1" applyAlignment="1">
      <alignment vertical="center" wrapText="1"/>
    </xf>
    <xf numFmtId="0" fontId="9" fillId="6" borderId="11" xfId="0" applyFont="1" applyFill="1" applyBorder="1"/>
    <xf numFmtId="0" fontId="30" fillId="9" borderId="11" xfId="0" applyFont="1" applyFill="1" applyBorder="1" applyAlignment="1">
      <alignment horizontal="center" vertical="center" wrapText="1"/>
    </xf>
    <xf numFmtId="0" fontId="36" fillId="33" borderId="11" xfId="0" applyFont="1" applyFill="1" applyBorder="1" applyAlignment="1">
      <alignment vertical="center" wrapText="1"/>
    </xf>
    <xf numFmtId="14" fontId="36" fillId="34" borderId="11" xfId="0" applyNumberFormat="1" applyFont="1" applyFill="1" applyBorder="1" applyAlignment="1">
      <alignment vertical="center" wrapText="1"/>
    </xf>
    <xf numFmtId="0" fontId="10" fillId="35" borderId="11" xfId="0" applyFont="1" applyFill="1" applyBorder="1" applyAlignment="1">
      <alignment vertical="center" wrapText="1"/>
    </xf>
    <xf numFmtId="0" fontId="10" fillId="34" borderId="11" xfId="0" applyFont="1" applyFill="1" applyBorder="1" applyAlignment="1">
      <alignment horizontal="center" vertical="center"/>
    </xf>
    <xf numFmtId="0" fontId="10" fillId="34" borderId="11" xfId="0" applyFont="1" applyFill="1" applyBorder="1" applyAlignment="1">
      <alignment vertical="center" wrapText="1"/>
    </xf>
    <xf numFmtId="14" fontId="36" fillId="11" borderId="11" xfId="0" applyNumberFormat="1" applyFont="1" applyFill="1" applyBorder="1" applyAlignment="1">
      <alignment vertical="center" wrapText="1"/>
    </xf>
    <xf numFmtId="0" fontId="10" fillId="11" borderId="11" xfId="0" applyFont="1" applyFill="1" applyBorder="1" applyAlignment="1">
      <alignment horizontal="center" vertical="center"/>
    </xf>
    <xf numFmtId="0" fontId="10" fillId="12" borderId="11" xfId="0" applyFont="1" applyFill="1" applyBorder="1" applyAlignment="1">
      <alignment vertical="center" wrapText="1"/>
    </xf>
    <xf numFmtId="0" fontId="9" fillId="49" borderId="11" xfId="0" applyFont="1" applyFill="1" applyBorder="1"/>
    <xf numFmtId="14" fontId="36" fillId="12" borderId="11" xfId="0" applyNumberFormat="1" applyFont="1" applyFill="1" applyBorder="1" applyAlignment="1">
      <alignment vertical="center" wrapText="1"/>
    </xf>
    <xf numFmtId="0" fontId="10" fillId="12" borderId="11" xfId="0" applyFont="1" applyFill="1" applyBorder="1" applyAlignment="1">
      <alignment horizontal="center" vertical="center"/>
    </xf>
    <xf numFmtId="0" fontId="30" fillId="8" borderId="11" xfId="0" applyFont="1" applyFill="1" applyBorder="1" applyAlignment="1">
      <alignment horizontal="center" vertical="center" wrapText="1"/>
    </xf>
    <xf numFmtId="0" fontId="36" fillId="9" borderId="11" xfId="0" applyFont="1" applyFill="1" applyBorder="1" applyAlignment="1">
      <alignment vertical="center" wrapText="1"/>
    </xf>
    <xf numFmtId="14" fontId="36" fillId="35" borderId="11" xfId="0" applyNumberFormat="1" applyFont="1" applyFill="1" applyBorder="1" applyAlignment="1">
      <alignment vertical="center" wrapText="1"/>
    </xf>
    <xf numFmtId="0" fontId="10" fillId="44" borderId="11" xfId="0" applyFont="1" applyFill="1" applyBorder="1" applyAlignment="1">
      <alignment vertical="center" wrapText="1"/>
    </xf>
    <xf numFmtId="0" fontId="10" fillId="35" borderId="11" xfId="0" applyFont="1" applyFill="1" applyBorder="1" applyAlignment="1">
      <alignment horizontal="center" vertical="center"/>
    </xf>
    <xf numFmtId="0" fontId="12" fillId="5" borderId="8" xfId="0" applyFont="1" applyFill="1" applyBorder="1"/>
    <xf numFmtId="0" fontId="26" fillId="5" borderId="11" xfId="0" applyFont="1" applyFill="1" applyBorder="1" applyAlignment="1">
      <alignment vertical="center" wrapText="1"/>
    </xf>
    <xf numFmtId="0" fontId="30" fillId="11" borderId="11" xfId="0" applyFont="1" applyFill="1" applyBorder="1" applyAlignment="1">
      <alignment horizontal="center" vertical="center" wrapText="1"/>
    </xf>
    <xf numFmtId="0" fontId="36" fillId="12" borderId="11" xfId="0" applyFont="1" applyFill="1" applyBorder="1" applyAlignment="1">
      <alignment vertical="center" wrapText="1"/>
    </xf>
    <xf numFmtId="0" fontId="36" fillId="11" borderId="11" xfId="0" applyFont="1" applyFill="1" applyBorder="1" applyAlignment="1">
      <alignment vertical="center" wrapText="1"/>
    </xf>
    <xf numFmtId="0" fontId="59" fillId="44" borderId="11" xfId="0" applyFont="1" applyFill="1" applyBorder="1" applyAlignment="1">
      <alignment vertical="center" wrapText="1"/>
    </xf>
    <xf numFmtId="0" fontId="10" fillId="34" borderId="11" xfId="0" applyFont="1" applyFill="1" applyBorder="1" applyAlignment="1">
      <alignment horizontal="center" vertical="center" wrapText="1"/>
    </xf>
    <xf numFmtId="0" fontId="11" fillId="18" borderId="11" xfId="0" applyFont="1" applyFill="1" applyBorder="1" applyAlignment="1">
      <alignment horizontal="center" vertical="center" wrapText="1"/>
    </xf>
    <xf numFmtId="0" fontId="59" fillId="11" borderId="11" xfId="0" applyFont="1" applyFill="1" applyBorder="1" applyAlignment="1">
      <alignment vertical="center" wrapText="1"/>
    </xf>
    <xf numFmtId="0" fontId="10" fillId="12" borderId="11" xfId="0" applyFont="1" applyFill="1" applyBorder="1" applyAlignment="1">
      <alignment horizontal="center" vertical="center" wrapText="1"/>
    </xf>
    <xf numFmtId="0" fontId="9" fillId="0" borderId="9" xfId="0" applyFont="1" applyBorder="1"/>
    <xf numFmtId="0" fontId="9" fillId="0" borderId="14" xfId="0" applyFont="1" applyBorder="1" applyAlignment="1">
      <alignment horizontal="left" vertical="center" wrapText="1"/>
    </xf>
    <xf numFmtId="0" fontId="21" fillId="3" borderId="36" xfId="0" applyFont="1" applyFill="1" applyBorder="1" applyAlignment="1">
      <alignment vertical="center" wrapText="1"/>
    </xf>
    <xf numFmtId="0" fontId="60" fillId="31" borderId="104" xfId="0" applyFont="1" applyFill="1" applyBorder="1" applyAlignment="1">
      <alignment vertical="center" wrapText="1"/>
    </xf>
    <xf numFmtId="0" fontId="7" fillId="0" borderId="105" xfId="0" applyFont="1" applyBorder="1"/>
    <xf numFmtId="0" fontId="7" fillId="0" borderId="106" xfId="0" applyFont="1" applyBorder="1"/>
    <xf numFmtId="0" fontId="9" fillId="9" borderId="36" xfId="0" applyFont="1" applyFill="1" applyBorder="1" applyAlignment="1">
      <alignment horizontal="center" vertical="center" wrapText="1"/>
    </xf>
    <xf numFmtId="0" fontId="18" fillId="34" borderId="1" xfId="0" applyFont="1" applyFill="1" applyBorder="1" applyAlignment="1">
      <alignment horizontal="center" vertical="center" wrapText="1"/>
    </xf>
    <xf numFmtId="0" fontId="18" fillId="12" borderId="25" xfId="0" applyFont="1" applyFill="1" applyBorder="1" applyAlignment="1">
      <alignment horizontal="center" vertical="center" wrapText="1"/>
    </xf>
    <xf numFmtId="0" fontId="18" fillId="18" borderId="11" xfId="0" applyFont="1" applyFill="1" applyBorder="1" applyAlignment="1">
      <alignment horizontal="center" vertical="center" wrapText="1"/>
    </xf>
    <xf numFmtId="0" fontId="20" fillId="31" borderId="84" xfId="0" applyFont="1" applyFill="1" applyBorder="1" applyAlignment="1">
      <alignment vertical="center" wrapText="1"/>
    </xf>
    <xf numFmtId="0" fontId="9" fillId="0" borderId="17" xfId="0" applyFont="1" applyBorder="1" applyAlignment="1">
      <alignment vertical="center"/>
    </xf>
    <xf numFmtId="0" fontId="48" fillId="13" borderId="20" xfId="0" applyFont="1" applyFill="1" applyBorder="1" applyAlignment="1">
      <alignment horizontal="center" vertical="center"/>
    </xf>
    <xf numFmtId="0" fontId="27" fillId="13" borderId="20" xfId="0" applyFont="1" applyFill="1" applyBorder="1" applyAlignment="1">
      <alignment horizontal="center" vertical="center" wrapText="1"/>
    </xf>
    <xf numFmtId="0" fontId="27" fillId="14" borderId="8" xfId="0" applyFont="1" applyFill="1" applyBorder="1" applyAlignment="1">
      <alignment horizontal="center" vertical="center" wrapText="1"/>
    </xf>
    <xf numFmtId="0" fontId="12" fillId="5" borderId="11" xfId="0" applyFont="1" applyFill="1" applyBorder="1" applyAlignment="1">
      <alignment horizontal="center"/>
    </xf>
    <xf numFmtId="0" fontId="7" fillId="0" borderId="42" xfId="0" applyFont="1" applyBorder="1"/>
    <xf numFmtId="0" fontId="8" fillId="13" borderId="1" xfId="0" applyFont="1" applyFill="1" applyBorder="1" applyAlignment="1">
      <alignment horizontal="center" vertical="center"/>
    </xf>
    <xf numFmtId="0" fontId="9" fillId="9" borderId="11" xfId="0" applyFont="1" applyFill="1" applyBorder="1" applyAlignment="1">
      <alignment horizontal="center" vertical="center"/>
    </xf>
    <xf numFmtId="0" fontId="9" fillId="12" borderId="11" xfId="0" applyFont="1" applyFill="1" applyBorder="1"/>
    <xf numFmtId="0" fontId="9" fillId="11" borderId="11" xfId="0" applyFont="1" applyFill="1" applyBorder="1" applyAlignment="1">
      <alignment horizontal="center" vertical="center"/>
    </xf>
    <xf numFmtId="0" fontId="9" fillId="57" borderId="11" xfId="0" applyFont="1" applyFill="1" applyBorder="1"/>
    <xf numFmtId="0" fontId="9" fillId="0" borderId="0" xfId="0" applyFont="1"/>
    <xf numFmtId="0" fontId="0" fillId="0" borderId="0" xfId="0"/>
    <xf numFmtId="0" fontId="9" fillId="26" borderId="11" xfId="0" applyFont="1" applyFill="1" applyBorder="1" applyAlignment="1">
      <alignment horizontal="center" vertical="center"/>
    </xf>
    <xf numFmtId="0" fontId="9" fillId="57" borderId="11" xfId="0" applyFont="1" applyFill="1" applyBorder="1" applyAlignment="1">
      <alignment horizontal="center" vertical="center"/>
    </xf>
    <xf numFmtId="0" fontId="22" fillId="58" borderId="11" xfId="0" applyFont="1" applyFill="1" applyBorder="1" applyAlignment="1">
      <alignment horizontal="center" vertical="center"/>
    </xf>
    <xf numFmtId="0" fontId="56" fillId="3" borderId="1" xfId="0" applyFont="1" applyFill="1" applyBorder="1" applyAlignment="1">
      <alignment horizontal="left" vertical="center"/>
    </xf>
    <xf numFmtId="0" fontId="68" fillId="58" borderId="36" xfId="0" applyFont="1" applyFill="1" applyBorder="1" applyAlignment="1">
      <alignment horizontal="right"/>
    </xf>
    <xf numFmtId="0" fontId="68" fillId="32" borderId="36" xfId="0" applyFont="1" applyFill="1" applyBorder="1" applyAlignment="1">
      <alignment horizontal="right"/>
    </xf>
    <xf numFmtId="0" fontId="22" fillId="32" borderId="11" xfId="0" applyFont="1" applyFill="1" applyBorder="1" applyAlignment="1">
      <alignment horizontal="center"/>
    </xf>
    <xf numFmtId="0" fontId="9" fillId="14" borderId="11" xfId="0" applyFont="1" applyFill="1" applyBorder="1"/>
    <xf numFmtId="0" fontId="9" fillId="20" borderId="11" xfId="0" applyFont="1" applyFill="1" applyBorder="1" applyAlignment="1">
      <alignment horizontal="center" vertical="center"/>
    </xf>
    <xf numFmtId="0" fontId="68" fillId="19" borderId="36" xfId="0" applyFont="1" applyFill="1" applyBorder="1"/>
    <xf numFmtId="0" fontId="68" fillId="19" borderId="11" xfId="0" applyFont="1" applyFill="1" applyBorder="1" applyAlignment="1">
      <alignment horizontal="center" vertical="center"/>
    </xf>
    <xf numFmtId="0" fontId="9" fillId="58" borderId="11" xfId="0" applyFont="1" applyFill="1" applyBorder="1"/>
    <xf numFmtId="0" fontId="8" fillId="32" borderId="36" xfId="0" applyFont="1" applyFill="1" applyBorder="1" applyAlignment="1">
      <alignment horizontal="center"/>
    </xf>
    <xf numFmtId="0" fontId="9" fillId="32" borderId="11" xfId="0" applyFont="1" applyFill="1" applyBorder="1"/>
    <xf numFmtId="0" fontId="68" fillId="58" borderId="36" xfId="0" applyFont="1" applyFill="1" applyBorder="1" applyAlignment="1">
      <alignment horizontal="center"/>
    </xf>
    <xf numFmtId="0" fontId="9" fillId="22" borderId="11" xfId="0" applyFont="1" applyFill="1" applyBorder="1" applyAlignment="1">
      <alignment horizontal="center" vertical="center" wrapText="1"/>
    </xf>
    <xf numFmtId="0" fontId="9" fillId="13" borderId="11" xfId="0" applyFont="1" applyFill="1" applyBorder="1" applyAlignment="1">
      <alignment horizontal="center" vertical="center" wrapText="1"/>
    </xf>
    <xf numFmtId="0" fontId="8" fillId="12" borderId="11" xfId="0" applyFont="1" applyFill="1" applyBorder="1" applyAlignment="1">
      <alignment vertical="center" wrapText="1"/>
    </xf>
    <xf numFmtId="0" fontId="9" fillId="12" borderId="11" xfId="0" applyFont="1" applyFill="1" applyBorder="1" applyAlignment="1">
      <alignment horizontal="center" vertical="center" wrapText="1"/>
    </xf>
    <xf numFmtId="0" fontId="9" fillId="9" borderId="11" xfId="0" applyFont="1" applyFill="1" applyBorder="1" applyAlignment="1">
      <alignment horizontal="center" vertical="center" wrapText="1"/>
    </xf>
    <xf numFmtId="0" fontId="9" fillId="20" borderId="11" xfId="0" applyFont="1" applyFill="1" applyBorder="1" applyAlignment="1">
      <alignment horizontal="center" vertical="center" wrapText="1"/>
    </xf>
    <xf numFmtId="0" fontId="8" fillId="11" borderId="11" xfId="0" applyFont="1" applyFill="1" applyBorder="1" applyAlignment="1">
      <alignment vertical="center" wrapText="1"/>
    </xf>
    <xf numFmtId="0" fontId="9" fillId="11" borderId="11" xfId="0" applyFont="1" applyFill="1" applyBorder="1" applyAlignment="1">
      <alignment horizontal="center" vertical="center" wrapText="1"/>
    </xf>
    <xf numFmtId="0" fontId="8" fillId="12" borderId="21" xfId="0" applyFont="1" applyFill="1" applyBorder="1" applyAlignment="1">
      <alignment vertical="center" wrapText="1"/>
    </xf>
    <xf numFmtId="0" fontId="9" fillId="15" borderId="11" xfId="0" applyFont="1" applyFill="1" applyBorder="1"/>
    <xf numFmtId="0" fontId="9" fillId="15" borderId="11" xfId="0" applyFont="1" applyFill="1" applyBorder="1" applyAlignment="1">
      <alignment horizontal="center" vertical="center"/>
    </xf>
    <xf numFmtId="0" fontId="67" fillId="15" borderId="13" xfId="0" applyFont="1" applyFill="1" applyBorder="1" applyAlignment="1">
      <alignment horizontal="center" vertical="center" wrapText="1"/>
    </xf>
    <xf numFmtId="0" fontId="68" fillId="32" borderId="11" xfId="0" applyFont="1" applyFill="1" applyBorder="1" applyAlignment="1">
      <alignment horizontal="center" vertical="center" wrapText="1"/>
    </xf>
    <xf numFmtId="0" fontId="56" fillId="30" borderId="11" xfId="0" applyFont="1" applyFill="1" applyBorder="1" applyAlignment="1">
      <alignment horizontal="center" vertical="center"/>
    </xf>
    <xf numFmtId="0" fontId="56" fillId="21" borderId="11" xfId="0" applyFont="1" applyFill="1" applyBorder="1" applyAlignment="1">
      <alignment horizontal="center" vertical="center"/>
    </xf>
    <xf numFmtId="0" fontId="22" fillId="32" borderId="11" xfId="0" applyFont="1" applyFill="1" applyBorder="1" applyAlignment="1">
      <alignment horizontal="center" vertical="center" wrapText="1"/>
    </xf>
    <xf numFmtId="0" fontId="22" fillId="21" borderId="11" xfId="0" applyFont="1" applyFill="1" applyBorder="1" applyAlignment="1">
      <alignment horizontal="center" vertical="center" wrapText="1"/>
    </xf>
    <xf numFmtId="0" fontId="22" fillId="30" borderId="11" xfId="0" applyFont="1" applyFill="1" applyBorder="1" applyAlignment="1">
      <alignment horizontal="center" vertical="center" wrapText="1"/>
    </xf>
    <xf numFmtId="0" fontId="56" fillId="19" borderId="1" xfId="0" applyFont="1" applyFill="1" applyBorder="1" applyAlignment="1">
      <alignment horizontal="left" vertical="center"/>
    </xf>
    <xf numFmtId="0" fontId="22" fillId="23" borderId="11" xfId="0" applyFont="1" applyFill="1" applyBorder="1" applyAlignment="1">
      <alignment horizontal="center" vertical="center"/>
    </xf>
    <xf numFmtId="0" fontId="22" fillId="19" borderId="11" xfId="0" applyFont="1" applyFill="1" applyBorder="1" applyAlignment="1">
      <alignment horizontal="center" vertical="center"/>
    </xf>
    <xf numFmtId="0" fontId="56" fillId="23" borderId="11" xfId="0" applyFont="1" applyFill="1" applyBorder="1" applyAlignment="1">
      <alignment horizontal="center" vertical="center"/>
    </xf>
    <xf numFmtId="0" fontId="11" fillId="13" borderId="11" xfId="0" applyFont="1" applyFill="1" applyBorder="1" applyAlignment="1">
      <alignment horizontal="center" vertical="center"/>
    </xf>
    <xf numFmtId="0" fontId="9" fillId="14" borderId="11" xfId="0" applyFont="1" applyFill="1" applyBorder="1" applyAlignment="1">
      <alignment horizontal="center" vertical="center"/>
    </xf>
    <xf numFmtId="0" fontId="9" fillId="43" borderId="11" xfId="0" applyFont="1" applyFill="1" applyBorder="1"/>
    <xf numFmtId="0" fontId="9" fillId="43" borderId="11" xfId="0" applyFont="1" applyFill="1" applyBorder="1" applyAlignment="1">
      <alignment horizontal="center" vertical="center"/>
    </xf>
    <xf numFmtId="0" fontId="68" fillId="19" borderId="21" xfId="0" applyFont="1" applyFill="1" applyBorder="1"/>
    <xf numFmtId="0" fontId="21" fillId="19" borderId="36" xfId="0" applyFont="1" applyFill="1" applyBorder="1" applyAlignment="1">
      <alignment horizontal="right"/>
    </xf>
    <xf numFmtId="0" fontId="56" fillId="23" borderId="1" xfId="0" applyFont="1" applyFill="1" applyBorder="1" applyAlignment="1">
      <alignment horizontal="left" vertical="center"/>
    </xf>
    <xf numFmtId="0" fontId="9" fillId="24" borderId="11" xfId="0" applyFont="1" applyFill="1" applyBorder="1"/>
    <xf numFmtId="0" fontId="9" fillId="24" borderId="11" xfId="0" applyFont="1" applyFill="1" applyBorder="1" applyAlignment="1">
      <alignment horizontal="center" vertical="center"/>
    </xf>
    <xf numFmtId="0" fontId="9" fillId="25" borderId="11" xfId="0" applyFont="1" applyFill="1" applyBorder="1" applyAlignment="1">
      <alignment horizontal="center" vertical="center"/>
    </xf>
    <xf numFmtId="0" fontId="9" fillId="25" borderId="11" xfId="0" applyFont="1" applyFill="1" applyBorder="1"/>
    <xf numFmtId="0" fontId="22" fillId="19" borderId="21" xfId="0" applyFont="1" applyFill="1" applyBorder="1" applyAlignment="1">
      <alignment horizontal="center"/>
    </xf>
    <xf numFmtId="0" fontId="56" fillId="15" borderId="1" xfId="0" applyFont="1" applyFill="1" applyBorder="1" applyAlignment="1">
      <alignment horizontal="left" vertical="center"/>
    </xf>
    <xf numFmtId="0" fontId="9" fillId="12" borderId="25" xfId="0" applyFont="1" applyFill="1" applyBorder="1" applyAlignment="1">
      <alignment horizontal="center" vertical="center" wrapText="1"/>
    </xf>
    <xf numFmtId="0" fontId="9" fillId="11" borderId="25" xfId="0" applyFont="1" applyFill="1" applyBorder="1" applyAlignment="1">
      <alignment horizontal="center" vertical="center" wrapText="1"/>
    </xf>
    <xf numFmtId="0" fontId="22" fillId="32" borderId="25" xfId="0" applyFont="1" applyFill="1" applyBorder="1" applyAlignment="1">
      <alignment horizontal="center" vertical="center" wrapText="1"/>
    </xf>
    <xf numFmtId="0" fontId="22" fillId="15" borderId="1" xfId="0" applyFont="1" applyFill="1" applyBorder="1" applyAlignment="1">
      <alignment horizontal="center" vertical="center" wrapText="1"/>
    </xf>
    <xf numFmtId="0" fontId="9" fillId="22" borderId="11" xfId="0" applyFont="1" applyFill="1" applyBorder="1" applyAlignment="1">
      <alignment horizontal="center" vertical="center"/>
    </xf>
    <xf numFmtId="0" fontId="9" fillId="22" borderId="11" xfId="0" applyFont="1" applyFill="1" applyBorder="1" applyAlignment="1">
      <alignment horizontal="center"/>
    </xf>
    <xf numFmtId="0" fontId="18" fillId="30" borderId="11" xfId="0" applyFont="1" applyFill="1" applyBorder="1" applyAlignment="1">
      <alignment horizontal="center" vertical="center"/>
    </xf>
    <xf numFmtId="0" fontId="19" fillId="22" borderId="11" xfId="0" applyFont="1" applyFill="1" applyBorder="1" applyAlignment="1">
      <alignment vertical="center" wrapText="1"/>
    </xf>
    <xf numFmtId="0" fontId="18" fillId="21" borderId="5" xfId="0" applyFont="1" applyFill="1" applyBorder="1" applyAlignment="1">
      <alignment horizontal="center" vertical="center"/>
    </xf>
    <xf numFmtId="0" fontId="7" fillId="0" borderId="23" xfId="0" applyFont="1" applyBorder="1"/>
    <xf numFmtId="0" fontId="27" fillId="13" borderId="11" xfId="0" applyFont="1" applyFill="1" applyBorder="1" applyAlignment="1">
      <alignment horizontal="left" vertical="center"/>
    </xf>
    <xf numFmtId="0" fontId="9" fillId="22" borderId="5" xfId="0" applyFont="1" applyFill="1" applyBorder="1" applyAlignment="1">
      <alignment horizontal="center" vertical="center"/>
    </xf>
    <xf numFmtId="0" fontId="18" fillId="30" borderId="5" xfId="0" applyFont="1" applyFill="1" applyBorder="1" applyAlignment="1">
      <alignment horizontal="center" vertical="center"/>
    </xf>
    <xf numFmtId="0" fontId="19" fillId="22" borderId="5" xfId="0" applyFont="1" applyFill="1" applyBorder="1" applyAlignment="1">
      <alignment vertical="center" wrapText="1"/>
    </xf>
    <xf numFmtId="0" fontId="9" fillId="4" borderId="11" xfId="0" applyFont="1" applyFill="1" applyBorder="1" applyAlignment="1">
      <alignment horizontal="center" vertical="center"/>
    </xf>
    <xf numFmtId="0" fontId="9" fillId="4" borderId="11" xfId="0" applyFont="1" applyFill="1" applyBorder="1"/>
    <xf numFmtId="0" fontId="22" fillId="56" borderId="11" xfId="0" applyFont="1" applyFill="1" applyBorder="1" applyAlignment="1">
      <alignment horizontal="right"/>
    </xf>
    <xf numFmtId="0" fontId="22" fillId="56" borderId="8" xfId="0" applyFont="1" applyFill="1" applyBorder="1" applyAlignment="1">
      <alignment horizontal="center" vertical="center"/>
    </xf>
    <xf numFmtId="0" fontId="9" fillId="10" borderId="11" xfId="0" applyFont="1" applyFill="1" applyBorder="1" applyAlignment="1">
      <alignment horizontal="center" vertical="center"/>
    </xf>
    <xf numFmtId="0" fontId="9" fillId="10" borderId="11" xfId="0" applyFont="1" applyFill="1" applyBorder="1"/>
    <xf numFmtId="0" fontId="56" fillId="55" borderId="11" xfId="0" applyFont="1" applyFill="1" applyBorder="1" applyAlignment="1">
      <alignment horizontal="center" vertical="center"/>
    </xf>
    <xf numFmtId="0" fontId="56" fillId="55" borderId="5" xfId="0" applyFont="1" applyFill="1" applyBorder="1" applyAlignment="1">
      <alignment horizontal="left" vertical="center"/>
    </xf>
    <xf numFmtId="0" fontId="8" fillId="12" borderId="25" xfId="0" applyFont="1" applyFill="1" applyBorder="1" applyAlignment="1">
      <alignment vertical="center" wrapText="1"/>
    </xf>
    <xf numFmtId="0" fontId="56" fillId="15" borderId="11" xfId="0" applyFont="1" applyFill="1" applyBorder="1"/>
    <xf numFmtId="0" fontId="56" fillId="15" borderId="8" xfId="0" applyFont="1" applyFill="1" applyBorder="1" applyAlignment="1">
      <alignment horizontal="center" vertical="center"/>
    </xf>
    <xf numFmtId="0" fontId="9" fillId="10" borderId="11" xfId="0" applyFont="1" applyFill="1" applyBorder="1" applyAlignment="1">
      <alignment vertical="center" wrapText="1"/>
    </xf>
    <xf numFmtId="0" fontId="56" fillId="55" borderId="11" xfId="0" applyFont="1" applyFill="1" applyBorder="1"/>
    <xf numFmtId="0" fontId="9" fillId="4" borderId="36" xfId="0" applyFont="1" applyFill="1" applyBorder="1"/>
    <xf numFmtId="0" fontId="9" fillId="4" borderId="36" xfId="0" applyFont="1" applyFill="1" applyBorder="1" applyAlignment="1">
      <alignment horizontal="center" vertical="center"/>
    </xf>
    <xf numFmtId="0" fontId="55" fillId="12" borderId="1" xfId="0" applyFont="1" applyFill="1" applyBorder="1" applyAlignment="1">
      <alignment horizontal="left" vertical="center"/>
    </xf>
    <xf numFmtId="0" fontId="8" fillId="12" borderId="5" xfId="0" applyFont="1" applyFill="1" applyBorder="1" applyAlignment="1">
      <alignment vertical="center" wrapText="1"/>
    </xf>
    <xf numFmtId="0" fontId="22" fillId="15" borderId="11" xfId="0" applyFont="1" applyFill="1" applyBorder="1" applyAlignment="1">
      <alignment horizontal="center" vertical="center" wrapText="1"/>
    </xf>
    <xf numFmtId="0" fontId="22" fillId="15" borderId="11" xfId="0" applyFont="1" applyFill="1" applyBorder="1" applyAlignment="1">
      <alignment horizontal="center" vertical="center"/>
    </xf>
    <xf numFmtId="0" fontId="22" fillId="15" borderId="25" xfId="0" applyFont="1" applyFill="1" applyBorder="1" applyAlignment="1">
      <alignment horizontal="center" vertical="center" wrapText="1"/>
    </xf>
    <xf numFmtId="0" fontId="22" fillId="15" borderId="11" xfId="0" applyFont="1" applyFill="1" applyBorder="1" applyAlignment="1">
      <alignment horizontal="right"/>
    </xf>
    <xf numFmtId="0" fontId="9" fillId="11" borderId="11" xfId="0" applyFont="1" applyFill="1" applyBorder="1"/>
    <xf numFmtId="0" fontId="9" fillId="12" borderId="11" xfId="0" applyFont="1" applyFill="1" applyBorder="1" applyAlignment="1">
      <alignment horizontal="center" vertical="center"/>
    </xf>
    <xf numFmtId="0" fontId="11" fillId="45" borderId="25" xfId="0" applyFont="1" applyFill="1" applyBorder="1" applyAlignment="1">
      <alignment horizontal="center" vertical="center"/>
    </xf>
    <xf numFmtId="0" fontId="56" fillId="56" borderId="8" xfId="0" applyFont="1" applyFill="1" applyBorder="1" applyAlignment="1">
      <alignment horizontal="center" vertical="center"/>
    </xf>
    <xf numFmtId="0" fontId="9" fillId="45" borderId="11" xfId="0" applyFont="1" applyFill="1" applyBorder="1" applyAlignment="1">
      <alignment horizontal="center" vertical="center"/>
    </xf>
    <xf numFmtId="164" fontId="9" fillId="48" borderId="11" xfId="0" applyNumberFormat="1" applyFont="1" applyFill="1" applyBorder="1" applyAlignment="1">
      <alignment horizontal="center" vertical="center"/>
    </xf>
    <xf numFmtId="164" fontId="11" fillId="48" borderId="25" xfId="0" applyNumberFormat="1" applyFont="1" applyFill="1" applyBorder="1" applyAlignment="1">
      <alignment horizontal="center" vertical="center"/>
    </xf>
    <xf numFmtId="0" fontId="9" fillId="48" borderId="11" xfId="0" applyFont="1" applyFill="1" applyBorder="1" applyAlignment="1">
      <alignment vertical="center"/>
    </xf>
    <xf numFmtId="0" fontId="9" fillId="45" borderId="11" xfId="0" applyFont="1" applyFill="1" applyBorder="1" applyAlignment="1">
      <alignment vertical="center" wrapText="1"/>
    </xf>
    <xf numFmtId="0" fontId="56" fillId="56" borderId="5" xfId="0" applyFont="1" applyFill="1" applyBorder="1" applyAlignment="1">
      <alignment horizontal="left" vertical="center"/>
    </xf>
    <xf numFmtId="0" fontId="56" fillId="56" borderId="11" xfId="0" applyFont="1" applyFill="1" applyBorder="1" applyAlignment="1">
      <alignment horizontal="center" vertical="center"/>
    </xf>
    <xf numFmtId="0" fontId="11" fillId="57" borderId="11" xfId="0" applyFont="1" applyFill="1" applyBorder="1" applyAlignment="1">
      <alignment horizontal="center" vertical="center"/>
    </xf>
    <xf numFmtId="0" fontId="18" fillId="27" borderId="5" xfId="0" applyFont="1" applyFill="1" applyBorder="1" applyAlignment="1">
      <alignment horizontal="center" vertical="center"/>
    </xf>
    <xf numFmtId="0" fontId="27" fillId="57" borderId="11" xfId="0" applyFont="1" applyFill="1" applyBorder="1" applyAlignment="1">
      <alignment horizontal="left" wrapText="1"/>
    </xf>
    <xf numFmtId="0" fontId="27" fillId="57" borderId="11" xfId="0" applyFont="1" applyFill="1" applyBorder="1" applyAlignment="1">
      <alignment horizontal="left" vertical="center" wrapText="1"/>
    </xf>
    <xf numFmtId="0" fontId="21" fillId="21" borderId="11" xfId="0" applyFont="1" applyFill="1" applyBorder="1" applyAlignment="1">
      <alignment horizontal="center" vertical="center"/>
    </xf>
    <xf numFmtId="0" fontId="11" fillId="10" borderId="11" xfId="0" applyFont="1" applyFill="1" applyBorder="1" applyAlignment="1">
      <alignment horizontal="left" vertical="center" wrapText="1"/>
    </xf>
    <xf numFmtId="0" fontId="9" fillId="2" borderId="11" xfId="0" applyFont="1" applyFill="1" applyBorder="1" applyAlignment="1">
      <alignment horizontal="center" vertical="center"/>
    </xf>
    <xf numFmtId="0" fontId="11" fillId="10" borderId="11" xfId="0" applyFont="1" applyFill="1" applyBorder="1" applyAlignment="1">
      <alignment horizontal="center" vertical="center" wrapText="1"/>
    </xf>
    <xf numFmtId="0" fontId="56" fillId="55" borderId="22" xfId="0" applyFont="1" applyFill="1" applyBorder="1" applyAlignment="1">
      <alignment horizontal="right" vertical="center"/>
    </xf>
    <xf numFmtId="0" fontId="56" fillId="55" borderId="8" xfId="0" applyFont="1" applyFill="1" applyBorder="1" applyAlignment="1">
      <alignment horizontal="center" vertical="center"/>
    </xf>
    <xf numFmtId="0" fontId="11" fillId="2" borderId="11" xfId="0" applyFont="1" applyFill="1" applyBorder="1" applyAlignment="1">
      <alignment horizontal="left" vertical="center" wrapText="1"/>
    </xf>
    <xf numFmtId="0" fontId="11" fillId="2" borderId="11" xfId="0" applyFont="1" applyFill="1" applyBorder="1" applyAlignment="1">
      <alignment horizontal="center" vertical="center" wrapText="1"/>
    </xf>
    <xf numFmtId="0" fontId="56" fillId="55" borderId="11" xfId="0" applyFont="1" applyFill="1" applyBorder="1" applyAlignment="1">
      <alignment horizontal="left" vertical="center"/>
    </xf>
    <xf numFmtId="0" fontId="56" fillId="55" borderId="22" xfId="0" applyFont="1" applyFill="1" applyBorder="1" applyAlignment="1">
      <alignment horizontal="left" vertical="center"/>
    </xf>
    <xf numFmtId="0" fontId="11" fillId="10" borderId="11" xfId="0" applyFont="1" applyFill="1" applyBorder="1"/>
    <xf numFmtId="0" fontId="55" fillId="10" borderId="11" xfId="0" applyFont="1" applyFill="1" applyBorder="1" applyAlignment="1">
      <alignment horizontal="center" vertical="center"/>
    </xf>
    <xf numFmtId="0" fontId="64" fillId="55" borderId="36" xfId="0" applyFont="1" applyFill="1" applyBorder="1" applyAlignment="1">
      <alignment horizontal="center" vertical="center" wrapText="1"/>
    </xf>
    <xf numFmtId="0" fontId="11" fillId="2" borderId="11" xfId="0" applyFont="1" applyFill="1" applyBorder="1" applyAlignment="1">
      <alignment vertical="center"/>
    </xf>
    <xf numFmtId="0" fontId="20" fillId="55" borderId="11" xfId="0" applyFont="1" applyFill="1" applyBorder="1" applyAlignment="1">
      <alignment horizontal="right" vertical="center"/>
    </xf>
    <xf numFmtId="0" fontId="11" fillId="10" borderId="11" xfId="0" applyFont="1" applyFill="1" applyBorder="1" applyAlignment="1">
      <alignment horizontal="center" vertical="center"/>
    </xf>
    <xf numFmtId="0" fontId="22" fillId="55" borderId="11" xfId="0" applyFont="1" applyFill="1" applyBorder="1" applyAlignment="1">
      <alignment horizontal="center" vertical="center"/>
    </xf>
    <xf numFmtId="0" fontId="11" fillId="2" borderId="11" xfId="0" applyFont="1" applyFill="1" applyBorder="1"/>
    <xf numFmtId="14" fontId="10" fillId="53" borderId="11" xfId="0" applyNumberFormat="1" applyFont="1" applyFill="1" applyBorder="1" applyAlignment="1">
      <alignment horizontal="center" vertical="center"/>
    </xf>
    <xf numFmtId="14" fontId="10" fillId="54" borderId="11" xfId="0" applyNumberFormat="1" applyFont="1" applyFill="1" applyBorder="1" applyAlignment="1">
      <alignment horizontal="center" vertical="center"/>
    </xf>
    <xf numFmtId="0" fontId="56" fillId="55" borderId="1" xfId="0" applyFont="1" applyFill="1" applyBorder="1" applyAlignment="1">
      <alignment horizontal="left" vertical="center"/>
    </xf>
    <xf numFmtId="0" fontId="9" fillId="7" borderId="11" xfId="0" applyFont="1" applyFill="1" applyBorder="1"/>
    <xf numFmtId="14" fontId="10" fillId="53" borderId="11" xfId="0" applyNumberFormat="1" applyFont="1" applyFill="1" applyBorder="1" applyAlignment="1">
      <alignment horizontal="center"/>
    </xf>
    <xf numFmtId="14" fontId="10" fillId="54" borderId="11" xfId="0" applyNumberFormat="1" applyFont="1" applyFill="1" applyBorder="1"/>
    <xf numFmtId="14" fontId="10" fillId="53" borderId="11" xfId="0" applyNumberFormat="1" applyFont="1" applyFill="1" applyBorder="1"/>
    <xf numFmtId="0" fontId="12" fillId="51" borderId="11" xfId="0" applyFont="1" applyFill="1" applyBorder="1" applyAlignment="1">
      <alignment horizontal="center" vertical="center"/>
    </xf>
    <xf numFmtId="0" fontId="9" fillId="41" borderId="11" xfId="0" applyFont="1" applyFill="1" applyBorder="1" applyAlignment="1">
      <alignment horizontal="left" vertical="center"/>
    </xf>
    <xf numFmtId="49" fontId="14" fillId="4" borderId="11" xfId="0" applyNumberFormat="1" applyFont="1" applyFill="1" applyBorder="1" applyAlignment="1">
      <alignment horizontal="left" vertical="center" wrapText="1"/>
    </xf>
    <xf numFmtId="0" fontId="20" fillId="23" borderId="11" xfId="0" applyFont="1" applyFill="1" applyBorder="1" applyAlignment="1">
      <alignment horizontal="left" vertical="center"/>
    </xf>
    <xf numFmtId="0" fontId="6" fillId="53" borderId="11" xfId="0" applyFont="1" applyFill="1" applyBorder="1" applyAlignment="1">
      <alignment horizontal="center" vertical="center" wrapText="1"/>
    </xf>
    <xf numFmtId="0" fontId="6" fillId="54" borderId="11" xfId="0" applyFont="1" applyFill="1" applyBorder="1" applyAlignment="1">
      <alignment horizontal="center" vertical="center" wrapText="1"/>
    </xf>
    <xf numFmtId="0" fontId="8" fillId="41" borderId="5" xfId="0" applyFont="1" applyFill="1" applyBorder="1" applyAlignment="1">
      <alignment horizontal="center" vertical="center"/>
    </xf>
    <xf numFmtId="0" fontId="14" fillId="0" borderId="11" xfId="0" applyFont="1" applyBorder="1" applyAlignment="1">
      <alignment wrapText="1"/>
    </xf>
    <xf numFmtId="0" fontId="11" fillId="41" borderId="11" xfId="0" applyFont="1" applyFill="1" applyBorder="1" applyAlignment="1">
      <alignment horizontal="left" vertical="center"/>
    </xf>
    <xf numFmtId="0" fontId="14" fillId="4" borderId="11" xfId="0" applyFont="1" applyFill="1" applyBorder="1" applyAlignment="1">
      <alignment horizontal="left" vertical="center" wrapText="1"/>
    </xf>
    <xf numFmtId="0" fontId="14" fillId="0" borderId="13" xfId="0" applyFont="1" applyBorder="1" applyAlignment="1">
      <alignment horizontal="left" vertical="center" wrapText="1"/>
    </xf>
    <xf numFmtId="0" fontId="14" fillId="0" borderId="11" xfId="0" applyFont="1" applyBorder="1" applyAlignment="1">
      <alignment vertical="center" wrapText="1"/>
    </xf>
    <xf numFmtId="0" fontId="11" fillId="41" borderId="11" xfId="0" applyFont="1" applyFill="1" applyBorder="1" applyAlignment="1">
      <alignment vertical="center"/>
    </xf>
    <xf numFmtId="0" fontId="56" fillId="52" borderId="1" xfId="0" applyFont="1" applyFill="1" applyBorder="1" applyAlignment="1">
      <alignment horizontal="left" vertical="center"/>
    </xf>
    <xf numFmtId="0" fontId="6" fillId="7" borderId="11" xfId="0" applyFont="1" applyFill="1" applyBorder="1" applyAlignment="1">
      <alignment vertical="center" wrapText="1"/>
    </xf>
    <xf numFmtId="0" fontId="8" fillId="7" borderId="11" xfId="0" applyFont="1" applyFill="1" applyBorder="1" applyAlignment="1">
      <alignment vertical="center" wrapText="1"/>
    </xf>
  </cellXfs>
  <cellStyles count="14">
    <cellStyle name="20% - Accent4" xfId="8" builtinId="42"/>
    <cellStyle name="20% - Accent5" xfId="9" builtinId="46"/>
    <cellStyle name="40% - Accent1" xfId="2" builtinId="31"/>
    <cellStyle name="40% - Accent3" xfId="3" builtinId="39"/>
    <cellStyle name="40% - Accent4" xfId="4" builtinId="43"/>
    <cellStyle name="40% - Accent5" xfId="10" builtinId="47"/>
    <cellStyle name="40% - Accent6" xfId="5" builtinId="51"/>
    <cellStyle name="60% - Accent5" xfId="13" builtinId="48"/>
    <cellStyle name="60% - Accent6" xfId="12" builtinId="52"/>
    <cellStyle name="Accent4" xfId="7" builtinId="41"/>
    <cellStyle name="Accent6" xfId="11" builtinId="49"/>
    <cellStyle name="Hyperlink" xfId="6" builtinId="8"/>
    <cellStyle name="Normal" xfId="0" builtinId="0"/>
    <cellStyle name="Note" xfId="1" builtinId="10"/>
  </cellStyles>
  <dxfs count="440">
    <dxf>
      <fill>
        <patternFill patternType="solid">
          <fgColor rgb="FF7F7F7F"/>
          <bgColor rgb="FF7F7F7F"/>
        </patternFill>
      </fill>
    </dxf>
    <dxf>
      <fill>
        <patternFill patternType="solid">
          <fgColor rgb="FFA5A5A5"/>
          <bgColor rgb="FFA5A5A5"/>
        </patternFill>
      </fill>
    </dxf>
    <dxf>
      <fill>
        <patternFill patternType="solid">
          <fgColor rgb="FFA5A5A5"/>
          <bgColor rgb="FFA5A5A5"/>
        </patternFill>
      </fill>
    </dxf>
    <dxf>
      <fill>
        <patternFill patternType="solid">
          <fgColor rgb="FFA5A5A5"/>
          <bgColor rgb="FFA5A5A5"/>
        </patternFill>
      </fill>
    </dxf>
    <dxf>
      <fill>
        <patternFill patternType="none"/>
      </fill>
    </dxf>
    <dxf>
      <fill>
        <patternFill patternType="solid">
          <fgColor rgb="FFBFBFBF"/>
          <bgColor rgb="FFBFBFBF"/>
        </patternFill>
      </fill>
    </dxf>
    <dxf>
      <fill>
        <patternFill patternType="none"/>
      </fill>
    </dxf>
    <dxf>
      <fill>
        <patternFill patternType="none"/>
      </fill>
    </dxf>
    <dxf>
      <fill>
        <patternFill patternType="none"/>
      </fill>
    </dxf>
    <dxf>
      <fill>
        <patternFill patternType="none"/>
      </fill>
    </dxf>
    <dxf>
      <fill>
        <patternFill patternType="none"/>
      </fill>
    </dxf>
    <dxf>
      <fill>
        <patternFill patternType="solid">
          <fgColor rgb="FFA5A5A5"/>
          <bgColor rgb="FFA5A5A5"/>
        </patternFill>
      </fill>
    </dxf>
    <dxf>
      <fill>
        <patternFill patternType="solid">
          <fgColor rgb="FFA5A5A5"/>
          <bgColor rgb="FFA5A5A5"/>
        </patternFill>
      </fill>
    </dxf>
    <dxf>
      <fill>
        <patternFill patternType="solid">
          <fgColor rgb="FFA5A5A5"/>
          <bgColor rgb="FFA5A5A5"/>
        </patternFill>
      </fill>
    </dxf>
    <dxf>
      <fill>
        <patternFill>
          <bgColor rgb="FFFFC7CE"/>
        </patternFill>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solid">
          <fgColor rgb="FFA5A5A5"/>
          <bgColor rgb="FFA5A5A5"/>
        </patternFill>
      </fill>
    </dxf>
    <dxf>
      <fill>
        <patternFill patternType="solid">
          <fgColor rgb="FFA5A5A5"/>
          <bgColor rgb="FFA5A5A5"/>
        </patternFill>
      </fill>
    </dxf>
    <dxf>
      <fill>
        <patternFill patternType="solid">
          <fgColor rgb="FFA5A5A5"/>
          <bgColor rgb="FFA5A5A5"/>
        </patternFill>
      </fill>
    </dxf>
  </dxfs>
  <tableStyles count="0" defaultTableStyle="TableStyleMedium2" defaultPivotStyle="PivotStyleLight16"/>
  <colors>
    <mruColors>
      <color rgb="FF9966FF"/>
      <color rgb="FFAE85FF"/>
      <color rgb="FFCC99FF"/>
      <color rgb="FF9999FF"/>
      <color rgb="FFFFFF66"/>
      <color rgb="FFFFFF99"/>
      <color rgb="FFC5E0B3"/>
      <color rgb="FF9933FF"/>
      <color rgb="FFFF5050"/>
      <color rgb="FFFF99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23" Type="http://schemas.openxmlformats.org/officeDocument/2006/relationships/calcChain" Target="calcChain.xml"/><Relationship Id="rId10" Type="http://schemas.openxmlformats.org/officeDocument/2006/relationships/worksheet" Target="worksheets/sheet10.xml"/><Relationship Id="rId19" Type="http://customschemas.google.com/relationships/workbookmetadata" Target="metadata"/><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hyperlink" Target="https://forms.gle/YLU4P4MypHLJutbR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hyperlink" Target="https://forms.gle/YLU4P4MypHLJutbRA" TargetMode="Externa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sheetPr>
  <dimension ref="A1:U740"/>
  <sheetViews>
    <sheetView tabSelected="1" workbookViewId="0">
      <selection activeCell="AA10" sqref="AA10"/>
    </sheetView>
  </sheetViews>
  <sheetFormatPr defaultColWidth="14.42578125" defaultRowHeight="15" customHeight="1" x14ac:dyDescent="0.25"/>
  <cols>
    <col min="1" max="1" width="2.28515625" customWidth="1"/>
    <col min="2" max="5" width="8.7109375" customWidth="1"/>
    <col min="6" max="7" width="10.7109375" customWidth="1"/>
    <col min="8" max="8" width="11.85546875" customWidth="1"/>
    <col min="9" max="9" width="10.7109375" customWidth="1"/>
    <col min="10" max="10" width="7.140625" customWidth="1"/>
    <col min="11" max="12" width="8.7109375" customWidth="1"/>
    <col min="13" max="13" width="11" customWidth="1"/>
    <col min="14" max="19" width="8.7109375" customWidth="1"/>
    <col min="20" max="20" width="2.28515625" customWidth="1"/>
    <col min="21" max="27" width="8.7109375" customWidth="1"/>
  </cols>
  <sheetData>
    <row r="1" spans="1:20" ht="15.75" x14ac:dyDescent="0.25">
      <c r="A1" s="409"/>
      <c r="B1" s="508" t="str">
        <f>'1 GRANTEE INFO &amp; UPDATES'!A1</f>
        <v>WV Bureau for Behavioral Health - SOR - PRSS DOCR</v>
      </c>
      <c r="C1" s="509"/>
      <c r="D1" s="509"/>
      <c r="E1" s="509"/>
      <c r="F1" s="509"/>
      <c r="G1" s="509"/>
      <c r="H1" s="509"/>
      <c r="I1" s="509"/>
      <c r="J1" s="509"/>
      <c r="K1" s="509"/>
      <c r="L1" s="509"/>
      <c r="M1" s="509"/>
      <c r="N1" s="509"/>
      <c r="O1" s="509"/>
      <c r="P1" s="509"/>
      <c r="Q1" s="509"/>
      <c r="R1" s="509"/>
      <c r="S1" s="510"/>
      <c r="T1" s="409"/>
    </row>
    <row r="2" spans="1:20" ht="15.75" x14ac:dyDescent="0.25">
      <c r="A2" s="409"/>
      <c r="B2" s="511" t="str">
        <f>'1 GRANTEE INFO &amp; UPDATES'!A2</f>
        <v xml:space="preserve">Program reports need to be submitted electronically, via e-mail to bbhreporting@wv.gov within 25 calendar days of the end of each month </v>
      </c>
      <c r="C2" s="512"/>
      <c r="D2" s="512"/>
      <c r="E2" s="512"/>
      <c r="F2" s="512"/>
      <c r="G2" s="512"/>
      <c r="H2" s="512"/>
      <c r="I2" s="512"/>
      <c r="J2" s="512"/>
      <c r="K2" s="512"/>
      <c r="L2" s="512"/>
      <c r="M2" s="512"/>
      <c r="N2" s="512"/>
      <c r="O2" s="512"/>
      <c r="P2" s="512"/>
      <c r="Q2" s="512"/>
      <c r="R2" s="512"/>
      <c r="S2" s="513"/>
      <c r="T2" s="409"/>
    </row>
    <row r="3" spans="1:20" ht="15.75" customHeight="1" x14ac:dyDescent="0.25">
      <c r="A3" s="409"/>
      <c r="B3" s="410"/>
      <c r="C3" s="411"/>
      <c r="D3" s="411"/>
      <c r="E3" s="411"/>
      <c r="F3" s="411"/>
      <c r="G3" s="411"/>
      <c r="H3" s="411" t="s">
        <v>82</v>
      </c>
      <c r="I3" s="521" t="s">
        <v>676</v>
      </c>
      <c r="J3" s="521"/>
      <c r="K3" s="521"/>
      <c r="L3" s="521"/>
      <c r="M3" s="521"/>
      <c r="N3" s="519"/>
      <c r="O3" s="519"/>
      <c r="P3" s="519"/>
      <c r="Q3" s="519"/>
      <c r="R3" s="519"/>
      <c r="S3" s="520"/>
      <c r="T3" s="409"/>
    </row>
    <row r="4" spans="1:20" x14ac:dyDescent="0.25">
      <c r="A4" s="409"/>
      <c r="B4" s="514"/>
      <c r="C4" s="515"/>
      <c r="D4" s="515"/>
      <c r="E4" s="515"/>
      <c r="F4" s="515"/>
      <c r="G4" s="515"/>
      <c r="H4" s="515"/>
      <c r="I4" s="515"/>
      <c r="J4" s="515"/>
      <c r="K4" s="515"/>
      <c r="L4" s="515"/>
      <c r="M4" s="515"/>
      <c r="N4" s="515"/>
      <c r="O4" s="515"/>
      <c r="P4" s="515"/>
      <c r="Q4" s="515"/>
      <c r="R4" s="515"/>
      <c r="S4" s="515"/>
      <c r="T4" s="409"/>
    </row>
    <row r="5" spans="1:20" ht="31.5" customHeight="1" x14ac:dyDescent="0.25">
      <c r="A5" s="409"/>
      <c r="B5" s="504" t="s">
        <v>880</v>
      </c>
      <c r="C5" s="492"/>
      <c r="D5" s="492"/>
      <c r="E5" s="493"/>
      <c r="F5" s="516" t="str">
        <f>'1 GRANTEE INFO &amp; UPDATES'!E5</f>
        <v>PRSS DOCR</v>
      </c>
      <c r="G5" s="492"/>
      <c r="H5" s="492"/>
      <c r="I5" s="493"/>
      <c r="J5" s="517" t="s">
        <v>0</v>
      </c>
      <c r="K5" s="492"/>
      <c r="L5" s="492"/>
      <c r="M5" s="493"/>
      <c r="N5" s="518" t="str">
        <f>'1 GRANTEE INFO &amp; UPDATES'!O5</f>
        <v>Legal Name of Agency</v>
      </c>
      <c r="O5" s="492"/>
      <c r="P5" s="492"/>
      <c r="Q5" s="492"/>
      <c r="R5" s="492"/>
      <c r="S5" s="493"/>
      <c r="T5" s="409"/>
    </row>
    <row r="6" spans="1:20" ht="33.75" customHeight="1" x14ac:dyDescent="0.25">
      <c r="A6" s="409"/>
      <c r="B6" s="504" t="s">
        <v>881</v>
      </c>
      <c r="C6" s="492"/>
      <c r="D6" s="492"/>
      <c r="E6" s="493"/>
      <c r="F6" s="522" t="str">
        <f>'1 GRANTEE INFO &amp; UPDATES'!E6</f>
        <v xml:space="preserve">Physical location of the program </v>
      </c>
      <c r="G6" s="492"/>
      <c r="H6" s="492"/>
      <c r="I6" s="493"/>
      <c r="J6" s="517" t="s">
        <v>1</v>
      </c>
      <c r="K6" s="492"/>
      <c r="L6" s="492"/>
      <c r="M6" s="493"/>
      <c r="N6" s="518" t="str">
        <f>'1 GRANTEE INFO &amp; UPDATES'!O6</f>
        <v>Contact Name or Names</v>
      </c>
      <c r="O6" s="492"/>
      <c r="P6" s="492"/>
      <c r="Q6" s="492"/>
      <c r="R6" s="492"/>
      <c r="S6" s="493"/>
      <c r="T6" s="409"/>
    </row>
    <row r="7" spans="1:20" ht="23.25" customHeight="1" x14ac:dyDescent="0.25">
      <c r="A7" s="409"/>
      <c r="B7" s="523" t="s">
        <v>2</v>
      </c>
      <c r="C7" s="524"/>
      <c r="D7" s="524"/>
      <c r="E7" s="525"/>
      <c r="F7" s="529">
        <f>'1 GRANTEE INFO &amp; UPDATES'!E7</f>
        <v>0</v>
      </c>
      <c r="G7" s="524"/>
      <c r="H7" s="524"/>
      <c r="I7" s="525"/>
      <c r="J7" s="517" t="s">
        <v>3</v>
      </c>
      <c r="K7" s="492"/>
      <c r="L7" s="492"/>
      <c r="M7" s="493"/>
      <c r="N7" s="518" t="str">
        <f>'1 GRANTEE INFO &amp; UPDATES'!O7</f>
        <v>Phone number that contact(s) can be reached</v>
      </c>
      <c r="O7" s="492"/>
      <c r="P7" s="492"/>
      <c r="Q7" s="492"/>
      <c r="R7" s="492"/>
      <c r="S7" s="493"/>
      <c r="T7" s="409"/>
    </row>
    <row r="8" spans="1:20" ht="30" customHeight="1" x14ac:dyDescent="0.25">
      <c r="A8" s="409"/>
      <c r="B8" s="526"/>
      <c r="C8" s="527"/>
      <c r="D8" s="527"/>
      <c r="E8" s="528"/>
      <c r="F8" s="526"/>
      <c r="G8" s="527"/>
      <c r="H8" s="527"/>
      <c r="I8" s="528"/>
      <c r="J8" s="491" t="s">
        <v>882</v>
      </c>
      <c r="K8" s="492"/>
      <c r="L8" s="492"/>
      <c r="M8" s="493"/>
      <c r="N8" s="518" t="str">
        <f>'1 GRANTEE INFO &amp; UPDATES'!O8</f>
        <v>G25****</v>
      </c>
      <c r="O8" s="492"/>
      <c r="P8" s="492"/>
      <c r="Q8" s="492"/>
      <c r="R8" s="492"/>
      <c r="S8" s="493"/>
      <c r="T8" s="409"/>
    </row>
    <row r="9" spans="1:20" ht="32.25" customHeight="1" x14ac:dyDescent="0.25">
      <c r="A9" s="409"/>
      <c r="B9" s="504" t="s">
        <v>883</v>
      </c>
      <c r="C9" s="492"/>
      <c r="D9" s="492"/>
      <c r="E9" s="493"/>
      <c r="F9" s="505" t="str">
        <f>'1 GRANTEE INFO &amp; UPDATES'!E9</f>
        <v>October 1 - 31</v>
      </c>
      <c r="G9" s="492"/>
      <c r="H9" s="493"/>
      <c r="I9" s="414">
        <f>'1 GRANTEE INFO &amp; UPDATES'!I9</f>
        <v>2025</v>
      </c>
      <c r="J9" s="491" t="s">
        <v>884</v>
      </c>
      <c r="K9" s="492"/>
      <c r="L9" s="492"/>
      <c r="M9" s="493"/>
      <c r="N9" s="494" t="str">
        <f>'1 GRANTEE INFO &amp; UPDATES'!O9</f>
        <v>1000****</v>
      </c>
      <c r="O9" s="492"/>
      <c r="P9" s="492"/>
      <c r="Q9" s="492"/>
      <c r="R9" s="492"/>
      <c r="S9" s="493"/>
      <c r="T9" s="409"/>
    </row>
    <row r="10" spans="1:20" ht="25.5" customHeight="1" x14ac:dyDescent="0.4">
      <c r="A10" s="409"/>
      <c r="B10" s="495" t="s">
        <v>879</v>
      </c>
      <c r="C10" s="496"/>
      <c r="D10" s="496"/>
      <c r="E10" s="496"/>
      <c r="F10" s="496"/>
      <c r="G10" s="496"/>
      <c r="H10" s="496"/>
      <c r="I10" s="496"/>
      <c r="J10" s="496"/>
      <c r="K10" s="496"/>
      <c r="L10" s="496"/>
      <c r="M10" s="496"/>
      <c r="N10" s="496"/>
      <c r="O10" s="496"/>
      <c r="P10" s="496"/>
      <c r="Q10" s="496"/>
      <c r="R10" s="496"/>
      <c r="S10" s="496"/>
      <c r="T10" s="409"/>
    </row>
    <row r="11" spans="1:20" ht="30.75" customHeight="1" x14ac:dyDescent="0.25">
      <c r="A11" s="409"/>
      <c r="B11" s="497" t="s">
        <v>909</v>
      </c>
      <c r="C11" s="498"/>
      <c r="D11" s="498"/>
      <c r="E11" s="498"/>
      <c r="F11" s="498"/>
      <c r="G11" s="498"/>
      <c r="H11" s="498"/>
      <c r="I11" s="498"/>
      <c r="J11" s="498"/>
      <c r="K11" s="498"/>
      <c r="L11" s="498"/>
      <c r="M11" s="498"/>
      <c r="N11" s="498"/>
      <c r="O11" s="498"/>
      <c r="P11" s="498"/>
      <c r="Q11" s="498"/>
      <c r="R11" s="498"/>
      <c r="S11" s="499"/>
      <c r="T11" s="409"/>
    </row>
    <row r="12" spans="1:20" x14ac:dyDescent="0.25">
      <c r="A12" s="409"/>
      <c r="B12" s="409"/>
      <c r="C12" s="530" t="s">
        <v>238</v>
      </c>
      <c r="D12" s="530"/>
      <c r="E12" s="503" t="s">
        <v>840</v>
      </c>
      <c r="F12" s="503"/>
      <c r="G12" s="488" t="s">
        <v>238</v>
      </c>
      <c r="H12" s="488"/>
      <c r="I12" s="503" t="s">
        <v>840</v>
      </c>
      <c r="J12" s="503"/>
      <c r="K12" s="488" t="s">
        <v>238</v>
      </c>
      <c r="L12" s="488"/>
      <c r="M12" s="503" t="s">
        <v>840</v>
      </c>
      <c r="N12" s="503"/>
      <c r="O12" s="488" t="s">
        <v>238</v>
      </c>
      <c r="P12" s="488"/>
      <c r="Q12" s="503" t="s">
        <v>840</v>
      </c>
      <c r="R12" s="503"/>
      <c r="S12" s="365"/>
      <c r="T12" s="409"/>
    </row>
    <row r="13" spans="1:20" x14ac:dyDescent="0.25">
      <c r="A13" s="409"/>
      <c r="B13" s="409"/>
      <c r="C13" s="481" t="s">
        <v>4</v>
      </c>
      <c r="D13" s="481"/>
      <c r="E13" s="506" t="s">
        <v>897</v>
      </c>
      <c r="F13" s="507"/>
      <c r="G13" s="481" t="s">
        <v>5</v>
      </c>
      <c r="H13" s="481"/>
      <c r="I13" s="489" t="s">
        <v>900</v>
      </c>
      <c r="J13" s="490"/>
      <c r="K13" s="481" t="s">
        <v>6</v>
      </c>
      <c r="L13" s="481"/>
      <c r="M13" s="489" t="s">
        <v>903</v>
      </c>
      <c r="N13" s="490"/>
      <c r="O13" s="481" t="s">
        <v>7</v>
      </c>
      <c r="P13" s="481"/>
      <c r="Q13" s="501" t="s">
        <v>906</v>
      </c>
      <c r="R13" s="502"/>
      <c r="S13" s="366"/>
      <c r="T13" s="409"/>
    </row>
    <row r="14" spans="1:20" x14ac:dyDescent="0.25">
      <c r="A14" s="409"/>
      <c r="B14" s="409"/>
      <c r="C14" s="481" t="s">
        <v>8</v>
      </c>
      <c r="D14" s="481"/>
      <c r="E14" s="489" t="s">
        <v>898</v>
      </c>
      <c r="F14" s="490"/>
      <c r="G14" s="481" t="s">
        <v>9</v>
      </c>
      <c r="H14" s="481"/>
      <c r="I14" s="489" t="s">
        <v>901</v>
      </c>
      <c r="J14" s="490"/>
      <c r="K14" s="481" t="s">
        <v>10</v>
      </c>
      <c r="L14" s="481"/>
      <c r="M14" s="506" t="s">
        <v>904</v>
      </c>
      <c r="N14" s="507"/>
      <c r="O14" s="481" t="s">
        <v>11</v>
      </c>
      <c r="P14" s="481"/>
      <c r="Q14" s="501" t="s">
        <v>907</v>
      </c>
      <c r="R14" s="502"/>
      <c r="S14" s="367"/>
      <c r="T14" s="409"/>
    </row>
    <row r="15" spans="1:20" x14ac:dyDescent="0.25">
      <c r="A15" s="409"/>
      <c r="B15" s="409"/>
      <c r="C15" s="481" t="s">
        <v>12</v>
      </c>
      <c r="D15" s="481"/>
      <c r="E15" s="489" t="s">
        <v>899</v>
      </c>
      <c r="F15" s="490"/>
      <c r="G15" s="481" t="s">
        <v>13</v>
      </c>
      <c r="H15" s="481"/>
      <c r="I15" s="489" t="s">
        <v>902</v>
      </c>
      <c r="J15" s="490"/>
      <c r="K15" s="481" t="s">
        <v>14</v>
      </c>
      <c r="L15" s="481"/>
      <c r="M15" s="489" t="s">
        <v>905</v>
      </c>
      <c r="N15" s="490"/>
      <c r="O15" s="480" t="s">
        <v>415</v>
      </c>
      <c r="P15" s="481"/>
      <c r="Q15" s="501" t="s">
        <v>908</v>
      </c>
      <c r="R15" s="502"/>
      <c r="S15" s="367"/>
      <c r="T15" s="409"/>
    </row>
    <row r="16" spans="1:20" ht="24.75" customHeight="1" x14ac:dyDescent="0.25">
      <c r="A16" s="409"/>
      <c r="B16" s="500" t="s">
        <v>911</v>
      </c>
      <c r="C16" s="500"/>
      <c r="D16" s="500"/>
      <c r="E16" s="500"/>
      <c r="F16" s="500"/>
      <c r="G16" s="500"/>
      <c r="H16" s="500"/>
      <c r="I16" s="500"/>
      <c r="J16" s="500"/>
      <c r="K16" s="500"/>
      <c r="L16" s="500"/>
      <c r="M16" s="500"/>
      <c r="N16" s="500"/>
      <c r="O16" s="500"/>
      <c r="P16" s="500"/>
      <c r="Q16" s="500"/>
      <c r="R16" s="500"/>
      <c r="S16" s="500"/>
      <c r="T16" s="409"/>
    </row>
    <row r="17" spans="1:21" ht="24.75" customHeight="1" x14ac:dyDescent="0.25">
      <c r="A17" s="409"/>
      <c r="B17" s="500"/>
      <c r="C17" s="500"/>
      <c r="D17" s="500"/>
      <c r="E17" s="500"/>
      <c r="F17" s="500"/>
      <c r="G17" s="500"/>
      <c r="H17" s="500"/>
      <c r="I17" s="500"/>
      <c r="J17" s="500"/>
      <c r="K17" s="500"/>
      <c r="L17" s="500"/>
      <c r="M17" s="500"/>
      <c r="N17" s="500"/>
      <c r="O17" s="500"/>
      <c r="P17" s="500"/>
      <c r="Q17" s="500"/>
      <c r="R17" s="500"/>
      <c r="S17" s="500"/>
      <c r="T17" s="409"/>
      <c r="U17" s="368"/>
    </row>
    <row r="18" spans="1:21" ht="24.75" customHeight="1" x14ac:dyDescent="0.25">
      <c r="A18" s="409"/>
      <c r="B18" s="482" t="s">
        <v>843</v>
      </c>
      <c r="C18" s="483"/>
      <c r="D18" s="483"/>
      <c r="E18" s="483"/>
      <c r="F18" s="483"/>
      <c r="G18" s="483"/>
      <c r="H18" s="483"/>
      <c r="I18" s="483"/>
      <c r="J18" s="483"/>
      <c r="K18" s="483"/>
      <c r="L18" s="483"/>
      <c r="M18" s="483"/>
      <c r="N18" s="483"/>
      <c r="O18" s="483"/>
      <c r="P18" s="483"/>
      <c r="Q18" s="483"/>
      <c r="R18" s="483"/>
      <c r="S18" s="483"/>
      <c r="T18" s="409"/>
    </row>
    <row r="19" spans="1:21" ht="123" customHeight="1" x14ac:dyDescent="0.25">
      <c r="A19" s="409"/>
      <c r="B19" s="484" t="s">
        <v>896</v>
      </c>
      <c r="C19" s="485"/>
      <c r="D19" s="485"/>
      <c r="E19" s="485"/>
      <c r="F19" s="485"/>
      <c r="G19" s="485"/>
      <c r="H19" s="485"/>
      <c r="I19" s="485"/>
      <c r="J19" s="485"/>
      <c r="K19" s="485"/>
      <c r="L19" s="485"/>
      <c r="M19" s="485"/>
      <c r="N19" s="485"/>
      <c r="O19" s="485"/>
      <c r="P19" s="485"/>
      <c r="Q19" s="485"/>
      <c r="R19" s="485"/>
      <c r="S19" s="485"/>
      <c r="T19" s="409"/>
    </row>
    <row r="20" spans="1:21" ht="30.75" customHeight="1" x14ac:dyDescent="0.25">
      <c r="A20" s="409"/>
      <c r="B20" s="487" t="s">
        <v>844</v>
      </c>
      <c r="C20" s="487"/>
      <c r="D20" s="487"/>
      <c r="E20" s="487"/>
      <c r="F20" s="487"/>
      <c r="G20" s="487"/>
      <c r="H20" s="487"/>
      <c r="I20" s="487"/>
      <c r="J20" s="487"/>
      <c r="K20" s="487"/>
      <c r="L20" s="487"/>
      <c r="M20" s="487"/>
      <c r="N20" s="486" t="s">
        <v>845</v>
      </c>
      <c r="O20" s="484"/>
      <c r="P20" s="484"/>
      <c r="Q20" s="484"/>
      <c r="R20" s="484"/>
      <c r="S20" s="484"/>
      <c r="T20" s="409"/>
    </row>
    <row r="21" spans="1:21" ht="13.5" customHeight="1" x14ac:dyDescent="0.25">
      <c r="A21" s="409"/>
      <c r="B21" s="369"/>
      <c r="C21" s="369"/>
      <c r="D21" s="369"/>
      <c r="E21" s="369"/>
      <c r="F21" s="369"/>
      <c r="G21" s="369"/>
      <c r="H21" s="369"/>
      <c r="I21" s="369"/>
      <c r="J21" s="369"/>
      <c r="K21" s="369"/>
      <c r="L21" s="369"/>
      <c r="M21" s="369"/>
      <c r="N21" s="370"/>
      <c r="O21" s="371"/>
      <c r="P21" s="371"/>
      <c r="Q21" s="371"/>
      <c r="R21" s="371"/>
      <c r="S21" s="371"/>
      <c r="T21" s="409"/>
    </row>
    <row r="22" spans="1:21" ht="15.75" customHeight="1" x14ac:dyDescent="0.25"/>
    <row r="23" spans="1:21" ht="15.75" customHeight="1" x14ac:dyDescent="0.25"/>
    <row r="24" spans="1:21" ht="15.75" customHeight="1" x14ac:dyDescent="0.25"/>
    <row r="25" spans="1:21" ht="15.75" customHeight="1" x14ac:dyDescent="0.25"/>
    <row r="26" spans="1:21" ht="15.75" customHeight="1" x14ac:dyDescent="0.25"/>
    <row r="27" spans="1:21" ht="15.75" hidden="1" customHeight="1" x14ac:dyDescent="0.25">
      <c r="B27" s="479" t="s">
        <v>53</v>
      </c>
      <c r="C27" s="462"/>
      <c r="D27" s="462"/>
      <c r="E27" s="462"/>
      <c r="F27" s="462"/>
      <c r="G27" s="462"/>
      <c r="H27" s="462"/>
      <c r="I27" s="462"/>
      <c r="J27" s="462"/>
      <c r="K27" s="462"/>
      <c r="L27" s="462"/>
      <c r="M27" s="462"/>
      <c r="N27" s="462"/>
      <c r="O27" s="462"/>
      <c r="P27" s="462"/>
      <c r="Q27" s="462"/>
      <c r="R27" s="462"/>
      <c r="S27" s="463"/>
    </row>
    <row r="28" spans="1:21" ht="15.75" hidden="1" customHeight="1" x14ac:dyDescent="0.25">
      <c r="B28" s="474" t="s">
        <v>15</v>
      </c>
      <c r="C28" s="462"/>
      <c r="D28" s="463"/>
      <c r="E28" s="474" t="s">
        <v>51</v>
      </c>
      <c r="F28" s="462"/>
      <c r="G28" s="462"/>
      <c r="H28" s="462"/>
      <c r="I28" s="462"/>
      <c r="J28" s="462"/>
      <c r="K28" s="462"/>
      <c r="L28" s="462"/>
      <c r="M28" s="462"/>
      <c r="N28" s="462"/>
      <c r="O28" s="462"/>
      <c r="P28" s="462"/>
      <c r="Q28" s="462"/>
      <c r="R28" s="462"/>
      <c r="S28" s="463"/>
    </row>
    <row r="29" spans="1:21" ht="15.75" hidden="1" customHeight="1" x14ac:dyDescent="0.25">
      <c r="B29" s="474" t="s">
        <v>17</v>
      </c>
      <c r="C29" s="462"/>
      <c r="D29" s="463"/>
      <c r="E29" s="474" t="s">
        <v>16</v>
      </c>
      <c r="F29" s="462"/>
      <c r="G29" s="462"/>
      <c r="H29" s="462"/>
      <c r="I29" s="462"/>
      <c r="J29" s="462"/>
      <c r="K29" s="462"/>
      <c r="L29" s="462"/>
      <c r="M29" s="462"/>
      <c r="N29" s="462"/>
      <c r="O29" s="462"/>
      <c r="P29" s="462"/>
      <c r="Q29" s="462"/>
      <c r="R29" s="462"/>
      <c r="S29" s="463"/>
    </row>
    <row r="30" spans="1:21" ht="15.75" hidden="1" customHeight="1" x14ac:dyDescent="0.25">
      <c r="B30" s="474" t="s">
        <v>19</v>
      </c>
      <c r="C30" s="462"/>
      <c r="D30" s="463"/>
      <c r="E30" s="474" t="s">
        <v>18</v>
      </c>
      <c r="F30" s="462"/>
      <c r="G30" s="462"/>
      <c r="H30" s="462"/>
      <c r="I30" s="462"/>
      <c r="J30" s="462"/>
      <c r="K30" s="462"/>
      <c r="L30" s="462"/>
      <c r="M30" s="462"/>
      <c r="N30" s="462"/>
      <c r="O30" s="462"/>
      <c r="P30" s="462"/>
      <c r="Q30" s="462"/>
      <c r="R30" s="462"/>
      <c r="S30" s="463"/>
    </row>
    <row r="31" spans="1:21" ht="15.75" hidden="1" customHeight="1" x14ac:dyDescent="0.25">
      <c r="B31" s="474" t="s">
        <v>20</v>
      </c>
      <c r="C31" s="462"/>
      <c r="D31" s="463"/>
      <c r="E31" s="474" t="s">
        <v>54</v>
      </c>
      <c r="F31" s="462"/>
      <c r="G31" s="462"/>
      <c r="H31" s="462"/>
      <c r="I31" s="462"/>
      <c r="J31" s="462"/>
      <c r="K31" s="462"/>
      <c r="L31" s="462"/>
      <c r="M31" s="462"/>
      <c r="N31" s="462"/>
      <c r="O31" s="462"/>
      <c r="P31" s="462"/>
      <c r="Q31" s="462"/>
      <c r="R31" s="462"/>
      <c r="S31" s="463"/>
    </row>
    <row r="32" spans="1:21" ht="15.75" hidden="1" customHeight="1" x14ac:dyDescent="0.25">
      <c r="B32" s="478" t="s">
        <v>23</v>
      </c>
      <c r="C32" s="462"/>
      <c r="D32" s="463"/>
      <c r="E32" s="475" t="s">
        <v>24</v>
      </c>
      <c r="F32" s="462"/>
      <c r="G32" s="462"/>
      <c r="H32" s="462"/>
      <c r="I32" s="462"/>
      <c r="J32" s="462"/>
      <c r="K32" s="462"/>
      <c r="L32" s="462"/>
      <c r="M32" s="462"/>
      <c r="N32" s="462"/>
      <c r="O32" s="462"/>
      <c r="P32" s="462"/>
      <c r="Q32" s="462"/>
      <c r="R32" s="462"/>
      <c r="S32" s="463"/>
    </row>
    <row r="33" spans="2:19" ht="15.75" hidden="1" customHeight="1" x14ac:dyDescent="0.25">
      <c r="B33" s="474" t="s">
        <v>25</v>
      </c>
      <c r="C33" s="462"/>
      <c r="D33" s="463"/>
      <c r="E33" s="474" t="s">
        <v>26</v>
      </c>
      <c r="F33" s="462"/>
      <c r="G33" s="462"/>
      <c r="H33" s="462"/>
      <c r="I33" s="462"/>
      <c r="J33" s="462"/>
      <c r="K33" s="462"/>
      <c r="L33" s="462"/>
      <c r="M33" s="462"/>
      <c r="N33" s="462"/>
      <c r="O33" s="462"/>
      <c r="P33" s="462"/>
      <c r="Q33" s="462"/>
      <c r="R33" s="462"/>
      <c r="S33" s="463"/>
    </row>
    <row r="34" spans="2:19" ht="15.75" hidden="1" customHeight="1" x14ac:dyDescent="0.25">
      <c r="B34" s="478" t="s">
        <v>27</v>
      </c>
      <c r="C34" s="462"/>
      <c r="D34" s="463"/>
      <c r="E34" s="475" t="s">
        <v>55</v>
      </c>
      <c r="F34" s="462"/>
      <c r="G34" s="462"/>
      <c r="H34" s="462"/>
      <c r="I34" s="462"/>
      <c r="J34" s="462"/>
      <c r="K34" s="462"/>
      <c r="L34" s="462"/>
      <c r="M34" s="462"/>
      <c r="N34" s="462"/>
      <c r="O34" s="462"/>
      <c r="P34" s="462"/>
      <c r="Q34" s="462"/>
      <c r="R34" s="462"/>
      <c r="S34" s="463"/>
    </row>
    <row r="35" spans="2:19" ht="15.75" hidden="1" customHeight="1" x14ac:dyDescent="0.25">
      <c r="B35" s="478" t="s">
        <v>56</v>
      </c>
      <c r="C35" s="462"/>
      <c r="D35" s="463"/>
      <c r="E35" s="475" t="s">
        <v>28</v>
      </c>
      <c r="F35" s="462"/>
      <c r="G35" s="462"/>
      <c r="H35" s="462"/>
      <c r="I35" s="462"/>
      <c r="J35" s="462"/>
      <c r="K35" s="462"/>
      <c r="L35" s="462"/>
      <c r="M35" s="462"/>
      <c r="N35" s="462"/>
      <c r="O35" s="462"/>
      <c r="P35" s="462"/>
      <c r="Q35" s="462"/>
      <c r="R35" s="462"/>
      <c r="S35" s="463"/>
    </row>
    <row r="36" spans="2:19" ht="15.75" hidden="1" customHeight="1" x14ac:dyDescent="0.25">
      <c r="B36" s="478" t="s">
        <v>57</v>
      </c>
      <c r="C36" s="462"/>
      <c r="D36" s="463"/>
      <c r="E36" s="475" t="s">
        <v>21</v>
      </c>
      <c r="F36" s="462"/>
      <c r="G36" s="462"/>
      <c r="H36" s="462"/>
      <c r="I36" s="462"/>
      <c r="J36" s="462"/>
      <c r="K36" s="462"/>
      <c r="L36" s="462"/>
      <c r="M36" s="462"/>
      <c r="N36" s="462"/>
      <c r="O36" s="462"/>
      <c r="P36" s="462"/>
      <c r="Q36" s="462"/>
      <c r="R36" s="462"/>
      <c r="S36" s="463"/>
    </row>
    <row r="37" spans="2:19" ht="15.75" hidden="1" customHeight="1" x14ac:dyDescent="0.25">
      <c r="B37" s="464" t="s">
        <v>29</v>
      </c>
      <c r="C37" s="462"/>
      <c r="D37" s="463"/>
      <c r="E37" s="476" t="s">
        <v>22</v>
      </c>
      <c r="F37" s="462"/>
      <c r="G37" s="462"/>
      <c r="H37" s="462"/>
      <c r="I37" s="462"/>
      <c r="J37" s="462"/>
      <c r="K37" s="462"/>
      <c r="L37" s="462"/>
      <c r="M37" s="462"/>
      <c r="N37" s="462"/>
      <c r="O37" s="462"/>
      <c r="P37" s="462"/>
      <c r="Q37" s="462"/>
      <c r="R37" s="462"/>
      <c r="S37" s="463"/>
    </row>
    <row r="38" spans="2:19" ht="15.75" hidden="1" customHeight="1" x14ac:dyDescent="0.25">
      <c r="B38" s="471" t="s">
        <v>30</v>
      </c>
      <c r="C38" s="462"/>
      <c r="D38" s="463"/>
      <c r="E38" s="477" t="s">
        <v>31</v>
      </c>
      <c r="F38" s="462"/>
      <c r="G38" s="462"/>
      <c r="H38" s="462"/>
      <c r="I38" s="462"/>
      <c r="J38" s="462"/>
      <c r="K38" s="462"/>
      <c r="L38" s="462"/>
      <c r="M38" s="462"/>
      <c r="N38" s="462"/>
      <c r="O38" s="462"/>
      <c r="P38" s="462"/>
      <c r="Q38" s="462"/>
      <c r="R38" s="462"/>
      <c r="S38" s="463"/>
    </row>
    <row r="39" spans="2:19" ht="15.75" hidden="1" customHeight="1" x14ac:dyDescent="0.25">
      <c r="B39" s="464" t="s">
        <v>32</v>
      </c>
      <c r="C39" s="462"/>
      <c r="D39" s="463"/>
      <c r="E39" s="464" t="s">
        <v>33</v>
      </c>
      <c r="F39" s="462"/>
      <c r="G39" s="462"/>
      <c r="H39" s="462"/>
      <c r="I39" s="462"/>
      <c r="J39" s="462"/>
      <c r="K39" s="462"/>
      <c r="L39" s="462"/>
      <c r="M39" s="462"/>
      <c r="N39" s="462"/>
      <c r="O39" s="462"/>
      <c r="P39" s="462"/>
      <c r="Q39" s="462"/>
      <c r="R39" s="462"/>
      <c r="S39" s="463"/>
    </row>
    <row r="40" spans="2:19" ht="15.75" hidden="1" customHeight="1" x14ac:dyDescent="0.25">
      <c r="B40" s="471" t="s">
        <v>34</v>
      </c>
      <c r="C40" s="462"/>
      <c r="D40" s="463"/>
      <c r="E40" s="471" t="s">
        <v>35</v>
      </c>
      <c r="F40" s="462"/>
      <c r="G40" s="462"/>
      <c r="H40" s="462"/>
      <c r="I40" s="462"/>
      <c r="J40" s="462"/>
      <c r="K40" s="462"/>
      <c r="L40" s="462"/>
      <c r="M40" s="462"/>
      <c r="N40" s="462"/>
      <c r="O40" s="462"/>
      <c r="P40" s="462"/>
      <c r="Q40" s="462"/>
      <c r="R40" s="462"/>
      <c r="S40" s="463"/>
    </row>
    <row r="41" spans="2:19" ht="15.75" hidden="1" customHeight="1" x14ac:dyDescent="0.25">
      <c r="B41" s="464" t="s">
        <v>58</v>
      </c>
      <c r="C41" s="462"/>
      <c r="D41" s="463"/>
      <c r="E41" s="464" t="s">
        <v>59</v>
      </c>
      <c r="F41" s="462"/>
      <c r="G41" s="462"/>
      <c r="H41" s="462"/>
      <c r="I41" s="462"/>
      <c r="J41" s="462"/>
      <c r="K41" s="462"/>
      <c r="L41" s="462"/>
      <c r="M41" s="462"/>
      <c r="N41" s="462"/>
      <c r="O41" s="462"/>
      <c r="P41" s="462"/>
      <c r="Q41" s="462"/>
      <c r="R41" s="462"/>
      <c r="S41" s="463"/>
    </row>
    <row r="42" spans="2:19" ht="15.75" hidden="1" customHeight="1" x14ac:dyDescent="0.25">
      <c r="B42" s="465" t="s">
        <v>36</v>
      </c>
      <c r="C42" s="462"/>
      <c r="D42" s="463"/>
      <c r="E42" s="468" t="s">
        <v>60</v>
      </c>
      <c r="F42" s="462"/>
      <c r="G42" s="462"/>
      <c r="H42" s="462"/>
      <c r="I42" s="462"/>
      <c r="J42" s="462"/>
      <c r="K42" s="462"/>
      <c r="L42" s="462"/>
      <c r="M42" s="462"/>
      <c r="N42" s="462"/>
      <c r="O42" s="462"/>
      <c r="P42" s="462"/>
      <c r="Q42" s="462"/>
      <c r="R42" s="462"/>
      <c r="S42" s="463"/>
    </row>
    <row r="43" spans="2:19" ht="15.75" hidden="1" customHeight="1" x14ac:dyDescent="0.25">
      <c r="B43" s="464" t="s">
        <v>37</v>
      </c>
      <c r="C43" s="462"/>
      <c r="D43" s="463"/>
      <c r="E43" s="464" t="s">
        <v>61</v>
      </c>
      <c r="F43" s="462"/>
      <c r="G43" s="462"/>
      <c r="H43" s="462"/>
      <c r="I43" s="462"/>
      <c r="J43" s="462"/>
      <c r="K43" s="462"/>
      <c r="L43" s="462"/>
      <c r="M43" s="462"/>
      <c r="N43" s="462"/>
      <c r="O43" s="462"/>
      <c r="P43" s="462"/>
      <c r="Q43" s="462"/>
      <c r="R43" s="462"/>
      <c r="S43" s="463"/>
    </row>
    <row r="44" spans="2:19" ht="15.75" hidden="1" customHeight="1" x14ac:dyDescent="0.25">
      <c r="B44" s="465" t="s">
        <v>62</v>
      </c>
      <c r="C44" s="462"/>
      <c r="D44" s="463"/>
      <c r="E44" s="468" t="s">
        <v>63</v>
      </c>
      <c r="F44" s="462"/>
      <c r="G44" s="462"/>
      <c r="H44" s="462"/>
      <c r="I44" s="462"/>
      <c r="J44" s="462"/>
      <c r="K44" s="462"/>
      <c r="L44" s="462"/>
      <c r="M44" s="462"/>
      <c r="N44" s="462"/>
      <c r="O44" s="462"/>
      <c r="P44" s="462"/>
      <c r="Q44" s="462"/>
      <c r="R44" s="462"/>
      <c r="S44" s="463"/>
    </row>
    <row r="45" spans="2:19" ht="15.75" hidden="1" customHeight="1" x14ac:dyDescent="0.25">
      <c r="B45" s="464" t="s">
        <v>52</v>
      </c>
      <c r="C45" s="462"/>
      <c r="D45" s="463"/>
      <c r="E45" s="472" t="s">
        <v>64</v>
      </c>
      <c r="F45" s="462"/>
      <c r="G45" s="462"/>
      <c r="H45" s="462"/>
      <c r="I45" s="462"/>
      <c r="J45" s="462"/>
      <c r="K45" s="462"/>
      <c r="L45" s="462"/>
      <c r="M45" s="462"/>
      <c r="N45" s="462"/>
      <c r="O45" s="462"/>
      <c r="P45" s="462"/>
      <c r="Q45" s="462"/>
      <c r="R45" s="462"/>
      <c r="S45" s="463"/>
    </row>
    <row r="46" spans="2:19" ht="15.75" hidden="1" customHeight="1" x14ac:dyDescent="0.25">
      <c r="B46" s="465" t="s">
        <v>44</v>
      </c>
      <c r="C46" s="462"/>
      <c r="D46" s="463"/>
      <c r="E46" s="473" t="s">
        <v>65</v>
      </c>
      <c r="F46" s="462"/>
      <c r="G46" s="462"/>
      <c r="H46" s="462"/>
      <c r="I46" s="462"/>
      <c r="J46" s="462"/>
      <c r="K46" s="462"/>
      <c r="L46" s="462"/>
      <c r="M46" s="462"/>
      <c r="N46" s="462"/>
      <c r="O46" s="462"/>
      <c r="P46" s="462"/>
      <c r="Q46" s="462"/>
      <c r="R46" s="462"/>
      <c r="S46" s="463"/>
    </row>
    <row r="47" spans="2:19" ht="15.75" hidden="1" customHeight="1" x14ac:dyDescent="0.25">
      <c r="B47" s="464" t="s">
        <v>38</v>
      </c>
      <c r="C47" s="462"/>
      <c r="D47" s="463"/>
      <c r="E47" s="472" t="s">
        <v>66</v>
      </c>
      <c r="F47" s="462"/>
      <c r="G47" s="462"/>
      <c r="H47" s="462"/>
      <c r="I47" s="462"/>
      <c r="J47" s="462"/>
      <c r="K47" s="462"/>
      <c r="L47" s="462"/>
      <c r="M47" s="462"/>
      <c r="N47" s="462"/>
      <c r="O47" s="462"/>
      <c r="P47" s="462"/>
      <c r="Q47" s="462"/>
      <c r="R47" s="462"/>
      <c r="S47" s="463"/>
    </row>
    <row r="48" spans="2:19" ht="15.75" hidden="1" customHeight="1" x14ac:dyDescent="0.25">
      <c r="B48" s="465" t="s">
        <v>45</v>
      </c>
      <c r="C48" s="462"/>
      <c r="D48" s="463"/>
      <c r="E48" s="468" t="s">
        <v>67</v>
      </c>
      <c r="F48" s="462"/>
      <c r="G48" s="462"/>
      <c r="H48" s="462"/>
      <c r="I48" s="462"/>
      <c r="J48" s="462"/>
      <c r="K48" s="462"/>
      <c r="L48" s="462"/>
      <c r="M48" s="462"/>
      <c r="N48" s="462"/>
      <c r="O48" s="462"/>
      <c r="P48" s="462"/>
      <c r="Q48" s="462"/>
      <c r="R48" s="462"/>
      <c r="S48" s="463"/>
    </row>
    <row r="49" spans="2:19" ht="15.75" hidden="1" customHeight="1" x14ac:dyDescent="0.25">
      <c r="B49" s="464" t="s">
        <v>68</v>
      </c>
      <c r="C49" s="462"/>
      <c r="D49" s="463"/>
      <c r="E49" s="464" t="s">
        <v>69</v>
      </c>
      <c r="F49" s="462"/>
      <c r="G49" s="462"/>
      <c r="H49" s="462"/>
      <c r="I49" s="462"/>
      <c r="J49" s="462"/>
      <c r="K49" s="462"/>
      <c r="L49" s="462"/>
      <c r="M49" s="462"/>
      <c r="N49" s="462"/>
      <c r="O49" s="462"/>
      <c r="P49" s="462"/>
      <c r="Q49" s="462"/>
      <c r="R49" s="462"/>
      <c r="S49" s="463"/>
    </row>
    <row r="50" spans="2:19" ht="15.75" hidden="1" customHeight="1" x14ac:dyDescent="0.25">
      <c r="B50" s="465" t="s">
        <v>46</v>
      </c>
      <c r="C50" s="462"/>
      <c r="D50" s="463"/>
      <c r="E50" s="468" t="s">
        <v>70</v>
      </c>
      <c r="F50" s="462"/>
      <c r="G50" s="462"/>
      <c r="H50" s="462"/>
      <c r="I50" s="462"/>
      <c r="J50" s="462"/>
      <c r="K50" s="462"/>
      <c r="L50" s="462"/>
      <c r="M50" s="462"/>
      <c r="N50" s="462"/>
      <c r="O50" s="462"/>
      <c r="P50" s="462"/>
      <c r="Q50" s="462"/>
      <c r="R50" s="462"/>
      <c r="S50" s="463"/>
    </row>
    <row r="51" spans="2:19" ht="15.75" hidden="1" customHeight="1" x14ac:dyDescent="0.25">
      <c r="B51" s="461" t="s">
        <v>47</v>
      </c>
      <c r="C51" s="462"/>
      <c r="D51" s="463"/>
      <c r="E51" s="469" t="s">
        <v>71</v>
      </c>
      <c r="F51" s="462"/>
      <c r="G51" s="462"/>
      <c r="H51" s="462"/>
      <c r="I51" s="462"/>
      <c r="J51" s="462"/>
      <c r="K51" s="462"/>
      <c r="L51" s="462"/>
      <c r="M51" s="462"/>
      <c r="N51" s="462"/>
      <c r="O51" s="462"/>
      <c r="P51" s="462"/>
      <c r="Q51" s="462"/>
      <c r="R51" s="462"/>
      <c r="S51" s="463"/>
    </row>
    <row r="52" spans="2:19" ht="15.75" hidden="1" customHeight="1" x14ac:dyDescent="0.25">
      <c r="B52" s="461" t="s">
        <v>72</v>
      </c>
      <c r="C52" s="462"/>
      <c r="D52" s="463"/>
      <c r="E52" s="470" t="s">
        <v>73</v>
      </c>
      <c r="F52" s="462"/>
      <c r="G52" s="462"/>
      <c r="H52" s="462"/>
      <c r="I52" s="462"/>
      <c r="J52" s="462"/>
      <c r="K52" s="462"/>
      <c r="L52" s="462"/>
      <c r="M52" s="462"/>
      <c r="N52" s="462"/>
      <c r="O52" s="462"/>
      <c r="P52" s="462"/>
      <c r="Q52" s="462"/>
      <c r="R52" s="462"/>
      <c r="S52" s="463"/>
    </row>
    <row r="53" spans="2:19" ht="15.75" hidden="1" customHeight="1" x14ac:dyDescent="0.25">
      <c r="B53" s="461" t="s">
        <v>74</v>
      </c>
      <c r="C53" s="462"/>
      <c r="D53" s="463"/>
      <c r="E53" s="466" t="s">
        <v>75</v>
      </c>
      <c r="F53" s="462"/>
      <c r="G53" s="462"/>
      <c r="H53" s="462"/>
      <c r="I53" s="462"/>
      <c r="J53" s="462"/>
      <c r="K53" s="462"/>
      <c r="L53" s="462"/>
      <c r="M53" s="462"/>
      <c r="N53" s="462"/>
      <c r="O53" s="462"/>
      <c r="P53" s="462"/>
      <c r="Q53" s="462"/>
      <c r="R53" s="462"/>
      <c r="S53" s="463"/>
    </row>
    <row r="54" spans="2:19" ht="15.75" hidden="1" customHeight="1" x14ac:dyDescent="0.25">
      <c r="B54" s="461" t="s">
        <v>76</v>
      </c>
      <c r="C54" s="462"/>
      <c r="D54" s="463"/>
      <c r="E54" s="467" t="s">
        <v>77</v>
      </c>
      <c r="F54" s="462"/>
      <c r="G54" s="462"/>
      <c r="H54" s="462"/>
      <c r="I54" s="462"/>
      <c r="J54" s="462"/>
      <c r="K54" s="462"/>
      <c r="L54" s="462"/>
      <c r="M54" s="462"/>
      <c r="N54" s="462"/>
      <c r="O54" s="462"/>
      <c r="P54" s="462"/>
      <c r="Q54" s="462"/>
      <c r="R54" s="462"/>
      <c r="S54" s="463"/>
    </row>
    <row r="55" spans="2:19" ht="15.75" hidden="1" customHeight="1" x14ac:dyDescent="0.25">
      <c r="B55" s="461" t="s">
        <v>78</v>
      </c>
      <c r="C55" s="462"/>
      <c r="D55" s="463"/>
      <c r="E55" s="466" t="s">
        <v>79</v>
      </c>
      <c r="F55" s="462"/>
      <c r="G55" s="462"/>
      <c r="H55" s="462"/>
      <c r="I55" s="462"/>
      <c r="J55" s="462"/>
      <c r="K55" s="462"/>
      <c r="L55" s="462"/>
      <c r="M55" s="462"/>
      <c r="N55" s="462"/>
      <c r="O55" s="462"/>
      <c r="P55" s="462"/>
      <c r="Q55" s="462"/>
      <c r="R55" s="462"/>
      <c r="S55" s="463"/>
    </row>
    <row r="56" spans="2:19" ht="15.75" hidden="1" customHeight="1" x14ac:dyDescent="0.25">
      <c r="B56" s="461" t="s">
        <v>48</v>
      </c>
      <c r="C56" s="462"/>
      <c r="D56" s="463"/>
      <c r="E56" s="467" t="s">
        <v>80</v>
      </c>
      <c r="F56" s="462"/>
      <c r="G56" s="462"/>
      <c r="H56" s="462"/>
      <c r="I56" s="462"/>
      <c r="J56" s="462"/>
      <c r="K56" s="462"/>
      <c r="L56" s="462"/>
      <c r="M56" s="462"/>
      <c r="N56" s="462"/>
      <c r="O56" s="462"/>
      <c r="P56" s="462"/>
      <c r="Q56" s="462"/>
      <c r="R56" s="462"/>
      <c r="S56" s="463"/>
    </row>
    <row r="57" spans="2:19" ht="15.75" hidden="1" customHeight="1" x14ac:dyDescent="0.25">
      <c r="B57" s="461" t="s">
        <v>49</v>
      </c>
      <c r="C57" s="462"/>
      <c r="D57" s="463"/>
      <c r="E57" s="466" t="s">
        <v>81</v>
      </c>
      <c r="F57" s="462"/>
      <c r="G57" s="462"/>
      <c r="H57" s="462"/>
      <c r="I57" s="462"/>
      <c r="J57" s="462"/>
      <c r="K57" s="462"/>
      <c r="L57" s="462"/>
      <c r="M57" s="462"/>
      <c r="N57" s="462"/>
      <c r="O57" s="462"/>
      <c r="P57" s="462"/>
      <c r="Q57" s="462"/>
      <c r="R57" s="462"/>
      <c r="S57" s="463"/>
    </row>
    <row r="58" spans="2:19" ht="15.75" hidden="1" customHeight="1" x14ac:dyDescent="0.25">
      <c r="B58" s="461" t="s">
        <v>50</v>
      </c>
      <c r="C58" s="462"/>
      <c r="D58" s="463"/>
      <c r="E58" s="467" t="s">
        <v>43</v>
      </c>
      <c r="F58" s="462"/>
      <c r="G58" s="462"/>
      <c r="H58" s="462"/>
      <c r="I58" s="462"/>
      <c r="J58" s="462"/>
      <c r="K58" s="462"/>
      <c r="L58" s="462"/>
      <c r="M58" s="462"/>
      <c r="N58" s="462"/>
      <c r="O58" s="462"/>
      <c r="P58" s="462"/>
      <c r="Q58" s="462"/>
      <c r="R58" s="462"/>
      <c r="S58" s="463"/>
    </row>
    <row r="59" spans="2:19" ht="15.75" hidden="1" customHeight="1" x14ac:dyDescent="0.25"/>
    <row r="60" spans="2:19" ht="15.75" hidden="1" customHeight="1" x14ac:dyDescent="0.25"/>
    <row r="61" spans="2:19" ht="15.75" hidden="1" customHeight="1" x14ac:dyDescent="0.25"/>
    <row r="62" spans="2:19" ht="15.75" hidden="1" customHeight="1" x14ac:dyDescent="0.25"/>
    <row r="63" spans="2:19" ht="15.75" hidden="1" customHeight="1" x14ac:dyDescent="0.25"/>
    <row r="64" spans="2:19" ht="15.75" hidden="1" customHeight="1" x14ac:dyDescent="0.25"/>
    <row r="65" customFormat="1" ht="15.75" hidden="1" customHeight="1" x14ac:dyDescent="0.25"/>
    <row r="66" customFormat="1" ht="15.75" hidden="1" customHeight="1" x14ac:dyDescent="0.25"/>
    <row r="67" customFormat="1" ht="15.75" hidden="1" customHeight="1" x14ac:dyDescent="0.25"/>
    <row r="68" customFormat="1" ht="15.75" hidden="1" customHeight="1" x14ac:dyDescent="0.25"/>
    <row r="69" customFormat="1" ht="15.75" hidden="1" customHeight="1" x14ac:dyDescent="0.25"/>
    <row r="70" customFormat="1" ht="15.75" hidden="1" customHeight="1" x14ac:dyDescent="0.25"/>
    <row r="71" customFormat="1" ht="15.75" hidden="1" customHeight="1" x14ac:dyDescent="0.25"/>
    <row r="72" customFormat="1" ht="15.75" hidden="1" customHeight="1" x14ac:dyDescent="0.25"/>
    <row r="73" customFormat="1" ht="15.75" hidden="1" customHeight="1" x14ac:dyDescent="0.25"/>
    <row r="74" customFormat="1" ht="15.75" hidden="1" customHeight="1" x14ac:dyDescent="0.25"/>
    <row r="75" customFormat="1" ht="15.75" hidden="1" customHeight="1" x14ac:dyDescent="0.25"/>
    <row r="76" customFormat="1" ht="15.75" hidden="1" customHeight="1" x14ac:dyDescent="0.25"/>
    <row r="77" customFormat="1" ht="15.75" hidden="1" customHeight="1" x14ac:dyDescent="0.25"/>
    <row r="78" customFormat="1" ht="15.75" hidden="1" customHeight="1" x14ac:dyDescent="0.25"/>
    <row r="79" customFormat="1" ht="15.75" hidden="1" customHeight="1" x14ac:dyDescent="0.25"/>
    <row r="80" customFormat="1" ht="15.75" hidden="1" customHeight="1" x14ac:dyDescent="0.25"/>
    <row r="81" customFormat="1" ht="15.75" hidden="1" customHeight="1" x14ac:dyDescent="0.25"/>
    <row r="82" customFormat="1" ht="15.75" hidden="1" customHeight="1" x14ac:dyDescent="0.25"/>
    <row r="83" customFormat="1" ht="15.75" customHeight="1" x14ac:dyDescent="0.25"/>
    <row r="84" customFormat="1" ht="15.75" customHeight="1" x14ac:dyDescent="0.25"/>
    <row r="85" customFormat="1" ht="15.75" customHeight="1" x14ac:dyDescent="0.25"/>
    <row r="86" customFormat="1" ht="15.75" customHeight="1" x14ac:dyDescent="0.25"/>
    <row r="87" customFormat="1" ht="15.75" customHeight="1" x14ac:dyDescent="0.25"/>
    <row r="88" customFormat="1" ht="15.75" customHeight="1" x14ac:dyDescent="0.25"/>
    <row r="89" customFormat="1" ht="15.75" customHeight="1" x14ac:dyDescent="0.25"/>
    <row r="90" customFormat="1" ht="15.75" customHeight="1" x14ac:dyDescent="0.25"/>
    <row r="91" customFormat="1" ht="15.75" customHeight="1" x14ac:dyDescent="0.25"/>
    <row r="92" customFormat="1" ht="15.75" customHeight="1" x14ac:dyDescent="0.25"/>
    <row r="93" customFormat="1" ht="15.75" customHeight="1" x14ac:dyDescent="0.25"/>
    <row r="94" customFormat="1" ht="15.75" customHeight="1" x14ac:dyDescent="0.25"/>
    <row r="95" customFormat="1" ht="15.75" customHeight="1" x14ac:dyDescent="0.25"/>
    <row r="96" customFormat="1" ht="15.75" customHeight="1" x14ac:dyDescent="0.25"/>
    <row r="97" customFormat="1" ht="15.75" customHeight="1" x14ac:dyDescent="0.25"/>
    <row r="98" customFormat="1" ht="15.75" customHeight="1" x14ac:dyDescent="0.25"/>
    <row r="99" customFormat="1" ht="15.75" customHeight="1" x14ac:dyDescent="0.25"/>
    <row r="100" customFormat="1" ht="15.75" customHeight="1" x14ac:dyDescent="0.25"/>
    <row r="101" customFormat="1" ht="15.75" customHeight="1" x14ac:dyDescent="0.25"/>
    <row r="102" customFormat="1" ht="15.75" customHeight="1" x14ac:dyDescent="0.25"/>
    <row r="103" customFormat="1" ht="15.75" customHeight="1" x14ac:dyDescent="0.25"/>
    <row r="104" customFormat="1" ht="15.75" customHeight="1" x14ac:dyDescent="0.25"/>
    <row r="105" customFormat="1" ht="15.75" customHeight="1" x14ac:dyDescent="0.25"/>
    <row r="106" customFormat="1" ht="15.75" customHeight="1" x14ac:dyDescent="0.25"/>
    <row r="107" customFormat="1" ht="15.75" customHeight="1" x14ac:dyDescent="0.25"/>
    <row r="108" customFormat="1" ht="15.75" customHeight="1" x14ac:dyDescent="0.25"/>
    <row r="109" customFormat="1" ht="15.75" customHeight="1" x14ac:dyDescent="0.25"/>
    <row r="110" customFormat="1" ht="15.75" customHeight="1" x14ac:dyDescent="0.25"/>
    <row r="111" customFormat="1" ht="15.75" customHeight="1" x14ac:dyDescent="0.25"/>
    <row r="112" customFormat="1" ht="15.75" customHeight="1" x14ac:dyDescent="0.25"/>
    <row r="113" customFormat="1" ht="15.75" customHeight="1" x14ac:dyDescent="0.25"/>
    <row r="114" customFormat="1" ht="15.75" customHeight="1" x14ac:dyDescent="0.25"/>
    <row r="115" customFormat="1" ht="15.75" customHeight="1" x14ac:dyDescent="0.25"/>
    <row r="116" customFormat="1" ht="15.75" customHeight="1" x14ac:dyDescent="0.25"/>
    <row r="117" customFormat="1" ht="15.75" customHeight="1" x14ac:dyDescent="0.25"/>
    <row r="118" customFormat="1" ht="15.75" customHeight="1" x14ac:dyDescent="0.25"/>
    <row r="119" customFormat="1" ht="15.75" customHeight="1" x14ac:dyDescent="0.25"/>
    <row r="120" customFormat="1" ht="15.75" customHeight="1" x14ac:dyDescent="0.25"/>
    <row r="121" customFormat="1" ht="15.75" customHeight="1" x14ac:dyDescent="0.25"/>
    <row r="122" customFormat="1" ht="15.75" customHeight="1" x14ac:dyDescent="0.25"/>
    <row r="123" customFormat="1" ht="15.75" customHeight="1" x14ac:dyDescent="0.25"/>
    <row r="124" customFormat="1" ht="15.75" customHeight="1" x14ac:dyDescent="0.25"/>
    <row r="125" customFormat="1" ht="15.75" customHeight="1" x14ac:dyDescent="0.25"/>
    <row r="126" customFormat="1" ht="15.75" customHeight="1" x14ac:dyDescent="0.25"/>
    <row r="127" customFormat="1" ht="15.75" customHeight="1" x14ac:dyDescent="0.25"/>
    <row r="128" customFormat="1" ht="15.75" customHeight="1" x14ac:dyDescent="0.25"/>
    <row r="129" customFormat="1" ht="15.75" customHeight="1" x14ac:dyDescent="0.25"/>
    <row r="130" customFormat="1" ht="15.75" customHeight="1" x14ac:dyDescent="0.25"/>
    <row r="131" customFormat="1" ht="15.75" customHeight="1" x14ac:dyDescent="0.25"/>
    <row r="132" customFormat="1" ht="15.75" customHeight="1" x14ac:dyDescent="0.25"/>
    <row r="133" customFormat="1" ht="15.75" customHeight="1" x14ac:dyDescent="0.25"/>
    <row r="134" customFormat="1" ht="15.75" customHeight="1" x14ac:dyDescent="0.25"/>
    <row r="135" customFormat="1" ht="15.75" customHeight="1" x14ac:dyDescent="0.25"/>
    <row r="136" customFormat="1" ht="15.75" customHeight="1" x14ac:dyDescent="0.25"/>
    <row r="137" customFormat="1" ht="15.75" customHeight="1" x14ac:dyDescent="0.25"/>
    <row r="138" customFormat="1" ht="15.75" customHeight="1" x14ac:dyDescent="0.25"/>
    <row r="139" customFormat="1" ht="15.75" customHeight="1" x14ac:dyDescent="0.25"/>
    <row r="140" customFormat="1" ht="15.75" customHeight="1" x14ac:dyDescent="0.25"/>
    <row r="141" customFormat="1" ht="15.75" customHeight="1" x14ac:dyDescent="0.25"/>
    <row r="142" customFormat="1" ht="15.75" customHeight="1" x14ac:dyDescent="0.25"/>
    <row r="143" customFormat="1" ht="15.75" customHeight="1" x14ac:dyDescent="0.25"/>
    <row r="144" customFormat="1" ht="15.75" customHeight="1" x14ac:dyDescent="0.25"/>
    <row r="145" customFormat="1" ht="15.75" customHeight="1" x14ac:dyDescent="0.25"/>
    <row r="146" customFormat="1" ht="15.75" customHeight="1" x14ac:dyDescent="0.25"/>
    <row r="147" customFormat="1" ht="15.75" customHeight="1" x14ac:dyDescent="0.25"/>
    <row r="148" customFormat="1" ht="15.75" customHeight="1" x14ac:dyDescent="0.25"/>
    <row r="149" customFormat="1" ht="15.75" customHeight="1" x14ac:dyDescent="0.25"/>
    <row r="150" customFormat="1" ht="15.75" customHeight="1" x14ac:dyDescent="0.25"/>
    <row r="151" customFormat="1" ht="15.75" customHeight="1" x14ac:dyDescent="0.25"/>
    <row r="152" customFormat="1" ht="15.75" customHeight="1" x14ac:dyDescent="0.25"/>
    <row r="153" customFormat="1" ht="15.75" customHeight="1" x14ac:dyDescent="0.25"/>
    <row r="154" customFormat="1" ht="15.75" customHeight="1" x14ac:dyDescent="0.25"/>
    <row r="155" customFormat="1" ht="15.75" customHeight="1" x14ac:dyDescent="0.25"/>
    <row r="156" customFormat="1" ht="15.75" customHeight="1" x14ac:dyDescent="0.25"/>
    <row r="157" customFormat="1" ht="15.75" customHeight="1" x14ac:dyDescent="0.25"/>
    <row r="158" customFormat="1" ht="15.75" customHeight="1" x14ac:dyDescent="0.25"/>
    <row r="159" customFormat="1" ht="15.75" customHeight="1" x14ac:dyDescent="0.25"/>
    <row r="160" customFormat="1" ht="15.75" customHeight="1" x14ac:dyDescent="0.25"/>
    <row r="161" customFormat="1" ht="15.75" customHeight="1" x14ac:dyDescent="0.25"/>
    <row r="162" customFormat="1" ht="15.75" customHeight="1" x14ac:dyDescent="0.25"/>
    <row r="163" customFormat="1" ht="15.75" customHeight="1" x14ac:dyDescent="0.25"/>
    <row r="164" customFormat="1" ht="15.75" customHeight="1" x14ac:dyDescent="0.25"/>
    <row r="165" customFormat="1" ht="15.75" customHeight="1" x14ac:dyDescent="0.25"/>
    <row r="166" customFormat="1" ht="15.75" customHeight="1" x14ac:dyDescent="0.25"/>
    <row r="167" customFormat="1" ht="15.75" customHeight="1" x14ac:dyDescent="0.25"/>
    <row r="168" customFormat="1" ht="15.75" customHeight="1" x14ac:dyDescent="0.25"/>
    <row r="169" customFormat="1" ht="15.75" customHeight="1" x14ac:dyDescent="0.25"/>
    <row r="170" customFormat="1" ht="15.75" customHeight="1" x14ac:dyDescent="0.25"/>
    <row r="171" customFormat="1" ht="15.75" customHeight="1" x14ac:dyDescent="0.25"/>
    <row r="172" customFormat="1" ht="15.75" customHeight="1" x14ac:dyDescent="0.25"/>
    <row r="173" customFormat="1" ht="15.75" customHeight="1" x14ac:dyDescent="0.25"/>
    <row r="174" customFormat="1" ht="15.75" customHeight="1" x14ac:dyDescent="0.25"/>
    <row r="175" customFormat="1" ht="15.75" customHeight="1" x14ac:dyDescent="0.25"/>
    <row r="176" customFormat="1" ht="15.75" customHeight="1" x14ac:dyDescent="0.25"/>
    <row r="177" customFormat="1" ht="15.75" customHeight="1" x14ac:dyDescent="0.25"/>
    <row r="178" customFormat="1" ht="15.75" customHeight="1" x14ac:dyDescent="0.25"/>
    <row r="179" customFormat="1" ht="15.75" customHeight="1" x14ac:dyDescent="0.25"/>
    <row r="180" customFormat="1" ht="15.75" customHeight="1" x14ac:dyDescent="0.25"/>
    <row r="181" customFormat="1" ht="15.75" customHeight="1" x14ac:dyDescent="0.25"/>
    <row r="182" customFormat="1" ht="15.75" customHeight="1" x14ac:dyDescent="0.25"/>
    <row r="183" customFormat="1" ht="15.75" customHeight="1" x14ac:dyDescent="0.25"/>
    <row r="184" customFormat="1" ht="15.75" customHeight="1" x14ac:dyDescent="0.25"/>
    <row r="185" customFormat="1" ht="15.75" customHeight="1" x14ac:dyDescent="0.25"/>
    <row r="186" customFormat="1" ht="15.75" customHeight="1" x14ac:dyDescent="0.25"/>
    <row r="187" customFormat="1" ht="15.75" customHeight="1" x14ac:dyDescent="0.25"/>
    <row r="188" customFormat="1" ht="15.75" customHeight="1" x14ac:dyDescent="0.25"/>
    <row r="189" customFormat="1" ht="15.75" customHeight="1" x14ac:dyDescent="0.25"/>
    <row r="190" customFormat="1" ht="15.75" customHeight="1" x14ac:dyDescent="0.25"/>
    <row r="191" customFormat="1" ht="15.75" customHeight="1" x14ac:dyDescent="0.25"/>
    <row r="192" customFormat="1" ht="15.75" customHeight="1" x14ac:dyDescent="0.25"/>
    <row r="193" customFormat="1" ht="15.75" customHeight="1" x14ac:dyDescent="0.25"/>
    <row r="194" customFormat="1" ht="15.75" customHeight="1" x14ac:dyDescent="0.25"/>
    <row r="195" customFormat="1" ht="15.75" customHeight="1" x14ac:dyDescent="0.25"/>
    <row r="196" customFormat="1" ht="15.75" customHeight="1" x14ac:dyDescent="0.25"/>
    <row r="197" customFormat="1" ht="15.75" customHeight="1" x14ac:dyDescent="0.25"/>
    <row r="198" customFormat="1" ht="15.75" customHeight="1" x14ac:dyDescent="0.25"/>
    <row r="199" customFormat="1" ht="15.75" customHeight="1" x14ac:dyDescent="0.25"/>
    <row r="200" customFormat="1" ht="15.75" customHeight="1" x14ac:dyDescent="0.25"/>
    <row r="201" customFormat="1" ht="15.75" customHeight="1" x14ac:dyDescent="0.25"/>
    <row r="202" customFormat="1" ht="15.75" customHeight="1" x14ac:dyDescent="0.25"/>
    <row r="203" customFormat="1" ht="15.75" customHeight="1" x14ac:dyDescent="0.25"/>
    <row r="204" customFormat="1" ht="15.75" customHeight="1" x14ac:dyDescent="0.25"/>
    <row r="205" customFormat="1" ht="15.75" customHeight="1" x14ac:dyDescent="0.25"/>
    <row r="206" customFormat="1" ht="15.75" customHeight="1" x14ac:dyDescent="0.25"/>
    <row r="207" customFormat="1" ht="15.75" customHeight="1" x14ac:dyDescent="0.25"/>
    <row r="208" customFormat="1" ht="15.75" customHeight="1" x14ac:dyDescent="0.25"/>
    <row r="209" customFormat="1" ht="15.75" customHeight="1" x14ac:dyDescent="0.25"/>
    <row r="210" customFormat="1" ht="15.75" customHeight="1" x14ac:dyDescent="0.25"/>
    <row r="211" customFormat="1" ht="15.75" customHeight="1" x14ac:dyDescent="0.25"/>
    <row r="212" customFormat="1" ht="15.75" customHeight="1" x14ac:dyDescent="0.25"/>
    <row r="213" customFormat="1" ht="15.75" customHeight="1" x14ac:dyDescent="0.25"/>
    <row r="214" customFormat="1" ht="15.75" customHeight="1" x14ac:dyDescent="0.25"/>
    <row r="215" customFormat="1" ht="15.75" customHeight="1" x14ac:dyDescent="0.25"/>
    <row r="216" customFormat="1" ht="15.75" customHeight="1" x14ac:dyDescent="0.25"/>
    <row r="217" customFormat="1" ht="15.75" customHeight="1" x14ac:dyDescent="0.25"/>
    <row r="218" customFormat="1" ht="15.75" customHeight="1" x14ac:dyDescent="0.25"/>
    <row r="219" customFormat="1" ht="15.75" customHeight="1" x14ac:dyDescent="0.25"/>
    <row r="220" customFormat="1" ht="15.75" customHeight="1" x14ac:dyDescent="0.25"/>
    <row r="221" customFormat="1" ht="15.75" customHeight="1" x14ac:dyDescent="0.25"/>
    <row r="222" customFormat="1" ht="15.75" customHeight="1" x14ac:dyDescent="0.25"/>
    <row r="223" customFormat="1" ht="15.75" customHeight="1" x14ac:dyDescent="0.25"/>
    <row r="224" customFormat="1" ht="15.75" customHeight="1" x14ac:dyDescent="0.25"/>
    <row r="225" customFormat="1" ht="15.75" customHeight="1" x14ac:dyDescent="0.25"/>
    <row r="226" customFormat="1" ht="15.75" customHeight="1" x14ac:dyDescent="0.25"/>
    <row r="227" customFormat="1" ht="15.75" customHeight="1" x14ac:dyDescent="0.25"/>
    <row r="228" customFormat="1" ht="15.75" customHeight="1" x14ac:dyDescent="0.25"/>
    <row r="229" customFormat="1" ht="15.75" customHeight="1" x14ac:dyDescent="0.25"/>
    <row r="230" customFormat="1" ht="15.75" customHeight="1" x14ac:dyDescent="0.25"/>
    <row r="231" customFormat="1" ht="15.75" customHeight="1" x14ac:dyDescent="0.25"/>
    <row r="232" customFormat="1" ht="15.75" customHeight="1" x14ac:dyDescent="0.25"/>
    <row r="233" customFormat="1" ht="15.75" customHeight="1" x14ac:dyDescent="0.25"/>
    <row r="234" customFormat="1" ht="15.75" customHeight="1" x14ac:dyDescent="0.25"/>
    <row r="235" customFormat="1" ht="15.75" customHeight="1" x14ac:dyDescent="0.25"/>
    <row r="236" customFormat="1" ht="15.75" customHeight="1" x14ac:dyDescent="0.25"/>
    <row r="237" customFormat="1" ht="15.75" customHeight="1" x14ac:dyDescent="0.25"/>
    <row r="238" customFormat="1" ht="15.75" customHeight="1" x14ac:dyDescent="0.25"/>
    <row r="239" customFormat="1" ht="15.75" customHeight="1" x14ac:dyDescent="0.25"/>
    <row r="240" customFormat="1" ht="15.75" customHeight="1" x14ac:dyDescent="0.25"/>
    <row r="241" customFormat="1" ht="15.75" customHeight="1" x14ac:dyDescent="0.25"/>
    <row r="242" customFormat="1" ht="15.75" customHeight="1" x14ac:dyDescent="0.25"/>
    <row r="243" customFormat="1" ht="15.75" customHeight="1" x14ac:dyDescent="0.25"/>
    <row r="244" customFormat="1" ht="15.75" customHeight="1" x14ac:dyDescent="0.25"/>
    <row r="245" customFormat="1" ht="15.75" customHeight="1" x14ac:dyDescent="0.25"/>
    <row r="246" customFormat="1" ht="15.75" customHeight="1" x14ac:dyDescent="0.25"/>
    <row r="247" customFormat="1" ht="15.75" customHeight="1" x14ac:dyDescent="0.25"/>
    <row r="248" customFormat="1" ht="15.75" customHeight="1" x14ac:dyDescent="0.25"/>
    <row r="249" customFormat="1" ht="15.75" customHeight="1" x14ac:dyDescent="0.25"/>
    <row r="250" customFormat="1" ht="15.75" customHeight="1" x14ac:dyDescent="0.25"/>
    <row r="251" customFormat="1" ht="15.75" customHeight="1" x14ac:dyDescent="0.25"/>
    <row r="252" customFormat="1" ht="15.75" customHeight="1" x14ac:dyDescent="0.25"/>
    <row r="253" customFormat="1" ht="15.75" customHeight="1" x14ac:dyDescent="0.25"/>
    <row r="254" customFormat="1" ht="15.75" customHeight="1" x14ac:dyDescent="0.25"/>
    <row r="255" customFormat="1" ht="15.75" customHeight="1" x14ac:dyDescent="0.25"/>
    <row r="256" customFormat="1" ht="15.75" customHeight="1" x14ac:dyDescent="0.25"/>
    <row r="257" customFormat="1" ht="15.75" customHeight="1" x14ac:dyDescent="0.25"/>
    <row r="258" customFormat="1" ht="15.75" customHeight="1" x14ac:dyDescent="0.25"/>
    <row r="259" customFormat="1" ht="15.75" customHeight="1" x14ac:dyDescent="0.25"/>
    <row r="260" customFormat="1" ht="15.75" customHeight="1" x14ac:dyDescent="0.25"/>
    <row r="261" customFormat="1" ht="15.75" customHeight="1" x14ac:dyDescent="0.25"/>
    <row r="262" customFormat="1" ht="15.75" customHeight="1" x14ac:dyDescent="0.25"/>
    <row r="263" customFormat="1" ht="15.75" customHeight="1" x14ac:dyDescent="0.25"/>
    <row r="264" customFormat="1" ht="15.75" customHeight="1" x14ac:dyDescent="0.25"/>
    <row r="265" customFormat="1" ht="15.75" customHeight="1" x14ac:dyDescent="0.25"/>
    <row r="266" customFormat="1" ht="15.75" customHeight="1" x14ac:dyDescent="0.25"/>
    <row r="267" customFormat="1" ht="15.75" customHeight="1" x14ac:dyDescent="0.25"/>
    <row r="268" customFormat="1" ht="15.75" customHeight="1" x14ac:dyDescent="0.25"/>
    <row r="269" customFormat="1" ht="15.75" customHeight="1" x14ac:dyDescent="0.25"/>
    <row r="270" customFormat="1" ht="15.75" customHeight="1" x14ac:dyDescent="0.25"/>
    <row r="271" customFormat="1" ht="15.75" customHeight="1" x14ac:dyDescent="0.25"/>
    <row r="272" customFormat="1" ht="15.75" customHeight="1" x14ac:dyDescent="0.25"/>
    <row r="273" customFormat="1" ht="15.75" customHeight="1" x14ac:dyDescent="0.25"/>
    <row r="274" customFormat="1" ht="15.75" customHeight="1" x14ac:dyDescent="0.25"/>
    <row r="275" customFormat="1" ht="15.75" customHeight="1" x14ac:dyDescent="0.25"/>
    <row r="276" customFormat="1" ht="15.75" customHeight="1" x14ac:dyDescent="0.25"/>
    <row r="277" customFormat="1" ht="15.75" customHeight="1" x14ac:dyDescent="0.25"/>
    <row r="278" customFormat="1" ht="15.75" customHeight="1" x14ac:dyDescent="0.25"/>
    <row r="279" customFormat="1" ht="15.75" customHeight="1" x14ac:dyDescent="0.25"/>
    <row r="280" customFormat="1" ht="15.75" customHeight="1" x14ac:dyDescent="0.25"/>
    <row r="281" customFormat="1" ht="15.75" customHeight="1" x14ac:dyDescent="0.25"/>
    <row r="282" customFormat="1" ht="15.75" customHeight="1" x14ac:dyDescent="0.25"/>
    <row r="283" customFormat="1" ht="15.75" customHeight="1" x14ac:dyDescent="0.25"/>
    <row r="284" customFormat="1" ht="15.75" customHeight="1" x14ac:dyDescent="0.25"/>
    <row r="285" customFormat="1" ht="15.75" customHeight="1" x14ac:dyDescent="0.25"/>
    <row r="286" customFormat="1" ht="15.75" customHeight="1" x14ac:dyDescent="0.25"/>
    <row r="287" customFormat="1" ht="15.75" customHeight="1" x14ac:dyDescent="0.25"/>
    <row r="288" customFormat="1" ht="15.75" customHeight="1" x14ac:dyDescent="0.25"/>
    <row r="289" customFormat="1" ht="15.75" customHeight="1" x14ac:dyDescent="0.25"/>
    <row r="290" customFormat="1" ht="15.75" customHeight="1" x14ac:dyDescent="0.25"/>
    <row r="291" customFormat="1" ht="15.75" customHeight="1" x14ac:dyDescent="0.25"/>
    <row r="292" customFormat="1" ht="15.75" customHeight="1" x14ac:dyDescent="0.25"/>
    <row r="293" customFormat="1" ht="15.75" customHeight="1" x14ac:dyDescent="0.25"/>
    <row r="294" customFormat="1" ht="15.75" customHeight="1" x14ac:dyDescent="0.25"/>
    <row r="295" customFormat="1" ht="15.75" customHeight="1" x14ac:dyDescent="0.25"/>
    <row r="296" customFormat="1" ht="15.75" customHeight="1" x14ac:dyDescent="0.25"/>
    <row r="297" customFormat="1" ht="15.75" customHeight="1" x14ac:dyDescent="0.25"/>
    <row r="298" customFormat="1" ht="15.75" customHeight="1" x14ac:dyDescent="0.25"/>
    <row r="299" customFormat="1" ht="15.75" customHeight="1" x14ac:dyDescent="0.25"/>
    <row r="300" customFormat="1" ht="15.75" customHeight="1" x14ac:dyDescent="0.25"/>
    <row r="301" customFormat="1" ht="15.75" customHeight="1" x14ac:dyDescent="0.25"/>
    <row r="302" customFormat="1" ht="15.75" customHeight="1" x14ac:dyDescent="0.25"/>
    <row r="303" customFormat="1" ht="15.75" customHeight="1" x14ac:dyDescent="0.25"/>
    <row r="304" customFormat="1" ht="15.75" customHeight="1" x14ac:dyDescent="0.25"/>
    <row r="305" customFormat="1" ht="15.75" customHeight="1" x14ac:dyDescent="0.25"/>
    <row r="306" customFormat="1" ht="15.75" customHeight="1" x14ac:dyDescent="0.25"/>
    <row r="307" customFormat="1" ht="15.75" customHeight="1" x14ac:dyDescent="0.25"/>
    <row r="308" customFormat="1" ht="15.75" customHeight="1" x14ac:dyDescent="0.25"/>
    <row r="309" customFormat="1" ht="15.75" customHeight="1" x14ac:dyDescent="0.25"/>
    <row r="310" customFormat="1" ht="15.75" customHeight="1" x14ac:dyDescent="0.25"/>
    <row r="311" customFormat="1" ht="15.75" customHeight="1" x14ac:dyDescent="0.25"/>
    <row r="312" customFormat="1" ht="15.75" customHeight="1" x14ac:dyDescent="0.25"/>
    <row r="313" customFormat="1" ht="15.75" customHeight="1" x14ac:dyDescent="0.25"/>
    <row r="314" customFormat="1" ht="15.75" customHeight="1" x14ac:dyDescent="0.25"/>
    <row r="315" customFormat="1" ht="15.75" customHeight="1" x14ac:dyDescent="0.25"/>
    <row r="316" customFormat="1" ht="15.75" customHeight="1" x14ac:dyDescent="0.25"/>
    <row r="317" customFormat="1" ht="15.75" customHeight="1" x14ac:dyDescent="0.25"/>
    <row r="318" customFormat="1" ht="15.75" customHeight="1" x14ac:dyDescent="0.25"/>
    <row r="319" customFormat="1" ht="15.75" customHeight="1" x14ac:dyDescent="0.25"/>
    <row r="320" customFormat="1" ht="15.75" customHeight="1" x14ac:dyDescent="0.25"/>
    <row r="321" customFormat="1" ht="15.75" customHeight="1" x14ac:dyDescent="0.25"/>
    <row r="322" customFormat="1" ht="15.75" customHeight="1" x14ac:dyDescent="0.25"/>
    <row r="323" customFormat="1" ht="15.75" customHeight="1" x14ac:dyDescent="0.25"/>
    <row r="324" customFormat="1" ht="15.75" customHeight="1" x14ac:dyDescent="0.25"/>
    <row r="325" customFormat="1" ht="15.75" customHeight="1" x14ac:dyDescent="0.25"/>
    <row r="326" customFormat="1" ht="15.75" customHeight="1" x14ac:dyDescent="0.25"/>
    <row r="327" customFormat="1" ht="15.75" customHeight="1" x14ac:dyDescent="0.25"/>
    <row r="328" customFormat="1" ht="15.75" customHeight="1" x14ac:dyDescent="0.25"/>
    <row r="329" customFormat="1" ht="15.75" customHeight="1" x14ac:dyDescent="0.25"/>
    <row r="330" customFormat="1" ht="15.75" customHeight="1" x14ac:dyDescent="0.25"/>
    <row r="331" customFormat="1" ht="15.75" customHeight="1" x14ac:dyDescent="0.25"/>
    <row r="332" customFormat="1" ht="15.75" customHeight="1" x14ac:dyDescent="0.25"/>
    <row r="333" customFormat="1" ht="15.75" customHeight="1" x14ac:dyDescent="0.25"/>
    <row r="334" customFormat="1" ht="15.75" customHeight="1" x14ac:dyDescent="0.25"/>
    <row r="335" customFormat="1" ht="15.75" customHeight="1" x14ac:dyDescent="0.25"/>
    <row r="336" customFormat="1" ht="15.75" customHeight="1" x14ac:dyDescent="0.25"/>
    <row r="337" customFormat="1" ht="15.75" customHeight="1" x14ac:dyDescent="0.25"/>
    <row r="338" customFormat="1" ht="15.75" customHeight="1" x14ac:dyDescent="0.25"/>
    <row r="339" customFormat="1" ht="15.75" customHeight="1" x14ac:dyDescent="0.25"/>
    <row r="340" customFormat="1" ht="15.75" customHeight="1" x14ac:dyDescent="0.25"/>
    <row r="341" customFormat="1" ht="15.75" customHeight="1" x14ac:dyDescent="0.25"/>
    <row r="342" customFormat="1" ht="15.75" customHeight="1" x14ac:dyDescent="0.25"/>
    <row r="343" customFormat="1" ht="15.75" customHeight="1" x14ac:dyDescent="0.25"/>
    <row r="344" customFormat="1" ht="15.75" customHeight="1" x14ac:dyDescent="0.25"/>
    <row r="345" customFormat="1" ht="15.75" customHeight="1" x14ac:dyDescent="0.25"/>
    <row r="346" customFormat="1" ht="15.75" customHeight="1" x14ac:dyDescent="0.25"/>
    <row r="347" customFormat="1" ht="15.75" customHeight="1" x14ac:dyDescent="0.25"/>
    <row r="348" customFormat="1" ht="15.75" customHeight="1" x14ac:dyDescent="0.25"/>
    <row r="349" customFormat="1" ht="15.75" customHeight="1" x14ac:dyDescent="0.25"/>
    <row r="350" customFormat="1" ht="15.75" customHeight="1" x14ac:dyDescent="0.25"/>
    <row r="351" customFormat="1" ht="15.75" customHeight="1" x14ac:dyDescent="0.25"/>
    <row r="352" customFormat="1" ht="15.75" customHeight="1" x14ac:dyDescent="0.25"/>
    <row r="353" customFormat="1" ht="15.75" customHeight="1" x14ac:dyDescent="0.25"/>
    <row r="354" customFormat="1" ht="15.75" customHeight="1" x14ac:dyDescent="0.25"/>
    <row r="355" customFormat="1" ht="15.75" customHeight="1" x14ac:dyDescent="0.25"/>
    <row r="356" customFormat="1" ht="15.75" customHeight="1" x14ac:dyDescent="0.25"/>
    <row r="357" customFormat="1" ht="15.75" customHeight="1" x14ac:dyDescent="0.25"/>
    <row r="358" customFormat="1" ht="15.75" customHeight="1" x14ac:dyDescent="0.25"/>
    <row r="359" customFormat="1" ht="15.75" customHeight="1" x14ac:dyDescent="0.25"/>
    <row r="360" customFormat="1" ht="15.75" customHeight="1" x14ac:dyDescent="0.25"/>
    <row r="361" customFormat="1" ht="15.75" customHeight="1" x14ac:dyDescent="0.25"/>
    <row r="362" customFormat="1" ht="15.75" customHeight="1" x14ac:dyDescent="0.25"/>
    <row r="363" customFormat="1" ht="15.75" customHeight="1" x14ac:dyDescent="0.25"/>
    <row r="364" customFormat="1" ht="15.75" customHeight="1" x14ac:dyDescent="0.25"/>
    <row r="365" customFormat="1" ht="15.75" customHeight="1" x14ac:dyDescent="0.25"/>
    <row r="366" customFormat="1" ht="15.75" customHeight="1" x14ac:dyDescent="0.25"/>
    <row r="367" customFormat="1" ht="15.75" customHeight="1" x14ac:dyDescent="0.25"/>
    <row r="368" customFormat="1" ht="15.75" customHeight="1" x14ac:dyDescent="0.25"/>
    <row r="369" customFormat="1" ht="15.75" customHeight="1" x14ac:dyDescent="0.25"/>
    <row r="370" customFormat="1" ht="15.75" customHeight="1" x14ac:dyDescent="0.25"/>
    <row r="371" customFormat="1" ht="15.75" customHeight="1" x14ac:dyDescent="0.25"/>
    <row r="372" customFormat="1" ht="15.75" customHeight="1" x14ac:dyDescent="0.25"/>
    <row r="373" customFormat="1" ht="15.75" customHeight="1" x14ac:dyDescent="0.25"/>
    <row r="374" customFormat="1" ht="15.75" customHeight="1" x14ac:dyDescent="0.25"/>
    <row r="375" customFormat="1" ht="15.75" customHeight="1" x14ac:dyDescent="0.25"/>
    <row r="376" customFormat="1" ht="15.75" customHeight="1" x14ac:dyDescent="0.25"/>
    <row r="377" customFormat="1" ht="15.75" customHeight="1" x14ac:dyDescent="0.25"/>
    <row r="378" customFormat="1" ht="15.75" customHeight="1" x14ac:dyDescent="0.25"/>
    <row r="379" customFormat="1" ht="15.75" customHeight="1" x14ac:dyDescent="0.25"/>
    <row r="380" customFormat="1" ht="15.75" customHeight="1" x14ac:dyDescent="0.25"/>
    <row r="381" customFormat="1" ht="15.75" customHeight="1" x14ac:dyDescent="0.25"/>
    <row r="382" customFormat="1" ht="15.75" customHeight="1" x14ac:dyDescent="0.25"/>
    <row r="383" customFormat="1" ht="15.75" customHeight="1" x14ac:dyDescent="0.25"/>
    <row r="384" customFormat="1" ht="15.75" customHeight="1" x14ac:dyDescent="0.25"/>
    <row r="385" customFormat="1" ht="15.75" customHeight="1" x14ac:dyDescent="0.25"/>
    <row r="386" customFormat="1" ht="15.75" customHeight="1" x14ac:dyDescent="0.25"/>
    <row r="387" customFormat="1" ht="15.75" customHeight="1" x14ac:dyDescent="0.25"/>
    <row r="388" customFormat="1" ht="15.75" customHeight="1" x14ac:dyDescent="0.25"/>
    <row r="389" customFormat="1" ht="15.75" customHeight="1" x14ac:dyDescent="0.25"/>
    <row r="390" customFormat="1" ht="15.75" customHeight="1" x14ac:dyDescent="0.25"/>
    <row r="391" customFormat="1" ht="15.75" customHeight="1" x14ac:dyDescent="0.25"/>
    <row r="392" customFormat="1" ht="15.75" customHeight="1" x14ac:dyDescent="0.25"/>
    <row r="393" customFormat="1" ht="15.75" customHeight="1" x14ac:dyDescent="0.25"/>
    <row r="394" customFormat="1" ht="15.75" customHeight="1" x14ac:dyDescent="0.25"/>
    <row r="395" customFormat="1" ht="15.75" customHeight="1" x14ac:dyDescent="0.25"/>
    <row r="396" customFormat="1" ht="15.75" customHeight="1" x14ac:dyDescent="0.25"/>
    <row r="397" customFormat="1" ht="15.75" customHeight="1" x14ac:dyDescent="0.25"/>
    <row r="398" customFormat="1" ht="15.75" customHeight="1" x14ac:dyDescent="0.25"/>
    <row r="399" customFormat="1" ht="15.75" customHeight="1" x14ac:dyDescent="0.25"/>
    <row r="400" customFormat="1" ht="15.75" customHeight="1" x14ac:dyDescent="0.25"/>
    <row r="401" customFormat="1" ht="15.75" customHeight="1" x14ac:dyDescent="0.25"/>
    <row r="402" customFormat="1" ht="15.75" customHeight="1" x14ac:dyDescent="0.25"/>
    <row r="403" customFormat="1" ht="15.75" customHeight="1" x14ac:dyDescent="0.25"/>
    <row r="404" customFormat="1" ht="15.75" customHeight="1" x14ac:dyDescent="0.25"/>
    <row r="405" customFormat="1" ht="15.75" customHeight="1" x14ac:dyDescent="0.25"/>
    <row r="406" customFormat="1" ht="15.75" customHeight="1" x14ac:dyDescent="0.25"/>
    <row r="407" customFormat="1" ht="15.75" customHeight="1" x14ac:dyDescent="0.25"/>
    <row r="408" customFormat="1" ht="15.75" customHeight="1" x14ac:dyDescent="0.25"/>
    <row r="409" customFormat="1" ht="15.75" customHeight="1" x14ac:dyDescent="0.25"/>
    <row r="410" customFormat="1" ht="15.75" customHeight="1" x14ac:dyDescent="0.25"/>
    <row r="411" customFormat="1" ht="15.75" customHeight="1" x14ac:dyDescent="0.25"/>
    <row r="412" customFormat="1" ht="15.75" customHeight="1" x14ac:dyDescent="0.25"/>
    <row r="413" customFormat="1" ht="15.75" customHeight="1" x14ac:dyDescent="0.25"/>
    <row r="414" customFormat="1" ht="15.75" customHeight="1" x14ac:dyDescent="0.25"/>
    <row r="415" customFormat="1" ht="15.75" customHeight="1" x14ac:dyDescent="0.25"/>
    <row r="416" customFormat="1" ht="15.75" customHeight="1" x14ac:dyDescent="0.25"/>
    <row r="417" customFormat="1" ht="15.75" customHeight="1" x14ac:dyDescent="0.25"/>
    <row r="418" customFormat="1" ht="15.75" customHeight="1" x14ac:dyDescent="0.25"/>
    <row r="419" customFormat="1" ht="15.75" customHeight="1" x14ac:dyDescent="0.25"/>
    <row r="420" customFormat="1" ht="15.75" customHeight="1" x14ac:dyDescent="0.25"/>
    <row r="421" customFormat="1" ht="15.75" customHeight="1" x14ac:dyDescent="0.25"/>
    <row r="422" customFormat="1" ht="15.75" customHeight="1" x14ac:dyDescent="0.25"/>
    <row r="423" customFormat="1" ht="15.75" customHeight="1" x14ac:dyDescent="0.25"/>
    <row r="424" customFormat="1" ht="15.75" customHeight="1" x14ac:dyDescent="0.25"/>
    <row r="425" customFormat="1" ht="15.75" customHeight="1" x14ac:dyDescent="0.25"/>
    <row r="426" customFormat="1" ht="15.75" customHeight="1" x14ac:dyDescent="0.25"/>
    <row r="427" customFormat="1" ht="15.75" customHeight="1" x14ac:dyDescent="0.25"/>
    <row r="428" customFormat="1" ht="15.75" customHeight="1" x14ac:dyDescent="0.25"/>
    <row r="429" customFormat="1" ht="15.75" customHeight="1" x14ac:dyDescent="0.25"/>
    <row r="430" customFormat="1" ht="15.75" customHeight="1" x14ac:dyDescent="0.25"/>
    <row r="431" customFormat="1" ht="15.75" customHeight="1" x14ac:dyDescent="0.25"/>
    <row r="432" customFormat="1" ht="15.75" customHeight="1" x14ac:dyDescent="0.25"/>
    <row r="433" customFormat="1" ht="15.75" customHeight="1" x14ac:dyDescent="0.25"/>
    <row r="434" customFormat="1" ht="15.75" customHeight="1" x14ac:dyDescent="0.25"/>
    <row r="435" customFormat="1" ht="15.75" customHeight="1" x14ac:dyDescent="0.25"/>
    <row r="436" customFormat="1" ht="15.75" customHeight="1" x14ac:dyDescent="0.25"/>
    <row r="437" customFormat="1" ht="15.75" customHeight="1" x14ac:dyDescent="0.25"/>
    <row r="438" customFormat="1" ht="15.75" customHeight="1" x14ac:dyDescent="0.25"/>
    <row r="439" customFormat="1" ht="15.75" customHeight="1" x14ac:dyDescent="0.25"/>
    <row r="440" customFormat="1" ht="15.75" customHeight="1" x14ac:dyDescent="0.25"/>
    <row r="441" customFormat="1" ht="15.75" customHeight="1" x14ac:dyDescent="0.25"/>
    <row r="442" customFormat="1" ht="15.75" customHeight="1" x14ac:dyDescent="0.25"/>
    <row r="443" customFormat="1" ht="15.75" customHeight="1" x14ac:dyDescent="0.25"/>
    <row r="444" customFormat="1" ht="15.75" customHeight="1" x14ac:dyDescent="0.25"/>
    <row r="445" customFormat="1" ht="15.75" customHeight="1" x14ac:dyDescent="0.25"/>
    <row r="446" customFormat="1" ht="15.75" customHeight="1" x14ac:dyDescent="0.25"/>
    <row r="447" customFormat="1" ht="15.75" customHeight="1" x14ac:dyDescent="0.25"/>
    <row r="448" customFormat="1" ht="15.75" customHeight="1" x14ac:dyDescent="0.25"/>
    <row r="449" customFormat="1" ht="15.75" customHeight="1" x14ac:dyDescent="0.25"/>
    <row r="450" customFormat="1" ht="15.75" customHeight="1" x14ac:dyDescent="0.25"/>
    <row r="451" customFormat="1" ht="15.75" customHeight="1" x14ac:dyDescent="0.25"/>
    <row r="452" customFormat="1" ht="15.75" customHeight="1" x14ac:dyDescent="0.25"/>
    <row r="453" customFormat="1" ht="15.75" customHeight="1" x14ac:dyDescent="0.25"/>
    <row r="454" customFormat="1" ht="15.75" customHeight="1" x14ac:dyDescent="0.25"/>
    <row r="455" customFormat="1" ht="15.75" customHeight="1" x14ac:dyDescent="0.25"/>
    <row r="456" customFormat="1" ht="15.75" customHeight="1" x14ac:dyDescent="0.25"/>
    <row r="457" customFormat="1" ht="15.75" customHeight="1" x14ac:dyDescent="0.25"/>
    <row r="458" customFormat="1" ht="15.75" customHeight="1" x14ac:dyDescent="0.25"/>
    <row r="459" customFormat="1" ht="15.75" customHeight="1" x14ac:dyDescent="0.25"/>
    <row r="460" customFormat="1" ht="15.75" customHeight="1" x14ac:dyDescent="0.25"/>
    <row r="461" customFormat="1" ht="15.75" customHeight="1" x14ac:dyDescent="0.25"/>
    <row r="462" customFormat="1" ht="15.75" customHeight="1" x14ac:dyDescent="0.25"/>
    <row r="463" customFormat="1" ht="15.75" customHeight="1" x14ac:dyDescent="0.25"/>
    <row r="464" customFormat="1" ht="15.75" customHeight="1" x14ac:dyDescent="0.25"/>
    <row r="465" customFormat="1" ht="15.75" customHeight="1" x14ac:dyDescent="0.25"/>
    <row r="466" customFormat="1" ht="15.75" customHeight="1" x14ac:dyDescent="0.25"/>
    <row r="467" customFormat="1" ht="15.75" customHeight="1" x14ac:dyDescent="0.25"/>
    <row r="468" customFormat="1" ht="15.75" customHeight="1" x14ac:dyDescent="0.25"/>
    <row r="469" customFormat="1" ht="15.75" customHeight="1" x14ac:dyDescent="0.25"/>
    <row r="470" customFormat="1" ht="15.75" customHeight="1" x14ac:dyDescent="0.25"/>
    <row r="471" customFormat="1" ht="15.75" customHeight="1" x14ac:dyDescent="0.25"/>
    <row r="472" customFormat="1" ht="15.75" customHeight="1" x14ac:dyDescent="0.25"/>
    <row r="473" customFormat="1" ht="15.75" customHeight="1" x14ac:dyDescent="0.25"/>
    <row r="474" customFormat="1" ht="15.75" customHeight="1" x14ac:dyDescent="0.25"/>
    <row r="475" customFormat="1" ht="15.75" customHeight="1" x14ac:dyDescent="0.25"/>
    <row r="476" customFormat="1" ht="15.75" customHeight="1" x14ac:dyDescent="0.25"/>
    <row r="477" customFormat="1" ht="15.75" customHeight="1" x14ac:dyDescent="0.25"/>
    <row r="478" customFormat="1" ht="15.75" customHeight="1" x14ac:dyDescent="0.25"/>
    <row r="479" customFormat="1" ht="15.75" customHeight="1" x14ac:dyDescent="0.25"/>
    <row r="480" customFormat="1" ht="15.75" customHeight="1" x14ac:dyDescent="0.25"/>
    <row r="481" customFormat="1" ht="15.75" customHeight="1" x14ac:dyDescent="0.25"/>
    <row r="482" customFormat="1" ht="15.75" customHeight="1" x14ac:dyDescent="0.25"/>
    <row r="483" customFormat="1" ht="15.75" customHeight="1" x14ac:dyDescent="0.25"/>
    <row r="484" customFormat="1" ht="15.75" customHeight="1" x14ac:dyDescent="0.25"/>
    <row r="485" customFormat="1" ht="15.75" customHeight="1" x14ac:dyDescent="0.25"/>
    <row r="486" customFormat="1" ht="15.75" customHeight="1" x14ac:dyDescent="0.25"/>
    <row r="487" customFormat="1" ht="15.75" customHeight="1" x14ac:dyDescent="0.25"/>
    <row r="488" customFormat="1" ht="15.75" customHeight="1" x14ac:dyDescent="0.25"/>
    <row r="489" customFormat="1" ht="15.75" customHeight="1" x14ac:dyDescent="0.25"/>
    <row r="490" customFormat="1" ht="15.75" customHeight="1" x14ac:dyDescent="0.25"/>
    <row r="491" customFormat="1" ht="15.75" customHeight="1" x14ac:dyDescent="0.25"/>
    <row r="492" customFormat="1" ht="15.75" customHeight="1" x14ac:dyDescent="0.25"/>
    <row r="493" customFormat="1" ht="15.75" customHeight="1" x14ac:dyDescent="0.25"/>
    <row r="494" customFormat="1" ht="15.75" customHeight="1" x14ac:dyDescent="0.25"/>
    <row r="495" customFormat="1" ht="15.75" customHeight="1" x14ac:dyDescent="0.25"/>
    <row r="496" customFormat="1" ht="15.75" customHeight="1" x14ac:dyDescent="0.25"/>
    <row r="497" customFormat="1" ht="15.75" customHeight="1" x14ac:dyDescent="0.25"/>
    <row r="498" customFormat="1" ht="15.75" customHeight="1" x14ac:dyDescent="0.25"/>
    <row r="499" customFormat="1" ht="15.75" customHeight="1" x14ac:dyDescent="0.25"/>
    <row r="500" customFormat="1" ht="15.75" customHeight="1" x14ac:dyDescent="0.25"/>
    <row r="501" customFormat="1" ht="15.75" customHeight="1" x14ac:dyDescent="0.25"/>
    <row r="502" customFormat="1" ht="15.75" customHeight="1" x14ac:dyDescent="0.25"/>
    <row r="503" customFormat="1" ht="15.75" customHeight="1" x14ac:dyDescent="0.25"/>
    <row r="504" customFormat="1" ht="15.75" customHeight="1" x14ac:dyDescent="0.25"/>
    <row r="505" customFormat="1" ht="15.75" customHeight="1" x14ac:dyDescent="0.25"/>
    <row r="506" customFormat="1" ht="15.75" customHeight="1" x14ac:dyDescent="0.25"/>
    <row r="507" customFormat="1" ht="15.75" customHeight="1" x14ac:dyDescent="0.25"/>
    <row r="508" customFormat="1" ht="15.75" customHeight="1" x14ac:dyDescent="0.25"/>
    <row r="509" customFormat="1" ht="15.75" customHeight="1" x14ac:dyDescent="0.25"/>
    <row r="510" customFormat="1" ht="15.75" customHeight="1" x14ac:dyDescent="0.25"/>
    <row r="511" customFormat="1" ht="15.75" customHeight="1" x14ac:dyDescent="0.25"/>
    <row r="512" customFormat="1" ht="15.75" customHeight="1" x14ac:dyDescent="0.25"/>
    <row r="513" customFormat="1" ht="15.75" customHeight="1" x14ac:dyDescent="0.25"/>
    <row r="514" customFormat="1" ht="15.75" customHeight="1" x14ac:dyDescent="0.25"/>
    <row r="515" customFormat="1" ht="15.75" customHeight="1" x14ac:dyDescent="0.25"/>
    <row r="516" customFormat="1" ht="15.75" customHeight="1" x14ac:dyDescent="0.25"/>
    <row r="517" customFormat="1" ht="15.75" customHeight="1" x14ac:dyDescent="0.25"/>
    <row r="518" customFormat="1" ht="15.75" customHeight="1" x14ac:dyDescent="0.25"/>
    <row r="519" customFormat="1" ht="15.75" customHeight="1" x14ac:dyDescent="0.25"/>
    <row r="520" customFormat="1" ht="15.75" customHeight="1" x14ac:dyDescent="0.25"/>
    <row r="521" customFormat="1" ht="15.75" customHeight="1" x14ac:dyDescent="0.25"/>
    <row r="522" customFormat="1" ht="15.75" customHeight="1" x14ac:dyDescent="0.25"/>
    <row r="523" customFormat="1" ht="15.75" customHeight="1" x14ac:dyDescent="0.25"/>
    <row r="524" customFormat="1" ht="15.75" customHeight="1" x14ac:dyDescent="0.25"/>
    <row r="525" customFormat="1" ht="15.75" customHeight="1" x14ac:dyDescent="0.25"/>
    <row r="526" customFormat="1" ht="15.75" customHeight="1" x14ac:dyDescent="0.25"/>
    <row r="527" customFormat="1" ht="15.75" customHeight="1" x14ac:dyDescent="0.25"/>
    <row r="528" customFormat="1" ht="15.75" customHeight="1" x14ac:dyDescent="0.25"/>
    <row r="529" customFormat="1" ht="15.75" customHeight="1" x14ac:dyDescent="0.25"/>
    <row r="530" customFormat="1" ht="15.75" customHeight="1" x14ac:dyDescent="0.25"/>
    <row r="531" customFormat="1" ht="15.75" customHeight="1" x14ac:dyDescent="0.25"/>
    <row r="532" customFormat="1" ht="15.75" customHeight="1" x14ac:dyDescent="0.25"/>
    <row r="533" customFormat="1" ht="15.75" customHeight="1" x14ac:dyDescent="0.25"/>
    <row r="534" customFormat="1" ht="15.75" customHeight="1" x14ac:dyDescent="0.25"/>
    <row r="535" customFormat="1" ht="15.75" customHeight="1" x14ac:dyDescent="0.25"/>
    <row r="536" customFormat="1" ht="15.75" customHeight="1" x14ac:dyDescent="0.25"/>
    <row r="537" customFormat="1" ht="15.75" customHeight="1" x14ac:dyDescent="0.25"/>
    <row r="538" customFormat="1" ht="15.75" customHeight="1" x14ac:dyDescent="0.25"/>
    <row r="539" customFormat="1" ht="15.75" customHeight="1" x14ac:dyDescent="0.25"/>
    <row r="540" customFormat="1" ht="15.75" customHeight="1" x14ac:dyDescent="0.25"/>
    <row r="541" customFormat="1" ht="15.75" customHeight="1" x14ac:dyDescent="0.25"/>
    <row r="542" customFormat="1" ht="15.75" customHeight="1" x14ac:dyDescent="0.25"/>
    <row r="543" customFormat="1" ht="15.75" customHeight="1" x14ac:dyDescent="0.25"/>
    <row r="544" customFormat="1" ht="15.75" customHeight="1" x14ac:dyDescent="0.25"/>
    <row r="545" customFormat="1" ht="15.75" customHeight="1" x14ac:dyDescent="0.25"/>
    <row r="546" customFormat="1" ht="15.75" customHeight="1" x14ac:dyDescent="0.25"/>
    <row r="547" customFormat="1" ht="15.75" customHeight="1" x14ac:dyDescent="0.25"/>
    <row r="548" customFormat="1" ht="15.75" customHeight="1" x14ac:dyDescent="0.25"/>
    <row r="549" customFormat="1" ht="15.75" customHeight="1" x14ac:dyDescent="0.25"/>
    <row r="550" customFormat="1" ht="15.75" customHeight="1" x14ac:dyDescent="0.25"/>
    <row r="551" customFormat="1" ht="15.75" customHeight="1" x14ac:dyDescent="0.25"/>
    <row r="552" customFormat="1" ht="15.75" customHeight="1" x14ac:dyDescent="0.25"/>
    <row r="553" customFormat="1" ht="15.75" customHeight="1" x14ac:dyDescent="0.25"/>
    <row r="554" customFormat="1" ht="15.75" customHeight="1" x14ac:dyDescent="0.25"/>
    <row r="555" customFormat="1" ht="15.75" customHeight="1" x14ac:dyDescent="0.25"/>
    <row r="556" customFormat="1" ht="15.75" customHeight="1" x14ac:dyDescent="0.25"/>
    <row r="557" customFormat="1" ht="15.75" customHeight="1" x14ac:dyDescent="0.25"/>
    <row r="558" customFormat="1" ht="15.75" customHeight="1" x14ac:dyDescent="0.25"/>
    <row r="559" customFormat="1" ht="15.75" customHeight="1" x14ac:dyDescent="0.25"/>
    <row r="560" customFormat="1" ht="15.75" customHeight="1" x14ac:dyDescent="0.25"/>
    <row r="561" customFormat="1" ht="15.75" customHeight="1" x14ac:dyDescent="0.25"/>
    <row r="562" customFormat="1" ht="15.75" customHeight="1" x14ac:dyDescent="0.25"/>
    <row r="563" customFormat="1" ht="15.75" customHeight="1" x14ac:dyDescent="0.25"/>
    <row r="564" customFormat="1" ht="15.75" customHeight="1" x14ac:dyDescent="0.25"/>
    <row r="565" customFormat="1" ht="15.75" customHeight="1" x14ac:dyDescent="0.25"/>
    <row r="566" customFormat="1" ht="15.75" customHeight="1" x14ac:dyDescent="0.25"/>
    <row r="567" customFormat="1" ht="15.75" customHeight="1" x14ac:dyDescent="0.25"/>
    <row r="568" customFormat="1" ht="15.75" customHeight="1" x14ac:dyDescent="0.25"/>
    <row r="569" customFormat="1" ht="15.75" customHeight="1" x14ac:dyDescent="0.25"/>
    <row r="570" customFormat="1" ht="15.75" customHeight="1" x14ac:dyDescent="0.25"/>
    <row r="571" customFormat="1" ht="15.75" customHeight="1" x14ac:dyDescent="0.25"/>
    <row r="572" customFormat="1" ht="15.75" customHeight="1" x14ac:dyDescent="0.25"/>
    <row r="573" customFormat="1" ht="15.75" customHeight="1" x14ac:dyDescent="0.25"/>
    <row r="574" customFormat="1" ht="15.75" customHeight="1" x14ac:dyDescent="0.25"/>
    <row r="575" customFormat="1" ht="15.75" customHeight="1" x14ac:dyDescent="0.25"/>
    <row r="576" customFormat="1" ht="15.75" customHeight="1" x14ac:dyDescent="0.25"/>
    <row r="577" customFormat="1" ht="15.75" customHeight="1" x14ac:dyDescent="0.25"/>
    <row r="578" customFormat="1" ht="15.75" customHeight="1" x14ac:dyDescent="0.25"/>
    <row r="579" customFormat="1" ht="15.75" customHeight="1" x14ac:dyDescent="0.25"/>
    <row r="580" customFormat="1" ht="15.75" customHeight="1" x14ac:dyDescent="0.25"/>
    <row r="581" customFormat="1" ht="15.75" customHeight="1" x14ac:dyDescent="0.25"/>
    <row r="582" customFormat="1" ht="15.75" customHeight="1" x14ac:dyDescent="0.25"/>
    <row r="583" customFormat="1" ht="15.75" customHeight="1" x14ac:dyDescent="0.25"/>
    <row r="584" customFormat="1" ht="15.75" customHeight="1" x14ac:dyDescent="0.25"/>
    <row r="585" customFormat="1" ht="15.75" customHeight="1" x14ac:dyDescent="0.25"/>
    <row r="586" customFormat="1" ht="15.75" customHeight="1" x14ac:dyDescent="0.25"/>
    <row r="587" customFormat="1" ht="15.75" customHeight="1" x14ac:dyDescent="0.25"/>
    <row r="588" customFormat="1" ht="15.75" customHeight="1" x14ac:dyDescent="0.25"/>
    <row r="589" customFormat="1" ht="15.75" customHeight="1" x14ac:dyDescent="0.25"/>
    <row r="590" customFormat="1" ht="15.75" customHeight="1" x14ac:dyDescent="0.25"/>
    <row r="591" customFormat="1" ht="15.75" customHeight="1" x14ac:dyDescent="0.25"/>
    <row r="592" customFormat="1" ht="15.75" customHeight="1" x14ac:dyDescent="0.25"/>
    <row r="593" customFormat="1" ht="15.75" customHeight="1" x14ac:dyDescent="0.25"/>
    <row r="594" customFormat="1" ht="15.75" customHeight="1" x14ac:dyDescent="0.25"/>
    <row r="595" customFormat="1" ht="15.75" customHeight="1" x14ac:dyDescent="0.25"/>
    <row r="596" customFormat="1" ht="15.75" customHeight="1" x14ac:dyDescent="0.25"/>
    <row r="597" customFormat="1" ht="15.75" customHeight="1" x14ac:dyDescent="0.25"/>
    <row r="598" customFormat="1" ht="15.75" customHeight="1" x14ac:dyDescent="0.25"/>
    <row r="599" customFormat="1" ht="15.75" customHeight="1" x14ac:dyDescent="0.25"/>
    <row r="600" customFormat="1" ht="15.75" customHeight="1" x14ac:dyDescent="0.25"/>
    <row r="601" customFormat="1" ht="15.75" customHeight="1" x14ac:dyDescent="0.25"/>
    <row r="602" customFormat="1" ht="15.75" customHeight="1" x14ac:dyDescent="0.25"/>
    <row r="603" customFormat="1" ht="15.75" customHeight="1" x14ac:dyDescent="0.25"/>
    <row r="604" customFormat="1" ht="15.75" customHeight="1" x14ac:dyDescent="0.25"/>
    <row r="605" customFormat="1" ht="15.75" customHeight="1" x14ac:dyDescent="0.25"/>
    <row r="606" customFormat="1" ht="15.75" customHeight="1" x14ac:dyDescent="0.25"/>
    <row r="607" customFormat="1" ht="15.75" customHeight="1" x14ac:dyDescent="0.25"/>
    <row r="608" customFormat="1" ht="15.75" customHeight="1" x14ac:dyDescent="0.25"/>
    <row r="609" customFormat="1" ht="15.75" customHeight="1" x14ac:dyDescent="0.25"/>
    <row r="610" customFormat="1" ht="15.75" customHeight="1" x14ac:dyDescent="0.25"/>
    <row r="611" customFormat="1" ht="15.75" customHeight="1" x14ac:dyDescent="0.25"/>
    <row r="612" customFormat="1" ht="15.75" customHeight="1" x14ac:dyDescent="0.25"/>
    <row r="613" customFormat="1" ht="15.75" customHeight="1" x14ac:dyDescent="0.25"/>
    <row r="614" customFormat="1" ht="15.75" customHeight="1" x14ac:dyDescent="0.25"/>
    <row r="615" customFormat="1" ht="15.75" customHeight="1" x14ac:dyDescent="0.25"/>
    <row r="616" customFormat="1" ht="15.75" customHeight="1" x14ac:dyDescent="0.25"/>
    <row r="617" customFormat="1" ht="15.75" customHeight="1" x14ac:dyDescent="0.25"/>
    <row r="618" customFormat="1" ht="15.75" customHeight="1" x14ac:dyDescent="0.25"/>
    <row r="619" customFormat="1" ht="15.75" customHeight="1" x14ac:dyDescent="0.25"/>
    <row r="620" customFormat="1" ht="15.75" customHeight="1" x14ac:dyDescent="0.25"/>
    <row r="621" customFormat="1" ht="15.75" customHeight="1" x14ac:dyDescent="0.25"/>
    <row r="622" customFormat="1" ht="15.75" customHeight="1" x14ac:dyDescent="0.25"/>
    <row r="623" customFormat="1" ht="15.75" customHeight="1" x14ac:dyDescent="0.25"/>
    <row r="624" customFormat="1" ht="15.75" customHeight="1" x14ac:dyDescent="0.25"/>
    <row r="625" customFormat="1" ht="15.75" customHeight="1" x14ac:dyDescent="0.25"/>
    <row r="626" customFormat="1" ht="15.75" customHeight="1" x14ac:dyDescent="0.25"/>
    <row r="627" customFormat="1" ht="15.75" customHeight="1" x14ac:dyDescent="0.25"/>
    <row r="628" customFormat="1" ht="15.75" customHeight="1" x14ac:dyDescent="0.25"/>
    <row r="629" customFormat="1" ht="15.75" customHeight="1" x14ac:dyDescent="0.25"/>
    <row r="630" customFormat="1" ht="15.75" customHeight="1" x14ac:dyDescent="0.25"/>
    <row r="631" customFormat="1" ht="15.75" customHeight="1" x14ac:dyDescent="0.25"/>
    <row r="632" customFormat="1" ht="15.75" customHeight="1" x14ac:dyDescent="0.25"/>
    <row r="633" customFormat="1" ht="15.75" customHeight="1" x14ac:dyDescent="0.25"/>
    <row r="634" customFormat="1" ht="15.75" customHeight="1" x14ac:dyDescent="0.25"/>
    <row r="635" customFormat="1" ht="15.75" customHeight="1" x14ac:dyDescent="0.25"/>
    <row r="636" customFormat="1" ht="15.75" customHeight="1" x14ac:dyDescent="0.25"/>
    <row r="637" customFormat="1" ht="15.75" customHeight="1" x14ac:dyDescent="0.25"/>
    <row r="638" customFormat="1" ht="15.75" customHeight="1" x14ac:dyDescent="0.25"/>
    <row r="639" customFormat="1" ht="15.75" customHeight="1" x14ac:dyDescent="0.25"/>
    <row r="640" customFormat="1" ht="15.75" customHeight="1" x14ac:dyDescent="0.25"/>
    <row r="641" customFormat="1" ht="15.75" customHeight="1" x14ac:dyDescent="0.25"/>
    <row r="642" customFormat="1" ht="15.75" customHeight="1" x14ac:dyDescent="0.25"/>
    <row r="643" customFormat="1" ht="15.75" customHeight="1" x14ac:dyDescent="0.25"/>
    <row r="644" customFormat="1" ht="15.75" customHeight="1" x14ac:dyDescent="0.25"/>
    <row r="645" customFormat="1" ht="15.75" customHeight="1" x14ac:dyDescent="0.25"/>
    <row r="646" customFormat="1" ht="15.75" customHeight="1" x14ac:dyDescent="0.25"/>
    <row r="647" customFormat="1" ht="15.75" customHeight="1" x14ac:dyDescent="0.25"/>
    <row r="648" customFormat="1" ht="15.75" customHeight="1" x14ac:dyDescent="0.25"/>
    <row r="649" customFormat="1" ht="15.75" customHeight="1" x14ac:dyDescent="0.25"/>
    <row r="650" customFormat="1" ht="15.75" customHeight="1" x14ac:dyDescent="0.25"/>
    <row r="651" customFormat="1" ht="15.75" customHeight="1" x14ac:dyDescent="0.25"/>
    <row r="652" customFormat="1" ht="15.75" customHeight="1" x14ac:dyDescent="0.25"/>
    <row r="653" customFormat="1" ht="15.75" customHeight="1" x14ac:dyDescent="0.25"/>
    <row r="654" customFormat="1" ht="15.75" customHeight="1" x14ac:dyDescent="0.25"/>
    <row r="655" customFormat="1" ht="15.75" customHeight="1" x14ac:dyDescent="0.25"/>
    <row r="656" customFormat="1" ht="15.75" customHeight="1" x14ac:dyDescent="0.25"/>
    <row r="657" customFormat="1" ht="15.75" customHeight="1" x14ac:dyDescent="0.25"/>
    <row r="658" customFormat="1" ht="15.75" customHeight="1" x14ac:dyDescent="0.25"/>
    <row r="659" customFormat="1" ht="15.75" customHeight="1" x14ac:dyDescent="0.25"/>
    <row r="660" customFormat="1" ht="15.75" customHeight="1" x14ac:dyDescent="0.25"/>
    <row r="661" customFormat="1" ht="15.75" customHeight="1" x14ac:dyDescent="0.25"/>
    <row r="662" customFormat="1" ht="15.75" customHeight="1" x14ac:dyDescent="0.25"/>
    <row r="663" customFormat="1" ht="15.75" customHeight="1" x14ac:dyDescent="0.25"/>
    <row r="664" customFormat="1" ht="15.75" customHeight="1" x14ac:dyDescent="0.25"/>
    <row r="665" customFormat="1" ht="15.75" customHeight="1" x14ac:dyDescent="0.25"/>
    <row r="666" customFormat="1" ht="15.75" customHeight="1" x14ac:dyDescent="0.25"/>
    <row r="667" customFormat="1" ht="15.75" customHeight="1" x14ac:dyDescent="0.25"/>
    <row r="668" customFormat="1" ht="15.75" customHeight="1" x14ac:dyDescent="0.25"/>
    <row r="669" customFormat="1" ht="15.75" customHeight="1" x14ac:dyDescent="0.25"/>
    <row r="670" customFormat="1" ht="15.75" customHeight="1" x14ac:dyDescent="0.25"/>
    <row r="671" customFormat="1" ht="15.75" customHeight="1" x14ac:dyDescent="0.25"/>
    <row r="672" customFormat="1" ht="15.75" customHeight="1" x14ac:dyDescent="0.25"/>
    <row r="673" customFormat="1" ht="15.75" customHeight="1" x14ac:dyDescent="0.25"/>
    <row r="674" customFormat="1" ht="15.75" customHeight="1" x14ac:dyDescent="0.25"/>
    <row r="675" customFormat="1" ht="15.75" customHeight="1" x14ac:dyDescent="0.25"/>
    <row r="676" customFormat="1" ht="15.75" customHeight="1" x14ac:dyDescent="0.25"/>
    <row r="677" customFormat="1" ht="15.75" customHeight="1" x14ac:dyDescent="0.25"/>
    <row r="678" customFormat="1" ht="15.75" customHeight="1" x14ac:dyDescent="0.25"/>
    <row r="679" customFormat="1" ht="15.75" customHeight="1" x14ac:dyDescent="0.25"/>
    <row r="680" customFormat="1" ht="15.75" customHeight="1" x14ac:dyDescent="0.25"/>
    <row r="681" customFormat="1" ht="15.75" customHeight="1" x14ac:dyDescent="0.25"/>
    <row r="682" customFormat="1" ht="15.75" customHeight="1" x14ac:dyDescent="0.25"/>
    <row r="683" customFormat="1" ht="15.75" customHeight="1" x14ac:dyDescent="0.25"/>
    <row r="684" customFormat="1" ht="15.75" customHeight="1" x14ac:dyDescent="0.25"/>
    <row r="685" customFormat="1" ht="15.75" customHeight="1" x14ac:dyDescent="0.25"/>
    <row r="686" customFormat="1" ht="15.75" customHeight="1" x14ac:dyDescent="0.25"/>
    <row r="687" customFormat="1" ht="15.75" customHeight="1" x14ac:dyDescent="0.25"/>
    <row r="688" customFormat="1" ht="15.75" customHeight="1" x14ac:dyDescent="0.25"/>
    <row r="689" customFormat="1" ht="15.75" customHeight="1" x14ac:dyDescent="0.25"/>
    <row r="690" customFormat="1" ht="15.75" customHeight="1" x14ac:dyDescent="0.25"/>
    <row r="691" customFormat="1" ht="15.75" customHeight="1" x14ac:dyDescent="0.25"/>
    <row r="692" customFormat="1" ht="15.75" customHeight="1" x14ac:dyDescent="0.25"/>
    <row r="693" customFormat="1" ht="15.75" customHeight="1" x14ac:dyDescent="0.25"/>
    <row r="694" customFormat="1" ht="15.75" customHeight="1" x14ac:dyDescent="0.25"/>
    <row r="695" customFormat="1" ht="15.75" customHeight="1" x14ac:dyDescent="0.25"/>
    <row r="696" customFormat="1" ht="15.75" customHeight="1" x14ac:dyDescent="0.25"/>
    <row r="697" customFormat="1" ht="15.75" customHeight="1" x14ac:dyDescent="0.25"/>
    <row r="698" customFormat="1" ht="15.75" customHeight="1" x14ac:dyDescent="0.25"/>
    <row r="699" customFormat="1" ht="15.75" customHeight="1" x14ac:dyDescent="0.25"/>
    <row r="700" customFormat="1" ht="15" customHeight="1" x14ac:dyDescent="0.25"/>
    <row r="701" customFormat="1" ht="15" customHeight="1" x14ac:dyDescent="0.25"/>
    <row r="702" customFormat="1" ht="15" customHeight="1" x14ac:dyDescent="0.25"/>
    <row r="703" customFormat="1" ht="15" customHeight="1" x14ac:dyDescent="0.25"/>
    <row r="704" customFormat="1" ht="15" customHeight="1" x14ac:dyDescent="0.25"/>
    <row r="705" customFormat="1" ht="15" customHeight="1" x14ac:dyDescent="0.25"/>
    <row r="706" customFormat="1" ht="15" customHeight="1" x14ac:dyDescent="0.25"/>
    <row r="707" customFormat="1" ht="15" customHeight="1" x14ac:dyDescent="0.25"/>
    <row r="708" customFormat="1" ht="15" customHeight="1" x14ac:dyDescent="0.25"/>
    <row r="709" customFormat="1" ht="15" customHeight="1" x14ac:dyDescent="0.25"/>
    <row r="710" customFormat="1" ht="15" customHeight="1" x14ac:dyDescent="0.25"/>
    <row r="711" customFormat="1" ht="15" customHeight="1" x14ac:dyDescent="0.25"/>
    <row r="712" customFormat="1" ht="15" customHeight="1" x14ac:dyDescent="0.25"/>
    <row r="713" customFormat="1" ht="15" customHeight="1" x14ac:dyDescent="0.25"/>
    <row r="714" customFormat="1" ht="15" customHeight="1" x14ac:dyDescent="0.25"/>
    <row r="715" customFormat="1" ht="15" customHeight="1" x14ac:dyDescent="0.25"/>
    <row r="716" customFormat="1" ht="15" customHeight="1" x14ac:dyDescent="0.25"/>
    <row r="717" customFormat="1" ht="15" customHeight="1" x14ac:dyDescent="0.25"/>
    <row r="718" customFormat="1" ht="15" customHeight="1" x14ac:dyDescent="0.25"/>
    <row r="719" customFormat="1" ht="15" customHeight="1" x14ac:dyDescent="0.25"/>
    <row r="720" customFormat="1" ht="15" customHeight="1" x14ac:dyDescent="0.25"/>
    <row r="721" customFormat="1" ht="15" customHeight="1" x14ac:dyDescent="0.25"/>
    <row r="722" customFormat="1" ht="15" customHeight="1" x14ac:dyDescent="0.25"/>
    <row r="723" customFormat="1" ht="15" customHeight="1" x14ac:dyDescent="0.25"/>
    <row r="724" customFormat="1" ht="15" customHeight="1" x14ac:dyDescent="0.25"/>
    <row r="725" customFormat="1" ht="15" customHeight="1" x14ac:dyDescent="0.25"/>
    <row r="726" customFormat="1" ht="15" customHeight="1" x14ac:dyDescent="0.25"/>
    <row r="727" customFormat="1" ht="15" customHeight="1" x14ac:dyDescent="0.25"/>
    <row r="728" customFormat="1" ht="15" customHeight="1" x14ac:dyDescent="0.25"/>
    <row r="729" customFormat="1" ht="15" customHeight="1" x14ac:dyDescent="0.25"/>
    <row r="730" customFormat="1" ht="15" customHeight="1" x14ac:dyDescent="0.25"/>
    <row r="731" customFormat="1" ht="15" customHeight="1" x14ac:dyDescent="0.25"/>
    <row r="732" customFormat="1" ht="15" customHeight="1" x14ac:dyDescent="0.25"/>
    <row r="733" customFormat="1" ht="15" customHeight="1" x14ac:dyDescent="0.25"/>
    <row r="734" customFormat="1" ht="15" customHeight="1" x14ac:dyDescent="0.25"/>
    <row r="735" customFormat="1" ht="15" customHeight="1" x14ac:dyDescent="0.25"/>
    <row r="736" customFormat="1" ht="15" customHeight="1" x14ac:dyDescent="0.25"/>
    <row r="737" customFormat="1" ht="15" customHeight="1" x14ac:dyDescent="0.25"/>
    <row r="738" customFormat="1" ht="15" customHeight="1" x14ac:dyDescent="0.25"/>
    <row r="739" customFormat="1" ht="15" customHeight="1" x14ac:dyDescent="0.25"/>
    <row r="740" customFormat="1" ht="15" customHeight="1" x14ac:dyDescent="0.25"/>
  </sheetData>
  <sheetProtection algorithmName="SHA-512" hashValue="c1+q4BUBdHnz/uwpgvriZ0G8/gUYAB/iV+ZiPHnL3fldigQkfd09YKna6tC1HaVqjiCvNXNIYdfq82Lkb1dgAA==" saltValue="B58CSV6TmfCCZlRGb5wCKg==" spinCount="100000" sheet="1" objects="1" scenarios="1"/>
  <mergeCells count="125">
    <mergeCell ref="G12:H12"/>
    <mergeCell ref="E15:F15"/>
    <mergeCell ref="E14:F14"/>
    <mergeCell ref="E13:F13"/>
    <mergeCell ref="E12:F12"/>
    <mergeCell ref="C15:D15"/>
    <mergeCell ref="C14:D14"/>
    <mergeCell ref="C13:D13"/>
    <mergeCell ref="C12:D12"/>
    <mergeCell ref="J8:M8"/>
    <mergeCell ref="N8:S8"/>
    <mergeCell ref="B5:E5"/>
    <mergeCell ref="B6:E6"/>
    <mergeCell ref="F6:I6"/>
    <mergeCell ref="J6:M6"/>
    <mergeCell ref="N6:S6"/>
    <mergeCell ref="B7:E8"/>
    <mergeCell ref="F7:I8"/>
    <mergeCell ref="B1:S1"/>
    <mergeCell ref="B2:S2"/>
    <mergeCell ref="B4:S4"/>
    <mergeCell ref="F5:I5"/>
    <mergeCell ref="J5:M5"/>
    <mergeCell ref="N5:S5"/>
    <mergeCell ref="J7:M7"/>
    <mergeCell ref="N7:S7"/>
    <mergeCell ref="N3:S3"/>
    <mergeCell ref="I3:M3"/>
    <mergeCell ref="O12:P12"/>
    <mergeCell ref="M15:N15"/>
    <mergeCell ref="J9:M9"/>
    <mergeCell ref="N9:S9"/>
    <mergeCell ref="B10:S10"/>
    <mergeCell ref="B11:S11"/>
    <mergeCell ref="B16:S17"/>
    <mergeCell ref="Q15:R15"/>
    <mergeCell ref="Q14:R14"/>
    <mergeCell ref="Q13:R13"/>
    <mergeCell ref="Q12:R12"/>
    <mergeCell ref="B9:E9"/>
    <mergeCell ref="F9:H9"/>
    <mergeCell ref="M14:N14"/>
    <mergeCell ref="M13:N13"/>
    <mergeCell ref="M12:N12"/>
    <mergeCell ref="K15:L15"/>
    <mergeCell ref="K14:L14"/>
    <mergeCell ref="K13:L13"/>
    <mergeCell ref="K12:L12"/>
    <mergeCell ref="I15:J15"/>
    <mergeCell ref="I14:J14"/>
    <mergeCell ref="I13:J13"/>
    <mergeCell ref="I12:J12"/>
    <mergeCell ref="B35:D35"/>
    <mergeCell ref="B36:D36"/>
    <mergeCell ref="B27:S27"/>
    <mergeCell ref="B28:D28"/>
    <mergeCell ref="B29:D29"/>
    <mergeCell ref="B30:D30"/>
    <mergeCell ref="O15:P15"/>
    <mergeCell ref="O14:P14"/>
    <mergeCell ref="O13:P13"/>
    <mergeCell ref="B18:S18"/>
    <mergeCell ref="B19:S19"/>
    <mergeCell ref="N20:S20"/>
    <mergeCell ref="B20:M20"/>
    <mergeCell ref="G15:H15"/>
    <mergeCell ref="G14:H14"/>
    <mergeCell ref="G13:H13"/>
    <mergeCell ref="B40:D40"/>
    <mergeCell ref="B41:D41"/>
    <mergeCell ref="B42:D42"/>
    <mergeCell ref="B43:D43"/>
    <mergeCell ref="B44:D44"/>
    <mergeCell ref="B45:D45"/>
    <mergeCell ref="B46:D46"/>
    <mergeCell ref="E30:S30"/>
    <mergeCell ref="B37:D37"/>
    <mergeCell ref="B38:D38"/>
    <mergeCell ref="B39:D39"/>
    <mergeCell ref="E34:S34"/>
    <mergeCell ref="E35:S35"/>
    <mergeCell ref="E36:S36"/>
    <mergeCell ref="E37:S37"/>
    <mergeCell ref="E38:S38"/>
    <mergeCell ref="E39:S39"/>
    <mergeCell ref="B31:D31"/>
    <mergeCell ref="E31:S31"/>
    <mergeCell ref="B32:D32"/>
    <mergeCell ref="E32:S32"/>
    <mergeCell ref="E33:S33"/>
    <mergeCell ref="B33:D33"/>
    <mergeCell ref="B34:D34"/>
    <mergeCell ref="E40:S40"/>
    <mergeCell ref="E41:S41"/>
    <mergeCell ref="E42:S42"/>
    <mergeCell ref="E43:S43"/>
    <mergeCell ref="E44:S44"/>
    <mergeCell ref="E45:S45"/>
    <mergeCell ref="E46:S46"/>
    <mergeCell ref="E47:S47"/>
    <mergeCell ref="E28:S28"/>
    <mergeCell ref="E29:S29"/>
    <mergeCell ref="E55:S55"/>
    <mergeCell ref="E56:S56"/>
    <mergeCell ref="E57:S57"/>
    <mergeCell ref="E58:S58"/>
    <mergeCell ref="E48:S48"/>
    <mergeCell ref="E49:S49"/>
    <mergeCell ref="E50:S50"/>
    <mergeCell ref="E51:S51"/>
    <mergeCell ref="E52:S52"/>
    <mergeCell ref="E53:S53"/>
    <mergeCell ref="E54:S54"/>
    <mergeCell ref="B54:D54"/>
    <mergeCell ref="B55:D55"/>
    <mergeCell ref="B56:D56"/>
    <mergeCell ref="B57:D57"/>
    <mergeCell ref="B58:D58"/>
    <mergeCell ref="B47:D47"/>
    <mergeCell ref="B48:D48"/>
    <mergeCell ref="B49:D49"/>
    <mergeCell ref="B50:D50"/>
    <mergeCell ref="B51:D51"/>
    <mergeCell ref="B52:D52"/>
    <mergeCell ref="B53:D53"/>
  </mergeCells>
  <phoneticPr fontId="85" type="noConversion"/>
  <hyperlinks>
    <hyperlink ref="N20" r:id="rId1" xr:uid="{48AE334F-A5F8-490A-B7E9-8547C99C8332}"/>
  </hyperlinks>
  <pageMargins left="0.7" right="0.7" top="0.75" bottom="0.75" header="0" footer="0"/>
  <pageSetup orientation="portrai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4B083"/>
  </sheetPr>
  <dimension ref="A1:Z1013"/>
  <sheetViews>
    <sheetView workbookViewId="0">
      <pane ySplit="1" topLeftCell="A2" activePane="bottomLeft" state="frozen"/>
      <selection pane="bottomLeft" activeCell="B3" sqref="B3"/>
    </sheetView>
  </sheetViews>
  <sheetFormatPr defaultColWidth="14.42578125" defaultRowHeight="15" customHeight="1" x14ac:dyDescent="0.25"/>
  <cols>
    <col min="1" max="1" width="8.7109375" customWidth="1"/>
    <col min="2" max="2" width="15.7109375" customWidth="1"/>
    <col min="3" max="3" width="17.7109375" customWidth="1"/>
    <col min="4" max="7" width="15.7109375" customWidth="1"/>
    <col min="8" max="8" width="34" customWidth="1"/>
    <col min="9" max="9" width="24" customWidth="1"/>
    <col min="10" max="10" width="21.28515625" hidden="1" customWidth="1"/>
    <col min="11" max="11" width="20" hidden="1" customWidth="1"/>
    <col min="12" max="12" width="20.28515625" customWidth="1"/>
    <col min="13" max="13" width="18.85546875" hidden="1" customWidth="1"/>
    <col min="14" max="26" width="8.7109375" customWidth="1"/>
  </cols>
  <sheetData>
    <row r="1" spans="1:26" ht="69.75" customHeight="1" x14ac:dyDescent="0.25">
      <c r="A1" s="230" t="s">
        <v>94</v>
      </c>
      <c r="B1" s="231" t="s">
        <v>269</v>
      </c>
      <c r="C1" s="232" t="s">
        <v>166</v>
      </c>
      <c r="D1" s="233" t="s">
        <v>270</v>
      </c>
      <c r="E1" s="234" t="s">
        <v>271</v>
      </c>
      <c r="F1" s="235" t="s">
        <v>272</v>
      </c>
      <c r="G1" s="236" t="s">
        <v>273</v>
      </c>
      <c r="H1" s="237" t="s">
        <v>274</v>
      </c>
      <c r="I1" s="238" t="s">
        <v>275</v>
      </c>
      <c r="J1" s="239" t="s">
        <v>276</v>
      </c>
      <c r="K1" s="240" t="s">
        <v>277</v>
      </c>
      <c r="L1" s="241" t="s">
        <v>278</v>
      </c>
      <c r="M1" s="242"/>
    </row>
    <row r="2" spans="1:26" x14ac:dyDescent="0.25">
      <c r="A2" s="854" t="str">
        <f>'1 GRANTEE INFO &amp; UPDATES'!A1</f>
        <v>WV Bureau for Behavioral Health - SOR - PRSS DOCR</v>
      </c>
      <c r="B2" s="764"/>
      <c r="C2" s="764"/>
      <c r="D2" s="764"/>
      <c r="E2" s="764"/>
      <c r="F2" s="764"/>
      <c r="G2" s="764"/>
      <c r="H2" s="764"/>
      <c r="I2" s="764"/>
      <c r="J2" s="764"/>
      <c r="K2" s="764"/>
      <c r="L2" s="844"/>
    </row>
    <row r="3" spans="1:26" ht="15.75" customHeight="1" x14ac:dyDescent="0.25">
      <c r="A3" s="855">
        <f>'1 GRANTEE INFO &amp; UPDATES'!P3</f>
        <v>0</v>
      </c>
      <c r="B3" s="764"/>
      <c r="C3" s="764"/>
      <c r="D3" s="764"/>
      <c r="E3" s="764"/>
      <c r="F3" s="764"/>
      <c r="G3" s="764"/>
      <c r="H3" s="764"/>
      <c r="I3" s="764"/>
      <c r="J3" s="764"/>
      <c r="K3" s="764"/>
      <c r="L3" s="844"/>
    </row>
    <row r="4" spans="1:26" x14ac:dyDescent="0.25">
      <c r="A4" s="856" t="str">
        <f>'1 GRANTEE INFO &amp; UPDATES'!A2</f>
        <v xml:space="preserve">Program reports need to be submitted electronically, via e-mail to bbhreporting@wv.gov within 25 calendar days of the end of each month </v>
      </c>
      <c r="B4" s="764"/>
      <c r="C4" s="764"/>
      <c r="D4" s="764"/>
      <c r="E4" s="764"/>
      <c r="F4" s="764"/>
      <c r="G4" s="764"/>
      <c r="H4" s="764"/>
      <c r="I4" s="764"/>
      <c r="J4" s="764"/>
      <c r="K4" s="764"/>
      <c r="L4" s="844"/>
    </row>
    <row r="5" spans="1:26" ht="18.75" x14ac:dyDescent="0.3">
      <c r="A5" s="857" t="s">
        <v>279</v>
      </c>
      <c r="B5" s="786"/>
      <c r="C5" s="786"/>
      <c r="D5" s="786"/>
      <c r="E5" s="786"/>
      <c r="F5" s="786"/>
      <c r="G5" s="786"/>
      <c r="H5" s="786"/>
      <c r="I5" s="786"/>
      <c r="J5" s="786"/>
      <c r="K5" s="786"/>
      <c r="L5" s="858"/>
    </row>
    <row r="6" spans="1:26" ht="15" customHeight="1" x14ac:dyDescent="0.25">
      <c r="A6" s="847" t="s">
        <v>280</v>
      </c>
      <c r="B6" s="462"/>
      <c r="C6" s="463"/>
      <c r="D6" s="772" t="str">
        <f>'1 GRANTEE INFO &amp; UPDATES'!E5</f>
        <v>PRSS DOCR</v>
      </c>
      <c r="E6" s="462"/>
      <c r="F6" s="463"/>
      <c r="G6" s="851" t="s">
        <v>0</v>
      </c>
      <c r="H6" s="463"/>
      <c r="I6" s="772" t="str">
        <f>'1 GRANTEE INFO &amp; UPDATES'!O5</f>
        <v>Legal Name of Agency</v>
      </c>
      <c r="J6" s="462"/>
      <c r="K6" s="462"/>
      <c r="L6" s="777"/>
    </row>
    <row r="7" spans="1:26" x14ac:dyDescent="0.25">
      <c r="A7" s="848" t="s">
        <v>281</v>
      </c>
      <c r="B7" s="462"/>
      <c r="C7" s="463"/>
      <c r="D7" s="748" t="str">
        <f>'1 GRANTEE INFO &amp; UPDATES'!E6</f>
        <v xml:space="preserve">Physical location of the program </v>
      </c>
      <c r="E7" s="462"/>
      <c r="F7" s="463"/>
      <c r="G7" s="849" t="s">
        <v>109</v>
      </c>
      <c r="H7" s="463"/>
      <c r="I7" s="752" t="str">
        <f>'1 GRANTEE INFO &amp; UPDATES'!O6</f>
        <v>Contact Name or Names</v>
      </c>
      <c r="J7" s="462"/>
      <c r="K7" s="462"/>
      <c r="L7" s="777"/>
    </row>
    <row r="8" spans="1:26" ht="15" customHeight="1" x14ac:dyDescent="0.25">
      <c r="A8" s="850" t="s">
        <v>152</v>
      </c>
      <c r="B8" s="754"/>
      <c r="C8" s="755"/>
      <c r="D8" s="759">
        <f>'1 GRANTEE INFO &amp; UPDATES'!E7</f>
        <v>0</v>
      </c>
      <c r="E8" s="754"/>
      <c r="F8" s="755"/>
      <c r="G8" s="848" t="s">
        <v>110</v>
      </c>
      <c r="H8" s="463"/>
      <c r="I8" s="748" t="str">
        <f>'1 GRANTEE INFO &amp; UPDATES'!O7</f>
        <v>Phone number that contact(s) can be reached</v>
      </c>
      <c r="J8" s="462"/>
      <c r="K8" s="462"/>
      <c r="L8" s="777"/>
    </row>
    <row r="9" spans="1:26" x14ac:dyDescent="0.25">
      <c r="A9" s="756"/>
      <c r="B9" s="757"/>
      <c r="C9" s="758"/>
      <c r="D9" s="756"/>
      <c r="E9" s="757"/>
      <c r="F9" s="758"/>
      <c r="G9" s="848" t="s">
        <v>111</v>
      </c>
      <c r="H9" s="463"/>
      <c r="I9" s="795" t="str">
        <f>'1 GRANTEE INFO &amp; UPDATES'!O8</f>
        <v>G25****</v>
      </c>
      <c r="J9" s="462"/>
      <c r="K9" s="462"/>
      <c r="L9" s="777"/>
      <c r="M9" s="1"/>
      <c r="N9" s="1"/>
      <c r="O9" s="1"/>
      <c r="P9" s="1"/>
      <c r="Q9" s="1"/>
      <c r="R9" s="1"/>
      <c r="S9" s="1"/>
      <c r="T9" s="1"/>
      <c r="U9" s="1"/>
      <c r="V9" s="1"/>
      <c r="W9" s="1"/>
      <c r="X9" s="1"/>
      <c r="Y9" s="1"/>
      <c r="Z9" s="1"/>
    </row>
    <row r="10" spans="1:26" ht="15.75" customHeight="1" x14ac:dyDescent="0.25">
      <c r="A10" s="851" t="s">
        <v>282</v>
      </c>
      <c r="B10" s="462"/>
      <c r="C10" s="463"/>
      <c r="D10" s="852" t="str">
        <f>'1 GRANTEE INFO &amp; UPDATES'!E9</f>
        <v>October 1 - 31</v>
      </c>
      <c r="E10" s="463"/>
      <c r="F10" s="243">
        <f>'1 GRANTEE INFO &amp; UPDATES'!I9</f>
        <v>2025</v>
      </c>
      <c r="G10" s="853" t="s">
        <v>155</v>
      </c>
      <c r="H10" s="782"/>
      <c r="I10" s="790" t="str">
        <f>'1 GRANTEE INFO &amp; UPDATES'!O9</f>
        <v>1000****</v>
      </c>
      <c r="J10" s="462"/>
      <c r="K10" s="462"/>
      <c r="L10" s="777"/>
    </row>
    <row r="11" spans="1:26" ht="15.75" customHeight="1" x14ac:dyDescent="0.3">
      <c r="A11" s="843" t="s">
        <v>283</v>
      </c>
      <c r="B11" s="764"/>
      <c r="C11" s="764"/>
      <c r="D11" s="764"/>
      <c r="E11" s="764"/>
      <c r="F11" s="764"/>
      <c r="G11" s="764"/>
      <c r="H11" s="764"/>
      <c r="I11" s="764"/>
      <c r="J11" s="764"/>
      <c r="K11" s="764"/>
      <c r="L11" s="844"/>
      <c r="M11" s="1"/>
      <c r="N11" s="1"/>
      <c r="O11" s="1"/>
      <c r="P11" s="1"/>
      <c r="Q11" s="1"/>
      <c r="R11" s="1"/>
      <c r="S11" s="1"/>
      <c r="T11" s="1"/>
      <c r="U11" s="1"/>
      <c r="V11" s="1"/>
      <c r="W11" s="1"/>
      <c r="X11" s="1"/>
      <c r="Y11" s="1"/>
      <c r="Z11" s="1"/>
    </row>
    <row r="12" spans="1:26" ht="18.75" customHeight="1" x14ac:dyDescent="0.25">
      <c r="A12" s="244" t="s">
        <v>94</v>
      </c>
      <c r="B12" s="845" t="s">
        <v>158</v>
      </c>
      <c r="C12" s="462"/>
      <c r="D12" s="777"/>
      <c r="E12" s="846" t="s">
        <v>284</v>
      </c>
      <c r="F12" s="462"/>
      <c r="G12" s="462"/>
      <c r="H12" s="777"/>
      <c r="I12" s="245" t="s">
        <v>285</v>
      </c>
      <c r="J12" s="246"/>
      <c r="K12" s="246"/>
      <c r="L12" s="247" t="s">
        <v>286</v>
      </c>
    </row>
    <row r="13" spans="1:26" ht="69.75" customHeight="1" x14ac:dyDescent="0.25">
      <c r="A13" s="248" t="s">
        <v>94</v>
      </c>
      <c r="B13" s="231" t="s">
        <v>269</v>
      </c>
      <c r="C13" s="232" t="s">
        <v>166</v>
      </c>
      <c r="D13" s="233" t="s">
        <v>287</v>
      </c>
      <c r="E13" s="234" t="s">
        <v>271</v>
      </c>
      <c r="F13" s="235" t="s">
        <v>272</v>
      </c>
      <c r="G13" s="235" t="s">
        <v>273</v>
      </c>
      <c r="H13" s="237" t="s">
        <v>274</v>
      </c>
      <c r="I13" s="238" t="s">
        <v>275</v>
      </c>
      <c r="J13" s="249" t="s">
        <v>288</v>
      </c>
      <c r="K13" s="250" t="s">
        <v>289</v>
      </c>
      <c r="L13" s="251" t="s">
        <v>278</v>
      </c>
    </row>
    <row r="14" spans="1:26" ht="39.75" customHeight="1" x14ac:dyDescent="0.25">
      <c r="A14" s="252">
        <f t="shared" ref="A14:A268" si="0">ROW(A1)</f>
        <v>1</v>
      </c>
      <c r="B14" s="253" t="e">
        <f>'2 SERVICES'!#REF!</f>
        <v>#REF!</v>
      </c>
      <c r="C14" s="254" t="e">
        <f>'2 SERVICES'!#REF!</f>
        <v>#REF!</v>
      </c>
      <c r="D14" s="255" t="e">
        <f>'2 SERVICES'!#REF!</f>
        <v>#REF!</v>
      </c>
      <c r="E14" s="256"/>
      <c r="F14" s="257"/>
      <c r="G14" s="258"/>
      <c r="H14" s="259"/>
      <c r="I14" s="260"/>
      <c r="J14" s="261"/>
      <c r="K14" s="262"/>
      <c r="L14" s="263"/>
      <c r="M14" s="97" t="e">
        <f>'2 SERVICES'!#REF!</f>
        <v>#REF!</v>
      </c>
    </row>
    <row r="15" spans="1:26" ht="39.75" customHeight="1" x14ac:dyDescent="0.25">
      <c r="A15" s="252">
        <f t="shared" si="0"/>
        <v>2</v>
      </c>
      <c r="B15" s="264" t="e">
        <f>'2 SERVICES'!#REF!</f>
        <v>#REF!</v>
      </c>
      <c r="C15" s="265" t="e">
        <f>'2 SERVICES'!#REF!</f>
        <v>#REF!</v>
      </c>
      <c r="D15" s="266" t="e">
        <f>'2 SERVICES'!#REF!</f>
        <v>#REF!</v>
      </c>
      <c r="E15" s="256"/>
      <c r="F15" s="267"/>
      <c r="G15" s="268"/>
      <c r="H15" s="269"/>
      <c r="I15" s="270"/>
      <c r="J15" s="271"/>
      <c r="K15" s="272"/>
      <c r="L15" s="273"/>
      <c r="M15" s="97" t="e">
        <f>'2 SERVICES'!#REF!</f>
        <v>#REF!</v>
      </c>
    </row>
    <row r="16" spans="1:26" ht="39.75" customHeight="1" x14ac:dyDescent="0.25">
      <c r="A16" s="252">
        <f t="shared" si="0"/>
        <v>3</v>
      </c>
      <c r="B16" s="253" t="e">
        <f>'2 SERVICES'!#REF!</f>
        <v>#REF!</v>
      </c>
      <c r="C16" s="254" t="e">
        <f>'2 SERVICES'!#REF!</f>
        <v>#REF!</v>
      </c>
      <c r="D16" s="255" t="e">
        <f>'2 SERVICES'!#REF!</f>
        <v>#REF!</v>
      </c>
      <c r="E16" s="256"/>
      <c r="F16" s="257"/>
      <c r="G16" s="274"/>
      <c r="H16" s="259"/>
      <c r="I16" s="260"/>
      <c r="J16" s="261"/>
      <c r="K16" s="262"/>
      <c r="L16" s="263"/>
      <c r="M16" s="97" t="e">
        <f>'2 SERVICES'!#REF!</f>
        <v>#REF!</v>
      </c>
    </row>
    <row r="17" spans="1:13" ht="39.75" customHeight="1" x14ac:dyDescent="0.25">
      <c r="A17" s="252">
        <f t="shared" si="0"/>
        <v>4</v>
      </c>
      <c r="B17" s="264" t="e">
        <f>'2 SERVICES'!#REF!</f>
        <v>#REF!</v>
      </c>
      <c r="C17" s="265" t="e">
        <f>'2 SERVICES'!#REF!</f>
        <v>#REF!</v>
      </c>
      <c r="D17" s="266" t="e">
        <f>'2 SERVICES'!#REF!</f>
        <v>#REF!</v>
      </c>
      <c r="E17" s="256"/>
      <c r="F17" s="267"/>
      <c r="G17" s="268"/>
      <c r="H17" s="269"/>
      <c r="I17" s="270"/>
      <c r="J17" s="271"/>
      <c r="K17" s="272"/>
      <c r="L17" s="273"/>
      <c r="M17" s="97" t="e">
        <f>'2 SERVICES'!#REF!</f>
        <v>#REF!</v>
      </c>
    </row>
    <row r="18" spans="1:13" ht="39.75" customHeight="1" x14ac:dyDescent="0.25">
      <c r="A18" s="252">
        <f t="shared" si="0"/>
        <v>5</v>
      </c>
      <c r="B18" s="253" t="e">
        <f>'2 SERVICES'!#REF!</f>
        <v>#REF!</v>
      </c>
      <c r="C18" s="254" t="e">
        <f>'2 SERVICES'!#REF!</f>
        <v>#REF!</v>
      </c>
      <c r="D18" s="255" t="e">
        <f>'2 SERVICES'!#REF!</f>
        <v>#REF!</v>
      </c>
      <c r="E18" s="256"/>
      <c r="F18" s="257"/>
      <c r="G18" s="274"/>
      <c r="H18" s="259"/>
      <c r="I18" s="260"/>
      <c r="J18" s="261"/>
      <c r="K18" s="262"/>
      <c r="L18" s="263"/>
      <c r="M18" s="97" t="e">
        <f>'2 SERVICES'!#REF!</f>
        <v>#REF!</v>
      </c>
    </row>
    <row r="19" spans="1:13" ht="39.75" customHeight="1" x14ac:dyDescent="0.25">
      <c r="A19" s="252">
        <f t="shared" si="0"/>
        <v>6</v>
      </c>
      <c r="B19" s="264" t="e">
        <f>'2 SERVICES'!#REF!</f>
        <v>#REF!</v>
      </c>
      <c r="C19" s="265" t="e">
        <f>'2 SERVICES'!#REF!</f>
        <v>#REF!</v>
      </c>
      <c r="D19" s="266" t="e">
        <f>'2 SERVICES'!#REF!</f>
        <v>#REF!</v>
      </c>
      <c r="E19" s="256"/>
      <c r="F19" s="267"/>
      <c r="G19" s="268"/>
      <c r="H19" s="269"/>
      <c r="I19" s="270"/>
      <c r="J19" s="271"/>
      <c r="K19" s="272"/>
      <c r="L19" s="273"/>
      <c r="M19" s="97" t="e">
        <f>'2 SERVICES'!#REF!</f>
        <v>#REF!</v>
      </c>
    </row>
    <row r="20" spans="1:13" ht="39.75" customHeight="1" x14ac:dyDescent="0.25">
      <c r="A20" s="252">
        <f t="shared" si="0"/>
        <v>7</v>
      </c>
      <c r="B20" s="253" t="e">
        <f>'2 SERVICES'!#REF!</f>
        <v>#REF!</v>
      </c>
      <c r="C20" s="254" t="e">
        <f>'2 SERVICES'!#REF!</f>
        <v>#REF!</v>
      </c>
      <c r="D20" s="255" t="e">
        <f>'2 SERVICES'!#REF!</f>
        <v>#REF!</v>
      </c>
      <c r="E20" s="256"/>
      <c r="F20" s="257"/>
      <c r="G20" s="274"/>
      <c r="H20" s="259"/>
      <c r="I20" s="260"/>
      <c r="J20" s="261"/>
      <c r="K20" s="262"/>
      <c r="L20" s="263"/>
      <c r="M20" s="97" t="e">
        <f>'2 SERVICES'!#REF!</f>
        <v>#REF!</v>
      </c>
    </row>
    <row r="21" spans="1:13" ht="39.75" customHeight="1" x14ac:dyDescent="0.25">
      <c r="A21" s="252">
        <f t="shared" si="0"/>
        <v>8</v>
      </c>
      <c r="B21" s="264" t="e">
        <f>'2 SERVICES'!#REF!</f>
        <v>#REF!</v>
      </c>
      <c r="C21" s="265" t="e">
        <f>'2 SERVICES'!#REF!</f>
        <v>#REF!</v>
      </c>
      <c r="D21" s="266" t="e">
        <f>'2 SERVICES'!#REF!</f>
        <v>#REF!</v>
      </c>
      <c r="E21" s="256"/>
      <c r="F21" s="267"/>
      <c r="G21" s="268"/>
      <c r="H21" s="269"/>
      <c r="I21" s="270"/>
      <c r="J21" s="271"/>
      <c r="K21" s="272"/>
      <c r="L21" s="273"/>
      <c r="M21" s="97" t="e">
        <f>'2 SERVICES'!#REF!</f>
        <v>#REF!</v>
      </c>
    </row>
    <row r="22" spans="1:13" ht="39.75" customHeight="1" x14ac:dyDescent="0.25">
      <c r="A22" s="252">
        <f t="shared" si="0"/>
        <v>9</v>
      </c>
      <c r="B22" s="253" t="e">
        <f>'2 SERVICES'!#REF!</f>
        <v>#REF!</v>
      </c>
      <c r="C22" s="254" t="e">
        <f>'2 SERVICES'!#REF!</f>
        <v>#REF!</v>
      </c>
      <c r="D22" s="255" t="e">
        <f>'2 SERVICES'!#REF!</f>
        <v>#REF!</v>
      </c>
      <c r="E22" s="256"/>
      <c r="F22" s="257"/>
      <c r="G22" s="274"/>
      <c r="H22" s="259"/>
      <c r="I22" s="260"/>
      <c r="J22" s="261"/>
      <c r="K22" s="262"/>
      <c r="L22" s="263"/>
      <c r="M22" s="97" t="e">
        <f>'2 SERVICES'!#REF!</f>
        <v>#REF!</v>
      </c>
    </row>
    <row r="23" spans="1:13" ht="39.75" customHeight="1" x14ac:dyDescent="0.25">
      <c r="A23" s="252">
        <f t="shared" si="0"/>
        <v>10</v>
      </c>
      <c r="B23" s="264" t="e">
        <f>'2 SERVICES'!#REF!</f>
        <v>#REF!</v>
      </c>
      <c r="C23" s="265" t="e">
        <f>'2 SERVICES'!#REF!</f>
        <v>#REF!</v>
      </c>
      <c r="D23" s="266" t="e">
        <f>'2 SERVICES'!#REF!</f>
        <v>#REF!</v>
      </c>
      <c r="E23" s="256"/>
      <c r="F23" s="267"/>
      <c r="G23" s="268"/>
      <c r="H23" s="269"/>
      <c r="I23" s="270"/>
      <c r="J23" s="271"/>
      <c r="K23" s="272"/>
      <c r="L23" s="273"/>
      <c r="M23" s="97" t="e">
        <f>'2 SERVICES'!#REF!</f>
        <v>#REF!</v>
      </c>
    </row>
    <row r="24" spans="1:13" ht="39.75" customHeight="1" x14ac:dyDescent="0.25">
      <c r="A24" s="252">
        <f t="shared" si="0"/>
        <v>11</v>
      </c>
      <c r="B24" s="253" t="e">
        <f>'2 SERVICES'!#REF!</f>
        <v>#REF!</v>
      </c>
      <c r="C24" s="254" t="e">
        <f>'2 SERVICES'!#REF!</f>
        <v>#REF!</v>
      </c>
      <c r="D24" s="255" t="e">
        <f>'2 SERVICES'!#REF!</f>
        <v>#REF!</v>
      </c>
      <c r="E24" s="256"/>
      <c r="F24" s="257"/>
      <c r="G24" s="274"/>
      <c r="H24" s="259"/>
      <c r="I24" s="260"/>
      <c r="J24" s="261"/>
      <c r="K24" s="262"/>
      <c r="L24" s="263"/>
      <c r="M24" s="97" t="e">
        <f>'2 SERVICES'!#REF!</f>
        <v>#REF!</v>
      </c>
    </row>
    <row r="25" spans="1:13" ht="39.75" customHeight="1" x14ac:dyDescent="0.25">
      <c r="A25" s="252">
        <f t="shared" si="0"/>
        <v>12</v>
      </c>
      <c r="B25" s="264" t="e">
        <f>'2 SERVICES'!#REF!</f>
        <v>#REF!</v>
      </c>
      <c r="C25" s="265" t="e">
        <f>'2 SERVICES'!#REF!</f>
        <v>#REF!</v>
      </c>
      <c r="D25" s="266" t="e">
        <f>'2 SERVICES'!#REF!</f>
        <v>#REF!</v>
      </c>
      <c r="E25" s="256"/>
      <c r="F25" s="267"/>
      <c r="G25" s="268"/>
      <c r="H25" s="269"/>
      <c r="I25" s="270"/>
      <c r="J25" s="271"/>
      <c r="K25" s="262"/>
      <c r="L25" s="273"/>
      <c r="M25" s="97" t="e">
        <f>'2 SERVICES'!#REF!</f>
        <v>#REF!</v>
      </c>
    </row>
    <row r="26" spans="1:13" ht="39.75" customHeight="1" x14ac:dyDescent="0.25">
      <c r="A26" s="252">
        <f t="shared" si="0"/>
        <v>13</v>
      </c>
      <c r="B26" s="253" t="e">
        <f>'2 SERVICES'!#REF!</f>
        <v>#REF!</v>
      </c>
      <c r="C26" s="254" t="e">
        <f>'2 SERVICES'!#REF!</f>
        <v>#REF!</v>
      </c>
      <c r="D26" s="255" t="e">
        <f>'2 SERVICES'!#REF!</f>
        <v>#REF!</v>
      </c>
      <c r="E26" s="256"/>
      <c r="F26" s="257"/>
      <c r="G26" s="274"/>
      <c r="H26" s="259"/>
      <c r="I26" s="260"/>
      <c r="J26" s="261"/>
      <c r="K26" s="262"/>
      <c r="L26" s="263"/>
      <c r="M26" s="97" t="e">
        <f>'2 SERVICES'!#REF!</f>
        <v>#REF!</v>
      </c>
    </row>
    <row r="27" spans="1:13" ht="39.75" customHeight="1" x14ac:dyDescent="0.25">
      <c r="A27" s="252">
        <f t="shared" si="0"/>
        <v>14</v>
      </c>
      <c r="B27" s="264" t="e">
        <f>'2 SERVICES'!#REF!</f>
        <v>#REF!</v>
      </c>
      <c r="C27" s="265" t="e">
        <f>'2 SERVICES'!#REF!</f>
        <v>#REF!</v>
      </c>
      <c r="D27" s="266" t="e">
        <f>'2 SERVICES'!#REF!</f>
        <v>#REF!</v>
      </c>
      <c r="E27" s="256"/>
      <c r="F27" s="267"/>
      <c r="G27" s="268"/>
      <c r="H27" s="269"/>
      <c r="I27" s="270"/>
      <c r="J27" s="271"/>
      <c r="K27" s="262"/>
      <c r="L27" s="273"/>
      <c r="M27" s="97" t="e">
        <f>'2 SERVICES'!#REF!</f>
        <v>#REF!</v>
      </c>
    </row>
    <row r="28" spans="1:13" ht="39.75" customHeight="1" x14ac:dyDescent="0.25">
      <c r="A28" s="252">
        <f t="shared" si="0"/>
        <v>15</v>
      </c>
      <c r="B28" s="253" t="e">
        <f>'2 SERVICES'!#REF!</f>
        <v>#REF!</v>
      </c>
      <c r="C28" s="254" t="e">
        <f>'2 SERVICES'!#REF!</f>
        <v>#REF!</v>
      </c>
      <c r="D28" s="255" t="e">
        <f>'2 SERVICES'!#REF!</f>
        <v>#REF!</v>
      </c>
      <c r="E28" s="256"/>
      <c r="F28" s="257"/>
      <c r="G28" s="274"/>
      <c r="H28" s="259"/>
      <c r="I28" s="260"/>
      <c r="J28" s="261"/>
      <c r="K28" s="262"/>
      <c r="L28" s="263"/>
      <c r="M28" s="97" t="e">
        <f>'2 SERVICES'!#REF!</f>
        <v>#REF!</v>
      </c>
    </row>
    <row r="29" spans="1:13" ht="39.75" customHeight="1" x14ac:dyDescent="0.25">
      <c r="A29" s="252">
        <f t="shared" si="0"/>
        <v>16</v>
      </c>
      <c r="B29" s="264" t="e">
        <f>'2 SERVICES'!#REF!</f>
        <v>#REF!</v>
      </c>
      <c r="C29" s="265" t="e">
        <f>'2 SERVICES'!#REF!</f>
        <v>#REF!</v>
      </c>
      <c r="D29" s="266" t="e">
        <f>'2 SERVICES'!#REF!</f>
        <v>#REF!</v>
      </c>
      <c r="E29" s="256"/>
      <c r="F29" s="267"/>
      <c r="G29" s="268"/>
      <c r="H29" s="269"/>
      <c r="I29" s="270"/>
      <c r="J29" s="271"/>
      <c r="K29" s="262"/>
      <c r="L29" s="273"/>
      <c r="M29" s="97" t="e">
        <f>'2 SERVICES'!#REF!</f>
        <v>#REF!</v>
      </c>
    </row>
    <row r="30" spans="1:13" ht="39.75" customHeight="1" x14ac:dyDescent="0.25">
      <c r="A30" s="252">
        <f t="shared" si="0"/>
        <v>17</v>
      </c>
      <c r="B30" s="253" t="e">
        <f>'2 SERVICES'!#REF!</f>
        <v>#REF!</v>
      </c>
      <c r="C30" s="254" t="e">
        <f>'2 SERVICES'!#REF!</f>
        <v>#REF!</v>
      </c>
      <c r="D30" s="255" t="e">
        <f>'2 SERVICES'!#REF!</f>
        <v>#REF!</v>
      </c>
      <c r="E30" s="256"/>
      <c r="F30" s="257"/>
      <c r="G30" s="274"/>
      <c r="H30" s="259"/>
      <c r="I30" s="260"/>
      <c r="J30" s="261"/>
      <c r="K30" s="262"/>
      <c r="L30" s="263"/>
      <c r="M30" s="97" t="e">
        <f>'2 SERVICES'!#REF!</f>
        <v>#REF!</v>
      </c>
    </row>
    <row r="31" spans="1:13" ht="39.75" customHeight="1" x14ac:dyDescent="0.25">
      <c r="A31" s="252">
        <f t="shared" si="0"/>
        <v>18</v>
      </c>
      <c r="B31" s="264" t="e">
        <f>'2 SERVICES'!#REF!</f>
        <v>#REF!</v>
      </c>
      <c r="C31" s="265" t="e">
        <f>'2 SERVICES'!#REF!</f>
        <v>#REF!</v>
      </c>
      <c r="D31" s="266" t="e">
        <f>'2 SERVICES'!#REF!</f>
        <v>#REF!</v>
      </c>
      <c r="E31" s="256"/>
      <c r="F31" s="267"/>
      <c r="G31" s="268"/>
      <c r="H31" s="269"/>
      <c r="I31" s="270"/>
      <c r="J31" s="271"/>
      <c r="K31" s="262"/>
      <c r="L31" s="273"/>
      <c r="M31" s="97" t="e">
        <f>'2 SERVICES'!#REF!</f>
        <v>#REF!</v>
      </c>
    </row>
    <row r="32" spans="1:13" ht="39.75" customHeight="1" x14ac:dyDescent="0.25">
      <c r="A32" s="252">
        <f t="shared" si="0"/>
        <v>19</v>
      </c>
      <c r="B32" s="253" t="e">
        <f>'2 SERVICES'!#REF!</f>
        <v>#REF!</v>
      </c>
      <c r="C32" s="254" t="e">
        <f>'2 SERVICES'!#REF!</f>
        <v>#REF!</v>
      </c>
      <c r="D32" s="255" t="e">
        <f>'2 SERVICES'!#REF!</f>
        <v>#REF!</v>
      </c>
      <c r="E32" s="256"/>
      <c r="F32" s="257"/>
      <c r="G32" s="274"/>
      <c r="H32" s="259"/>
      <c r="I32" s="260"/>
      <c r="J32" s="261"/>
      <c r="K32" s="262"/>
      <c r="L32" s="263"/>
      <c r="M32" s="97" t="e">
        <f>'2 SERVICES'!#REF!</f>
        <v>#REF!</v>
      </c>
    </row>
    <row r="33" spans="1:13" ht="39.75" customHeight="1" x14ac:dyDescent="0.25">
      <c r="A33" s="252">
        <f t="shared" si="0"/>
        <v>20</v>
      </c>
      <c r="B33" s="264" t="e">
        <f>'2 SERVICES'!#REF!</f>
        <v>#REF!</v>
      </c>
      <c r="C33" s="265" t="e">
        <f>'2 SERVICES'!#REF!</f>
        <v>#REF!</v>
      </c>
      <c r="D33" s="266" t="e">
        <f>'2 SERVICES'!#REF!</f>
        <v>#REF!</v>
      </c>
      <c r="E33" s="256"/>
      <c r="F33" s="267"/>
      <c r="G33" s="268"/>
      <c r="H33" s="269"/>
      <c r="I33" s="270"/>
      <c r="J33" s="271"/>
      <c r="K33" s="262"/>
      <c r="L33" s="273"/>
      <c r="M33" s="97" t="e">
        <f>'2 SERVICES'!#REF!</f>
        <v>#REF!</v>
      </c>
    </row>
    <row r="34" spans="1:13" ht="39.75" customHeight="1" x14ac:dyDescent="0.25">
      <c r="A34" s="252">
        <f t="shared" si="0"/>
        <v>21</v>
      </c>
      <c r="B34" s="253" t="e">
        <f>'2 SERVICES'!#REF!</f>
        <v>#REF!</v>
      </c>
      <c r="C34" s="254" t="e">
        <f>'2 SERVICES'!#REF!</f>
        <v>#REF!</v>
      </c>
      <c r="D34" s="255" t="e">
        <f>'2 SERVICES'!#REF!</f>
        <v>#REF!</v>
      </c>
      <c r="E34" s="256"/>
      <c r="F34" s="257"/>
      <c r="G34" s="274"/>
      <c r="H34" s="259"/>
      <c r="I34" s="260"/>
      <c r="J34" s="261"/>
      <c r="K34" s="262"/>
      <c r="L34" s="263"/>
      <c r="M34" s="97" t="e">
        <f>'2 SERVICES'!#REF!</f>
        <v>#REF!</v>
      </c>
    </row>
    <row r="35" spans="1:13" ht="39.75" customHeight="1" x14ac:dyDescent="0.25">
      <c r="A35" s="252">
        <f t="shared" si="0"/>
        <v>22</v>
      </c>
      <c r="B35" s="264" t="e">
        <f>'2 SERVICES'!#REF!</f>
        <v>#REF!</v>
      </c>
      <c r="C35" s="265" t="e">
        <f>'2 SERVICES'!#REF!</f>
        <v>#REF!</v>
      </c>
      <c r="D35" s="266" t="e">
        <f>'2 SERVICES'!#REF!</f>
        <v>#REF!</v>
      </c>
      <c r="E35" s="256"/>
      <c r="F35" s="267"/>
      <c r="G35" s="268"/>
      <c r="H35" s="269"/>
      <c r="I35" s="270"/>
      <c r="J35" s="271"/>
      <c r="K35" s="262"/>
      <c r="L35" s="273"/>
      <c r="M35" s="97" t="e">
        <f>'2 SERVICES'!#REF!</f>
        <v>#REF!</v>
      </c>
    </row>
    <row r="36" spans="1:13" ht="39.75" customHeight="1" x14ac:dyDescent="0.25">
      <c r="A36" s="252">
        <f t="shared" si="0"/>
        <v>23</v>
      </c>
      <c r="B36" s="253" t="e">
        <f>'2 SERVICES'!#REF!</f>
        <v>#REF!</v>
      </c>
      <c r="C36" s="254" t="e">
        <f>'2 SERVICES'!#REF!</f>
        <v>#REF!</v>
      </c>
      <c r="D36" s="255" t="e">
        <f>'2 SERVICES'!#REF!</f>
        <v>#REF!</v>
      </c>
      <c r="E36" s="256"/>
      <c r="F36" s="257"/>
      <c r="G36" s="274"/>
      <c r="H36" s="259"/>
      <c r="I36" s="260"/>
      <c r="J36" s="261"/>
      <c r="K36" s="262"/>
      <c r="L36" s="263"/>
      <c r="M36" s="97" t="e">
        <f>'2 SERVICES'!#REF!</f>
        <v>#REF!</v>
      </c>
    </row>
    <row r="37" spans="1:13" ht="39.75" customHeight="1" x14ac:dyDescent="0.25">
      <c r="A37" s="252">
        <f t="shared" si="0"/>
        <v>24</v>
      </c>
      <c r="B37" s="264" t="e">
        <f>'2 SERVICES'!#REF!</f>
        <v>#REF!</v>
      </c>
      <c r="C37" s="265" t="e">
        <f>'2 SERVICES'!#REF!</f>
        <v>#REF!</v>
      </c>
      <c r="D37" s="266" t="e">
        <f>'2 SERVICES'!#REF!</f>
        <v>#REF!</v>
      </c>
      <c r="E37" s="256"/>
      <c r="F37" s="267"/>
      <c r="G37" s="268"/>
      <c r="H37" s="269"/>
      <c r="I37" s="270"/>
      <c r="J37" s="271"/>
      <c r="K37" s="262"/>
      <c r="L37" s="273"/>
      <c r="M37" s="97" t="e">
        <f>'2 SERVICES'!#REF!</f>
        <v>#REF!</v>
      </c>
    </row>
    <row r="38" spans="1:13" ht="39.75" customHeight="1" x14ac:dyDescent="0.25">
      <c r="A38" s="252">
        <f t="shared" si="0"/>
        <v>25</v>
      </c>
      <c r="B38" s="253" t="e">
        <f>'2 SERVICES'!#REF!</f>
        <v>#REF!</v>
      </c>
      <c r="C38" s="254" t="e">
        <f>'2 SERVICES'!#REF!</f>
        <v>#REF!</v>
      </c>
      <c r="D38" s="255" t="e">
        <f>'2 SERVICES'!#REF!</f>
        <v>#REF!</v>
      </c>
      <c r="E38" s="256"/>
      <c r="F38" s="257"/>
      <c r="G38" s="274"/>
      <c r="H38" s="259"/>
      <c r="I38" s="260"/>
      <c r="J38" s="261"/>
      <c r="K38" s="262"/>
      <c r="L38" s="263"/>
      <c r="M38" s="97" t="e">
        <f>'2 SERVICES'!#REF!</f>
        <v>#REF!</v>
      </c>
    </row>
    <row r="39" spans="1:13" ht="39.75" customHeight="1" x14ac:dyDescent="0.25">
      <c r="A39" s="252">
        <f t="shared" si="0"/>
        <v>26</v>
      </c>
      <c r="B39" s="264" t="e">
        <f>'2 SERVICES'!#REF!</f>
        <v>#REF!</v>
      </c>
      <c r="C39" s="265" t="e">
        <f>'2 SERVICES'!#REF!</f>
        <v>#REF!</v>
      </c>
      <c r="D39" s="266" t="e">
        <f>'2 SERVICES'!#REF!</f>
        <v>#REF!</v>
      </c>
      <c r="E39" s="256"/>
      <c r="F39" s="267"/>
      <c r="G39" s="268"/>
      <c r="H39" s="269"/>
      <c r="I39" s="270"/>
      <c r="J39" s="271"/>
      <c r="K39" s="262"/>
      <c r="L39" s="273"/>
      <c r="M39" s="97" t="e">
        <f>'2 SERVICES'!#REF!</f>
        <v>#REF!</v>
      </c>
    </row>
    <row r="40" spans="1:13" ht="39.75" customHeight="1" x14ac:dyDescent="0.25">
      <c r="A40" s="252">
        <f t="shared" si="0"/>
        <v>27</v>
      </c>
      <c r="B40" s="253" t="e">
        <f>'2 SERVICES'!#REF!</f>
        <v>#REF!</v>
      </c>
      <c r="C40" s="254" t="e">
        <f>'2 SERVICES'!#REF!</f>
        <v>#REF!</v>
      </c>
      <c r="D40" s="255" t="e">
        <f>'2 SERVICES'!#REF!</f>
        <v>#REF!</v>
      </c>
      <c r="E40" s="256"/>
      <c r="F40" s="257"/>
      <c r="G40" s="274"/>
      <c r="H40" s="259"/>
      <c r="I40" s="260"/>
      <c r="J40" s="261"/>
      <c r="K40" s="262"/>
      <c r="L40" s="263"/>
      <c r="M40" s="97" t="e">
        <f>'2 SERVICES'!#REF!</f>
        <v>#REF!</v>
      </c>
    </row>
    <row r="41" spans="1:13" ht="39.75" customHeight="1" x14ac:dyDescent="0.25">
      <c r="A41" s="252">
        <f t="shared" si="0"/>
        <v>28</v>
      </c>
      <c r="B41" s="264" t="e">
        <f>'2 SERVICES'!#REF!</f>
        <v>#REF!</v>
      </c>
      <c r="C41" s="265" t="e">
        <f>'2 SERVICES'!#REF!</f>
        <v>#REF!</v>
      </c>
      <c r="D41" s="266" t="e">
        <f>'2 SERVICES'!#REF!</f>
        <v>#REF!</v>
      </c>
      <c r="E41" s="256"/>
      <c r="F41" s="267"/>
      <c r="G41" s="268"/>
      <c r="H41" s="269"/>
      <c r="I41" s="270"/>
      <c r="J41" s="271"/>
      <c r="K41" s="262"/>
      <c r="L41" s="273"/>
      <c r="M41" s="97" t="e">
        <f>'2 SERVICES'!#REF!</f>
        <v>#REF!</v>
      </c>
    </row>
    <row r="42" spans="1:13" ht="39.75" customHeight="1" x14ac:dyDescent="0.25">
      <c r="A42" s="252">
        <f t="shared" si="0"/>
        <v>29</v>
      </c>
      <c r="B42" s="253" t="e">
        <f>'2 SERVICES'!#REF!</f>
        <v>#REF!</v>
      </c>
      <c r="C42" s="254" t="e">
        <f>'2 SERVICES'!#REF!</f>
        <v>#REF!</v>
      </c>
      <c r="D42" s="255" t="e">
        <f>'2 SERVICES'!#REF!</f>
        <v>#REF!</v>
      </c>
      <c r="E42" s="256"/>
      <c r="F42" s="257"/>
      <c r="G42" s="274"/>
      <c r="H42" s="259"/>
      <c r="I42" s="260"/>
      <c r="J42" s="261"/>
      <c r="K42" s="262"/>
      <c r="L42" s="263"/>
      <c r="M42" s="97" t="e">
        <f>'2 SERVICES'!#REF!</f>
        <v>#REF!</v>
      </c>
    </row>
    <row r="43" spans="1:13" ht="39.75" customHeight="1" x14ac:dyDescent="0.25">
      <c r="A43" s="252">
        <f t="shared" si="0"/>
        <v>30</v>
      </c>
      <c r="B43" s="264" t="e">
        <f>'2 SERVICES'!#REF!</f>
        <v>#REF!</v>
      </c>
      <c r="C43" s="265" t="e">
        <f>'2 SERVICES'!#REF!</f>
        <v>#REF!</v>
      </c>
      <c r="D43" s="266" t="e">
        <f>'2 SERVICES'!#REF!</f>
        <v>#REF!</v>
      </c>
      <c r="E43" s="256"/>
      <c r="F43" s="267"/>
      <c r="G43" s="268"/>
      <c r="H43" s="269"/>
      <c r="I43" s="270"/>
      <c r="J43" s="271"/>
      <c r="K43" s="262"/>
      <c r="L43" s="273"/>
      <c r="M43" s="97" t="e">
        <f>'2 SERVICES'!#REF!</f>
        <v>#REF!</v>
      </c>
    </row>
    <row r="44" spans="1:13" ht="39.75" customHeight="1" x14ac:dyDescent="0.25">
      <c r="A44" s="252">
        <f t="shared" si="0"/>
        <v>31</v>
      </c>
      <c r="B44" s="253" t="e">
        <f>'2 SERVICES'!#REF!</f>
        <v>#REF!</v>
      </c>
      <c r="C44" s="254" t="e">
        <f>'2 SERVICES'!#REF!</f>
        <v>#REF!</v>
      </c>
      <c r="D44" s="255" t="e">
        <f>'2 SERVICES'!#REF!</f>
        <v>#REF!</v>
      </c>
      <c r="E44" s="256"/>
      <c r="F44" s="257"/>
      <c r="G44" s="274"/>
      <c r="H44" s="259"/>
      <c r="I44" s="260"/>
      <c r="J44" s="261"/>
      <c r="K44" s="262"/>
      <c r="L44" s="263"/>
      <c r="M44" s="97" t="e">
        <f>'2 SERVICES'!#REF!</f>
        <v>#REF!</v>
      </c>
    </row>
    <row r="45" spans="1:13" ht="39.75" customHeight="1" x14ac:dyDescent="0.25">
      <c r="A45" s="252">
        <f t="shared" si="0"/>
        <v>32</v>
      </c>
      <c r="B45" s="264" t="e">
        <f>'2 SERVICES'!#REF!</f>
        <v>#REF!</v>
      </c>
      <c r="C45" s="265" t="e">
        <f>'2 SERVICES'!#REF!</f>
        <v>#REF!</v>
      </c>
      <c r="D45" s="266" t="e">
        <f>'2 SERVICES'!#REF!</f>
        <v>#REF!</v>
      </c>
      <c r="E45" s="256"/>
      <c r="F45" s="267"/>
      <c r="G45" s="268"/>
      <c r="H45" s="269"/>
      <c r="I45" s="270"/>
      <c r="J45" s="271"/>
      <c r="K45" s="262"/>
      <c r="L45" s="273"/>
      <c r="M45" s="97" t="e">
        <f>'2 SERVICES'!#REF!</f>
        <v>#REF!</v>
      </c>
    </row>
    <row r="46" spans="1:13" ht="39.75" customHeight="1" x14ac:dyDescent="0.25">
      <c r="A46" s="252">
        <f t="shared" si="0"/>
        <v>33</v>
      </c>
      <c r="B46" s="253" t="e">
        <f>'2 SERVICES'!#REF!</f>
        <v>#REF!</v>
      </c>
      <c r="C46" s="254" t="e">
        <f>'2 SERVICES'!#REF!</f>
        <v>#REF!</v>
      </c>
      <c r="D46" s="255" t="e">
        <f>'2 SERVICES'!#REF!</f>
        <v>#REF!</v>
      </c>
      <c r="E46" s="256"/>
      <c r="F46" s="257"/>
      <c r="G46" s="274"/>
      <c r="H46" s="259"/>
      <c r="I46" s="260"/>
      <c r="J46" s="261"/>
      <c r="K46" s="262"/>
      <c r="L46" s="263"/>
      <c r="M46" s="97" t="e">
        <f>'2 SERVICES'!#REF!</f>
        <v>#REF!</v>
      </c>
    </row>
    <row r="47" spans="1:13" ht="39.75" customHeight="1" x14ac:dyDescent="0.25">
      <c r="A47" s="252">
        <f t="shared" si="0"/>
        <v>34</v>
      </c>
      <c r="B47" s="264" t="e">
        <f>'2 SERVICES'!#REF!</f>
        <v>#REF!</v>
      </c>
      <c r="C47" s="265" t="e">
        <f>'2 SERVICES'!#REF!</f>
        <v>#REF!</v>
      </c>
      <c r="D47" s="266" t="e">
        <f>'2 SERVICES'!#REF!</f>
        <v>#REF!</v>
      </c>
      <c r="E47" s="256"/>
      <c r="F47" s="267"/>
      <c r="G47" s="268"/>
      <c r="H47" s="269"/>
      <c r="I47" s="270"/>
      <c r="J47" s="271"/>
      <c r="K47" s="262"/>
      <c r="L47" s="273"/>
      <c r="M47" s="97" t="e">
        <f>'2 SERVICES'!#REF!</f>
        <v>#REF!</v>
      </c>
    </row>
    <row r="48" spans="1:13" ht="39.75" customHeight="1" x14ac:dyDescent="0.25">
      <c r="A48" s="252">
        <f t="shared" si="0"/>
        <v>35</v>
      </c>
      <c r="B48" s="253" t="e">
        <f>'2 SERVICES'!#REF!</f>
        <v>#REF!</v>
      </c>
      <c r="C48" s="254" t="e">
        <f>'2 SERVICES'!#REF!</f>
        <v>#REF!</v>
      </c>
      <c r="D48" s="255" t="e">
        <f>'2 SERVICES'!#REF!</f>
        <v>#REF!</v>
      </c>
      <c r="E48" s="256"/>
      <c r="F48" s="257"/>
      <c r="G48" s="274"/>
      <c r="H48" s="259"/>
      <c r="I48" s="260"/>
      <c r="J48" s="261"/>
      <c r="K48" s="262"/>
      <c r="L48" s="263"/>
      <c r="M48" s="97" t="e">
        <f>'2 SERVICES'!#REF!</f>
        <v>#REF!</v>
      </c>
    </row>
    <row r="49" spans="1:13" ht="39.75" customHeight="1" x14ac:dyDescent="0.25">
      <c r="A49" s="252">
        <f t="shared" si="0"/>
        <v>36</v>
      </c>
      <c r="B49" s="264" t="e">
        <f>'2 SERVICES'!#REF!</f>
        <v>#REF!</v>
      </c>
      <c r="C49" s="265" t="e">
        <f>'2 SERVICES'!#REF!</f>
        <v>#REF!</v>
      </c>
      <c r="D49" s="266" t="e">
        <f>'2 SERVICES'!#REF!</f>
        <v>#REF!</v>
      </c>
      <c r="E49" s="256"/>
      <c r="F49" s="267"/>
      <c r="G49" s="268"/>
      <c r="H49" s="269"/>
      <c r="I49" s="270"/>
      <c r="J49" s="271"/>
      <c r="K49" s="262"/>
      <c r="L49" s="273"/>
      <c r="M49" s="97" t="e">
        <f>'2 SERVICES'!#REF!</f>
        <v>#REF!</v>
      </c>
    </row>
    <row r="50" spans="1:13" ht="39.75" customHeight="1" x14ac:dyDescent="0.25">
      <c r="A50" s="252">
        <f t="shared" si="0"/>
        <v>37</v>
      </c>
      <c r="B50" s="253" t="e">
        <f>'2 SERVICES'!#REF!</f>
        <v>#REF!</v>
      </c>
      <c r="C50" s="254" t="e">
        <f>'2 SERVICES'!#REF!</f>
        <v>#REF!</v>
      </c>
      <c r="D50" s="255" t="e">
        <f>'2 SERVICES'!#REF!</f>
        <v>#REF!</v>
      </c>
      <c r="E50" s="256"/>
      <c r="F50" s="257"/>
      <c r="G50" s="274"/>
      <c r="H50" s="259"/>
      <c r="I50" s="260"/>
      <c r="J50" s="261"/>
      <c r="K50" s="262"/>
      <c r="L50" s="263"/>
      <c r="M50" s="97" t="e">
        <f>'2 SERVICES'!#REF!</f>
        <v>#REF!</v>
      </c>
    </row>
    <row r="51" spans="1:13" ht="39.75" customHeight="1" x14ac:dyDescent="0.25">
      <c r="A51" s="252">
        <f t="shared" si="0"/>
        <v>38</v>
      </c>
      <c r="B51" s="264" t="e">
        <f>'2 SERVICES'!#REF!</f>
        <v>#REF!</v>
      </c>
      <c r="C51" s="265" t="e">
        <f>'2 SERVICES'!#REF!</f>
        <v>#REF!</v>
      </c>
      <c r="D51" s="266" t="e">
        <f>'2 SERVICES'!#REF!</f>
        <v>#REF!</v>
      </c>
      <c r="E51" s="256"/>
      <c r="F51" s="267"/>
      <c r="G51" s="268"/>
      <c r="H51" s="269"/>
      <c r="I51" s="270"/>
      <c r="J51" s="271"/>
      <c r="K51" s="262"/>
      <c r="L51" s="273"/>
      <c r="M51" s="97" t="e">
        <f>'2 SERVICES'!#REF!</f>
        <v>#REF!</v>
      </c>
    </row>
    <row r="52" spans="1:13" ht="39.75" customHeight="1" x14ac:dyDescent="0.25">
      <c r="A52" s="252">
        <f t="shared" si="0"/>
        <v>39</v>
      </c>
      <c r="B52" s="253" t="e">
        <f>'2 SERVICES'!#REF!</f>
        <v>#REF!</v>
      </c>
      <c r="C52" s="254" t="e">
        <f>'2 SERVICES'!#REF!</f>
        <v>#REF!</v>
      </c>
      <c r="D52" s="255" t="e">
        <f>'2 SERVICES'!#REF!</f>
        <v>#REF!</v>
      </c>
      <c r="E52" s="256"/>
      <c r="F52" s="257"/>
      <c r="G52" s="274"/>
      <c r="H52" s="259"/>
      <c r="I52" s="260"/>
      <c r="J52" s="261"/>
      <c r="K52" s="262"/>
      <c r="L52" s="263"/>
      <c r="M52" s="97" t="e">
        <f>'2 SERVICES'!#REF!</f>
        <v>#REF!</v>
      </c>
    </row>
    <row r="53" spans="1:13" ht="39.75" customHeight="1" x14ac:dyDescent="0.25">
      <c r="A53" s="252">
        <f t="shared" si="0"/>
        <v>40</v>
      </c>
      <c r="B53" s="264" t="e">
        <f>'2 SERVICES'!#REF!</f>
        <v>#REF!</v>
      </c>
      <c r="C53" s="265" t="e">
        <f>'2 SERVICES'!#REF!</f>
        <v>#REF!</v>
      </c>
      <c r="D53" s="266" t="e">
        <f>'2 SERVICES'!#REF!</f>
        <v>#REF!</v>
      </c>
      <c r="E53" s="256"/>
      <c r="F53" s="267"/>
      <c r="G53" s="268"/>
      <c r="H53" s="269"/>
      <c r="I53" s="270"/>
      <c r="J53" s="271"/>
      <c r="K53" s="262"/>
      <c r="L53" s="273"/>
      <c r="M53" s="97" t="e">
        <f>'2 SERVICES'!#REF!</f>
        <v>#REF!</v>
      </c>
    </row>
    <row r="54" spans="1:13" ht="39.75" customHeight="1" x14ac:dyDescent="0.25">
      <c r="A54" s="252">
        <f t="shared" si="0"/>
        <v>41</v>
      </c>
      <c r="B54" s="253" t="e">
        <f>'2 SERVICES'!#REF!</f>
        <v>#REF!</v>
      </c>
      <c r="C54" s="254" t="e">
        <f>'2 SERVICES'!#REF!</f>
        <v>#REF!</v>
      </c>
      <c r="D54" s="255" t="e">
        <f>'2 SERVICES'!#REF!</f>
        <v>#REF!</v>
      </c>
      <c r="E54" s="256"/>
      <c r="F54" s="257"/>
      <c r="G54" s="274"/>
      <c r="H54" s="259"/>
      <c r="I54" s="260"/>
      <c r="J54" s="261"/>
      <c r="K54" s="262"/>
      <c r="L54" s="263"/>
      <c r="M54" s="97" t="e">
        <f>'2 SERVICES'!#REF!</f>
        <v>#REF!</v>
      </c>
    </row>
    <row r="55" spans="1:13" ht="39.75" customHeight="1" x14ac:dyDescent="0.25">
      <c r="A55" s="252">
        <f t="shared" si="0"/>
        <v>42</v>
      </c>
      <c r="B55" s="264" t="e">
        <f>'2 SERVICES'!#REF!</f>
        <v>#REF!</v>
      </c>
      <c r="C55" s="265" t="e">
        <f>'2 SERVICES'!#REF!</f>
        <v>#REF!</v>
      </c>
      <c r="D55" s="266" t="e">
        <f>'2 SERVICES'!#REF!</f>
        <v>#REF!</v>
      </c>
      <c r="E55" s="256"/>
      <c r="F55" s="267"/>
      <c r="G55" s="268"/>
      <c r="H55" s="269"/>
      <c r="I55" s="270"/>
      <c r="J55" s="271"/>
      <c r="K55" s="262"/>
      <c r="L55" s="273"/>
      <c r="M55" s="97" t="e">
        <f>'2 SERVICES'!#REF!</f>
        <v>#REF!</v>
      </c>
    </row>
    <row r="56" spans="1:13" ht="39.75" customHeight="1" x14ac:dyDescent="0.25">
      <c r="A56" s="252">
        <f t="shared" si="0"/>
        <v>43</v>
      </c>
      <c r="B56" s="253" t="e">
        <f>'2 SERVICES'!#REF!</f>
        <v>#REF!</v>
      </c>
      <c r="C56" s="254" t="e">
        <f>'2 SERVICES'!#REF!</f>
        <v>#REF!</v>
      </c>
      <c r="D56" s="255" t="e">
        <f>'2 SERVICES'!#REF!</f>
        <v>#REF!</v>
      </c>
      <c r="E56" s="256"/>
      <c r="F56" s="257"/>
      <c r="G56" s="274"/>
      <c r="H56" s="259"/>
      <c r="I56" s="260"/>
      <c r="J56" s="261"/>
      <c r="K56" s="262"/>
      <c r="L56" s="263"/>
      <c r="M56" s="97" t="e">
        <f>'2 SERVICES'!#REF!</f>
        <v>#REF!</v>
      </c>
    </row>
    <row r="57" spans="1:13" ht="39.75" customHeight="1" x14ac:dyDescent="0.25">
      <c r="A57" s="252">
        <f t="shared" si="0"/>
        <v>44</v>
      </c>
      <c r="B57" s="264" t="e">
        <f>'2 SERVICES'!#REF!</f>
        <v>#REF!</v>
      </c>
      <c r="C57" s="265" t="e">
        <f>'2 SERVICES'!#REF!</f>
        <v>#REF!</v>
      </c>
      <c r="D57" s="266" t="e">
        <f>'2 SERVICES'!#REF!</f>
        <v>#REF!</v>
      </c>
      <c r="E57" s="256"/>
      <c r="F57" s="267"/>
      <c r="G57" s="268"/>
      <c r="H57" s="269"/>
      <c r="I57" s="270"/>
      <c r="J57" s="271"/>
      <c r="K57" s="262"/>
      <c r="L57" s="273"/>
      <c r="M57" s="97" t="e">
        <f>'2 SERVICES'!#REF!</f>
        <v>#REF!</v>
      </c>
    </row>
    <row r="58" spans="1:13" ht="39.75" customHeight="1" x14ac:dyDescent="0.25">
      <c r="A58" s="252">
        <f t="shared" si="0"/>
        <v>45</v>
      </c>
      <c r="B58" s="253" t="e">
        <f>'2 SERVICES'!#REF!</f>
        <v>#REF!</v>
      </c>
      <c r="C58" s="254" t="e">
        <f>'2 SERVICES'!#REF!</f>
        <v>#REF!</v>
      </c>
      <c r="D58" s="255" t="e">
        <f>'2 SERVICES'!#REF!</f>
        <v>#REF!</v>
      </c>
      <c r="E58" s="256"/>
      <c r="F58" s="257"/>
      <c r="G58" s="274"/>
      <c r="H58" s="259"/>
      <c r="I58" s="260"/>
      <c r="J58" s="261"/>
      <c r="K58" s="262"/>
      <c r="L58" s="263"/>
      <c r="M58" s="97" t="e">
        <f>'2 SERVICES'!#REF!</f>
        <v>#REF!</v>
      </c>
    </row>
    <row r="59" spans="1:13" ht="39.75" customHeight="1" x14ac:dyDescent="0.25">
      <c r="A59" s="252">
        <f t="shared" si="0"/>
        <v>46</v>
      </c>
      <c r="B59" s="264" t="e">
        <f>'2 SERVICES'!#REF!</f>
        <v>#REF!</v>
      </c>
      <c r="C59" s="265" t="e">
        <f>'2 SERVICES'!#REF!</f>
        <v>#REF!</v>
      </c>
      <c r="D59" s="266" t="e">
        <f>'2 SERVICES'!#REF!</f>
        <v>#REF!</v>
      </c>
      <c r="E59" s="256"/>
      <c r="F59" s="267"/>
      <c r="G59" s="268"/>
      <c r="H59" s="269"/>
      <c r="I59" s="270"/>
      <c r="J59" s="271"/>
      <c r="K59" s="262"/>
      <c r="L59" s="273"/>
      <c r="M59" s="97" t="e">
        <f>'2 SERVICES'!#REF!</f>
        <v>#REF!</v>
      </c>
    </row>
    <row r="60" spans="1:13" ht="39.75" customHeight="1" x14ac:dyDescent="0.25">
      <c r="A60" s="252">
        <f t="shared" si="0"/>
        <v>47</v>
      </c>
      <c r="B60" s="253" t="e">
        <f>'2 SERVICES'!#REF!</f>
        <v>#REF!</v>
      </c>
      <c r="C60" s="254" t="e">
        <f>'2 SERVICES'!#REF!</f>
        <v>#REF!</v>
      </c>
      <c r="D60" s="255" t="e">
        <f>'2 SERVICES'!#REF!</f>
        <v>#REF!</v>
      </c>
      <c r="E60" s="256"/>
      <c r="F60" s="257"/>
      <c r="G60" s="274"/>
      <c r="H60" s="259"/>
      <c r="I60" s="260"/>
      <c r="J60" s="261"/>
      <c r="K60" s="262"/>
      <c r="L60" s="263"/>
      <c r="M60" s="97" t="e">
        <f>'2 SERVICES'!#REF!</f>
        <v>#REF!</v>
      </c>
    </row>
    <row r="61" spans="1:13" ht="39.75" customHeight="1" x14ac:dyDescent="0.25">
      <c r="A61" s="252">
        <f t="shared" si="0"/>
        <v>48</v>
      </c>
      <c r="B61" s="264" t="e">
        <f>'2 SERVICES'!#REF!</f>
        <v>#REF!</v>
      </c>
      <c r="C61" s="265" t="e">
        <f>'2 SERVICES'!#REF!</f>
        <v>#REF!</v>
      </c>
      <c r="D61" s="266" t="e">
        <f>'2 SERVICES'!#REF!</f>
        <v>#REF!</v>
      </c>
      <c r="E61" s="256"/>
      <c r="F61" s="267"/>
      <c r="G61" s="268"/>
      <c r="H61" s="269"/>
      <c r="I61" s="270"/>
      <c r="J61" s="271"/>
      <c r="K61" s="262"/>
      <c r="L61" s="273"/>
      <c r="M61" s="97" t="e">
        <f>'2 SERVICES'!#REF!</f>
        <v>#REF!</v>
      </c>
    </row>
    <row r="62" spans="1:13" ht="39.75" customHeight="1" x14ac:dyDescent="0.25">
      <c r="A62" s="252">
        <f t="shared" si="0"/>
        <v>49</v>
      </c>
      <c r="B62" s="253" t="e">
        <f>'2 SERVICES'!#REF!</f>
        <v>#REF!</v>
      </c>
      <c r="C62" s="254" t="e">
        <f>'2 SERVICES'!#REF!</f>
        <v>#REF!</v>
      </c>
      <c r="D62" s="255" t="e">
        <f>'2 SERVICES'!#REF!</f>
        <v>#REF!</v>
      </c>
      <c r="E62" s="256"/>
      <c r="F62" s="257"/>
      <c r="G62" s="274"/>
      <c r="H62" s="259"/>
      <c r="I62" s="260"/>
      <c r="J62" s="261"/>
      <c r="K62" s="262"/>
      <c r="L62" s="263"/>
      <c r="M62" s="97" t="e">
        <f>'2 SERVICES'!#REF!</f>
        <v>#REF!</v>
      </c>
    </row>
    <row r="63" spans="1:13" ht="39.75" customHeight="1" x14ac:dyDescent="0.25">
      <c r="A63" s="252">
        <f t="shared" si="0"/>
        <v>50</v>
      </c>
      <c r="B63" s="264" t="e">
        <f>'2 SERVICES'!#REF!</f>
        <v>#REF!</v>
      </c>
      <c r="C63" s="265" t="e">
        <f>'2 SERVICES'!#REF!</f>
        <v>#REF!</v>
      </c>
      <c r="D63" s="266" t="e">
        <f>'2 SERVICES'!#REF!</f>
        <v>#REF!</v>
      </c>
      <c r="E63" s="256"/>
      <c r="F63" s="267"/>
      <c r="G63" s="268"/>
      <c r="H63" s="269"/>
      <c r="I63" s="270"/>
      <c r="J63" s="271"/>
      <c r="K63" s="262"/>
      <c r="L63" s="273"/>
      <c r="M63" s="97" t="e">
        <f>'2 SERVICES'!#REF!</f>
        <v>#REF!</v>
      </c>
    </row>
    <row r="64" spans="1:13" ht="39.75" customHeight="1" x14ac:dyDescent="0.25">
      <c r="A64" s="252">
        <f t="shared" si="0"/>
        <v>51</v>
      </c>
      <c r="B64" s="253" t="e">
        <f>'2 SERVICES'!#REF!</f>
        <v>#REF!</v>
      </c>
      <c r="C64" s="254" t="e">
        <f>'2 SERVICES'!#REF!</f>
        <v>#REF!</v>
      </c>
      <c r="D64" s="255" t="e">
        <f>'2 SERVICES'!#REF!</f>
        <v>#REF!</v>
      </c>
      <c r="E64" s="256"/>
      <c r="F64" s="257"/>
      <c r="G64" s="258"/>
      <c r="H64" s="259"/>
      <c r="I64" s="260"/>
      <c r="J64" s="261"/>
      <c r="K64" s="262"/>
      <c r="L64" s="263"/>
      <c r="M64" s="97" t="e">
        <f>'2 SERVICES'!#REF!</f>
        <v>#REF!</v>
      </c>
    </row>
    <row r="65" spans="1:13" ht="39.75" customHeight="1" x14ac:dyDescent="0.25">
      <c r="A65" s="252">
        <f t="shared" si="0"/>
        <v>52</v>
      </c>
      <c r="B65" s="264" t="e">
        <f>'2 SERVICES'!#REF!</f>
        <v>#REF!</v>
      </c>
      <c r="C65" s="265" t="e">
        <f>'2 SERVICES'!#REF!</f>
        <v>#REF!</v>
      </c>
      <c r="D65" s="266" t="e">
        <f>'2 SERVICES'!#REF!</f>
        <v>#REF!</v>
      </c>
      <c r="E65" s="256"/>
      <c r="F65" s="267"/>
      <c r="G65" s="268"/>
      <c r="H65" s="269"/>
      <c r="I65" s="270"/>
      <c r="J65" s="271"/>
      <c r="K65" s="272"/>
      <c r="L65" s="273"/>
      <c r="M65" s="97" t="e">
        <f>'2 SERVICES'!#REF!</f>
        <v>#REF!</v>
      </c>
    </row>
    <row r="66" spans="1:13" ht="39.75" customHeight="1" x14ac:dyDescent="0.25">
      <c r="A66" s="252">
        <f t="shared" si="0"/>
        <v>53</v>
      </c>
      <c r="B66" s="253" t="e">
        <f>'2 SERVICES'!#REF!</f>
        <v>#REF!</v>
      </c>
      <c r="C66" s="254" t="e">
        <f>'2 SERVICES'!#REF!</f>
        <v>#REF!</v>
      </c>
      <c r="D66" s="255" t="e">
        <f>'2 SERVICES'!#REF!</f>
        <v>#REF!</v>
      </c>
      <c r="E66" s="256"/>
      <c r="F66" s="257"/>
      <c r="G66" s="274"/>
      <c r="H66" s="259"/>
      <c r="I66" s="260"/>
      <c r="J66" s="261"/>
      <c r="K66" s="262"/>
      <c r="L66" s="263"/>
      <c r="M66" s="97" t="e">
        <f>'2 SERVICES'!#REF!</f>
        <v>#REF!</v>
      </c>
    </row>
    <row r="67" spans="1:13" ht="39.75" customHeight="1" x14ac:dyDescent="0.25">
      <c r="A67" s="252">
        <f t="shared" si="0"/>
        <v>54</v>
      </c>
      <c r="B67" s="264" t="e">
        <f>'2 SERVICES'!#REF!</f>
        <v>#REF!</v>
      </c>
      <c r="C67" s="265" t="e">
        <f>'2 SERVICES'!#REF!</f>
        <v>#REF!</v>
      </c>
      <c r="D67" s="266" t="e">
        <f>'2 SERVICES'!#REF!</f>
        <v>#REF!</v>
      </c>
      <c r="E67" s="256"/>
      <c r="F67" s="267"/>
      <c r="G67" s="268"/>
      <c r="H67" s="269"/>
      <c r="I67" s="270"/>
      <c r="J67" s="271"/>
      <c r="K67" s="272"/>
      <c r="L67" s="273"/>
      <c r="M67" s="97" t="e">
        <f>'2 SERVICES'!#REF!</f>
        <v>#REF!</v>
      </c>
    </row>
    <row r="68" spans="1:13" ht="39.75" customHeight="1" x14ac:dyDescent="0.25">
      <c r="A68" s="252">
        <f t="shared" si="0"/>
        <v>55</v>
      </c>
      <c r="B68" s="253" t="e">
        <f>'2 SERVICES'!#REF!</f>
        <v>#REF!</v>
      </c>
      <c r="C68" s="254" t="e">
        <f>'2 SERVICES'!#REF!</f>
        <v>#REF!</v>
      </c>
      <c r="D68" s="255" t="e">
        <f>'2 SERVICES'!#REF!</f>
        <v>#REF!</v>
      </c>
      <c r="E68" s="256"/>
      <c r="F68" s="257"/>
      <c r="G68" s="274"/>
      <c r="H68" s="259"/>
      <c r="I68" s="260"/>
      <c r="J68" s="261"/>
      <c r="K68" s="262"/>
      <c r="L68" s="263"/>
      <c r="M68" s="97" t="e">
        <f>'2 SERVICES'!#REF!</f>
        <v>#REF!</v>
      </c>
    </row>
    <row r="69" spans="1:13" ht="39.75" customHeight="1" x14ac:dyDescent="0.25">
      <c r="A69" s="252">
        <f t="shared" si="0"/>
        <v>56</v>
      </c>
      <c r="B69" s="264" t="e">
        <f>'2 SERVICES'!#REF!</f>
        <v>#REF!</v>
      </c>
      <c r="C69" s="265" t="e">
        <f>'2 SERVICES'!#REF!</f>
        <v>#REF!</v>
      </c>
      <c r="D69" s="266" t="e">
        <f>'2 SERVICES'!#REF!</f>
        <v>#REF!</v>
      </c>
      <c r="E69" s="256"/>
      <c r="F69" s="267"/>
      <c r="G69" s="268"/>
      <c r="H69" s="269"/>
      <c r="I69" s="270"/>
      <c r="J69" s="271"/>
      <c r="K69" s="272"/>
      <c r="L69" s="273"/>
      <c r="M69" s="97" t="e">
        <f>'2 SERVICES'!#REF!</f>
        <v>#REF!</v>
      </c>
    </row>
    <row r="70" spans="1:13" ht="39.75" customHeight="1" x14ac:dyDescent="0.25">
      <c r="A70" s="252">
        <f t="shared" si="0"/>
        <v>57</v>
      </c>
      <c r="B70" s="253" t="e">
        <f>'2 SERVICES'!#REF!</f>
        <v>#REF!</v>
      </c>
      <c r="C70" s="254" t="e">
        <f>'2 SERVICES'!#REF!</f>
        <v>#REF!</v>
      </c>
      <c r="D70" s="255" t="e">
        <f>'2 SERVICES'!#REF!</f>
        <v>#REF!</v>
      </c>
      <c r="E70" s="256"/>
      <c r="F70" s="257"/>
      <c r="G70" s="274"/>
      <c r="H70" s="259"/>
      <c r="I70" s="260"/>
      <c r="J70" s="261"/>
      <c r="K70" s="262"/>
      <c r="L70" s="263"/>
      <c r="M70" s="97" t="e">
        <f>'2 SERVICES'!#REF!</f>
        <v>#REF!</v>
      </c>
    </row>
    <row r="71" spans="1:13" ht="39.75" customHeight="1" x14ac:dyDescent="0.25">
      <c r="A71" s="252">
        <f t="shared" si="0"/>
        <v>58</v>
      </c>
      <c r="B71" s="264" t="e">
        <f>'2 SERVICES'!#REF!</f>
        <v>#REF!</v>
      </c>
      <c r="C71" s="265" t="e">
        <f>'2 SERVICES'!#REF!</f>
        <v>#REF!</v>
      </c>
      <c r="D71" s="266" t="e">
        <f>'2 SERVICES'!#REF!</f>
        <v>#REF!</v>
      </c>
      <c r="E71" s="256"/>
      <c r="F71" s="267"/>
      <c r="G71" s="268"/>
      <c r="H71" s="269"/>
      <c r="I71" s="270"/>
      <c r="J71" s="271"/>
      <c r="K71" s="272"/>
      <c r="L71" s="273"/>
      <c r="M71" s="97" t="e">
        <f>'2 SERVICES'!#REF!</f>
        <v>#REF!</v>
      </c>
    </row>
    <row r="72" spans="1:13" ht="39.75" customHeight="1" x14ac:dyDescent="0.25">
      <c r="A72" s="252">
        <f t="shared" si="0"/>
        <v>59</v>
      </c>
      <c r="B72" s="253" t="e">
        <f>'2 SERVICES'!#REF!</f>
        <v>#REF!</v>
      </c>
      <c r="C72" s="254" t="e">
        <f>'2 SERVICES'!#REF!</f>
        <v>#REF!</v>
      </c>
      <c r="D72" s="255" t="e">
        <f>'2 SERVICES'!#REF!</f>
        <v>#REF!</v>
      </c>
      <c r="E72" s="256"/>
      <c r="F72" s="257"/>
      <c r="G72" s="274"/>
      <c r="H72" s="259"/>
      <c r="I72" s="260"/>
      <c r="J72" s="261"/>
      <c r="K72" s="262"/>
      <c r="L72" s="263"/>
      <c r="M72" s="97" t="e">
        <f>'2 SERVICES'!#REF!</f>
        <v>#REF!</v>
      </c>
    </row>
    <row r="73" spans="1:13" ht="39.75" customHeight="1" x14ac:dyDescent="0.25">
      <c r="A73" s="252">
        <f t="shared" si="0"/>
        <v>60</v>
      </c>
      <c r="B73" s="264" t="e">
        <f>'2 SERVICES'!#REF!</f>
        <v>#REF!</v>
      </c>
      <c r="C73" s="265" t="e">
        <f>'2 SERVICES'!#REF!</f>
        <v>#REF!</v>
      </c>
      <c r="D73" s="266" t="e">
        <f>'2 SERVICES'!#REF!</f>
        <v>#REF!</v>
      </c>
      <c r="E73" s="256"/>
      <c r="F73" s="267"/>
      <c r="G73" s="268"/>
      <c r="H73" s="269"/>
      <c r="I73" s="270"/>
      <c r="J73" s="271"/>
      <c r="K73" s="272"/>
      <c r="L73" s="273"/>
      <c r="M73" s="97" t="e">
        <f>'2 SERVICES'!#REF!</f>
        <v>#REF!</v>
      </c>
    </row>
    <row r="74" spans="1:13" ht="39.75" customHeight="1" x14ac:dyDescent="0.25">
      <c r="A74" s="252">
        <f t="shared" si="0"/>
        <v>61</v>
      </c>
      <c r="B74" s="253" t="e">
        <f>'2 SERVICES'!#REF!</f>
        <v>#REF!</v>
      </c>
      <c r="C74" s="254" t="e">
        <f>'2 SERVICES'!#REF!</f>
        <v>#REF!</v>
      </c>
      <c r="D74" s="255" t="e">
        <f>'2 SERVICES'!#REF!</f>
        <v>#REF!</v>
      </c>
      <c r="E74" s="256"/>
      <c r="F74" s="257"/>
      <c r="G74" s="274"/>
      <c r="H74" s="259"/>
      <c r="I74" s="260"/>
      <c r="J74" s="261"/>
      <c r="K74" s="262"/>
      <c r="L74" s="263"/>
      <c r="M74" s="97" t="e">
        <f>'2 SERVICES'!#REF!</f>
        <v>#REF!</v>
      </c>
    </row>
    <row r="75" spans="1:13" ht="39.75" customHeight="1" x14ac:dyDescent="0.25">
      <c r="A75" s="252">
        <f t="shared" si="0"/>
        <v>62</v>
      </c>
      <c r="B75" s="264" t="e">
        <f>'2 SERVICES'!#REF!</f>
        <v>#REF!</v>
      </c>
      <c r="C75" s="265" t="e">
        <f>'2 SERVICES'!#REF!</f>
        <v>#REF!</v>
      </c>
      <c r="D75" s="266" t="e">
        <f>'2 SERVICES'!#REF!</f>
        <v>#REF!</v>
      </c>
      <c r="E75" s="256"/>
      <c r="F75" s="267"/>
      <c r="G75" s="268"/>
      <c r="H75" s="269"/>
      <c r="I75" s="270"/>
      <c r="J75" s="271"/>
      <c r="K75" s="262"/>
      <c r="L75" s="273"/>
      <c r="M75" s="97" t="e">
        <f>'2 SERVICES'!#REF!</f>
        <v>#REF!</v>
      </c>
    </row>
    <row r="76" spans="1:13" ht="39.75" customHeight="1" x14ac:dyDescent="0.25">
      <c r="A76" s="252">
        <f t="shared" si="0"/>
        <v>63</v>
      </c>
      <c r="B76" s="253" t="e">
        <f>'2 SERVICES'!#REF!</f>
        <v>#REF!</v>
      </c>
      <c r="C76" s="254" t="e">
        <f>'2 SERVICES'!#REF!</f>
        <v>#REF!</v>
      </c>
      <c r="D76" s="255" t="e">
        <f>'2 SERVICES'!#REF!</f>
        <v>#REF!</v>
      </c>
      <c r="E76" s="256"/>
      <c r="F76" s="257"/>
      <c r="G76" s="274"/>
      <c r="H76" s="259"/>
      <c r="I76" s="260"/>
      <c r="J76" s="261"/>
      <c r="K76" s="262"/>
      <c r="L76" s="263"/>
      <c r="M76" s="97" t="e">
        <f>'2 SERVICES'!#REF!</f>
        <v>#REF!</v>
      </c>
    </row>
    <row r="77" spans="1:13" ht="39.75" customHeight="1" x14ac:dyDescent="0.25">
      <c r="A77" s="252">
        <f t="shared" si="0"/>
        <v>64</v>
      </c>
      <c r="B77" s="264" t="e">
        <f>'2 SERVICES'!#REF!</f>
        <v>#REF!</v>
      </c>
      <c r="C77" s="265" t="e">
        <f>'2 SERVICES'!#REF!</f>
        <v>#REF!</v>
      </c>
      <c r="D77" s="266" t="e">
        <f>'2 SERVICES'!#REF!</f>
        <v>#REF!</v>
      </c>
      <c r="E77" s="256"/>
      <c r="F77" s="267"/>
      <c r="G77" s="268"/>
      <c r="H77" s="269"/>
      <c r="I77" s="270"/>
      <c r="J77" s="271"/>
      <c r="K77" s="262"/>
      <c r="L77" s="273"/>
      <c r="M77" s="97" t="e">
        <f>'2 SERVICES'!#REF!</f>
        <v>#REF!</v>
      </c>
    </row>
    <row r="78" spans="1:13" ht="39.75" customHeight="1" x14ac:dyDescent="0.25">
      <c r="A78" s="252">
        <f t="shared" si="0"/>
        <v>65</v>
      </c>
      <c r="B78" s="253" t="e">
        <f>'2 SERVICES'!#REF!</f>
        <v>#REF!</v>
      </c>
      <c r="C78" s="254" t="e">
        <f>'2 SERVICES'!#REF!</f>
        <v>#REF!</v>
      </c>
      <c r="D78" s="255" t="e">
        <f>'2 SERVICES'!#REF!</f>
        <v>#REF!</v>
      </c>
      <c r="E78" s="256"/>
      <c r="F78" s="257"/>
      <c r="G78" s="274"/>
      <c r="H78" s="259"/>
      <c r="I78" s="260"/>
      <c r="J78" s="261"/>
      <c r="K78" s="262"/>
      <c r="L78" s="263"/>
      <c r="M78" s="97" t="e">
        <f>'2 SERVICES'!#REF!</f>
        <v>#REF!</v>
      </c>
    </row>
    <row r="79" spans="1:13" ht="39.75" customHeight="1" x14ac:dyDescent="0.25">
      <c r="A79" s="252">
        <f t="shared" si="0"/>
        <v>66</v>
      </c>
      <c r="B79" s="264" t="e">
        <f>'2 SERVICES'!#REF!</f>
        <v>#REF!</v>
      </c>
      <c r="C79" s="265" t="e">
        <f>'2 SERVICES'!#REF!</f>
        <v>#REF!</v>
      </c>
      <c r="D79" s="266" t="e">
        <f>'2 SERVICES'!#REF!</f>
        <v>#REF!</v>
      </c>
      <c r="E79" s="256"/>
      <c r="F79" s="267"/>
      <c r="G79" s="268"/>
      <c r="H79" s="269"/>
      <c r="I79" s="270"/>
      <c r="J79" s="271"/>
      <c r="K79" s="262"/>
      <c r="L79" s="273"/>
      <c r="M79" s="97" t="e">
        <f>'2 SERVICES'!#REF!</f>
        <v>#REF!</v>
      </c>
    </row>
    <row r="80" spans="1:13" ht="39.75" customHeight="1" x14ac:dyDescent="0.25">
      <c r="A80" s="252">
        <f t="shared" si="0"/>
        <v>67</v>
      </c>
      <c r="B80" s="253" t="e">
        <f>'2 SERVICES'!#REF!</f>
        <v>#REF!</v>
      </c>
      <c r="C80" s="254" t="e">
        <f>'2 SERVICES'!#REF!</f>
        <v>#REF!</v>
      </c>
      <c r="D80" s="255" t="e">
        <f>'2 SERVICES'!#REF!</f>
        <v>#REF!</v>
      </c>
      <c r="E80" s="256"/>
      <c r="F80" s="257"/>
      <c r="G80" s="274"/>
      <c r="H80" s="259"/>
      <c r="I80" s="260"/>
      <c r="J80" s="261"/>
      <c r="K80" s="262"/>
      <c r="L80" s="263"/>
      <c r="M80" s="97" t="e">
        <f>'2 SERVICES'!#REF!</f>
        <v>#REF!</v>
      </c>
    </row>
    <row r="81" spans="1:13" ht="39.75" customHeight="1" x14ac:dyDescent="0.25">
      <c r="A81" s="252">
        <f t="shared" si="0"/>
        <v>68</v>
      </c>
      <c r="B81" s="264" t="e">
        <f>'2 SERVICES'!#REF!</f>
        <v>#REF!</v>
      </c>
      <c r="C81" s="265" t="e">
        <f>'2 SERVICES'!#REF!</f>
        <v>#REF!</v>
      </c>
      <c r="D81" s="266" t="e">
        <f>'2 SERVICES'!#REF!</f>
        <v>#REF!</v>
      </c>
      <c r="E81" s="256"/>
      <c r="F81" s="267"/>
      <c r="G81" s="268"/>
      <c r="H81" s="269"/>
      <c r="I81" s="270"/>
      <c r="J81" s="271"/>
      <c r="K81" s="262"/>
      <c r="L81" s="273"/>
      <c r="M81" s="97" t="e">
        <f>'2 SERVICES'!#REF!</f>
        <v>#REF!</v>
      </c>
    </row>
    <row r="82" spans="1:13" ht="39.75" customHeight="1" x14ac:dyDescent="0.25">
      <c r="A82" s="252">
        <f t="shared" si="0"/>
        <v>69</v>
      </c>
      <c r="B82" s="253" t="e">
        <f>'2 SERVICES'!#REF!</f>
        <v>#REF!</v>
      </c>
      <c r="C82" s="254" t="e">
        <f>'2 SERVICES'!#REF!</f>
        <v>#REF!</v>
      </c>
      <c r="D82" s="255" t="e">
        <f>'2 SERVICES'!#REF!</f>
        <v>#REF!</v>
      </c>
      <c r="E82" s="256"/>
      <c r="F82" s="257"/>
      <c r="G82" s="274"/>
      <c r="H82" s="259"/>
      <c r="I82" s="260"/>
      <c r="J82" s="261"/>
      <c r="K82" s="262"/>
      <c r="L82" s="263"/>
      <c r="M82" s="97" t="e">
        <f>'2 SERVICES'!#REF!</f>
        <v>#REF!</v>
      </c>
    </row>
    <row r="83" spans="1:13" ht="39.75" customHeight="1" x14ac:dyDescent="0.25">
      <c r="A83" s="252">
        <f t="shared" si="0"/>
        <v>70</v>
      </c>
      <c r="B83" s="264" t="e">
        <f>'2 SERVICES'!#REF!</f>
        <v>#REF!</v>
      </c>
      <c r="C83" s="265" t="e">
        <f>'2 SERVICES'!#REF!</f>
        <v>#REF!</v>
      </c>
      <c r="D83" s="266" t="e">
        <f>'2 SERVICES'!#REF!</f>
        <v>#REF!</v>
      </c>
      <c r="E83" s="256"/>
      <c r="F83" s="267"/>
      <c r="G83" s="268"/>
      <c r="H83" s="269"/>
      <c r="I83" s="270"/>
      <c r="J83" s="271"/>
      <c r="K83" s="262"/>
      <c r="L83" s="273"/>
      <c r="M83" s="97" t="e">
        <f>'2 SERVICES'!#REF!</f>
        <v>#REF!</v>
      </c>
    </row>
    <row r="84" spans="1:13" ht="39.75" customHeight="1" x14ac:dyDescent="0.25">
      <c r="A84" s="252">
        <f t="shared" si="0"/>
        <v>71</v>
      </c>
      <c r="B84" s="253" t="e">
        <f>'2 SERVICES'!#REF!</f>
        <v>#REF!</v>
      </c>
      <c r="C84" s="254" t="e">
        <f>'2 SERVICES'!#REF!</f>
        <v>#REF!</v>
      </c>
      <c r="D84" s="255" t="e">
        <f>'2 SERVICES'!#REF!</f>
        <v>#REF!</v>
      </c>
      <c r="E84" s="256"/>
      <c r="F84" s="257"/>
      <c r="G84" s="274"/>
      <c r="H84" s="259"/>
      <c r="I84" s="260"/>
      <c r="J84" s="261"/>
      <c r="K84" s="262"/>
      <c r="L84" s="263"/>
      <c r="M84" s="97" t="e">
        <f>'2 SERVICES'!#REF!</f>
        <v>#REF!</v>
      </c>
    </row>
    <row r="85" spans="1:13" ht="39.75" customHeight="1" x14ac:dyDescent="0.25">
      <c r="A85" s="252">
        <f t="shared" si="0"/>
        <v>72</v>
      </c>
      <c r="B85" s="264" t="e">
        <f>'2 SERVICES'!#REF!</f>
        <v>#REF!</v>
      </c>
      <c r="C85" s="265" t="e">
        <f>'2 SERVICES'!#REF!</f>
        <v>#REF!</v>
      </c>
      <c r="D85" s="266" t="e">
        <f>'2 SERVICES'!#REF!</f>
        <v>#REF!</v>
      </c>
      <c r="E85" s="256"/>
      <c r="F85" s="267"/>
      <c r="G85" s="268"/>
      <c r="H85" s="269"/>
      <c r="I85" s="270"/>
      <c r="J85" s="271"/>
      <c r="K85" s="262"/>
      <c r="L85" s="273"/>
      <c r="M85" s="97" t="e">
        <f>'2 SERVICES'!#REF!</f>
        <v>#REF!</v>
      </c>
    </row>
    <row r="86" spans="1:13" ht="39.75" customHeight="1" x14ac:dyDescent="0.25">
      <c r="A86" s="252">
        <f t="shared" si="0"/>
        <v>73</v>
      </c>
      <c r="B86" s="253" t="e">
        <f>'2 SERVICES'!#REF!</f>
        <v>#REF!</v>
      </c>
      <c r="C86" s="254" t="e">
        <f>'2 SERVICES'!#REF!</f>
        <v>#REF!</v>
      </c>
      <c r="D86" s="255" t="e">
        <f>'2 SERVICES'!#REF!</f>
        <v>#REF!</v>
      </c>
      <c r="E86" s="256"/>
      <c r="F86" s="257"/>
      <c r="G86" s="274"/>
      <c r="H86" s="259"/>
      <c r="I86" s="260"/>
      <c r="J86" s="261"/>
      <c r="K86" s="262"/>
      <c r="L86" s="263"/>
      <c r="M86" s="97" t="e">
        <f>'2 SERVICES'!#REF!</f>
        <v>#REF!</v>
      </c>
    </row>
    <row r="87" spans="1:13" ht="39.75" customHeight="1" x14ac:dyDescent="0.25">
      <c r="A87" s="252">
        <f t="shared" si="0"/>
        <v>74</v>
      </c>
      <c r="B87" s="264" t="e">
        <f>'2 SERVICES'!#REF!</f>
        <v>#REF!</v>
      </c>
      <c r="C87" s="265" t="e">
        <f>'2 SERVICES'!#REF!</f>
        <v>#REF!</v>
      </c>
      <c r="D87" s="266" t="e">
        <f>'2 SERVICES'!#REF!</f>
        <v>#REF!</v>
      </c>
      <c r="E87" s="256"/>
      <c r="F87" s="267"/>
      <c r="G87" s="268"/>
      <c r="H87" s="269"/>
      <c r="I87" s="270"/>
      <c r="J87" s="271"/>
      <c r="K87" s="262"/>
      <c r="L87" s="273"/>
      <c r="M87" s="97" t="e">
        <f>'2 SERVICES'!#REF!</f>
        <v>#REF!</v>
      </c>
    </row>
    <row r="88" spans="1:13" ht="39.75" customHeight="1" x14ac:dyDescent="0.25">
      <c r="A88" s="252">
        <f t="shared" si="0"/>
        <v>75</v>
      </c>
      <c r="B88" s="253" t="e">
        <f>'2 SERVICES'!#REF!</f>
        <v>#REF!</v>
      </c>
      <c r="C88" s="254" t="e">
        <f>'2 SERVICES'!#REF!</f>
        <v>#REF!</v>
      </c>
      <c r="D88" s="255" t="e">
        <f>'2 SERVICES'!#REF!</f>
        <v>#REF!</v>
      </c>
      <c r="E88" s="256"/>
      <c r="F88" s="257"/>
      <c r="G88" s="274"/>
      <c r="H88" s="259"/>
      <c r="I88" s="260"/>
      <c r="J88" s="261"/>
      <c r="K88" s="262"/>
      <c r="L88" s="263"/>
      <c r="M88" s="97" t="e">
        <f>'2 SERVICES'!#REF!</f>
        <v>#REF!</v>
      </c>
    </row>
    <row r="89" spans="1:13" ht="39.75" customHeight="1" x14ac:dyDescent="0.25">
      <c r="A89" s="252">
        <f t="shared" si="0"/>
        <v>76</v>
      </c>
      <c r="B89" s="264" t="e">
        <f>'2 SERVICES'!#REF!</f>
        <v>#REF!</v>
      </c>
      <c r="C89" s="265" t="e">
        <f>'2 SERVICES'!#REF!</f>
        <v>#REF!</v>
      </c>
      <c r="D89" s="266" t="e">
        <f>'2 SERVICES'!#REF!</f>
        <v>#REF!</v>
      </c>
      <c r="E89" s="256"/>
      <c r="F89" s="267"/>
      <c r="G89" s="268"/>
      <c r="H89" s="269"/>
      <c r="I89" s="270"/>
      <c r="J89" s="271"/>
      <c r="K89" s="262"/>
      <c r="L89" s="273"/>
      <c r="M89" s="97" t="e">
        <f>'2 SERVICES'!#REF!</f>
        <v>#REF!</v>
      </c>
    </row>
    <row r="90" spans="1:13" ht="39.75" customHeight="1" x14ac:dyDescent="0.25">
      <c r="A90" s="252">
        <f t="shared" si="0"/>
        <v>77</v>
      </c>
      <c r="B90" s="253" t="e">
        <f>'2 SERVICES'!#REF!</f>
        <v>#REF!</v>
      </c>
      <c r="C90" s="254" t="e">
        <f>'2 SERVICES'!#REF!</f>
        <v>#REF!</v>
      </c>
      <c r="D90" s="255" t="e">
        <f>'2 SERVICES'!#REF!</f>
        <v>#REF!</v>
      </c>
      <c r="E90" s="256"/>
      <c r="F90" s="257"/>
      <c r="G90" s="274"/>
      <c r="H90" s="259"/>
      <c r="I90" s="260"/>
      <c r="J90" s="261"/>
      <c r="K90" s="262"/>
      <c r="L90" s="263"/>
      <c r="M90" s="97" t="e">
        <f>'2 SERVICES'!#REF!</f>
        <v>#REF!</v>
      </c>
    </row>
    <row r="91" spans="1:13" ht="39.75" customHeight="1" x14ac:dyDescent="0.25">
      <c r="A91" s="252">
        <f t="shared" si="0"/>
        <v>78</v>
      </c>
      <c r="B91" s="264" t="e">
        <f>'2 SERVICES'!#REF!</f>
        <v>#REF!</v>
      </c>
      <c r="C91" s="265" t="e">
        <f>'2 SERVICES'!#REF!</f>
        <v>#REF!</v>
      </c>
      <c r="D91" s="266" t="e">
        <f>'2 SERVICES'!#REF!</f>
        <v>#REF!</v>
      </c>
      <c r="E91" s="256"/>
      <c r="F91" s="267"/>
      <c r="G91" s="268"/>
      <c r="H91" s="269"/>
      <c r="I91" s="270"/>
      <c r="J91" s="271"/>
      <c r="K91" s="262"/>
      <c r="L91" s="273"/>
      <c r="M91" s="97" t="e">
        <f>'2 SERVICES'!#REF!</f>
        <v>#REF!</v>
      </c>
    </row>
    <row r="92" spans="1:13" ht="39.75" customHeight="1" x14ac:dyDescent="0.25">
      <c r="A92" s="252">
        <f t="shared" si="0"/>
        <v>79</v>
      </c>
      <c r="B92" s="253" t="e">
        <f>'2 SERVICES'!#REF!</f>
        <v>#REF!</v>
      </c>
      <c r="C92" s="254" t="e">
        <f>'2 SERVICES'!#REF!</f>
        <v>#REF!</v>
      </c>
      <c r="D92" s="255" t="e">
        <f>'2 SERVICES'!#REF!</f>
        <v>#REF!</v>
      </c>
      <c r="E92" s="256"/>
      <c r="F92" s="257"/>
      <c r="G92" s="274"/>
      <c r="H92" s="259"/>
      <c r="I92" s="260"/>
      <c r="J92" s="261"/>
      <c r="K92" s="262"/>
      <c r="L92" s="263"/>
      <c r="M92" s="97" t="e">
        <f>'2 SERVICES'!#REF!</f>
        <v>#REF!</v>
      </c>
    </row>
    <row r="93" spans="1:13" ht="39.75" customHeight="1" x14ac:dyDescent="0.25">
      <c r="A93" s="252">
        <f t="shared" si="0"/>
        <v>80</v>
      </c>
      <c r="B93" s="264" t="e">
        <f>'2 SERVICES'!#REF!</f>
        <v>#REF!</v>
      </c>
      <c r="C93" s="265" t="e">
        <f>'2 SERVICES'!#REF!</f>
        <v>#REF!</v>
      </c>
      <c r="D93" s="266" t="e">
        <f>'2 SERVICES'!#REF!</f>
        <v>#REF!</v>
      </c>
      <c r="E93" s="256"/>
      <c r="F93" s="267"/>
      <c r="G93" s="268"/>
      <c r="H93" s="269"/>
      <c r="I93" s="270"/>
      <c r="J93" s="271"/>
      <c r="K93" s="262"/>
      <c r="L93" s="273"/>
      <c r="M93" s="97" t="e">
        <f>'2 SERVICES'!#REF!</f>
        <v>#REF!</v>
      </c>
    </row>
    <row r="94" spans="1:13" ht="39.75" customHeight="1" x14ac:dyDescent="0.25">
      <c r="A94" s="252">
        <f t="shared" si="0"/>
        <v>81</v>
      </c>
      <c r="B94" s="253" t="e">
        <f>'2 SERVICES'!#REF!</f>
        <v>#REF!</v>
      </c>
      <c r="C94" s="254" t="e">
        <f>'2 SERVICES'!#REF!</f>
        <v>#REF!</v>
      </c>
      <c r="D94" s="255" t="e">
        <f>'2 SERVICES'!#REF!</f>
        <v>#REF!</v>
      </c>
      <c r="E94" s="256"/>
      <c r="F94" s="257"/>
      <c r="G94" s="274"/>
      <c r="H94" s="259"/>
      <c r="I94" s="260"/>
      <c r="J94" s="261"/>
      <c r="K94" s="262"/>
      <c r="L94" s="263"/>
      <c r="M94" s="97" t="e">
        <f>'2 SERVICES'!#REF!</f>
        <v>#REF!</v>
      </c>
    </row>
    <row r="95" spans="1:13" ht="39.75" customHeight="1" x14ac:dyDescent="0.25">
      <c r="A95" s="252">
        <f t="shared" si="0"/>
        <v>82</v>
      </c>
      <c r="B95" s="264" t="e">
        <f>'2 SERVICES'!#REF!</f>
        <v>#REF!</v>
      </c>
      <c r="C95" s="265" t="e">
        <f>'2 SERVICES'!#REF!</f>
        <v>#REF!</v>
      </c>
      <c r="D95" s="266" t="e">
        <f>'2 SERVICES'!#REF!</f>
        <v>#REF!</v>
      </c>
      <c r="E95" s="256"/>
      <c r="F95" s="267"/>
      <c r="G95" s="268"/>
      <c r="H95" s="269"/>
      <c r="I95" s="270"/>
      <c r="J95" s="271"/>
      <c r="K95" s="262"/>
      <c r="L95" s="273"/>
      <c r="M95" s="97" t="e">
        <f>'2 SERVICES'!#REF!</f>
        <v>#REF!</v>
      </c>
    </row>
    <row r="96" spans="1:13" ht="39.75" customHeight="1" x14ac:dyDescent="0.25">
      <c r="A96" s="252">
        <f t="shared" si="0"/>
        <v>83</v>
      </c>
      <c r="B96" s="253" t="e">
        <f>'2 SERVICES'!#REF!</f>
        <v>#REF!</v>
      </c>
      <c r="C96" s="254" t="e">
        <f>'2 SERVICES'!#REF!</f>
        <v>#REF!</v>
      </c>
      <c r="D96" s="255" t="e">
        <f>'2 SERVICES'!#REF!</f>
        <v>#REF!</v>
      </c>
      <c r="E96" s="256"/>
      <c r="F96" s="257"/>
      <c r="G96" s="274"/>
      <c r="H96" s="259"/>
      <c r="I96" s="260"/>
      <c r="J96" s="261"/>
      <c r="K96" s="262"/>
      <c r="L96" s="263"/>
      <c r="M96" s="97" t="e">
        <f>'2 SERVICES'!#REF!</f>
        <v>#REF!</v>
      </c>
    </row>
    <row r="97" spans="1:13" ht="39.75" customHeight="1" x14ac:dyDescent="0.25">
      <c r="A97" s="252">
        <f t="shared" si="0"/>
        <v>84</v>
      </c>
      <c r="B97" s="264" t="e">
        <f>'2 SERVICES'!#REF!</f>
        <v>#REF!</v>
      </c>
      <c r="C97" s="265" t="e">
        <f>'2 SERVICES'!#REF!</f>
        <v>#REF!</v>
      </c>
      <c r="D97" s="266" t="e">
        <f>'2 SERVICES'!#REF!</f>
        <v>#REF!</v>
      </c>
      <c r="E97" s="256"/>
      <c r="F97" s="267"/>
      <c r="G97" s="268"/>
      <c r="H97" s="269"/>
      <c r="I97" s="270"/>
      <c r="J97" s="271"/>
      <c r="K97" s="262"/>
      <c r="L97" s="273"/>
      <c r="M97" s="97" t="e">
        <f>'2 SERVICES'!#REF!</f>
        <v>#REF!</v>
      </c>
    </row>
    <row r="98" spans="1:13" ht="39.75" customHeight="1" x14ac:dyDescent="0.25">
      <c r="A98" s="252">
        <f t="shared" si="0"/>
        <v>85</v>
      </c>
      <c r="B98" s="253" t="e">
        <f>'2 SERVICES'!#REF!</f>
        <v>#REF!</v>
      </c>
      <c r="C98" s="254" t="e">
        <f>'2 SERVICES'!#REF!</f>
        <v>#REF!</v>
      </c>
      <c r="D98" s="255" t="e">
        <f>'2 SERVICES'!#REF!</f>
        <v>#REF!</v>
      </c>
      <c r="E98" s="256"/>
      <c r="F98" s="257"/>
      <c r="G98" s="274"/>
      <c r="H98" s="259"/>
      <c r="I98" s="260"/>
      <c r="J98" s="261"/>
      <c r="K98" s="262"/>
      <c r="L98" s="263"/>
      <c r="M98" s="97" t="e">
        <f>'2 SERVICES'!#REF!</f>
        <v>#REF!</v>
      </c>
    </row>
    <row r="99" spans="1:13" ht="39.75" customHeight="1" x14ac:dyDescent="0.25">
      <c r="A99" s="252">
        <f t="shared" si="0"/>
        <v>86</v>
      </c>
      <c r="B99" s="264" t="e">
        <f>'2 SERVICES'!#REF!</f>
        <v>#REF!</v>
      </c>
      <c r="C99" s="265" t="e">
        <f>'2 SERVICES'!#REF!</f>
        <v>#REF!</v>
      </c>
      <c r="D99" s="266" t="e">
        <f>'2 SERVICES'!#REF!</f>
        <v>#REF!</v>
      </c>
      <c r="E99" s="256"/>
      <c r="F99" s="267"/>
      <c r="G99" s="268"/>
      <c r="H99" s="269"/>
      <c r="I99" s="270"/>
      <c r="J99" s="271"/>
      <c r="K99" s="262"/>
      <c r="L99" s="273"/>
      <c r="M99" s="97" t="e">
        <f>'2 SERVICES'!#REF!</f>
        <v>#REF!</v>
      </c>
    </row>
    <row r="100" spans="1:13" ht="39.75" customHeight="1" x14ac:dyDescent="0.25">
      <c r="A100" s="252">
        <f t="shared" si="0"/>
        <v>87</v>
      </c>
      <c r="B100" s="253" t="e">
        <f>'2 SERVICES'!#REF!</f>
        <v>#REF!</v>
      </c>
      <c r="C100" s="254" t="e">
        <f>'2 SERVICES'!#REF!</f>
        <v>#REF!</v>
      </c>
      <c r="D100" s="255" t="e">
        <f>'2 SERVICES'!#REF!</f>
        <v>#REF!</v>
      </c>
      <c r="E100" s="256"/>
      <c r="F100" s="257"/>
      <c r="G100" s="274"/>
      <c r="H100" s="259"/>
      <c r="I100" s="260"/>
      <c r="J100" s="261"/>
      <c r="K100" s="262"/>
      <c r="L100" s="263"/>
      <c r="M100" s="97" t="e">
        <f>'2 SERVICES'!#REF!</f>
        <v>#REF!</v>
      </c>
    </row>
    <row r="101" spans="1:13" ht="39.75" customHeight="1" x14ac:dyDescent="0.25">
      <c r="A101" s="252">
        <f t="shared" si="0"/>
        <v>88</v>
      </c>
      <c r="B101" s="264" t="e">
        <f>'2 SERVICES'!#REF!</f>
        <v>#REF!</v>
      </c>
      <c r="C101" s="265" t="e">
        <f>'2 SERVICES'!#REF!</f>
        <v>#REF!</v>
      </c>
      <c r="D101" s="266" t="e">
        <f>'2 SERVICES'!#REF!</f>
        <v>#REF!</v>
      </c>
      <c r="E101" s="256"/>
      <c r="F101" s="267"/>
      <c r="G101" s="268"/>
      <c r="H101" s="269"/>
      <c r="I101" s="270"/>
      <c r="J101" s="271"/>
      <c r="K101" s="262"/>
      <c r="L101" s="273"/>
      <c r="M101" s="97" t="e">
        <f>'2 SERVICES'!#REF!</f>
        <v>#REF!</v>
      </c>
    </row>
    <row r="102" spans="1:13" ht="39.75" customHeight="1" x14ac:dyDescent="0.25">
      <c r="A102" s="252">
        <f t="shared" si="0"/>
        <v>89</v>
      </c>
      <c r="B102" s="253" t="e">
        <f>'2 SERVICES'!#REF!</f>
        <v>#REF!</v>
      </c>
      <c r="C102" s="254" t="e">
        <f>'2 SERVICES'!#REF!</f>
        <v>#REF!</v>
      </c>
      <c r="D102" s="255" t="e">
        <f>'2 SERVICES'!#REF!</f>
        <v>#REF!</v>
      </c>
      <c r="E102" s="256"/>
      <c r="F102" s="257"/>
      <c r="G102" s="274"/>
      <c r="H102" s="259"/>
      <c r="I102" s="260"/>
      <c r="J102" s="261"/>
      <c r="K102" s="262"/>
      <c r="L102" s="263"/>
      <c r="M102" s="97" t="e">
        <f>'2 SERVICES'!#REF!</f>
        <v>#REF!</v>
      </c>
    </row>
    <row r="103" spans="1:13" ht="39.75" customHeight="1" x14ac:dyDescent="0.25">
      <c r="A103" s="252">
        <f t="shared" si="0"/>
        <v>90</v>
      </c>
      <c r="B103" s="264" t="e">
        <f>'2 SERVICES'!#REF!</f>
        <v>#REF!</v>
      </c>
      <c r="C103" s="265" t="e">
        <f>'2 SERVICES'!#REF!</f>
        <v>#REF!</v>
      </c>
      <c r="D103" s="266" t="e">
        <f>'2 SERVICES'!#REF!</f>
        <v>#REF!</v>
      </c>
      <c r="E103" s="256"/>
      <c r="F103" s="267"/>
      <c r="G103" s="268"/>
      <c r="H103" s="269"/>
      <c r="I103" s="270"/>
      <c r="J103" s="271"/>
      <c r="K103" s="262"/>
      <c r="L103" s="273"/>
      <c r="M103" s="97" t="e">
        <f>'2 SERVICES'!#REF!</f>
        <v>#REF!</v>
      </c>
    </row>
    <row r="104" spans="1:13" ht="39.75" customHeight="1" x14ac:dyDescent="0.25">
      <c r="A104" s="252">
        <f t="shared" si="0"/>
        <v>91</v>
      </c>
      <c r="B104" s="253" t="e">
        <f>'2 SERVICES'!#REF!</f>
        <v>#REF!</v>
      </c>
      <c r="C104" s="254" t="e">
        <f>'2 SERVICES'!#REF!</f>
        <v>#REF!</v>
      </c>
      <c r="D104" s="255" t="e">
        <f>'2 SERVICES'!#REF!</f>
        <v>#REF!</v>
      </c>
      <c r="E104" s="256"/>
      <c r="F104" s="257"/>
      <c r="G104" s="274"/>
      <c r="H104" s="259"/>
      <c r="I104" s="260"/>
      <c r="J104" s="261"/>
      <c r="K104" s="262"/>
      <c r="L104" s="263"/>
      <c r="M104" s="97" t="e">
        <f>'2 SERVICES'!#REF!</f>
        <v>#REF!</v>
      </c>
    </row>
    <row r="105" spans="1:13" ht="39.75" customHeight="1" x14ac:dyDescent="0.25">
      <c r="A105" s="252">
        <f t="shared" si="0"/>
        <v>92</v>
      </c>
      <c r="B105" s="264" t="e">
        <f>'2 SERVICES'!#REF!</f>
        <v>#REF!</v>
      </c>
      <c r="C105" s="265" t="e">
        <f>'2 SERVICES'!#REF!</f>
        <v>#REF!</v>
      </c>
      <c r="D105" s="266" t="e">
        <f>'2 SERVICES'!#REF!</f>
        <v>#REF!</v>
      </c>
      <c r="E105" s="256"/>
      <c r="F105" s="267"/>
      <c r="G105" s="268"/>
      <c r="H105" s="269"/>
      <c r="I105" s="270"/>
      <c r="J105" s="271"/>
      <c r="K105" s="262"/>
      <c r="L105" s="273"/>
      <c r="M105" s="97" t="e">
        <f>'2 SERVICES'!#REF!</f>
        <v>#REF!</v>
      </c>
    </row>
    <row r="106" spans="1:13" ht="39.75" customHeight="1" x14ac:dyDescent="0.25">
      <c r="A106" s="252">
        <f t="shared" si="0"/>
        <v>93</v>
      </c>
      <c r="B106" s="253" t="e">
        <f>'2 SERVICES'!#REF!</f>
        <v>#REF!</v>
      </c>
      <c r="C106" s="254" t="e">
        <f>'2 SERVICES'!#REF!</f>
        <v>#REF!</v>
      </c>
      <c r="D106" s="255" t="e">
        <f>'2 SERVICES'!#REF!</f>
        <v>#REF!</v>
      </c>
      <c r="E106" s="256"/>
      <c r="F106" s="257"/>
      <c r="G106" s="274"/>
      <c r="H106" s="259"/>
      <c r="I106" s="260"/>
      <c r="J106" s="261"/>
      <c r="K106" s="262"/>
      <c r="L106" s="263"/>
      <c r="M106" s="97" t="e">
        <f>'2 SERVICES'!#REF!</f>
        <v>#REF!</v>
      </c>
    </row>
    <row r="107" spans="1:13" ht="39.75" customHeight="1" x14ac:dyDescent="0.25">
      <c r="A107" s="252">
        <f t="shared" si="0"/>
        <v>94</v>
      </c>
      <c r="B107" s="264" t="e">
        <f>'2 SERVICES'!#REF!</f>
        <v>#REF!</v>
      </c>
      <c r="C107" s="265" t="e">
        <f>'2 SERVICES'!#REF!</f>
        <v>#REF!</v>
      </c>
      <c r="D107" s="266" t="e">
        <f>'2 SERVICES'!#REF!</f>
        <v>#REF!</v>
      </c>
      <c r="E107" s="256"/>
      <c r="F107" s="267"/>
      <c r="G107" s="268"/>
      <c r="H107" s="269"/>
      <c r="I107" s="270"/>
      <c r="J107" s="271"/>
      <c r="K107" s="262"/>
      <c r="L107" s="273"/>
      <c r="M107" s="97" t="e">
        <f>'2 SERVICES'!#REF!</f>
        <v>#REF!</v>
      </c>
    </row>
    <row r="108" spans="1:13" ht="39.75" customHeight="1" x14ac:dyDescent="0.25">
      <c r="A108" s="252">
        <f t="shared" si="0"/>
        <v>95</v>
      </c>
      <c r="B108" s="253" t="e">
        <f>'2 SERVICES'!#REF!</f>
        <v>#REF!</v>
      </c>
      <c r="C108" s="254" t="e">
        <f>'2 SERVICES'!#REF!</f>
        <v>#REF!</v>
      </c>
      <c r="D108" s="255" t="e">
        <f>'2 SERVICES'!#REF!</f>
        <v>#REF!</v>
      </c>
      <c r="E108" s="256"/>
      <c r="F108" s="257"/>
      <c r="G108" s="274"/>
      <c r="H108" s="259"/>
      <c r="I108" s="260"/>
      <c r="J108" s="261"/>
      <c r="K108" s="262"/>
      <c r="L108" s="263"/>
      <c r="M108" s="97" t="e">
        <f>'2 SERVICES'!#REF!</f>
        <v>#REF!</v>
      </c>
    </row>
    <row r="109" spans="1:13" ht="39.75" customHeight="1" x14ac:dyDescent="0.25">
      <c r="A109" s="252">
        <f t="shared" si="0"/>
        <v>96</v>
      </c>
      <c r="B109" s="264" t="e">
        <f>'2 SERVICES'!#REF!</f>
        <v>#REF!</v>
      </c>
      <c r="C109" s="265" t="e">
        <f>'2 SERVICES'!#REF!</f>
        <v>#REF!</v>
      </c>
      <c r="D109" s="266" t="e">
        <f>'2 SERVICES'!#REF!</f>
        <v>#REF!</v>
      </c>
      <c r="E109" s="256"/>
      <c r="F109" s="267"/>
      <c r="G109" s="268"/>
      <c r="H109" s="269"/>
      <c r="I109" s="270"/>
      <c r="J109" s="271"/>
      <c r="K109" s="262"/>
      <c r="L109" s="273"/>
      <c r="M109" s="97" t="e">
        <f>'2 SERVICES'!#REF!</f>
        <v>#REF!</v>
      </c>
    </row>
    <row r="110" spans="1:13" ht="39.75" customHeight="1" x14ac:dyDescent="0.25">
      <c r="A110" s="252">
        <f t="shared" si="0"/>
        <v>97</v>
      </c>
      <c r="B110" s="253" t="e">
        <f>'2 SERVICES'!#REF!</f>
        <v>#REF!</v>
      </c>
      <c r="C110" s="254" t="e">
        <f>'2 SERVICES'!#REF!</f>
        <v>#REF!</v>
      </c>
      <c r="D110" s="255" t="e">
        <f>'2 SERVICES'!#REF!</f>
        <v>#REF!</v>
      </c>
      <c r="E110" s="256"/>
      <c r="F110" s="257"/>
      <c r="G110" s="274"/>
      <c r="H110" s="259"/>
      <c r="I110" s="260"/>
      <c r="J110" s="261"/>
      <c r="K110" s="262"/>
      <c r="L110" s="263"/>
      <c r="M110" s="97" t="e">
        <f>'2 SERVICES'!#REF!</f>
        <v>#REF!</v>
      </c>
    </row>
    <row r="111" spans="1:13" ht="39.75" customHeight="1" x14ac:dyDescent="0.25">
      <c r="A111" s="252">
        <f t="shared" si="0"/>
        <v>98</v>
      </c>
      <c r="B111" s="264" t="e">
        <f>'2 SERVICES'!#REF!</f>
        <v>#REF!</v>
      </c>
      <c r="C111" s="265" t="e">
        <f>'2 SERVICES'!#REF!</f>
        <v>#REF!</v>
      </c>
      <c r="D111" s="266" t="e">
        <f>'2 SERVICES'!#REF!</f>
        <v>#REF!</v>
      </c>
      <c r="E111" s="256"/>
      <c r="F111" s="267"/>
      <c r="G111" s="268"/>
      <c r="H111" s="269"/>
      <c r="I111" s="270"/>
      <c r="J111" s="271"/>
      <c r="K111" s="262"/>
      <c r="L111" s="273"/>
      <c r="M111" s="97" t="e">
        <f>'2 SERVICES'!#REF!</f>
        <v>#REF!</v>
      </c>
    </row>
    <row r="112" spans="1:13" ht="39.75" customHeight="1" x14ac:dyDescent="0.25">
      <c r="A112" s="252">
        <f t="shared" si="0"/>
        <v>99</v>
      </c>
      <c r="B112" s="253" t="e">
        <f>'2 SERVICES'!#REF!</f>
        <v>#REF!</v>
      </c>
      <c r="C112" s="254" t="e">
        <f>'2 SERVICES'!#REF!</f>
        <v>#REF!</v>
      </c>
      <c r="D112" s="255" t="e">
        <f>'2 SERVICES'!#REF!</f>
        <v>#REF!</v>
      </c>
      <c r="E112" s="256"/>
      <c r="F112" s="257"/>
      <c r="G112" s="274"/>
      <c r="H112" s="259"/>
      <c r="I112" s="260"/>
      <c r="J112" s="261"/>
      <c r="K112" s="262"/>
      <c r="L112" s="263"/>
      <c r="M112" s="97" t="e">
        <f>'2 SERVICES'!#REF!</f>
        <v>#REF!</v>
      </c>
    </row>
    <row r="113" spans="1:13" ht="39.75" customHeight="1" x14ac:dyDescent="0.25">
      <c r="A113" s="252">
        <f t="shared" si="0"/>
        <v>100</v>
      </c>
      <c r="B113" s="264" t="e">
        <f>'2 SERVICES'!#REF!</f>
        <v>#REF!</v>
      </c>
      <c r="C113" s="265" t="e">
        <f>'2 SERVICES'!#REF!</f>
        <v>#REF!</v>
      </c>
      <c r="D113" s="266" t="e">
        <f>'2 SERVICES'!#REF!</f>
        <v>#REF!</v>
      </c>
      <c r="E113" s="256"/>
      <c r="F113" s="267"/>
      <c r="G113" s="268"/>
      <c r="H113" s="269"/>
      <c r="I113" s="270"/>
      <c r="J113" s="271"/>
      <c r="K113" s="262"/>
      <c r="L113" s="273"/>
      <c r="M113" s="97" t="e">
        <f>'2 SERVICES'!#REF!</f>
        <v>#REF!</v>
      </c>
    </row>
    <row r="114" spans="1:13" ht="39.75" customHeight="1" x14ac:dyDescent="0.25">
      <c r="A114" s="252">
        <f t="shared" si="0"/>
        <v>101</v>
      </c>
      <c r="B114" s="253" t="e">
        <f>'2 SERVICES'!#REF!</f>
        <v>#REF!</v>
      </c>
      <c r="C114" s="254" t="e">
        <f>'2 SERVICES'!#REF!</f>
        <v>#REF!</v>
      </c>
      <c r="D114" s="255" t="e">
        <f>'2 SERVICES'!#REF!</f>
        <v>#REF!</v>
      </c>
      <c r="E114" s="256"/>
      <c r="F114" s="257"/>
      <c r="G114" s="258"/>
      <c r="H114" s="259"/>
      <c r="I114" s="260"/>
      <c r="J114" s="261"/>
      <c r="K114" s="262"/>
      <c r="L114" s="263"/>
      <c r="M114" s="97" t="e">
        <f>'2 SERVICES'!#REF!</f>
        <v>#REF!</v>
      </c>
    </row>
    <row r="115" spans="1:13" ht="39.75" customHeight="1" x14ac:dyDescent="0.25">
      <c r="A115" s="252">
        <f t="shared" si="0"/>
        <v>102</v>
      </c>
      <c r="B115" s="264" t="e">
        <f>'2 SERVICES'!#REF!</f>
        <v>#REF!</v>
      </c>
      <c r="C115" s="265" t="e">
        <f>'2 SERVICES'!#REF!</f>
        <v>#REF!</v>
      </c>
      <c r="D115" s="266" t="e">
        <f>'2 SERVICES'!#REF!</f>
        <v>#REF!</v>
      </c>
      <c r="E115" s="256"/>
      <c r="F115" s="267"/>
      <c r="G115" s="268"/>
      <c r="H115" s="269"/>
      <c r="I115" s="270"/>
      <c r="J115" s="271"/>
      <c r="K115" s="272"/>
      <c r="L115" s="273"/>
      <c r="M115" s="97" t="e">
        <f>'2 SERVICES'!#REF!</f>
        <v>#REF!</v>
      </c>
    </row>
    <row r="116" spans="1:13" ht="39.75" customHeight="1" x14ac:dyDescent="0.25">
      <c r="A116" s="252">
        <f t="shared" si="0"/>
        <v>103</v>
      </c>
      <c r="B116" s="253" t="e">
        <f>'2 SERVICES'!#REF!</f>
        <v>#REF!</v>
      </c>
      <c r="C116" s="254" t="e">
        <f>'2 SERVICES'!#REF!</f>
        <v>#REF!</v>
      </c>
      <c r="D116" s="255" t="e">
        <f>'2 SERVICES'!#REF!</f>
        <v>#REF!</v>
      </c>
      <c r="E116" s="256"/>
      <c r="F116" s="257"/>
      <c r="G116" s="274"/>
      <c r="H116" s="259"/>
      <c r="I116" s="260"/>
      <c r="J116" s="261"/>
      <c r="K116" s="262"/>
      <c r="L116" s="263"/>
      <c r="M116" s="97" t="e">
        <f>'2 SERVICES'!#REF!</f>
        <v>#REF!</v>
      </c>
    </row>
    <row r="117" spans="1:13" ht="39.75" customHeight="1" x14ac:dyDescent="0.25">
      <c r="A117" s="252">
        <f t="shared" si="0"/>
        <v>104</v>
      </c>
      <c r="B117" s="264" t="e">
        <f>'2 SERVICES'!#REF!</f>
        <v>#REF!</v>
      </c>
      <c r="C117" s="265" t="e">
        <f>'2 SERVICES'!#REF!</f>
        <v>#REF!</v>
      </c>
      <c r="D117" s="266" t="e">
        <f>'2 SERVICES'!#REF!</f>
        <v>#REF!</v>
      </c>
      <c r="E117" s="256"/>
      <c r="F117" s="267"/>
      <c r="G117" s="268"/>
      <c r="H117" s="269"/>
      <c r="I117" s="270"/>
      <c r="J117" s="271"/>
      <c r="K117" s="272"/>
      <c r="L117" s="273"/>
      <c r="M117" s="97" t="e">
        <f>'2 SERVICES'!#REF!</f>
        <v>#REF!</v>
      </c>
    </row>
    <row r="118" spans="1:13" ht="39.75" customHeight="1" x14ac:dyDescent="0.25">
      <c r="A118" s="252">
        <f t="shared" si="0"/>
        <v>105</v>
      </c>
      <c r="B118" s="253" t="e">
        <f>'2 SERVICES'!#REF!</f>
        <v>#REF!</v>
      </c>
      <c r="C118" s="254" t="e">
        <f>'2 SERVICES'!#REF!</f>
        <v>#REF!</v>
      </c>
      <c r="D118" s="255" t="e">
        <f>'2 SERVICES'!#REF!</f>
        <v>#REF!</v>
      </c>
      <c r="E118" s="256"/>
      <c r="F118" s="257"/>
      <c r="G118" s="274"/>
      <c r="H118" s="259"/>
      <c r="I118" s="260"/>
      <c r="J118" s="261"/>
      <c r="K118" s="262"/>
      <c r="L118" s="263"/>
      <c r="M118" s="97" t="e">
        <f>'2 SERVICES'!#REF!</f>
        <v>#REF!</v>
      </c>
    </row>
    <row r="119" spans="1:13" ht="39.75" customHeight="1" x14ac:dyDescent="0.25">
      <c r="A119" s="252">
        <f t="shared" si="0"/>
        <v>106</v>
      </c>
      <c r="B119" s="264" t="e">
        <f>'2 SERVICES'!#REF!</f>
        <v>#REF!</v>
      </c>
      <c r="C119" s="265" t="e">
        <f>'2 SERVICES'!#REF!</f>
        <v>#REF!</v>
      </c>
      <c r="D119" s="266" t="e">
        <f>'2 SERVICES'!#REF!</f>
        <v>#REF!</v>
      </c>
      <c r="E119" s="256"/>
      <c r="F119" s="267"/>
      <c r="G119" s="268"/>
      <c r="H119" s="269"/>
      <c r="I119" s="270"/>
      <c r="J119" s="271"/>
      <c r="K119" s="272"/>
      <c r="L119" s="273"/>
      <c r="M119" s="97" t="e">
        <f>'2 SERVICES'!#REF!</f>
        <v>#REF!</v>
      </c>
    </row>
    <row r="120" spans="1:13" ht="39.75" customHeight="1" x14ac:dyDescent="0.25">
      <c r="A120" s="252">
        <f t="shared" si="0"/>
        <v>107</v>
      </c>
      <c r="B120" s="253" t="e">
        <f>'2 SERVICES'!#REF!</f>
        <v>#REF!</v>
      </c>
      <c r="C120" s="254" t="e">
        <f>'2 SERVICES'!#REF!</f>
        <v>#REF!</v>
      </c>
      <c r="D120" s="255" t="e">
        <f>'2 SERVICES'!#REF!</f>
        <v>#REF!</v>
      </c>
      <c r="E120" s="256"/>
      <c r="F120" s="257"/>
      <c r="G120" s="274"/>
      <c r="H120" s="259"/>
      <c r="I120" s="260"/>
      <c r="J120" s="261"/>
      <c r="K120" s="262"/>
      <c r="L120" s="263"/>
      <c r="M120" s="97" t="e">
        <f>'2 SERVICES'!#REF!</f>
        <v>#REF!</v>
      </c>
    </row>
    <row r="121" spans="1:13" ht="39.75" customHeight="1" x14ac:dyDescent="0.25">
      <c r="A121" s="252">
        <f t="shared" si="0"/>
        <v>108</v>
      </c>
      <c r="B121" s="264" t="e">
        <f>'2 SERVICES'!#REF!</f>
        <v>#REF!</v>
      </c>
      <c r="C121" s="265" t="e">
        <f>'2 SERVICES'!#REF!</f>
        <v>#REF!</v>
      </c>
      <c r="D121" s="266" t="e">
        <f>'2 SERVICES'!#REF!</f>
        <v>#REF!</v>
      </c>
      <c r="E121" s="256"/>
      <c r="F121" s="267"/>
      <c r="G121" s="268"/>
      <c r="H121" s="269"/>
      <c r="I121" s="270"/>
      <c r="J121" s="271"/>
      <c r="K121" s="272"/>
      <c r="L121" s="273"/>
      <c r="M121" s="97" t="e">
        <f>'2 SERVICES'!#REF!</f>
        <v>#REF!</v>
      </c>
    </row>
    <row r="122" spans="1:13" ht="39.75" customHeight="1" x14ac:dyDescent="0.25">
      <c r="A122" s="252">
        <f t="shared" si="0"/>
        <v>109</v>
      </c>
      <c r="B122" s="253" t="e">
        <f>'2 SERVICES'!#REF!</f>
        <v>#REF!</v>
      </c>
      <c r="C122" s="254" t="e">
        <f>'2 SERVICES'!#REF!</f>
        <v>#REF!</v>
      </c>
      <c r="D122" s="255" t="e">
        <f>'2 SERVICES'!#REF!</f>
        <v>#REF!</v>
      </c>
      <c r="E122" s="256"/>
      <c r="F122" s="257"/>
      <c r="G122" s="274"/>
      <c r="H122" s="259"/>
      <c r="I122" s="260"/>
      <c r="J122" s="261"/>
      <c r="K122" s="262"/>
      <c r="L122" s="263"/>
      <c r="M122" s="97" t="e">
        <f>'2 SERVICES'!#REF!</f>
        <v>#REF!</v>
      </c>
    </row>
    <row r="123" spans="1:13" ht="39.75" customHeight="1" x14ac:dyDescent="0.25">
      <c r="A123" s="252">
        <f t="shared" si="0"/>
        <v>110</v>
      </c>
      <c r="B123" s="264" t="e">
        <f>'2 SERVICES'!#REF!</f>
        <v>#REF!</v>
      </c>
      <c r="C123" s="265" t="e">
        <f>'2 SERVICES'!#REF!</f>
        <v>#REF!</v>
      </c>
      <c r="D123" s="266" t="e">
        <f>'2 SERVICES'!#REF!</f>
        <v>#REF!</v>
      </c>
      <c r="E123" s="256"/>
      <c r="F123" s="267"/>
      <c r="G123" s="268"/>
      <c r="H123" s="269"/>
      <c r="I123" s="270"/>
      <c r="J123" s="271"/>
      <c r="K123" s="272"/>
      <c r="L123" s="273"/>
      <c r="M123" s="97" t="e">
        <f>'2 SERVICES'!#REF!</f>
        <v>#REF!</v>
      </c>
    </row>
    <row r="124" spans="1:13" ht="39.75" customHeight="1" x14ac:dyDescent="0.25">
      <c r="A124" s="252">
        <f t="shared" si="0"/>
        <v>111</v>
      </c>
      <c r="B124" s="253" t="e">
        <f>'2 SERVICES'!#REF!</f>
        <v>#REF!</v>
      </c>
      <c r="C124" s="254" t="e">
        <f>'2 SERVICES'!#REF!</f>
        <v>#REF!</v>
      </c>
      <c r="D124" s="255" t="e">
        <f>'2 SERVICES'!#REF!</f>
        <v>#REF!</v>
      </c>
      <c r="E124" s="256"/>
      <c r="F124" s="257"/>
      <c r="G124" s="274"/>
      <c r="H124" s="259"/>
      <c r="I124" s="260"/>
      <c r="J124" s="261"/>
      <c r="K124" s="262"/>
      <c r="L124" s="263"/>
      <c r="M124" s="97" t="e">
        <f>'2 SERVICES'!#REF!</f>
        <v>#REF!</v>
      </c>
    </row>
    <row r="125" spans="1:13" ht="39.75" customHeight="1" x14ac:dyDescent="0.25">
      <c r="A125" s="252">
        <f t="shared" si="0"/>
        <v>112</v>
      </c>
      <c r="B125" s="264" t="e">
        <f>'2 SERVICES'!#REF!</f>
        <v>#REF!</v>
      </c>
      <c r="C125" s="265" t="e">
        <f>'2 SERVICES'!#REF!</f>
        <v>#REF!</v>
      </c>
      <c r="D125" s="266" t="e">
        <f>'2 SERVICES'!#REF!</f>
        <v>#REF!</v>
      </c>
      <c r="E125" s="256"/>
      <c r="F125" s="267"/>
      <c r="G125" s="268"/>
      <c r="H125" s="269"/>
      <c r="I125" s="270"/>
      <c r="J125" s="271"/>
      <c r="K125" s="262"/>
      <c r="L125" s="273"/>
      <c r="M125" s="97" t="e">
        <f>'2 SERVICES'!#REF!</f>
        <v>#REF!</v>
      </c>
    </row>
    <row r="126" spans="1:13" ht="39.75" customHeight="1" x14ac:dyDescent="0.25">
      <c r="A126" s="252">
        <f t="shared" si="0"/>
        <v>113</v>
      </c>
      <c r="B126" s="253" t="e">
        <f>'2 SERVICES'!#REF!</f>
        <v>#REF!</v>
      </c>
      <c r="C126" s="254" t="e">
        <f>'2 SERVICES'!#REF!</f>
        <v>#REF!</v>
      </c>
      <c r="D126" s="255" t="e">
        <f>'2 SERVICES'!#REF!</f>
        <v>#REF!</v>
      </c>
      <c r="E126" s="256"/>
      <c r="F126" s="257"/>
      <c r="G126" s="274"/>
      <c r="H126" s="259"/>
      <c r="I126" s="260"/>
      <c r="J126" s="261"/>
      <c r="K126" s="262"/>
      <c r="L126" s="263"/>
      <c r="M126" s="97" t="e">
        <f>'2 SERVICES'!#REF!</f>
        <v>#REF!</v>
      </c>
    </row>
    <row r="127" spans="1:13" ht="39.75" customHeight="1" x14ac:dyDescent="0.25">
      <c r="A127" s="252">
        <f t="shared" si="0"/>
        <v>114</v>
      </c>
      <c r="B127" s="264" t="e">
        <f>'2 SERVICES'!#REF!</f>
        <v>#REF!</v>
      </c>
      <c r="C127" s="265" t="e">
        <f>'2 SERVICES'!#REF!</f>
        <v>#REF!</v>
      </c>
      <c r="D127" s="266" t="e">
        <f>'2 SERVICES'!#REF!</f>
        <v>#REF!</v>
      </c>
      <c r="E127" s="256"/>
      <c r="F127" s="267"/>
      <c r="G127" s="268"/>
      <c r="H127" s="269"/>
      <c r="I127" s="270"/>
      <c r="J127" s="271"/>
      <c r="K127" s="262"/>
      <c r="L127" s="273"/>
      <c r="M127" s="97" t="e">
        <f>'2 SERVICES'!#REF!</f>
        <v>#REF!</v>
      </c>
    </row>
    <row r="128" spans="1:13" ht="39.75" customHeight="1" x14ac:dyDescent="0.25">
      <c r="A128" s="252">
        <f t="shared" si="0"/>
        <v>115</v>
      </c>
      <c r="B128" s="253" t="e">
        <f>'2 SERVICES'!#REF!</f>
        <v>#REF!</v>
      </c>
      <c r="C128" s="254" t="e">
        <f>'2 SERVICES'!#REF!</f>
        <v>#REF!</v>
      </c>
      <c r="D128" s="255" t="e">
        <f>'2 SERVICES'!#REF!</f>
        <v>#REF!</v>
      </c>
      <c r="E128" s="256"/>
      <c r="F128" s="257"/>
      <c r="G128" s="274"/>
      <c r="H128" s="259"/>
      <c r="I128" s="260"/>
      <c r="J128" s="261"/>
      <c r="K128" s="262"/>
      <c r="L128" s="263"/>
      <c r="M128" s="97" t="e">
        <f>'2 SERVICES'!#REF!</f>
        <v>#REF!</v>
      </c>
    </row>
    <row r="129" spans="1:13" ht="39.75" customHeight="1" x14ac:dyDescent="0.25">
      <c r="A129" s="252">
        <f t="shared" si="0"/>
        <v>116</v>
      </c>
      <c r="B129" s="264" t="e">
        <f>'2 SERVICES'!#REF!</f>
        <v>#REF!</v>
      </c>
      <c r="C129" s="265" t="e">
        <f>'2 SERVICES'!#REF!</f>
        <v>#REF!</v>
      </c>
      <c r="D129" s="266" t="e">
        <f>'2 SERVICES'!#REF!</f>
        <v>#REF!</v>
      </c>
      <c r="E129" s="256"/>
      <c r="F129" s="267"/>
      <c r="G129" s="268"/>
      <c r="H129" s="269"/>
      <c r="I129" s="270"/>
      <c r="J129" s="271"/>
      <c r="K129" s="262"/>
      <c r="L129" s="273"/>
      <c r="M129" s="97" t="e">
        <f>'2 SERVICES'!#REF!</f>
        <v>#REF!</v>
      </c>
    </row>
    <row r="130" spans="1:13" ht="39.75" customHeight="1" x14ac:dyDescent="0.25">
      <c r="A130" s="252">
        <f t="shared" si="0"/>
        <v>117</v>
      </c>
      <c r="B130" s="253" t="e">
        <f>'2 SERVICES'!#REF!</f>
        <v>#REF!</v>
      </c>
      <c r="C130" s="254" t="e">
        <f>'2 SERVICES'!#REF!</f>
        <v>#REF!</v>
      </c>
      <c r="D130" s="255" t="e">
        <f>'2 SERVICES'!#REF!</f>
        <v>#REF!</v>
      </c>
      <c r="E130" s="256"/>
      <c r="F130" s="257"/>
      <c r="G130" s="274"/>
      <c r="H130" s="259"/>
      <c r="I130" s="260"/>
      <c r="J130" s="261"/>
      <c r="K130" s="262"/>
      <c r="L130" s="263"/>
      <c r="M130" s="97" t="e">
        <f>'2 SERVICES'!#REF!</f>
        <v>#REF!</v>
      </c>
    </row>
    <row r="131" spans="1:13" ht="39.75" customHeight="1" x14ac:dyDescent="0.25">
      <c r="A131" s="252">
        <f t="shared" si="0"/>
        <v>118</v>
      </c>
      <c r="B131" s="264" t="e">
        <f>'2 SERVICES'!#REF!</f>
        <v>#REF!</v>
      </c>
      <c r="C131" s="265" t="e">
        <f>'2 SERVICES'!#REF!</f>
        <v>#REF!</v>
      </c>
      <c r="D131" s="266" t="e">
        <f>'2 SERVICES'!#REF!</f>
        <v>#REF!</v>
      </c>
      <c r="E131" s="256"/>
      <c r="F131" s="267"/>
      <c r="G131" s="268"/>
      <c r="H131" s="269"/>
      <c r="I131" s="270"/>
      <c r="J131" s="271"/>
      <c r="K131" s="262"/>
      <c r="L131" s="273"/>
      <c r="M131" s="97" t="e">
        <f>'2 SERVICES'!#REF!</f>
        <v>#REF!</v>
      </c>
    </row>
    <row r="132" spans="1:13" ht="39.75" customHeight="1" x14ac:dyDescent="0.25">
      <c r="A132" s="252">
        <f t="shared" si="0"/>
        <v>119</v>
      </c>
      <c r="B132" s="253" t="e">
        <f>'2 SERVICES'!#REF!</f>
        <v>#REF!</v>
      </c>
      <c r="C132" s="254" t="e">
        <f>'2 SERVICES'!#REF!</f>
        <v>#REF!</v>
      </c>
      <c r="D132" s="255" t="e">
        <f>'2 SERVICES'!#REF!</f>
        <v>#REF!</v>
      </c>
      <c r="E132" s="256"/>
      <c r="F132" s="257"/>
      <c r="G132" s="274"/>
      <c r="H132" s="259"/>
      <c r="I132" s="260"/>
      <c r="J132" s="261"/>
      <c r="K132" s="262"/>
      <c r="L132" s="263"/>
      <c r="M132" s="97" t="e">
        <f>'2 SERVICES'!#REF!</f>
        <v>#REF!</v>
      </c>
    </row>
    <row r="133" spans="1:13" ht="39.75" customHeight="1" x14ac:dyDescent="0.25">
      <c r="A133" s="252">
        <f t="shared" si="0"/>
        <v>120</v>
      </c>
      <c r="B133" s="264" t="e">
        <f>'2 SERVICES'!#REF!</f>
        <v>#REF!</v>
      </c>
      <c r="C133" s="265" t="e">
        <f>'2 SERVICES'!#REF!</f>
        <v>#REF!</v>
      </c>
      <c r="D133" s="266" t="e">
        <f>'2 SERVICES'!#REF!</f>
        <v>#REF!</v>
      </c>
      <c r="E133" s="256"/>
      <c r="F133" s="267"/>
      <c r="G133" s="268"/>
      <c r="H133" s="269"/>
      <c r="I133" s="270"/>
      <c r="J133" s="271"/>
      <c r="K133" s="262"/>
      <c r="L133" s="273"/>
      <c r="M133" s="97" t="e">
        <f>'2 SERVICES'!#REF!</f>
        <v>#REF!</v>
      </c>
    </row>
    <row r="134" spans="1:13" ht="39.75" customHeight="1" x14ac:dyDescent="0.25">
      <c r="A134" s="252">
        <f t="shared" si="0"/>
        <v>121</v>
      </c>
      <c r="B134" s="253" t="e">
        <f>'2 SERVICES'!#REF!</f>
        <v>#REF!</v>
      </c>
      <c r="C134" s="254" t="e">
        <f>'2 SERVICES'!#REF!</f>
        <v>#REF!</v>
      </c>
      <c r="D134" s="255" t="e">
        <f>'2 SERVICES'!#REF!</f>
        <v>#REF!</v>
      </c>
      <c r="E134" s="256"/>
      <c r="F134" s="257"/>
      <c r="G134" s="274"/>
      <c r="H134" s="259"/>
      <c r="I134" s="260"/>
      <c r="J134" s="261"/>
      <c r="K134" s="262"/>
      <c r="L134" s="263"/>
      <c r="M134" s="97" t="e">
        <f>'2 SERVICES'!#REF!</f>
        <v>#REF!</v>
      </c>
    </row>
    <row r="135" spans="1:13" ht="39.75" customHeight="1" x14ac:dyDescent="0.25">
      <c r="A135" s="252">
        <f t="shared" si="0"/>
        <v>122</v>
      </c>
      <c r="B135" s="264" t="e">
        <f>'2 SERVICES'!#REF!</f>
        <v>#REF!</v>
      </c>
      <c r="C135" s="265" t="e">
        <f>'2 SERVICES'!#REF!</f>
        <v>#REF!</v>
      </c>
      <c r="D135" s="266" t="e">
        <f>'2 SERVICES'!#REF!</f>
        <v>#REF!</v>
      </c>
      <c r="E135" s="256"/>
      <c r="F135" s="267"/>
      <c r="G135" s="268"/>
      <c r="H135" s="269"/>
      <c r="I135" s="270"/>
      <c r="J135" s="271"/>
      <c r="K135" s="262"/>
      <c r="L135" s="273"/>
      <c r="M135" s="97" t="e">
        <f>'2 SERVICES'!#REF!</f>
        <v>#REF!</v>
      </c>
    </row>
    <row r="136" spans="1:13" ht="39.75" customHeight="1" x14ac:dyDescent="0.25">
      <c r="A136" s="252">
        <f t="shared" si="0"/>
        <v>123</v>
      </c>
      <c r="B136" s="253" t="e">
        <f>'2 SERVICES'!#REF!</f>
        <v>#REF!</v>
      </c>
      <c r="C136" s="254" t="e">
        <f>'2 SERVICES'!#REF!</f>
        <v>#REF!</v>
      </c>
      <c r="D136" s="255" t="e">
        <f>'2 SERVICES'!#REF!</f>
        <v>#REF!</v>
      </c>
      <c r="E136" s="256"/>
      <c r="F136" s="257"/>
      <c r="G136" s="274"/>
      <c r="H136" s="259"/>
      <c r="I136" s="260"/>
      <c r="J136" s="261"/>
      <c r="K136" s="262"/>
      <c r="L136" s="263"/>
      <c r="M136" s="97" t="e">
        <f>'2 SERVICES'!#REF!</f>
        <v>#REF!</v>
      </c>
    </row>
    <row r="137" spans="1:13" ht="39.75" customHeight="1" x14ac:dyDescent="0.25">
      <c r="A137" s="252">
        <f t="shared" si="0"/>
        <v>124</v>
      </c>
      <c r="B137" s="264" t="e">
        <f>'2 SERVICES'!#REF!</f>
        <v>#REF!</v>
      </c>
      <c r="C137" s="265" t="e">
        <f>'2 SERVICES'!#REF!</f>
        <v>#REF!</v>
      </c>
      <c r="D137" s="266" t="e">
        <f>'2 SERVICES'!#REF!</f>
        <v>#REF!</v>
      </c>
      <c r="E137" s="256"/>
      <c r="F137" s="267"/>
      <c r="G137" s="268"/>
      <c r="H137" s="269"/>
      <c r="I137" s="270"/>
      <c r="J137" s="271"/>
      <c r="K137" s="262"/>
      <c r="L137" s="273"/>
      <c r="M137" s="97" t="e">
        <f>'2 SERVICES'!#REF!</f>
        <v>#REF!</v>
      </c>
    </row>
    <row r="138" spans="1:13" ht="39.75" customHeight="1" x14ac:dyDescent="0.25">
      <c r="A138" s="252">
        <f t="shared" si="0"/>
        <v>125</v>
      </c>
      <c r="B138" s="253" t="e">
        <f>'2 SERVICES'!#REF!</f>
        <v>#REF!</v>
      </c>
      <c r="C138" s="254" t="e">
        <f>'2 SERVICES'!#REF!</f>
        <v>#REF!</v>
      </c>
      <c r="D138" s="255" t="e">
        <f>'2 SERVICES'!#REF!</f>
        <v>#REF!</v>
      </c>
      <c r="E138" s="256"/>
      <c r="F138" s="257"/>
      <c r="G138" s="274"/>
      <c r="H138" s="259"/>
      <c r="I138" s="260"/>
      <c r="J138" s="261"/>
      <c r="K138" s="262"/>
      <c r="L138" s="263"/>
      <c r="M138" s="97" t="e">
        <f>'2 SERVICES'!#REF!</f>
        <v>#REF!</v>
      </c>
    </row>
    <row r="139" spans="1:13" ht="39.75" customHeight="1" x14ac:dyDescent="0.25">
      <c r="A139" s="252">
        <f t="shared" si="0"/>
        <v>126</v>
      </c>
      <c r="B139" s="264" t="e">
        <f>'2 SERVICES'!#REF!</f>
        <v>#REF!</v>
      </c>
      <c r="C139" s="265" t="e">
        <f>'2 SERVICES'!#REF!</f>
        <v>#REF!</v>
      </c>
      <c r="D139" s="266" t="e">
        <f>'2 SERVICES'!#REF!</f>
        <v>#REF!</v>
      </c>
      <c r="E139" s="256"/>
      <c r="F139" s="267"/>
      <c r="G139" s="268"/>
      <c r="H139" s="269"/>
      <c r="I139" s="270"/>
      <c r="J139" s="271"/>
      <c r="K139" s="262"/>
      <c r="L139" s="273"/>
      <c r="M139" s="97" t="e">
        <f>'2 SERVICES'!#REF!</f>
        <v>#REF!</v>
      </c>
    </row>
    <row r="140" spans="1:13" ht="39.75" customHeight="1" x14ac:dyDescent="0.25">
      <c r="A140" s="252">
        <f t="shared" si="0"/>
        <v>127</v>
      </c>
      <c r="B140" s="253" t="e">
        <f>'2 SERVICES'!#REF!</f>
        <v>#REF!</v>
      </c>
      <c r="C140" s="254" t="e">
        <f>'2 SERVICES'!#REF!</f>
        <v>#REF!</v>
      </c>
      <c r="D140" s="255" t="e">
        <f>'2 SERVICES'!#REF!</f>
        <v>#REF!</v>
      </c>
      <c r="E140" s="256"/>
      <c r="F140" s="257"/>
      <c r="G140" s="274"/>
      <c r="H140" s="259"/>
      <c r="I140" s="260"/>
      <c r="J140" s="261"/>
      <c r="K140" s="262"/>
      <c r="L140" s="263"/>
      <c r="M140" s="97" t="e">
        <f>'2 SERVICES'!#REF!</f>
        <v>#REF!</v>
      </c>
    </row>
    <row r="141" spans="1:13" ht="39.75" customHeight="1" x14ac:dyDescent="0.25">
      <c r="A141" s="252">
        <f t="shared" si="0"/>
        <v>128</v>
      </c>
      <c r="B141" s="264" t="e">
        <f>'2 SERVICES'!#REF!</f>
        <v>#REF!</v>
      </c>
      <c r="C141" s="265" t="e">
        <f>'2 SERVICES'!#REF!</f>
        <v>#REF!</v>
      </c>
      <c r="D141" s="266" t="e">
        <f>'2 SERVICES'!#REF!</f>
        <v>#REF!</v>
      </c>
      <c r="E141" s="256"/>
      <c r="F141" s="267"/>
      <c r="G141" s="268"/>
      <c r="H141" s="269"/>
      <c r="I141" s="270"/>
      <c r="J141" s="271"/>
      <c r="K141" s="262"/>
      <c r="L141" s="273"/>
      <c r="M141" s="97" t="e">
        <f>'2 SERVICES'!#REF!</f>
        <v>#REF!</v>
      </c>
    </row>
    <row r="142" spans="1:13" ht="39.75" customHeight="1" x14ac:dyDescent="0.25">
      <c r="A142" s="252">
        <f t="shared" si="0"/>
        <v>129</v>
      </c>
      <c r="B142" s="253" t="e">
        <f>'2 SERVICES'!#REF!</f>
        <v>#REF!</v>
      </c>
      <c r="C142" s="254" t="e">
        <f>'2 SERVICES'!#REF!</f>
        <v>#REF!</v>
      </c>
      <c r="D142" s="255" t="e">
        <f>'2 SERVICES'!#REF!</f>
        <v>#REF!</v>
      </c>
      <c r="E142" s="256"/>
      <c r="F142" s="257"/>
      <c r="G142" s="274"/>
      <c r="H142" s="259"/>
      <c r="I142" s="260"/>
      <c r="J142" s="261"/>
      <c r="K142" s="262"/>
      <c r="L142" s="263"/>
      <c r="M142" s="97" t="e">
        <f>'2 SERVICES'!#REF!</f>
        <v>#REF!</v>
      </c>
    </row>
    <row r="143" spans="1:13" ht="39.75" customHeight="1" x14ac:dyDescent="0.25">
      <c r="A143" s="252">
        <f t="shared" si="0"/>
        <v>130</v>
      </c>
      <c r="B143" s="264" t="e">
        <f>'2 SERVICES'!#REF!</f>
        <v>#REF!</v>
      </c>
      <c r="C143" s="265" t="e">
        <f>'2 SERVICES'!#REF!</f>
        <v>#REF!</v>
      </c>
      <c r="D143" s="266" t="e">
        <f>'2 SERVICES'!#REF!</f>
        <v>#REF!</v>
      </c>
      <c r="E143" s="256"/>
      <c r="F143" s="267"/>
      <c r="G143" s="268"/>
      <c r="H143" s="269"/>
      <c r="I143" s="270"/>
      <c r="J143" s="271"/>
      <c r="K143" s="262"/>
      <c r="L143" s="273"/>
      <c r="M143" s="97" t="e">
        <f>'2 SERVICES'!#REF!</f>
        <v>#REF!</v>
      </c>
    </row>
    <row r="144" spans="1:13" ht="39.75" customHeight="1" x14ac:dyDescent="0.25">
      <c r="A144" s="252">
        <f t="shared" si="0"/>
        <v>131</v>
      </c>
      <c r="B144" s="253" t="e">
        <f>'2 SERVICES'!#REF!</f>
        <v>#REF!</v>
      </c>
      <c r="C144" s="254" t="e">
        <f>'2 SERVICES'!#REF!</f>
        <v>#REF!</v>
      </c>
      <c r="D144" s="255" t="e">
        <f>'2 SERVICES'!#REF!</f>
        <v>#REF!</v>
      </c>
      <c r="E144" s="256"/>
      <c r="F144" s="257"/>
      <c r="G144" s="274"/>
      <c r="H144" s="259"/>
      <c r="I144" s="260"/>
      <c r="J144" s="261"/>
      <c r="K144" s="262"/>
      <c r="L144" s="263"/>
      <c r="M144" s="97" t="e">
        <f>'2 SERVICES'!#REF!</f>
        <v>#REF!</v>
      </c>
    </row>
    <row r="145" spans="1:13" ht="39.75" customHeight="1" x14ac:dyDescent="0.25">
      <c r="A145" s="252">
        <f t="shared" si="0"/>
        <v>132</v>
      </c>
      <c r="B145" s="264" t="e">
        <f>'2 SERVICES'!#REF!</f>
        <v>#REF!</v>
      </c>
      <c r="C145" s="265" t="e">
        <f>'2 SERVICES'!#REF!</f>
        <v>#REF!</v>
      </c>
      <c r="D145" s="266" t="e">
        <f>'2 SERVICES'!#REF!</f>
        <v>#REF!</v>
      </c>
      <c r="E145" s="256"/>
      <c r="F145" s="267"/>
      <c r="G145" s="268"/>
      <c r="H145" s="269"/>
      <c r="I145" s="270"/>
      <c r="J145" s="271"/>
      <c r="K145" s="262"/>
      <c r="L145" s="273"/>
      <c r="M145" s="97" t="e">
        <f>'2 SERVICES'!#REF!</f>
        <v>#REF!</v>
      </c>
    </row>
    <row r="146" spans="1:13" ht="39.75" customHeight="1" x14ac:dyDescent="0.25">
      <c r="A146" s="252">
        <f t="shared" si="0"/>
        <v>133</v>
      </c>
      <c r="B146" s="253" t="e">
        <f>'2 SERVICES'!#REF!</f>
        <v>#REF!</v>
      </c>
      <c r="C146" s="254" t="e">
        <f>'2 SERVICES'!#REF!</f>
        <v>#REF!</v>
      </c>
      <c r="D146" s="255" t="e">
        <f>'2 SERVICES'!#REF!</f>
        <v>#REF!</v>
      </c>
      <c r="E146" s="256"/>
      <c r="F146" s="257"/>
      <c r="G146" s="274"/>
      <c r="H146" s="259"/>
      <c r="I146" s="260"/>
      <c r="J146" s="261"/>
      <c r="K146" s="262"/>
      <c r="L146" s="263"/>
      <c r="M146" s="97" t="e">
        <f>'2 SERVICES'!#REF!</f>
        <v>#REF!</v>
      </c>
    </row>
    <row r="147" spans="1:13" ht="39.75" customHeight="1" x14ac:dyDescent="0.25">
      <c r="A147" s="252">
        <f t="shared" si="0"/>
        <v>134</v>
      </c>
      <c r="B147" s="264" t="e">
        <f>'2 SERVICES'!#REF!</f>
        <v>#REF!</v>
      </c>
      <c r="C147" s="265" t="e">
        <f>'2 SERVICES'!#REF!</f>
        <v>#REF!</v>
      </c>
      <c r="D147" s="266" t="e">
        <f>'2 SERVICES'!#REF!</f>
        <v>#REF!</v>
      </c>
      <c r="E147" s="256"/>
      <c r="F147" s="267"/>
      <c r="G147" s="268"/>
      <c r="H147" s="269"/>
      <c r="I147" s="270"/>
      <c r="J147" s="271"/>
      <c r="K147" s="262"/>
      <c r="L147" s="273"/>
      <c r="M147" s="97" t="e">
        <f>'2 SERVICES'!#REF!</f>
        <v>#REF!</v>
      </c>
    </row>
    <row r="148" spans="1:13" ht="39.75" customHeight="1" x14ac:dyDescent="0.25">
      <c r="A148" s="252">
        <f t="shared" si="0"/>
        <v>135</v>
      </c>
      <c r="B148" s="253" t="e">
        <f>'2 SERVICES'!#REF!</f>
        <v>#REF!</v>
      </c>
      <c r="C148" s="254" t="e">
        <f>'2 SERVICES'!#REF!</f>
        <v>#REF!</v>
      </c>
      <c r="D148" s="255" t="e">
        <f>'2 SERVICES'!#REF!</f>
        <v>#REF!</v>
      </c>
      <c r="E148" s="256"/>
      <c r="F148" s="257"/>
      <c r="G148" s="274"/>
      <c r="H148" s="259"/>
      <c r="I148" s="260"/>
      <c r="J148" s="261"/>
      <c r="K148" s="262"/>
      <c r="L148" s="263"/>
      <c r="M148" s="97" t="e">
        <f>'2 SERVICES'!#REF!</f>
        <v>#REF!</v>
      </c>
    </row>
    <row r="149" spans="1:13" ht="39.75" customHeight="1" x14ac:dyDescent="0.25">
      <c r="A149" s="252">
        <f t="shared" si="0"/>
        <v>136</v>
      </c>
      <c r="B149" s="264" t="e">
        <f>'2 SERVICES'!#REF!</f>
        <v>#REF!</v>
      </c>
      <c r="C149" s="265" t="e">
        <f>'2 SERVICES'!#REF!</f>
        <v>#REF!</v>
      </c>
      <c r="D149" s="266" t="e">
        <f>'2 SERVICES'!#REF!</f>
        <v>#REF!</v>
      </c>
      <c r="E149" s="256"/>
      <c r="F149" s="267"/>
      <c r="G149" s="268"/>
      <c r="H149" s="269"/>
      <c r="I149" s="270"/>
      <c r="J149" s="271"/>
      <c r="K149" s="262"/>
      <c r="L149" s="273"/>
      <c r="M149" s="97" t="e">
        <f>'2 SERVICES'!#REF!</f>
        <v>#REF!</v>
      </c>
    </row>
    <row r="150" spans="1:13" ht="39.75" customHeight="1" x14ac:dyDescent="0.25">
      <c r="A150" s="252">
        <f t="shared" si="0"/>
        <v>137</v>
      </c>
      <c r="B150" s="253" t="e">
        <f>'2 SERVICES'!#REF!</f>
        <v>#REF!</v>
      </c>
      <c r="C150" s="254" t="e">
        <f>'2 SERVICES'!#REF!</f>
        <v>#REF!</v>
      </c>
      <c r="D150" s="255" t="e">
        <f>'2 SERVICES'!#REF!</f>
        <v>#REF!</v>
      </c>
      <c r="E150" s="256"/>
      <c r="F150" s="257"/>
      <c r="G150" s="274"/>
      <c r="H150" s="259"/>
      <c r="I150" s="260"/>
      <c r="J150" s="261"/>
      <c r="K150" s="262"/>
      <c r="L150" s="263"/>
      <c r="M150" s="97" t="e">
        <f>'2 SERVICES'!#REF!</f>
        <v>#REF!</v>
      </c>
    </row>
    <row r="151" spans="1:13" ht="39.75" customHeight="1" x14ac:dyDescent="0.25">
      <c r="A151" s="252">
        <f t="shared" si="0"/>
        <v>138</v>
      </c>
      <c r="B151" s="264" t="e">
        <f>'2 SERVICES'!#REF!</f>
        <v>#REF!</v>
      </c>
      <c r="C151" s="265" t="e">
        <f>'2 SERVICES'!#REF!</f>
        <v>#REF!</v>
      </c>
      <c r="D151" s="266" t="e">
        <f>'2 SERVICES'!#REF!</f>
        <v>#REF!</v>
      </c>
      <c r="E151" s="256"/>
      <c r="F151" s="267"/>
      <c r="G151" s="268"/>
      <c r="H151" s="269"/>
      <c r="I151" s="270"/>
      <c r="J151" s="271"/>
      <c r="K151" s="262"/>
      <c r="L151" s="273"/>
      <c r="M151" s="97" t="e">
        <f>'2 SERVICES'!#REF!</f>
        <v>#REF!</v>
      </c>
    </row>
    <row r="152" spans="1:13" ht="39.75" customHeight="1" x14ac:dyDescent="0.25">
      <c r="A152" s="252">
        <f t="shared" si="0"/>
        <v>139</v>
      </c>
      <c r="B152" s="253" t="e">
        <f>'2 SERVICES'!#REF!</f>
        <v>#REF!</v>
      </c>
      <c r="C152" s="254" t="e">
        <f>'2 SERVICES'!#REF!</f>
        <v>#REF!</v>
      </c>
      <c r="D152" s="255" t="e">
        <f>'2 SERVICES'!#REF!</f>
        <v>#REF!</v>
      </c>
      <c r="E152" s="256"/>
      <c r="F152" s="257"/>
      <c r="G152" s="274"/>
      <c r="H152" s="259"/>
      <c r="I152" s="260"/>
      <c r="J152" s="261"/>
      <c r="K152" s="262"/>
      <c r="L152" s="263"/>
      <c r="M152" s="97" t="e">
        <f>'2 SERVICES'!#REF!</f>
        <v>#REF!</v>
      </c>
    </row>
    <row r="153" spans="1:13" ht="39.75" customHeight="1" x14ac:dyDescent="0.25">
      <c r="A153" s="252">
        <f t="shared" si="0"/>
        <v>140</v>
      </c>
      <c r="B153" s="264" t="e">
        <f>'2 SERVICES'!#REF!</f>
        <v>#REF!</v>
      </c>
      <c r="C153" s="265" t="e">
        <f>'2 SERVICES'!#REF!</f>
        <v>#REF!</v>
      </c>
      <c r="D153" s="266" t="e">
        <f>'2 SERVICES'!#REF!</f>
        <v>#REF!</v>
      </c>
      <c r="E153" s="256"/>
      <c r="F153" s="267"/>
      <c r="G153" s="268"/>
      <c r="H153" s="269"/>
      <c r="I153" s="270"/>
      <c r="J153" s="271"/>
      <c r="K153" s="262"/>
      <c r="L153" s="273"/>
      <c r="M153" s="97" t="e">
        <f>'2 SERVICES'!#REF!</f>
        <v>#REF!</v>
      </c>
    </row>
    <row r="154" spans="1:13" ht="39.75" customHeight="1" x14ac:dyDescent="0.25">
      <c r="A154" s="252">
        <f t="shared" si="0"/>
        <v>141</v>
      </c>
      <c r="B154" s="253" t="e">
        <f>'2 SERVICES'!#REF!</f>
        <v>#REF!</v>
      </c>
      <c r="C154" s="254" t="e">
        <f>'2 SERVICES'!#REF!</f>
        <v>#REF!</v>
      </c>
      <c r="D154" s="255" t="e">
        <f>'2 SERVICES'!#REF!</f>
        <v>#REF!</v>
      </c>
      <c r="E154" s="256"/>
      <c r="F154" s="257"/>
      <c r="G154" s="274"/>
      <c r="H154" s="259"/>
      <c r="I154" s="260"/>
      <c r="J154" s="261"/>
      <c r="K154" s="262"/>
      <c r="L154" s="263"/>
      <c r="M154" s="97" t="e">
        <f>'2 SERVICES'!#REF!</f>
        <v>#REF!</v>
      </c>
    </row>
    <row r="155" spans="1:13" ht="39.75" customHeight="1" x14ac:dyDescent="0.25">
      <c r="A155" s="252">
        <f t="shared" si="0"/>
        <v>142</v>
      </c>
      <c r="B155" s="264" t="e">
        <f>'2 SERVICES'!#REF!</f>
        <v>#REF!</v>
      </c>
      <c r="C155" s="265" t="e">
        <f>'2 SERVICES'!#REF!</f>
        <v>#REF!</v>
      </c>
      <c r="D155" s="266" t="e">
        <f>'2 SERVICES'!#REF!</f>
        <v>#REF!</v>
      </c>
      <c r="E155" s="256"/>
      <c r="F155" s="267"/>
      <c r="G155" s="268"/>
      <c r="H155" s="269"/>
      <c r="I155" s="270"/>
      <c r="J155" s="271"/>
      <c r="K155" s="262"/>
      <c r="L155" s="273"/>
      <c r="M155" s="97" t="e">
        <f>'2 SERVICES'!#REF!</f>
        <v>#REF!</v>
      </c>
    </row>
    <row r="156" spans="1:13" ht="39.75" customHeight="1" x14ac:dyDescent="0.25">
      <c r="A156" s="252">
        <f t="shared" si="0"/>
        <v>143</v>
      </c>
      <c r="B156" s="253" t="e">
        <f>'2 SERVICES'!#REF!</f>
        <v>#REF!</v>
      </c>
      <c r="C156" s="254" t="e">
        <f>'2 SERVICES'!#REF!</f>
        <v>#REF!</v>
      </c>
      <c r="D156" s="255" t="e">
        <f>'2 SERVICES'!#REF!</f>
        <v>#REF!</v>
      </c>
      <c r="E156" s="256"/>
      <c r="F156" s="257"/>
      <c r="G156" s="274"/>
      <c r="H156" s="259"/>
      <c r="I156" s="260"/>
      <c r="J156" s="261"/>
      <c r="K156" s="262"/>
      <c r="L156" s="263"/>
      <c r="M156" s="97" t="e">
        <f>'2 SERVICES'!#REF!</f>
        <v>#REF!</v>
      </c>
    </row>
    <row r="157" spans="1:13" ht="39.75" customHeight="1" x14ac:dyDescent="0.25">
      <c r="A157" s="252">
        <f t="shared" si="0"/>
        <v>144</v>
      </c>
      <c r="B157" s="264" t="e">
        <f>'2 SERVICES'!#REF!</f>
        <v>#REF!</v>
      </c>
      <c r="C157" s="265" t="e">
        <f>'2 SERVICES'!#REF!</f>
        <v>#REF!</v>
      </c>
      <c r="D157" s="266" t="e">
        <f>'2 SERVICES'!#REF!</f>
        <v>#REF!</v>
      </c>
      <c r="E157" s="256"/>
      <c r="F157" s="267"/>
      <c r="G157" s="268"/>
      <c r="H157" s="269"/>
      <c r="I157" s="270"/>
      <c r="J157" s="271"/>
      <c r="K157" s="262"/>
      <c r="L157" s="273"/>
      <c r="M157" s="97" t="e">
        <f>'2 SERVICES'!#REF!</f>
        <v>#REF!</v>
      </c>
    </row>
    <row r="158" spans="1:13" ht="39.75" customHeight="1" x14ac:dyDescent="0.25">
      <c r="A158" s="252">
        <f t="shared" si="0"/>
        <v>145</v>
      </c>
      <c r="B158" s="253" t="e">
        <f>'2 SERVICES'!#REF!</f>
        <v>#REF!</v>
      </c>
      <c r="C158" s="254" t="e">
        <f>'2 SERVICES'!#REF!</f>
        <v>#REF!</v>
      </c>
      <c r="D158" s="255" t="e">
        <f>'2 SERVICES'!#REF!</f>
        <v>#REF!</v>
      </c>
      <c r="E158" s="256"/>
      <c r="F158" s="257"/>
      <c r="G158" s="274"/>
      <c r="H158" s="259"/>
      <c r="I158" s="260"/>
      <c r="J158" s="261"/>
      <c r="K158" s="262"/>
      <c r="L158" s="263"/>
      <c r="M158" s="97" t="e">
        <f>'2 SERVICES'!#REF!</f>
        <v>#REF!</v>
      </c>
    </row>
    <row r="159" spans="1:13" ht="39.75" customHeight="1" x14ac:dyDescent="0.25">
      <c r="A159" s="252">
        <f t="shared" si="0"/>
        <v>146</v>
      </c>
      <c r="B159" s="264" t="e">
        <f>'2 SERVICES'!#REF!</f>
        <v>#REF!</v>
      </c>
      <c r="C159" s="265" t="e">
        <f>'2 SERVICES'!#REF!</f>
        <v>#REF!</v>
      </c>
      <c r="D159" s="266" t="e">
        <f>'2 SERVICES'!#REF!</f>
        <v>#REF!</v>
      </c>
      <c r="E159" s="256"/>
      <c r="F159" s="267"/>
      <c r="G159" s="268"/>
      <c r="H159" s="269"/>
      <c r="I159" s="270"/>
      <c r="J159" s="271"/>
      <c r="K159" s="262"/>
      <c r="L159" s="273"/>
      <c r="M159" s="97" t="e">
        <f>'2 SERVICES'!#REF!</f>
        <v>#REF!</v>
      </c>
    </row>
    <row r="160" spans="1:13" ht="39.75" customHeight="1" x14ac:dyDescent="0.25">
      <c r="A160" s="252">
        <f t="shared" si="0"/>
        <v>147</v>
      </c>
      <c r="B160" s="253" t="e">
        <f>'2 SERVICES'!#REF!</f>
        <v>#REF!</v>
      </c>
      <c r="C160" s="254" t="e">
        <f>'2 SERVICES'!#REF!</f>
        <v>#REF!</v>
      </c>
      <c r="D160" s="255" t="e">
        <f>'2 SERVICES'!#REF!</f>
        <v>#REF!</v>
      </c>
      <c r="E160" s="256"/>
      <c r="F160" s="257"/>
      <c r="G160" s="274"/>
      <c r="H160" s="259"/>
      <c r="I160" s="260"/>
      <c r="J160" s="261"/>
      <c r="K160" s="262"/>
      <c r="L160" s="263"/>
      <c r="M160" s="97" t="e">
        <f>'2 SERVICES'!#REF!</f>
        <v>#REF!</v>
      </c>
    </row>
    <row r="161" spans="1:13" ht="39.75" customHeight="1" x14ac:dyDescent="0.25">
      <c r="A161" s="252">
        <f t="shared" si="0"/>
        <v>148</v>
      </c>
      <c r="B161" s="264" t="e">
        <f>'2 SERVICES'!#REF!</f>
        <v>#REF!</v>
      </c>
      <c r="C161" s="265" t="e">
        <f>'2 SERVICES'!#REF!</f>
        <v>#REF!</v>
      </c>
      <c r="D161" s="266" t="e">
        <f>'2 SERVICES'!#REF!</f>
        <v>#REF!</v>
      </c>
      <c r="E161" s="256"/>
      <c r="F161" s="267"/>
      <c r="G161" s="268"/>
      <c r="H161" s="269"/>
      <c r="I161" s="270"/>
      <c r="J161" s="271"/>
      <c r="K161" s="262"/>
      <c r="L161" s="273"/>
      <c r="M161" s="97" t="e">
        <f>'2 SERVICES'!#REF!</f>
        <v>#REF!</v>
      </c>
    </row>
    <row r="162" spans="1:13" ht="39.75" customHeight="1" x14ac:dyDescent="0.25">
      <c r="A162" s="252">
        <f t="shared" si="0"/>
        <v>149</v>
      </c>
      <c r="B162" s="253" t="e">
        <f>'2 SERVICES'!#REF!</f>
        <v>#REF!</v>
      </c>
      <c r="C162" s="254" t="e">
        <f>'2 SERVICES'!#REF!</f>
        <v>#REF!</v>
      </c>
      <c r="D162" s="255" t="e">
        <f>'2 SERVICES'!#REF!</f>
        <v>#REF!</v>
      </c>
      <c r="E162" s="256"/>
      <c r="F162" s="257"/>
      <c r="G162" s="274"/>
      <c r="H162" s="259"/>
      <c r="I162" s="260"/>
      <c r="J162" s="261"/>
      <c r="K162" s="262"/>
      <c r="L162" s="263"/>
      <c r="M162" s="97" t="e">
        <f>'2 SERVICES'!#REF!</f>
        <v>#REF!</v>
      </c>
    </row>
    <row r="163" spans="1:13" ht="39.75" customHeight="1" x14ac:dyDescent="0.25">
      <c r="A163" s="252">
        <f t="shared" si="0"/>
        <v>150</v>
      </c>
      <c r="B163" s="264" t="e">
        <f>'2 SERVICES'!#REF!</f>
        <v>#REF!</v>
      </c>
      <c r="C163" s="265" t="e">
        <f>'2 SERVICES'!#REF!</f>
        <v>#REF!</v>
      </c>
      <c r="D163" s="266" t="e">
        <f>'2 SERVICES'!#REF!</f>
        <v>#REF!</v>
      </c>
      <c r="E163" s="256"/>
      <c r="F163" s="267"/>
      <c r="G163" s="268"/>
      <c r="H163" s="269"/>
      <c r="I163" s="270"/>
      <c r="J163" s="271"/>
      <c r="K163" s="262"/>
      <c r="L163" s="273"/>
      <c r="M163" s="97" t="e">
        <f>'2 SERVICES'!#REF!</f>
        <v>#REF!</v>
      </c>
    </row>
    <row r="164" spans="1:13" ht="39.75" customHeight="1" x14ac:dyDescent="0.25">
      <c r="A164" s="252">
        <f t="shared" si="0"/>
        <v>151</v>
      </c>
      <c r="B164" s="253" t="e">
        <f>'2 SERVICES'!#REF!</f>
        <v>#REF!</v>
      </c>
      <c r="C164" s="254" t="e">
        <f>'2 SERVICES'!#REF!</f>
        <v>#REF!</v>
      </c>
      <c r="D164" s="255" t="e">
        <f>'2 SERVICES'!#REF!</f>
        <v>#REF!</v>
      </c>
      <c r="E164" s="256"/>
      <c r="F164" s="257"/>
      <c r="G164" s="258"/>
      <c r="H164" s="259"/>
      <c r="I164" s="260"/>
      <c r="J164" s="261"/>
      <c r="K164" s="262"/>
      <c r="L164" s="263"/>
      <c r="M164" s="97" t="e">
        <f>'2 SERVICES'!#REF!</f>
        <v>#REF!</v>
      </c>
    </row>
    <row r="165" spans="1:13" ht="39.75" customHeight="1" x14ac:dyDescent="0.25">
      <c r="A165" s="252">
        <f t="shared" si="0"/>
        <v>152</v>
      </c>
      <c r="B165" s="264" t="e">
        <f>'2 SERVICES'!#REF!</f>
        <v>#REF!</v>
      </c>
      <c r="C165" s="265" t="e">
        <f>'2 SERVICES'!#REF!</f>
        <v>#REF!</v>
      </c>
      <c r="D165" s="266" t="e">
        <f>'2 SERVICES'!#REF!</f>
        <v>#REF!</v>
      </c>
      <c r="E165" s="256"/>
      <c r="F165" s="267"/>
      <c r="G165" s="268"/>
      <c r="H165" s="269"/>
      <c r="I165" s="270"/>
      <c r="J165" s="271"/>
      <c r="K165" s="272"/>
      <c r="L165" s="273"/>
      <c r="M165" s="97" t="e">
        <f>'2 SERVICES'!#REF!</f>
        <v>#REF!</v>
      </c>
    </row>
    <row r="166" spans="1:13" ht="39.75" customHeight="1" x14ac:dyDescent="0.25">
      <c r="A166" s="252">
        <f t="shared" si="0"/>
        <v>153</v>
      </c>
      <c r="B166" s="253" t="e">
        <f>'2 SERVICES'!#REF!</f>
        <v>#REF!</v>
      </c>
      <c r="C166" s="254" t="e">
        <f>'2 SERVICES'!#REF!</f>
        <v>#REF!</v>
      </c>
      <c r="D166" s="255" t="e">
        <f>'2 SERVICES'!#REF!</f>
        <v>#REF!</v>
      </c>
      <c r="E166" s="256"/>
      <c r="F166" s="257"/>
      <c r="G166" s="274"/>
      <c r="H166" s="259"/>
      <c r="I166" s="260"/>
      <c r="J166" s="261"/>
      <c r="K166" s="262"/>
      <c r="L166" s="263"/>
      <c r="M166" s="97" t="e">
        <f>'2 SERVICES'!#REF!</f>
        <v>#REF!</v>
      </c>
    </row>
    <row r="167" spans="1:13" ht="39.75" customHeight="1" x14ac:dyDescent="0.25">
      <c r="A167" s="252">
        <f t="shared" si="0"/>
        <v>154</v>
      </c>
      <c r="B167" s="264" t="e">
        <f>'2 SERVICES'!#REF!</f>
        <v>#REF!</v>
      </c>
      <c r="C167" s="265" t="e">
        <f>'2 SERVICES'!#REF!</f>
        <v>#REF!</v>
      </c>
      <c r="D167" s="266" t="e">
        <f>'2 SERVICES'!#REF!</f>
        <v>#REF!</v>
      </c>
      <c r="E167" s="256"/>
      <c r="F167" s="267"/>
      <c r="G167" s="268"/>
      <c r="H167" s="269"/>
      <c r="I167" s="270"/>
      <c r="J167" s="271"/>
      <c r="K167" s="272"/>
      <c r="L167" s="273"/>
      <c r="M167" s="97" t="e">
        <f>'2 SERVICES'!#REF!</f>
        <v>#REF!</v>
      </c>
    </row>
    <row r="168" spans="1:13" ht="39.75" customHeight="1" x14ac:dyDescent="0.25">
      <c r="A168" s="252">
        <f t="shared" si="0"/>
        <v>155</v>
      </c>
      <c r="B168" s="253" t="e">
        <f>'2 SERVICES'!#REF!</f>
        <v>#REF!</v>
      </c>
      <c r="C168" s="254" t="e">
        <f>'2 SERVICES'!#REF!</f>
        <v>#REF!</v>
      </c>
      <c r="D168" s="255" t="e">
        <f>'2 SERVICES'!#REF!</f>
        <v>#REF!</v>
      </c>
      <c r="E168" s="256"/>
      <c r="F168" s="257"/>
      <c r="G168" s="274"/>
      <c r="H168" s="259"/>
      <c r="I168" s="260"/>
      <c r="J168" s="261"/>
      <c r="K168" s="262"/>
      <c r="L168" s="263"/>
      <c r="M168" s="97" t="e">
        <f>'2 SERVICES'!#REF!</f>
        <v>#REF!</v>
      </c>
    </row>
    <row r="169" spans="1:13" ht="39.75" customHeight="1" x14ac:dyDescent="0.25">
      <c r="A169" s="252">
        <f t="shared" si="0"/>
        <v>156</v>
      </c>
      <c r="B169" s="264" t="e">
        <f>'2 SERVICES'!#REF!</f>
        <v>#REF!</v>
      </c>
      <c r="C169" s="265" t="e">
        <f>'2 SERVICES'!#REF!</f>
        <v>#REF!</v>
      </c>
      <c r="D169" s="266" t="e">
        <f>'2 SERVICES'!#REF!</f>
        <v>#REF!</v>
      </c>
      <c r="E169" s="256"/>
      <c r="F169" s="267"/>
      <c r="G169" s="268"/>
      <c r="H169" s="269"/>
      <c r="I169" s="270"/>
      <c r="J169" s="271"/>
      <c r="K169" s="272"/>
      <c r="L169" s="273"/>
      <c r="M169" s="97" t="e">
        <f>'2 SERVICES'!#REF!</f>
        <v>#REF!</v>
      </c>
    </row>
    <row r="170" spans="1:13" ht="39.75" customHeight="1" x14ac:dyDescent="0.25">
      <c r="A170" s="252">
        <f t="shared" si="0"/>
        <v>157</v>
      </c>
      <c r="B170" s="253" t="e">
        <f>'2 SERVICES'!#REF!</f>
        <v>#REF!</v>
      </c>
      <c r="C170" s="254" t="e">
        <f>'2 SERVICES'!#REF!</f>
        <v>#REF!</v>
      </c>
      <c r="D170" s="255" t="e">
        <f>'2 SERVICES'!#REF!</f>
        <v>#REF!</v>
      </c>
      <c r="E170" s="256"/>
      <c r="F170" s="257"/>
      <c r="G170" s="274"/>
      <c r="H170" s="259"/>
      <c r="I170" s="260"/>
      <c r="J170" s="261"/>
      <c r="K170" s="262"/>
      <c r="L170" s="263"/>
      <c r="M170" s="97" t="e">
        <f>'2 SERVICES'!#REF!</f>
        <v>#REF!</v>
      </c>
    </row>
    <row r="171" spans="1:13" ht="39.75" customHeight="1" x14ac:dyDescent="0.25">
      <c r="A171" s="252">
        <f t="shared" si="0"/>
        <v>158</v>
      </c>
      <c r="B171" s="264" t="e">
        <f>'2 SERVICES'!#REF!</f>
        <v>#REF!</v>
      </c>
      <c r="C171" s="265" t="e">
        <f>'2 SERVICES'!#REF!</f>
        <v>#REF!</v>
      </c>
      <c r="D171" s="266" t="e">
        <f>'2 SERVICES'!#REF!</f>
        <v>#REF!</v>
      </c>
      <c r="E171" s="256"/>
      <c r="F171" s="267"/>
      <c r="G171" s="268"/>
      <c r="H171" s="269"/>
      <c r="I171" s="270"/>
      <c r="J171" s="271"/>
      <c r="K171" s="272"/>
      <c r="L171" s="273"/>
      <c r="M171" s="97" t="e">
        <f>'2 SERVICES'!#REF!</f>
        <v>#REF!</v>
      </c>
    </row>
    <row r="172" spans="1:13" ht="39.75" customHeight="1" x14ac:dyDescent="0.25">
      <c r="A172" s="252">
        <f t="shared" si="0"/>
        <v>159</v>
      </c>
      <c r="B172" s="253" t="e">
        <f>'2 SERVICES'!#REF!</f>
        <v>#REF!</v>
      </c>
      <c r="C172" s="254" t="e">
        <f>'2 SERVICES'!#REF!</f>
        <v>#REF!</v>
      </c>
      <c r="D172" s="255" t="e">
        <f>'2 SERVICES'!#REF!</f>
        <v>#REF!</v>
      </c>
      <c r="E172" s="256"/>
      <c r="F172" s="257"/>
      <c r="G172" s="274"/>
      <c r="H172" s="259"/>
      <c r="I172" s="260"/>
      <c r="J172" s="261"/>
      <c r="K172" s="262"/>
      <c r="L172" s="263"/>
      <c r="M172" s="97" t="e">
        <f>'2 SERVICES'!#REF!</f>
        <v>#REF!</v>
      </c>
    </row>
    <row r="173" spans="1:13" ht="39.75" customHeight="1" x14ac:dyDescent="0.25">
      <c r="A173" s="252">
        <f t="shared" si="0"/>
        <v>160</v>
      </c>
      <c r="B173" s="264" t="e">
        <f>'2 SERVICES'!#REF!</f>
        <v>#REF!</v>
      </c>
      <c r="C173" s="265" t="e">
        <f>'2 SERVICES'!#REF!</f>
        <v>#REF!</v>
      </c>
      <c r="D173" s="266" t="e">
        <f>'2 SERVICES'!#REF!</f>
        <v>#REF!</v>
      </c>
      <c r="E173" s="256"/>
      <c r="F173" s="267"/>
      <c r="G173" s="268"/>
      <c r="H173" s="269"/>
      <c r="I173" s="270"/>
      <c r="J173" s="271"/>
      <c r="K173" s="272"/>
      <c r="L173" s="273"/>
      <c r="M173" s="97" t="e">
        <f>'2 SERVICES'!#REF!</f>
        <v>#REF!</v>
      </c>
    </row>
    <row r="174" spans="1:13" ht="39.75" customHeight="1" x14ac:dyDescent="0.25">
      <c r="A174" s="252">
        <f t="shared" si="0"/>
        <v>161</v>
      </c>
      <c r="B174" s="253" t="e">
        <f>'2 SERVICES'!#REF!</f>
        <v>#REF!</v>
      </c>
      <c r="C174" s="254" t="e">
        <f>'2 SERVICES'!#REF!</f>
        <v>#REF!</v>
      </c>
      <c r="D174" s="255" t="e">
        <f>'2 SERVICES'!#REF!</f>
        <v>#REF!</v>
      </c>
      <c r="E174" s="256"/>
      <c r="F174" s="257"/>
      <c r="G174" s="274"/>
      <c r="H174" s="259"/>
      <c r="I174" s="260"/>
      <c r="J174" s="261"/>
      <c r="K174" s="262"/>
      <c r="L174" s="263"/>
      <c r="M174" s="97" t="e">
        <f>'2 SERVICES'!#REF!</f>
        <v>#REF!</v>
      </c>
    </row>
    <row r="175" spans="1:13" ht="39.75" customHeight="1" x14ac:dyDescent="0.25">
      <c r="A175" s="252">
        <f t="shared" si="0"/>
        <v>162</v>
      </c>
      <c r="B175" s="264" t="e">
        <f>'2 SERVICES'!#REF!</f>
        <v>#REF!</v>
      </c>
      <c r="C175" s="265" t="e">
        <f>'2 SERVICES'!#REF!</f>
        <v>#REF!</v>
      </c>
      <c r="D175" s="266" t="e">
        <f>'2 SERVICES'!#REF!</f>
        <v>#REF!</v>
      </c>
      <c r="E175" s="256"/>
      <c r="F175" s="267"/>
      <c r="G175" s="268"/>
      <c r="H175" s="269"/>
      <c r="I175" s="270"/>
      <c r="J175" s="271"/>
      <c r="K175" s="262"/>
      <c r="L175" s="273"/>
      <c r="M175" s="97" t="e">
        <f>'2 SERVICES'!#REF!</f>
        <v>#REF!</v>
      </c>
    </row>
    <row r="176" spans="1:13" ht="39.75" customHeight="1" x14ac:dyDescent="0.25">
      <c r="A176" s="252">
        <f t="shared" si="0"/>
        <v>163</v>
      </c>
      <c r="B176" s="253" t="e">
        <f>'2 SERVICES'!#REF!</f>
        <v>#REF!</v>
      </c>
      <c r="C176" s="254" t="e">
        <f>'2 SERVICES'!#REF!</f>
        <v>#REF!</v>
      </c>
      <c r="D176" s="255" t="e">
        <f>'2 SERVICES'!#REF!</f>
        <v>#REF!</v>
      </c>
      <c r="E176" s="256"/>
      <c r="F176" s="257"/>
      <c r="G176" s="274"/>
      <c r="H176" s="259"/>
      <c r="I176" s="260"/>
      <c r="J176" s="261"/>
      <c r="K176" s="262"/>
      <c r="L176" s="263"/>
      <c r="M176" s="97" t="e">
        <f>'2 SERVICES'!#REF!</f>
        <v>#REF!</v>
      </c>
    </row>
    <row r="177" spans="1:13" ht="39.75" customHeight="1" x14ac:dyDescent="0.25">
      <c r="A177" s="252">
        <f t="shared" si="0"/>
        <v>164</v>
      </c>
      <c r="B177" s="264" t="e">
        <f>'2 SERVICES'!#REF!</f>
        <v>#REF!</v>
      </c>
      <c r="C177" s="265" t="e">
        <f>'2 SERVICES'!#REF!</f>
        <v>#REF!</v>
      </c>
      <c r="D177" s="266" t="e">
        <f>'2 SERVICES'!#REF!</f>
        <v>#REF!</v>
      </c>
      <c r="E177" s="256"/>
      <c r="F177" s="267"/>
      <c r="G177" s="268"/>
      <c r="H177" s="269"/>
      <c r="I177" s="270"/>
      <c r="J177" s="271"/>
      <c r="K177" s="262"/>
      <c r="L177" s="273"/>
      <c r="M177" s="97" t="e">
        <f>'2 SERVICES'!#REF!</f>
        <v>#REF!</v>
      </c>
    </row>
    <row r="178" spans="1:13" ht="39.75" customHeight="1" x14ac:dyDescent="0.25">
      <c r="A178" s="252">
        <f t="shared" si="0"/>
        <v>165</v>
      </c>
      <c r="B178" s="253" t="e">
        <f>'2 SERVICES'!#REF!</f>
        <v>#REF!</v>
      </c>
      <c r="C178" s="254" t="e">
        <f>'2 SERVICES'!#REF!</f>
        <v>#REF!</v>
      </c>
      <c r="D178" s="255" t="e">
        <f>'2 SERVICES'!#REF!</f>
        <v>#REF!</v>
      </c>
      <c r="E178" s="256"/>
      <c r="F178" s="257"/>
      <c r="G178" s="274"/>
      <c r="H178" s="259"/>
      <c r="I178" s="260"/>
      <c r="J178" s="261"/>
      <c r="K178" s="262"/>
      <c r="L178" s="263"/>
      <c r="M178" s="97" t="e">
        <f>'2 SERVICES'!#REF!</f>
        <v>#REF!</v>
      </c>
    </row>
    <row r="179" spans="1:13" ht="39.75" customHeight="1" x14ac:dyDescent="0.25">
      <c r="A179" s="252">
        <f t="shared" si="0"/>
        <v>166</v>
      </c>
      <c r="B179" s="264" t="e">
        <f>'2 SERVICES'!#REF!</f>
        <v>#REF!</v>
      </c>
      <c r="C179" s="265" t="e">
        <f>'2 SERVICES'!#REF!</f>
        <v>#REF!</v>
      </c>
      <c r="D179" s="266" t="e">
        <f>'2 SERVICES'!#REF!</f>
        <v>#REF!</v>
      </c>
      <c r="E179" s="256"/>
      <c r="F179" s="267"/>
      <c r="G179" s="268"/>
      <c r="H179" s="269"/>
      <c r="I179" s="270"/>
      <c r="J179" s="271"/>
      <c r="K179" s="262"/>
      <c r="L179" s="273"/>
      <c r="M179" s="97" t="e">
        <f>'2 SERVICES'!#REF!</f>
        <v>#REF!</v>
      </c>
    </row>
    <row r="180" spans="1:13" ht="39.75" customHeight="1" x14ac:dyDescent="0.25">
      <c r="A180" s="252">
        <f t="shared" si="0"/>
        <v>167</v>
      </c>
      <c r="B180" s="253" t="e">
        <f>'2 SERVICES'!#REF!</f>
        <v>#REF!</v>
      </c>
      <c r="C180" s="254" t="e">
        <f>'2 SERVICES'!#REF!</f>
        <v>#REF!</v>
      </c>
      <c r="D180" s="255" t="e">
        <f>'2 SERVICES'!#REF!</f>
        <v>#REF!</v>
      </c>
      <c r="E180" s="256"/>
      <c r="F180" s="257"/>
      <c r="G180" s="274"/>
      <c r="H180" s="259"/>
      <c r="I180" s="260"/>
      <c r="J180" s="261"/>
      <c r="K180" s="262"/>
      <c r="L180" s="263"/>
      <c r="M180" s="97" t="e">
        <f>'2 SERVICES'!#REF!</f>
        <v>#REF!</v>
      </c>
    </row>
    <row r="181" spans="1:13" ht="39.75" customHeight="1" x14ac:dyDescent="0.25">
      <c r="A181" s="252">
        <f t="shared" si="0"/>
        <v>168</v>
      </c>
      <c r="B181" s="264" t="e">
        <f>'2 SERVICES'!#REF!</f>
        <v>#REF!</v>
      </c>
      <c r="C181" s="265" t="e">
        <f>'2 SERVICES'!#REF!</f>
        <v>#REF!</v>
      </c>
      <c r="D181" s="266" t="e">
        <f>'2 SERVICES'!#REF!</f>
        <v>#REF!</v>
      </c>
      <c r="E181" s="256"/>
      <c r="F181" s="267"/>
      <c r="G181" s="268"/>
      <c r="H181" s="269"/>
      <c r="I181" s="270"/>
      <c r="J181" s="271"/>
      <c r="K181" s="262"/>
      <c r="L181" s="273"/>
      <c r="M181" s="97" t="e">
        <f>'2 SERVICES'!#REF!</f>
        <v>#REF!</v>
      </c>
    </row>
    <row r="182" spans="1:13" ht="39.75" customHeight="1" x14ac:dyDescent="0.25">
      <c r="A182" s="252">
        <f t="shared" si="0"/>
        <v>169</v>
      </c>
      <c r="B182" s="253" t="e">
        <f>'2 SERVICES'!#REF!</f>
        <v>#REF!</v>
      </c>
      <c r="C182" s="254" t="e">
        <f>'2 SERVICES'!#REF!</f>
        <v>#REF!</v>
      </c>
      <c r="D182" s="255" t="e">
        <f>'2 SERVICES'!#REF!</f>
        <v>#REF!</v>
      </c>
      <c r="E182" s="256"/>
      <c r="F182" s="257"/>
      <c r="G182" s="274"/>
      <c r="H182" s="259"/>
      <c r="I182" s="260"/>
      <c r="J182" s="261"/>
      <c r="K182" s="262"/>
      <c r="L182" s="263"/>
      <c r="M182" s="97" t="e">
        <f>'2 SERVICES'!#REF!</f>
        <v>#REF!</v>
      </c>
    </row>
    <row r="183" spans="1:13" ht="39.75" customHeight="1" x14ac:dyDescent="0.25">
      <c r="A183" s="252">
        <f t="shared" si="0"/>
        <v>170</v>
      </c>
      <c r="B183" s="264" t="e">
        <f>'2 SERVICES'!#REF!</f>
        <v>#REF!</v>
      </c>
      <c r="C183" s="265" t="e">
        <f>'2 SERVICES'!#REF!</f>
        <v>#REF!</v>
      </c>
      <c r="D183" s="266" t="e">
        <f>'2 SERVICES'!#REF!</f>
        <v>#REF!</v>
      </c>
      <c r="E183" s="256"/>
      <c r="F183" s="267"/>
      <c r="G183" s="268"/>
      <c r="H183" s="269"/>
      <c r="I183" s="270"/>
      <c r="J183" s="271"/>
      <c r="K183" s="262"/>
      <c r="L183" s="273"/>
      <c r="M183" s="97" t="e">
        <f>'2 SERVICES'!#REF!</f>
        <v>#REF!</v>
      </c>
    </row>
    <row r="184" spans="1:13" ht="39.75" customHeight="1" x14ac:dyDescent="0.25">
      <c r="A184" s="252">
        <f t="shared" si="0"/>
        <v>171</v>
      </c>
      <c r="B184" s="253" t="e">
        <f>'2 SERVICES'!#REF!</f>
        <v>#REF!</v>
      </c>
      <c r="C184" s="254" t="e">
        <f>'2 SERVICES'!#REF!</f>
        <v>#REF!</v>
      </c>
      <c r="D184" s="255" t="e">
        <f>'2 SERVICES'!#REF!</f>
        <v>#REF!</v>
      </c>
      <c r="E184" s="256"/>
      <c r="F184" s="257"/>
      <c r="G184" s="274"/>
      <c r="H184" s="259"/>
      <c r="I184" s="260"/>
      <c r="J184" s="261"/>
      <c r="K184" s="262"/>
      <c r="L184" s="263"/>
      <c r="M184" s="97" t="e">
        <f>'2 SERVICES'!#REF!</f>
        <v>#REF!</v>
      </c>
    </row>
    <row r="185" spans="1:13" ht="39.75" customHeight="1" x14ac:dyDescent="0.25">
      <c r="A185" s="252">
        <f t="shared" si="0"/>
        <v>172</v>
      </c>
      <c r="B185" s="264" t="e">
        <f>'2 SERVICES'!#REF!</f>
        <v>#REF!</v>
      </c>
      <c r="C185" s="265" t="e">
        <f>'2 SERVICES'!#REF!</f>
        <v>#REF!</v>
      </c>
      <c r="D185" s="266" t="e">
        <f>'2 SERVICES'!#REF!</f>
        <v>#REF!</v>
      </c>
      <c r="E185" s="256"/>
      <c r="F185" s="267"/>
      <c r="G185" s="268"/>
      <c r="H185" s="269"/>
      <c r="I185" s="270"/>
      <c r="J185" s="271"/>
      <c r="K185" s="262"/>
      <c r="L185" s="273"/>
      <c r="M185" s="97" t="e">
        <f>'2 SERVICES'!#REF!</f>
        <v>#REF!</v>
      </c>
    </row>
    <row r="186" spans="1:13" ht="39.75" customHeight="1" x14ac:dyDescent="0.25">
      <c r="A186" s="252">
        <f t="shared" si="0"/>
        <v>173</v>
      </c>
      <c r="B186" s="253" t="e">
        <f>'2 SERVICES'!#REF!</f>
        <v>#REF!</v>
      </c>
      <c r="C186" s="254" t="e">
        <f>'2 SERVICES'!#REF!</f>
        <v>#REF!</v>
      </c>
      <c r="D186" s="255" t="e">
        <f>'2 SERVICES'!#REF!</f>
        <v>#REF!</v>
      </c>
      <c r="E186" s="256"/>
      <c r="F186" s="257"/>
      <c r="G186" s="274"/>
      <c r="H186" s="259"/>
      <c r="I186" s="260"/>
      <c r="J186" s="261"/>
      <c r="K186" s="262"/>
      <c r="L186" s="263"/>
      <c r="M186" s="97" t="e">
        <f>'2 SERVICES'!#REF!</f>
        <v>#REF!</v>
      </c>
    </row>
    <row r="187" spans="1:13" ht="39.75" customHeight="1" x14ac:dyDescent="0.25">
      <c r="A187" s="252">
        <f t="shared" si="0"/>
        <v>174</v>
      </c>
      <c r="B187" s="264" t="e">
        <f>'2 SERVICES'!#REF!</f>
        <v>#REF!</v>
      </c>
      <c r="C187" s="265" t="e">
        <f>'2 SERVICES'!#REF!</f>
        <v>#REF!</v>
      </c>
      <c r="D187" s="266" t="e">
        <f>'2 SERVICES'!#REF!</f>
        <v>#REF!</v>
      </c>
      <c r="E187" s="256"/>
      <c r="F187" s="267"/>
      <c r="G187" s="268"/>
      <c r="H187" s="269"/>
      <c r="I187" s="270"/>
      <c r="J187" s="271"/>
      <c r="K187" s="262"/>
      <c r="L187" s="273"/>
      <c r="M187" s="97" t="e">
        <f>'2 SERVICES'!#REF!</f>
        <v>#REF!</v>
      </c>
    </row>
    <row r="188" spans="1:13" ht="39.75" customHeight="1" x14ac:dyDescent="0.25">
      <c r="A188" s="252">
        <f t="shared" si="0"/>
        <v>175</v>
      </c>
      <c r="B188" s="253" t="e">
        <f>'2 SERVICES'!#REF!</f>
        <v>#REF!</v>
      </c>
      <c r="C188" s="254" t="e">
        <f>'2 SERVICES'!#REF!</f>
        <v>#REF!</v>
      </c>
      <c r="D188" s="255" t="e">
        <f>'2 SERVICES'!#REF!</f>
        <v>#REF!</v>
      </c>
      <c r="E188" s="256"/>
      <c r="F188" s="257"/>
      <c r="G188" s="274"/>
      <c r="H188" s="259"/>
      <c r="I188" s="260"/>
      <c r="J188" s="261"/>
      <c r="K188" s="262"/>
      <c r="L188" s="263"/>
      <c r="M188" s="97" t="e">
        <f>'2 SERVICES'!#REF!</f>
        <v>#REF!</v>
      </c>
    </row>
    <row r="189" spans="1:13" ht="39.75" customHeight="1" x14ac:dyDescent="0.25">
      <c r="A189" s="252">
        <f t="shared" si="0"/>
        <v>176</v>
      </c>
      <c r="B189" s="264" t="e">
        <f>'2 SERVICES'!#REF!</f>
        <v>#REF!</v>
      </c>
      <c r="C189" s="265" t="e">
        <f>'2 SERVICES'!#REF!</f>
        <v>#REF!</v>
      </c>
      <c r="D189" s="266" t="e">
        <f>'2 SERVICES'!#REF!</f>
        <v>#REF!</v>
      </c>
      <c r="E189" s="256"/>
      <c r="F189" s="267"/>
      <c r="G189" s="268"/>
      <c r="H189" s="269"/>
      <c r="I189" s="270"/>
      <c r="J189" s="271"/>
      <c r="K189" s="262"/>
      <c r="L189" s="273"/>
      <c r="M189" s="97" t="e">
        <f>'2 SERVICES'!#REF!</f>
        <v>#REF!</v>
      </c>
    </row>
    <row r="190" spans="1:13" ht="39.75" customHeight="1" x14ac:dyDescent="0.25">
      <c r="A190" s="252">
        <f t="shared" si="0"/>
        <v>177</v>
      </c>
      <c r="B190" s="253" t="e">
        <f>'2 SERVICES'!#REF!</f>
        <v>#REF!</v>
      </c>
      <c r="C190" s="254" t="e">
        <f>'2 SERVICES'!#REF!</f>
        <v>#REF!</v>
      </c>
      <c r="D190" s="255" t="e">
        <f>'2 SERVICES'!#REF!</f>
        <v>#REF!</v>
      </c>
      <c r="E190" s="256"/>
      <c r="F190" s="257"/>
      <c r="G190" s="274"/>
      <c r="H190" s="259"/>
      <c r="I190" s="260"/>
      <c r="J190" s="261"/>
      <c r="K190" s="262"/>
      <c r="L190" s="263"/>
      <c r="M190" s="97" t="e">
        <f>'2 SERVICES'!#REF!</f>
        <v>#REF!</v>
      </c>
    </row>
    <row r="191" spans="1:13" ht="39.75" customHeight="1" x14ac:dyDescent="0.25">
      <c r="A191" s="252">
        <f t="shared" si="0"/>
        <v>178</v>
      </c>
      <c r="B191" s="264" t="e">
        <f>'2 SERVICES'!#REF!</f>
        <v>#REF!</v>
      </c>
      <c r="C191" s="265" t="e">
        <f>'2 SERVICES'!#REF!</f>
        <v>#REF!</v>
      </c>
      <c r="D191" s="266" t="e">
        <f>'2 SERVICES'!#REF!</f>
        <v>#REF!</v>
      </c>
      <c r="E191" s="256"/>
      <c r="F191" s="267"/>
      <c r="G191" s="268"/>
      <c r="H191" s="269"/>
      <c r="I191" s="270"/>
      <c r="J191" s="271"/>
      <c r="K191" s="262"/>
      <c r="L191" s="273"/>
      <c r="M191" s="97" t="e">
        <f>'2 SERVICES'!#REF!</f>
        <v>#REF!</v>
      </c>
    </row>
    <row r="192" spans="1:13" ht="39.75" customHeight="1" x14ac:dyDescent="0.25">
      <c r="A192" s="252">
        <f t="shared" si="0"/>
        <v>179</v>
      </c>
      <c r="B192" s="253" t="e">
        <f>'2 SERVICES'!#REF!</f>
        <v>#REF!</v>
      </c>
      <c r="C192" s="254" t="e">
        <f>'2 SERVICES'!#REF!</f>
        <v>#REF!</v>
      </c>
      <c r="D192" s="255" t="e">
        <f>'2 SERVICES'!#REF!</f>
        <v>#REF!</v>
      </c>
      <c r="E192" s="256"/>
      <c r="F192" s="257"/>
      <c r="G192" s="274"/>
      <c r="H192" s="259"/>
      <c r="I192" s="260"/>
      <c r="J192" s="261"/>
      <c r="K192" s="262"/>
      <c r="L192" s="263"/>
      <c r="M192" s="97" t="e">
        <f>'2 SERVICES'!#REF!</f>
        <v>#REF!</v>
      </c>
    </row>
    <row r="193" spans="1:13" ht="39.75" customHeight="1" x14ac:dyDescent="0.25">
      <c r="A193" s="252">
        <f t="shared" si="0"/>
        <v>180</v>
      </c>
      <c r="B193" s="264" t="e">
        <f>'2 SERVICES'!#REF!</f>
        <v>#REF!</v>
      </c>
      <c r="C193" s="265" t="e">
        <f>'2 SERVICES'!#REF!</f>
        <v>#REF!</v>
      </c>
      <c r="D193" s="266" t="e">
        <f>'2 SERVICES'!#REF!</f>
        <v>#REF!</v>
      </c>
      <c r="E193" s="256"/>
      <c r="F193" s="267"/>
      <c r="G193" s="268"/>
      <c r="H193" s="269"/>
      <c r="I193" s="270"/>
      <c r="J193" s="271"/>
      <c r="K193" s="262"/>
      <c r="L193" s="273"/>
      <c r="M193" s="97" t="e">
        <f>'2 SERVICES'!#REF!</f>
        <v>#REF!</v>
      </c>
    </row>
    <row r="194" spans="1:13" ht="39.75" customHeight="1" x14ac:dyDescent="0.25">
      <c r="A194" s="252">
        <f t="shared" si="0"/>
        <v>181</v>
      </c>
      <c r="B194" s="253" t="e">
        <f>'2 SERVICES'!#REF!</f>
        <v>#REF!</v>
      </c>
      <c r="C194" s="254" t="e">
        <f>'2 SERVICES'!#REF!</f>
        <v>#REF!</v>
      </c>
      <c r="D194" s="255" t="e">
        <f>'2 SERVICES'!#REF!</f>
        <v>#REF!</v>
      </c>
      <c r="E194" s="256"/>
      <c r="F194" s="257"/>
      <c r="G194" s="274"/>
      <c r="H194" s="259"/>
      <c r="I194" s="260"/>
      <c r="J194" s="261"/>
      <c r="K194" s="262"/>
      <c r="L194" s="263"/>
      <c r="M194" s="97" t="e">
        <f>'2 SERVICES'!#REF!</f>
        <v>#REF!</v>
      </c>
    </row>
    <row r="195" spans="1:13" ht="39.75" customHeight="1" x14ac:dyDescent="0.25">
      <c r="A195" s="252">
        <f t="shared" si="0"/>
        <v>182</v>
      </c>
      <c r="B195" s="264" t="e">
        <f>'2 SERVICES'!#REF!</f>
        <v>#REF!</v>
      </c>
      <c r="C195" s="265" t="e">
        <f>'2 SERVICES'!#REF!</f>
        <v>#REF!</v>
      </c>
      <c r="D195" s="266" t="e">
        <f>'2 SERVICES'!#REF!</f>
        <v>#REF!</v>
      </c>
      <c r="E195" s="256"/>
      <c r="F195" s="267"/>
      <c r="G195" s="268"/>
      <c r="H195" s="269"/>
      <c r="I195" s="270"/>
      <c r="J195" s="271"/>
      <c r="K195" s="262"/>
      <c r="L195" s="273"/>
      <c r="M195" s="97" t="e">
        <f>'2 SERVICES'!#REF!</f>
        <v>#REF!</v>
      </c>
    </row>
    <row r="196" spans="1:13" ht="39.75" customHeight="1" x14ac:dyDescent="0.25">
      <c r="A196" s="252">
        <f t="shared" si="0"/>
        <v>183</v>
      </c>
      <c r="B196" s="253" t="e">
        <f>'2 SERVICES'!#REF!</f>
        <v>#REF!</v>
      </c>
      <c r="C196" s="254" t="e">
        <f>'2 SERVICES'!#REF!</f>
        <v>#REF!</v>
      </c>
      <c r="D196" s="255" t="e">
        <f>'2 SERVICES'!#REF!</f>
        <v>#REF!</v>
      </c>
      <c r="E196" s="256"/>
      <c r="F196" s="257"/>
      <c r="G196" s="274"/>
      <c r="H196" s="259"/>
      <c r="I196" s="260"/>
      <c r="J196" s="261"/>
      <c r="K196" s="262"/>
      <c r="L196" s="263"/>
      <c r="M196" s="97" t="e">
        <f>'2 SERVICES'!#REF!</f>
        <v>#REF!</v>
      </c>
    </row>
    <row r="197" spans="1:13" ht="39.75" customHeight="1" x14ac:dyDescent="0.25">
      <c r="A197" s="252">
        <f t="shared" si="0"/>
        <v>184</v>
      </c>
      <c r="B197" s="264" t="e">
        <f>'2 SERVICES'!#REF!</f>
        <v>#REF!</v>
      </c>
      <c r="C197" s="265" t="e">
        <f>'2 SERVICES'!#REF!</f>
        <v>#REF!</v>
      </c>
      <c r="D197" s="266" t="e">
        <f>'2 SERVICES'!#REF!</f>
        <v>#REF!</v>
      </c>
      <c r="E197" s="256"/>
      <c r="F197" s="267"/>
      <c r="G197" s="268"/>
      <c r="H197" s="269"/>
      <c r="I197" s="270"/>
      <c r="J197" s="271"/>
      <c r="K197" s="262"/>
      <c r="L197" s="273"/>
      <c r="M197" s="97" t="e">
        <f>'2 SERVICES'!#REF!</f>
        <v>#REF!</v>
      </c>
    </row>
    <row r="198" spans="1:13" ht="39.75" customHeight="1" x14ac:dyDescent="0.25">
      <c r="A198" s="252">
        <f t="shared" si="0"/>
        <v>185</v>
      </c>
      <c r="B198" s="253" t="e">
        <f>'2 SERVICES'!#REF!</f>
        <v>#REF!</v>
      </c>
      <c r="C198" s="254" t="e">
        <f>'2 SERVICES'!#REF!</f>
        <v>#REF!</v>
      </c>
      <c r="D198" s="255" t="e">
        <f>'2 SERVICES'!#REF!</f>
        <v>#REF!</v>
      </c>
      <c r="E198" s="256"/>
      <c r="F198" s="257"/>
      <c r="G198" s="274"/>
      <c r="H198" s="259"/>
      <c r="I198" s="260"/>
      <c r="J198" s="261"/>
      <c r="K198" s="262"/>
      <c r="L198" s="263"/>
      <c r="M198" s="97" t="e">
        <f>'2 SERVICES'!#REF!</f>
        <v>#REF!</v>
      </c>
    </row>
    <row r="199" spans="1:13" ht="39.75" customHeight="1" x14ac:dyDescent="0.25">
      <c r="A199" s="252">
        <f t="shared" si="0"/>
        <v>186</v>
      </c>
      <c r="B199" s="264" t="e">
        <f>'2 SERVICES'!#REF!</f>
        <v>#REF!</v>
      </c>
      <c r="C199" s="265" t="e">
        <f>'2 SERVICES'!#REF!</f>
        <v>#REF!</v>
      </c>
      <c r="D199" s="266" t="e">
        <f>'2 SERVICES'!#REF!</f>
        <v>#REF!</v>
      </c>
      <c r="E199" s="256"/>
      <c r="F199" s="267"/>
      <c r="G199" s="268"/>
      <c r="H199" s="269"/>
      <c r="I199" s="270"/>
      <c r="J199" s="271"/>
      <c r="K199" s="262"/>
      <c r="L199" s="273"/>
      <c r="M199" s="97" t="e">
        <f>'2 SERVICES'!#REF!</f>
        <v>#REF!</v>
      </c>
    </row>
    <row r="200" spans="1:13" ht="39.75" customHeight="1" x14ac:dyDescent="0.25">
      <c r="A200" s="252">
        <f t="shared" si="0"/>
        <v>187</v>
      </c>
      <c r="B200" s="253" t="e">
        <f>'2 SERVICES'!#REF!</f>
        <v>#REF!</v>
      </c>
      <c r="C200" s="254" t="e">
        <f>'2 SERVICES'!#REF!</f>
        <v>#REF!</v>
      </c>
      <c r="D200" s="255" t="e">
        <f>'2 SERVICES'!#REF!</f>
        <v>#REF!</v>
      </c>
      <c r="E200" s="256"/>
      <c r="F200" s="257"/>
      <c r="G200" s="274"/>
      <c r="H200" s="259"/>
      <c r="I200" s="260"/>
      <c r="J200" s="261"/>
      <c r="K200" s="262"/>
      <c r="L200" s="263"/>
      <c r="M200" s="97" t="e">
        <f>'2 SERVICES'!#REF!</f>
        <v>#REF!</v>
      </c>
    </row>
    <row r="201" spans="1:13" ht="39.75" customHeight="1" x14ac:dyDescent="0.25">
      <c r="A201" s="252">
        <f t="shared" si="0"/>
        <v>188</v>
      </c>
      <c r="B201" s="264" t="e">
        <f>'2 SERVICES'!#REF!</f>
        <v>#REF!</v>
      </c>
      <c r="C201" s="265" t="e">
        <f>'2 SERVICES'!#REF!</f>
        <v>#REF!</v>
      </c>
      <c r="D201" s="266" t="e">
        <f>'2 SERVICES'!#REF!</f>
        <v>#REF!</v>
      </c>
      <c r="E201" s="256"/>
      <c r="F201" s="267"/>
      <c r="G201" s="268"/>
      <c r="H201" s="269"/>
      <c r="I201" s="270"/>
      <c r="J201" s="271"/>
      <c r="K201" s="262"/>
      <c r="L201" s="273"/>
      <c r="M201" s="97" t="e">
        <f>'2 SERVICES'!#REF!</f>
        <v>#REF!</v>
      </c>
    </row>
    <row r="202" spans="1:13" ht="39.75" customHeight="1" x14ac:dyDescent="0.25">
      <c r="A202" s="252">
        <f t="shared" si="0"/>
        <v>189</v>
      </c>
      <c r="B202" s="253" t="e">
        <f>'2 SERVICES'!#REF!</f>
        <v>#REF!</v>
      </c>
      <c r="C202" s="254" t="e">
        <f>'2 SERVICES'!#REF!</f>
        <v>#REF!</v>
      </c>
      <c r="D202" s="255" t="e">
        <f>'2 SERVICES'!#REF!</f>
        <v>#REF!</v>
      </c>
      <c r="E202" s="256"/>
      <c r="F202" s="257"/>
      <c r="G202" s="274"/>
      <c r="H202" s="259"/>
      <c r="I202" s="260"/>
      <c r="J202" s="261"/>
      <c r="K202" s="262"/>
      <c r="L202" s="263"/>
      <c r="M202" s="97" t="e">
        <f>'2 SERVICES'!#REF!</f>
        <v>#REF!</v>
      </c>
    </row>
    <row r="203" spans="1:13" ht="39.75" customHeight="1" x14ac:dyDescent="0.25">
      <c r="A203" s="252">
        <f t="shared" si="0"/>
        <v>190</v>
      </c>
      <c r="B203" s="264" t="e">
        <f>'2 SERVICES'!#REF!</f>
        <v>#REF!</v>
      </c>
      <c r="C203" s="265" t="e">
        <f>'2 SERVICES'!#REF!</f>
        <v>#REF!</v>
      </c>
      <c r="D203" s="266" t="e">
        <f>'2 SERVICES'!#REF!</f>
        <v>#REF!</v>
      </c>
      <c r="E203" s="256"/>
      <c r="F203" s="267"/>
      <c r="G203" s="268"/>
      <c r="H203" s="269"/>
      <c r="I203" s="270"/>
      <c r="J203" s="271"/>
      <c r="K203" s="262"/>
      <c r="L203" s="273"/>
      <c r="M203" s="97" t="e">
        <f>'2 SERVICES'!#REF!</f>
        <v>#REF!</v>
      </c>
    </row>
    <row r="204" spans="1:13" ht="39.75" customHeight="1" x14ac:dyDescent="0.25">
      <c r="A204" s="252">
        <f t="shared" si="0"/>
        <v>191</v>
      </c>
      <c r="B204" s="253" t="e">
        <f>'2 SERVICES'!#REF!</f>
        <v>#REF!</v>
      </c>
      <c r="C204" s="254" t="e">
        <f>'2 SERVICES'!#REF!</f>
        <v>#REF!</v>
      </c>
      <c r="D204" s="255" t="e">
        <f>'2 SERVICES'!#REF!</f>
        <v>#REF!</v>
      </c>
      <c r="E204" s="256"/>
      <c r="F204" s="257"/>
      <c r="G204" s="274"/>
      <c r="H204" s="259"/>
      <c r="I204" s="260"/>
      <c r="J204" s="261"/>
      <c r="K204" s="262"/>
      <c r="L204" s="263"/>
      <c r="M204" s="97" t="e">
        <f>'2 SERVICES'!#REF!</f>
        <v>#REF!</v>
      </c>
    </row>
    <row r="205" spans="1:13" ht="39.75" customHeight="1" x14ac:dyDescent="0.25">
      <c r="A205" s="252">
        <f t="shared" si="0"/>
        <v>192</v>
      </c>
      <c r="B205" s="264" t="e">
        <f>'2 SERVICES'!#REF!</f>
        <v>#REF!</v>
      </c>
      <c r="C205" s="265" t="e">
        <f>'2 SERVICES'!#REF!</f>
        <v>#REF!</v>
      </c>
      <c r="D205" s="266" t="e">
        <f>'2 SERVICES'!#REF!</f>
        <v>#REF!</v>
      </c>
      <c r="E205" s="256"/>
      <c r="F205" s="267"/>
      <c r="G205" s="268"/>
      <c r="H205" s="269"/>
      <c r="I205" s="270"/>
      <c r="J205" s="271"/>
      <c r="K205" s="262"/>
      <c r="L205" s="273"/>
      <c r="M205" s="97" t="e">
        <f>'2 SERVICES'!#REF!</f>
        <v>#REF!</v>
      </c>
    </row>
    <row r="206" spans="1:13" ht="39.75" customHeight="1" x14ac:dyDescent="0.25">
      <c r="A206" s="252">
        <f t="shared" si="0"/>
        <v>193</v>
      </c>
      <c r="B206" s="253" t="e">
        <f>'2 SERVICES'!#REF!</f>
        <v>#REF!</v>
      </c>
      <c r="C206" s="254" t="e">
        <f>'2 SERVICES'!#REF!</f>
        <v>#REF!</v>
      </c>
      <c r="D206" s="255" t="e">
        <f>'2 SERVICES'!#REF!</f>
        <v>#REF!</v>
      </c>
      <c r="E206" s="256"/>
      <c r="F206" s="257"/>
      <c r="G206" s="274"/>
      <c r="H206" s="259"/>
      <c r="I206" s="260"/>
      <c r="J206" s="261"/>
      <c r="K206" s="262"/>
      <c r="L206" s="263"/>
      <c r="M206" s="97" t="e">
        <f>'2 SERVICES'!#REF!</f>
        <v>#REF!</v>
      </c>
    </row>
    <row r="207" spans="1:13" ht="39.75" customHeight="1" x14ac:dyDescent="0.25">
      <c r="A207" s="252">
        <f t="shared" si="0"/>
        <v>194</v>
      </c>
      <c r="B207" s="264" t="e">
        <f>'2 SERVICES'!#REF!</f>
        <v>#REF!</v>
      </c>
      <c r="C207" s="265" t="e">
        <f>'2 SERVICES'!#REF!</f>
        <v>#REF!</v>
      </c>
      <c r="D207" s="266" t="e">
        <f>'2 SERVICES'!#REF!</f>
        <v>#REF!</v>
      </c>
      <c r="E207" s="256"/>
      <c r="F207" s="267"/>
      <c r="G207" s="268"/>
      <c r="H207" s="269"/>
      <c r="I207" s="270"/>
      <c r="J207" s="271"/>
      <c r="K207" s="262"/>
      <c r="L207" s="273"/>
      <c r="M207" s="97" t="e">
        <f>'2 SERVICES'!#REF!</f>
        <v>#REF!</v>
      </c>
    </row>
    <row r="208" spans="1:13" ht="39.75" customHeight="1" x14ac:dyDescent="0.25">
      <c r="A208" s="252">
        <f t="shared" si="0"/>
        <v>195</v>
      </c>
      <c r="B208" s="253" t="e">
        <f>'2 SERVICES'!#REF!</f>
        <v>#REF!</v>
      </c>
      <c r="C208" s="254" t="e">
        <f>'2 SERVICES'!#REF!</f>
        <v>#REF!</v>
      </c>
      <c r="D208" s="255" t="e">
        <f>'2 SERVICES'!#REF!</f>
        <v>#REF!</v>
      </c>
      <c r="E208" s="256"/>
      <c r="F208" s="257"/>
      <c r="G208" s="274"/>
      <c r="H208" s="259"/>
      <c r="I208" s="260"/>
      <c r="J208" s="261"/>
      <c r="K208" s="262"/>
      <c r="L208" s="263"/>
      <c r="M208" s="97" t="e">
        <f>'2 SERVICES'!#REF!</f>
        <v>#REF!</v>
      </c>
    </row>
    <row r="209" spans="1:13" ht="39.75" customHeight="1" x14ac:dyDescent="0.25">
      <c r="A209" s="252">
        <f t="shared" si="0"/>
        <v>196</v>
      </c>
      <c r="B209" s="264" t="e">
        <f>'2 SERVICES'!#REF!</f>
        <v>#REF!</v>
      </c>
      <c r="C209" s="265" t="e">
        <f>'2 SERVICES'!#REF!</f>
        <v>#REF!</v>
      </c>
      <c r="D209" s="266" t="e">
        <f>'2 SERVICES'!#REF!</f>
        <v>#REF!</v>
      </c>
      <c r="E209" s="256"/>
      <c r="F209" s="267"/>
      <c r="G209" s="268"/>
      <c r="H209" s="269"/>
      <c r="I209" s="270"/>
      <c r="J209" s="271"/>
      <c r="K209" s="262"/>
      <c r="L209" s="273"/>
      <c r="M209" s="97" t="e">
        <f>'2 SERVICES'!#REF!</f>
        <v>#REF!</v>
      </c>
    </row>
    <row r="210" spans="1:13" ht="39.75" customHeight="1" x14ac:dyDescent="0.25">
      <c r="A210" s="252">
        <f t="shared" si="0"/>
        <v>197</v>
      </c>
      <c r="B210" s="253" t="e">
        <f>'2 SERVICES'!#REF!</f>
        <v>#REF!</v>
      </c>
      <c r="C210" s="254" t="e">
        <f>'2 SERVICES'!#REF!</f>
        <v>#REF!</v>
      </c>
      <c r="D210" s="255" t="e">
        <f>'2 SERVICES'!#REF!</f>
        <v>#REF!</v>
      </c>
      <c r="E210" s="256"/>
      <c r="F210" s="257"/>
      <c r="G210" s="274"/>
      <c r="H210" s="259"/>
      <c r="I210" s="260"/>
      <c r="J210" s="261"/>
      <c r="K210" s="262"/>
      <c r="L210" s="263"/>
      <c r="M210" s="97" t="e">
        <f>'2 SERVICES'!#REF!</f>
        <v>#REF!</v>
      </c>
    </row>
    <row r="211" spans="1:13" ht="39.75" customHeight="1" x14ac:dyDescent="0.25">
      <c r="A211" s="252">
        <f t="shared" si="0"/>
        <v>198</v>
      </c>
      <c r="B211" s="264" t="e">
        <f>'2 SERVICES'!#REF!</f>
        <v>#REF!</v>
      </c>
      <c r="C211" s="265" t="e">
        <f>'2 SERVICES'!#REF!</f>
        <v>#REF!</v>
      </c>
      <c r="D211" s="266" t="e">
        <f>'2 SERVICES'!#REF!</f>
        <v>#REF!</v>
      </c>
      <c r="E211" s="256"/>
      <c r="F211" s="267"/>
      <c r="G211" s="268"/>
      <c r="H211" s="269"/>
      <c r="I211" s="270"/>
      <c r="J211" s="271"/>
      <c r="K211" s="262"/>
      <c r="L211" s="273"/>
      <c r="M211" s="97" t="e">
        <f>'2 SERVICES'!#REF!</f>
        <v>#REF!</v>
      </c>
    </row>
    <row r="212" spans="1:13" ht="39.75" customHeight="1" x14ac:dyDescent="0.25">
      <c r="A212" s="252">
        <f t="shared" si="0"/>
        <v>199</v>
      </c>
      <c r="B212" s="253" t="e">
        <f>'2 SERVICES'!#REF!</f>
        <v>#REF!</v>
      </c>
      <c r="C212" s="254" t="e">
        <f>'2 SERVICES'!#REF!</f>
        <v>#REF!</v>
      </c>
      <c r="D212" s="255" t="e">
        <f>'2 SERVICES'!#REF!</f>
        <v>#REF!</v>
      </c>
      <c r="E212" s="256"/>
      <c r="F212" s="257"/>
      <c r="G212" s="274"/>
      <c r="H212" s="259"/>
      <c r="I212" s="260"/>
      <c r="J212" s="261"/>
      <c r="K212" s="262"/>
      <c r="L212" s="263"/>
      <c r="M212" s="97" t="e">
        <f>'2 SERVICES'!#REF!</f>
        <v>#REF!</v>
      </c>
    </row>
    <row r="213" spans="1:13" ht="39.75" customHeight="1" x14ac:dyDescent="0.25">
      <c r="A213" s="252">
        <f t="shared" si="0"/>
        <v>200</v>
      </c>
      <c r="B213" s="264" t="e">
        <f>'2 SERVICES'!#REF!</f>
        <v>#REF!</v>
      </c>
      <c r="C213" s="265" t="e">
        <f>'2 SERVICES'!#REF!</f>
        <v>#REF!</v>
      </c>
      <c r="D213" s="266" t="e">
        <f>'2 SERVICES'!#REF!</f>
        <v>#REF!</v>
      </c>
      <c r="E213" s="256"/>
      <c r="F213" s="267"/>
      <c r="G213" s="268"/>
      <c r="H213" s="269"/>
      <c r="I213" s="270"/>
      <c r="J213" s="271"/>
      <c r="K213" s="262"/>
      <c r="L213" s="273"/>
      <c r="M213" s="97" t="e">
        <f>'2 SERVICES'!#REF!</f>
        <v>#REF!</v>
      </c>
    </row>
    <row r="214" spans="1:13" ht="39.75" customHeight="1" x14ac:dyDescent="0.25">
      <c r="A214" s="252">
        <f t="shared" si="0"/>
        <v>201</v>
      </c>
      <c r="B214" s="253" t="e">
        <f>'2 SERVICES'!#REF!</f>
        <v>#REF!</v>
      </c>
      <c r="C214" s="254" t="e">
        <f>'2 SERVICES'!#REF!</f>
        <v>#REF!</v>
      </c>
      <c r="D214" s="255" t="e">
        <f>'2 SERVICES'!#REF!</f>
        <v>#REF!</v>
      </c>
      <c r="E214" s="256"/>
      <c r="F214" s="257"/>
      <c r="G214" s="258"/>
      <c r="H214" s="259"/>
      <c r="I214" s="260"/>
      <c r="J214" s="261"/>
      <c r="K214" s="262"/>
      <c r="L214" s="263"/>
      <c r="M214" s="97" t="e">
        <f>'2 SERVICES'!#REF!</f>
        <v>#REF!</v>
      </c>
    </row>
    <row r="215" spans="1:13" ht="39.75" customHeight="1" x14ac:dyDescent="0.25">
      <c r="A215" s="252">
        <f t="shared" si="0"/>
        <v>202</v>
      </c>
      <c r="B215" s="264" t="e">
        <f>'2 SERVICES'!#REF!</f>
        <v>#REF!</v>
      </c>
      <c r="C215" s="265" t="e">
        <f>'2 SERVICES'!#REF!</f>
        <v>#REF!</v>
      </c>
      <c r="D215" s="266" t="e">
        <f>'2 SERVICES'!#REF!</f>
        <v>#REF!</v>
      </c>
      <c r="E215" s="256"/>
      <c r="F215" s="267"/>
      <c r="G215" s="268"/>
      <c r="H215" s="269"/>
      <c r="I215" s="270"/>
      <c r="J215" s="271"/>
      <c r="K215" s="272"/>
      <c r="L215" s="273"/>
      <c r="M215" s="97" t="e">
        <f>'2 SERVICES'!#REF!</f>
        <v>#REF!</v>
      </c>
    </row>
    <row r="216" spans="1:13" ht="39.75" customHeight="1" x14ac:dyDescent="0.25">
      <c r="A216" s="252">
        <f t="shared" si="0"/>
        <v>203</v>
      </c>
      <c r="B216" s="253" t="e">
        <f>'2 SERVICES'!#REF!</f>
        <v>#REF!</v>
      </c>
      <c r="C216" s="254" t="e">
        <f>'2 SERVICES'!#REF!</f>
        <v>#REF!</v>
      </c>
      <c r="D216" s="255" t="e">
        <f>'2 SERVICES'!#REF!</f>
        <v>#REF!</v>
      </c>
      <c r="E216" s="256"/>
      <c r="F216" s="257"/>
      <c r="G216" s="274"/>
      <c r="H216" s="259"/>
      <c r="I216" s="260"/>
      <c r="J216" s="261"/>
      <c r="K216" s="262"/>
      <c r="L216" s="263"/>
      <c r="M216" s="97" t="e">
        <f>'2 SERVICES'!#REF!</f>
        <v>#REF!</v>
      </c>
    </row>
    <row r="217" spans="1:13" ht="39.75" customHeight="1" x14ac:dyDescent="0.25">
      <c r="A217" s="252">
        <f t="shared" si="0"/>
        <v>204</v>
      </c>
      <c r="B217" s="264" t="e">
        <f>'2 SERVICES'!#REF!</f>
        <v>#REF!</v>
      </c>
      <c r="C217" s="265" t="e">
        <f>'2 SERVICES'!#REF!</f>
        <v>#REF!</v>
      </c>
      <c r="D217" s="266" t="e">
        <f>'2 SERVICES'!#REF!</f>
        <v>#REF!</v>
      </c>
      <c r="E217" s="256"/>
      <c r="F217" s="267"/>
      <c r="G217" s="268"/>
      <c r="H217" s="269"/>
      <c r="I217" s="270"/>
      <c r="J217" s="271"/>
      <c r="K217" s="272"/>
      <c r="L217" s="273"/>
      <c r="M217" s="97" t="e">
        <f>'2 SERVICES'!#REF!</f>
        <v>#REF!</v>
      </c>
    </row>
    <row r="218" spans="1:13" ht="39.75" customHeight="1" x14ac:dyDescent="0.25">
      <c r="A218" s="252">
        <f t="shared" si="0"/>
        <v>205</v>
      </c>
      <c r="B218" s="253" t="e">
        <f>'2 SERVICES'!#REF!</f>
        <v>#REF!</v>
      </c>
      <c r="C218" s="254" t="e">
        <f>'2 SERVICES'!#REF!</f>
        <v>#REF!</v>
      </c>
      <c r="D218" s="255" t="e">
        <f>'2 SERVICES'!#REF!</f>
        <v>#REF!</v>
      </c>
      <c r="E218" s="256"/>
      <c r="F218" s="257"/>
      <c r="G218" s="274"/>
      <c r="H218" s="259"/>
      <c r="I218" s="260"/>
      <c r="J218" s="261"/>
      <c r="K218" s="262"/>
      <c r="L218" s="263"/>
      <c r="M218" s="97" t="e">
        <f>'2 SERVICES'!#REF!</f>
        <v>#REF!</v>
      </c>
    </row>
    <row r="219" spans="1:13" ht="39.75" customHeight="1" x14ac:dyDescent="0.25">
      <c r="A219" s="252">
        <f t="shared" si="0"/>
        <v>206</v>
      </c>
      <c r="B219" s="264" t="e">
        <f>'2 SERVICES'!#REF!</f>
        <v>#REF!</v>
      </c>
      <c r="C219" s="265" t="e">
        <f>'2 SERVICES'!#REF!</f>
        <v>#REF!</v>
      </c>
      <c r="D219" s="266" t="e">
        <f>'2 SERVICES'!#REF!</f>
        <v>#REF!</v>
      </c>
      <c r="E219" s="256"/>
      <c r="F219" s="267"/>
      <c r="G219" s="268"/>
      <c r="H219" s="269"/>
      <c r="I219" s="270"/>
      <c r="J219" s="271"/>
      <c r="K219" s="272"/>
      <c r="L219" s="273"/>
      <c r="M219" s="97" t="e">
        <f>'2 SERVICES'!#REF!</f>
        <v>#REF!</v>
      </c>
    </row>
    <row r="220" spans="1:13" ht="39.75" customHeight="1" x14ac:dyDescent="0.25">
      <c r="A220" s="252">
        <f t="shared" si="0"/>
        <v>207</v>
      </c>
      <c r="B220" s="253" t="e">
        <f>'2 SERVICES'!#REF!</f>
        <v>#REF!</v>
      </c>
      <c r="C220" s="254" t="e">
        <f>'2 SERVICES'!#REF!</f>
        <v>#REF!</v>
      </c>
      <c r="D220" s="255" t="e">
        <f>'2 SERVICES'!#REF!</f>
        <v>#REF!</v>
      </c>
      <c r="E220" s="256"/>
      <c r="F220" s="257"/>
      <c r="G220" s="274"/>
      <c r="H220" s="259"/>
      <c r="I220" s="260"/>
      <c r="J220" s="261"/>
      <c r="K220" s="262"/>
      <c r="L220" s="263"/>
      <c r="M220" s="97" t="e">
        <f>'2 SERVICES'!#REF!</f>
        <v>#REF!</v>
      </c>
    </row>
    <row r="221" spans="1:13" ht="39.75" customHeight="1" x14ac:dyDescent="0.25">
      <c r="A221" s="252">
        <f t="shared" si="0"/>
        <v>208</v>
      </c>
      <c r="B221" s="264" t="e">
        <f>'2 SERVICES'!#REF!</f>
        <v>#REF!</v>
      </c>
      <c r="C221" s="265" t="e">
        <f>'2 SERVICES'!#REF!</f>
        <v>#REF!</v>
      </c>
      <c r="D221" s="266" t="e">
        <f>'2 SERVICES'!#REF!</f>
        <v>#REF!</v>
      </c>
      <c r="E221" s="256"/>
      <c r="F221" s="267"/>
      <c r="G221" s="268"/>
      <c r="H221" s="269"/>
      <c r="I221" s="270"/>
      <c r="J221" s="271"/>
      <c r="K221" s="272"/>
      <c r="L221" s="273"/>
      <c r="M221" s="97" t="e">
        <f>'2 SERVICES'!#REF!</f>
        <v>#REF!</v>
      </c>
    </row>
    <row r="222" spans="1:13" ht="39.75" customHeight="1" x14ac:dyDescent="0.25">
      <c r="A222" s="252">
        <f t="shared" si="0"/>
        <v>209</v>
      </c>
      <c r="B222" s="253" t="e">
        <f>'2 SERVICES'!#REF!</f>
        <v>#REF!</v>
      </c>
      <c r="C222" s="254" t="e">
        <f>'2 SERVICES'!#REF!</f>
        <v>#REF!</v>
      </c>
      <c r="D222" s="255" t="e">
        <f>'2 SERVICES'!#REF!</f>
        <v>#REF!</v>
      </c>
      <c r="E222" s="256"/>
      <c r="F222" s="257"/>
      <c r="G222" s="274"/>
      <c r="H222" s="259"/>
      <c r="I222" s="260"/>
      <c r="J222" s="261"/>
      <c r="K222" s="262"/>
      <c r="L222" s="263"/>
      <c r="M222" s="97" t="e">
        <f>'2 SERVICES'!#REF!</f>
        <v>#REF!</v>
      </c>
    </row>
    <row r="223" spans="1:13" ht="39.75" customHeight="1" x14ac:dyDescent="0.25">
      <c r="A223" s="252">
        <f t="shared" si="0"/>
        <v>210</v>
      </c>
      <c r="B223" s="264" t="e">
        <f>'2 SERVICES'!#REF!</f>
        <v>#REF!</v>
      </c>
      <c r="C223" s="265" t="e">
        <f>'2 SERVICES'!#REF!</f>
        <v>#REF!</v>
      </c>
      <c r="D223" s="266" t="e">
        <f>'2 SERVICES'!#REF!</f>
        <v>#REF!</v>
      </c>
      <c r="E223" s="256"/>
      <c r="F223" s="267"/>
      <c r="G223" s="268"/>
      <c r="H223" s="269"/>
      <c r="I223" s="270"/>
      <c r="J223" s="271"/>
      <c r="K223" s="272"/>
      <c r="L223" s="273"/>
      <c r="M223" s="97" t="e">
        <f>'2 SERVICES'!#REF!</f>
        <v>#REF!</v>
      </c>
    </row>
    <row r="224" spans="1:13" ht="39.75" customHeight="1" x14ac:dyDescent="0.25">
      <c r="A224" s="252">
        <f t="shared" si="0"/>
        <v>211</v>
      </c>
      <c r="B224" s="253" t="e">
        <f>'2 SERVICES'!#REF!</f>
        <v>#REF!</v>
      </c>
      <c r="C224" s="254" t="e">
        <f>'2 SERVICES'!#REF!</f>
        <v>#REF!</v>
      </c>
      <c r="D224" s="255" t="e">
        <f>'2 SERVICES'!#REF!</f>
        <v>#REF!</v>
      </c>
      <c r="E224" s="256"/>
      <c r="F224" s="257"/>
      <c r="G224" s="274"/>
      <c r="H224" s="259"/>
      <c r="I224" s="260"/>
      <c r="J224" s="261"/>
      <c r="K224" s="262"/>
      <c r="L224" s="263"/>
      <c r="M224" s="97" t="e">
        <f>'2 SERVICES'!#REF!</f>
        <v>#REF!</v>
      </c>
    </row>
    <row r="225" spans="1:13" ht="39.75" customHeight="1" x14ac:dyDescent="0.25">
      <c r="A225" s="252">
        <f t="shared" si="0"/>
        <v>212</v>
      </c>
      <c r="B225" s="264" t="e">
        <f>'2 SERVICES'!#REF!</f>
        <v>#REF!</v>
      </c>
      <c r="C225" s="265" t="e">
        <f>'2 SERVICES'!#REF!</f>
        <v>#REF!</v>
      </c>
      <c r="D225" s="266" t="e">
        <f>'2 SERVICES'!#REF!</f>
        <v>#REF!</v>
      </c>
      <c r="E225" s="256"/>
      <c r="F225" s="267"/>
      <c r="G225" s="268"/>
      <c r="H225" s="269"/>
      <c r="I225" s="270"/>
      <c r="J225" s="271"/>
      <c r="K225" s="262"/>
      <c r="L225" s="273"/>
      <c r="M225" s="97" t="e">
        <f>'2 SERVICES'!#REF!</f>
        <v>#REF!</v>
      </c>
    </row>
    <row r="226" spans="1:13" ht="39.75" customHeight="1" x14ac:dyDescent="0.25">
      <c r="A226" s="252">
        <f t="shared" si="0"/>
        <v>213</v>
      </c>
      <c r="B226" s="253" t="e">
        <f>'2 SERVICES'!#REF!</f>
        <v>#REF!</v>
      </c>
      <c r="C226" s="254" t="e">
        <f>'2 SERVICES'!#REF!</f>
        <v>#REF!</v>
      </c>
      <c r="D226" s="255" t="e">
        <f>'2 SERVICES'!#REF!</f>
        <v>#REF!</v>
      </c>
      <c r="E226" s="256"/>
      <c r="F226" s="257"/>
      <c r="G226" s="274"/>
      <c r="H226" s="259"/>
      <c r="I226" s="260"/>
      <c r="J226" s="261"/>
      <c r="K226" s="262"/>
      <c r="L226" s="263"/>
      <c r="M226" s="97" t="e">
        <f>'2 SERVICES'!#REF!</f>
        <v>#REF!</v>
      </c>
    </row>
    <row r="227" spans="1:13" ht="39.75" customHeight="1" x14ac:dyDescent="0.25">
      <c r="A227" s="252">
        <f t="shared" si="0"/>
        <v>214</v>
      </c>
      <c r="B227" s="264" t="e">
        <f>'2 SERVICES'!#REF!</f>
        <v>#REF!</v>
      </c>
      <c r="C227" s="265" t="e">
        <f>'2 SERVICES'!#REF!</f>
        <v>#REF!</v>
      </c>
      <c r="D227" s="266" t="e">
        <f>'2 SERVICES'!#REF!</f>
        <v>#REF!</v>
      </c>
      <c r="E227" s="256"/>
      <c r="F227" s="267"/>
      <c r="G227" s="268"/>
      <c r="H227" s="269"/>
      <c r="I227" s="270"/>
      <c r="J227" s="271"/>
      <c r="K227" s="262"/>
      <c r="L227" s="273"/>
      <c r="M227" s="97" t="e">
        <f>'2 SERVICES'!#REF!</f>
        <v>#REF!</v>
      </c>
    </row>
    <row r="228" spans="1:13" ht="39.75" customHeight="1" x14ac:dyDescent="0.25">
      <c r="A228" s="252">
        <f t="shared" si="0"/>
        <v>215</v>
      </c>
      <c r="B228" s="253" t="e">
        <f>'2 SERVICES'!#REF!</f>
        <v>#REF!</v>
      </c>
      <c r="C228" s="254" t="e">
        <f>'2 SERVICES'!#REF!</f>
        <v>#REF!</v>
      </c>
      <c r="D228" s="255" t="e">
        <f>'2 SERVICES'!#REF!</f>
        <v>#REF!</v>
      </c>
      <c r="E228" s="256"/>
      <c r="F228" s="257"/>
      <c r="G228" s="274"/>
      <c r="H228" s="259"/>
      <c r="I228" s="260"/>
      <c r="J228" s="261"/>
      <c r="K228" s="262"/>
      <c r="L228" s="263"/>
      <c r="M228" s="97" t="e">
        <f>'2 SERVICES'!#REF!</f>
        <v>#REF!</v>
      </c>
    </row>
    <row r="229" spans="1:13" ht="39.75" customHeight="1" x14ac:dyDescent="0.25">
      <c r="A229" s="252">
        <f t="shared" si="0"/>
        <v>216</v>
      </c>
      <c r="B229" s="264" t="e">
        <f>'2 SERVICES'!#REF!</f>
        <v>#REF!</v>
      </c>
      <c r="C229" s="265" t="e">
        <f>'2 SERVICES'!#REF!</f>
        <v>#REF!</v>
      </c>
      <c r="D229" s="266" t="e">
        <f>'2 SERVICES'!#REF!</f>
        <v>#REF!</v>
      </c>
      <c r="E229" s="256"/>
      <c r="F229" s="267"/>
      <c r="G229" s="268"/>
      <c r="H229" s="269"/>
      <c r="I229" s="270"/>
      <c r="J229" s="271"/>
      <c r="K229" s="262"/>
      <c r="L229" s="273"/>
      <c r="M229" s="97" t="e">
        <f>'2 SERVICES'!#REF!</f>
        <v>#REF!</v>
      </c>
    </row>
    <row r="230" spans="1:13" ht="39.75" customHeight="1" x14ac:dyDescent="0.25">
      <c r="A230" s="252">
        <f t="shared" si="0"/>
        <v>217</v>
      </c>
      <c r="B230" s="253" t="e">
        <f>'2 SERVICES'!#REF!</f>
        <v>#REF!</v>
      </c>
      <c r="C230" s="254" t="e">
        <f>'2 SERVICES'!#REF!</f>
        <v>#REF!</v>
      </c>
      <c r="D230" s="255" t="e">
        <f>'2 SERVICES'!#REF!</f>
        <v>#REF!</v>
      </c>
      <c r="E230" s="256"/>
      <c r="F230" s="257"/>
      <c r="G230" s="274"/>
      <c r="H230" s="259"/>
      <c r="I230" s="260"/>
      <c r="J230" s="261"/>
      <c r="K230" s="262"/>
      <c r="L230" s="263"/>
      <c r="M230" s="97" t="e">
        <f>'2 SERVICES'!#REF!</f>
        <v>#REF!</v>
      </c>
    </row>
    <row r="231" spans="1:13" ht="39.75" customHeight="1" x14ac:dyDescent="0.25">
      <c r="A231" s="252">
        <f t="shared" si="0"/>
        <v>218</v>
      </c>
      <c r="B231" s="264" t="e">
        <f>'2 SERVICES'!#REF!</f>
        <v>#REF!</v>
      </c>
      <c r="C231" s="265" t="e">
        <f>'2 SERVICES'!#REF!</f>
        <v>#REF!</v>
      </c>
      <c r="D231" s="266" t="e">
        <f>'2 SERVICES'!#REF!</f>
        <v>#REF!</v>
      </c>
      <c r="E231" s="256"/>
      <c r="F231" s="267"/>
      <c r="G231" s="268"/>
      <c r="H231" s="269"/>
      <c r="I231" s="270"/>
      <c r="J231" s="271"/>
      <c r="K231" s="262"/>
      <c r="L231" s="273"/>
      <c r="M231" s="97" t="e">
        <f>'2 SERVICES'!#REF!</f>
        <v>#REF!</v>
      </c>
    </row>
    <row r="232" spans="1:13" ht="39.75" customHeight="1" x14ac:dyDescent="0.25">
      <c r="A232" s="252">
        <f t="shared" si="0"/>
        <v>219</v>
      </c>
      <c r="B232" s="253" t="e">
        <f>'2 SERVICES'!#REF!</f>
        <v>#REF!</v>
      </c>
      <c r="C232" s="254" t="e">
        <f>'2 SERVICES'!#REF!</f>
        <v>#REF!</v>
      </c>
      <c r="D232" s="255" t="e">
        <f>'2 SERVICES'!#REF!</f>
        <v>#REF!</v>
      </c>
      <c r="E232" s="256"/>
      <c r="F232" s="257"/>
      <c r="G232" s="274"/>
      <c r="H232" s="259"/>
      <c r="I232" s="260"/>
      <c r="J232" s="261"/>
      <c r="K232" s="262"/>
      <c r="L232" s="263"/>
      <c r="M232" s="97" t="e">
        <f>'2 SERVICES'!#REF!</f>
        <v>#REF!</v>
      </c>
    </row>
    <row r="233" spans="1:13" ht="39.75" customHeight="1" x14ac:dyDescent="0.25">
      <c r="A233" s="252">
        <f t="shared" si="0"/>
        <v>220</v>
      </c>
      <c r="B233" s="264" t="e">
        <f>'2 SERVICES'!#REF!</f>
        <v>#REF!</v>
      </c>
      <c r="C233" s="265" t="e">
        <f>'2 SERVICES'!#REF!</f>
        <v>#REF!</v>
      </c>
      <c r="D233" s="266" t="e">
        <f>'2 SERVICES'!#REF!</f>
        <v>#REF!</v>
      </c>
      <c r="E233" s="256"/>
      <c r="F233" s="267"/>
      <c r="G233" s="268"/>
      <c r="H233" s="269"/>
      <c r="I233" s="270"/>
      <c r="J233" s="271"/>
      <c r="K233" s="262"/>
      <c r="L233" s="273"/>
      <c r="M233" s="97" t="e">
        <f>'2 SERVICES'!#REF!</f>
        <v>#REF!</v>
      </c>
    </row>
    <row r="234" spans="1:13" ht="39.75" customHeight="1" x14ac:dyDescent="0.25">
      <c r="A234" s="252">
        <f t="shared" si="0"/>
        <v>221</v>
      </c>
      <c r="B234" s="253" t="e">
        <f>'2 SERVICES'!#REF!</f>
        <v>#REF!</v>
      </c>
      <c r="C234" s="254" t="e">
        <f>'2 SERVICES'!#REF!</f>
        <v>#REF!</v>
      </c>
      <c r="D234" s="255" t="e">
        <f>'2 SERVICES'!#REF!</f>
        <v>#REF!</v>
      </c>
      <c r="E234" s="256"/>
      <c r="F234" s="257"/>
      <c r="G234" s="274"/>
      <c r="H234" s="259"/>
      <c r="I234" s="260"/>
      <c r="J234" s="261"/>
      <c r="K234" s="262"/>
      <c r="L234" s="263"/>
      <c r="M234" s="97" t="e">
        <f>'2 SERVICES'!#REF!</f>
        <v>#REF!</v>
      </c>
    </row>
    <row r="235" spans="1:13" ht="39.75" customHeight="1" x14ac:dyDescent="0.25">
      <c r="A235" s="252">
        <f t="shared" si="0"/>
        <v>222</v>
      </c>
      <c r="B235" s="264" t="e">
        <f>'2 SERVICES'!#REF!</f>
        <v>#REF!</v>
      </c>
      <c r="C235" s="265" t="e">
        <f>'2 SERVICES'!#REF!</f>
        <v>#REF!</v>
      </c>
      <c r="D235" s="266" t="e">
        <f>'2 SERVICES'!#REF!</f>
        <v>#REF!</v>
      </c>
      <c r="E235" s="256"/>
      <c r="F235" s="267"/>
      <c r="G235" s="268"/>
      <c r="H235" s="269"/>
      <c r="I235" s="270"/>
      <c r="J235" s="271"/>
      <c r="K235" s="262"/>
      <c r="L235" s="273"/>
      <c r="M235" s="97" t="e">
        <f>'2 SERVICES'!#REF!</f>
        <v>#REF!</v>
      </c>
    </row>
    <row r="236" spans="1:13" ht="39.75" customHeight="1" x14ac:dyDescent="0.25">
      <c r="A236" s="252">
        <f t="shared" si="0"/>
        <v>223</v>
      </c>
      <c r="B236" s="253" t="e">
        <f>'2 SERVICES'!#REF!</f>
        <v>#REF!</v>
      </c>
      <c r="C236" s="254" t="e">
        <f>'2 SERVICES'!#REF!</f>
        <v>#REF!</v>
      </c>
      <c r="D236" s="255" t="e">
        <f>'2 SERVICES'!#REF!</f>
        <v>#REF!</v>
      </c>
      <c r="E236" s="256"/>
      <c r="F236" s="257"/>
      <c r="G236" s="274"/>
      <c r="H236" s="259"/>
      <c r="I236" s="260"/>
      <c r="J236" s="261"/>
      <c r="K236" s="262"/>
      <c r="L236" s="263"/>
      <c r="M236" s="97" t="e">
        <f>'2 SERVICES'!#REF!</f>
        <v>#REF!</v>
      </c>
    </row>
    <row r="237" spans="1:13" ht="39.75" customHeight="1" x14ac:dyDescent="0.25">
      <c r="A237" s="252">
        <f t="shared" si="0"/>
        <v>224</v>
      </c>
      <c r="B237" s="264" t="e">
        <f>'2 SERVICES'!#REF!</f>
        <v>#REF!</v>
      </c>
      <c r="C237" s="265" t="e">
        <f>'2 SERVICES'!#REF!</f>
        <v>#REF!</v>
      </c>
      <c r="D237" s="266" t="e">
        <f>'2 SERVICES'!#REF!</f>
        <v>#REF!</v>
      </c>
      <c r="E237" s="256"/>
      <c r="F237" s="267"/>
      <c r="G237" s="268"/>
      <c r="H237" s="269"/>
      <c r="I237" s="270"/>
      <c r="J237" s="271"/>
      <c r="K237" s="262"/>
      <c r="L237" s="273"/>
      <c r="M237" s="97" t="e">
        <f>'2 SERVICES'!#REF!</f>
        <v>#REF!</v>
      </c>
    </row>
    <row r="238" spans="1:13" ht="39.75" customHeight="1" x14ac:dyDescent="0.25">
      <c r="A238" s="252">
        <f t="shared" si="0"/>
        <v>225</v>
      </c>
      <c r="B238" s="253" t="e">
        <f>'2 SERVICES'!#REF!</f>
        <v>#REF!</v>
      </c>
      <c r="C238" s="254" t="e">
        <f>'2 SERVICES'!#REF!</f>
        <v>#REF!</v>
      </c>
      <c r="D238" s="255" t="e">
        <f>'2 SERVICES'!#REF!</f>
        <v>#REF!</v>
      </c>
      <c r="E238" s="256"/>
      <c r="F238" s="257"/>
      <c r="G238" s="274"/>
      <c r="H238" s="259"/>
      <c r="I238" s="260"/>
      <c r="J238" s="261"/>
      <c r="K238" s="262"/>
      <c r="L238" s="263"/>
      <c r="M238" s="97" t="e">
        <f>'2 SERVICES'!#REF!</f>
        <v>#REF!</v>
      </c>
    </row>
    <row r="239" spans="1:13" ht="39.75" customHeight="1" x14ac:dyDescent="0.25">
      <c r="A239" s="252">
        <f t="shared" si="0"/>
        <v>226</v>
      </c>
      <c r="B239" s="264" t="e">
        <f>'2 SERVICES'!#REF!</f>
        <v>#REF!</v>
      </c>
      <c r="C239" s="265" t="e">
        <f>'2 SERVICES'!#REF!</f>
        <v>#REF!</v>
      </c>
      <c r="D239" s="266" t="e">
        <f>'2 SERVICES'!#REF!</f>
        <v>#REF!</v>
      </c>
      <c r="E239" s="256"/>
      <c r="F239" s="267"/>
      <c r="G239" s="268"/>
      <c r="H239" s="269"/>
      <c r="I239" s="270"/>
      <c r="J239" s="271"/>
      <c r="K239" s="262"/>
      <c r="L239" s="273"/>
      <c r="M239" s="97" t="e">
        <f>'2 SERVICES'!#REF!</f>
        <v>#REF!</v>
      </c>
    </row>
    <row r="240" spans="1:13" ht="39.75" customHeight="1" x14ac:dyDescent="0.25">
      <c r="A240" s="252">
        <f t="shared" si="0"/>
        <v>227</v>
      </c>
      <c r="B240" s="253" t="e">
        <f>'2 SERVICES'!#REF!</f>
        <v>#REF!</v>
      </c>
      <c r="C240" s="254" t="e">
        <f>'2 SERVICES'!#REF!</f>
        <v>#REF!</v>
      </c>
      <c r="D240" s="255" t="e">
        <f>'2 SERVICES'!#REF!</f>
        <v>#REF!</v>
      </c>
      <c r="E240" s="256"/>
      <c r="F240" s="257"/>
      <c r="G240" s="274"/>
      <c r="H240" s="259"/>
      <c r="I240" s="260"/>
      <c r="J240" s="261"/>
      <c r="K240" s="262"/>
      <c r="L240" s="263"/>
      <c r="M240" s="97" t="e">
        <f>'2 SERVICES'!#REF!</f>
        <v>#REF!</v>
      </c>
    </row>
    <row r="241" spans="1:13" ht="39.75" customHeight="1" x14ac:dyDescent="0.25">
      <c r="A241" s="252">
        <f t="shared" si="0"/>
        <v>228</v>
      </c>
      <c r="B241" s="264" t="e">
        <f>'2 SERVICES'!#REF!</f>
        <v>#REF!</v>
      </c>
      <c r="C241" s="265" t="e">
        <f>'2 SERVICES'!#REF!</f>
        <v>#REF!</v>
      </c>
      <c r="D241" s="266" t="e">
        <f>'2 SERVICES'!#REF!</f>
        <v>#REF!</v>
      </c>
      <c r="E241" s="256"/>
      <c r="F241" s="267"/>
      <c r="G241" s="268"/>
      <c r="H241" s="269"/>
      <c r="I241" s="270"/>
      <c r="J241" s="271"/>
      <c r="K241" s="262"/>
      <c r="L241" s="273"/>
      <c r="M241" s="97" t="e">
        <f>'2 SERVICES'!#REF!</f>
        <v>#REF!</v>
      </c>
    </row>
    <row r="242" spans="1:13" ht="39.75" customHeight="1" x14ac:dyDescent="0.25">
      <c r="A242" s="252">
        <f t="shared" si="0"/>
        <v>229</v>
      </c>
      <c r="B242" s="253" t="e">
        <f>'2 SERVICES'!#REF!</f>
        <v>#REF!</v>
      </c>
      <c r="C242" s="254" t="e">
        <f>'2 SERVICES'!#REF!</f>
        <v>#REF!</v>
      </c>
      <c r="D242" s="255" t="e">
        <f>'2 SERVICES'!#REF!</f>
        <v>#REF!</v>
      </c>
      <c r="E242" s="256"/>
      <c r="F242" s="257"/>
      <c r="G242" s="274"/>
      <c r="H242" s="259"/>
      <c r="I242" s="260"/>
      <c r="J242" s="261"/>
      <c r="K242" s="262"/>
      <c r="L242" s="263"/>
      <c r="M242" s="97" t="e">
        <f>'2 SERVICES'!#REF!</f>
        <v>#REF!</v>
      </c>
    </row>
    <row r="243" spans="1:13" ht="39.75" customHeight="1" x14ac:dyDescent="0.25">
      <c r="A243" s="252">
        <f t="shared" si="0"/>
        <v>230</v>
      </c>
      <c r="B243" s="264" t="e">
        <f>'2 SERVICES'!#REF!</f>
        <v>#REF!</v>
      </c>
      <c r="C243" s="265" t="e">
        <f>'2 SERVICES'!#REF!</f>
        <v>#REF!</v>
      </c>
      <c r="D243" s="266" t="e">
        <f>'2 SERVICES'!#REF!</f>
        <v>#REF!</v>
      </c>
      <c r="E243" s="256"/>
      <c r="F243" s="267"/>
      <c r="G243" s="268"/>
      <c r="H243" s="269"/>
      <c r="I243" s="270"/>
      <c r="J243" s="271"/>
      <c r="K243" s="262"/>
      <c r="L243" s="273"/>
      <c r="M243" s="97" t="e">
        <f>'2 SERVICES'!#REF!</f>
        <v>#REF!</v>
      </c>
    </row>
    <row r="244" spans="1:13" ht="39.75" customHeight="1" x14ac:dyDescent="0.25">
      <c r="A244" s="252">
        <f t="shared" si="0"/>
        <v>231</v>
      </c>
      <c r="B244" s="253" t="e">
        <f>'2 SERVICES'!#REF!</f>
        <v>#REF!</v>
      </c>
      <c r="C244" s="254" t="e">
        <f>'2 SERVICES'!#REF!</f>
        <v>#REF!</v>
      </c>
      <c r="D244" s="255" t="e">
        <f>'2 SERVICES'!#REF!</f>
        <v>#REF!</v>
      </c>
      <c r="E244" s="256"/>
      <c r="F244" s="257"/>
      <c r="G244" s="274"/>
      <c r="H244" s="259"/>
      <c r="I244" s="260"/>
      <c r="J244" s="261"/>
      <c r="K244" s="262"/>
      <c r="L244" s="263"/>
      <c r="M244" s="97" t="e">
        <f>'2 SERVICES'!#REF!</f>
        <v>#REF!</v>
      </c>
    </row>
    <row r="245" spans="1:13" ht="39.75" customHeight="1" x14ac:dyDescent="0.25">
      <c r="A245" s="252">
        <f t="shared" si="0"/>
        <v>232</v>
      </c>
      <c r="B245" s="264" t="e">
        <f>'2 SERVICES'!#REF!</f>
        <v>#REF!</v>
      </c>
      <c r="C245" s="265" t="e">
        <f>'2 SERVICES'!#REF!</f>
        <v>#REF!</v>
      </c>
      <c r="D245" s="266" t="e">
        <f>'2 SERVICES'!#REF!</f>
        <v>#REF!</v>
      </c>
      <c r="E245" s="256"/>
      <c r="F245" s="267"/>
      <c r="G245" s="268"/>
      <c r="H245" s="269"/>
      <c r="I245" s="270"/>
      <c r="J245" s="271"/>
      <c r="K245" s="262"/>
      <c r="L245" s="273"/>
      <c r="M245" s="97" t="e">
        <f>'2 SERVICES'!#REF!</f>
        <v>#REF!</v>
      </c>
    </row>
    <row r="246" spans="1:13" ht="39.75" customHeight="1" x14ac:dyDescent="0.25">
      <c r="A246" s="252">
        <f t="shared" si="0"/>
        <v>233</v>
      </c>
      <c r="B246" s="253" t="e">
        <f>'2 SERVICES'!#REF!</f>
        <v>#REF!</v>
      </c>
      <c r="C246" s="254" t="e">
        <f>'2 SERVICES'!#REF!</f>
        <v>#REF!</v>
      </c>
      <c r="D246" s="255" t="e">
        <f>'2 SERVICES'!#REF!</f>
        <v>#REF!</v>
      </c>
      <c r="E246" s="256"/>
      <c r="F246" s="257"/>
      <c r="G246" s="274"/>
      <c r="H246" s="259"/>
      <c r="I246" s="260"/>
      <c r="J246" s="261"/>
      <c r="K246" s="262"/>
      <c r="L246" s="263"/>
      <c r="M246" s="97" t="e">
        <f>'2 SERVICES'!#REF!</f>
        <v>#REF!</v>
      </c>
    </row>
    <row r="247" spans="1:13" ht="39.75" customHeight="1" x14ac:dyDescent="0.25">
      <c r="A247" s="252">
        <f t="shared" si="0"/>
        <v>234</v>
      </c>
      <c r="B247" s="264" t="e">
        <f>'2 SERVICES'!#REF!</f>
        <v>#REF!</v>
      </c>
      <c r="C247" s="265" t="e">
        <f>'2 SERVICES'!#REF!</f>
        <v>#REF!</v>
      </c>
      <c r="D247" s="266" t="e">
        <f>'2 SERVICES'!#REF!</f>
        <v>#REF!</v>
      </c>
      <c r="E247" s="256"/>
      <c r="F247" s="267"/>
      <c r="G247" s="268"/>
      <c r="H247" s="269"/>
      <c r="I247" s="270"/>
      <c r="J247" s="271"/>
      <c r="K247" s="262"/>
      <c r="L247" s="273"/>
      <c r="M247" s="97" t="e">
        <f>'2 SERVICES'!#REF!</f>
        <v>#REF!</v>
      </c>
    </row>
    <row r="248" spans="1:13" ht="39.75" customHeight="1" x14ac:dyDescent="0.25">
      <c r="A248" s="252">
        <f t="shared" si="0"/>
        <v>235</v>
      </c>
      <c r="B248" s="253" t="e">
        <f>'2 SERVICES'!#REF!</f>
        <v>#REF!</v>
      </c>
      <c r="C248" s="254" t="e">
        <f>'2 SERVICES'!#REF!</f>
        <v>#REF!</v>
      </c>
      <c r="D248" s="255" t="e">
        <f>'2 SERVICES'!#REF!</f>
        <v>#REF!</v>
      </c>
      <c r="E248" s="256"/>
      <c r="F248" s="257"/>
      <c r="G248" s="274"/>
      <c r="H248" s="259"/>
      <c r="I248" s="260"/>
      <c r="J248" s="261"/>
      <c r="K248" s="262"/>
      <c r="L248" s="263"/>
      <c r="M248" s="97" t="e">
        <f>'2 SERVICES'!#REF!</f>
        <v>#REF!</v>
      </c>
    </row>
    <row r="249" spans="1:13" ht="39.75" customHeight="1" x14ac:dyDescent="0.25">
      <c r="A249" s="252">
        <f t="shared" si="0"/>
        <v>236</v>
      </c>
      <c r="B249" s="264" t="e">
        <f>'2 SERVICES'!#REF!</f>
        <v>#REF!</v>
      </c>
      <c r="C249" s="265" t="e">
        <f>'2 SERVICES'!#REF!</f>
        <v>#REF!</v>
      </c>
      <c r="D249" s="266" t="e">
        <f>'2 SERVICES'!#REF!</f>
        <v>#REF!</v>
      </c>
      <c r="E249" s="256"/>
      <c r="F249" s="267"/>
      <c r="G249" s="268"/>
      <c r="H249" s="269"/>
      <c r="I249" s="270"/>
      <c r="J249" s="271"/>
      <c r="K249" s="262"/>
      <c r="L249" s="273"/>
      <c r="M249" s="97" t="e">
        <f>'2 SERVICES'!#REF!</f>
        <v>#REF!</v>
      </c>
    </row>
    <row r="250" spans="1:13" ht="39.75" customHeight="1" x14ac:dyDescent="0.25">
      <c r="A250" s="252">
        <f t="shared" si="0"/>
        <v>237</v>
      </c>
      <c r="B250" s="253" t="e">
        <f>'2 SERVICES'!#REF!</f>
        <v>#REF!</v>
      </c>
      <c r="C250" s="254" t="e">
        <f>'2 SERVICES'!#REF!</f>
        <v>#REF!</v>
      </c>
      <c r="D250" s="255" t="e">
        <f>'2 SERVICES'!#REF!</f>
        <v>#REF!</v>
      </c>
      <c r="E250" s="256"/>
      <c r="F250" s="257"/>
      <c r="G250" s="274"/>
      <c r="H250" s="259"/>
      <c r="I250" s="260"/>
      <c r="J250" s="261"/>
      <c r="K250" s="262"/>
      <c r="L250" s="263"/>
      <c r="M250" s="97" t="e">
        <f>'2 SERVICES'!#REF!</f>
        <v>#REF!</v>
      </c>
    </row>
    <row r="251" spans="1:13" ht="39.75" customHeight="1" x14ac:dyDescent="0.25">
      <c r="A251" s="252">
        <f t="shared" si="0"/>
        <v>238</v>
      </c>
      <c r="B251" s="264" t="e">
        <f>'2 SERVICES'!#REF!</f>
        <v>#REF!</v>
      </c>
      <c r="C251" s="265" t="e">
        <f>'2 SERVICES'!#REF!</f>
        <v>#REF!</v>
      </c>
      <c r="D251" s="266" t="e">
        <f>'2 SERVICES'!#REF!</f>
        <v>#REF!</v>
      </c>
      <c r="E251" s="256"/>
      <c r="F251" s="267"/>
      <c r="G251" s="268"/>
      <c r="H251" s="269"/>
      <c r="I251" s="270"/>
      <c r="J251" s="271"/>
      <c r="K251" s="262"/>
      <c r="L251" s="273"/>
      <c r="M251" s="97" t="e">
        <f>'2 SERVICES'!#REF!</f>
        <v>#REF!</v>
      </c>
    </row>
    <row r="252" spans="1:13" ht="39.75" customHeight="1" x14ac:dyDescent="0.25">
      <c r="A252" s="252">
        <f t="shared" si="0"/>
        <v>239</v>
      </c>
      <c r="B252" s="253" t="e">
        <f>'2 SERVICES'!#REF!</f>
        <v>#REF!</v>
      </c>
      <c r="C252" s="254" t="e">
        <f>'2 SERVICES'!#REF!</f>
        <v>#REF!</v>
      </c>
      <c r="D252" s="255" t="e">
        <f>'2 SERVICES'!#REF!</f>
        <v>#REF!</v>
      </c>
      <c r="E252" s="256"/>
      <c r="F252" s="257"/>
      <c r="G252" s="274"/>
      <c r="H252" s="259"/>
      <c r="I252" s="260"/>
      <c r="J252" s="261"/>
      <c r="K252" s="262"/>
      <c r="L252" s="263"/>
      <c r="M252" s="97" t="e">
        <f>'2 SERVICES'!#REF!</f>
        <v>#REF!</v>
      </c>
    </row>
    <row r="253" spans="1:13" ht="39.75" customHeight="1" x14ac:dyDescent="0.25">
      <c r="A253" s="252">
        <f t="shared" si="0"/>
        <v>240</v>
      </c>
      <c r="B253" s="264" t="e">
        <f>'2 SERVICES'!#REF!</f>
        <v>#REF!</v>
      </c>
      <c r="C253" s="265" t="e">
        <f>'2 SERVICES'!#REF!</f>
        <v>#REF!</v>
      </c>
      <c r="D253" s="266" t="e">
        <f>'2 SERVICES'!#REF!</f>
        <v>#REF!</v>
      </c>
      <c r="E253" s="256"/>
      <c r="F253" s="267"/>
      <c r="G253" s="268"/>
      <c r="H253" s="269"/>
      <c r="I253" s="270"/>
      <c r="J253" s="271"/>
      <c r="K253" s="262"/>
      <c r="L253" s="273"/>
      <c r="M253" s="97" t="e">
        <f>'2 SERVICES'!#REF!</f>
        <v>#REF!</v>
      </c>
    </row>
    <row r="254" spans="1:13" ht="39.75" customHeight="1" x14ac:dyDescent="0.25">
      <c r="A254" s="252">
        <f t="shared" si="0"/>
        <v>241</v>
      </c>
      <c r="B254" s="253" t="e">
        <f>'2 SERVICES'!#REF!</f>
        <v>#REF!</v>
      </c>
      <c r="C254" s="254" t="e">
        <f>'2 SERVICES'!#REF!</f>
        <v>#REF!</v>
      </c>
      <c r="D254" s="255" t="e">
        <f>'2 SERVICES'!#REF!</f>
        <v>#REF!</v>
      </c>
      <c r="E254" s="256"/>
      <c r="F254" s="257"/>
      <c r="G254" s="274"/>
      <c r="H254" s="259"/>
      <c r="I254" s="260"/>
      <c r="J254" s="261"/>
      <c r="K254" s="262"/>
      <c r="L254" s="263"/>
      <c r="M254" s="97" t="e">
        <f>'2 SERVICES'!#REF!</f>
        <v>#REF!</v>
      </c>
    </row>
    <row r="255" spans="1:13" ht="39.75" customHeight="1" x14ac:dyDescent="0.25">
      <c r="A255" s="252">
        <f t="shared" si="0"/>
        <v>242</v>
      </c>
      <c r="B255" s="264" t="e">
        <f>'2 SERVICES'!#REF!</f>
        <v>#REF!</v>
      </c>
      <c r="C255" s="265" t="e">
        <f>'2 SERVICES'!#REF!</f>
        <v>#REF!</v>
      </c>
      <c r="D255" s="266" t="e">
        <f>'2 SERVICES'!#REF!</f>
        <v>#REF!</v>
      </c>
      <c r="E255" s="256"/>
      <c r="F255" s="267"/>
      <c r="G255" s="268"/>
      <c r="H255" s="269"/>
      <c r="I255" s="270"/>
      <c r="J255" s="271"/>
      <c r="K255" s="262"/>
      <c r="L255" s="273"/>
      <c r="M255" s="97" t="e">
        <f>'2 SERVICES'!#REF!</f>
        <v>#REF!</v>
      </c>
    </row>
    <row r="256" spans="1:13" ht="39.75" customHeight="1" x14ac:dyDescent="0.25">
      <c r="A256" s="252">
        <f t="shared" si="0"/>
        <v>243</v>
      </c>
      <c r="B256" s="253" t="e">
        <f>'2 SERVICES'!#REF!</f>
        <v>#REF!</v>
      </c>
      <c r="C256" s="254" t="e">
        <f>'2 SERVICES'!#REF!</f>
        <v>#REF!</v>
      </c>
      <c r="D256" s="255" t="e">
        <f>'2 SERVICES'!#REF!</f>
        <v>#REF!</v>
      </c>
      <c r="E256" s="256"/>
      <c r="F256" s="257"/>
      <c r="G256" s="274"/>
      <c r="H256" s="259"/>
      <c r="I256" s="260"/>
      <c r="J256" s="261"/>
      <c r="K256" s="262"/>
      <c r="L256" s="263"/>
      <c r="M256" s="97" t="e">
        <f>'2 SERVICES'!#REF!</f>
        <v>#REF!</v>
      </c>
    </row>
    <row r="257" spans="1:13" ht="39.75" customHeight="1" x14ac:dyDescent="0.25">
      <c r="A257" s="252">
        <f t="shared" si="0"/>
        <v>244</v>
      </c>
      <c r="B257" s="264" t="e">
        <f>'2 SERVICES'!#REF!</f>
        <v>#REF!</v>
      </c>
      <c r="C257" s="265" t="e">
        <f>'2 SERVICES'!#REF!</f>
        <v>#REF!</v>
      </c>
      <c r="D257" s="266" t="e">
        <f>'2 SERVICES'!#REF!</f>
        <v>#REF!</v>
      </c>
      <c r="E257" s="256"/>
      <c r="F257" s="267"/>
      <c r="G257" s="268"/>
      <c r="H257" s="269"/>
      <c r="I257" s="270"/>
      <c r="J257" s="271"/>
      <c r="K257" s="262"/>
      <c r="L257" s="273"/>
      <c r="M257" s="97" t="e">
        <f>'2 SERVICES'!#REF!</f>
        <v>#REF!</v>
      </c>
    </row>
    <row r="258" spans="1:13" ht="39.75" customHeight="1" x14ac:dyDescent="0.25">
      <c r="A258" s="252">
        <f t="shared" si="0"/>
        <v>245</v>
      </c>
      <c r="B258" s="253" t="e">
        <f>'2 SERVICES'!#REF!</f>
        <v>#REF!</v>
      </c>
      <c r="C258" s="254" t="e">
        <f>'2 SERVICES'!#REF!</f>
        <v>#REF!</v>
      </c>
      <c r="D258" s="255" t="e">
        <f>'2 SERVICES'!#REF!</f>
        <v>#REF!</v>
      </c>
      <c r="E258" s="256"/>
      <c r="F258" s="257"/>
      <c r="G258" s="274"/>
      <c r="H258" s="259"/>
      <c r="I258" s="260"/>
      <c r="J258" s="261"/>
      <c r="K258" s="262"/>
      <c r="L258" s="263"/>
      <c r="M258" s="97" t="e">
        <f>'2 SERVICES'!#REF!</f>
        <v>#REF!</v>
      </c>
    </row>
    <row r="259" spans="1:13" ht="39.75" customHeight="1" x14ac:dyDescent="0.25">
      <c r="A259" s="252">
        <f t="shared" si="0"/>
        <v>246</v>
      </c>
      <c r="B259" s="264" t="e">
        <f>'2 SERVICES'!#REF!</f>
        <v>#REF!</v>
      </c>
      <c r="C259" s="265" t="e">
        <f>'2 SERVICES'!#REF!</f>
        <v>#REF!</v>
      </c>
      <c r="D259" s="266" t="e">
        <f>'2 SERVICES'!#REF!</f>
        <v>#REF!</v>
      </c>
      <c r="E259" s="256"/>
      <c r="F259" s="267"/>
      <c r="G259" s="268"/>
      <c r="H259" s="269"/>
      <c r="I259" s="270"/>
      <c r="J259" s="271"/>
      <c r="K259" s="262"/>
      <c r="L259" s="273"/>
      <c r="M259" s="97" t="e">
        <f>'2 SERVICES'!#REF!</f>
        <v>#REF!</v>
      </c>
    </row>
    <row r="260" spans="1:13" ht="39.75" customHeight="1" x14ac:dyDescent="0.25">
      <c r="A260" s="252">
        <f t="shared" si="0"/>
        <v>247</v>
      </c>
      <c r="B260" s="253" t="e">
        <f>'2 SERVICES'!#REF!</f>
        <v>#REF!</v>
      </c>
      <c r="C260" s="254" t="e">
        <f>'2 SERVICES'!#REF!</f>
        <v>#REF!</v>
      </c>
      <c r="D260" s="255" t="e">
        <f>'2 SERVICES'!#REF!</f>
        <v>#REF!</v>
      </c>
      <c r="E260" s="256"/>
      <c r="F260" s="257"/>
      <c r="G260" s="274"/>
      <c r="H260" s="259"/>
      <c r="I260" s="260"/>
      <c r="J260" s="261"/>
      <c r="K260" s="262"/>
      <c r="L260" s="263"/>
      <c r="M260" s="97" t="e">
        <f>'2 SERVICES'!#REF!</f>
        <v>#REF!</v>
      </c>
    </row>
    <row r="261" spans="1:13" ht="39.75" customHeight="1" x14ac:dyDescent="0.25">
      <c r="A261" s="252">
        <f t="shared" si="0"/>
        <v>248</v>
      </c>
      <c r="B261" s="264" t="e">
        <f>'2 SERVICES'!#REF!</f>
        <v>#REF!</v>
      </c>
      <c r="C261" s="265" t="e">
        <f>'2 SERVICES'!#REF!</f>
        <v>#REF!</v>
      </c>
      <c r="D261" s="266" t="e">
        <f>'2 SERVICES'!#REF!</f>
        <v>#REF!</v>
      </c>
      <c r="E261" s="256"/>
      <c r="F261" s="267"/>
      <c r="G261" s="268"/>
      <c r="H261" s="269"/>
      <c r="I261" s="270"/>
      <c r="J261" s="271"/>
      <c r="K261" s="262"/>
      <c r="L261" s="273"/>
      <c r="M261" s="97" t="e">
        <f>'2 SERVICES'!#REF!</f>
        <v>#REF!</v>
      </c>
    </row>
    <row r="262" spans="1:13" ht="39.75" customHeight="1" x14ac:dyDescent="0.25">
      <c r="A262" s="252">
        <f t="shared" si="0"/>
        <v>249</v>
      </c>
      <c r="B262" s="253" t="e">
        <f>'2 SERVICES'!#REF!</f>
        <v>#REF!</v>
      </c>
      <c r="C262" s="254" t="e">
        <f>'2 SERVICES'!#REF!</f>
        <v>#REF!</v>
      </c>
      <c r="D262" s="255" t="e">
        <f>'2 SERVICES'!#REF!</f>
        <v>#REF!</v>
      </c>
      <c r="E262" s="256"/>
      <c r="F262" s="257"/>
      <c r="G262" s="274"/>
      <c r="H262" s="259"/>
      <c r="I262" s="260"/>
      <c r="J262" s="261"/>
      <c r="K262" s="262"/>
      <c r="L262" s="263"/>
      <c r="M262" s="97" t="e">
        <f>'2 SERVICES'!#REF!</f>
        <v>#REF!</v>
      </c>
    </row>
    <row r="263" spans="1:13" ht="39.75" customHeight="1" x14ac:dyDescent="0.25">
      <c r="A263" s="252">
        <f t="shared" si="0"/>
        <v>250</v>
      </c>
      <c r="B263" s="264" t="e">
        <f>'2 SERVICES'!#REF!</f>
        <v>#REF!</v>
      </c>
      <c r="C263" s="265" t="e">
        <f>'2 SERVICES'!#REF!</f>
        <v>#REF!</v>
      </c>
      <c r="D263" s="266" t="e">
        <f>'2 SERVICES'!#REF!</f>
        <v>#REF!</v>
      </c>
      <c r="E263" s="256"/>
      <c r="F263" s="267"/>
      <c r="G263" s="268"/>
      <c r="H263" s="269"/>
      <c r="I263" s="270"/>
      <c r="J263" s="271"/>
      <c r="K263" s="262"/>
      <c r="L263" s="273"/>
      <c r="M263" s="97" t="e">
        <f>'2 SERVICES'!#REF!</f>
        <v>#REF!</v>
      </c>
    </row>
    <row r="264" spans="1:13" ht="39.75" customHeight="1" x14ac:dyDescent="0.25">
      <c r="A264" s="252">
        <f t="shared" si="0"/>
        <v>251</v>
      </c>
      <c r="B264" s="253" t="e">
        <f>'2 SERVICES'!#REF!</f>
        <v>#REF!</v>
      </c>
      <c r="C264" s="254" t="e">
        <f>'2 SERVICES'!#REF!</f>
        <v>#REF!</v>
      </c>
      <c r="D264" s="255" t="e">
        <f>'2 SERVICES'!#REF!</f>
        <v>#REF!</v>
      </c>
      <c r="E264" s="256"/>
      <c r="F264" s="257"/>
      <c r="G264" s="258"/>
      <c r="H264" s="259"/>
      <c r="I264" s="260"/>
      <c r="J264" s="261"/>
      <c r="K264" s="262"/>
      <c r="L264" s="263"/>
      <c r="M264" s="97" t="e">
        <f>'2 SERVICES'!#REF!</f>
        <v>#REF!</v>
      </c>
    </row>
    <row r="265" spans="1:13" ht="39.75" customHeight="1" x14ac:dyDescent="0.25">
      <c r="A265" s="252">
        <f t="shared" si="0"/>
        <v>252</v>
      </c>
      <c r="B265" s="264" t="e">
        <f>'2 SERVICES'!#REF!</f>
        <v>#REF!</v>
      </c>
      <c r="C265" s="265" t="e">
        <f>'2 SERVICES'!#REF!</f>
        <v>#REF!</v>
      </c>
      <c r="D265" s="266" t="e">
        <f>'2 SERVICES'!#REF!</f>
        <v>#REF!</v>
      </c>
      <c r="E265" s="256"/>
      <c r="F265" s="267"/>
      <c r="G265" s="268"/>
      <c r="H265" s="269"/>
      <c r="I265" s="270"/>
      <c r="J265" s="271"/>
      <c r="K265" s="272"/>
      <c r="L265" s="273"/>
      <c r="M265" s="97" t="e">
        <f>'2 SERVICES'!#REF!</f>
        <v>#REF!</v>
      </c>
    </row>
    <row r="266" spans="1:13" ht="39.75" customHeight="1" x14ac:dyDescent="0.25">
      <c r="A266" s="252">
        <f t="shared" si="0"/>
        <v>253</v>
      </c>
      <c r="B266" s="253" t="e">
        <f>'2 SERVICES'!#REF!</f>
        <v>#REF!</v>
      </c>
      <c r="C266" s="254" t="e">
        <f>'2 SERVICES'!#REF!</f>
        <v>#REF!</v>
      </c>
      <c r="D266" s="255" t="e">
        <f>'2 SERVICES'!#REF!</f>
        <v>#REF!</v>
      </c>
      <c r="E266" s="256"/>
      <c r="F266" s="257"/>
      <c r="G266" s="274"/>
      <c r="H266" s="259"/>
      <c r="I266" s="260"/>
      <c r="J266" s="261"/>
      <c r="K266" s="262"/>
      <c r="L266" s="263"/>
      <c r="M266" s="97" t="e">
        <f>'2 SERVICES'!#REF!</f>
        <v>#REF!</v>
      </c>
    </row>
    <row r="267" spans="1:13" ht="39.75" customHeight="1" x14ac:dyDescent="0.25">
      <c r="A267" s="252">
        <f t="shared" si="0"/>
        <v>254</v>
      </c>
      <c r="B267" s="264" t="e">
        <f>'2 SERVICES'!#REF!</f>
        <v>#REF!</v>
      </c>
      <c r="C267" s="265" t="e">
        <f>'2 SERVICES'!#REF!</f>
        <v>#REF!</v>
      </c>
      <c r="D267" s="266" t="e">
        <f>'2 SERVICES'!#REF!</f>
        <v>#REF!</v>
      </c>
      <c r="E267" s="256"/>
      <c r="F267" s="267"/>
      <c r="G267" s="268"/>
      <c r="H267" s="269"/>
      <c r="I267" s="270"/>
      <c r="J267" s="271"/>
      <c r="K267" s="272"/>
      <c r="L267" s="273"/>
      <c r="M267" s="97" t="e">
        <f>'2 SERVICES'!#REF!</f>
        <v>#REF!</v>
      </c>
    </row>
    <row r="268" spans="1:13" ht="39.75" customHeight="1" x14ac:dyDescent="0.25">
      <c r="A268" s="252">
        <f t="shared" si="0"/>
        <v>255</v>
      </c>
      <c r="B268" s="253" t="e">
        <f>'2 SERVICES'!#REF!</f>
        <v>#REF!</v>
      </c>
      <c r="C268" s="254" t="e">
        <f>'2 SERVICES'!#REF!</f>
        <v>#REF!</v>
      </c>
      <c r="D268" s="255" t="e">
        <f>'2 SERVICES'!#REF!</f>
        <v>#REF!</v>
      </c>
      <c r="E268" s="256"/>
      <c r="F268" s="257"/>
      <c r="G268" s="274"/>
      <c r="H268" s="259"/>
      <c r="I268" s="260"/>
      <c r="J268" s="261"/>
      <c r="K268" s="262"/>
      <c r="L268" s="263"/>
      <c r="M268" s="97" t="e">
        <f>'2 SERVICES'!#REF!</f>
        <v>#REF!</v>
      </c>
    </row>
    <row r="269" spans="1:13" ht="39.75" customHeight="1" x14ac:dyDescent="0.25">
      <c r="A269" s="252">
        <f t="shared" ref="A269:A523" si="1">ROW(A256)</f>
        <v>256</v>
      </c>
      <c r="B269" s="264" t="e">
        <f>'2 SERVICES'!#REF!</f>
        <v>#REF!</v>
      </c>
      <c r="C269" s="265" t="e">
        <f>'2 SERVICES'!#REF!</f>
        <v>#REF!</v>
      </c>
      <c r="D269" s="266" t="e">
        <f>'2 SERVICES'!#REF!</f>
        <v>#REF!</v>
      </c>
      <c r="E269" s="256"/>
      <c r="F269" s="267"/>
      <c r="G269" s="268"/>
      <c r="H269" s="269"/>
      <c r="I269" s="270"/>
      <c r="J269" s="271"/>
      <c r="K269" s="272"/>
      <c r="L269" s="273"/>
      <c r="M269" s="97" t="e">
        <f>'2 SERVICES'!#REF!</f>
        <v>#REF!</v>
      </c>
    </row>
    <row r="270" spans="1:13" ht="39.75" customHeight="1" x14ac:dyDescent="0.25">
      <c r="A270" s="252">
        <f t="shared" si="1"/>
        <v>257</v>
      </c>
      <c r="B270" s="253" t="e">
        <f>'2 SERVICES'!#REF!</f>
        <v>#REF!</v>
      </c>
      <c r="C270" s="254" t="e">
        <f>'2 SERVICES'!#REF!</f>
        <v>#REF!</v>
      </c>
      <c r="D270" s="255" t="e">
        <f>'2 SERVICES'!#REF!</f>
        <v>#REF!</v>
      </c>
      <c r="E270" s="256"/>
      <c r="F270" s="257"/>
      <c r="G270" s="274"/>
      <c r="H270" s="259"/>
      <c r="I270" s="260"/>
      <c r="J270" s="261"/>
      <c r="K270" s="262"/>
      <c r="L270" s="263"/>
      <c r="M270" s="97" t="e">
        <f>'2 SERVICES'!#REF!</f>
        <v>#REF!</v>
      </c>
    </row>
    <row r="271" spans="1:13" ht="39.75" customHeight="1" x14ac:dyDescent="0.25">
      <c r="A271" s="252">
        <f t="shared" si="1"/>
        <v>258</v>
      </c>
      <c r="B271" s="264" t="e">
        <f>'2 SERVICES'!#REF!</f>
        <v>#REF!</v>
      </c>
      <c r="C271" s="265" t="e">
        <f>'2 SERVICES'!#REF!</f>
        <v>#REF!</v>
      </c>
      <c r="D271" s="266" t="e">
        <f>'2 SERVICES'!#REF!</f>
        <v>#REF!</v>
      </c>
      <c r="E271" s="256"/>
      <c r="F271" s="267"/>
      <c r="G271" s="268"/>
      <c r="H271" s="269"/>
      <c r="I271" s="270"/>
      <c r="J271" s="271"/>
      <c r="K271" s="272"/>
      <c r="L271" s="273"/>
      <c r="M271" s="97" t="e">
        <f>'2 SERVICES'!#REF!</f>
        <v>#REF!</v>
      </c>
    </row>
    <row r="272" spans="1:13" ht="39.75" customHeight="1" x14ac:dyDescent="0.25">
      <c r="A272" s="252">
        <f t="shared" si="1"/>
        <v>259</v>
      </c>
      <c r="B272" s="253" t="e">
        <f>'2 SERVICES'!#REF!</f>
        <v>#REF!</v>
      </c>
      <c r="C272" s="254" t="e">
        <f>'2 SERVICES'!#REF!</f>
        <v>#REF!</v>
      </c>
      <c r="D272" s="255" t="e">
        <f>'2 SERVICES'!#REF!</f>
        <v>#REF!</v>
      </c>
      <c r="E272" s="256"/>
      <c r="F272" s="257"/>
      <c r="G272" s="274"/>
      <c r="H272" s="259"/>
      <c r="I272" s="260"/>
      <c r="J272" s="261"/>
      <c r="K272" s="262"/>
      <c r="L272" s="263"/>
      <c r="M272" s="97" t="e">
        <f>'2 SERVICES'!#REF!</f>
        <v>#REF!</v>
      </c>
    </row>
    <row r="273" spans="1:13" ht="39.75" customHeight="1" x14ac:dyDescent="0.25">
      <c r="A273" s="252">
        <f t="shared" si="1"/>
        <v>260</v>
      </c>
      <c r="B273" s="264" t="e">
        <f>'2 SERVICES'!#REF!</f>
        <v>#REF!</v>
      </c>
      <c r="C273" s="265" t="e">
        <f>'2 SERVICES'!#REF!</f>
        <v>#REF!</v>
      </c>
      <c r="D273" s="266" t="e">
        <f>'2 SERVICES'!#REF!</f>
        <v>#REF!</v>
      </c>
      <c r="E273" s="256"/>
      <c r="F273" s="267"/>
      <c r="G273" s="268"/>
      <c r="H273" s="269"/>
      <c r="I273" s="270"/>
      <c r="J273" s="271"/>
      <c r="K273" s="272"/>
      <c r="L273" s="273"/>
      <c r="M273" s="97" t="e">
        <f>'2 SERVICES'!#REF!</f>
        <v>#REF!</v>
      </c>
    </row>
    <row r="274" spans="1:13" ht="39.75" customHeight="1" x14ac:dyDescent="0.25">
      <c r="A274" s="252">
        <f t="shared" si="1"/>
        <v>261</v>
      </c>
      <c r="B274" s="253" t="e">
        <f>'2 SERVICES'!#REF!</f>
        <v>#REF!</v>
      </c>
      <c r="C274" s="254" t="e">
        <f>'2 SERVICES'!#REF!</f>
        <v>#REF!</v>
      </c>
      <c r="D274" s="255" t="e">
        <f>'2 SERVICES'!#REF!</f>
        <v>#REF!</v>
      </c>
      <c r="E274" s="256"/>
      <c r="F274" s="257"/>
      <c r="G274" s="274"/>
      <c r="H274" s="259"/>
      <c r="I274" s="260"/>
      <c r="J274" s="261"/>
      <c r="K274" s="262"/>
      <c r="L274" s="263"/>
      <c r="M274" s="97" t="e">
        <f>'2 SERVICES'!#REF!</f>
        <v>#REF!</v>
      </c>
    </row>
    <row r="275" spans="1:13" ht="39.75" customHeight="1" x14ac:dyDescent="0.25">
      <c r="A275" s="252">
        <f t="shared" si="1"/>
        <v>262</v>
      </c>
      <c r="B275" s="264" t="e">
        <f>'2 SERVICES'!#REF!</f>
        <v>#REF!</v>
      </c>
      <c r="C275" s="265" t="e">
        <f>'2 SERVICES'!#REF!</f>
        <v>#REF!</v>
      </c>
      <c r="D275" s="266" t="e">
        <f>'2 SERVICES'!#REF!</f>
        <v>#REF!</v>
      </c>
      <c r="E275" s="256"/>
      <c r="F275" s="267"/>
      <c r="G275" s="268"/>
      <c r="H275" s="269"/>
      <c r="I275" s="270"/>
      <c r="J275" s="271"/>
      <c r="K275" s="262"/>
      <c r="L275" s="273"/>
      <c r="M275" s="97" t="e">
        <f>'2 SERVICES'!#REF!</f>
        <v>#REF!</v>
      </c>
    </row>
    <row r="276" spans="1:13" ht="39.75" customHeight="1" x14ac:dyDescent="0.25">
      <c r="A276" s="252">
        <f t="shared" si="1"/>
        <v>263</v>
      </c>
      <c r="B276" s="253" t="e">
        <f>'2 SERVICES'!#REF!</f>
        <v>#REF!</v>
      </c>
      <c r="C276" s="254" t="e">
        <f>'2 SERVICES'!#REF!</f>
        <v>#REF!</v>
      </c>
      <c r="D276" s="255" t="e">
        <f>'2 SERVICES'!#REF!</f>
        <v>#REF!</v>
      </c>
      <c r="E276" s="256"/>
      <c r="F276" s="257"/>
      <c r="G276" s="274"/>
      <c r="H276" s="259"/>
      <c r="I276" s="260"/>
      <c r="J276" s="261"/>
      <c r="K276" s="262"/>
      <c r="L276" s="263"/>
      <c r="M276" s="97" t="e">
        <f>'2 SERVICES'!#REF!</f>
        <v>#REF!</v>
      </c>
    </row>
    <row r="277" spans="1:13" ht="39.75" customHeight="1" x14ac:dyDescent="0.25">
      <c r="A277" s="252">
        <f t="shared" si="1"/>
        <v>264</v>
      </c>
      <c r="B277" s="264" t="e">
        <f>'2 SERVICES'!#REF!</f>
        <v>#REF!</v>
      </c>
      <c r="C277" s="265" t="e">
        <f>'2 SERVICES'!#REF!</f>
        <v>#REF!</v>
      </c>
      <c r="D277" s="266" t="e">
        <f>'2 SERVICES'!#REF!</f>
        <v>#REF!</v>
      </c>
      <c r="E277" s="256"/>
      <c r="F277" s="267"/>
      <c r="G277" s="268"/>
      <c r="H277" s="269"/>
      <c r="I277" s="270"/>
      <c r="J277" s="271"/>
      <c r="K277" s="262"/>
      <c r="L277" s="273"/>
      <c r="M277" s="97" t="e">
        <f>'2 SERVICES'!#REF!</f>
        <v>#REF!</v>
      </c>
    </row>
    <row r="278" spans="1:13" ht="39.75" customHeight="1" x14ac:dyDescent="0.25">
      <c r="A278" s="252">
        <f t="shared" si="1"/>
        <v>265</v>
      </c>
      <c r="B278" s="253" t="e">
        <f>'2 SERVICES'!#REF!</f>
        <v>#REF!</v>
      </c>
      <c r="C278" s="254" t="e">
        <f>'2 SERVICES'!#REF!</f>
        <v>#REF!</v>
      </c>
      <c r="D278" s="255" t="e">
        <f>'2 SERVICES'!#REF!</f>
        <v>#REF!</v>
      </c>
      <c r="E278" s="256"/>
      <c r="F278" s="257"/>
      <c r="G278" s="274"/>
      <c r="H278" s="259"/>
      <c r="I278" s="260"/>
      <c r="J278" s="261"/>
      <c r="K278" s="262"/>
      <c r="L278" s="263"/>
      <c r="M278" s="97" t="e">
        <f>'2 SERVICES'!#REF!</f>
        <v>#REF!</v>
      </c>
    </row>
    <row r="279" spans="1:13" ht="39.75" customHeight="1" x14ac:dyDescent="0.25">
      <c r="A279" s="252">
        <f t="shared" si="1"/>
        <v>266</v>
      </c>
      <c r="B279" s="264" t="e">
        <f>'2 SERVICES'!#REF!</f>
        <v>#REF!</v>
      </c>
      <c r="C279" s="265" t="e">
        <f>'2 SERVICES'!#REF!</f>
        <v>#REF!</v>
      </c>
      <c r="D279" s="266" t="e">
        <f>'2 SERVICES'!#REF!</f>
        <v>#REF!</v>
      </c>
      <c r="E279" s="256"/>
      <c r="F279" s="267"/>
      <c r="G279" s="268"/>
      <c r="H279" s="269"/>
      <c r="I279" s="270"/>
      <c r="J279" s="271"/>
      <c r="K279" s="262"/>
      <c r="L279" s="273"/>
      <c r="M279" s="97" t="e">
        <f>'2 SERVICES'!#REF!</f>
        <v>#REF!</v>
      </c>
    </row>
    <row r="280" spans="1:13" ht="39.75" customHeight="1" x14ac:dyDescent="0.25">
      <c r="A280" s="252">
        <f t="shared" si="1"/>
        <v>267</v>
      </c>
      <c r="B280" s="253" t="e">
        <f>'2 SERVICES'!#REF!</f>
        <v>#REF!</v>
      </c>
      <c r="C280" s="254" t="e">
        <f>'2 SERVICES'!#REF!</f>
        <v>#REF!</v>
      </c>
      <c r="D280" s="255" t="e">
        <f>'2 SERVICES'!#REF!</f>
        <v>#REF!</v>
      </c>
      <c r="E280" s="256"/>
      <c r="F280" s="257"/>
      <c r="G280" s="274"/>
      <c r="H280" s="259"/>
      <c r="I280" s="260"/>
      <c r="J280" s="261"/>
      <c r="K280" s="262"/>
      <c r="L280" s="263"/>
      <c r="M280" s="97" t="e">
        <f>'2 SERVICES'!#REF!</f>
        <v>#REF!</v>
      </c>
    </row>
    <row r="281" spans="1:13" ht="39.75" customHeight="1" x14ac:dyDescent="0.25">
      <c r="A281" s="252">
        <f t="shared" si="1"/>
        <v>268</v>
      </c>
      <c r="B281" s="264" t="e">
        <f>'2 SERVICES'!#REF!</f>
        <v>#REF!</v>
      </c>
      <c r="C281" s="265" t="e">
        <f>'2 SERVICES'!#REF!</f>
        <v>#REF!</v>
      </c>
      <c r="D281" s="266" t="e">
        <f>'2 SERVICES'!#REF!</f>
        <v>#REF!</v>
      </c>
      <c r="E281" s="256"/>
      <c r="F281" s="267"/>
      <c r="G281" s="268"/>
      <c r="H281" s="269"/>
      <c r="I281" s="270"/>
      <c r="J281" s="271"/>
      <c r="K281" s="262"/>
      <c r="L281" s="273"/>
      <c r="M281" s="97" t="e">
        <f>'2 SERVICES'!#REF!</f>
        <v>#REF!</v>
      </c>
    </row>
    <row r="282" spans="1:13" ht="39.75" customHeight="1" x14ac:dyDescent="0.25">
      <c r="A282" s="252">
        <f t="shared" si="1"/>
        <v>269</v>
      </c>
      <c r="B282" s="253" t="e">
        <f>'2 SERVICES'!#REF!</f>
        <v>#REF!</v>
      </c>
      <c r="C282" s="254" t="e">
        <f>'2 SERVICES'!#REF!</f>
        <v>#REF!</v>
      </c>
      <c r="D282" s="255" t="e">
        <f>'2 SERVICES'!#REF!</f>
        <v>#REF!</v>
      </c>
      <c r="E282" s="256"/>
      <c r="F282" s="257"/>
      <c r="G282" s="274"/>
      <c r="H282" s="259"/>
      <c r="I282" s="260"/>
      <c r="J282" s="261"/>
      <c r="K282" s="262"/>
      <c r="L282" s="263"/>
      <c r="M282" s="97" t="e">
        <f>'2 SERVICES'!#REF!</f>
        <v>#REF!</v>
      </c>
    </row>
    <row r="283" spans="1:13" ht="39.75" customHeight="1" x14ac:dyDescent="0.25">
      <c r="A283" s="252">
        <f t="shared" si="1"/>
        <v>270</v>
      </c>
      <c r="B283" s="264" t="e">
        <f>'2 SERVICES'!#REF!</f>
        <v>#REF!</v>
      </c>
      <c r="C283" s="265" t="e">
        <f>'2 SERVICES'!#REF!</f>
        <v>#REF!</v>
      </c>
      <c r="D283" s="266" t="e">
        <f>'2 SERVICES'!#REF!</f>
        <v>#REF!</v>
      </c>
      <c r="E283" s="256"/>
      <c r="F283" s="267"/>
      <c r="G283" s="268"/>
      <c r="H283" s="269"/>
      <c r="I283" s="270"/>
      <c r="J283" s="271"/>
      <c r="K283" s="262"/>
      <c r="L283" s="273"/>
      <c r="M283" s="97" t="e">
        <f>'2 SERVICES'!#REF!</f>
        <v>#REF!</v>
      </c>
    </row>
    <row r="284" spans="1:13" ht="39.75" customHeight="1" x14ac:dyDescent="0.25">
      <c r="A284" s="252">
        <f t="shared" si="1"/>
        <v>271</v>
      </c>
      <c r="B284" s="253" t="e">
        <f>'2 SERVICES'!#REF!</f>
        <v>#REF!</v>
      </c>
      <c r="C284" s="254" t="e">
        <f>'2 SERVICES'!#REF!</f>
        <v>#REF!</v>
      </c>
      <c r="D284" s="255" t="e">
        <f>'2 SERVICES'!#REF!</f>
        <v>#REF!</v>
      </c>
      <c r="E284" s="256"/>
      <c r="F284" s="257"/>
      <c r="G284" s="274"/>
      <c r="H284" s="259"/>
      <c r="I284" s="260"/>
      <c r="J284" s="261"/>
      <c r="K284" s="262"/>
      <c r="L284" s="263"/>
      <c r="M284" s="97" t="e">
        <f>'2 SERVICES'!#REF!</f>
        <v>#REF!</v>
      </c>
    </row>
    <row r="285" spans="1:13" ht="39.75" customHeight="1" x14ac:dyDescent="0.25">
      <c r="A285" s="252">
        <f t="shared" si="1"/>
        <v>272</v>
      </c>
      <c r="B285" s="264" t="e">
        <f>'2 SERVICES'!#REF!</f>
        <v>#REF!</v>
      </c>
      <c r="C285" s="265" t="e">
        <f>'2 SERVICES'!#REF!</f>
        <v>#REF!</v>
      </c>
      <c r="D285" s="266" t="e">
        <f>'2 SERVICES'!#REF!</f>
        <v>#REF!</v>
      </c>
      <c r="E285" s="256"/>
      <c r="F285" s="267"/>
      <c r="G285" s="268"/>
      <c r="H285" s="269"/>
      <c r="I285" s="270"/>
      <c r="J285" s="271"/>
      <c r="K285" s="262"/>
      <c r="L285" s="273"/>
      <c r="M285" s="97" t="e">
        <f>'2 SERVICES'!#REF!</f>
        <v>#REF!</v>
      </c>
    </row>
    <row r="286" spans="1:13" ht="39.75" customHeight="1" x14ac:dyDescent="0.25">
      <c r="A286" s="252">
        <f t="shared" si="1"/>
        <v>273</v>
      </c>
      <c r="B286" s="253" t="e">
        <f>'2 SERVICES'!#REF!</f>
        <v>#REF!</v>
      </c>
      <c r="C286" s="254" t="e">
        <f>'2 SERVICES'!#REF!</f>
        <v>#REF!</v>
      </c>
      <c r="D286" s="255" t="e">
        <f>'2 SERVICES'!#REF!</f>
        <v>#REF!</v>
      </c>
      <c r="E286" s="256"/>
      <c r="F286" s="257"/>
      <c r="G286" s="274"/>
      <c r="H286" s="259"/>
      <c r="I286" s="260"/>
      <c r="J286" s="261"/>
      <c r="K286" s="262"/>
      <c r="L286" s="263"/>
      <c r="M286" s="97" t="e">
        <f>'2 SERVICES'!#REF!</f>
        <v>#REF!</v>
      </c>
    </row>
    <row r="287" spans="1:13" ht="39.75" customHeight="1" x14ac:dyDescent="0.25">
      <c r="A287" s="252">
        <f t="shared" si="1"/>
        <v>274</v>
      </c>
      <c r="B287" s="264" t="e">
        <f>'2 SERVICES'!#REF!</f>
        <v>#REF!</v>
      </c>
      <c r="C287" s="265" t="e">
        <f>'2 SERVICES'!#REF!</f>
        <v>#REF!</v>
      </c>
      <c r="D287" s="266" t="e">
        <f>'2 SERVICES'!#REF!</f>
        <v>#REF!</v>
      </c>
      <c r="E287" s="256"/>
      <c r="F287" s="267"/>
      <c r="G287" s="268"/>
      <c r="H287" s="269"/>
      <c r="I287" s="270"/>
      <c r="J287" s="271"/>
      <c r="K287" s="262"/>
      <c r="L287" s="273"/>
      <c r="M287" s="97" t="e">
        <f>'2 SERVICES'!#REF!</f>
        <v>#REF!</v>
      </c>
    </row>
    <row r="288" spans="1:13" ht="39.75" customHeight="1" x14ac:dyDescent="0.25">
      <c r="A288" s="252">
        <f t="shared" si="1"/>
        <v>275</v>
      </c>
      <c r="B288" s="253" t="e">
        <f>'2 SERVICES'!#REF!</f>
        <v>#REF!</v>
      </c>
      <c r="C288" s="254" t="e">
        <f>'2 SERVICES'!#REF!</f>
        <v>#REF!</v>
      </c>
      <c r="D288" s="255" t="e">
        <f>'2 SERVICES'!#REF!</f>
        <v>#REF!</v>
      </c>
      <c r="E288" s="256"/>
      <c r="F288" s="257"/>
      <c r="G288" s="274"/>
      <c r="H288" s="259"/>
      <c r="I288" s="260"/>
      <c r="J288" s="261"/>
      <c r="K288" s="262"/>
      <c r="L288" s="263"/>
      <c r="M288" s="97" t="e">
        <f>'2 SERVICES'!#REF!</f>
        <v>#REF!</v>
      </c>
    </row>
    <row r="289" spans="1:13" ht="39.75" customHeight="1" x14ac:dyDescent="0.25">
      <c r="A289" s="252">
        <f t="shared" si="1"/>
        <v>276</v>
      </c>
      <c r="B289" s="264" t="e">
        <f>'2 SERVICES'!#REF!</f>
        <v>#REF!</v>
      </c>
      <c r="C289" s="265" t="e">
        <f>'2 SERVICES'!#REF!</f>
        <v>#REF!</v>
      </c>
      <c r="D289" s="266" t="e">
        <f>'2 SERVICES'!#REF!</f>
        <v>#REF!</v>
      </c>
      <c r="E289" s="256"/>
      <c r="F289" s="267"/>
      <c r="G289" s="268"/>
      <c r="H289" s="269"/>
      <c r="I289" s="270"/>
      <c r="J289" s="271"/>
      <c r="K289" s="262"/>
      <c r="L289" s="273"/>
      <c r="M289" s="97" t="e">
        <f>'2 SERVICES'!#REF!</f>
        <v>#REF!</v>
      </c>
    </row>
    <row r="290" spans="1:13" ht="39.75" customHeight="1" x14ac:dyDescent="0.25">
      <c r="A290" s="252">
        <f t="shared" si="1"/>
        <v>277</v>
      </c>
      <c r="B290" s="253" t="e">
        <f>'2 SERVICES'!#REF!</f>
        <v>#REF!</v>
      </c>
      <c r="C290" s="254" t="e">
        <f>'2 SERVICES'!#REF!</f>
        <v>#REF!</v>
      </c>
      <c r="D290" s="255" t="e">
        <f>'2 SERVICES'!#REF!</f>
        <v>#REF!</v>
      </c>
      <c r="E290" s="256"/>
      <c r="F290" s="257"/>
      <c r="G290" s="274"/>
      <c r="H290" s="259"/>
      <c r="I290" s="260"/>
      <c r="J290" s="261"/>
      <c r="K290" s="262"/>
      <c r="L290" s="263"/>
      <c r="M290" s="97" t="e">
        <f>'2 SERVICES'!#REF!</f>
        <v>#REF!</v>
      </c>
    </row>
    <row r="291" spans="1:13" ht="39.75" customHeight="1" x14ac:dyDescent="0.25">
      <c r="A291" s="252">
        <f t="shared" si="1"/>
        <v>278</v>
      </c>
      <c r="B291" s="264" t="e">
        <f>'2 SERVICES'!#REF!</f>
        <v>#REF!</v>
      </c>
      <c r="C291" s="265" t="e">
        <f>'2 SERVICES'!#REF!</f>
        <v>#REF!</v>
      </c>
      <c r="D291" s="266" t="e">
        <f>'2 SERVICES'!#REF!</f>
        <v>#REF!</v>
      </c>
      <c r="E291" s="256"/>
      <c r="F291" s="267"/>
      <c r="G291" s="268"/>
      <c r="H291" s="269"/>
      <c r="I291" s="270"/>
      <c r="J291" s="271"/>
      <c r="K291" s="262"/>
      <c r="L291" s="273"/>
      <c r="M291" s="97" t="e">
        <f>'2 SERVICES'!#REF!</f>
        <v>#REF!</v>
      </c>
    </row>
    <row r="292" spans="1:13" ht="39.75" customHeight="1" x14ac:dyDescent="0.25">
      <c r="A292" s="252">
        <f t="shared" si="1"/>
        <v>279</v>
      </c>
      <c r="B292" s="253" t="e">
        <f>'2 SERVICES'!#REF!</f>
        <v>#REF!</v>
      </c>
      <c r="C292" s="254" t="e">
        <f>'2 SERVICES'!#REF!</f>
        <v>#REF!</v>
      </c>
      <c r="D292" s="255" t="e">
        <f>'2 SERVICES'!#REF!</f>
        <v>#REF!</v>
      </c>
      <c r="E292" s="256"/>
      <c r="F292" s="257"/>
      <c r="G292" s="274"/>
      <c r="H292" s="259"/>
      <c r="I292" s="260"/>
      <c r="J292" s="261"/>
      <c r="K292" s="262"/>
      <c r="L292" s="263"/>
      <c r="M292" s="97" t="e">
        <f>'2 SERVICES'!#REF!</f>
        <v>#REF!</v>
      </c>
    </row>
    <row r="293" spans="1:13" ht="39.75" customHeight="1" x14ac:dyDescent="0.25">
      <c r="A293" s="252">
        <f t="shared" si="1"/>
        <v>280</v>
      </c>
      <c r="B293" s="264" t="e">
        <f>'2 SERVICES'!#REF!</f>
        <v>#REF!</v>
      </c>
      <c r="C293" s="265" t="e">
        <f>'2 SERVICES'!#REF!</f>
        <v>#REF!</v>
      </c>
      <c r="D293" s="266" t="e">
        <f>'2 SERVICES'!#REF!</f>
        <v>#REF!</v>
      </c>
      <c r="E293" s="256"/>
      <c r="F293" s="267"/>
      <c r="G293" s="268"/>
      <c r="H293" s="269"/>
      <c r="I293" s="270"/>
      <c r="J293" s="271"/>
      <c r="K293" s="262"/>
      <c r="L293" s="273"/>
      <c r="M293" s="97" t="e">
        <f>'2 SERVICES'!#REF!</f>
        <v>#REF!</v>
      </c>
    </row>
    <row r="294" spans="1:13" ht="39.75" customHeight="1" x14ac:dyDescent="0.25">
      <c r="A294" s="252">
        <f t="shared" si="1"/>
        <v>281</v>
      </c>
      <c r="B294" s="253" t="e">
        <f>'2 SERVICES'!#REF!</f>
        <v>#REF!</v>
      </c>
      <c r="C294" s="254" t="e">
        <f>'2 SERVICES'!#REF!</f>
        <v>#REF!</v>
      </c>
      <c r="D294" s="255" t="e">
        <f>'2 SERVICES'!#REF!</f>
        <v>#REF!</v>
      </c>
      <c r="E294" s="256"/>
      <c r="F294" s="257"/>
      <c r="G294" s="274"/>
      <c r="H294" s="259"/>
      <c r="I294" s="260"/>
      <c r="J294" s="261"/>
      <c r="K294" s="262"/>
      <c r="L294" s="263"/>
      <c r="M294" s="97" t="e">
        <f>'2 SERVICES'!#REF!</f>
        <v>#REF!</v>
      </c>
    </row>
    <row r="295" spans="1:13" ht="39.75" customHeight="1" x14ac:dyDescent="0.25">
      <c r="A295" s="252">
        <f t="shared" si="1"/>
        <v>282</v>
      </c>
      <c r="B295" s="264" t="e">
        <f>'2 SERVICES'!#REF!</f>
        <v>#REF!</v>
      </c>
      <c r="C295" s="265" t="e">
        <f>'2 SERVICES'!#REF!</f>
        <v>#REF!</v>
      </c>
      <c r="D295" s="266" t="e">
        <f>'2 SERVICES'!#REF!</f>
        <v>#REF!</v>
      </c>
      <c r="E295" s="256"/>
      <c r="F295" s="267"/>
      <c r="G295" s="268"/>
      <c r="H295" s="269"/>
      <c r="I295" s="270"/>
      <c r="J295" s="271"/>
      <c r="K295" s="262"/>
      <c r="L295" s="273"/>
      <c r="M295" s="97" t="e">
        <f>'2 SERVICES'!#REF!</f>
        <v>#REF!</v>
      </c>
    </row>
    <row r="296" spans="1:13" ht="39.75" customHeight="1" x14ac:dyDescent="0.25">
      <c r="A296" s="252">
        <f t="shared" si="1"/>
        <v>283</v>
      </c>
      <c r="B296" s="253" t="e">
        <f>'2 SERVICES'!#REF!</f>
        <v>#REF!</v>
      </c>
      <c r="C296" s="254" t="e">
        <f>'2 SERVICES'!#REF!</f>
        <v>#REF!</v>
      </c>
      <c r="D296" s="255" t="e">
        <f>'2 SERVICES'!#REF!</f>
        <v>#REF!</v>
      </c>
      <c r="E296" s="256"/>
      <c r="F296" s="257"/>
      <c r="G296" s="274"/>
      <c r="H296" s="259"/>
      <c r="I296" s="260"/>
      <c r="J296" s="261"/>
      <c r="K296" s="262"/>
      <c r="L296" s="263"/>
      <c r="M296" s="97" t="e">
        <f>'2 SERVICES'!#REF!</f>
        <v>#REF!</v>
      </c>
    </row>
    <row r="297" spans="1:13" ht="39.75" customHeight="1" x14ac:dyDescent="0.25">
      <c r="A297" s="252">
        <f t="shared" si="1"/>
        <v>284</v>
      </c>
      <c r="B297" s="264" t="e">
        <f>'2 SERVICES'!#REF!</f>
        <v>#REF!</v>
      </c>
      <c r="C297" s="265" t="e">
        <f>'2 SERVICES'!#REF!</f>
        <v>#REF!</v>
      </c>
      <c r="D297" s="266" t="e">
        <f>'2 SERVICES'!#REF!</f>
        <v>#REF!</v>
      </c>
      <c r="E297" s="256"/>
      <c r="F297" s="267"/>
      <c r="G297" s="268"/>
      <c r="H297" s="269"/>
      <c r="I297" s="270"/>
      <c r="J297" s="271"/>
      <c r="K297" s="262"/>
      <c r="L297" s="273"/>
      <c r="M297" s="97" t="e">
        <f>'2 SERVICES'!#REF!</f>
        <v>#REF!</v>
      </c>
    </row>
    <row r="298" spans="1:13" ht="39.75" customHeight="1" x14ac:dyDescent="0.25">
      <c r="A298" s="252">
        <f t="shared" si="1"/>
        <v>285</v>
      </c>
      <c r="B298" s="253" t="e">
        <f>'2 SERVICES'!#REF!</f>
        <v>#REF!</v>
      </c>
      <c r="C298" s="254" t="e">
        <f>'2 SERVICES'!#REF!</f>
        <v>#REF!</v>
      </c>
      <c r="D298" s="255" t="e">
        <f>'2 SERVICES'!#REF!</f>
        <v>#REF!</v>
      </c>
      <c r="E298" s="256"/>
      <c r="F298" s="257"/>
      <c r="G298" s="274"/>
      <c r="H298" s="259"/>
      <c r="I298" s="260"/>
      <c r="J298" s="261"/>
      <c r="K298" s="262"/>
      <c r="L298" s="263"/>
      <c r="M298" s="97" t="e">
        <f>'2 SERVICES'!#REF!</f>
        <v>#REF!</v>
      </c>
    </row>
    <row r="299" spans="1:13" ht="39.75" customHeight="1" x14ac:dyDescent="0.25">
      <c r="A299" s="252">
        <f t="shared" si="1"/>
        <v>286</v>
      </c>
      <c r="B299" s="264" t="e">
        <f>'2 SERVICES'!#REF!</f>
        <v>#REF!</v>
      </c>
      <c r="C299" s="265" t="e">
        <f>'2 SERVICES'!#REF!</f>
        <v>#REF!</v>
      </c>
      <c r="D299" s="266" t="e">
        <f>'2 SERVICES'!#REF!</f>
        <v>#REF!</v>
      </c>
      <c r="E299" s="256"/>
      <c r="F299" s="267"/>
      <c r="G299" s="268"/>
      <c r="H299" s="269"/>
      <c r="I299" s="270"/>
      <c r="J299" s="271"/>
      <c r="K299" s="262"/>
      <c r="L299" s="273"/>
      <c r="M299" s="97" t="e">
        <f>'2 SERVICES'!#REF!</f>
        <v>#REF!</v>
      </c>
    </row>
    <row r="300" spans="1:13" ht="39.75" customHeight="1" x14ac:dyDescent="0.25">
      <c r="A300" s="252">
        <f t="shared" si="1"/>
        <v>287</v>
      </c>
      <c r="B300" s="253" t="e">
        <f>'2 SERVICES'!#REF!</f>
        <v>#REF!</v>
      </c>
      <c r="C300" s="254" t="e">
        <f>'2 SERVICES'!#REF!</f>
        <v>#REF!</v>
      </c>
      <c r="D300" s="255" t="e">
        <f>'2 SERVICES'!#REF!</f>
        <v>#REF!</v>
      </c>
      <c r="E300" s="256"/>
      <c r="F300" s="257"/>
      <c r="G300" s="274"/>
      <c r="H300" s="259"/>
      <c r="I300" s="260"/>
      <c r="J300" s="261"/>
      <c r="K300" s="262"/>
      <c r="L300" s="263"/>
      <c r="M300" s="97" t="e">
        <f>'2 SERVICES'!#REF!</f>
        <v>#REF!</v>
      </c>
    </row>
    <row r="301" spans="1:13" ht="39.75" customHeight="1" x14ac:dyDescent="0.25">
      <c r="A301" s="252">
        <f t="shared" si="1"/>
        <v>288</v>
      </c>
      <c r="B301" s="264" t="e">
        <f>'2 SERVICES'!#REF!</f>
        <v>#REF!</v>
      </c>
      <c r="C301" s="265" t="e">
        <f>'2 SERVICES'!#REF!</f>
        <v>#REF!</v>
      </c>
      <c r="D301" s="266" t="e">
        <f>'2 SERVICES'!#REF!</f>
        <v>#REF!</v>
      </c>
      <c r="E301" s="256"/>
      <c r="F301" s="267"/>
      <c r="G301" s="268"/>
      <c r="H301" s="269"/>
      <c r="I301" s="270"/>
      <c r="J301" s="271"/>
      <c r="K301" s="262"/>
      <c r="L301" s="273"/>
      <c r="M301" s="97" t="e">
        <f>'2 SERVICES'!#REF!</f>
        <v>#REF!</v>
      </c>
    </row>
    <row r="302" spans="1:13" ht="39.75" customHeight="1" x14ac:dyDescent="0.25">
      <c r="A302" s="252">
        <f t="shared" si="1"/>
        <v>289</v>
      </c>
      <c r="B302" s="253" t="e">
        <f>'2 SERVICES'!#REF!</f>
        <v>#REF!</v>
      </c>
      <c r="C302" s="254" t="e">
        <f>'2 SERVICES'!#REF!</f>
        <v>#REF!</v>
      </c>
      <c r="D302" s="255" t="e">
        <f>'2 SERVICES'!#REF!</f>
        <v>#REF!</v>
      </c>
      <c r="E302" s="256"/>
      <c r="F302" s="257"/>
      <c r="G302" s="274"/>
      <c r="H302" s="259"/>
      <c r="I302" s="260"/>
      <c r="J302" s="261"/>
      <c r="K302" s="262"/>
      <c r="L302" s="263"/>
      <c r="M302" s="97" t="e">
        <f>'2 SERVICES'!#REF!</f>
        <v>#REF!</v>
      </c>
    </row>
    <row r="303" spans="1:13" ht="39.75" customHeight="1" x14ac:dyDescent="0.25">
      <c r="A303" s="252">
        <f t="shared" si="1"/>
        <v>290</v>
      </c>
      <c r="B303" s="264" t="e">
        <f>'2 SERVICES'!#REF!</f>
        <v>#REF!</v>
      </c>
      <c r="C303" s="265" t="e">
        <f>'2 SERVICES'!#REF!</f>
        <v>#REF!</v>
      </c>
      <c r="D303" s="266" t="e">
        <f>'2 SERVICES'!#REF!</f>
        <v>#REF!</v>
      </c>
      <c r="E303" s="256"/>
      <c r="F303" s="267"/>
      <c r="G303" s="268"/>
      <c r="H303" s="269"/>
      <c r="I303" s="270"/>
      <c r="J303" s="271"/>
      <c r="K303" s="262"/>
      <c r="L303" s="273"/>
      <c r="M303" s="97" t="e">
        <f>'2 SERVICES'!#REF!</f>
        <v>#REF!</v>
      </c>
    </row>
    <row r="304" spans="1:13" ht="39.75" customHeight="1" x14ac:dyDescent="0.25">
      <c r="A304" s="252">
        <f t="shared" si="1"/>
        <v>291</v>
      </c>
      <c r="B304" s="253" t="e">
        <f>'2 SERVICES'!#REF!</f>
        <v>#REF!</v>
      </c>
      <c r="C304" s="254" t="e">
        <f>'2 SERVICES'!#REF!</f>
        <v>#REF!</v>
      </c>
      <c r="D304" s="255" t="e">
        <f>'2 SERVICES'!#REF!</f>
        <v>#REF!</v>
      </c>
      <c r="E304" s="256"/>
      <c r="F304" s="257"/>
      <c r="G304" s="274"/>
      <c r="H304" s="259"/>
      <c r="I304" s="260"/>
      <c r="J304" s="261"/>
      <c r="K304" s="262"/>
      <c r="L304" s="263"/>
      <c r="M304" s="97" t="e">
        <f>'2 SERVICES'!#REF!</f>
        <v>#REF!</v>
      </c>
    </row>
    <row r="305" spans="1:13" ht="39.75" customHeight="1" x14ac:dyDescent="0.25">
      <c r="A305" s="252">
        <f t="shared" si="1"/>
        <v>292</v>
      </c>
      <c r="B305" s="264" t="e">
        <f>'2 SERVICES'!#REF!</f>
        <v>#REF!</v>
      </c>
      <c r="C305" s="265" t="e">
        <f>'2 SERVICES'!#REF!</f>
        <v>#REF!</v>
      </c>
      <c r="D305" s="266" t="e">
        <f>'2 SERVICES'!#REF!</f>
        <v>#REF!</v>
      </c>
      <c r="E305" s="256"/>
      <c r="F305" s="267"/>
      <c r="G305" s="268"/>
      <c r="H305" s="269"/>
      <c r="I305" s="270"/>
      <c r="J305" s="271"/>
      <c r="K305" s="262"/>
      <c r="L305" s="273"/>
      <c r="M305" s="97" t="e">
        <f>'2 SERVICES'!#REF!</f>
        <v>#REF!</v>
      </c>
    </row>
    <row r="306" spans="1:13" ht="39.75" customHeight="1" x14ac:dyDescent="0.25">
      <c r="A306" s="252">
        <f t="shared" si="1"/>
        <v>293</v>
      </c>
      <c r="B306" s="253" t="e">
        <f>'2 SERVICES'!#REF!</f>
        <v>#REF!</v>
      </c>
      <c r="C306" s="254" t="e">
        <f>'2 SERVICES'!#REF!</f>
        <v>#REF!</v>
      </c>
      <c r="D306" s="255" t="e">
        <f>'2 SERVICES'!#REF!</f>
        <v>#REF!</v>
      </c>
      <c r="E306" s="256"/>
      <c r="F306" s="257"/>
      <c r="G306" s="274"/>
      <c r="H306" s="259"/>
      <c r="I306" s="260"/>
      <c r="J306" s="261"/>
      <c r="K306" s="262"/>
      <c r="L306" s="263"/>
      <c r="M306" s="97" t="e">
        <f>'2 SERVICES'!#REF!</f>
        <v>#REF!</v>
      </c>
    </row>
    <row r="307" spans="1:13" ht="39.75" customHeight="1" x14ac:dyDescent="0.25">
      <c r="A307" s="252">
        <f t="shared" si="1"/>
        <v>294</v>
      </c>
      <c r="B307" s="264" t="e">
        <f>'2 SERVICES'!#REF!</f>
        <v>#REF!</v>
      </c>
      <c r="C307" s="265" t="e">
        <f>'2 SERVICES'!#REF!</f>
        <v>#REF!</v>
      </c>
      <c r="D307" s="266" t="e">
        <f>'2 SERVICES'!#REF!</f>
        <v>#REF!</v>
      </c>
      <c r="E307" s="256"/>
      <c r="F307" s="267"/>
      <c r="G307" s="268"/>
      <c r="H307" s="269"/>
      <c r="I307" s="270"/>
      <c r="J307" s="271"/>
      <c r="K307" s="262"/>
      <c r="L307" s="273"/>
      <c r="M307" s="97" t="e">
        <f>'2 SERVICES'!#REF!</f>
        <v>#REF!</v>
      </c>
    </row>
    <row r="308" spans="1:13" ht="39.75" customHeight="1" x14ac:dyDescent="0.25">
      <c r="A308" s="252">
        <f t="shared" si="1"/>
        <v>295</v>
      </c>
      <c r="B308" s="253" t="e">
        <f>'2 SERVICES'!#REF!</f>
        <v>#REF!</v>
      </c>
      <c r="C308" s="254" t="e">
        <f>'2 SERVICES'!#REF!</f>
        <v>#REF!</v>
      </c>
      <c r="D308" s="255" t="e">
        <f>'2 SERVICES'!#REF!</f>
        <v>#REF!</v>
      </c>
      <c r="E308" s="256"/>
      <c r="F308" s="257"/>
      <c r="G308" s="274"/>
      <c r="H308" s="259"/>
      <c r="I308" s="260"/>
      <c r="J308" s="261"/>
      <c r="K308" s="262"/>
      <c r="L308" s="263"/>
      <c r="M308" s="97" t="e">
        <f>'2 SERVICES'!#REF!</f>
        <v>#REF!</v>
      </c>
    </row>
    <row r="309" spans="1:13" ht="39.75" customHeight="1" x14ac:dyDescent="0.25">
      <c r="A309" s="252">
        <f t="shared" si="1"/>
        <v>296</v>
      </c>
      <c r="B309" s="264" t="e">
        <f>'2 SERVICES'!#REF!</f>
        <v>#REF!</v>
      </c>
      <c r="C309" s="265" t="e">
        <f>'2 SERVICES'!#REF!</f>
        <v>#REF!</v>
      </c>
      <c r="D309" s="266" t="e">
        <f>'2 SERVICES'!#REF!</f>
        <v>#REF!</v>
      </c>
      <c r="E309" s="256"/>
      <c r="F309" s="267"/>
      <c r="G309" s="268"/>
      <c r="H309" s="269"/>
      <c r="I309" s="270"/>
      <c r="J309" s="271"/>
      <c r="K309" s="262"/>
      <c r="L309" s="273"/>
      <c r="M309" s="97" t="e">
        <f>'2 SERVICES'!#REF!</f>
        <v>#REF!</v>
      </c>
    </row>
    <row r="310" spans="1:13" ht="39.75" customHeight="1" x14ac:dyDescent="0.25">
      <c r="A310" s="252">
        <f t="shared" si="1"/>
        <v>297</v>
      </c>
      <c r="B310" s="253" t="e">
        <f>'2 SERVICES'!#REF!</f>
        <v>#REF!</v>
      </c>
      <c r="C310" s="254" t="e">
        <f>'2 SERVICES'!#REF!</f>
        <v>#REF!</v>
      </c>
      <c r="D310" s="255" t="e">
        <f>'2 SERVICES'!#REF!</f>
        <v>#REF!</v>
      </c>
      <c r="E310" s="256"/>
      <c r="F310" s="257"/>
      <c r="G310" s="274"/>
      <c r="H310" s="259"/>
      <c r="I310" s="260"/>
      <c r="J310" s="261"/>
      <c r="K310" s="262"/>
      <c r="L310" s="263"/>
      <c r="M310" s="97" t="e">
        <f>'2 SERVICES'!#REF!</f>
        <v>#REF!</v>
      </c>
    </row>
    <row r="311" spans="1:13" ht="39.75" customHeight="1" x14ac:dyDescent="0.25">
      <c r="A311" s="252">
        <f t="shared" si="1"/>
        <v>298</v>
      </c>
      <c r="B311" s="264" t="e">
        <f>'2 SERVICES'!#REF!</f>
        <v>#REF!</v>
      </c>
      <c r="C311" s="265" t="e">
        <f>'2 SERVICES'!#REF!</f>
        <v>#REF!</v>
      </c>
      <c r="D311" s="266" t="e">
        <f>'2 SERVICES'!#REF!</f>
        <v>#REF!</v>
      </c>
      <c r="E311" s="256"/>
      <c r="F311" s="267"/>
      <c r="G311" s="268"/>
      <c r="H311" s="269"/>
      <c r="I311" s="270"/>
      <c r="J311" s="271"/>
      <c r="K311" s="262"/>
      <c r="L311" s="273"/>
      <c r="M311" s="97" t="e">
        <f>'2 SERVICES'!#REF!</f>
        <v>#REF!</v>
      </c>
    </row>
    <row r="312" spans="1:13" ht="39.75" customHeight="1" x14ac:dyDescent="0.25">
      <c r="A312" s="252">
        <f t="shared" si="1"/>
        <v>299</v>
      </c>
      <c r="B312" s="253" t="e">
        <f>'2 SERVICES'!#REF!</f>
        <v>#REF!</v>
      </c>
      <c r="C312" s="254" t="e">
        <f>'2 SERVICES'!#REF!</f>
        <v>#REF!</v>
      </c>
      <c r="D312" s="255" t="e">
        <f>'2 SERVICES'!#REF!</f>
        <v>#REF!</v>
      </c>
      <c r="E312" s="256"/>
      <c r="F312" s="257"/>
      <c r="G312" s="274"/>
      <c r="H312" s="259"/>
      <c r="I312" s="260"/>
      <c r="J312" s="261"/>
      <c r="K312" s="262"/>
      <c r="L312" s="263"/>
      <c r="M312" s="97" t="e">
        <f>'2 SERVICES'!#REF!</f>
        <v>#REF!</v>
      </c>
    </row>
    <row r="313" spans="1:13" ht="39.75" customHeight="1" x14ac:dyDescent="0.25">
      <c r="A313" s="252">
        <f t="shared" si="1"/>
        <v>300</v>
      </c>
      <c r="B313" s="264" t="e">
        <f>'2 SERVICES'!#REF!</f>
        <v>#REF!</v>
      </c>
      <c r="C313" s="265" t="e">
        <f>'2 SERVICES'!#REF!</f>
        <v>#REF!</v>
      </c>
      <c r="D313" s="266" t="e">
        <f>'2 SERVICES'!#REF!</f>
        <v>#REF!</v>
      </c>
      <c r="E313" s="256"/>
      <c r="F313" s="267"/>
      <c r="G313" s="268"/>
      <c r="H313" s="269"/>
      <c r="I313" s="270"/>
      <c r="J313" s="271"/>
      <c r="K313" s="262"/>
      <c r="L313" s="273"/>
      <c r="M313" s="97" t="e">
        <f>'2 SERVICES'!#REF!</f>
        <v>#REF!</v>
      </c>
    </row>
    <row r="314" spans="1:13" ht="39.75" customHeight="1" x14ac:dyDescent="0.25">
      <c r="A314" s="252">
        <f t="shared" si="1"/>
        <v>301</v>
      </c>
      <c r="B314" s="253" t="e">
        <f>'2 SERVICES'!#REF!</f>
        <v>#REF!</v>
      </c>
      <c r="C314" s="254" t="e">
        <f>'2 SERVICES'!#REF!</f>
        <v>#REF!</v>
      </c>
      <c r="D314" s="255" t="e">
        <f>'2 SERVICES'!#REF!</f>
        <v>#REF!</v>
      </c>
      <c r="E314" s="256"/>
      <c r="F314" s="257"/>
      <c r="G314" s="258"/>
      <c r="H314" s="259"/>
      <c r="I314" s="260"/>
      <c r="J314" s="261"/>
      <c r="K314" s="262"/>
      <c r="L314" s="263"/>
      <c r="M314" s="97" t="e">
        <f>'2 SERVICES'!#REF!</f>
        <v>#REF!</v>
      </c>
    </row>
    <row r="315" spans="1:13" ht="39.75" customHeight="1" x14ac:dyDescent="0.25">
      <c r="A315" s="252">
        <f t="shared" si="1"/>
        <v>302</v>
      </c>
      <c r="B315" s="264" t="e">
        <f>'2 SERVICES'!#REF!</f>
        <v>#REF!</v>
      </c>
      <c r="C315" s="265" t="e">
        <f>'2 SERVICES'!#REF!</f>
        <v>#REF!</v>
      </c>
      <c r="D315" s="266" t="e">
        <f>'2 SERVICES'!#REF!</f>
        <v>#REF!</v>
      </c>
      <c r="E315" s="256"/>
      <c r="F315" s="267"/>
      <c r="G315" s="268"/>
      <c r="H315" s="269"/>
      <c r="I315" s="270"/>
      <c r="J315" s="271"/>
      <c r="K315" s="272"/>
      <c r="L315" s="273"/>
      <c r="M315" s="97" t="e">
        <f>'2 SERVICES'!#REF!</f>
        <v>#REF!</v>
      </c>
    </row>
    <row r="316" spans="1:13" ht="39.75" customHeight="1" x14ac:dyDescent="0.25">
      <c r="A316" s="252">
        <f t="shared" si="1"/>
        <v>303</v>
      </c>
      <c r="B316" s="253" t="e">
        <f>'2 SERVICES'!#REF!</f>
        <v>#REF!</v>
      </c>
      <c r="C316" s="254" t="e">
        <f>'2 SERVICES'!#REF!</f>
        <v>#REF!</v>
      </c>
      <c r="D316" s="255" t="e">
        <f>'2 SERVICES'!#REF!</f>
        <v>#REF!</v>
      </c>
      <c r="E316" s="256"/>
      <c r="F316" s="257"/>
      <c r="G316" s="274"/>
      <c r="H316" s="259"/>
      <c r="I316" s="260"/>
      <c r="J316" s="261"/>
      <c r="K316" s="262"/>
      <c r="L316" s="263"/>
      <c r="M316" s="97" t="e">
        <f>'2 SERVICES'!#REF!</f>
        <v>#REF!</v>
      </c>
    </row>
    <row r="317" spans="1:13" ht="39.75" customHeight="1" x14ac:dyDescent="0.25">
      <c r="A317" s="252">
        <f t="shared" si="1"/>
        <v>304</v>
      </c>
      <c r="B317" s="264" t="e">
        <f>'2 SERVICES'!#REF!</f>
        <v>#REF!</v>
      </c>
      <c r="C317" s="265" t="e">
        <f>'2 SERVICES'!#REF!</f>
        <v>#REF!</v>
      </c>
      <c r="D317" s="266" t="e">
        <f>'2 SERVICES'!#REF!</f>
        <v>#REF!</v>
      </c>
      <c r="E317" s="256"/>
      <c r="F317" s="267"/>
      <c r="G317" s="268"/>
      <c r="H317" s="269"/>
      <c r="I317" s="270"/>
      <c r="J317" s="271"/>
      <c r="K317" s="272"/>
      <c r="L317" s="273"/>
      <c r="M317" s="97" t="e">
        <f>'2 SERVICES'!#REF!</f>
        <v>#REF!</v>
      </c>
    </row>
    <row r="318" spans="1:13" ht="39.75" customHeight="1" x14ac:dyDescent="0.25">
      <c r="A318" s="252">
        <f t="shared" si="1"/>
        <v>305</v>
      </c>
      <c r="B318" s="253" t="e">
        <f>'2 SERVICES'!#REF!</f>
        <v>#REF!</v>
      </c>
      <c r="C318" s="254" t="e">
        <f>'2 SERVICES'!#REF!</f>
        <v>#REF!</v>
      </c>
      <c r="D318" s="255" t="e">
        <f>'2 SERVICES'!#REF!</f>
        <v>#REF!</v>
      </c>
      <c r="E318" s="256"/>
      <c r="F318" s="257"/>
      <c r="G318" s="274"/>
      <c r="H318" s="259"/>
      <c r="I318" s="260"/>
      <c r="J318" s="261"/>
      <c r="K318" s="262"/>
      <c r="L318" s="263"/>
      <c r="M318" s="97" t="e">
        <f>'2 SERVICES'!#REF!</f>
        <v>#REF!</v>
      </c>
    </row>
    <row r="319" spans="1:13" ht="39.75" customHeight="1" x14ac:dyDescent="0.25">
      <c r="A319" s="252">
        <f t="shared" si="1"/>
        <v>306</v>
      </c>
      <c r="B319" s="264" t="e">
        <f>'2 SERVICES'!#REF!</f>
        <v>#REF!</v>
      </c>
      <c r="C319" s="265" t="e">
        <f>'2 SERVICES'!#REF!</f>
        <v>#REF!</v>
      </c>
      <c r="D319" s="266" t="e">
        <f>'2 SERVICES'!#REF!</f>
        <v>#REF!</v>
      </c>
      <c r="E319" s="256"/>
      <c r="F319" s="267"/>
      <c r="G319" s="268"/>
      <c r="H319" s="269"/>
      <c r="I319" s="270"/>
      <c r="J319" s="271"/>
      <c r="K319" s="272"/>
      <c r="L319" s="273"/>
      <c r="M319" s="97" t="e">
        <f>'2 SERVICES'!#REF!</f>
        <v>#REF!</v>
      </c>
    </row>
    <row r="320" spans="1:13" ht="39.75" customHeight="1" x14ac:dyDescent="0.25">
      <c r="A320" s="252">
        <f t="shared" si="1"/>
        <v>307</v>
      </c>
      <c r="B320" s="253" t="e">
        <f>'2 SERVICES'!#REF!</f>
        <v>#REF!</v>
      </c>
      <c r="C320" s="254" t="e">
        <f>'2 SERVICES'!#REF!</f>
        <v>#REF!</v>
      </c>
      <c r="D320" s="255" t="e">
        <f>'2 SERVICES'!#REF!</f>
        <v>#REF!</v>
      </c>
      <c r="E320" s="256"/>
      <c r="F320" s="257"/>
      <c r="G320" s="274"/>
      <c r="H320" s="259"/>
      <c r="I320" s="260"/>
      <c r="J320" s="261"/>
      <c r="K320" s="262"/>
      <c r="L320" s="263"/>
      <c r="M320" s="97" t="e">
        <f>'2 SERVICES'!#REF!</f>
        <v>#REF!</v>
      </c>
    </row>
    <row r="321" spans="1:13" ht="39.75" customHeight="1" x14ac:dyDescent="0.25">
      <c r="A321" s="252">
        <f t="shared" si="1"/>
        <v>308</v>
      </c>
      <c r="B321" s="264" t="e">
        <f>'2 SERVICES'!#REF!</f>
        <v>#REF!</v>
      </c>
      <c r="C321" s="265" t="e">
        <f>'2 SERVICES'!#REF!</f>
        <v>#REF!</v>
      </c>
      <c r="D321" s="266" t="e">
        <f>'2 SERVICES'!#REF!</f>
        <v>#REF!</v>
      </c>
      <c r="E321" s="256"/>
      <c r="F321" s="267"/>
      <c r="G321" s="268"/>
      <c r="H321" s="269"/>
      <c r="I321" s="270"/>
      <c r="J321" s="271"/>
      <c r="K321" s="272"/>
      <c r="L321" s="273"/>
      <c r="M321" s="97" t="e">
        <f>'2 SERVICES'!#REF!</f>
        <v>#REF!</v>
      </c>
    </row>
    <row r="322" spans="1:13" ht="39.75" customHeight="1" x14ac:dyDescent="0.25">
      <c r="A322" s="252">
        <f t="shared" si="1"/>
        <v>309</v>
      </c>
      <c r="B322" s="253" t="e">
        <f>'2 SERVICES'!#REF!</f>
        <v>#REF!</v>
      </c>
      <c r="C322" s="254" t="e">
        <f>'2 SERVICES'!#REF!</f>
        <v>#REF!</v>
      </c>
      <c r="D322" s="255" t="e">
        <f>'2 SERVICES'!#REF!</f>
        <v>#REF!</v>
      </c>
      <c r="E322" s="256"/>
      <c r="F322" s="257"/>
      <c r="G322" s="274"/>
      <c r="H322" s="259"/>
      <c r="I322" s="260"/>
      <c r="J322" s="261"/>
      <c r="K322" s="262"/>
      <c r="L322" s="263"/>
      <c r="M322" s="97" t="e">
        <f>'2 SERVICES'!#REF!</f>
        <v>#REF!</v>
      </c>
    </row>
    <row r="323" spans="1:13" ht="39.75" customHeight="1" x14ac:dyDescent="0.25">
      <c r="A323" s="252">
        <f t="shared" si="1"/>
        <v>310</v>
      </c>
      <c r="B323" s="264" t="e">
        <f>'2 SERVICES'!#REF!</f>
        <v>#REF!</v>
      </c>
      <c r="C323" s="265" t="e">
        <f>'2 SERVICES'!#REF!</f>
        <v>#REF!</v>
      </c>
      <c r="D323" s="266" t="e">
        <f>'2 SERVICES'!#REF!</f>
        <v>#REF!</v>
      </c>
      <c r="E323" s="256"/>
      <c r="F323" s="267"/>
      <c r="G323" s="268"/>
      <c r="H323" s="269"/>
      <c r="I323" s="270"/>
      <c r="J323" s="271"/>
      <c r="K323" s="272"/>
      <c r="L323" s="273"/>
      <c r="M323" s="97" t="e">
        <f>'2 SERVICES'!#REF!</f>
        <v>#REF!</v>
      </c>
    </row>
    <row r="324" spans="1:13" ht="39.75" customHeight="1" x14ac:dyDescent="0.25">
      <c r="A324" s="252">
        <f t="shared" si="1"/>
        <v>311</v>
      </c>
      <c r="B324" s="253" t="e">
        <f>'2 SERVICES'!#REF!</f>
        <v>#REF!</v>
      </c>
      <c r="C324" s="254" t="e">
        <f>'2 SERVICES'!#REF!</f>
        <v>#REF!</v>
      </c>
      <c r="D324" s="255" t="e">
        <f>'2 SERVICES'!#REF!</f>
        <v>#REF!</v>
      </c>
      <c r="E324" s="256"/>
      <c r="F324" s="257"/>
      <c r="G324" s="274"/>
      <c r="H324" s="259"/>
      <c r="I324" s="260"/>
      <c r="J324" s="261"/>
      <c r="K324" s="262"/>
      <c r="L324" s="263"/>
      <c r="M324" s="97" t="e">
        <f>'2 SERVICES'!#REF!</f>
        <v>#REF!</v>
      </c>
    </row>
    <row r="325" spans="1:13" ht="39.75" customHeight="1" x14ac:dyDescent="0.25">
      <c r="A325" s="252">
        <f t="shared" si="1"/>
        <v>312</v>
      </c>
      <c r="B325" s="264" t="e">
        <f>'2 SERVICES'!#REF!</f>
        <v>#REF!</v>
      </c>
      <c r="C325" s="265" t="e">
        <f>'2 SERVICES'!#REF!</f>
        <v>#REF!</v>
      </c>
      <c r="D325" s="266" t="e">
        <f>'2 SERVICES'!#REF!</f>
        <v>#REF!</v>
      </c>
      <c r="E325" s="256"/>
      <c r="F325" s="267"/>
      <c r="G325" s="268"/>
      <c r="H325" s="269"/>
      <c r="I325" s="270"/>
      <c r="J325" s="271"/>
      <c r="K325" s="262"/>
      <c r="L325" s="273"/>
      <c r="M325" s="97" t="e">
        <f>'2 SERVICES'!#REF!</f>
        <v>#REF!</v>
      </c>
    </row>
    <row r="326" spans="1:13" ht="39.75" customHeight="1" x14ac:dyDescent="0.25">
      <c r="A326" s="252">
        <f t="shared" si="1"/>
        <v>313</v>
      </c>
      <c r="B326" s="253" t="e">
        <f>'2 SERVICES'!#REF!</f>
        <v>#REF!</v>
      </c>
      <c r="C326" s="254" t="e">
        <f>'2 SERVICES'!#REF!</f>
        <v>#REF!</v>
      </c>
      <c r="D326" s="255" t="e">
        <f>'2 SERVICES'!#REF!</f>
        <v>#REF!</v>
      </c>
      <c r="E326" s="256"/>
      <c r="F326" s="257"/>
      <c r="G326" s="274"/>
      <c r="H326" s="259"/>
      <c r="I326" s="260"/>
      <c r="J326" s="261"/>
      <c r="K326" s="262"/>
      <c r="L326" s="263"/>
      <c r="M326" s="97" t="e">
        <f>'2 SERVICES'!#REF!</f>
        <v>#REF!</v>
      </c>
    </row>
    <row r="327" spans="1:13" ht="39.75" customHeight="1" x14ac:dyDescent="0.25">
      <c r="A327" s="252">
        <f t="shared" si="1"/>
        <v>314</v>
      </c>
      <c r="B327" s="264" t="e">
        <f>'2 SERVICES'!#REF!</f>
        <v>#REF!</v>
      </c>
      <c r="C327" s="265" t="e">
        <f>'2 SERVICES'!#REF!</f>
        <v>#REF!</v>
      </c>
      <c r="D327" s="266" t="e">
        <f>'2 SERVICES'!#REF!</f>
        <v>#REF!</v>
      </c>
      <c r="E327" s="256"/>
      <c r="F327" s="267"/>
      <c r="G327" s="268"/>
      <c r="H327" s="269"/>
      <c r="I327" s="270"/>
      <c r="J327" s="271"/>
      <c r="K327" s="262"/>
      <c r="L327" s="273"/>
      <c r="M327" s="97" t="e">
        <f>'2 SERVICES'!#REF!</f>
        <v>#REF!</v>
      </c>
    </row>
    <row r="328" spans="1:13" ht="39.75" customHeight="1" x14ac:dyDescent="0.25">
      <c r="A328" s="252">
        <f t="shared" si="1"/>
        <v>315</v>
      </c>
      <c r="B328" s="253" t="e">
        <f>'2 SERVICES'!#REF!</f>
        <v>#REF!</v>
      </c>
      <c r="C328" s="254" t="e">
        <f>'2 SERVICES'!#REF!</f>
        <v>#REF!</v>
      </c>
      <c r="D328" s="255" t="e">
        <f>'2 SERVICES'!#REF!</f>
        <v>#REF!</v>
      </c>
      <c r="E328" s="256"/>
      <c r="F328" s="257"/>
      <c r="G328" s="274"/>
      <c r="H328" s="259"/>
      <c r="I328" s="260"/>
      <c r="J328" s="261"/>
      <c r="K328" s="262"/>
      <c r="L328" s="263"/>
      <c r="M328" s="97" t="e">
        <f>'2 SERVICES'!#REF!</f>
        <v>#REF!</v>
      </c>
    </row>
    <row r="329" spans="1:13" ht="39.75" customHeight="1" x14ac:dyDescent="0.25">
      <c r="A329" s="252">
        <f t="shared" si="1"/>
        <v>316</v>
      </c>
      <c r="B329" s="264" t="e">
        <f>'2 SERVICES'!#REF!</f>
        <v>#REF!</v>
      </c>
      <c r="C329" s="265" t="e">
        <f>'2 SERVICES'!#REF!</f>
        <v>#REF!</v>
      </c>
      <c r="D329" s="266" t="e">
        <f>'2 SERVICES'!#REF!</f>
        <v>#REF!</v>
      </c>
      <c r="E329" s="256"/>
      <c r="F329" s="267"/>
      <c r="G329" s="268"/>
      <c r="H329" s="269"/>
      <c r="I329" s="270"/>
      <c r="J329" s="271"/>
      <c r="K329" s="262"/>
      <c r="L329" s="273"/>
      <c r="M329" s="97" t="e">
        <f>'2 SERVICES'!#REF!</f>
        <v>#REF!</v>
      </c>
    </row>
    <row r="330" spans="1:13" ht="39.75" customHeight="1" x14ac:dyDescent="0.25">
      <c r="A330" s="252">
        <f t="shared" si="1"/>
        <v>317</v>
      </c>
      <c r="B330" s="253" t="e">
        <f>'2 SERVICES'!#REF!</f>
        <v>#REF!</v>
      </c>
      <c r="C330" s="254" t="e">
        <f>'2 SERVICES'!#REF!</f>
        <v>#REF!</v>
      </c>
      <c r="D330" s="255" t="e">
        <f>'2 SERVICES'!#REF!</f>
        <v>#REF!</v>
      </c>
      <c r="E330" s="256"/>
      <c r="F330" s="257"/>
      <c r="G330" s="274"/>
      <c r="H330" s="259"/>
      <c r="I330" s="260"/>
      <c r="J330" s="261"/>
      <c r="K330" s="262"/>
      <c r="L330" s="263"/>
      <c r="M330" s="97" t="e">
        <f>'2 SERVICES'!#REF!</f>
        <v>#REF!</v>
      </c>
    </row>
    <row r="331" spans="1:13" ht="39.75" customHeight="1" x14ac:dyDescent="0.25">
      <c r="A331" s="252">
        <f t="shared" si="1"/>
        <v>318</v>
      </c>
      <c r="B331" s="264" t="e">
        <f>'2 SERVICES'!#REF!</f>
        <v>#REF!</v>
      </c>
      <c r="C331" s="265" t="e">
        <f>'2 SERVICES'!#REF!</f>
        <v>#REF!</v>
      </c>
      <c r="D331" s="266" t="e">
        <f>'2 SERVICES'!#REF!</f>
        <v>#REF!</v>
      </c>
      <c r="E331" s="256"/>
      <c r="F331" s="267"/>
      <c r="G331" s="268"/>
      <c r="H331" s="269"/>
      <c r="I331" s="270"/>
      <c r="J331" s="271"/>
      <c r="K331" s="262"/>
      <c r="L331" s="273"/>
      <c r="M331" s="97" t="e">
        <f>'2 SERVICES'!#REF!</f>
        <v>#REF!</v>
      </c>
    </row>
    <row r="332" spans="1:13" ht="39.75" customHeight="1" x14ac:dyDescent="0.25">
      <c r="A332" s="252">
        <f t="shared" si="1"/>
        <v>319</v>
      </c>
      <c r="B332" s="253" t="e">
        <f>'2 SERVICES'!#REF!</f>
        <v>#REF!</v>
      </c>
      <c r="C332" s="254" t="e">
        <f>'2 SERVICES'!#REF!</f>
        <v>#REF!</v>
      </c>
      <c r="D332" s="255" t="e">
        <f>'2 SERVICES'!#REF!</f>
        <v>#REF!</v>
      </c>
      <c r="E332" s="256"/>
      <c r="F332" s="257"/>
      <c r="G332" s="274"/>
      <c r="H332" s="259"/>
      <c r="I332" s="260"/>
      <c r="J332" s="261"/>
      <c r="K332" s="262"/>
      <c r="L332" s="263"/>
      <c r="M332" s="97" t="e">
        <f>'2 SERVICES'!#REF!</f>
        <v>#REF!</v>
      </c>
    </row>
    <row r="333" spans="1:13" ht="39.75" customHeight="1" x14ac:dyDescent="0.25">
      <c r="A333" s="252">
        <f t="shared" si="1"/>
        <v>320</v>
      </c>
      <c r="B333" s="264" t="e">
        <f>'2 SERVICES'!#REF!</f>
        <v>#REF!</v>
      </c>
      <c r="C333" s="265" t="e">
        <f>'2 SERVICES'!#REF!</f>
        <v>#REF!</v>
      </c>
      <c r="D333" s="266" t="e">
        <f>'2 SERVICES'!#REF!</f>
        <v>#REF!</v>
      </c>
      <c r="E333" s="256"/>
      <c r="F333" s="267"/>
      <c r="G333" s="268"/>
      <c r="H333" s="269"/>
      <c r="I333" s="270"/>
      <c r="J333" s="271"/>
      <c r="K333" s="262"/>
      <c r="L333" s="273"/>
      <c r="M333" s="97" t="e">
        <f>'2 SERVICES'!#REF!</f>
        <v>#REF!</v>
      </c>
    </row>
    <row r="334" spans="1:13" ht="39.75" customHeight="1" x14ac:dyDescent="0.25">
      <c r="A334" s="252">
        <f t="shared" si="1"/>
        <v>321</v>
      </c>
      <c r="B334" s="253" t="e">
        <f>'2 SERVICES'!#REF!</f>
        <v>#REF!</v>
      </c>
      <c r="C334" s="254" t="e">
        <f>'2 SERVICES'!#REF!</f>
        <v>#REF!</v>
      </c>
      <c r="D334" s="255" t="e">
        <f>'2 SERVICES'!#REF!</f>
        <v>#REF!</v>
      </c>
      <c r="E334" s="256"/>
      <c r="F334" s="257"/>
      <c r="G334" s="274"/>
      <c r="H334" s="259"/>
      <c r="I334" s="260"/>
      <c r="J334" s="261"/>
      <c r="K334" s="262"/>
      <c r="L334" s="263"/>
      <c r="M334" s="97" t="e">
        <f>'2 SERVICES'!#REF!</f>
        <v>#REF!</v>
      </c>
    </row>
    <row r="335" spans="1:13" ht="39.75" customHeight="1" x14ac:dyDescent="0.25">
      <c r="A335" s="252">
        <f t="shared" si="1"/>
        <v>322</v>
      </c>
      <c r="B335" s="264" t="e">
        <f>'2 SERVICES'!#REF!</f>
        <v>#REF!</v>
      </c>
      <c r="C335" s="265" t="e">
        <f>'2 SERVICES'!#REF!</f>
        <v>#REF!</v>
      </c>
      <c r="D335" s="266" t="e">
        <f>'2 SERVICES'!#REF!</f>
        <v>#REF!</v>
      </c>
      <c r="E335" s="256"/>
      <c r="F335" s="267"/>
      <c r="G335" s="268"/>
      <c r="H335" s="269"/>
      <c r="I335" s="270"/>
      <c r="J335" s="271"/>
      <c r="K335" s="262"/>
      <c r="L335" s="273"/>
      <c r="M335" s="97" t="e">
        <f>'2 SERVICES'!#REF!</f>
        <v>#REF!</v>
      </c>
    </row>
    <row r="336" spans="1:13" ht="39.75" customHeight="1" x14ac:dyDescent="0.25">
      <c r="A336" s="252">
        <f t="shared" si="1"/>
        <v>323</v>
      </c>
      <c r="B336" s="253" t="e">
        <f>'2 SERVICES'!#REF!</f>
        <v>#REF!</v>
      </c>
      <c r="C336" s="254" t="e">
        <f>'2 SERVICES'!#REF!</f>
        <v>#REF!</v>
      </c>
      <c r="D336" s="255" t="e">
        <f>'2 SERVICES'!#REF!</f>
        <v>#REF!</v>
      </c>
      <c r="E336" s="256"/>
      <c r="F336" s="257"/>
      <c r="G336" s="274"/>
      <c r="H336" s="259"/>
      <c r="I336" s="260"/>
      <c r="J336" s="261"/>
      <c r="K336" s="262"/>
      <c r="L336" s="263"/>
      <c r="M336" s="97" t="e">
        <f>'2 SERVICES'!#REF!</f>
        <v>#REF!</v>
      </c>
    </row>
    <row r="337" spans="1:13" ht="39.75" customHeight="1" x14ac:dyDescent="0.25">
      <c r="A337" s="252">
        <f t="shared" si="1"/>
        <v>324</v>
      </c>
      <c r="B337" s="264" t="e">
        <f>'2 SERVICES'!#REF!</f>
        <v>#REF!</v>
      </c>
      <c r="C337" s="265" t="e">
        <f>'2 SERVICES'!#REF!</f>
        <v>#REF!</v>
      </c>
      <c r="D337" s="266" t="e">
        <f>'2 SERVICES'!#REF!</f>
        <v>#REF!</v>
      </c>
      <c r="E337" s="256"/>
      <c r="F337" s="267"/>
      <c r="G337" s="268"/>
      <c r="H337" s="269"/>
      <c r="I337" s="270"/>
      <c r="J337" s="271"/>
      <c r="K337" s="262"/>
      <c r="L337" s="273"/>
      <c r="M337" s="97" t="e">
        <f>'2 SERVICES'!#REF!</f>
        <v>#REF!</v>
      </c>
    </row>
    <row r="338" spans="1:13" ht="39.75" customHeight="1" x14ac:dyDescent="0.25">
      <c r="A338" s="252">
        <f t="shared" si="1"/>
        <v>325</v>
      </c>
      <c r="B338" s="253" t="e">
        <f>'2 SERVICES'!#REF!</f>
        <v>#REF!</v>
      </c>
      <c r="C338" s="254" t="e">
        <f>'2 SERVICES'!#REF!</f>
        <v>#REF!</v>
      </c>
      <c r="D338" s="255" t="e">
        <f>'2 SERVICES'!#REF!</f>
        <v>#REF!</v>
      </c>
      <c r="E338" s="256"/>
      <c r="F338" s="257"/>
      <c r="G338" s="274"/>
      <c r="H338" s="259"/>
      <c r="I338" s="260"/>
      <c r="J338" s="261"/>
      <c r="K338" s="262"/>
      <c r="L338" s="263"/>
      <c r="M338" s="97" t="e">
        <f>'2 SERVICES'!#REF!</f>
        <v>#REF!</v>
      </c>
    </row>
    <row r="339" spans="1:13" ht="39.75" customHeight="1" x14ac:dyDescent="0.25">
      <c r="A339" s="252">
        <f t="shared" si="1"/>
        <v>326</v>
      </c>
      <c r="B339" s="264" t="e">
        <f>'2 SERVICES'!#REF!</f>
        <v>#REF!</v>
      </c>
      <c r="C339" s="265" t="e">
        <f>'2 SERVICES'!#REF!</f>
        <v>#REF!</v>
      </c>
      <c r="D339" s="266" t="e">
        <f>'2 SERVICES'!#REF!</f>
        <v>#REF!</v>
      </c>
      <c r="E339" s="256"/>
      <c r="F339" s="267"/>
      <c r="G339" s="268"/>
      <c r="H339" s="269"/>
      <c r="I339" s="270"/>
      <c r="J339" s="271"/>
      <c r="K339" s="262"/>
      <c r="L339" s="273"/>
      <c r="M339" s="97" t="e">
        <f>'2 SERVICES'!#REF!</f>
        <v>#REF!</v>
      </c>
    </row>
    <row r="340" spans="1:13" ht="39.75" customHeight="1" x14ac:dyDescent="0.25">
      <c r="A340" s="252">
        <f t="shared" si="1"/>
        <v>327</v>
      </c>
      <c r="B340" s="253" t="e">
        <f>'2 SERVICES'!#REF!</f>
        <v>#REF!</v>
      </c>
      <c r="C340" s="254" t="e">
        <f>'2 SERVICES'!#REF!</f>
        <v>#REF!</v>
      </c>
      <c r="D340" s="255" t="e">
        <f>'2 SERVICES'!#REF!</f>
        <v>#REF!</v>
      </c>
      <c r="E340" s="256"/>
      <c r="F340" s="257"/>
      <c r="G340" s="274"/>
      <c r="H340" s="259"/>
      <c r="I340" s="260"/>
      <c r="J340" s="261"/>
      <c r="K340" s="262"/>
      <c r="L340" s="263"/>
      <c r="M340" s="97" t="e">
        <f>'2 SERVICES'!#REF!</f>
        <v>#REF!</v>
      </c>
    </row>
    <row r="341" spans="1:13" ht="39.75" customHeight="1" x14ac:dyDescent="0.25">
      <c r="A341" s="252">
        <f t="shared" si="1"/>
        <v>328</v>
      </c>
      <c r="B341" s="264" t="e">
        <f>'2 SERVICES'!#REF!</f>
        <v>#REF!</v>
      </c>
      <c r="C341" s="265" t="e">
        <f>'2 SERVICES'!#REF!</f>
        <v>#REF!</v>
      </c>
      <c r="D341" s="266" t="e">
        <f>'2 SERVICES'!#REF!</f>
        <v>#REF!</v>
      </c>
      <c r="E341" s="256"/>
      <c r="F341" s="267"/>
      <c r="G341" s="268"/>
      <c r="H341" s="269"/>
      <c r="I341" s="270"/>
      <c r="J341" s="271"/>
      <c r="K341" s="262"/>
      <c r="L341" s="273"/>
      <c r="M341" s="97" t="e">
        <f>'2 SERVICES'!#REF!</f>
        <v>#REF!</v>
      </c>
    </row>
    <row r="342" spans="1:13" ht="39.75" customHeight="1" x14ac:dyDescent="0.25">
      <c r="A342" s="252">
        <f t="shared" si="1"/>
        <v>329</v>
      </c>
      <c r="B342" s="253" t="e">
        <f>'2 SERVICES'!#REF!</f>
        <v>#REF!</v>
      </c>
      <c r="C342" s="254" t="e">
        <f>'2 SERVICES'!#REF!</f>
        <v>#REF!</v>
      </c>
      <c r="D342" s="255" t="e">
        <f>'2 SERVICES'!#REF!</f>
        <v>#REF!</v>
      </c>
      <c r="E342" s="256"/>
      <c r="F342" s="257"/>
      <c r="G342" s="274"/>
      <c r="H342" s="259"/>
      <c r="I342" s="260"/>
      <c r="J342" s="261"/>
      <c r="K342" s="262"/>
      <c r="L342" s="263"/>
      <c r="M342" s="97" t="e">
        <f>'2 SERVICES'!#REF!</f>
        <v>#REF!</v>
      </c>
    </row>
    <row r="343" spans="1:13" ht="39.75" customHeight="1" x14ac:dyDescent="0.25">
      <c r="A343" s="252">
        <f t="shared" si="1"/>
        <v>330</v>
      </c>
      <c r="B343" s="264" t="e">
        <f>'2 SERVICES'!#REF!</f>
        <v>#REF!</v>
      </c>
      <c r="C343" s="265" t="e">
        <f>'2 SERVICES'!#REF!</f>
        <v>#REF!</v>
      </c>
      <c r="D343" s="266" t="e">
        <f>'2 SERVICES'!#REF!</f>
        <v>#REF!</v>
      </c>
      <c r="E343" s="256"/>
      <c r="F343" s="267"/>
      <c r="G343" s="268"/>
      <c r="H343" s="269"/>
      <c r="I343" s="270"/>
      <c r="J343" s="271"/>
      <c r="K343" s="262"/>
      <c r="L343" s="273"/>
      <c r="M343" s="97" t="e">
        <f>'2 SERVICES'!#REF!</f>
        <v>#REF!</v>
      </c>
    </row>
    <row r="344" spans="1:13" ht="39.75" customHeight="1" x14ac:dyDescent="0.25">
      <c r="A344" s="252">
        <f t="shared" si="1"/>
        <v>331</v>
      </c>
      <c r="B344" s="253" t="e">
        <f>'2 SERVICES'!#REF!</f>
        <v>#REF!</v>
      </c>
      <c r="C344" s="254" t="e">
        <f>'2 SERVICES'!#REF!</f>
        <v>#REF!</v>
      </c>
      <c r="D344" s="255" t="e">
        <f>'2 SERVICES'!#REF!</f>
        <v>#REF!</v>
      </c>
      <c r="E344" s="256"/>
      <c r="F344" s="257"/>
      <c r="G344" s="274"/>
      <c r="H344" s="259"/>
      <c r="I344" s="260"/>
      <c r="J344" s="261"/>
      <c r="K344" s="262"/>
      <c r="L344" s="263"/>
      <c r="M344" s="97" t="e">
        <f>'2 SERVICES'!#REF!</f>
        <v>#REF!</v>
      </c>
    </row>
    <row r="345" spans="1:13" ht="39.75" customHeight="1" x14ac:dyDescent="0.25">
      <c r="A345" s="252">
        <f t="shared" si="1"/>
        <v>332</v>
      </c>
      <c r="B345" s="264" t="e">
        <f>'2 SERVICES'!#REF!</f>
        <v>#REF!</v>
      </c>
      <c r="C345" s="265" t="e">
        <f>'2 SERVICES'!#REF!</f>
        <v>#REF!</v>
      </c>
      <c r="D345" s="266" t="e">
        <f>'2 SERVICES'!#REF!</f>
        <v>#REF!</v>
      </c>
      <c r="E345" s="256"/>
      <c r="F345" s="267"/>
      <c r="G345" s="268"/>
      <c r="H345" s="269"/>
      <c r="I345" s="270"/>
      <c r="J345" s="271"/>
      <c r="K345" s="262"/>
      <c r="L345" s="273"/>
      <c r="M345" s="97" t="e">
        <f>'2 SERVICES'!#REF!</f>
        <v>#REF!</v>
      </c>
    </row>
    <row r="346" spans="1:13" ht="39.75" customHeight="1" x14ac:dyDescent="0.25">
      <c r="A346" s="252">
        <f t="shared" si="1"/>
        <v>333</v>
      </c>
      <c r="B346" s="253" t="e">
        <f>'2 SERVICES'!#REF!</f>
        <v>#REF!</v>
      </c>
      <c r="C346" s="254" t="e">
        <f>'2 SERVICES'!#REF!</f>
        <v>#REF!</v>
      </c>
      <c r="D346" s="255" t="e">
        <f>'2 SERVICES'!#REF!</f>
        <v>#REF!</v>
      </c>
      <c r="E346" s="256"/>
      <c r="F346" s="257"/>
      <c r="G346" s="274"/>
      <c r="H346" s="259"/>
      <c r="I346" s="260"/>
      <c r="J346" s="261"/>
      <c r="K346" s="262"/>
      <c r="L346" s="263"/>
      <c r="M346" s="97" t="e">
        <f>'2 SERVICES'!#REF!</f>
        <v>#REF!</v>
      </c>
    </row>
    <row r="347" spans="1:13" ht="39.75" customHeight="1" x14ac:dyDescent="0.25">
      <c r="A347" s="252">
        <f t="shared" si="1"/>
        <v>334</v>
      </c>
      <c r="B347" s="264" t="e">
        <f>'2 SERVICES'!#REF!</f>
        <v>#REF!</v>
      </c>
      <c r="C347" s="265" t="e">
        <f>'2 SERVICES'!#REF!</f>
        <v>#REF!</v>
      </c>
      <c r="D347" s="266" t="e">
        <f>'2 SERVICES'!#REF!</f>
        <v>#REF!</v>
      </c>
      <c r="E347" s="256"/>
      <c r="F347" s="267"/>
      <c r="G347" s="268"/>
      <c r="H347" s="269"/>
      <c r="I347" s="270"/>
      <c r="J347" s="271"/>
      <c r="K347" s="262"/>
      <c r="L347" s="273"/>
      <c r="M347" s="97" t="e">
        <f>'2 SERVICES'!#REF!</f>
        <v>#REF!</v>
      </c>
    </row>
    <row r="348" spans="1:13" ht="39.75" customHeight="1" x14ac:dyDescent="0.25">
      <c r="A348" s="252">
        <f t="shared" si="1"/>
        <v>335</v>
      </c>
      <c r="B348" s="253" t="e">
        <f>'2 SERVICES'!#REF!</f>
        <v>#REF!</v>
      </c>
      <c r="C348" s="254" t="e">
        <f>'2 SERVICES'!#REF!</f>
        <v>#REF!</v>
      </c>
      <c r="D348" s="255" t="e">
        <f>'2 SERVICES'!#REF!</f>
        <v>#REF!</v>
      </c>
      <c r="E348" s="256"/>
      <c r="F348" s="257"/>
      <c r="G348" s="274"/>
      <c r="H348" s="259"/>
      <c r="I348" s="260"/>
      <c r="J348" s="261"/>
      <c r="K348" s="262"/>
      <c r="L348" s="263"/>
      <c r="M348" s="97" t="e">
        <f>'2 SERVICES'!#REF!</f>
        <v>#REF!</v>
      </c>
    </row>
    <row r="349" spans="1:13" ht="39.75" customHeight="1" x14ac:dyDescent="0.25">
      <c r="A349" s="252">
        <f t="shared" si="1"/>
        <v>336</v>
      </c>
      <c r="B349" s="264" t="e">
        <f>'2 SERVICES'!#REF!</f>
        <v>#REF!</v>
      </c>
      <c r="C349" s="265" t="e">
        <f>'2 SERVICES'!#REF!</f>
        <v>#REF!</v>
      </c>
      <c r="D349" s="266" t="e">
        <f>'2 SERVICES'!#REF!</f>
        <v>#REF!</v>
      </c>
      <c r="E349" s="256"/>
      <c r="F349" s="267"/>
      <c r="G349" s="268"/>
      <c r="H349" s="269"/>
      <c r="I349" s="270"/>
      <c r="J349" s="271"/>
      <c r="K349" s="262"/>
      <c r="L349" s="273"/>
      <c r="M349" s="97" t="e">
        <f>'2 SERVICES'!#REF!</f>
        <v>#REF!</v>
      </c>
    </row>
    <row r="350" spans="1:13" ht="39.75" customHeight="1" x14ac:dyDescent="0.25">
      <c r="A350" s="252">
        <f t="shared" si="1"/>
        <v>337</v>
      </c>
      <c r="B350" s="253" t="e">
        <f>'2 SERVICES'!#REF!</f>
        <v>#REF!</v>
      </c>
      <c r="C350" s="254" t="e">
        <f>'2 SERVICES'!#REF!</f>
        <v>#REF!</v>
      </c>
      <c r="D350" s="255" t="e">
        <f>'2 SERVICES'!#REF!</f>
        <v>#REF!</v>
      </c>
      <c r="E350" s="256"/>
      <c r="F350" s="257"/>
      <c r="G350" s="274"/>
      <c r="H350" s="259"/>
      <c r="I350" s="260"/>
      <c r="J350" s="261"/>
      <c r="K350" s="262"/>
      <c r="L350" s="263"/>
      <c r="M350" s="97" t="e">
        <f>'2 SERVICES'!#REF!</f>
        <v>#REF!</v>
      </c>
    </row>
    <row r="351" spans="1:13" ht="39.75" customHeight="1" x14ac:dyDescent="0.25">
      <c r="A351" s="252">
        <f t="shared" si="1"/>
        <v>338</v>
      </c>
      <c r="B351" s="264" t="e">
        <f>'2 SERVICES'!#REF!</f>
        <v>#REF!</v>
      </c>
      <c r="C351" s="265" t="e">
        <f>'2 SERVICES'!#REF!</f>
        <v>#REF!</v>
      </c>
      <c r="D351" s="266" t="e">
        <f>'2 SERVICES'!#REF!</f>
        <v>#REF!</v>
      </c>
      <c r="E351" s="256"/>
      <c r="F351" s="267"/>
      <c r="G351" s="268"/>
      <c r="H351" s="269"/>
      <c r="I351" s="270"/>
      <c r="J351" s="271"/>
      <c r="K351" s="262"/>
      <c r="L351" s="273"/>
      <c r="M351" s="97" t="e">
        <f>'2 SERVICES'!#REF!</f>
        <v>#REF!</v>
      </c>
    </row>
    <row r="352" spans="1:13" ht="39.75" customHeight="1" x14ac:dyDescent="0.25">
      <c r="A352" s="252">
        <f t="shared" si="1"/>
        <v>339</v>
      </c>
      <c r="B352" s="253" t="e">
        <f>'2 SERVICES'!#REF!</f>
        <v>#REF!</v>
      </c>
      <c r="C352" s="254" t="e">
        <f>'2 SERVICES'!#REF!</f>
        <v>#REF!</v>
      </c>
      <c r="D352" s="255" t="e">
        <f>'2 SERVICES'!#REF!</f>
        <v>#REF!</v>
      </c>
      <c r="E352" s="256"/>
      <c r="F352" s="257"/>
      <c r="G352" s="274"/>
      <c r="H352" s="259"/>
      <c r="I352" s="260"/>
      <c r="J352" s="261"/>
      <c r="K352" s="262"/>
      <c r="L352" s="263"/>
      <c r="M352" s="97" t="e">
        <f>'2 SERVICES'!#REF!</f>
        <v>#REF!</v>
      </c>
    </row>
    <row r="353" spans="1:13" ht="39.75" customHeight="1" x14ac:dyDescent="0.25">
      <c r="A353" s="252">
        <f t="shared" si="1"/>
        <v>340</v>
      </c>
      <c r="B353" s="264" t="e">
        <f>'2 SERVICES'!#REF!</f>
        <v>#REF!</v>
      </c>
      <c r="C353" s="265" t="e">
        <f>'2 SERVICES'!#REF!</f>
        <v>#REF!</v>
      </c>
      <c r="D353" s="266" t="e">
        <f>'2 SERVICES'!#REF!</f>
        <v>#REF!</v>
      </c>
      <c r="E353" s="256"/>
      <c r="F353" s="267"/>
      <c r="G353" s="268"/>
      <c r="H353" s="269"/>
      <c r="I353" s="270"/>
      <c r="J353" s="271"/>
      <c r="K353" s="262"/>
      <c r="L353" s="273"/>
      <c r="M353" s="97" t="e">
        <f>'2 SERVICES'!#REF!</f>
        <v>#REF!</v>
      </c>
    </row>
    <row r="354" spans="1:13" ht="39.75" customHeight="1" x14ac:dyDescent="0.25">
      <c r="A354" s="252">
        <f t="shared" si="1"/>
        <v>341</v>
      </c>
      <c r="B354" s="253" t="e">
        <f>'2 SERVICES'!#REF!</f>
        <v>#REF!</v>
      </c>
      <c r="C354" s="254" t="e">
        <f>'2 SERVICES'!#REF!</f>
        <v>#REF!</v>
      </c>
      <c r="D354" s="255" t="e">
        <f>'2 SERVICES'!#REF!</f>
        <v>#REF!</v>
      </c>
      <c r="E354" s="256"/>
      <c r="F354" s="257"/>
      <c r="G354" s="274"/>
      <c r="H354" s="259"/>
      <c r="I354" s="260"/>
      <c r="J354" s="261"/>
      <c r="K354" s="262"/>
      <c r="L354" s="263"/>
      <c r="M354" s="97" t="e">
        <f>'2 SERVICES'!#REF!</f>
        <v>#REF!</v>
      </c>
    </row>
    <row r="355" spans="1:13" ht="39.75" customHeight="1" x14ac:dyDescent="0.25">
      <c r="A355" s="252">
        <f t="shared" si="1"/>
        <v>342</v>
      </c>
      <c r="B355" s="264" t="e">
        <f>'2 SERVICES'!#REF!</f>
        <v>#REF!</v>
      </c>
      <c r="C355" s="265" t="e">
        <f>'2 SERVICES'!#REF!</f>
        <v>#REF!</v>
      </c>
      <c r="D355" s="266" t="e">
        <f>'2 SERVICES'!#REF!</f>
        <v>#REF!</v>
      </c>
      <c r="E355" s="256"/>
      <c r="F355" s="267"/>
      <c r="G355" s="268"/>
      <c r="H355" s="269"/>
      <c r="I355" s="270"/>
      <c r="J355" s="271"/>
      <c r="K355" s="262"/>
      <c r="L355" s="273"/>
      <c r="M355" s="97" t="e">
        <f>'2 SERVICES'!#REF!</f>
        <v>#REF!</v>
      </c>
    </row>
    <row r="356" spans="1:13" ht="39.75" customHeight="1" x14ac:dyDescent="0.25">
      <c r="A356" s="252">
        <f t="shared" si="1"/>
        <v>343</v>
      </c>
      <c r="B356" s="253" t="e">
        <f>'2 SERVICES'!#REF!</f>
        <v>#REF!</v>
      </c>
      <c r="C356" s="254" t="e">
        <f>'2 SERVICES'!#REF!</f>
        <v>#REF!</v>
      </c>
      <c r="D356" s="255" t="e">
        <f>'2 SERVICES'!#REF!</f>
        <v>#REF!</v>
      </c>
      <c r="E356" s="256"/>
      <c r="F356" s="257"/>
      <c r="G356" s="274"/>
      <c r="H356" s="259"/>
      <c r="I356" s="260"/>
      <c r="J356" s="261"/>
      <c r="K356" s="262"/>
      <c r="L356" s="263"/>
      <c r="M356" s="97" t="e">
        <f>'2 SERVICES'!#REF!</f>
        <v>#REF!</v>
      </c>
    </row>
    <row r="357" spans="1:13" ht="39.75" customHeight="1" x14ac:dyDescent="0.25">
      <c r="A357" s="252">
        <f t="shared" si="1"/>
        <v>344</v>
      </c>
      <c r="B357" s="264" t="e">
        <f>'2 SERVICES'!#REF!</f>
        <v>#REF!</v>
      </c>
      <c r="C357" s="265" t="e">
        <f>'2 SERVICES'!#REF!</f>
        <v>#REF!</v>
      </c>
      <c r="D357" s="266" t="e">
        <f>'2 SERVICES'!#REF!</f>
        <v>#REF!</v>
      </c>
      <c r="E357" s="256"/>
      <c r="F357" s="267"/>
      <c r="G357" s="268"/>
      <c r="H357" s="269"/>
      <c r="I357" s="270"/>
      <c r="J357" s="271"/>
      <c r="K357" s="262"/>
      <c r="L357" s="273"/>
      <c r="M357" s="97" t="e">
        <f>'2 SERVICES'!#REF!</f>
        <v>#REF!</v>
      </c>
    </row>
    <row r="358" spans="1:13" ht="39.75" customHeight="1" x14ac:dyDescent="0.25">
      <c r="A358" s="252">
        <f t="shared" si="1"/>
        <v>345</v>
      </c>
      <c r="B358" s="253" t="e">
        <f>'2 SERVICES'!#REF!</f>
        <v>#REF!</v>
      </c>
      <c r="C358" s="254" t="e">
        <f>'2 SERVICES'!#REF!</f>
        <v>#REF!</v>
      </c>
      <c r="D358" s="255" t="e">
        <f>'2 SERVICES'!#REF!</f>
        <v>#REF!</v>
      </c>
      <c r="E358" s="256"/>
      <c r="F358" s="257"/>
      <c r="G358" s="274"/>
      <c r="H358" s="259"/>
      <c r="I358" s="260"/>
      <c r="J358" s="261"/>
      <c r="K358" s="262"/>
      <c r="L358" s="263"/>
      <c r="M358" s="97" t="e">
        <f>'2 SERVICES'!#REF!</f>
        <v>#REF!</v>
      </c>
    </row>
    <row r="359" spans="1:13" ht="39.75" customHeight="1" x14ac:dyDescent="0.25">
      <c r="A359" s="252">
        <f t="shared" si="1"/>
        <v>346</v>
      </c>
      <c r="B359" s="264" t="e">
        <f>'2 SERVICES'!#REF!</f>
        <v>#REF!</v>
      </c>
      <c r="C359" s="265" t="e">
        <f>'2 SERVICES'!#REF!</f>
        <v>#REF!</v>
      </c>
      <c r="D359" s="266" t="e">
        <f>'2 SERVICES'!#REF!</f>
        <v>#REF!</v>
      </c>
      <c r="E359" s="256"/>
      <c r="F359" s="267"/>
      <c r="G359" s="268"/>
      <c r="H359" s="269"/>
      <c r="I359" s="270"/>
      <c r="J359" s="271"/>
      <c r="K359" s="262"/>
      <c r="L359" s="273"/>
      <c r="M359" s="97" t="e">
        <f>'2 SERVICES'!#REF!</f>
        <v>#REF!</v>
      </c>
    </row>
    <row r="360" spans="1:13" ht="39.75" customHeight="1" x14ac:dyDescent="0.25">
      <c r="A360" s="252">
        <f t="shared" si="1"/>
        <v>347</v>
      </c>
      <c r="B360" s="253" t="e">
        <f>'2 SERVICES'!#REF!</f>
        <v>#REF!</v>
      </c>
      <c r="C360" s="254" t="e">
        <f>'2 SERVICES'!#REF!</f>
        <v>#REF!</v>
      </c>
      <c r="D360" s="255" t="e">
        <f>'2 SERVICES'!#REF!</f>
        <v>#REF!</v>
      </c>
      <c r="E360" s="256"/>
      <c r="F360" s="257"/>
      <c r="G360" s="274"/>
      <c r="H360" s="259"/>
      <c r="I360" s="260"/>
      <c r="J360" s="261"/>
      <c r="K360" s="262"/>
      <c r="L360" s="263"/>
      <c r="M360" s="97" t="e">
        <f>'2 SERVICES'!#REF!</f>
        <v>#REF!</v>
      </c>
    </row>
    <row r="361" spans="1:13" ht="39.75" customHeight="1" x14ac:dyDescent="0.25">
      <c r="A361" s="252">
        <f t="shared" si="1"/>
        <v>348</v>
      </c>
      <c r="B361" s="264" t="e">
        <f>'2 SERVICES'!#REF!</f>
        <v>#REF!</v>
      </c>
      <c r="C361" s="265" t="e">
        <f>'2 SERVICES'!#REF!</f>
        <v>#REF!</v>
      </c>
      <c r="D361" s="266" t="e">
        <f>'2 SERVICES'!#REF!</f>
        <v>#REF!</v>
      </c>
      <c r="E361" s="256"/>
      <c r="F361" s="267"/>
      <c r="G361" s="268"/>
      <c r="H361" s="269"/>
      <c r="I361" s="270"/>
      <c r="J361" s="271"/>
      <c r="K361" s="262"/>
      <c r="L361" s="273"/>
      <c r="M361" s="97" t="e">
        <f>'2 SERVICES'!#REF!</f>
        <v>#REF!</v>
      </c>
    </row>
    <row r="362" spans="1:13" ht="39.75" customHeight="1" x14ac:dyDescent="0.25">
      <c r="A362" s="252">
        <f t="shared" si="1"/>
        <v>349</v>
      </c>
      <c r="B362" s="253" t="e">
        <f>'2 SERVICES'!#REF!</f>
        <v>#REF!</v>
      </c>
      <c r="C362" s="254" t="e">
        <f>'2 SERVICES'!#REF!</f>
        <v>#REF!</v>
      </c>
      <c r="D362" s="255" t="e">
        <f>'2 SERVICES'!#REF!</f>
        <v>#REF!</v>
      </c>
      <c r="E362" s="256"/>
      <c r="F362" s="257"/>
      <c r="G362" s="274"/>
      <c r="H362" s="259"/>
      <c r="I362" s="260"/>
      <c r="J362" s="261"/>
      <c r="K362" s="262"/>
      <c r="L362" s="263"/>
      <c r="M362" s="97" t="e">
        <f>'2 SERVICES'!#REF!</f>
        <v>#REF!</v>
      </c>
    </row>
    <row r="363" spans="1:13" ht="39.75" customHeight="1" x14ac:dyDescent="0.25">
      <c r="A363" s="252">
        <f t="shared" si="1"/>
        <v>350</v>
      </c>
      <c r="B363" s="264" t="e">
        <f>'2 SERVICES'!#REF!</f>
        <v>#REF!</v>
      </c>
      <c r="C363" s="265" t="e">
        <f>'2 SERVICES'!#REF!</f>
        <v>#REF!</v>
      </c>
      <c r="D363" s="266" t="e">
        <f>'2 SERVICES'!#REF!</f>
        <v>#REF!</v>
      </c>
      <c r="E363" s="256"/>
      <c r="F363" s="267"/>
      <c r="G363" s="268"/>
      <c r="H363" s="269"/>
      <c r="I363" s="270"/>
      <c r="J363" s="271"/>
      <c r="K363" s="262"/>
      <c r="L363" s="273"/>
      <c r="M363" s="97" t="e">
        <f>'2 SERVICES'!#REF!</f>
        <v>#REF!</v>
      </c>
    </row>
    <row r="364" spans="1:13" ht="39.75" customHeight="1" x14ac:dyDescent="0.25">
      <c r="A364" s="252">
        <f t="shared" si="1"/>
        <v>351</v>
      </c>
      <c r="B364" s="253" t="e">
        <f>'2 SERVICES'!#REF!</f>
        <v>#REF!</v>
      </c>
      <c r="C364" s="254" t="e">
        <f>'2 SERVICES'!#REF!</f>
        <v>#REF!</v>
      </c>
      <c r="D364" s="255" t="e">
        <f>'2 SERVICES'!#REF!</f>
        <v>#REF!</v>
      </c>
      <c r="E364" s="256"/>
      <c r="F364" s="257"/>
      <c r="G364" s="258"/>
      <c r="H364" s="259"/>
      <c r="I364" s="260"/>
      <c r="J364" s="261"/>
      <c r="K364" s="262"/>
      <c r="L364" s="263"/>
      <c r="M364" s="97" t="e">
        <f>'2 SERVICES'!#REF!</f>
        <v>#REF!</v>
      </c>
    </row>
    <row r="365" spans="1:13" ht="39.75" customHeight="1" x14ac:dyDescent="0.25">
      <c r="A365" s="252">
        <f t="shared" si="1"/>
        <v>352</v>
      </c>
      <c r="B365" s="264" t="e">
        <f>'2 SERVICES'!#REF!</f>
        <v>#REF!</v>
      </c>
      <c r="C365" s="265" t="e">
        <f>'2 SERVICES'!#REF!</f>
        <v>#REF!</v>
      </c>
      <c r="D365" s="266" t="e">
        <f>'2 SERVICES'!#REF!</f>
        <v>#REF!</v>
      </c>
      <c r="E365" s="256"/>
      <c r="F365" s="267"/>
      <c r="G365" s="268"/>
      <c r="H365" s="269"/>
      <c r="I365" s="270"/>
      <c r="J365" s="271"/>
      <c r="K365" s="272"/>
      <c r="L365" s="273"/>
      <c r="M365" s="97" t="e">
        <f>'2 SERVICES'!#REF!</f>
        <v>#REF!</v>
      </c>
    </row>
    <row r="366" spans="1:13" ht="39.75" customHeight="1" x14ac:dyDescent="0.25">
      <c r="A366" s="252">
        <f t="shared" si="1"/>
        <v>353</v>
      </c>
      <c r="B366" s="253" t="e">
        <f>'2 SERVICES'!#REF!</f>
        <v>#REF!</v>
      </c>
      <c r="C366" s="254" t="e">
        <f>'2 SERVICES'!#REF!</f>
        <v>#REF!</v>
      </c>
      <c r="D366" s="255" t="e">
        <f>'2 SERVICES'!#REF!</f>
        <v>#REF!</v>
      </c>
      <c r="E366" s="256"/>
      <c r="F366" s="257"/>
      <c r="G366" s="274"/>
      <c r="H366" s="259"/>
      <c r="I366" s="260"/>
      <c r="J366" s="261"/>
      <c r="K366" s="262"/>
      <c r="L366" s="263"/>
      <c r="M366" s="97" t="e">
        <f>'2 SERVICES'!#REF!</f>
        <v>#REF!</v>
      </c>
    </row>
    <row r="367" spans="1:13" ht="39.75" customHeight="1" x14ac:dyDescent="0.25">
      <c r="A367" s="252">
        <f t="shared" si="1"/>
        <v>354</v>
      </c>
      <c r="B367" s="264" t="e">
        <f>'2 SERVICES'!#REF!</f>
        <v>#REF!</v>
      </c>
      <c r="C367" s="265" t="e">
        <f>'2 SERVICES'!#REF!</f>
        <v>#REF!</v>
      </c>
      <c r="D367" s="266" t="e">
        <f>'2 SERVICES'!#REF!</f>
        <v>#REF!</v>
      </c>
      <c r="E367" s="256"/>
      <c r="F367" s="267"/>
      <c r="G367" s="268"/>
      <c r="H367" s="269"/>
      <c r="I367" s="270"/>
      <c r="J367" s="271"/>
      <c r="K367" s="272"/>
      <c r="L367" s="273"/>
      <c r="M367" s="97" t="e">
        <f>'2 SERVICES'!#REF!</f>
        <v>#REF!</v>
      </c>
    </row>
    <row r="368" spans="1:13" ht="39.75" customHeight="1" x14ac:dyDescent="0.25">
      <c r="A368" s="252">
        <f t="shared" si="1"/>
        <v>355</v>
      </c>
      <c r="B368" s="253" t="e">
        <f>'2 SERVICES'!#REF!</f>
        <v>#REF!</v>
      </c>
      <c r="C368" s="254" t="e">
        <f>'2 SERVICES'!#REF!</f>
        <v>#REF!</v>
      </c>
      <c r="D368" s="255" t="e">
        <f>'2 SERVICES'!#REF!</f>
        <v>#REF!</v>
      </c>
      <c r="E368" s="256"/>
      <c r="F368" s="257"/>
      <c r="G368" s="274"/>
      <c r="H368" s="259"/>
      <c r="I368" s="260"/>
      <c r="J368" s="261"/>
      <c r="K368" s="262"/>
      <c r="L368" s="263"/>
      <c r="M368" s="97" t="e">
        <f>'2 SERVICES'!#REF!</f>
        <v>#REF!</v>
      </c>
    </row>
    <row r="369" spans="1:13" ht="39.75" customHeight="1" x14ac:dyDescent="0.25">
      <c r="A369" s="252">
        <f t="shared" si="1"/>
        <v>356</v>
      </c>
      <c r="B369" s="264" t="e">
        <f>'2 SERVICES'!#REF!</f>
        <v>#REF!</v>
      </c>
      <c r="C369" s="265" t="e">
        <f>'2 SERVICES'!#REF!</f>
        <v>#REF!</v>
      </c>
      <c r="D369" s="266" t="e">
        <f>'2 SERVICES'!#REF!</f>
        <v>#REF!</v>
      </c>
      <c r="E369" s="256"/>
      <c r="F369" s="267"/>
      <c r="G369" s="268"/>
      <c r="H369" s="269"/>
      <c r="I369" s="270"/>
      <c r="J369" s="271"/>
      <c r="K369" s="272"/>
      <c r="L369" s="273"/>
      <c r="M369" s="97" t="e">
        <f>'2 SERVICES'!#REF!</f>
        <v>#REF!</v>
      </c>
    </row>
    <row r="370" spans="1:13" ht="39.75" customHeight="1" x14ac:dyDescent="0.25">
      <c r="A370" s="252">
        <f t="shared" si="1"/>
        <v>357</v>
      </c>
      <c r="B370" s="253" t="e">
        <f>'2 SERVICES'!#REF!</f>
        <v>#REF!</v>
      </c>
      <c r="C370" s="254" t="e">
        <f>'2 SERVICES'!#REF!</f>
        <v>#REF!</v>
      </c>
      <c r="D370" s="255" t="e">
        <f>'2 SERVICES'!#REF!</f>
        <v>#REF!</v>
      </c>
      <c r="E370" s="256"/>
      <c r="F370" s="257"/>
      <c r="G370" s="274"/>
      <c r="H370" s="259"/>
      <c r="I370" s="260"/>
      <c r="J370" s="261"/>
      <c r="K370" s="262"/>
      <c r="L370" s="263"/>
      <c r="M370" s="97" t="e">
        <f>'2 SERVICES'!#REF!</f>
        <v>#REF!</v>
      </c>
    </row>
    <row r="371" spans="1:13" ht="39.75" customHeight="1" x14ac:dyDescent="0.25">
      <c r="A371" s="252">
        <f t="shared" si="1"/>
        <v>358</v>
      </c>
      <c r="B371" s="264" t="e">
        <f>'2 SERVICES'!#REF!</f>
        <v>#REF!</v>
      </c>
      <c r="C371" s="265" t="e">
        <f>'2 SERVICES'!#REF!</f>
        <v>#REF!</v>
      </c>
      <c r="D371" s="266" t="e">
        <f>'2 SERVICES'!#REF!</f>
        <v>#REF!</v>
      </c>
      <c r="E371" s="256"/>
      <c r="F371" s="267"/>
      <c r="G371" s="268"/>
      <c r="H371" s="269"/>
      <c r="I371" s="270"/>
      <c r="J371" s="271"/>
      <c r="K371" s="272"/>
      <c r="L371" s="273"/>
      <c r="M371" s="97" t="e">
        <f>'2 SERVICES'!#REF!</f>
        <v>#REF!</v>
      </c>
    </row>
    <row r="372" spans="1:13" ht="39.75" customHeight="1" x14ac:dyDescent="0.25">
      <c r="A372" s="252">
        <f t="shared" si="1"/>
        <v>359</v>
      </c>
      <c r="B372" s="253" t="e">
        <f>'2 SERVICES'!#REF!</f>
        <v>#REF!</v>
      </c>
      <c r="C372" s="254" t="e">
        <f>'2 SERVICES'!#REF!</f>
        <v>#REF!</v>
      </c>
      <c r="D372" s="255" t="e">
        <f>'2 SERVICES'!#REF!</f>
        <v>#REF!</v>
      </c>
      <c r="E372" s="256"/>
      <c r="F372" s="257"/>
      <c r="G372" s="274"/>
      <c r="H372" s="259"/>
      <c r="I372" s="260"/>
      <c r="J372" s="261"/>
      <c r="K372" s="262"/>
      <c r="L372" s="263"/>
      <c r="M372" s="97" t="e">
        <f>'2 SERVICES'!#REF!</f>
        <v>#REF!</v>
      </c>
    </row>
    <row r="373" spans="1:13" ht="39.75" customHeight="1" x14ac:dyDescent="0.25">
      <c r="A373" s="252">
        <f t="shared" si="1"/>
        <v>360</v>
      </c>
      <c r="B373" s="264" t="e">
        <f>'2 SERVICES'!#REF!</f>
        <v>#REF!</v>
      </c>
      <c r="C373" s="265" t="e">
        <f>'2 SERVICES'!#REF!</f>
        <v>#REF!</v>
      </c>
      <c r="D373" s="266" t="e">
        <f>'2 SERVICES'!#REF!</f>
        <v>#REF!</v>
      </c>
      <c r="E373" s="256"/>
      <c r="F373" s="267"/>
      <c r="G373" s="268"/>
      <c r="H373" s="269"/>
      <c r="I373" s="270"/>
      <c r="J373" s="271"/>
      <c r="K373" s="272"/>
      <c r="L373" s="273"/>
      <c r="M373" s="97" t="e">
        <f>'2 SERVICES'!#REF!</f>
        <v>#REF!</v>
      </c>
    </row>
    <row r="374" spans="1:13" ht="39.75" customHeight="1" x14ac:dyDescent="0.25">
      <c r="A374" s="252">
        <f t="shared" si="1"/>
        <v>361</v>
      </c>
      <c r="B374" s="253" t="e">
        <f>'2 SERVICES'!#REF!</f>
        <v>#REF!</v>
      </c>
      <c r="C374" s="254" t="e">
        <f>'2 SERVICES'!#REF!</f>
        <v>#REF!</v>
      </c>
      <c r="D374" s="255" t="e">
        <f>'2 SERVICES'!#REF!</f>
        <v>#REF!</v>
      </c>
      <c r="E374" s="256"/>
      <c r="F374" s="257"/>
      <c r="G374" s="274"/>
      <c r="H374" s="259"/>
      <c r="I374" s="260"/>
      <c r="J374" s="261"/>
      <c r="K374" s="262"/>
      <c r="L374" s="263"/>
      <c r="M374" s="97" t="e">
        <f>'2 SERVICES'!#REF!</f>
        <v>#REF!</v>
      </c>
    </row>
    <row r="375" spans="1:13" ht="39.75" customHeight="1" x14ac:dyDescent="0.25">
      <c r="A375" s="252">
        <f t="shared" si="1"/>
        <v>362</v>
      </c>
      <c r="B375" s="264" t="e">
        <f>'2 SERVICES'!#REF!</f>
        <v>#REF!</v>
      </c>
      <c r="C375" s="265" t="e">
        <f>'2 SERVICES'!#REF!</f>
        <v>#REF!</v>
      </c>
      <c r="D375" s="266" t="e">
        <f>'2 SERVICES'!#REF!</f>
        <v>#REF!</v>
      </c>
      <c r="E375" s="256"/>
      <c r="F375" s="267"/>
      <c r="G375" s="268"/>
      <c r="H375" s="269"/>
      <c r="I375" s="270"/>
      <c r="J375" s="271"/>
      <c r="K375" s="262"/>
      <c r="L375" s="273"/>
      <c r="M375" s="97" t="e">
        <f>'2 SERVICES'!#REF!</f>
        <v>#REF!</v>
      </c>
    </row>
    <row r="376" spans="1:13" ht="39.75" customHeight="1" x14ac:dyDescent="0.25">
      <c r="A376" s="252">
        <f t="shared" si="1"/>
        <v>363</v>
      </c>
      <c r="B376" s="253" t="e">
        <f>'2 SERVICES'!#REF!</f>
        <v>#REF!</v>
      </c>
      <c r="C376" s="254" t="e">
        <f>'2 SERVICES'!#REF!</f>
        <v>#REF!</v>
      </c>
      <c r="D376" s="255" t="e">
        <f>'2 SERVICES'!#REF!</f>
        <v>#REF!</v>
      </c>
      <c r="E376" s="256"/>
      <c r="F376" s="257"/>
      <c r="G376" s="274"/>
      <c r="H376" s="259"/>
      <c r="I376" s="260"/>
      <c r="J376" s="261"/>
      <c r="K376" s="262"/>
      <c r="L376" s="263"/>
      <c r="M376" s="97" t="e">
        <f>'2 SERVICES'!#REF!</f>
        <v>#REF!</v>
      </c>
    </row>
    <row r="377" spans="1:13" ht="39.75" customHeight="1" x14ac:dyDescent="0.25">
      <c r="A377" s="252">
        <f t="shared" si="1"/>
        <v>364</v>
      </c>
      <c r="B377" s="264" t="e">
        <f>'2 SERVICES'!#REF!</f>
        <v>#REF!</v>
      </c>
      <c r="C377" s="265" t="e">
        <f>'2 SERVICES'!#REF!</f>
        <v>#REF!</v>
      </c>
      <c r="D377" s="266" t="e">
        <f>'2 SERVICES'!#REF!</f>
        <v>#REF!</v>
      </c>
      <c r="E377" s="256"/>
      <c r="F377" s="267"/>
      <c r="G377" s="268"/>
      <c r="H377" s="269"/>
      <c r="I377" s="270"/>
      <c r="J377" s="271"/>
      <c r="K377" s="262"/>
      <c r="L377" s="273"/>
      <c r="M377" s="97" t="e">
        <f>'2 SERVICES'!#REF!</f>
        <v>#REF!</v>
      </c>
    </row>
    <row r="378" spans="1:13" ht="39.75" customHeight="1" x14ac:dyDescent="0.25">
      <c r="A378" s="252">
        <f t="shared" si="1"/>
        <v>365</v>
      </c>
      <c r="B378" s="253" t="e">
        <f>'2 SERVICES'!#REF!</f>
        <v>#REF!</v>
      </c>
      <c r="C378" s="254" t="e">
        <f>'2 SERVICES'!#REF!</f>
        <v>#REF!</v>
      </c>
      <c r="D378" s="255" t="e">
        <f>'2 SERVICES'!#REF!</f>
        <v>#REF!</v>
      </c>
      <c r="E378" s="256"/>
      <c r="F378" s="257"/>
      <c r="G378" s="274"/>
      <c r="H378" s="259"/>
      <c r="I378" s="260"/>
      <c r="J378" s="261"/>
      <c r="K378" s="262"/>
      <c r="L378" s="263"/>
      <c r="M378" s="97" t="e">
        <f>'2 SERVICES'!#REF!</f>
        <v>#REF!</v>
      </c>
    </row>
    <row r="379" spans="1:13" ht="39.75" customHeight="1" x14ac:dyDescent="0.25">
      <c r="A379" s="252">
        <f t="shared" si="1"/>
        <v>366</v>
      </c>
      <c r="B379" s="264" t="e">
        <f>'2 SERVICES'!#REF!</f>
        <v>#REF!</v>
      </c>
      <c r="C379" s="265" t="e">
        <f>'2 SERVICES'!#REF!</f>
        <v>#REF!</v>
      </c>
      <c r="D379" s="266" t="e">
        <f>'2 SERVICES'!#REF!</f>
        <v>#REF!</v>
      </c>
      <c r="E379" s="256"/>
      <c r="F379" s="267"/>
      <c r="G379" s="268"/>
      <c r="H379" s="269"/>
      <c r="I379" s="270"/>
      <c r="J379" s="271"/>
      <c r="K379" s="262"/>
      <c r="L379" s="273"/>
      <c r="M379" s="97" t="e">
        <f>'2 SERVICES'!#REF!</f>
        <v>#REF!</v>
      </c>
    </row>
    <row r="380" spans="1:13" ht="39.75" customHeight="1" x14ac:dyDescent="0.25">
      <c r="A380" s="252">
        <f t="shared" si="1"/>
        <v>367</v>
      </c>
      <c r="B380" s="253" t="e">
        <f>'2 SERVICES'!#REF!</f>
        <v>#REF!</v>
      </c>
      <c r="C380" s="254" t="e">
        <f>'2 SERVICES'!#REF!</f>
        <v>#REF!</v>
      </c>
      <c r="D380" s="255" t="e">
        <f>'2 SERVICES'!#REF!</f>
        <v>#REF!</v>
      </c>
      <c r="E380" s="256"/>
      <c r="F380" s="257"/>
      <c r="G380" s="274"/>
      <c r="H380" s="259"/>
      <c r="I380" s="260"/>
      <c r="J380" s="261"/>
      <c r="K380" s="262"/>
      <c r="L380" s="263"/>
      <c r="M380" s="97" t="e">
        <f>'2 SERVICES'!#REF!</f>
        <v>#REF!</v>
      </c>
    </row>
    <row r="381" spans="1:13" ht="39.75" customHeight="1" x14ac:dyDescent="0.25">
      <c r="A381" s="252">
        <f t="shared" si="1"/>
        <v>368</v>
      </c>
      <c r="B381" s="264" t="e">
        <f>'2 SERVICES'!#REF!</f>
        <v>#REF!</v>
      </c>
      <c r="C381" s="265" t="e">
        <f>'2 SERVICES'!#REF!</f>
        <v>#REF!</v>
      </c>
      <c r="D381" s="266" t="e">
        <f>'2 SERVICES'!#REF!</f>
        <v>#REF!</v>
      </c>
      <c r="E381" s="256"/>
      <c r="F381" s="267"/>
      <c r="G381" s="268"/>
      <c r="H381" s="269"/>
      <c r="I381" s="270"/>
      <c r="J381" s="271"/>
      <c r="K381" s="262"/>
      <c r="L381" s="273"/>
      <c r="M381" s="97" t="e">
        <f>'2 SERVICES'!#REF!</f>
        <v>#REF!</v>
      </c>
    </row>
    <row r="382" spans="1:13" ht="39.75" customHeight="1" x14ac:dyDescent="0.25">
      <c r="A382" s="252">
        <f t="shared" si="1"/>
        <v>369</v>
      </c>
      <c r="B382" s="253" t="e">
        <f>'2 SERVICES'!#REF!</f>
        <v>#REF!</v>
      </c>
      <c r="C382" s="254" t="e">
        <f>'2 SERVICES'!#REF!</f>
        <v>#REF!</v>
      </c>
      <c r="D382" s="255" t="e">
        <f>'2 SERVICES'!#REF!</f>
        <v>#REF!</v>
      </c>
      <c r="E382" s="256"/>
      <c r="F382" s="257"/>
      <c r="G382" s="274"/>
      <c r="H382" s="259"/>
      <c r="I382" s="260"/>
      <c r="J382" s="261"/>
      <c r="K382" s="262"/>
      <c r="L382" s="263"/>
      <c r="M382" s="97" t="e">
        <f>'2 SERVICES'!#REF!</f>
        <v>#REF!</v>
      </c>
    </row>
    <row r="383" spans="1:13" ht="39.75" customHeight="1" x14ac:dyDescent="0.25">
      <c r="A383" s="252">
        <f t="shared" si="1"/>
        <v>370</v>
      </c>
      <c r="B383" s="264" t="e">
        <f>'2 SERVICES'!#REF!</f>
        <v>#REF!</v>
      </c>
      <c r="C383" s="265" t="e">
        <f>'2 SERVICES'!#REF!</f>
        <v>#REF!</v>
      </c>
      <c r="D383" s="266" t="e">
        <f>'2 SERVICES'!#REF!</f>
        <v>#REF!</v>
      </c>
      <c r="E383" s="256"/>
      <c r="F383" s="267"/>
      <c r="G383" s="268"/>
      <c r="H383" s="269"/>
      <c r="I383" s="270"/>
      <c r="J383" s="271"/>
      <c r="K383" s="262"/>
      <c r="L383" s="273"/>
      <c r="M383" s="97" t="e">
        <f>'2 SERVICES'!#REF!</f>
        <v>#REF!</v>
      </c>
    </row>
    <row r="384" spans="1:13" ht="39.75" customHeight="1" x14ac:dyDescent="0.25">
      <c r="A384" s="252">
        <f t="shared" si="1"/>
        <v>371</v>
      </c>
      <c r="B384" s="253" t="e">
        <f>'2 SERVICES'!#REF!</f>
        <v>#REF!</v>
      </c>
      <c r="C384" s="254" t="e">
        <f>'2 SERVICES'!#REF!</f>
        <v>#REF!</v>
      </c>
      <c r="D384" s="255" t="e">
        <f>'2 SERVICES'!#REF!</f>
        <v>#REF!</v>
      </c>
      <c r="E384" s="256"/>
      <c r="F384" s="257"/>
      <c r="G384" s="274"/>
      <c r="H384" s="259"/>
      <c r="I384" s="260"/>
      <c r="J384" s="261"/>
      <c r="K384" s="262"/>
      <c r="L384" s="263"/>
      <c r="M384" s="97" t="e">
        <f>'2 SERVICES'!#REF!</f>
        <v>#REF!</v>
      </c>
    </row>
    <row r="385" spans="1:13" ht="39.75" customHeight="1" x14ac:dyDescent="0.25">
      <c r="A385" s="252">
        <f t="shared" si="1"/>
        <v>372</v>
      </c>
      <c r="B385" s="264" t="e">
        <f>'2 SERVICES'!#REF!</f>
        <v>#REF!</v>
      </c>
      <c r="C385" s="265" t="e">
        <f>'2 SERVICES'!#REF!</f>
        <v>#REF!</v>
      </c>
      <c r="D385" s="266" t="e">
        <f>'2 SERVICES'!#REF!</f>
        <v>#REF!</v>
      </c>
      <c r="E385" s="256"/>
      <c r="F385" s="267"/>
      <c r="G385" s="268"/>
      <c r="H385" s="269"/>
      <c r="I385" s="270"/>
      <c r="J385" s="271"/>
      <c r="K385" s="262"/>
      <c r="L385" s="273"/>
      <c r="M385" s="97" t="e">
        <f>'2 SERVICES'!#REF!</f>
        <v>#REF!</v>
      </c>
    </row>
    <row r="386" spans="1:13" ht="39.75" customHeight="1" x14ac:dyDescent="0.25">
      <c r="A386" s="252">
        <f t="shared" si="1"/>
        <v>373</v>
      </c>
      <c r="B386" s="253" t="e">
        <f>'2 SERVICES'!#REF!</f>
        <v>#REF!</v>
      </c>
      <c r="C386" s="254" t="e">
        <f>'2 SERVICES'!#REF!</f>
        <v>#REF!</v>
      </c>
      <c r="D386" s="255" t="e">
        <f>'2 SERVICES'!#REF!</f>
        <v>#REF!</v>
      </c>
      <c r="E386" s="256"/>
      <c r="F386" s="257"/>
      <c r="G386" s="274"/>
      <c r="H386" s="259"/>
      <c r="I386" s="260"/>
      <c r="J386" s="261"/>
      <c r="K386" s="262"/>
      <c r="L386" s="263"/>
      <c r="M386" s="97" t="e">
        <f>'2 SERVICES'!#REF!</f>
        <v>#REF!</v>
      </c>
    </row>
    <row r="387" spans="1:13" ht="39.75" customHeight="1" x14ac:dyDescent="0.25">
      <c r="A387" s="252">
        <f t="shared" si="1"/>
        <v>374</v>
      </c>
      <c r="B387" s="264" t="e">
        <f>'2 SERVICES'!#REF!</f>
        <v>#REF!</v>
      </c>
      <c r="C387" s="265" t="e">
        <f>'2 SERVICES'!#REF!</f>
        <v>#REF!</v>
      </c>
      <c r="D387" s="266" t="e">
        <f>'2 SERVICES'!#REF!</f>
        <v>#REF!</v>
      </c>
      <c r="E387" s="256"/>
      <c r="F387" s="267"/>
      <c r="G387" s="268"/>
      <c r="H387" s="269"/>
      <c r="I387" s="270"/>
      <c r="J387" s="271"/>
      <c r="K387" s="262"/>
      <c r="L387" s="273"/>
      <c r="M387" s="97" t="e">
        <f>'2 SERVICES'!#REF!</f>
        <v>#REF!</v>
      </c>
    </row>
    <row r="388" spans="1:13" ht="39.75" customHeight="1" x14ac:dyDescent="0.25">
      <c r="A388" s="252">
        <f t="shared" si="1"/>
        <v>375</v>
      </c>
      <c r="B388" s="253" t="e">
        <f>'2 SERVICES'!#REF!</f>
        <v>#REF!</v>
      </c>
      <c r="C388" s="254" t="e">
        <f>'2 SERVICES'!#REF!</f>
        <v>#REF!</v>
      </c>
      <c r="D388" s="255" t="e">
        <f>'2 SERVICES'!#REF!</f>
        <v>#REF!</v>
      </c>
      <c r="E388" s="256"/>
      <c r="F388" s="257"/>
      <c r="G388" s="274"/>
      <c r="H388" s="259"/>
      <c r="I388" s="260"/>
      <c r="J388" s="261"/>
      <c r="K388" s="262"/>
      <c r="L388" s="263"/>
      <c r="M388" s="97" t="e">
        <f>'2 SERVICES'!#REF!</f>
        <v>#REF!</v>
      </c>
    </row>
    <row r="389" spans="1:13" ht="39.75" customHeight="1" x14ac:dyDescent="0.25">
      <c r="A389" s="252">
        <f t="shared" si="1"/>
        <v>376</v>
      </c>
      <c r="B389" s="264" t="e">
        <f>'2 SERVICES'!#REF!</f>
        <v>#REF!</v>
      </c>
      <c r="C389" s="265" t="e">
        <f>'2 SERVICES'!#REF!</f>
        <v>#REF!</v>
      </c>
      <c r="D389" s="266" t="e">
        <f>'2 SERVICES'!#REF!</f>
        <v>#REF!</v>
      </c>
      <c r="E389" s="256"/>
      <c r="F389" s="267"/>
      <c r="G389" s="268"/>
      <c r="H389" s="269"/>
      <c r="I389" s="270"/>
      <c r="J389" s="271"/>
      <c r="K389" s="262"/>
      <c r="L389" s="273"/>
      <c r="M389" s="97" t="e">
        <f>'2 SERVICES'!#REF!</f>
        <v>#REF!</v>
      </c>
    </row>
    <row r="390" spans="1:13" ht="39.75" customHeight="1" x14ac:dyDescent="0.25">
      <c r="A390" s="252">
        <f t="shared" si="1"/>
        <v>377</v>
      </c>
      <c r="B390" s="253" t="e">
        <f>'2 SERVICES'!#REF!</f>
        <v>#REF!</v>
      </c>
      <c r="C390" s="254" t="e">
        <f>'2 SERVICES'!#REF!</f>
        <v>#REF!</v>
      </c>
      <c r="D390" s="255" t="e">
        <f>'2 SERVICES'!#REF!</f>
        <v>#REF!</v>
      </c>
      <c r="E390" s="256"/>
      <c r="F390" s="257"/>
      <c r="G390" s="274"/>
      <c r="H390" s="259"/>
      <c r="I390" s="260"/>
      <c r="J390" s="261"/>
      <c r="K390" s="262"/>
      <c r="L390" s="263"/>
      <c r="M390" s="97" t="e">
        <f>'2 SERVICES'!#REF!</f>
        <v>#REF!</v>
      </c>
    </row>
    <row r="391" spans="1:13" ht="39.75" customHeight="1" x14ac:dyDescent="0.25">
      <c r="A391" s="252">
        <f t="shared" si="1"/>
        <v>378</v>
      </c>
      <c r="B391" s="264" t="e">
        <f>'2 SERVICES'!#REF!</f>
        <v>#REF!</v>
      </c>
      <c r="C391" s="265" t="e">
        <f>'2 SERVICES'!#REF!</f>
        <v>#REF!</v>
      </c>
      <c r="D391" s="266" t="e">
        <f>'2 SERVICES'!#REF!</f>
        <v>#REF!</v>
      </c>
      <c r="E391" s="256"/>
      <c r="F391" s="267"/>
      <c r="G391" s="268"/>
      <c r="H391" s="269"/>
      <c r="I391" s="270"/>
      <c r="J391" s="271"/>
      <c r="K391" s="262"/>
      <c r="L391" s="273"/>
      <c r="M391" s="97" t="e">
        <f>'2 SERVICES'!#REF!</f>
        <v>#REF!</v>
      </c>
    </row>
    <row r="392" spans="1:13" ht="39.75" customHeight="1" x14ac:dyDescent="0.25">
      <c r="A392" s="252">
        <f t="shared" si="1"/>
        <v>379</v>
      </c>
      <c r="B392" s="253" t="e">
        <f>'2 SERVICES'!#REF!</f>
        <v>#REF!</v>
      </c>
      <c r="C392" s="254" t="e">
        <f>'2 SERVICES'!#REF!</f>
        <v>#REF!</v>
      </c>
      <c r="D392" s="255" t="e">
        <f>'2 SERVICES'!#REF!</f>
        <v>#REF!</v>
      </c>
      <c r="E392" s="256"/>
      <c r="F392" s="257"/>
      <c r="G392" s="274"/>
      <c r="H392" s="259"/>
      <c r="I392" s="260"/>
      <c r="J392" s="261"/>
      <c r="K392" s="262"/>
      <c r="L392" s="263"/>
      <c r="M392" s="97" t="e">
        <f>'2 SERVICES'!#REF!</f>
        <v>#REF!</v>
      </c>
    </row>
    <row r="393" spans="1:13" ht="39.75" customHeight="1" x14ac:dyDescent="0.25">
      <c r="A393" s="252">
        <f t="shared" si="1"/>
        <v>380</v>
      </c>
      <c r="B393" s="264" t="e">
        <f>'2 SERVICES'!#REF!</f>
        <v>#REF!</v>
      </c>
      <c r="C393" s="265" t="e">
        <f>'2 SERVICES'!#REF!</f>
        <v>#REF!</v>
      </c>
      <c r="D393" s="266" t="e">
        <f>'2 SERVICES'!#REF!</f>
        <v>#REF!</v>
      </c>
      <c r="E393" s="256"/>
      <c r="F393" s="267"/>
      <c r="G393" s="268"/>
      <c r="H393" s="269"/>
      <c r="I393" s="270"/>
      <c r="J393" s="271"/>
      <c r="K393" s="262"/>
      <c r="L393" s="273"/>
      <c r="M393" s="97" t="e">
        <f>'2 SERVICES'!#REF!</f>
        <v>#REF!</v>
      </c>
    </row>
    <row r="394" spans="1:13" ht="39.75" customHeight="1" x14ac:dyDescent="0.25">
      <c r="A394" s="252">
        <f t="shared" si="1"/>
        <v>381</v>
      </c>
      <c r="B394" s="253" t="e">
        <f>'2 SERVICES'!#REF!</f>
        <v>#REF!</v>
      </c>
      <c r="C394" s="254" t="e">
        <f>'2 SERVICES'!#REF!</f>
        <v>#REF!</v>
      </c>
      <c r="D394" s="255" t="e">
        <f>'2 SERVICES'!#REF!</f>
        <v>#REF!</v>
      </c>
      <c r="E394" s="256"/>
      <c r="F394" s="257"/>
      <c r="G394" s="274"/>
      <c r="H394" s="259"/>
      <c r="I394" s="260"/>
      <c r="J394" s="261"/>
      <c r="K394" s="262"/>
      <c r="L394" s="263"/>
      <c r="M394" s="97" t="e">
        <f>'2 SERVICES'!#REF!</f>
        <v>#REF!</v>
      </c>
    </row>
    <row r="395" spans="1:13" ht="39.75" customHeight="1" x14ac:dyDescent="0.25">
      <c r="A395" s="252">
        <f t="shared" si="1"/>
        <v>382</v>
      </c>
      <c r="B395" s="264" t="e">
        <f>'2 SERVICES'!#REF!</f>
        <v>#REF!</v>
      </c>
      <c r="C395" s="265" t="e">
        <f>'2 SERVICES'!#REF!</f>
        <v>#REF!</v>
      </c>
      <c r="D395" s="266" t="e">
        <f>'2 SERVICES'!#REF!</f>
        <v>#REF!</v>
      </c>
      <c r="E395" s="256"/>
      <c r="F395" s="267"/>
      <c r="G395" s="268"/>
      <c r="H395" s="269"/>
      <c r="I395" s="270"/>
      <c r="J395" s="271"/>
      <c r="K395" s="262"/>
      <c r="L395" s="273"/>
      <c r="M395" s="97" t="e">
        <f>'2 SERVICES'!#REF!</f>
        <v>#REF!</v>
      </c>
    </row>
    <row r="396" spans="1:13" ht="39.75" customHeight="1" x14ac:dyDescent="0.25">
      <c r="A396" s="252">
        <f t="shared" si="1"/>
        <v>383</v>
      </c>
      <c r="B396" s="253" t="e">
        <f>'2 SERVICES'!#REF!</f>
        <v>#REF!</v>
      </c>
      <c r="C396" s="254" t="e">
        <f>'2 SERVICES'!#REF!</f>
        <v>#REF!</v>
      </c>
      <c r="D396" s="255" t="e">
        <f>'2 SERVICES'!#REF!</f>
        <v>#REF!</v>
      </c>
      <c r="E396" s="256"/>
      <c r="F396" s="257"/>
      <c r="G396" s="274"/>
      <c r="H396" s="259"/>
      <c r="I396" s="260"/>
      <c r="J396" s="261"/>
      <c r="K396" s="262"/>
      <c r="L396" s="263"/>
      <c r="M396" s="97" t="e">
        <f>'2 SERVICES'!#REF!</f>
        <v>#REF!</v>
      </c>
    </row>
    <row r="397" spans="1:13" ht="39.75" customHeight="1" x14ac:dyDescent="0.25">
      <c r="A397" s="252">
        <f t="shared" si="1"/>
        <v>384</v>
      </c>
      <c r="B397" s="264" t="e">
        <f>'2 SERVICES'!#REF!</f>
        <v>#REF!</v>
      </c>
      <c r="C397" s="265" t="e">
        <f>'2 SERVICES'!#REF!</f>
        <v>#REF!</v>
      </c>
      <c r="D397" s="266" t="e">
        <f>'2 SERVICES'!#REF!</f>
        <v>#REF!</v>
      </c>
      <c r="E397" s="256"/>
      <c r="F397" s="267"/>
      <c r="G397" s="268"/>
      <c r="H397" s="269"/>
      <c r="I397" s="270"/>
      <c r="J397" s="271"/>
      <c r="K397" s="262"/>
      <c r="L397" s="273"/>
      <c r="M397" s="97" t="e">
        <f>'2 SERVICES'!#REF!</f>
        <v>#REF!</v>
      </c>
    </row>
    <row r="398" spans="1:13" ht="39.75" customHeight="1" x14ac:dyDescent="0.25">
      <c r="A398" s="252">
        <f t="shared" si="1"/>
        <v>385</v>
      </c>
      <c r="B398" s="253" t="e">
        <f>'2 SERVICES'!#REF!</f>
        <v>#REF!</v>
      </c>
      <c r="C398" s="254" t="e">
        <f>'2 SERVICES'!#REF!</f>
        <v>#REF!</v>
      </c>
      <c r="D398" s="255" t="e">
        <f>'2 SERVICES'!#REF!</f>
        <v>#REF!</v>
      </c>
      <c r="E398" s="256"/>
      <c r="F398" s="257"/>
      <c r="G398" s="274"/>
      <c r="H398" s="259"/>
      <c r="I398" s="260"/>
      <c r="J398" s="261"/>
      <c r="K398" s="262"/>
      <c r="L398" s="263"/>
      <c r="M398" s="97" t="e">
        <f>'2 SERVICES'!#REF!</f>
        <v>#REF!</v>
      </c>
    </row>
    <row r="399" spans="1:13" ht="39.75" customHeight="1" x14ac:dyDescent="0.25">
      <c r="A399" s="252">
        <f t="shared" si="1"/>
        <v>386</v>
      </c>
      <c r="B399" s="264" t="e">
        <f>'2 SERVICES'!#REF!</f>
        <v>#REF!</v>
      </c>
      <c r="C399" s="265" t="e">
        <f>'2 SERVICES'!#REF!</f>
        <v>#REF!</v>
      </c>
      <c r="D399" s="266" t="e">
        <f>'2 SERVICES'!#REF!</f>
        <v>#REF!</v>
      </c>
      <c r="E399" s="256"/>
      <c r="F399" s="267"/>
      <c r="G399" s="268"/>
      <c r="H399" s="269"/>
      <c r="I399" s="270"/>
      <c r="J399" s="271"/>
      <c r="K399" s="262"/>
      <c r="L399" s="273"/>
      <c r="M399" s="97" t="e">
        <f>'2 SERVICES'!#REF!</f>
        <v>#REF!</v>
      </c>
    </row>
    <row r="400" spans="1:13" ht="39.75" customHeight="1" x14ac:dyDescent="0.25">
      <c r="A400" s="252">
        <f t="shared" si="1"/>
        <v>387</v>
      </c>
      <c r="B400" s="253" t="e">
        <f>'2 SERVICES'!#REF!</f>
        <v>#REF!</v>
      </c>
      <c r="C400" s="254" t="e">
        <f>'2 SERVICES'!#REF!</f>
        <v>#REF!</v>
      </c>
      <c r="D400" s="255" t="e">
        <f>'2 SERVICES'!#REF!</f>
        <v>#REF!</v>
      </c>
      <c r="E400" s="256"/>
      <c r="F400" s="257"/>
      <c r="G400" s="274"/>
      <c r="H400" s="259"/>
      <c r="I400" s="260"/>
      <c r="J400" s="261"/>
      <c r="K400" s="262"/>
      <c r="L400" s="263"/>
      <c r="M400" s="97" t="e">
        <f>'2 SERVICES'!#REF!</f>
        <v>#REF!</v>
      </c>
    </row>
    <row r="401" spans="1:13" ht="39.75" customHeight="1" x14ac:dyDescent="0.25">
      <c r="A401" s="252">
        <f t="shared" si="1"/>
        <v>388</v>
      </c>
      <c r="B401" s="264" t="e">
        <f>'2 SERVICES'!#REF!</f>
        <v>#REF!</v>
      </c>
      <c r="C401" s="265" t="e">
        <f>'2 SERVICES'!#REF!</f>
        <v>#REF!</v>
      </c>
      <c r="D401" s="266" t="e">
        <f>'2 SERVICES'!#REF!</f>
        <v>#REF!</v>
      </c>
      <c r="E401" s="256"/>
      <c r="F401" s="267"/>
      <c r="G401" s="268"/>
      <c r="H401" s="269"/>
      <c r="I401" s="270"/>
      <c r="J401" s="271"/>
      <c r="K401" s="262"/>
      <c r="L401" s="273"/>
      <c r="M401" s="97" t="e">
        <f>'2 SERVICES'!#REF!</f>
        <v>#REF!</v>
      </c>
    </row>
    <row r="402" spans="1:13" ht="39.75" customHeight="1" x14ac:dyDescent="0.25">
      <c r="A402" s="252">
        <f t="shared" si="1"/>
        <v>389</v>
      </c>
      <c r="B402" s="253" t="e">
        <f>'2 SERVICES'!#REF!</f>
        <v>#REF!</v>
      </c>
      <c r="C402" s="254" t="e">
        <f>'2 SERVICES'!#REF!</f>
        <v>#REF!</v>
      </c>
      <c r="D402" s="255" t="e">
        <f>'2 SERVICES'!#REF!</f>
        <v>#REF!</v>
      </c>
      <c r="E402" s="256"/>
      <c r="F402" s="257"/>
      <c r="G402" s="274"/>
      <c r="H402" s="259"/>
      <c r="I402" s="260"/>
      <c r="J402" s="261"/>
      <c r="K402" s="262"/>
      <c r="L402" s="263"/>
      <c r="M402" s="97" t="e">
        <f>'2 SERVICES'!#REF!</f>
        <v>#REF!</v>
      </c>
    </row>
    <row r="403" spans="1:13" ht="39.75" customHeight="1" x14ac:dyDescent="0.25">
      <c r="A403" s="252">
        <f t="shared" si="1"/>
        <v>390</v>
      </c>
      <c r="B403" s="264" t="e">
        <f>'2 SERVICES'!#REF!</f>
        <v>#REF!</v>
      </c>
      <c r="C403" s="265" t="e">
        <f>'2 SERVICES'!#REF!</f>
        <v>#REF!</v>
      </c>
      <c r="D403" s="266" t="e">
        <f>'2 SERVICES'!#REF!</f>
        <v>#REF!</v>
      </c>
      <c r="E403" s="256"/>
      <c r="F403" s="267"/>
      <c r="G403" s="268"/>
      <c r="H403" s="269"/>
      <c r="I403" s="270"/>
      <c r="J403" s="271"/>
      <c r="K403" s="262"/>
      <c r="L403" s="273"/>
      <c r="M403" s="97" t="e">
        <f>'2 SERVICES'!#REF!</f>
        <v>#REF!</v>
      </c>
    </row>
    <row r="404" spans="1:13" ht="39.75" customHeight="1" x14ac:dyDescent="0.25">
      <c r="A404" s="252">
        <f t="shared" si="1"/>
        <v>391</v>
      </c>
      <c r="B404" s="253" t="e">
        <f>'2 SERVICES'!#REF!</f>
        <v>#REF!</v>
      </c>
      <c r="C404" s="254" t="e">
        <f>'2 SERVICES'!#REF!</f>
        <v>#REF!</v>
      </c>
      <c r="D404" s="255" t="e">
        <f>'2 SERVICES'!#REF!</f>
        <v>#REF!</v>
      </c>
      <c r="E404" s="256"/>
      <c r="F404" s="257"/>
      <c r="G404" s="274"/>
      <c r="H404" s="259"/>
      <c r="I404" s="260"/>
      <c r="J404" s="261"/>
      <c r="K404" s="262"/>
      <c r="L404" s="263"/>
      <c r="M404" s="97" t="e">
        <f>'2 SERVICES'!#REF!</f>
        <v>#REF!</v>
      </c>
    </row>
    <row r="405" spans="1:13" ht="39.75" customHeight="1" x14ac:dyDescent="0.25">
      <c r="A405" s="252">
        <f t="shared" si="1"/>
        <v>392</v>
      </c>
      <c r="B405" s="264" t="e">
        <f>'2 SERVICES'!#REF!</f>
        <v>#REF!</v>
      </c>
      <c r="C405" s="265" t="e">
        <f>'2 SERVICES'!#REF!</f>
        <v>#REF!</v>
      </c>
      <c r="D405" s="266" t="e">
        <f>'2 SERVICES'!#REF!</f>
        <v>#REF!</v>
      </c>
      <c r="E405" s="256"/>
      <c r="F405" s="267"/>
      <c r="G405" s="268"/>
      <c r="H405" s="269"/>
      <c r="I405" s="270"/>
      <c r="J405" s="271"/>
      <c r="K405" s="262"/>
      <c r="L405" s="273"/>
      <c r="M405" s="97" t="e">
        <f>'2 SERVICES'!#REF!</f>
        <v>#REF!</v>
      </c>
    </row>
    <row r="406" spans="1:13" ht="39.75" customHeight="1" x14ac:dyDescent="0.25">
      <c r="A406" s="252">
        <f t="shared" si="1"/>
        <v>393</v>
      </c>
      <c r="B406" s="253" t="e">
        <f>'2 SERVICES'!#REF!</f>
        <v>#REF!</v>
      </c>
      <c r="C406" s="254" t="e">
        <f>'2 SERVICES'!#REF!</f>
        <v>#REF!</v>
      </c>
      <c r="D406" s="255" t="e">
        <f>'2 SERVICES'!#REF!</f>
        <v>#REF!</v>
      </c>
      <c r="E406" s="256"/>
      <c r="F406" s="257"/>
      <c r="G406" s="274"/>
      <c r="H406" s="259"/>
      <c r="I406" s="260"/>
      <c r="J406" s="261"/>
      <c r="K406" s="262"/>
      <c r="L406" s="263"/>
      <c r="M406" s="97" t="e">
        <f>'2 SERVICES'!#REF!</f>
        <v>#REF!</v>
      </c>
    </row>
    <row r="407" spans="1:13" ht="39.75" customHeight="1" x14ac:dyDescent="0.25">
      <c r="A407" s="252">
        <f t="shared" si="1"/>
        <v>394</v>
      </c>
      <c r="B407" s="264" t="e">
        <f>'2 SERVICES'!#REF!</f>
        <v>#REF!</v>
      </c>
      <c r="C407" s="265" t="e">
        <f>'2 SERVICES'!#REF!</f>
        <v>#REF!</v>
      </c>
      <c r="D407" s="266" t="e">
        <f>'2 SERVICES'!#REF!</f>
        <v>#REF!</v>
      </c>
      <c r="E407" s="256"/>
      <c r="F407" s="267"/>
      <c r="G407" s="268"/>
      <c r="H407" s="269"/>
      <c r="I407" s="270"/>
      <c r="J407" s="271"/>
      <c r="K407" s="262"/>
      <c r="L407" s="273"/>
      <c r="M407" s="97" t="e">
        <f>'2 SERVICES'!#REF!</f>
        <v>#REF!</v>
      </c>
    </row>
    <row r="408" spans="1:13" ht="39.75" customHeight="1" x14ac:dyDescent="0.25">
      <c r="A408" s="252">
        <f t="shared" si="1"/>
        <v>395</v>
      </c>
      <c r="B408" s="253" t="e">
        <f>'2 SERVICES'!#REF!</f>
        <v>#REF!</v>
      </c>
      <c r="C408" s="254" t="e">
        <f>'2 SERVICES'!#REF!</f>
        <v>#REF!</v>
      </c>
      <c r="D408" s="255" t="e">
        <f>'2 SERVICES'!#REF!</f>
        <v>#REF!</v>
      </c>
      <c r="E408" s="256"/>
      <c r="F408" s="257"/>
      <c r="G408" s="274"/>
      <c r="H408" s="259"/>
      <c r="I408" s="260"/>
      <c r="J408" s="261"/>
      <c r="K408" s="262"/>
      <c r="L408" s="263"/>
      <c r="M408" s="97" t="e">
        <f>'2 SERVICES'!#REF!</f>
        <v>#REF!</v>
      </c>
    </row>
    <row r="409" spans="1:13" ht="39.75" customHeight="1" x14ac:dyDescent="0.25">
      <c r="A409" s="252">
        <f t="shared" si="1"/>
        <v>396</v>
      </c>
      <c r="B409" s="264" t="e">
        <f>'2 SERVICES'!#REF!</f>
        <v>#REF!</v>
      </c>
      <c r="C409" s="265" t="e">
        <f>'2 SERVICES'!#REF!</f>
        <v>#REF!</v>
      </c>
      <c r="D409" s="266" t="e">
        <f>'2 SERVICES'!#REF!</f>
        <v>#REF!</v>
      </c>
      <c r="E409" s="256"/>
      <c r="F409" s="267"/>
      <c r="G409" s="268"/>
      <c r="H409" s="269"/>
      <c r="I409" s="270"/>
      <c r="J409" s="271"/>
      <c r="K409" s="262"/>
      <c r="L409" s="273"/>
      <c r="M409" s="97" t="e">
        <f>'2 SERVICES'!#REF!</f>
        <v>#REF!</v>
      </c>
    </row>
    <row r="410" spans="1:13" ht="39.75" customHeight="1" x14ac:dyDescent="0.25">
      <c r="A410" s="252">
        <f t="shared" si="1"/>
        <v>397</v>
      </c>
      <c r="B410" s="253" t="e">
        <f>'2 SERVICES'!#REF!</f>
        <v>#REF!</v>
      </c>
      <c r="C410" s="254" t="e">
        <f>'2 SERVICES'!#REF!</f>
        <v>#REF!</v>
      </c>
      <c r="D410" s="255" t="e">
        <f>'2 SERVICES'!#REF!</f>
        <v>#REF!</v>
      </c>
      <c r="E410" s="256"/>
      <c r="F410" s="257"/>
      <c r="G410" s="274"/>
      <c r="H410" s="259"/>
      <c r="I410" s="260"/>
      <c r="J410" s="261"/>
      <c r="K410" s="262"/>
      <c r="L410" s="263"/>
      <c r="M410" s="97" t="e">
        <f>'2 SERVICES'!#REF!</f>
        <v>#REF!</v>
      </c>
    </row>
    <row r="411" spans="1:13" ht="39.75" customHeight="1" x14ac:dyDescent="0.25">
      <c r="A411" s="252">
        <f t="shared" si="1"/>
        <v>398</v>
      </c>
      <c r="B411" s="264" t="e">
        <f>'2 SERVICES'!#REF!</f>
        <v>#REF!</v>
      </c>
      <c r="C411" s="265" t="e">
        <f>'2 SERVICES'!#REF!</f>
        <v>#REF!</v>
      </c>
      <c r="D411" s="266" t="e">
        <f>'2 SERVICES'!#REF!</f>
        <v>#REF!</v>
      </c>
      <c r="E411" s="256"/>
      <c r="F411" s="267"/>
      <c r="G411" s="268"/>
      <c r="H411" s="269"/>
      <c r="I411" s="270"/>
      <c r="J411" s="271"/>
      <c r="K411" s="262"/>
      <c r="L411" s="273"/>
      <c r="M411" s="97" t="e">
        <f>'2 SERVICES'!#REF!</f>
        <v>#REF!</v>
      </c>
    </row>
    <row r="412" spans="1:13" ht="39.75" customHeight="1" x14ac:dyDescent="0.25">
      <c r="A412" s="252">
        <f t="shared" si="1"/>
        <v>399</v>
      </c>
      <c r="B412" s="253" t="e">
        <f>'2 SERVICES'!#REF!</f>
        <v>#REF!</v>
      </c>
      <c r="C412" s="254" t="e">
        <f>'2 SERVICES'!#REF!</f>
        <v>#REF!</v>
      </c>
      <c r="D412" s="255" t="e">
        <f>'2 SERVICES'!#REF!</f>
        <v>#REF!</v>
      </c>
      <c r="E412" s="256"/>
      <c r="F412" s="257"/>
      <c r="G412" s="274"/>
      <c r="H412" s="259"/>
      <c r="I412" s="260"/>
      <c r="J412" s="261"/>
      <c r="K412" s="262"/>
      <c r="L412" s="263"/>
      <c r="M412" s="97" t="e">
        <f>'2 SERVICES'!#REF!</f>
        <v>#REF!</v>
      </c>
    </row>
    <row r="413" spans="1:13" ht="39.75" customHeight="1" x14ac:dyDescent="0.25">
      <c r="A413" s="252">
        <f t="shared" si="1"/>
        <v>400</v>
      </c>
      <c r="B413" s="264" t="e">
        <f>'2 SERVICES'!#REF!</f>
        <v>#REF!</v>
      </c>
      <c r="C413" s="265" t="e">
        <f>'2 SERVICES'!#REF!</f>
        <v>#REF!</v>
      </c>
      <c r="D413" s="266" t="e">
        <f>'2 SERVICES'!#REF!</f>
        <v>#REF!</v>
      </c>
      <c r="E413" s="256"/>
      <c r="F413" s="267"/>
      <c r="G413" s="268"/>
      <c r="H413" s="269"/>
      <c r="I413" s="270"/>
      <c r="J413" s="271"/>
      <c r="K413" s="262"/>
      <c r="L413" s="273"/>
      <c r="M413" s="97" t="e">
        <f>'2 SERVICES'!#REF!</f>
        <v>#REF!</v>
      </c>
    </row>
    <row r="414" spans="1:13" ht="39.75" customHeight="1" x14ac:dyDescent="0.25">
      <c r="A414" s="252">
        <f t="shared" si="1"/>
        <v>401</v>
      </c>
      <c r="B414" s="253" t="e">
        <f>'2 SERVICES'!#REF!</f>
        <v>#REF!</v>
      </c>
      <c r="C414" s="254" t="e">
        <f>'2 SERVICES'!#REF!</f>
        <v>#REF!</v>
      </c>
      <c r="D414" s="255" t="e">
        <f>'2 SERVICES'!#REF!</f>
        <v>#REF!</v>
      </c>
      <c r="E414" s="256"/>
      <c r="F414" s="257"/>
      <c r="G414" s="258"/>
      <c r="H414" s="259"/>
      <c r="I414" s="260"/>
      <c r="J414" s="261"/>
      <c r="K414" s="262"/>
      <c r="L414" s="263"/>
      <c r="M414" s="97" t="e">
        <f>'2 SERVICES'!#REF!</f>
        <v>#REF!</v>
      </c>
    </row>
    <row r="415" spans="1:13" ht="39.75" customHeight="1" x14ac:dyDescent="0.25">
      <c r="A415" s="252">
        <f t="shared" si="1"/>
        <v>402</v>
      </c>
      <c r="B415" s="264" t="e">
        <f>'2 SERVICES'!#REF!</f>
        <v>#REF!</v>
      </c>
      <c r="C415" s="265" t="e">
        <f>'2 SERVICES'!#REF!</f>
        <v>#REF!</v>
      </c>
      <c r="D415" s="266" t="e">
        <f>'2 SERVICES'!#REF!</f>
        <v>#REF!</v>
      </c>
      <c r="E415" s="256"/>
      <c r="F415" s="267"/>
      <c r="G415" s="268"/>
      <c r="H415" s="269"/>
      <c r="I415" s="270"/>
      <c r="J415" s="271"/>
      <c r="K415" s="272"/>
      <c r="L415" s="273"/>
      <c r="M415" s="97" t="e">
        <f>'2 SERVICES'!#REF!</f>
        <v>#REF!</v>
      </c>
    </row>
    <row r="416" spans="1:13" ht="39.75" customHeight="1" x14ac:dyDescent="0.25">
      <c r="A416" s="252">
        <f t="shared" si="1"/>
        <v>403</v>
      </c>
      <c r="B416" s="253" t="e">
        <f>'2 SERVICES'!#REF!</f>
        <v>#REF!</v>
      </c>
      <c r="C416" s="254" t="e">
        <f>'2 SERVICES'!#REF!</f>
        <v>#REF!</v>
      </c>
      <c r="D416" s="255" t="e">
        <f>'2 SERVICES'!#REF!</f>
        <v>#REF!</v>
      </c>
      <c r="E416" s="256"/>
      <c r="F416" s="257"/>
      <c r="G416" s="274"/>
      <c r="H416" s="259"/>
      <c r="I416" s="260"/>
      <c r="J416" s="261"/>
      <c r="K416" s="262"/>
      <c r="L416" s="263"/>
      <c r="M416" s="97" t="e">
        <f>'2 SERVICES'!#REF!</f>
        <v>#REF!</v>
      </c>
    </row>
    <row r="417" spans="1:13" ht="39.75" customHeight="1" x14ac:dyDescent="0.25">
      <c r="A417" s="252">
        <f t="shared" si="1"/>
        <v>404</v>
      </c>
      <c r="B417" s="264" t="e">
        <f>'2 SERVICES'!#REF!</f>
        <v>#REF!</v>
      </c>
      <c r="C417" s="265" t="e">
        <f>'2 SERVICES'!#REF!</f>
        <v>#REF!</v>
      </c>
      <c r="D417" s="266" t="e">
        <f>'2 SERVICES'!#REF!</f>
        <v>#REF!</v>
      </c>
      <c r="E417" s="256"/>
      <c r="F417" s="267"/>
      <c r="G417" s="268"/>
      <c r="H417" s="269"/>
      <c r="I417" s="270"/>
      <c r="J417" s="271"/>
      <c r="K417" s="272"/>
      <c r="L417" s="273"/>
      <c r="M417" s="97" t="e">
        <f>'2 SERVICES'!#REF!</f>
        <v>#REF!</v>
      </c>
    </row>
    <row r="418" spans="1:13" ht="39.75" customHeight="1" x14ac:dyDescent="0.25">
      <c r="A418" s="252">
        <f t="shared" si="1"/>
        <v>405</v>
      </c>
      <c r="B418" s="253" t="e">
        <f>'2 SERVICES'!#REF!</f>
        <v>#REF!</v>
      </c>
      <c r="C418" s="254" t="e">
        <f>'2 SERVICES'!#REF!</f>
        <v>#REF!</v>
      </c>
      <c r="D418" s="255" t="e">
        <f>'2 SERVICES'!#REF!</f>
        <v>#REF!</v>
      </c>
      <c r="E418" s="256"/>
      <c r="F418" s="257"/>
      <c r="G418" s="274"/>
      <c r="H418" s="259"/>
      <c r="I418" s="260"/>
      <c r="J418" s="261"/>
      <c r="K418" s="262"/>
      <c r="L418" s="263"/>
      <c r="M418" s="97" t="e">
        <f>'2 SERVICES'!#REF!</f>
        <v>#REF!</v>
      </c>
    </row>
    <row r="419" spans="1:13" ht="39.75" customHeight="1" x14ac:dyDescent="0.25">
      <c r="A419" s="252">
        <f t="shared" si="1"/>
        <v>406</v>
      </c>
      <c r="B419" s="264" t="e">
        <f>'2 SERVICES'!#REF!</f>
        <v>#REF!</v>
      </c>
      <c r="C419" s="265" t="e">
        <f>'2 SERVICES'!#REF!</f>
        <v>#REF!</v>
      </c>
      <c r="D419" s="266" t="e">
        <f>'2 SERVICES'!#REF!</f>
        <v>#REF!</v>
      </c>
      <c r="E419" s="256"/>
      <c r="F419" s="267"/>
      <c r="G419" s="268"/>
      <c r="H419" s="269"/>
      <c r="I419" s="270"/>
      <c r="J419" s="271"/>
      <c r="K419" s="272"/>
      <c r="L419" s="273"/>
      <c r="M419" s="97" t="e">
        <f>'2 SERVICES'!#REF!</f>
        <v>#REF!</v>
      </c>
    </row>
    <row r="420" spans="1:13" ht="39.75" customHeight="1" x14ac:dyDescent="0.25">
      <c r="A420" s="252">
        <f t="shared" si="1"/>
        <v>407</v>
      </c>
      <c r="B420" s="253" t="e">
        <f>'2 SERVICES'!#REF!</f>
        <v>#REF!</v>
      </c>
      <c r="C420" s="254" t="e">
        <f>'2 SERVICES'!#REF!</f>
        <v>#REF!</v>
      </c>
      <c r="D420" s="255" t="e">
        <f>'2 SERVICES'!#REF!</f>
        <v>#REF!</v>
      </c>
      <c r="E420" s="256"/>
      <c r="F420" s="257"/>
      <c r="G420" s="274"/>
      <c r="H420" s="259"/>
      <c r="I420" s="260"/>
      <c r="J420" s="261"/>
      <c r="K420" s="262"/>
      <c r="L420" s="263"/>
      <c r="M420" s="97" t="e">
        <f>'2 SERVICES'!#REF!</f>
        <v>#REF!</v>
      </c>
    </row>
    <row r="421" spans="1:13" ht="39.75" customHeight="1" x14ac:dyDescent="0.25">
      <c r="A421" s="252">
        <f t="shared" si="1"/>
        <v>408</v>
      </c>
      <c r="B421" s="264" t="e">
        <f>'2 SERVICES'!#REF!</f>
        <v>#REF!</v>
      </c>
      <c r="C421" s="265" t="e">
        <f>'2 SERVICES'!#REF!</f>
        <v>#REF!</v>
      </c>
      <c r="D421" s="266" t="e">
        <f>'2 SERVICES'!#REF!</f>
        <v>#REF!</v>
      </c>
      <c r="E421" s="256"/>
      <c r="F421" s="267"/>
      <c r="G421" s="268"/>
      <c r="H421" s="269"/>
      <c r="I421" s="270"/>
      <c r="J421" s="271"/>
      <c r="K421" s="272"/>
      <c r="L421" s="273"/>
      <c r="M421" s="97" t="e">
        <f>'2 SERVICES'!#REF!</f>
        <v>#REF!</v>
      </c>
    </row>
    <row r="422" spans="1:13" ht="39.75" customHeight="1" x14ac:dyDescent="0.25">
      <c r="A422" s="252">
        <f t="shared" si="1"/>
        <v>409</v>
      </c>
      <c r="B422" s="253" t="e">
        <f>'2 SERVICES'!#REF!</f>
        <v>#REF!</v>
      </c>
      <c r="C422" s="254" t="e">
        <f>'2 SERVICES'!#REF!</f>
        <v>#REF!</v>
      </c>
      <c r="D422" s="255" t="e">
        <f>'2 SERVICES'!#REF!</f>
        <v>#REF!</v>
      </c>
      <c r="E422" s="256"/>
      <c r="F422" s="257"/>
      <c r="G422" s="274"/>
      <c r="H422" s="259"/>
      <c r="I422" s="260"/>
      <c r="J422" s="261"/>
      <c r="K422" s="262"/>
      <c r="L422" s="263"/>
      <c r="M422" s="97" t="e">
        <f>'2 SERVICES'!#REF!</f>
        <v>#REF!</v>
      </c>
    </row>
    <row r="423" spans="1:13" ht="39.75" customHeight="1" x14ac:dyDescent="0.25">
      <c r="A423" s="252">
        <f t="shared" si="1"/>
        <v>410</v>
      </c>
      <c r="B423" s="264" t="e">
        <f>'2 SERVICES'!#REF!</f>
        <v>#REF!</v>
      </c>
      <c r="C423" s="265" t="e">
        <f>'2 SERVICES'!#REF!</f>
        <v>#REF!</v>
      </c>
      <c r="D423" s="266" t="e">
        <f>'2 SERVICES'!#REF!</f>
        <v>#REF!</v>
      </c>
      <c r="E423" s="256"/>
      <c r="F423" s="267"/>
      <c r="G423" s="268"/>
      <c r="H423" s="269"/>
      <c r="I423" s="270"/>
      <c r="J423" s="271"/>
      <c r="K423" s="272"/>
      <c r="L423" s="273"/>
      <c r="M423" s="97" t="e">
        <f>'2 SERVICES'!#REF!</f>
        <v>#REF!</v>
      </c>
    </row>
    <row r="424" spans="1:13" ht="39.75" customHeight="1" x14ac:dyDescent="0.25">
      <c r="A424" s="252">
        <f t="shared" si="1"/>
        <v>411</v>
      </c>
      <c r="B424" s="253" t="e">
        <f>'2 SERVICES'!#REF!</f>
        <v>#REF!</v>
      </c>
      <c r="C424" s="254" t="e">
        <f>'2 SERVICES'!#REF!</f>
        <v>#REF!</v>
      </c>
      <c r="D424" s="255" t="e">
        <f>'2 SERVICES'!#REF!</f>
        <v>#REF!</v>
      </c>
      <c r="E424" s="256"/>
      <c r="F424" s="257"/>
      <c r="G424" s="274"/>
      <c r="H424" s="259"/>
      <c r="I424" s="260"/>
      <c r="J424" s="261"/>
      <c r="K424" s="262"/>
      <c r="L424" s="263"/>
      <c r="M424" s="97" t="e">
        <f>'2 SERVICES'!#REF!</f>
        <v>#REF!</v>
      </c>
    </row>
    <row r="425" spans="1:13" ht="39.75" customHeight="1" x14ac:dyDescent="0.25">
      <c r="A425" s="252">
        <f t="shared" si="1"/>
        <v>412</v>
      </c>
      <c r="B425" s="264" t="e">
        <f>'2 SERVICES'!#REF!</f>
        <v>#REF!</v>
      </c>
      <c r="C425" s="265" t="e">
        <f>'2 SERVICES'!#REF!</f>
        <v>#REF!</v>
      </c>
      <c r="D425" s="266" t="e">
        <f>'2 SERVICES'!#REF!</f>
        <v>#REF!</v>
      </c>
      <c r="E425" s="256"/>
      <c r="F425" s="267"/>
      <c r="G425" s="268"/>
      <c r="H425" s="269"/>
      <c r="I425" s="270"/>
      <c r="J425" s="271"/>
      <c r="K425" s="262"/>
      <c r="L425" s="273"/>
      <c r="M425" s="97" t="e">
        <f>'2 SERVICES'!#REF!</f>
        <v>#REF!</v>
      </c>
    </row>
    <row r="426" spans="1:13" ht="39.75" customHeight="1" x14ac:dyDescent="0.25">
      <c r="A426" s="252">
        <f t="shared" si="1"/>
        <v>413</v>
      </c>
      <c r="B426" s="253" t="e">
        <f>'2 SERVICES'!#REF!</f>
        <v>#REF!</v>
      </c>
      <c r="C426" s="254" t="e">
        <f>'2 SERVICES'!#REF!</f>
        <v>#REF!</v>
      </c>
      <c r="D426" s="255" t="e">
        <f>'2 SERVICES'!#REF!</f>
        <v>#REF!</v>
      </c>
      <c r="E426" s="256"/>
      <c r="F426" s="257"/>
      <c r="G426" s="274"/>
      <c r="H426" s="259"/>
      <c r="I426" s="260"/>
      <c r="J426" s="261"/>
      <c r="K426" s="262"/>
      <c r="L426" s="263"/>
      <c r="M426" s="97" t="e">
        <f>'2 SERVICES'!#REF!</f>
        <v>#REF!</v>
      </c>
    </row>
    <row r="427" spans="1:13" ht="39.75" customHeight="1" x14ac:dyDescent="0.25">
      <c r="A427" s="252">
        <f t="shared" si="1"/>
        <v>414</v>
      </c>
      <c r="B427" s="264" t="e">
        <f>'2 SERVICES'!#REF!</f>
        <v>#REF!</v>
      </c>
      <c r="C427" s="265" t="e">
        <f>'2 SERVICES'!#REF!</f>
        <v>#REF!</v>
      </c>
      <c r="D427" s="266" t="e">
        <f>'2 SERVICES'!#REF!</f>
        <v>#REF!</v>
      </c>
      <c r="E427" s="256"/>
      <c r="F427" s="267"/>
      <c r="G427" s="268"/>
      <c r="H427" s="269"/>
      <c r="I427" s="270"/>
      <c r="J427" s="271"/>
      <c r="K427" s="262"/>
      <c r="L427" s="273"/>
      <c r="M427" s="97" t="e">
        <f>'2 SERVICES'!#REF!</f>
        <v>#REF!</v>
      </c>
    </row>
    <row r="428" spans="1:13" ht="39.75" customHeight="1" x14ac:dyDescent="0.25">
      <c r="A428" s="252">
        <f t="shared" si="1"/>
        <v>415</v>
      </c>
      <c r="B428" s="253" t="e">
        <f>'2 SERVICES'!#REF!</f>
        <v>#REF!</v>
      </c>
      <c r="C428" s="254" t="e">
        <f>'2 SERVICES'!#REF!</f>
        <v>#REF!</v>
      </c>
      <c r="D428" s="255" t="e">
        <f>'2 SERVICES'!#REF!</f>
        <v>#REF!</v>
      </c>
      <c r="E428" s="256"/>
      <c r="F428" s="257"/>
      <c r="G428" s="274"/>
      <c r="H428" s="259"/>
      <c r="I428" s="260"/>
      <c r="J428" s="261"/>
      <c r="K428" s="262"/>
      <c r="L428" s="263"/>
      <c r="M428" s="97" t="e">
        <f>'2 SERVICES'!#REF!</f>
        <v>#REF!</v>
      </c>
    </row>
    <row r="429" spans="1:13" ht="39.75" customHeight="1" x14ac:dyDescent="0.25">
      <c r="A429" s="252">
        <f t="shared" si="1"/>
        <v>416</v>
      </c>
      <c r="B429" s="264" t="e">
        <f>'2 SERVICES'!#REF!</f>
        <v>#REF!</v>
      </c>
      <c r="C429" s="265" t="e">
        <f>'2 SERVICES'!#REF!</f>
        <v>#REF!</v>
      </c>
      <c r="D429" s="266" t="e">
        <f>'2 SERVICES'!#REF!</f>
        <v>#REF!</v>
      </c>
      <c r="E429" s="256"/>
      <c r="F429" s="267"/>
      <c r="G429" s="268"/>
      <c r="H429" s="269"/>
      <c r="I429" s="270"/>
      <c r="J429" s="271"/>
      <c r="K429" s="262"/>
      <c r="L429" s="273"/>
      <c r="M429" s="97" t="e">
        <f>'2 SERVICES'!#REF!</f>
        <v>#REF!</v>
      </c>
    </row>
    <row r="430" spans="1:13" ht="39.75" customHeight="1" x14ac:dyDescent="0.25">
      <c r="A430" s="252">
        <f t="shared" si="1"/>
        <v>417</v>
      </c>
      <c r="B430" s="253" t="e">
        <f>'2 SERVICES'!#REF!</f>
        <v>#REF!</v>
      </c>
      <c r="C430" s="254" t="e">
        <f>'2 SERVICES'!#REF!</f>
        <v>#REF!</v>
      </c>
      <c r="D430" s="255" t="e">
        <f>'2 SERVICES'!#REF!</f>
        <v>#REF!</v>
      </c>
      <c r="E430" s="256"/>
      <c r="F430" s="257"/>
      <c r="G430" s="274"/>
      <c r="H430" s="259"/>
      <c r="I430" s="260"/>
      <c r="J430" s="261"/>
      <c r="K430" s="262"/>
      <c r="L430" s="263"/>
      <c r="M430" s="97" t="e">
        <f>'2 SERVICES'!#REF!</f>
        <v>#REF!</v>
      </c>
    </row>
    <row r="431" spans="1:13" ht="39.75" customHeight="1" x14ac:dyDescent="0.25">
      <c r="A431" s="252">
        <f t="shared" si="1"/>
        <v>418</v>
      </c>
      <c r="B431" s="264" t="e">
        <f>'2 SERVICES'!#REF!</f>
        <v>#REF!</v>
      </c>
      <c r="C431" s="265" t="e">
        <f>'2 SERVICES'!#REF!</f>
        <v>#REF!</v>
      </c>
      <c r="D431" s="266" t="e">
        <f>'2 SERVICES'!#REF!</f>
        <v>#REF!</v>
      </c>
      <c r="E431" s="256"/>
      <c r="F431" s="267"/>
      <c r="G431" s="268"/>
      <c r="H431" s="269"/>
      <c r="I431" s="270"/>
      <c r="J431" s="271"/>
      <c r="K431" s="262"/>
      <c r="L431" s="273"/>
      <c r="M431" s="97" t="e">
        <f>'2 SERVICES'!#REF!</f>
        <v>#REF!</v>
      </c>
    </row>
    <row r="432" spans="1:13" ht="39.75" customHeight="1" x14ac:dyDescent="0.25">
      <c r="A432" s="252">
        <f t="shared" si="1"/>
        <v>419</v>
      </c>
      <c r="B432" s="253" t="e">
        <f>'2 SERVICES'!#REF!</f>
        <v>#REF!</v>
      </c>
      <c r="C432" s="254" t="e">
        <f>'2 SERVICES'!#REF!</f>
        <v>#REF!</v>
      </c>
      <c r="D432" s="255" t="e">
        <f>'2 SERVICES'!#REF!</f>
        <v>#REF!</v>
      </c>
      <c r="E432" s="256"/>
      <c r="F432" s="257"/>
      <c r="G432" s="274"/>
      <c r="H432" s="259"/>
      <c r="I432" s="260"/>
      <c r="J432" s="261"/>
      <c r="K432" s="262"/>
      <c r="L432" s="263"/>
      <c r="M432" s="97" t="e">
        <f>'2 SERVICES'!#REF!</f>
        <v>#REF!</v>
      </c>
    </row>
    <row r="433" spans="1:13" ht="39.75" customHeight="1" x14ac:dyDescent="0.25">
      <c r="A433" s="252">
        <f t="shared" si="1"/>
        <v>420</v>
      </c>
      <c r="B433" s="264" t="e">
        <f>'2 SERVICES'!#REF!</f>
        <v>#REF!</v>
      </c>
      <c r="C433" s="265" t="e">
        <f>'2 SERVICES'!#REF!</f>
        <v>#REF!</v>
      </c>
      <c r="D433" s="266" t="e">
        <f>'2 SERVICES'!#REF!</f>
        <v>#REF!</v>
      </c>
      <c r="E433" s="256"/>
      <c r="F433" s="267"/>
      <c r="G433" s="268"/>
      <c r="H433" s="269"/>
      <c r="I433" s="270"/>
      <c r="J433" s="271"/>
      <c r="K433" s="262"/>
      <c r="L433" s="273"/>
      <c r="M433" s="97" t="e">
        <f>'2 SERVICES'!#REF!</f>
        <v>#REF!</v>
      </c>
    </row>
    <row r="434" spans="1:13" ht="39.75" customHeight="1" x14ac:dyDescent="0.25">
      <c r="A434" s="252">
        <f t="shared" si="1"/>
        <v>421</v>
      </c>
      <c r="B434" s="253" t="e">
        <f>'2 SERVICES'!#REF!</f>
        <v>#REF!</v>
      </c>
      <c r="C434" s="254" t="e">
        <f>'2 SERVICES'!#REF!</f>
        <v>#REF!</v>
      </c>
      <c r="D434" s="255" t="e">
        <f>'2 SERVICES'!#REF!</f>
        <v>#REF!</v>
      </c>
      <c r="E434" s="256"/>
      <c r="F434" s="257"/>
      <c r="G434" s="274"/>
      <c r="H434" s="259"/>
      <c r="I434" s="260"/>
      <c r="J434" s="261"/>
      <c r="K434" s="262"/>
      <c r="L434" s="263"/>
      <c r="M434" s="97" t="e">
        <f>'2 SERVICES'!#REF!</f>
        <v>#REF!</v>
      </c>
    </row>
    <row r="435" spans="1:13" ht="39.75" customHeight="1" x14ac:dyDescent="0.25">
      <c r="A435" s="252">
        <f t="shared" si="1"/>
        <v>422</v>
      </c>
      <c r="B435" s="264" t="e">
        <f>'2 SERVICES'!#REF!</f>
        <v>#REF!</v>
      </c>
      <c r="C435" s="265" t="e">
        <f>'2 SERVICES'!#REF!</f>
        <v>#REF!</v>
      </c>
      <c r="D435" s="266" t="e">
        <f>'2 SERVICES'!#REF!</f>
        <v>#REF!</v>
      </c>
      <c r="E435" s="256"/>
      <c r="F435" s="267"/>
      <c r="G435" s="268"/>
      <c r="H435" s="269"/>
      <c r="I435" s="270"/>
      <c r="J435" s="271"/>
      <c r="K435" s="262"/>
      <c r="L435" s="273"/>
      <c r="M435" s="97" t="e">
        <f>'2 SERVICES'!#REF!</f>
        <v>#REF!</v>
      </c>
    </row>
    <row r="436" spans="1:13" ht="39.75" customHeight="1" x14ac:dyDescent="0.25">
      <c r="A436" s="252">
        <f t="shared" si="1"/>
        <v>423</v>
      </c>
      <c r="B436" s="253" t="e">
        <f>'2 SERVICES'!#REF!</f>
        <v>#REF!</v>
      </c>
      <c r="C436" s="254" t="e">
        <f>'2 SERVICES'!#REF!</f>
        <v>#REF!</v>
      </c>
      <c r="D436" s="255" t="e">
        <f>'2 SERVICES'!#REF!</f>
        <v>#REF!</v>
      </c>
      <c r="E436" s="256"/>
      <c r="F436" s="257"/>
      <c r="G436" s="274"/>
      <c r="H436" s="259"/>
      <c r="I436" s="260"/>
      <c r="J436" s="261"/>
      <c r="K436" s="262"/>
      <c r="L436" s="263"/>
      <c r="M436" s="97" t="e">
        <f>'2 SERVICES'!#REF!</f>
        <v>#REF!</v>
      </c>
    </row>
    <row r="437" spans="1:13" ht="39.75" customHeight="1" x14ac:dyDescent="0.25">
      <c r="A437" s="252">
        <f t="shared" si="1"/>
        <v>424</v>
      </c>
      <c r="B437" s="264" t="e">
        <f>'2 SERVICES'!#REF!</f>
        <v>#REF!</v>
      </c>
      <c r="C437" s="265" t="e">
        <f>'2 SERVICES'!#REF!</f>
        <v>#REF!</v>
      </c>
      <c r="D437" s="266" t="e">
        <f>'2 SERVICES'!#REF!</f>
        <v>#REF!</v>
      </c>
      <c r="E437" s="256"/>
      <c r="F437" s="267"/>
      <c r="G437" s="268"/>
      <c r="H437" s="269"/>
      <c r="I437" s="270"/>
      <c r="J437" s="271"/>
      <c r="K437" s="262"/>
      <c r="L437" s="273"/>
      <c r="M437" s="97" t="e">
        <f>'2 SERVICES'!#REF!</f>
        <v>#REF!</v>
      </c>
    </row>
    <row r="438" spans="1:13" ht="39.75" customHeight="1" x14ac:dyDescent="0.25">
      <c r="A438" s="252">
        <f t="shared" si="1"/>
        <v>425</v>
      </c>
      <c r="B438" s="253" t="e">
        <f>'2 SERVICES'!#REF!</f>
        <v>#REF!</v>
      </c>
      <c r="C438" s="254" t="e">
        <f>'2 SERVICES'!#REF!</f>
        <v>#REF!</v>
      </c>
      <c r="D438" s="255" t="e">
        <f>'2 SERVICES'!#REF!</f>
        <v>#REF!</v>
      </c>
      <c r="E438" s="256"/>
      <c r="F438" s="257"/>
      <c r="G438" s="274"/>
      <c r="H438" s="259"/>
      <c r="I438" s="260"/>
      <c r="J438" s="261"/>
      <c r="K438" s="262"/>
      <c r="L438" s="263"/>
      <c r="M438" s="97" t="e">
        <f>'2 SERVICES'!#REF!</f>
        <v>#REF!</v>
      </c>
    </row>
    <row r="439" spans="1:13" ht="39.75" customHeight="1" x14ac:dyDescent="0.25">
      <c r="A439" s="252">
        <f t="shared" si="1"/>
        <v>426</v>
      </c>
      <c r="B439" s="264" t="e">
        <f>'2 SERVICES'!#REF!</f>
        <v>#REF!</v>
      </c>
      <c r="C439" s="265" t="e">
        <f>'2 SERVICES'!#REF!</f>
        <v>#REF!</v>
      </c>
      <c r="D439" s="266" t="e">
        <f>'2 SERVICES'!#REF!</f>
        <v>#REF!</v>
      </c>
      <c r="E439" s="256"/>
      <c r="F439" s="267"/>
      <c r="G439" s="268"/>
      <c r="H439" s="269"/>
      <c r="I439" s="270"/>
      <c r="J439" s="271"/>
      <c r="K439" s="262"/>
      <c r="L439" s="273"/>
      <c r="M439" s="97" t="e">
        <f>'2 SERVICES'!#REF!</f>
        <v>#REF!</v>
      </c>
    </row>
    <row r="440" spans="1:13" ht="39.75" customHeight="1" x14ac:dyDescent="0.25">
      <c r="A440" s="252">
        <f t="shared" si="1"/>
        <v>427</v>
      </c>
      <c r="B440" s="253" t="e">
        <f>'2 SERVICES'!#REF!</f>
        <v>#REF!</v>
      </c>
      <c r="C440" s="254" t="e">
        <f>'2 SERVICES'!#REF!</f>
        <v>#REF!</v>
      </c>
      <c r="D440" s="255" t="e">
        <f>'2 SERVICES'!#REF!</f>
        <v>#REF!</v>
      </c>
      <c r="E440" s="256"/>
      <c r="F440" s="257"/>
      <c r="G440" s="274"/>
      <c r="H440" s="259"/>
      <c r="I440" s="260"/>
      <c r="J440" s="261"/>
      <c r="K440" s="262"/>
      <c r="L440" s="263"/>
      <c r="M440" s="97" t="e">
        <f>'2 SERVICES'!#REF!</f>
        <v>#REF!</v>
      </c>
    </row>
    <row r="441" spans="1:13" ht="39.75" customHeight="1" x14ac:dyDescent="0.25">
      <c r="A441" s="252">
        <f t="shared" si="1"/>
        <v>428</v>
      </c>
      <c r="B441" s="264" t="e">
        <f>'2 SERVICES'!#REF!</f>
        <v>#REF!</v>
      </c>
      <c r="C441" s="265" t="e">
        <f>'2 SERVICES'!#REF!</f>
        <v>#REF!</v>
      </c>
      <c r="D441" s="266" t="e">
        <f>'2 SERVICES'!#REF!</f>
        <v>#REF!</v>
      </c>
      <c r="E441" s="256"/>
      <c r="F441" s="267"/>
      <c r="G441" s="268"/>
      <c r="H441" s="269"/>
      <c r="I441" s="270"/>
      <c r="J441" s="271"/>
      <c r="K441" s="262"/>
      <c r="L441" s="273"/>
      <c r="M441" s="97" t="e">
        <f>'2 SERVICES'!#REF!</f>
        <v>#REF!</v>
      </c>
    </row>
    <row r="442" spans="1:13" ht="39.75" customHeight="1" x14ac:dyDescent="0.25">
      <c r="A442" s="252">
        <f t="shared" si="1"/>
        <v>429</v>
      </c>
      <c r="B442" s="253" t="e">
        <f>'2 SERVICES'!#REF!</f>
        <v>#REF!</v>
      </c>
      <c r="C442" s="254" t="e">
        <f>'2 SERVICES'!#REF!</f>
        <v>#REF!</v>
      </c>
      <c r="D442" s="255" t="e">
        <f>'2 SERVICES'!#REF!</f>
        <v>#REF!</v>
      </c>
      <c r="E442" s="256"/>
      <c r="F442" s="257"/>
      <c r="G442" s="274"/>
      <c r="H442" s="259"/>
      <c r="I442" s="260"/>
      <c r="J442" s="261"/>
      <c r="K442" s="262"/>
      <c r="L442" s="263"/>
      <c r="M442" s="97" t="e">
        <f>'2 SERVICES'!#REF!</f>
        <v>#REF!</v>
      </c>
    </row>
    <row r="443" spans="1:13" ht="39.75" customHeight="1" x14ac:dyDescent="0.25">
      <c r="A443" s="252">
        <f t="shared" si="1"/>
        <v>430</v>
      </c>
      <c r="B443" s="264" t="e">
        <f>'2 SERVICES'!#REF!</f>
        <v>#REF!</v>
      </c>
      <c r="C443" s="265" t="e">
        <f>'2 SERVICES'!#REF!</f>
        <v>#REF!</v>
      </c>
      <c r="D443" s="266" t="e">
        <f>'2 SERVICES'!#REF!</f>
        <v>#REF!</v>
      </c>
      <c r="E443" s="256"/>
      <c r="F443" s="267"/>
      <c r="G443" s="268"/>
      <c r="H443" s="269"/>
      <c r="I443" s="270"/>
      <c r="J443" s="271"/>
      <c r="K443" s="262"/>
      <c r="L443" s="273"/>
      <c r="M443" s="97" t="e">
        <f>'2 SERVICES'!#REF!</f>
        <v>#REF!</v>
      </c>
    </row>
    <row r="444" spans="1:13" ht="39.75" customHeight="1" x14ac:dyDescent="0.25">
      <c r="A444" s="252">
        <f t="shared" si="1"/>
        <v>431</v>
      </c>
      <c r="B444" s="253" t="e">
        <f>'2 SERVICES'!#REF!</f>
        <v>#REF!</v>
      </c>
      <c r="C444" s="254" t="e">
        <f>'2 SERVICES'!#REF!</f>
        <v>#REF!</v>
      </c>
      <c r="D444" s="255" t="e">
        <f>'2 SERVICES'!#REF!</f>
        <v>#REF!</v>
      </c>
      <c r="E444" s="256"/>
      <c r="F444" s="257"/>
      <c r="G444" s="274"/>
      <c r="H444" s="259"/>
      <c r="I444" s="260"/>
      <c r="J444" s="261"/>
      <c r="K444" s="262"/>
      <c r="L444" s="263"/>
      <c r="M444" s="97" t="e">
        <f>'2 SERVICES'!#REF!</f>
        <v>#REF!</v>
      </c>
    </row>
    <row r="445" spans="1:13" ht="39.75" customHeight="1" x14ac:dyDescent="0.25">
      <c r="A445" s="252">
        <f t="shared" si="1"/>
        <v>432</v>
      </c>
      <c r="B445" s="264" t="e">
        <f>'2 SERVICES'!#REF!</f>
        <v>#REF!</v>
      </c>
      <c r="C445" s="265" t="e">
        <f>'2 SERVICES'!#REF!</f>
        <v>#REF!</v>
      </c>
      <c r="D445" s="266" t="e">
        <f>'2 SERVICES'!#REF!</f>
        <v>#REF!</v>
      </c>
      <c r="E445" s="256"/>
      <c r="F445" s="267"/>
      <c r="G445" s="268"/>
      <c r="H445" s="269"/>
      <c r="I445" s="270"/>
      <c r="J445" s="271"/>
      <c r="K445" s="262"/>
      <c r="L445" s="273"/>
      <c r="M445" s="97" t="e">
        <f>'2 SERVICES'!#REF!</f>
        <v>#REF!</v>
      </c>
    </row>
    <row r="446" spans="1:13" ht="39.75" customHeight="1" x14ac:dyDescent="0.25">
      <c r="A446" s="252">
        <f t="shared" si="1"/>
        <v>433</v>
      </c>
      <c r="B446" s="253" t="e">
        <f>'2 SERVICES'!#REF!</f>
        <v>#REF!</v>
      </c>
      <c r="C446" s="254" t="e">
        <f>'2 SERVICES'!#REF!</f>
        <v>#REF!</v>
      </c>
      <c r="D446" s="255" t="e">
        <f>'2 SERVICES'!#REF!</f>
        <v>#REF!</v>
      </c>
      <c r="E446" s="256"/>
      <c r="F446" s="257"/>
      <c r="G446" s="274"/>
      <c r="H446" s="259"/>
      <c r="I446" s="260"/>
      <c r="J446" s="261"/>
      <c r="K446" s="262"/>
      <c r="L446" s="263"/>
      <c r="M446" s="97" t="e">
        <f>'2 SERVICES'!#REF!</f>
        <v>#REF!</v>
      </c>
    </row>
    <row r="447" spans="1:13" ht="39.75" customHeight="1" x14ac:dyDescent="0.25">
      <c r="A447" s="252">
        <f t="shared" si="1"/>
        <v>434</v>
      </c>
      <c r="B447" s="264" t="e">
        <f>'2 SERVICES'!#REF!</f>
        <v>#REF!</v>
      </c>
      <c r="C447" s="265" t="e">
        <f>'2 SERVICES'!#REF!</f>
        <v>#REF!</v>
      </c>
      <c r="D447" s="266" t="e">
        <f>'2 SERVICES'!#REF!</f>
        <v>#REF!</v>
      </c>
      <c r="E447" s="256"/>
      <c r="F447" s="267"/>
      <c r="G447" s="268"/>
      <c r="H447" s="269"/>
      <c r="I447" s="270"/>
      <c r="J447" s="271"/>
      <c r="K447" s="262"/>
      <c r="L447" s="273"/>
      <c r="M447" s="97" t="e">
        <f>'2 SERVICES'!#REF!</f>
        <v>#REF!</v>
      </c>
    </row>
    <row r="448" spans="1:13" ht="39.75" customHeight="1" x14ac:dyDescent="0.25">
      <c r="A448" s="252">
        <f t="shared" si="1"/>
        <v>435</v>
      </c>
      <c r="B448" s="253" t="e">
        <f>'2 SERVICES'!#REF!</f>
        <v>#REF!</v>
      </c>
      <c r="C448" s="254" t="e">
        <f>'2 SERVICES'!#REF!</f>
        <v>#REF!</v>
      </c>
      <c r="D448" s="255" t="e">
        <f>'2 SERVICES'!#REF!</f>
        <v>#REF!</v>
      </c>
      <c r="E448" s="256"/>
      <c r="F448" s="257"/>
      <c r="G448" s="274"/>
      <c r="H448" s="259"/>
      <c r="I448" s="260"/>
      <c r="J448" s="261"/>
      <c r="K448" s="262"/>
      <c r="L448" s="263"/>
      <c r="M448" s="97" t="e">
        <f>'2 SERVICES'!#REF!</f>
        <v>#REF!</v>
      </c>
    </row>
    <row r="449" spans="1:13" ht="39.75" customHeight="1" x14ac:dyDescent="0.25">
      <c r="A449" s="252">
        <f t="shared" si="1"/>
        <v>436</v>
      </c>
      <c r="B449" s="264" t="e">
        <f>'2 SERVICES'!#REF!</f>
        <v>#REF!</v>
      </c>
      <c r="C449" s="265" t="e">
        <f>'2 SERVICES'!#REF!</f>
        <v>#REF!</v>
      </c>
      <c r="D449" s="266" t="e">
        <f>'2 SERVICES'!#REF!</f>
        <v>#REF!</v>
      </c>
      <c r="E449" s="256"/>
      <c r="F449" s="267"/>
      <c r="G449" s="268"/>
      <c r="H449" s="269"/>
      <c r="I449" s="270"/>
      <c r="J449" s="271"/>
      <c r="K449" s="262"/>
      <c r="L449" s="273"/>
      <c r="M449" s="97" t="e">
        <f>'2 SERVICES'!#REF!</f>
        <v>#REF!</v>
      </c>
    </row>
    <row r="450" spans="1:13" ht="39.75" customHeight="1" x14ac:dyDescent="0.25">
      <c r="A450" s="252">
        <f t="shared" si="1"/>
        <v>437</v>
      </c>
      <c r="B450" s="253" t="e">
        <f>'2 SERVICES'!#REF!</f>
        <v>#REF!</v>
      </c>
      <c r="C450" s="254" t="e">
        <f>'2 SERVICES'!#REF!</f>
        <v>#REF!</v>
      </c>
      <c r="D450" s="255" t="e">
        <f>'2 SERVICES'!#REF!</f>
        <v>#REF!</v>
      </c>
      <c r="E450" s="256"/>
      <c r="F450" s="257"/>
      <c r="G450" s="274"/>
      <c r="H450" s="259"/>
      <c r="I450" s="260"/>
      <c r="J450" s="261"/>
      <c r="K450" s="262"/>
      <c r="L450" s="263"/>
      <c r="M450" s="97" t="e">
        <f>'2 SERVICES'!#REF!</f>
        <v>#REF!</v>
      </c>
    </row>
    <row r="451" spans="1:13" ht="39.75" customHeight="1" x14ac:dyDescent="0.25">
      <c r="A451" s="252">
        <f t="shared" si="1"/>
        <v>438</v>
      </c>
      <c r="B451" s="264" t="e">
        <f>'2 SERVICES'!#REF!</f>
        <v>#REF!</v>
      </c>
      <c r="C451" s="265" t="e">
        <f>'2 SERVICES'!#REF!</f>
        <v>#REF!</v>
      </c>
      <c r="D451" s="266" t="e">
        <f>'2 SERVICES'!#REF!</f>
        <v>#REF!</v>
      </c>
      <c r="E451" s="256"/>
      <c r="F451" s="267"/>
      <c r="G451" s="268"/>
      <c r="H451" s="269"/>
      <c r="I451" s="270"/>
      <c r="J451" s="271"/>
      <c r="K451" s="262"/>
      <c r="L451" s="273"/>
      <c r="M451" s="97" t="e">
        <f>'2 SERVICES'!#REF!</f>
        <v>#REF!</v>
      </c>
    </row>
    <row r="452" spans="1:13" ht="39.75" customHeight="1" x14ac:dyDescent="0.25">
      <c r="A452" s="252">
        <f t="shared" si="1"/>
        <v>439</v>
      </c>
      <c r="B452" s="253" t="e">
        <f>'2 SERVICES'!#REF!</f>
        <v>#REF!</v>
      </c>
      <c r="C452" s="254" t="e">
        <f>'2 SERVICES'!#REF!</f>
        <v>#REF!</v>
      </c>
      <c r="D452" s="255" t="e">
        <f>'2 SERVICES'!#REF!</f>
        <v>#REF!</v>
      </c>
      <c r="E452" s="256"/>
      <c r="F452" s="257"/>
      <c r="G452" s="274"/>
      <c r="H452" s="259"/>
      <c r="I452" s="260"/>
      <c r="J452" s="261"/>
      <c r="K452" s="262"/>
      <c r="L452" s="263"/>
      <c r="M452" s="97" t="e">
        <f>'2 SERVICES'!#REF!</f>
        <v>#REF!</v>
      </c>
    </row>
    <row r="453" spans="1:13" ht="39.75" customHeight="1" x14ac:dyDescent="0.25">
      <c r="A453" s="252">
        <f t="shared" si="1"/>
        <v>440</v>
      </c>
      <c r="B453" s="264" t="e">
        <f>'2 SERVICES'!#REF!</f>
        <v>#REF!</v>
      </c>
      <c r="C453" s="265" t="e">
        <f>'2 SERVICES'!#REF!</f>
        <v>#REF!</v>
      </c>
      <c r="D453" s="266" t="e">
        <f>'2 SERVICES'!#REF!</f>
        <v>#REF!</v>
      </c>
      <c r="E453" s="256"/>
      <c r="F453" s="267"/>
      <c r="G453" s="268"/>
      <c r="H453" s="269"/>
      <c r="I453" s="270"/>
      <c r="J453" s="271"/>
      <c r="K453" s="262"/>
      <c r="L453" s="273"/>
      <c r="M453" s="97" t="e">
        <f>'2 SERVICES'!#REF!</f>
        <v>#REF!</v>
      </c>
    </row>
    <row r="454" spans="1:13" ht="39.75" customHeight="1" x14ac:dyDescent="0.25">
      <c r="A454" s="252">
        <f t="shared" si="1"/>
        <v>441</v>
      </c>
      <c r="B454" s="253" t="e">
        <f>'2 SERVICES'!#REF!</f>
        <v>#REF!</v>
      </c>
      <c r="C454" s="254" t="e">
        <f>'2 SERVICES'!#REF!</f>
        <v>#REF!</v>
      </c>
      <c r="D454" s="255" t="e">
        <f>'2 SERVICES'!#REF!</f>
        <v>#REF!</v>
      </c>
      <c r="E454" s="256"/>
      <c r="F454" s="257"/>
      <c r="G454" s="274"/>
      <c r="H454" s="259"/>
      <c r="I454" s="260"/>
      <c r="J454" s="261"/>
      <c r="K454" s="262"/>
      <c r="L454" s="263"/>
      <c r="M454" s="97" t="e">
        <f>'2 SERVICES'!#REF!</f>
        <v>#REF!</v>
      </c>
    </row>
    <row r="455" spans="1:13" ht="39.75" customHeight="1" x14ac:dyDescent="0.25">
      <c r="A455" s="252">
        <f t="shared" si="1"/>
        <v>442</v>
      </c>
      <c r="B455" s="264" t="e">
        <f>'2 SERVICES'!#REF!</f>
        <v>#REF!</v>
      </c>
      <c r="C455" s="265" t="e">
        <f>'2 SERVICES'!#REF!</f>
        <v>#REF!</v>
      </c>
      <c r="D455" s="266" t="e">
        <f>'2 SERVICES'!#REF!</f>
        <v>#REF!</v>
      </c>
      <c r="E455" s="256"/>
      <c r="F455" s="267"/>
      <c r="G455" s="268"/>
      <c r="H455" s="269"/>
      <c r="I455" s="270"/>
      <c r="J455" s="271"/>
      <c r="K455" s="262"/>
      <c r="L455" s="273"/>
      <c r="M455" s="97" t="e">
        <f>'2 SERVICES'!#REF!</f>
        <v>#REF!</v>
      </c>
    </row>
    <row r="456" spans="1:13" ht="39.75" customHeight="1" x14ac:dyDescent="0.25">
      <c r="A456" s="252">
        <f t="shared" si="1"/>
        <v>443</v>
      </c>
      <c r="B456" s="253" t="e">
        <f>'2 SERVICES'!#REF!</f>
        <v>#REF!</v>
      </c>
      <c r="C456" s="254" t="e">
        <f>'2 SERVICES'!#REF!</f>
        <v>#REF!</v>
      </c>
      <c r="D456" s="255" t="e">
        <f>'2 SERVICES'!#REF!</f>
        <v>#REF!</v>
      </c>
      <c r="E456" s="256"/>
      <c r="F456" s="257"/>
      <c r="G456" s="274"/>
      <c r="H456" s="259"/>
      <c r="I456" s="260"/>
      <c r="J456" s="261"/>
      <c r="K456" s="262"/>
      <c r="L456" s="263"/>
      <c r="M456" s="97" t="e">
        <f>'2 SERVICES'!#REF!</f>
        <v>#REF!</v>
      </c>
    </row>
    <row r="457" spans="1:13" ht="39.75" customHeight="1" x14ac:dyDescent="0.25">
      <c r="A457" s="252">
        <f t="shared" si="1"/>
        <v>444</v>
      </c>
      <c r="B457" s="264" t="e">
        <f>'2 SERVICES'!#REF!</f>
        <v>#REF!</v>
      </c>
      <c r="C457" s="265" t="e">
        <f>'2 SERVICES'!#REF!</f>
        <v>#REF!</v>
      </c>
      <c r="D457" s="266" t="e">
        <f>'2 SERVICES'!#REF!</f>
        <v>#REF!</v>
      </c>
      <c r="E457" s="256"/>
      <c r="F457" s="267"/>
      <c r="G457" s="268"/>
      <c r="H457" s="269"/>
      <c r="I457" s="270"/>
      <c r="J457" s="271"/>
      <c r="K457" s="262"/>
      <c r="L457" s="273"/>
      <c r="M457" s="97" t="e">
        <f>'2 SERVICES'!#REF!</f>
        <v>#REF!</v>
      </c>
    </row>
    <row r="458" spans="1:13" ht="39.75" customHeight="1" x14ac:dyDescent="0.25">
      <c r="A458" s="252">
        <f t="shared" si="1"/>
        <v>445</v>
      </c>
      <c r="B458" s="253" t="e">
        <f>'2 SERVICES'!#REF!</f>
        <v>#REF!</v>
      </c>
      <c r="C458" s="254" t="e">
        <f>'2 SERVICES'!#REF!</f>
        <v>#REF!</v>
      </c>
      <c r="D458" s="255" t="e">
        <f>'2 SERVICES'!#REF!</f>
        <v>#REF!</v>
      </c>
      <c r="E458" s="256"/>
      <c r="F458" s="257"/>
      <c r="G458" s="274"/>
      <c r="H458" s="259"/>
      <c r="I458" s="260"/>
      <c r="J458" s="261"/>
      <c r="K458" s="262"/>
      <c r="L458" s="263"/>
      <c r="M458" s="97" t="e">
        <f>'2 SERVICES'!#REF!</f>
        <v>#REF!</v>
      </c>
    </row>
    <row r="459" spans="1:13" ht="39.75" customHeight="1" x14ac:dyDescent="0.25">
      <c r="A459" s="252">
        <f t="shared" si="1"/>
        <v>446</v>
      </c>
      <c r="B459" s="264" t="e">
        <f>'2 SERVICES'!#REF!</f>
        <v>#REF!</v>
      </c>
      <c r="C459" s="265" t="e">
        <f>'2 SERVICES'!#REF!</f>
        <v>#REF!</v>
      </c>
      <c r="D459" s="266" t="e">
        <f>'2 SERVICES'!#REF!</f>
        <v>#REF!</v>
      </c>
      <c r="E459" s="256"/>
      <c r="F459" s="267"/>
      <c r="G459" s="268"/>
      <c r="H459" s="269"/>
      <c r="I459" s="270"/>
      <c r="J459" s="271"/>
      <c r="K459" s="262"/>
      <c r="L459" s="273"/>
      <c r="M459" s="97" t="e">
        <f>'2 SERVICES'!#REF!</f>
        <v>#REF!</v>
      </c>
    </row>
    <row r="460" spans="1:13" ht="39.75" customHeight="1" x14ac:dyDescent="0.25">
      <c r="A460" s="252">
        <f t="shared" si="1"/>
        <v>447</v>
      </c>
      <c r="B460" s="253" t="e">
        <f>'2 SERVICES'!#REF!</f>
        <v>#REF!</v>
      </c>
      <c r="C460" s="254" t="e">
        <f>'2 SERVICES'!#REF!</f>
        <v>#REF!</v>
      </c>
      <c r="D460" s="255" t="e">
        <f>'2 SERVICES'!#REF!</f>
        <v>#REF!</v>
      </c>
      <c r="E460" s="256"/>
      <c r="F460" s="257"/>
      <c r="G460" s="274"/>
      <c r="H460" s="259"/>
      <c r="I460" s="260"/>
      <c r="J460" s="261"/>
      <c r="K460" s="262"/>
      <c r="L460" s="263"/>
      <c r="M460" s="97" t="e">
        <f>'2 SERVICES'!#REF!</f>
        <v>#REF!</v>
      </c>
    </row>
    <row r="461" spans="1:13" ht="39.75" customHeight="1" x14ac:dyDescent="0.25">
      <c r="A461" s="252">
        <f t="shared" si="1"/>
        <v>448</v>
      </c>
      <c r="B461" s="264" t="e">
        <f>'2 SERVICES'!#REF!</f>
        <v>#REF!</v>
      </c>
      <c r="C461" s="265" t="e">
        <f>'2 SERVICES'!#REF!</f>
        <v>#REF!</v>
      </c>
      <c r="D461" s="266" t="e">
        <f>'2 SERVICES'!#REF!</f>
        <v>#REF!</v>
      </c>
      <c r="E461" s="256"/>
      <c r="F461" s="267"/>
      <c r="G461" s="268"/>
      <c r="H461" s="269"/>
      <c r="I461" s="270"/>
      <c r="J461" s="271"/>
      <c r="K461" s="262"/>
      <c r="L461" s="273"/>
      <c r="M461" s="97" t="e">
        <f>'2 SERVICES'!#REF!</f>
        <v>#REF!</v>
      </c>
    </row>
    <row r="462" spans="1:13" ht="39.75" customHeight="1" x14ac:dyDescent="0.25">
      <c r="A462" s="252">
        <f t="shared" si="1"/>
        <v>449</v>
      </c>
      <c r="B462" s="253" t="e">
        <f>'2 SERVICES'!#REF!</f>
        <v>#REF!</v>
      </c>
      <c r="C462" s="254" t="e">
        <f>'2 SERVICES'!#REF!</f>
        <v>#REF!</v>
      </c>
      <c r="D462" s="255" t="e">
        <f>'2 SERVICES'!#REF!</f>
        <v>#REF!</v>
      </c>
      <c r="E462" s="256"/>
      <c r="F462" s="257"/>
      <c r="G462" s="274"/>
      <c r="H462" s="259"/>
      <c r="I462" s="260"/>
      <c r="J462" s="261"/>
      <c r="K462" s="262"/>
      <c r="L462" s="263"/>
      <c r="M462" s="97" t="e">
        <f>'2 SERVICES'!#REF!</f>
        <v>#REF!</v>
      </c>
    </row>
    <row r="463" spans="1:13" ht="39.75" customHeight="1" x14ac:dyDescent="0.25">
      <c r="A463" s="252">
        <f t="shared" si="1"/>
        <v>450</v>
      </c>
      <c r="B463" s="264" t="e">
        <f>'2 SERVICES'!#REF!</f>
        <v>#REF!</v>
      </c>
      <c r="C463" s="265" t="e">
        <f>'2 SERVICES'!#REF!</f>
        <v>#REF!</v>
      </c>
      <c r="D463" s="266" t="e">
        <f>'2 SERVICES'!#REF!</f>
        <v>#REF!</v>
      </c>
      <c r="E463" s="256"/>
      <c r="F463" s="267"/>
      <c r="G463" s="268"/>
      <c r="H463" s="269"/>
      <c r="I463" s="270"/>
      <c r="J463" s="271"/>
      <c r="K463" s="262"/>
      <c r="L463" s="273"/>
      <c r="M463" s="97" t="e">
        <f>'2 SERVICES'!#REF!</f>
        <v>#REF!</v>
      </c>
    </row>
    <row r="464" spans="1:13" ht="39.75" customHeight="1" x14ac:dyDescent="0.25">
      <c r="A464" s="252">
        <f t="shared" si="1"/>
        <v>451</v>
      </c>
      <c r="B464" s="253" t="e">
        <f>'2 SERVICES'!#REF!</f>
        <v>#REF!</v>
      </c>
      <c r="C464" s="254" t="e">
        <f>'2 SERVICES'!#REF!</f>
        <v>#REF!</v>
      </c>
      <c r="D464" s="255" t="e">
        <f>'2 SERVICES'!#REF!</f>
        <v>#REF!</v>
      </c>
      <c r="E464" s="256"/>
      <c r="F464" s="257"/>
      <c r="G464" s="258"/>
      <c r="H464" s="259"/>
      <c r="I464" s="260"/>
      <c r="J464" s="261"/>
      <c r="K464" s="262"/>
      <c r="L464" s="263"/>
      <c r="M464" s="97" t="e">
        <f>'2 SERVICES'!#REF!</f>
        <v>#REF!</v>
      </c>
    </row>
    <row r="465" spans="1:13" ht="39.75" customHeight="1" x14ac:dyDescent="0.25">
      <c r="A465" s="252">
        <f t="shared" si="1"/>
        <v>452</v>
      </c>
      <c r="B465" s="264" t="e">
        <f>'2 SERVICES'!#REF!</f>
        <v>#REF!</v>
      </c>
      <c r="C465" s="265" t="e">
        <f>'2 SERVICES'!#REF!</f>
        <v>#REF!</v>
      </c>
      <c r="D465" s="266" t="e">
        <f>'2 SERVICES'!#REF!</f>
        <v>#REF!</v>
      </c>
      <c r="E465" s="256"/>
      <c r="F465" s="267"/>
      <c r="G465" s="268"/>
      <c r="H465" s="269"/>
      <c r="I465" s="270"/>
      <c r="J465" s="271"/>
      <c r="K465" s="272"/>
      <c r="L465" s="273"/>
      <c r="M465" s="97" t="e">
        <f>'2 SERVICES'!#REF!</f>
        <v>#REF!</v>
      </c>
    </row>
    <row r="466" spans="1:13" ht="39.75" customHeight="1" x14ac:dyDescent="0.25">
      <c r="A466" s="252">
        <f t="shared" si="1"/>
        <v>453</v>
      </c>
      <c r="B466" s="253" t="e">
        <f>'2 SERVICES'!#REF!</f>
        <v>#REF!</v>
      </c>
      <c r="C466" s="254" t="e">
        <f>'2 SERVICES'!#REF!</f>
        <v>#REF!</v>
      </c>
      <c r="D466" s="255" t="e">
        <f>'2 SERVICES'!#REF!</f>
        <v>#REF!</v>
      </c>
      <c r="E466" s="256"/>
      <c r="F466" s="257"/>
      <c r="G466" s="274"/>
      <c r="H466" s="259"/>
      <c r="I466" s="260"/>
      <c r="J466" s="261"/>
      <c r="K466" s="262"/>
      <c r="L466" s="263"/>
      <c r="M466" s="97" t="e">
        <f>'2 SERVICES'!#REF!</f>
        <v>#REF!</v>
      </c>
    </row>
    <row r="467" spans="1:13" ht="39.75" customHeight="1" x14ac:dyDescent="0.25">
      <c r="A467" s="252">
        <f t="shared" si="1"/>
        <v>454</v>
      </c>
      <c r="B467" s="264" t="e">
        <f>'2 SERVICES'!#REF!</f>
        <v>#REF!</v>
      </c>
      <c r="C467" s="265" t="e">
        <f>'2 SERVICES'!#REF!</f>
        <v>#REF!</v>
      </c>
      <c r="D467" s="266" t="e">
        <f>'2 SERVICES'!#REF!</f>
        <v>#REF!</v>
      </c>
      <c r="E467" s="256"/>
      <c r="F467" s="267"/>
      <c r="G467" s="268"/>
      <c r="H467" s="269"/>
      <c r="I467" s="270"/>
      <c r="J467" s="271"/>
      <c r="K467" s="272"/>
      <c r="L467" s="273"/>
      <c r="M467" s="97" t="e">
        <f>'2 SERVICES'!#REF!</f>
        <v>#REF!</v>
      </c>
    </row>
    <row r="468" spans="1:13" ht="39.75" customHeight="1" x14ac:dyDescent="0.25">
      <c r="A468" s="252">
        <f t="shared" si="1"/>
        <v>455</v>
      </c>
      <c r="B468" s="253" t="e">
        <f>'2 SERVICES'!#REF!</f>
        <v>#REF!</v>
      </c>
      <c r="C468" s="254" t="e">
        <f>'2 SERVICES'!#REF!</f>
        <v>#REF!</v>
      </c>
      <c r="D468" s="255" t="e">
        <f>'2 SERVICES'!#REF!</f>
        <v>#REF!</v>
      </c>
      <c r="E468" s="256"/>
      <c r="F468" s="257"/>
      <c r="G468" s="274"/>
      <c r="H468" s="259"/>
      <c r="I468" s="260"/>
      <c r="J468" s="261"/>
      <c r="K468" s="262"/>
      <c r="L468" s="263"/>
      <c r="M468" s="97" t="e">
        <f>'2 SERVICES'!#REF!</f>
        <v>#REF!</v>
      </c>
    </row>
    <row r="469" spans="1:13" ht="39.75" customHeight="1" x14ac:dyDescent="0.25">
      <c r="A469" s="252">
        <f t="shared" si="1"/>
        <v>456</v>
      </c>
      <c r="B469" s="264" t="e">
        <f>'2 SERVICES'!#REF!</f>
        <v>#REF!</v>
      </c>
      <c r="C469" s="265" t="e">
        <f>'2 SERVICES'!#REF!</f>
        <v>#REF!</v>
      </c>
      <c r="D469" s="266" t="e">
        <f>'2 SERVICES'!#REF!</f>
        <v>#REF!</v>
      </c>
      <c r="E469" s="256"/>
      <c r="F469" s="267"/>
      <c r="G469" s="268"/>
      <c r="H469" s="269"/>
      <c r="I469" s="270"/>
      <c r="J469" s="271"/>
      <c r="K469" s="272"/>
      <c r="L469" s="273"/>
      <c r="M469" s="97" t="e">
        <f>'2 SERVICES'!#REF!</f>
        <v>#REF!</v>
      </c>
    </row>
    <row r="470" spans="1:13" ht="39.75" customHeight="1" x14ac:dyDescent="0.25">
      <c r="A470" s="252">
        <f t="shared" si="1"/>
        <v>457</v>
      </c>
      <c r="B470" s="253" t="e">
        <f>'2 SERVICES'!#REF!</f>
        <v>#REF!</v>
      </c>
      <c r="C470" s="254" t="e">
        <f>'2 SERVICES'!#REF!</f>
        <v>#REF!</v>
      </c>
      <c r="D470" s="255" t="e">
        <f>'2 SERVICES'!#REF!</f>
        <v>#REF!</v>
      </c>
      <c r="E470" s="256"/>
      <c r="F470" s="257"/>
      <c r="G470" s="274"/>
      <c r="H470" s="259"/>
      <c r="I470" s="260"/>
      <c r="J470" s="261"/>
      <c r="K470" s="262"/>
      <c r="L470" s="263"/>
      <c r="M470" s="97" t="e">
        <f>'2 SERVICES'!#REF!</f>
        <v>#REF!</v>
      </c>
    </row>
    <row r="471" spans="1:13" ht="39.75" customHeight="1" x14ac:dyDescent="0.25">
      <c r="A471" s="252">
        <f t="shared" si="1"/>
        <v>458</v>
      </c>
      <c r="B471" s="264" t="e">
        <f>'2 SERVICES'!#REF!</f>
        <v>#REF!</v>
      </c>
      <c r="C471" s="265" t="e">
        <f>'2 SERVICES'!#REF!</f>
        <v>#REF!</v>
      </c>
      <c r="D471" s="266" t="e">
        <f>'2 SERVICES'!#REF!</f>
        <v>#REF!</v>
      </c>
      <c r="E471" s="256"/>
      <c r="F471" s="267"/>
      <c r="G471" s="268"/>
      <c r="H471" s="269"/>
      <c r="I471" s="270"/>
      <c r="J471" s="271"/>
      <c r="K471" s="272"/>
      <c r="L471" s="273"/>
      <c r="M471" s="97" t="e">
        <f>'2 SERVICES'!#REF!</f>
        <v>#REF!</v>
      </c>
    </row>
    <row r="472" spans="1:13" ht="39.75" customHeight="1" x14ac:dyDescent="0.25">
      <c r="A472" s="252">
        <f t="shared" si="1"/>
        <v>459</v>
      </c>
      <c r="B472" s="253" t="e">
        <f>'2 SERVICES'!#REF!</f>
        <v>#REF!</v>
      </c>
      <c r="C472" s="254" t="e">
        <f>'2 SERVICES'!#REF!</f>
        <v>#REF!</v>
      </c>
      <c r="D472" s="255" t="e">
        <f>'2 SERVICES'!#REF!</f>
        <v>#REF!</v>
      </c>
      <c r="E472" s="256"/>
      <c r="F472" s="257"/>
      <c r="G472" s="274"/>
      <c r="H472" s="259"/>
      <c r="I472" s="260"/>
      <c r="J472" s="261"/>
      <c r="K472" s="262"/>
      <c r="L472" s="263"/>
      <c r="M472" s="97" t="e">
        <f>'2 SERVICES'!#REF!</f>
        <v>#REF!</v>
      </c>
    </row>
    <row r="473" spans="1:13" ht="39.75" customHeight="1" x14ac:dyDescent="0.25">
      <c r="A473" s="252">
        <f t="shared" si="1"/>
        <v>460</v>
      </c>
      <c r="B473" s="264" t="e">
        <f>'2 SERVICES'!#REF!</f>
        <v>#REF!</v>
      </c>
      <c r="C473" s="265" t="e">
        <f>'2 SERVICES'!#REF!</f>
        <v>#REF!</v>
      </c>
      <c r="D473" s="266" t="e">
        <f>'2 SERVICES'!#REF!</f>
        <v>#REF!</v>
      </c>
      <c r="E473" s="256"/>
      <c r="F473" s="267"/>
      <c r="G473" s="268"/>
      <c r="H473" s="269"/>
      <c r="I473" s="270"/>
      <c r="J473" s="271"/>
      <c r="K473" s="272"/>
      <c r="L473" s="273"/>
      <c r="M473" s="97" t="e">
        <f>'2 SERVICES'!#REF!</f>
        <v>#REF!</v>
      </c>
    </row>
    <row r="474" spans="1:13" ht="39.75" customHeight="1" x14ac:dyDescent="0.25">
      <c r="A474" s="252">
        <f t="shared" si="1"/>
        <v>461</v>
      </c>
      <c r="B474" s="253" t="e">
        <f>'2 SERVICES'!#REF!</f>
        <v>#REF!</v>
      </c>
      <c r="C474" s="254" t="e">
        <f>'2 SERVICES'!#REF!</f>
        <v>#REF!</v>
      </c>
      <c r="D474" s="255" t="e">
        <f>'2 SERVICES'!#REF!</f>
        <v>#REF!</v>
      </c>
      <c r="E474" s="256"/>
      <c r="F474" s="257"/>
      <c r="G474" s="274"/>
      <c r="H474" s="259"/>
      <c r="I474" s="260"/>
      <c r="J474" s="261"/>
      <c r="K474" s="262"/>
      <c r="L474" s="263"/>
      <c r="M474" s="97" t="e">
        <f>'2 SERVICES'!#REF!</f>
        <v>#REF!</v>
      </c>
    </row>
    <row r="475" spans="1:13" ht="39.75" customHeight="1" x14ac:dyDescent="0.25">
      <c r="A475" s="252">
        <f t="shared" si="1"/>
        <v>462</v>
      </c>
      <c r="B475" s="264" t="e">
        <f>'2 SERVICES'!#REF!</f>
        <v>#REF!</v>
      </c>
      <c r="C475" s="265" t="e">
        <f>'2 SERVICES'!#REF!</f>
        <v>#REF!</v>
      </c>
      <c r="D475" s="266" t="e">
        <f>'2 SERVICES'!#REF!</f>
        <v>#REF!</v>
      </c>
      <c r="E475" s="256"/>
      <c r="F475" s="267"/>
      <c r="G475" s="268"/>
      <c r="H475" s="269"/>
      <c r="I475" s="270"/>
      <c r="J475" s="271"/>
      <c r="K475" s="262"/>
      <c r="L475" s="273"/>
      <c r="M475" s="97" t="e">
        <f>'2 SERVICES'!#REF!</f>
        <v>#REF!</v>
      </c>
    </row>
    <row r="476" spans="1:13" ht="39.75" customHeight="1" x14ac:dyDescent="0.25">
      <c r="A476" s="252">
        <f t="shared" si="1"/>
        <v>463</v>
      </c>
      <c r="B476" s="253" t="e">
        <f>'2 SERVICES'!#REF!</f>
        <v>#REF!</v>
      </c>
      <c r="C476" s="254" t="e">
        <f>'2 SERVICES'!#REF!</f>
        <v>#REF!</v>
      </c>
      <c r="D476" s="255" t="e">
        <f>'2 SERVICES'!#REF!</f>
        <v>#REF!</v>
      </c>
      <c r="E476" s="256"/>
      <c r="F476" s="257"/>
      <c r="G476" s="274"/>
      <c r="H476" s="259"/>
      <c r="I476" s="260"/>
      <c r="J476" s="261"/>
      <c r="K476" s="262"/>
      <c r="L476" s="263"/>
      <c r="M476" s="97" t="e">
        <f>'2 SERVICES'!#REF!</f>
        <v>#REF!</v>
      </c>
    </row>
    <row r="477" spans="1:13" ht="39.75" customHeight="1" x14ac:dyDescent="0.25">
      <c r="A477" s="252">
        <f t="shared" si="1"/>
        <v>464</v>
      </c>
      <c r="B477" s="264" t="e">
        <f>'2 SERVICES'!#REF!</f>
        <v>#REF!</v>
      </c>
      <c r="C477" s="265" t="e">
        <f>'2 SERVICES'!#REF!</f>
        <v>#REF!</v>
      </c>
      <c r="D477" s="266" t="e">
        <f>'2 SERVICES'!#REF!</f>
        <v>#REF!</v>
      </c>
      <c r="E477" s="256"/>
      <c r="F477" s="267"/>
      <c r="G477" s="268"/>
      <c r="H477" s="269"/>
      <c r="I477" s="270"/>
      <c r="J477" s="271"/>
      <c r="K477" s="262"/>
      <c r="L477" s="273"/>
      <c r="M477" s="97" t="e">
        <f>'2 SERVICES'!#REF!</f>
        <v>#REF!</v>
      </c>
    </row>
    <row r="478" spans="1:13" ht="39.75" customHeight="1" x14ac:dyDescent="0.25">
      <c r="A478" s="252">
        <f t="shared" si="1"/>
        <v>465</v>
      </c>
      <c r="B478" s="253" t="e">
        <f>'2 SERVICES'!#REF!</f>
        <v>#REF!</v>
      </c>
      <c r="C478" s="254" t="e">
        <f>'2 SERVICES'!#REF!</f>
        <v>#REF!</v>
      </c>
      <c r="D478" s="255" t="e">
        <f>'2 SERVICES'!#REF!</f>
        <v>#REF!</v>
      </c>
      <c r="E478" s="256"/>
      <c r="F478" s="257"/>
      <c r="G478" s="274"/>
      <c r="H478" s="259"/>
      <c r="I478" s="260"/>
      <c r="J478" s="261"/>
      <c r="K478" s="262"/>
      <c r="L478" s="263"/>
      <c r="M478" s="97" t="e">
        <f>'2 SERVICES'!#REF!</f>
        <v>#REF!</v>
      </c>
    </row>
    <row r="479" spans="1:13" ht="39.75" customHeight="1" x14ac:dyDescent="0.25">
      <c r="A479" s="252">
        <f t="shared" si="1"/>
        <v>466</v>
      </c>
      <c r="B479" s="264" t="e">
        <f>'2 SERVICES'!#REF!</f>
        <v>#REF!</v>
      </c>
      <c r="C479" s="265" t="e">
        <f>'2 SERVICES'!#REF!</f>
        <v>#REF!</v>
      </c>
      <c r="D479" s="266" t="e">
        <f>'2 SERVICES'!#REF!</f>
        <v>#REF!</v>
      </c>
      <c r="E479" s="256"/>
      <c r="F479" s="267"/>
      <c r="G479" s="268"/>
      <c r="H479" s="269"/>
      <c r="I479" s="270"/>
      <c r="J479" s="271"/>
      <c r="K479" s="262"/>
      <c r="L479" s="273"/>
      <c r="M479" s="97" t="e">
        <f>'2 SERVICES'!#REF!</f>
        <v>#REF!</v>
      </c>
    </row>
    <row r="480" spans="1:13" ht="39.75" customHeight="1" x14ac:dyDescent="0.25">
      <c r="A480" s="252">
        <f t="shared" si="1"/>
        <v>467</v>
      </c>
      <c r="B480" s="253" t="e">
        <f>'2 SERVICES'!#REF!</f>
        <v>#REF!</v>
      </c>
      <c r="C480" s="254" t="e">
        <f>'2 SERVICES'!#REF!</f>
        <v>#REF!</v>
      </c>
      <c r="D480" s="255" t="e">
        <f>'2 SERVICES'!#REF!</f>
        <v>#REF!</v>
      </c>
      <c r="E480" s="256"/>
      <c r="F480" s="257"/>
      <c r="G480" s="274"/>
      <c r="H480" s="259"/>
      <c r="I480" s="260"/>
      <c r="J480" s="261"/>
      <c r="K480" s="262"/>
      <c r="L480" s="263"/>
      <c r="M480" s="97" t="e">
        <f>'2 SERVICES'!#REF!</f>
        <v>#REF!</v>
      </c>
    </row>
    <row r="481" spans="1:13" ht="39.75" customHeight="1" x14ac:dyDescent="0.25">
      <c r="A481" s="252">
        <f t="shared" si="1"/>
        <v>468</v>
      </c>
      <c r="B481" s="264" t="e">
        <f>'2 SERVICES'!#REF!</f>
        <v>#REF!</v>
      </c>
      <c r="C481" s="265" t="e">
        <f>'2 SERVICES'!#REF!</f>
        <v>#REF!</v>
      </c>
      <c r="D481" s="266" t="e">
        <f>'2 SERVICES'!#REF!</f>
        <v>#REF!</v>
      </c>
      <c r="E481" s="256"/>
      <c r="F481" s="267"/>
      <c r="G481" s="268"/>
      <c r="H481" s="269"/>
      <c r="I481" s="270"/>
      <c r="J481" s="271"/>
      <c r="K481" s="262"/>
      <c r="L481" s="273"/>
      <c r="M481" s="97" t="e">
        <f>'2 SERVICES'!#REF!</f>
        <v>#REF!</v>
      </c>
    </row>
    <row r="482" spans="1:13" ht="39.75" customHeight="1" x14ac:dyDescent="0.25">
      <c r="A482" s="252">
        <f t="shared" si="1"/>
        <v>469</v>
      </c>
      <c r="B482" s="253" t="e">
        <f>'2 SERVICES'!#REF!</f>
        <v>#REF!</v>
      </c>
      <c r="C482" s="254" t="e">
        <f>'2 SERVICES'!#REF!</f>
        <v>#REF!</v>
      </c>
      <c r="D482" s="255" t="e">
        <f>'2 SERVICES'!#REF!</f>
        <v>#REF!</v>
      </c>
      <c r="E482" s="256"/>
      <c r="F482" s="257"/>
      <c r="G482" s="274"/>
      <c r="H482" s="259"/>
      <c r="I482" s="260"/>
      <c r="J482" s="261"/>
      <c r="K482" s="262"/>
      <c r="L482" s="263"/>
      <c r="M482" s="97" t="e">
        <f>'2 SERVICES'!#REF!</f>
        <v>#REF!</v>
      </c>
    </row>
    <row r="483" spans="1:13" ht="39.75" customHeight="1" x14ac:dyDescent="0.25">
      <c r="A483" s="252">
        <f t="shared" si="1"/>
        <v>470</v>
      </c>
      <c r="B483" s="264" t="e">
        <f>'2 SERVICES'!#REF!</f>
        <v>#REF!</v>
      </c>
      <c r="C483" s="265" t="e">
        <f>'2 SERVICES'!#REF!</f>
        <v>#REF!</v>
      </c>
      <c r="D483" s="266" t="e">
        <f>'2 SERVICES'!#REF!</f>
        <v>#REF!</v>
      </c>
      <c r="E483" s="256"/>
      <c r="F483" s="267"/>
      <c r="G483" s="268"/>
      <c r="H483" s="269"/>
      <c r="I483" s="270"/>
      <c r="J483" s="271"/>
      <c r="K483" s="262"/>
      <c r="L483" s="273"/>
      <c r="M483" s="97" t="e">
        <f>'2 SERVICES'!#REF!</f>
        <v>#REF!</v>
      </c>
    </row>
    <row r="484" spans="1:13" ht="39.75" customHeight="1" x14ac:dyDescent="0.25">
      <c r="A484" s="252">
        <f t="shared" si="1"/>
        <v>471</v>
      </c>
      <c r="B484" s="253" t="e">
        <f>'2 SERVICES'!#REF!</f>
        <v>#REF!</v>
      </c>
      <c r="C484" s="254" t="e">
        <f>'2 SERVICES'!#REF!</f>
        <v>#REF!</v>
      </c>
      <c r="D484" s="255" t="e">
        <f>'2 SERVICES'!#REF!</f>
        <v>#REF!</v>
      </c>
      <c r="E484" s="256"/>
      <c r="F484" s="257"/>
      <c r="G484" s="274"/>
      <c r="H484" s="259"/>
      <c r="I484" s="260"/>
      <c r="J484" s="261"/>
      <c r="K484" s="262"/>
      <c r="L484" s="263"/>
      <c r="M484" s="97" t="e">
        <f>'2 SERVICES'!#REF!</f>
        <v>#REF!</v>
      </c>
    </row>
    <row r="485" spans="1:13" ht="39.75" customHeight="1" x14ac:dyDescent="0.25">
      <c r="A485" s="252">
        <f t="shared" si="1"/>
        <v>472</v>
      </c>
      <c r="B485" s="264" t="e">
        <f>'2 SERVICES'!#REF!</f>
        <v>#REF!</v>
      </c>
      <c r="C485" s="265" t="e">
        <f>'2 SERVICES'!#REF!</f>
        <v>#REF!</v>
      </c>
      <c r="D485" s="266" t="e">
        <f>'2 SERVICES'!#REF!</f>
        <v>#REF!</v>
      </c>
      <c r="E485" s="256"/>
      <c r="F485" s="267"/>
      <c r="G485" s="268"/>
      <c r="H485" s="269"/>
      <c r="I485" s="270"/>
      <c r="J485" s="271"/>
      <c r="K485" s="262"/>
      <c r="L485" s="273"/>
      <c r="M485" s="97" t="e">
        <f>'2 SERVICES'!#REF!</f>
        <v>#REF!</v>
      </c>
    </row>
    <row r="486" spans="1:13" ht="39.75" customHeight="1" x14ac:dyDescent="0.25">
      <c r="A486" s="252">
        <f t="shared" si="1"/>
        <v>473</v>
      </c>
      <c r="B486" s="253" t="e">
        <f>'2 SERVICES'!#REF!</f>
        <v>#REF!</v>
      </c>
      <c r="C486" s="254" t="e">
        <f>'2 SERVICES'!#REF!</f>
        <v>#REF!</v>
      </c>
      <c r="D486" s="255" t="e">
        <f>'2 SERVICES'!#REF!</f>
        <v>#REF!</v>
      </c>
      <c r="E486" s="256"/>
      <c r="F486" s="257"/>
      <c r="G486" s="274"/>
      <c r="H486" s="259"/>
      <c r="I486" s="260"/>
      <c r="J486" s="261"/>
      <c r="K486" s="262"/>
      <c r="L486" s="263"/>
      <c r="M486" s="97" t="e">
        <f>'2 SERVICES'!#REF!</f>
        <v>#REF!</v>
      </c>
    </row>
    <row r="487" spans="1:13" ht="39.75" customHeight="1" x14ac:dyDescent="0.25">
      <c r="A487" s="252">
        <f t="shared" si="1"/>
        <v>474</v>
      </c>
      <c r="B487" s="264" t="e">
        <f>'2 SERVICES'!#REF!</f>
        <v>#REF!</v>
      </c>
      <c r="C487" s="265" t="e">
        <f>'2 SERVICES'!#REF!</f>
        <v>#REF!</v>
      </c>
      <c r="D487" s="266" t="e">
        <f>'2 SERVICES'!#REF!</f>
        <v>#REF!</v>
      </c>
      <c r="E487" s="256"/>
      <c r="F487" s="267"/>
      <c r="G487" s="268"/>
      <c r="H487" s="269"/>
      <c r="I487" s="270"/>
      <c r="J487" s="271"/>
      <c r="K487" s="262"/>
      <c r="L487" s="273"/>
      <c r="M487" s="97" t="e">
        <f>'2 SERVICES'!#REF!</f>
        <v>#REF!</v>
      </c>
    </row>
    <row r="488" spans="1:13" ht="39.75" customHeight="1" x14ac:dyDescent="0.25">
      <c r="A488" s="252">
        <f t="shared" si="1"/>
        <v>475</v>
      </c>
      <c r="B488" s="253" t="e">
        <f>'2 SERVICES'!#REF!</f>
        <v>#REF!</v>
      </c>
      <c r="C488" s="254" t="e">
        <f>'2 SERVICES'!#REF!</f>
        <v>#REF!</v>
      </c>
      <c r="D488" s="255" t="e">
        <f>'2 SERVICES'!#REF!</f>
        <v>#REF!</v>
      </c>
      <c r="E488" s="256"/>
      <c r="F488" s="257"/>
      <c r="G488" s="274"/>
      <c r="H488" s="259"/>
      <c r="I488" s="260"/>
      <c r="J488" s="261"/>
      <c r="K488" s="262"/>
      <c r="L488" s="263"/>
      <c r="M488" s="97" t="e">
        <f>'2 SERVICES'!#REF!</f>
        <v>#REF!</v>
      </c>
    </row>
    <row r="489" spans="1:13" ht="39.75" customHeight="1" x14ac:dyDescent="0.25">
      <c r="A489" s="252">
        <f t="shared" si="1"/>
        <v>476</v>
      </c>
      <c r="B489" s="264" t="e">
        <f>'2 SERVICES'!#REF!</f>
        <v>#REF!</v>
      </c>
      <c r="C489" s="265" t="e">
        <f>'2 SERVICES'!#REF!</f>
        <v>#REF!</v>
      </c>
      <c r="D489" s="266" t="e">
        <f>'2 SERVICES'!#REF!</f>
        <v>#REF!</v>
      </c>
      <c r="E489" s="256"/>
      <c r="F489" s="267"/>
      <c r="G489" s="268"/>
      <c r="H489" s="269"/>
      <c r="I489" s="270"/>
      <c r="J489" s="271"/>
      <c r="K489" s="262"/>
      <c r="L489" s="273"/>
      <c r="M489" s="97" t="e">
        <f>'2 SERVICES'!#REF!</f>
        <v>#REF!</v>
      </c>
    </row>
    <row r="490" spans="1:13" ht="39.75" customHeight="1" x14ac:dyDescent="0.25">
      <c r="A490" s="252">
        <f t="shared" si="1"/>
        <v>477</v>
      </c>
      <c r="B490" s="253" t="e">
        <f>'2 SERVICES'!#REF!</f>
        <v>#REF!</v>
      </c>
      <c r="C490" s="254" t="e">
        <f>'2 SERVICES'!#REF!</f>
        <v>#REF!</v>
      </c>
      <c r="D490" s="255" t="e">
        <f>'2 SERVICES'!#REF!</f>
        <v>#REF!</v>
      </c>
      <c r="E490" s="256"/>
      <c r="F490" s="257"/>
      <c r="G490" s="274"/>
      <c r="H490" s="259"/>
      <c r="I490" s="260"/>
      <c r="J490" s="261"/>
      <c r="K490" s="262"/>
      <c r="L490" s="263"/>
      <c r="M490" s="97" t="e">
        <f>'2 SERVICES'!#REF!</f>
        <v>#REF!</v>
      </c>
    </row>
    <row r="491" spans="1:13" ht="39.75" customHeight="1" x14ac:dyDescent="0.25">
      <c r="A491" s="252">
        <f t="shared" si="1"/>
        <v>478</v>
      </c>
      <c r="B491" s="264" t="e">
        <f>'2 SERVICES'!#REF!</f>
        <v>#REF!</v>
      </c>
      <c r="C491" s="265" t="e">
        <f>'2 SERVICES'!#REF!</f>
        <v>#REF!</v>
      </c>
      <c r="D491" s="266" t="e">
        <f>'2 SERVICES'!#REF!</f>
        <v>#REF!</v>
      </c>
      <c r="E491" s="256"/>
      <c r="F491" s="267"/>
      <c r="G491" s="268"/>
      <c r="H491" s="269"/>
      <c r="I491" s="270"/>
      <c r="J491" s="271"/>
      <c r="K491" s="262"/>
      <c r="L491" s="273"/>
      <c r="M491" s="97" t="e">
        <f>'2 SERVICES'!#REF!</f>
        <v>#REF!</v>
      </c>
    </row>
    <row r="492" spans="1:13" ht="39.75" customHeight="1" x14ac:dyDescent="0.25">
      <c r="A492" s="252">
        <f t="shared" si="1"/>
        <v>479</v>
      </c>
      <c r="B492" s="253" t="e">
        <f>'2 SERVICES'!#REF!</f>
        <v>#REF!</v>
      </c>
      <c r="C492" s="254" t="e">
        <f>'2 SERVICES'!#REF!</f>
        <v>#REF!</v>
      </c>
      <c r="D492" s="255" t="e">
        <f>'2 SERVICES'!#REF!</f>
        <v>#REF!</v>
      </c>
      <c r="E492" s="256"/>
      <c r="F492" s="257"/>
      <c r="G492" s="274"/>
      <c r="H492" s="259"/>
      <c r="I492" s="260"/>
      <c r="J492" s="261"/>
      <c r="K492" s="262"/>
      <c r="L492" s="263"/>
      <c r="M492" s="97" t="e">
        <f>'2 SERVICES'!#REF!</f>
        <v>#REF!</v>
      </c>
    </row>
    <row r="493" spans="1:13" ht="39.75" customHeight="1" x14ac:dyDescent="0.25">
      <c r="A493" s="252">
        <f t="shared" si="1"/>
        <v>480</v>
      </c>
      <c r="B493" s="264" t="e">
        <f>'2 SERVICES'!#REF!</f>
        <v>#REF!</v>
      </c>
      <c r="C493" s="265" t="e">
        <f>'2 SERVICES'!#REF!</f>
        <v>#REF!</v>
      </c>
      <c r="D493" s="266" t="e">
        <f>'2 SERVICES'!#REF!</f>
        <v>#REF!</v>
      </c>
      <c r="E493" s="256"/>
      <c r="F493" s="267"/>
      <c r="G493" s="268"/>
      <c r="H493" s="269"/>
      <c r="I493" s="270"/>
      <c r="J493" s="271"/>
      <c r="K493" s="262"/>
      <c r="L493" s="273"/>
      <c r="M493" s="97" t="e">
        <f>'2 SERVICES'!#REF!</f>
        <v>#REF!</v>
      </c>
    </row>
    <row r="494" spans="1:13" ht="39.75" customHeight="1" x14ac:dyDescent="0.25">
      <c r="A494" s="252">
        <f t="shared" si="1"/>
        <v>481</v>
      </c>
      <c r="B494" s="253" t="e">
        <f>'2 SERVICES'!#REF!</f>
        <v>#REF!</v>
      </c>
      <c r="C494" s="254" t="e">
        <f>'2 SERVICES'!#REF!</f>
        <v>#REF!</v>
      </c>
      <c r="D494" s="255" t="e">
        <f>'2 SERVICES'!#REF!</f>
        <v>#REF!</v>
      </c>
      <c r="E494" s="256"/>
      <c r="F494" s="257"/>
      <c r="G494" s="274"/>
      <c r="H494" s="259"/>
      <c r="I494" s="260"/>
      <c r="J494" s="261"/>
      <c r="K494" s="262"/>
      <c r="L494" s="263"/>
      <c r="M494" s="97" t="e">
        <f>'2 SERVICES'!#REF!</f>
        <v>#REF!</v>
      </c>
    </row>
    <row r="495" spans="1:13" ht="39.75" customHeight="1" x14ac:dyDescent="0.25">
      <c r="A495" s="252">
        <f t="shared" si="1"/>
        <v>482</v>
      </c>
      <c r="B495" s="264" t="e">
        <f>'2 SERVICES'!#REF!</f>
        <v>#REF!</v>
      </c>
      <c r="C495" s="265" t="e">
        <f>'2 SERVICES'!#REF!</f>
        <v>#REF!</v>
      </c>
      <c r="D495" s="266" t="e">
        <f>'2 SERVICES'!#REF!</f>
        <v>#REF!</v>
      </c>
      <c r="E495" s="256"/>
      <c r="F495" s="267"/>
      <c r="G495" s="268"/>
      <c r="H495" s="269"/>
      <c r="I495" s="270"/>
      <c r="J495" s="271"/>
      <c r="K495" s="262"/>
      <c r="L495" s="273"/>
      <c r="M495" s="97" t="e">
        <f>'2 SERVICES'!#REF!</f>
        <v>#REF!</v>
      </c>
    </row>
    <row r="496" spans="1:13" ht="39.75" customHeight="1" x14ac:dyDescent="0.25">
      <c r="A496" s="252">
        <f t="shared" si="1"/>
        <v>483</v>
      </c>
      <c r="B496" s="253" t="e">
        <f>'2 SERVICES'!#REF!</f>
        <v>#REF!</v>
      </c>
      <c r="C496" s="254" t="e">
        <f>'2 SERVICES'!#REF!</f>
        <v>#REF!</v>
      </c>
      <c r="D496" s="255" t="e">
        <f>'2 SERVICES'!#REF!</f>
        <v>#REF!</v>
      </c>
      <c r="E496" s="256"/>
      <c r="F496" s="257"/>
      <c r="G496" s="274"/>
      <c r="H496" s="259"/>
      <c r="I496" s="260"/>
      <c r="J496" s="261"/>
      <c r="K496" s="262"/>
      <c r="L496" s="263"/>
      <c r="M496" s="97" t="e">
        <f>'2 SERVICES'!#REF!</f>
        <v>#REF!</v>
      </c>
    </row>
    <row r="497" spans="1:13" ht="39.75" customHeight="1" x14ac:dyDescent="0.25">
      <c r="A497" s="252">
        <f t="shared" si="1"/>
        <v>484</v>
      </c>
      <c r="B497" s="264" t="e">
        <f>'2 SERVICES'!#REF!</f>
        <v>#REF!</v>
      </c>
      <c r="C497" s="265" t="e">
        <f>'2 SERVICES'!#REF!</f>
        <v>#REF!</v>
      </c>
      <c r="D497" s="266" t="e">
        <f>'2 SERVICES'!#REF!</f>
        <v>#REF!</v>
      </c>
      <c r="E497" s="256"/>
      <c r="F497" s="267"/>
      <c r="G497" s="268"/>
      <c r="H497" s="269"/>
      <c r="I497" s="270"/>
      <c r="J497" s="271"/>
      <c r="K497" s="262"/>
      <c r="L497" s="273"/>
      <c r="M497" s="97" t="e">
        <f>'2 SERVICES'!#REF!</f>
        <v>#REF!</v>
      </c>
    </row>
    <row r="498" spans="1:13" ht="39.75" customHeight="1" x14ac:dyDescent="0.25">
      <c r="A498" s="252">
        <f t="shared" si="1"/>
        <v>485</v>
      </c>
      <c r="B498" s="253" t="e">
        <f>'2 SERVICES'!#REF!</f>
        <v>#REF!</v>
      </c>
      <c r="C498" s="254" t="e">
        <f>'2 SERVICES'!#REF!</f>
        <v>#REF!</v>
      </c>
      <c r="D498" s="255" t="e">
        <f>'2 SERVICES'!#REF!</f>
        <v>#REF!</v>
      </c>
      <c r="E498" s="256"/>
      <c r="F498" s="257"/>
      <c r="G498" s="274"/>
      <c r="H498" s="259"/>
      <c r="I498" s="260"/>
      <c r="J498" s="261"/>
      <c r="K498" s="262"/>
      <c r="L498" s="263"/>
      <c r="M498" s="97" t="e">
        <f>'2 SERVICES'!#REF!</f>
        <v>#REF!</v>
      </c>
    </row>
    <row r="499" spans="1:13" ht="39.75" customHeight="1" x14ac:dyDescent="0.25">
      <c r="A499" s="252">
        <f t="shared" si="1"/>
        <v>486</v>
      </c>
      <c r="B499" s="264" t="e">
        <f>'2 SERVICES'!#REF!</f>
        <v>#REF!</v>
      </c>
      <c r="C499" s="265" t="e">
        <f>'2 SERVICES'!#REF!</f>
        <v>#REF!</v>
      </c>
      <c r="D499" s="266" t="e">
        <f>'2 SERVICES'!#REF!</f>
        <v>#REF!</v>
      </c>
      <c r="E499" s="256"/>
      <c r="F499" s="267"/>
      <c r="G499" s="268"/>
      <c r="H499" s="269"/>
      <c r="I499" s="270"/>
      <c r="J499" s="271"/>
      <c r="K499" s="262"/>
      <c r="L499" s="273"/>
      <c r="M499" s="97" t="e">
        <f>'2 SERVICES'!#REF!</f>
        <v>#REF!</v>
      </c>
    </row>
    <row r="500" spans="1:13" ht="39.75" customHeight="1" x14ac:dyDescent="0.25">
      <c r="A500" s="252">
        <f t="shared" si="1"/>
        <v>487</v>
      </c>
      <c r="B500" s="253" t="e">
        <f>'2 SERVICES'!#REF!</f>
        <v>#REF!</v>
      </c>
      <c r="C500" s="254" t="e">
        <f>'2 SERVICES'!#REF!</f>
        <v>#REF!</v>
      </c>
      <c r="D500" s="255" t="e">
        <f>'2 SERVICES'!#REF!</f>
        <v>#REF!</v>
      </c>
      <c r="E500" s="256"/>
      <c r="F500" s="257"/>
      <c r="G500" s="274"/>
      <c r="H500" s="259"/>
      <c r="I500" s="260"/>
      <c r="J500" s="261"/>
      <c r="K500" s="262"/>
      <c r="L500" s="263"/>
      <c r="M500" s="97" t="e">
        <f>'2 SERVICES'!#REF!</f>
        <v>#REF!</v>
      </c>
    </row>
    <row r="501" spans="1:13" ht="39.75" customHeight="1" x14ac:dyDescent="0.25">
      <c r="A501" s="252">
        <f t="shared" si="1"/>
        <v>488</v>
      </c>
      <c r="B501" s="264" t="e">
        <f>'2 SERVICES'!#REF!</f>
        <v>#REF!</v>
      </c>
      <c r="C501" s="265" t="e">
        <f>'2 SERVICES'!#REF!</f>
        <v>#REF!</v>
      </c>
      <c r="D501" s="266" t="e">
        <f>'2 SERVICES'!#REF!</f>
        <v>#REF!</v>
      </c>
      <c r="E501" s="256"/>
      <c r="F501" s="267"/>
      <c r="G501" s="268"/>
      <c r="H501" s="269"/>
      <c r="I501" s="270"/>
      <c r="J501" s="271"/>
      <c r="K501" s="262"/>
      <c r="L501" s="273"/>
      <c r="M501" s="97" t="e">
        <f>'2 SERVICES'!#REF!</f>
        <v>#REF!</v>
      </c>
    </row>
    <row r="502" spans="1:13" ht="39.75" customHeight="1" x14ac:dyDescent="0.25">
      <c r="A502" s="252">
        <f t="shared" si="1"/>
        <v>489</v>
      </c>
      <c r="B502" s="253" t="e">
        <f>'2 SERVICES'!#REF!</f>
        <v>#REF!</v>
      </c>
      <c r="C502" s="254" t="e">
        <f>'2 SERVICES'!#REF!</f>
        <v>#REF!</v>
      </c>
      <c r="D502" s="255" t="e">
        <f>'2 SERVICES'!#REF!</f>
        <v>#REF!</v>
      </c>
      <c r="E502" s="256"/>
      <c r="F502" s="257"/>
      <c r="G502" s="274"/>
      <c r="H502" s="259"/>
      <c r="I502" s="260"/>
      <c r="J502" s="261"/>
      <c r="K502" s="262"/>
      <c r="L502" s="263"/>
      <c r="M502" s="97" t="e">
        <f>'2 SERVICES'!#REF!</f>
        <v>#REF!</v>
      </c>
    </row>
    <row r="503" spans="1:13" ht="39.75" customHeight="1" x14ac:dyDescent="0.25">
      <c r="A503" s="252">
        <f t="shared" si="1"/>
        <v>490</v>
      </c>
      <c r="B503" s="264" t="e">
        <f>'2 SERVICES'!#REF!</f>
        <v>#REF!</v>
      </c>
      <c r="C503" s="265" t="e">
        <f>'2 SERVICES'!#REF!</f>
        <v>#REF!</v>
      </c>
      <c r="D503" s="266" t="e">
        <f>'2 SERVICES'!#REF!</f>
        <v>#REF!</v>
      </c>
      <c r="E503" s="256"/>
      <c r="F503" s="267"/>
      <c r="G503" s="268"/>
      <c r="H503" s="269"/>
      <c r="I503" s="270"/>
      <c r="J503" s="271"/>
      <c r="K503" s="262"/>
      <c r="L503" s="273"/>
      <c r="M503" s="97" t="e">
        <f>'2 SERVICES'!#REF!</f>
        <v>#REF!</v>
      </c>
    </row>
    <row r="504" spans="1:13" ht="39.75" customHeight="1" x14ac:dyDescent="0.25">
      <c r="A504" s="252">
        <f t="shared" si="1"/>
        <v>491</v>
      </c>
      <c r="B504" s="253" t="e">
        <f>'2 SERVICES'!#REF!</f>
        <v>#REF!</v>
      </c>
      <c r="C504" s="254" t="e">
        <f>'2 SERVICES'!#REF!</f>
        <v>#REF!</v>
      </c>
      <c r="D504" s="255" t="e">
        <f>'2 SERVICES'!#REF!</f>
        <v>#REF!</v>
      </c>
      <c r="E504" s="256"/>
      <c r="F504" s="257"/>
      <c r="G504" s="274"/>
      <c r="H504" s="259"/>
      <c r="I504" s="260"/>
      <c r="J504" s="261"/>
      <c r="K504" s="262"/>
      <c r="L504" s="263"/>
      <c r="M504" s="97" t="e">
        <f>'2 SERVICES'!#REF!</f>
        <v>#REF!</v>
      </c>
    </row>
    <row r="505" spans="1:13" ht="39.75" customHeight="1" x14ac:dyDescent="0.25">
      <c r="A505" s="252">
        <f t="shared" si="1"/>
        <v>492</v>
      </c>
      <c r="B505" s="264" t="e">
        <f>'2 SERVICES'!#REF!</f>
        <v>#REF!</v>
      </c>
      <c r="C505" s="265" t="e">
        <f>'2 SERVICES'!#REF!</f>
        <v>#REF!</v>
      </c>
      <c r="D505" s="266" t="e">
        <f>'2 SERVICES'!#REF!</f>
        <v>#REF!</v>
      </c>
      <c r="E505" s="256"/>
      <c r="F505" s="267"/>
      <c r="G505" s="268"/>
      <c r="H505" s="269"/>
      <c r="I505" s="270"/>
      <c r="J505" s="271"/>
      <c r="K505" s="262"/>
      <c r="L505" s="273"/>
      <c r="M505" s="97" t="e">
        <f>'2 SERVICES'!#REF!</f>
        <v>#REF!</v>
      </c>
    </row>
    <row r="506" spans="1:13" ht="39.75" customHeight="1" x14ac:dyDescent="0.25">
      <c r="A506" s="252">
        <f t="shared" si="1"/>
        <v>493</v>
      </c>
      <c r="B506" s="253" t="e">
        <f>'2 SERVICES'!#REF!</f>
        <v>#REF!</v>
      </c>
      <c r="C506" s="254" t="e">
        <f>'2 SERVICES'!#REF!</f>
        <v>#REF!</v>
      </c>
      <c r="D506" s="255" t="e">
        <f>'2 SERVICES'!#REF!</f>
        <v>#REF!</v>
      </c>
      <c r="E506" s="256"/>
      <c r="F506" s="257"/>
      <c r="G506" s="274"/>
      <c r="H506" s="259"/>
      <c r="I506" s="260"/>
      <c r="J506" s="261"/>
      <c r="K506" s="262"/>
      <c r="L506" s="263"/>
      <c r="M506" s="97" t="e">
        <f>'2 SERVICES'!#REF!</f>
        <v>#REF!</v>
      </c>
    </row>
    <row r="507" spans="1:13" ht="39.75" customHeight="1" x14ac:dyDescent="0.25">
      <c r="A507" s="252">
        <f t="shared" si="1"/>
        <v>494</v>
      </c>
      <c r="B507" s="264" t="e">
        <f>'2 SERVICES'!#REF!</f>
        <v>#REF!</v>
      </c>
      <c r="C507" s="265" t="e">
        <f>'2 SERVICES'!#REF!</f>
        <v>#REF!</v>
      </c>
      <c r="D507" s="266" t="e">
        <f>'2 SERVICES'!#REF!</f>
        <v>#REF!</v>
      </c>
      <c r="E507" s="256"/>
      <c r="F507" s="267"/>
      <c r="G507" s="268"/>
      <c r="H507" s="269"/>
      <c r="I507" s="270"/>
      <c r="J507" s="271"/>
      <c r="K507" s="262"/>
      <c r="L507" s="273"/>
      <c r="M507" s="97" t="e">
        <f>'2 SERVICES'!#REF!</f>
        <v>#REF!</v>
      </c>
    </row>
    <row r="508" spans="1:13" ht="39.75" customHeight="1" x14ac:dyDescent="0.25">
      <c r="A508" s="252">
        <f t="shared" si="1"/>
        <v>495</v>
      </c>
      <c r="B508" s="253" t="e">
        <f>'2 SERVICES'!#REF!</f>
        <v>#REF!</v>
      </c>
      <c r="C508" s="254" t="e">
        <f>'2 SERVICES'!#REF!</f>
        <v>#REF!</v>
      </c>
      <c r="D508" s="255" t="e">
        <f>'2 SERVICES'!#REF!</f>
        <v>#REF!</v>
      </c>
      <c r="E508" s="256"/>
      <c r="F508" s="257"/>
      <c r="G508" s="274"/>
      <c r="H508" s="259"/>
      <c r="I508" s="260"/>
      <c r="J508" s="261"/>
      <c r="K508" s="262"/>
      <c r="L508" s="263"/>
      <c r="M508" s="97" t="e">
        <f>'2 SERVICES'!#REF!</f>
        <v>#REF!</v>
      </c>
    </row>
    <row r="509" spans="1:13" ht="39.75" customHeight="1" x14ac:dyDescent="0.25">
      <c r="A509" s="252">
        <f t="shared" si="1"/>
        <v>496</v>
      </c>
      <c r="B509" s="264" t="e">
        <f>'2 SERVICES'!#REF!</f>
        <v>#REF!</v>
      </c>
      <c r="C509" s="265" t="e">
        <f>'2 SERVICES'!#REF!</f>
        <v>#REF!</v>
      </c>
      <c r="D509" s="266" t="e">
        <f>'2 SERVICES'!#REF!</f>
        <v>#REF!</v>
      </c>
      <c r="E509" s="256"/>
      <c r="F509" s="267"/>
      <c r="G509" s="268"/>
      <c r="H509" s="269"/>
      <c r="I509" s="270"/>
      <c r="J509" s="271"/>
      <c r="K509" s="262"/>
      <c r="L509" s="273"/>
      <c r="M509" s="97" t="e">
        <f>'2 SERVICES'!#REF!</f>
        <v>#REF!</v>
      </c>
    </row>
    <row r="510" spans="1:13" ht="39.75" customHeight="1" x14ac:dyDescent="0.25">
      <c r="A510" s="252">
        <f t="shared" si="1"/>
        <v>497</v>
      </c>
      <c r="B510" s="253" t="e">
        <f>'2 SERVICES'!#REF!</f>
        <v>#REF!</v>
      </c>
      <c r="C510" s="254" t="e">
        <f>'2 SERVICES'!#REF!</f>
        <v>#REF!</v>
      </c>
      <c r="D510" s="255" t="e">
        <f>'2 SERVICES'!#REF!</f>
        <v>#REF!</v>
      </c>
      <c r="E510" s="256"/>
      <c r="F510" s="257"/>
      <c r="G510" s="274"/>
      <c r="H510" s="259"/>
      <c r="I510" s="260"/>
      <c r="J510" s="261"/>
      <c r="K510" s="262"/>
      <c r="L510" s="263"/>
      <c r="M510" s="97" t="e">
        <f>'2 SERVICES'!#REF!</f>
        <v>#REF!</v>
      </c>
    </row>
    <row r="511" spans="1:13" ht="39.75" customHeight="1" x14ac:dyDescent="0.25">
      <c r="A511" s="252">
        <f t="shared" si="1"/>
        <v>498</v>
      </c>
      <c r="B511" s="264" t="e">
        <f>'2 SERVICES'!#REF!</f>
        <v>#REF!</v>
      </c>
      <c r="C511" s="265" t="e">
        <f>'2 SERVICES'!#REF!</f>
        <v>#REF!</v>
      </c>
      <c r="D511" s="266" t="e">
        <f>'2 SERVICES'!#REF!</f>
        <v>#REF!</v>
      </c>
      <c r="E511" s="256"/>
      <c r="F511" s="267"/>
      <c r="G511" s="268"/>
      <c r="H511" s="269"/>
      <c r="I511" s="270"/>
      <c r="J511" s="271"/>
      <c r="K511" s="262"/>
      <c r="L511" s="273"/>
      <c r="M511" s="97" t="e">
        <f>'2 SERVICES'!#REF!</f>
        <v>#REF!</v>
      </c>
    </row>
    <row r="512" spans="1:13" ht="39.75" customHeight="1" x14ac:dyDescent="0.25">
      <c r="A512" s="252">
        <f t="shared" si="1"/>
        <v>499</v>
      </c>
      <c r="B512" s="253" t="e">
        <f>'2 SERVICES'!#REF!</f>
        <v>#REF!</v>
      </c>
      <c r="C512" s="254" t="e">
        <f>'2 SERVICES'!#REF!</f>
        <v>#REF!</v>
      </c>
      <c r="D512" s="255" t="e">
        <f>'2 SERVICES'!#REF!</f>
        <v>#REF!</v>
      </c>
      <c r="E512" s="256"/>
      <c r="F512" s="257"/>
      <c r="G512" s="274"/>
      <c r="H512" s="259"/>
      <c r="I512" s="260"/>
      <c r="J512" s="261"/>
      <c r="K512" s="262"/>
      <c r="L512" s="263"/>
      <c r="M512" s="97" t="e">
        <f>'2 SERVICES'!#REF!</f>
        <v>#REF!</v>
      </c>
    </row>
    <row r="513" spans="1:13" ht="39.75" customHeight="1" x14ac:dyDescent="0.25">
      <c r="A513" s="252">
        <f t="shared" si="1"/>
        <v>500</v>
      </c>
      <c r="B513" s="264" t="e">
        <f>'2 SERVICES'!#REF!</f>
        <v>#REF!</v>
      </c>
      <c r="C513" s="265" t="e">
        <f>'2 SERVICES'!#REF!</f>
        <v>#REF!</v>
      </c>
      <c r="D513" s="266" t="e">
        <f>'2 SERVICES'!#REF!</f>
        <v>#REF!</v>
      </c>
      <c r="E513" s="256"/>
      <c r="F513" s="267"/>
      <c r="G513" s="268"/>
      <c r="H513" s="269"/>
      <c r="I513" s="270"/>
      <c r="J513" s="271"/>
      <c r="K513" s="262"/>
      <c r="L513" s="273"/>
      <c r="M513" s="97" t="e">
        <f>'2 SERVICES'!#REF!</f>
        <v>#REF!</v>
      </c>
    </row>
    <row r="514" spans="1:13" ht="39.75" customHeight="1" x14ac:dyDescent="0.25">
      <c r="A514" s="252">
        <f t="shared" si="1"/>
        <v>501</v>
      </c>
      <c r="B514" s="253" t="e">
        <f>'2 SERVICES'!#REF!</f>
        <v>#REF!</v>
      </c>
      <c r="C514" s="254" t="e">
        <f>'2 SERVICES'!#REF!</f>
        <v>#REF!</v>
      </c>
      <c r="D514" s="255" t="e">
        <f>'2 SERVICES'!#REF!</f>
        <v>#REF!</v>
      </c>
      <c r="E514" s="256"/>
      <c r="F514" s="257"/>
      <c r="G514" s="258"/>
      <c r="H514" s="259"/>
      <c r="I514" s="260"/>
      <c r="J514" s="261"/>
      <c r="K514" s="262"/>
      <c r="L514" s="263"/>
      <c r="M514" s="97" t="e">
        <f>'2 SERVICES'!#REF!</f>
        <v>#REF!</v>
      </c>
    </row>
    <row r="515" spans="1:13" ht="39.75" customHeight="1" x14ac:dyDescent="0.25">
      <c r="A515" s="252">
        <f t="shared" si="1"/>
        <v>502</v>
      </c>
      <c r="B515" s="264" t="e">
        <f>'2 SERVICES'!#REF!</f>
        <v>#REF!</v>
      </c>
      <c r="C515" s="265" t="e">
        <f>'2 SERVICES'!#REF!</f>
        <v>#REF!</v>
      </c>
      <c r="D515" s="266" t="e">
        <f>'2 SERVICES'!#REF!</f>
        <v>#REF!</v>
      </c>
      <c r="E515" s="256"/>
      <c r="F515" s="267"/>
      <c r="G515" s="268"/>
      <c r="H515" s="269"/>
      <c r="I515" s="270"/>
      <c r="J515" s="271"/>
      <c r="K515" s="272"/>
      <c r="L515" s="273"/>
      <c r="M515" s="97" t="e">
        <f>'2 SERVICES'!#REF!</f>
        <v>#REF!</v>
      </c>
    </row>
    <row r="516" spans="1:13" ht="39.75" customHeight="1" x14ac:dyDescent="0.25">
      <c r="A516" s="252">
        <f t="shared" si="1"/>
        <v>503</v>
      </c>
      <c r="B516" s="253" t="e">
        <f>'2 SERVICES'!#REF!</f>
        <v>#REF!</v>
      </c>
      <c r="C516" s="254" t="e">
        <f>'2 SERVICES'!#REF!</f>
        <v>#REF!</v>
      </c>
      <c r="D516" s="255" t="e">
        <f>'2 SERVICES'!#REF!</f>
        <v>#REF!</v>
      </c>
      <c r="E516" s="256"/>
      <c r="F516" s="257"/>
      <c r="G516" s="274"/>
      <c r="H516" s="259"/>
      <c r="I516" s="260"/>
      <c r="J516" s="261"/>
      <c r="K516" s="262"/>
      <c r="L516" s="263"/>
      <c r="M516" s="97" t="e">
        <f>'2 SERVICES'!#REF!</f>
        <v>#REF!</v>
      </c>
    </row>
    <row r="517" spans="1:13" ht="39.75" customHeight="1" x14ac:dyDescent="0.25">
      <c r="A517" s="252">
        <f t="shared" si="1"/>
        <v>504</v>
      </c>
      <c r="B517" s="264" t="e">
        <f>'2 SERVICES'!#REF!</f>
        <v>#REF!</v>
      </c>
      <c r="C517" s="265" t="e">
        <f>'2 SERVICES'!#REF!</f>
        <v>#REF!</v>
      </c>
      <c r="D517" s="266" t="e">
        <f>'2 SERVICES'!#REF!</f>
        <v>#REF!</v>
      </c>
      <c r="E517" s="256"/>
      <c r="F517" s="267"/>
      <c r="G517" s="268"/>
      <c r="H517" s="269"/>
      <c r="I517" s="270"/>
      <c r="J517" s="271"/>
      <c r="K517" s="272"/>
      <c r="L517" s="273"/>
      <c r="M517" s="97" t="e">
        <f>'2 SERVICES'!#REF!</f>
        <v>#REF!</v>
      </c>
    </row>
    <row r="518" spans="1:13" ht="39.75" customHeight="1" x14ac:dyDescent="0.25">
      <c r="A518" s="252">
        <f t="shared" si="1"/>
        <v>505</v>
      </c>
      <c r="B518" s="253" t="e">
        <f>'2 SERVICES'!#REF!</f>
        <v>#REF!</v>
      </c>
      <c r="C518" s="254" t="e">
        <f>'2 SERVICES'!#REF!</f>
        <v>#REF!</v>
      </c>
      <c r="D518" s="255" t="e">
        <f>'2 SERVICES'!#REF!</f>
        <v>#REF!</v>
      </c>
      <c r="E518" s="256"/>
      <c r="F518" s="257"/>
      <c r="G518" s="274"/>
      <c r="H518" s="259"/>
      <c r="I518" s="260"/>
      <c r="J518" s="261"/>
      <c r="K518" s="262"/>
      <c r="L518" s="263"/>
      <c r="M518" s="97" t="e">
        <f>'2 SERVICES'!#REF!</f>
        <v>#REF!</v>
      </c>
    </row>
    <row r="519" spans="1:13" ht="39.75" customHeight="1" x14ac:dyDescent="0.25">
      <c r="A519" s="252">
        <f t="shared" si="1"/>
        <v>506</v>
      </c>
      <c r="B519" s="264" t="e">
        <f>'2 SERVICES'!#REF!</f>
        <v>#REF!</v>
      </c>
      <c r="C519" s="265" t="e">
        <f>'2 SERVICES'!#REF!</f>
        <v>#REF!</v>
      </c>
      <c r="D519" s="266" t="e">
        <f>'2 SERVICES'!#REF!</f>
        <v>#REF!</v>
      </c>
      <c r="E519" s="256"/>
      <c r="F519" s="267"/>
      <c r="G519" s="268"/>
      <c r="H519" s="269"/>
      <c r="I519" s="270"/>
      <c r="J519" s="271"/>
      <c r="K519" s="272"/>
      <c r="L519" s="273"/>
      <c r="M519" s="97" t="e">
        <f>'2 SERVICES'!#REF!</f>
        <v>#REF!</v>
      </c>
    </row>
    <row r="520" spans="1:13" ht="39.75" customHeight="1" x14ac:dyDescent="0.25">
      <c r="A520" s="252">
        <f t="shared" si="1"/>
        <v>507</v>
      </c>
      <c r="B520" s="253" t="e">
        <f>'2 SERVICES'!#REF!</f>
        <v>#REF!</v>
      </c>
      <c r="C520" s="254" t="e">
        <f>'2 SERVICES'!#REF!</f>
        <v>#REF!</v>
      </c>
      <c r="D520" s="255" t="e">
        <f>'2 SERVICES'!#REF!</f>
        <v>#REF!</v>
      </c>
      <c r="E520" s="256"/>
      <c r="F520" s="257"/>
      <c r="G520" s="274"/>
      <c r="H520" s="259"/>
      <c r="I520" s="260"/>
      <c r="J520" s="261"/>
      <c r="K520" s="262"/>
      <c r="L520" s="263"/>
      <c r="M520" s="97" t="e">
        <f>'2 SERVICES'!#REF!</f>
        <v>#REF!</v>
      </c>
    </row>
    <row r="521" spans="1:13" ht="39.75" customHeight="1" x14ac:dyDescent="0.25">
      <c r="A521" s="252">
        <f t="shared" si="1"/>
        <v>508</v>
      </c>
      <c r="B521" s="264" t="e">
        <f>'2 SERVICES'!#REF!</f>
        <v>#REF!</v>
      </c>
      <c r="C521" s="265" t="e">
        <f>'2 SERVICES'!#REF!</f>
        <v>#REF!</v>
      </c>
      <c r="D521" s="266" t="e">
        <f>'2 SERVICES'!#REF!</f>
        <v>#REF!</v>
      </c>
      <c r="E521" s="256"/>
      <c r="F521" s="267"/>
      <c r="G521" s="268"/>
      <c r="H521" s="269"/>
      <c r="I521" s="270"/>
      <c r="J521" s="271"/>
      <c r="K521" s="272"/>
      <c r="L521" s="273"/>
      <c r="M521" s="97" t="e">
        <f>'2 SERVICES'!#REF!</f>
        <v>#REF!</v>
      </c>
    </row>
    <row r="522" spans="1:13" ht="39.75" customHeight="1" x14ac:dyDescent="0.25">
      <c r="A522" s="252">
        <f t="shared" si="1"/>
        <v>509</v>
      </c>
      <c r="B522" s="253" t="e">
        <f>'2 SERVICES'!#REF!</f>
        <v>#REF!</v>
      </c>
      <c r="C522" s="254" t="e">
        <f>'2 SERVICES'!#REF!</f>
        <v>#REF!</v>
      </c>
      <c r="D522" s="255" t="e">
        <f>'2 SERVICES'!#REF!</f>
        <v>#REF!</v>
      </c>
      <c r="E522" s="256"/>
      <c r="F522" s="257"/>
      <c r="G522" s="274"/>
      <c r="H522" s="259"/>
      <c r="I522" s="260"/>
      <c r="J522" s="261"/>
      <c r="K522" s="262"/>
      <c r="L522" s="263"/>
      <c r="M522" s="97" t="e">
        <f>'2 SERVICES'!#REF!</f>
        <v>#REF!</v>
      </c>
    </row>
    <row r="523" spans="1:13" ht="39.75" customHeight="1" x14ac:dyDescent="0.25">
      <c r="A523" s="252">
        <f t="shared" si="1"/>
        <v>510</v>
      </c>
      <c r="B523" s="264" t="e">
        <f>'2 SERVICES'!#REF!</f>
        <v>#REF!</v>
      </c>
      <c r="C523" s="265" t="e">
        <f>'2 SERVICES'!#REF!</f>
        <v>#REF!</v>
      </c>
      <c r="D523" s="266" t="e">
        <f>'2 SERVICES'!#REF!</f>
        <v>#REF!</v>
      </c>
      <c r="E523" s="256"/>
      <c r="F523" s="267"/>
      <c r="G523" s="268"/>
      <c r="H523" s="269"/>
      <c r="I523" s="270"/>
      <c r="J523" s="271"/>
      <c r="K523" s="272"/>
      <c r="L523" s="273"/>
      <c r="M523" s="97" t="e">
        <f>'2 SERVICES'!#REF!</f>
        <v>#REF!</v>
      </c>
    </row>
    <row r="524" spans="1:13" ht="39.75" customHeight="1" x14ac:dyDescent="0.25">
      <c r="A524" s="252">
        <f t="shared" ref="A524:A778" si="2">ROW(A511)</f>
        <v>511</v>
      </c>
      <c r="B524" s="253" t="e">
        <f>'2 SERVICES'!#REF!</f>
        <v>#REF!</v>
      </c>
      <c r="C524" s="254" t="e">
        <f>'2 SERVICES'!#REF!</f>
        <v>#REF!</v>
      </c>
      <c r="D524" s="255" t="e">
        <f>'2 SERVICES'!#REF!</f>
        <v>#REF!</v>
      </c>
      <c r="E524" s="256"/>
      <c r="F524" s="257"/>
      <c r="G524" s="274"/>
      <c r="H524" s="259"/>
      <c r="I524" s="260"/>
      <c r="J524" s="261"/>
      <c r="K524" s="262"/>
      <c r="L524" s="263"/>
      <c r="M524" s="97" t="e">
        <f>'2 SERVICES'!#REF!</f>
        <v>#REF!</v>
      </c>
    </row>
    <row r="525" spans="1:13" ht="39.75" customHeight="1" x14ac:dyDescent="0.25">
      <c r="A525" s="252">
        <f t="shared" si="2"/>
        <v>512</v>
      </c>
      <c r="B525" s="264" t="e">
        <f>'2 SERVICES'!#REF!</f>
        <v>#REF!</v>
      </c>
      <c r="C525" s="265" t="e">
        <f>'2 SERVICES'!#REF!</f>
        <v>#REF!</v>
      </c>
      <c r="D525" s="266" t="e">
        <f>'2 SERVICES'!#REF!</f>
        <v>#REF!</v>
      </c>
      <c r="E525" s="256"/>
      <c r="F525" s="267"/>
      <c r="G525" s="268"/>
      <c r="H525" s="269"/>
      <c r="I525" s="270"/>
      <c r="J525" s="271"/>
      <c r="K525" s="262"/>
      <c r="L525" s="273"/>
      <c r="M525" s="97" t="e">
        <f>'2 SERVICES'!#REF!</f>
        <v>#REF!</v>
      </c>
    </row>
    <row r="526" spans="1:13" ht="39.75" customHeight="1" x14ac:dyDescent="0.25">
      <c r="A526" s="252">
        <f t="shared" si="2"/>
        <v>513</v>
      </c>
      <c r="B526" s="253" t="e">
        <f>'2 SERVICES'!#REF!</f>
        <v>#REF!</v>
      </c>
      <c r="C526" s="254" t="e">
        <f>'2 SERVICES'!#REF!</f>
        <v>#REF!</v>
      </c>
      <c r="D526" s="255" t="e">
        <f>'2 SERVICES'!#REF!</f>
        <v>#REF!</v>
      </c>
      <c r="E526" s="256"/>
      <c r="F526" s="257"/>
      <c r="G526" s="274"/>
      <c r="H526" s="259"/>
      <c r="I526" s="260"/>
      <c r="J526" s="261"/>
      <c r="K526" s="262"/>
      <c r="L526" s="263"/>
      <c r="M526" s="97" t="e">
        <f>'2 SERVICES'!#REF!</f>
        <v>#REF!</v>
      </c>
    </row>
    <row r="527" spans="1:13" ht="39.75" customHeight="1" x14ac:dyDescent="0.25">
      <c r="A527" s="252">
        <f t="shared" si="2"/>
        <v>514</v>
      </c>
      <c r="B527" s="264" t="e">
        <f>'2 SERVICES'!#REF!</f>
        <v>#REF!</v>
      </c>
      <c r="C527" s="265" t="e">
        <f>'2 SERVICES'!#REF!</f>
        <v>#REF!</v>
      </c>
      <c r="D527" s="266" t="e">
        <f>'2 SERVICES'!#REF!</f>
        <v>#REF!</v>
      </c>
      <c r="E527" s="256"/>
      <c r="F527" s="267"/>
      <c r="G527" s="268"/>
      <c r="H527" s="269"/>
      <c r="I527" s="270"/>
      <c r="J527" s="271"/>
      <c r="K527" s="262"/>
      <c r="L527" s="273"/>
      <c r="M527" s="97" t="e">
        <f>'2 SERVICES'!#REF!</f>
        <v>#REF!</v>
      </c>
    </row>
    <row r="528" spans="1:13" ht="39.75" customHeight="1" x14ac:dyDescent="0.25">
      <c r="A528" s="252">
        <f t="shared" si="2"/>
        <v>515</v>
      </c>
      <c r="B528" s="253" t="e">
        <f>'2 SERVICES'!#REF!</f>
        <v>#REF!</v>
      </c>
      <c r="C528" s="254" t="e">
        <f>'2 SERVICES'!#REF!</f>
        <v>#REF!</v>
      </c>
      <c r="D528" s="255" t="e">
        <f>'2 SERVICES'!#REF!</f>
        <v>#REF!</v>
      </c>
      <c r="E528" s="256"/>
      <c r="F528" s="257"/>
      <c r="G528" s="274"/>
      <c r="H528" s="259"/>
      <c r="I528" s="260"/>
      <c r="J528" s="261"/>
      <c r="K528" s="262"/>
      <c r="L528" s="263"/>
      <c r="M528" s="97" t="e">
        <f>'2 SERVICES'!#REF!</f>
        <v>#REF!</v>
      </c>
    </row>
    <row r="529" spans="1:13" ht="39.75" customHeight="1" x14ac:dyDescent="0.25">
      <c r="A529" s="252">
        <f t="shared" si="2"/>
        <v>516</v>
      </c>
      <c r="B529" s="264" t="e">
        <f>'2 SERVICES'!#REF!</f>
        <v>#REF!</v>
      </c>
      <c r="C529" s="265" t="e">
        <f>'2 SERVICES'!#REF!</f>
        <v>#REF!</v>
      </c>
      <c r="D529" s="266" t="e">
        <f>'2 SERVICES'!#REF!</f>
        <v>#REF!</v>
      </c>
      <c r="E529" s="256"/>
      <c r="F529" s="267"/>
      <c r="G529" s="268"/>
      <c r="H529" s="269"/>
      <c r="I529" s="270"/>
      <c r="J529" s="271"/>
      <c r="K529" s="262"/>
      <c r="L529" s="273"/>
      <c r="M529" s="97" t="e">
        <f>'2 SERVICES'!#REF!</f>
        <v>#REF!</v>
      </c>
    </row>
    <row r="530" spans="1:13" ht="39.75" customHeight="1" x14ac:dyDescent="0.25">
      <c r="A530" s="252">
        <f t="shared" si="2"/>
        <v>517</v>
      </c>
      <c r="B530" s="253" t="e">
        <f>'2 SERVICES'!#REF!</f>
        <v>#REF!</v>
      </c>
      <c r="C530" s="254" t="e">
        <f>'2 SERVICES'!#REF!</f>
        <v>#REF!</v>
      </c>
      <c r="D530" s="255" t="e">
        <f>'2 SERVICES'!#REF!</f>
        <v>#REF!</v>
      </c>
      <c r="E530" s="256"/>
      <c r="F530" s="257"/>
      <c r="G530" s="274"/>
      <c r="H530" s="259"/>
      <c r="I530" s="260"/>
      <c r="J530" s="261"/>
      <c r="K530" s="262"/>
      <c r="L530" s="263"/>
      <c r="M530" s="97" t="e">
        <f>'2 SERVICES'!#REF!</f>
        <v>#REF!</v>
      </c>
    </row>
    <row r="531" spans="1:13" ht="39.75" customHeight="1" x14ac:dyDescent="0.25">
      <c r="A531" s="252">
        <f t="shared" si="2"/>
        <v>518</v>
      </c>
      <c r="B531" s="264" t="e">
        <f>'2 SERVICES'!#REF!</f>
        <v>#REF!</v>
      </c>
      <c r="C531" s="265" t="e">
        <f>'2 SERVICES'!#REF!</f>
        <v>#REF!</v>
      </c>
      <c r="D531" s="266" t="e">
        <f>'2 SERVICES'!#REF!</f>
        <v>#REF!</v>
      </c>
      <c r="E531" s="256"/>
      <c r="F531" s="267"/>
      <c r="G531" s="268"/>
      <c r="H531" s="269"/>
      <c r="I531" s="270"/>
      <c r="J531" s="271"/>
      <c r="K531" s="262"/>
      <c r="L531" s="273"/>
      <c r="M531" s="97" t="e">
        <f>'2 SERVICES'!#REF!</f>
        <v>#REF!</v>
      </c>
    </row>
    <row r="532" spans="1:13" ht="39.75" customHeight="1" x14ac:dyDescent="0.25">
      <c r="A532" s="252">
        <f t="shared" si="2"/>
        <v>519</v>
      </c>
      <c r="B532" s="253" t="e">
        <f>'2 SERVICES'!#REF!</f>
        <v>#REF!</v>
      </c>
      <c r="C532" s="254" t="e">
        <f>'2 SERVICES'!#REF!</f>
        <v>#REF!</v>
      </c>
      <c r="D532" s="255" t="e">
        <f>'2 SERVICES'!#REF!</f>
        <v>#REF!</v>
      </c>
      <c r="E532" s="256"/>
      <c r="F532" s="257"/>
      <c r="G532" s="274"/>
      <c r="H532" s="259"/>
      <c r="I532" s="260"/>
      <c r="J532" s="261"/>
      <c r="K532" s="262"/>
      <c r="L532" s="263"/>
      <c r="M532" s="97" t="e">
        <f>'2 SERVICES'!#REF!</f>
        <v>#REF!</v>
      </c>
    </row>
    <row r="533" spans="1:13" ht="39.75" customHeight="1" x14ac:dyDescent="0.25">
      <c r="A533" s="252">
        <f t="shared" si="2"/>
        <v>520</v>
      </c>
      <c r="B533" s="264" t="e">
        <f>'2 SERVICES'!#REF!</f>
        <v>#REF!</v>
      </c>
      <c r="C533" s="265" t="e">
        <f>'2 SERVICES'!#REF!</f>
        <v>#REF!</v>
      </c>
      <c r="D533" s="266" t="e">
        <f>'2 SERVICES'!#REF!</f>
        <v>#REF!</v>
      </c>
      <c r="E533" s="256"/>
      <c r="F533" s="267"/>
      <c r="G533" s="268"/>
      <c r="H533" s="269"/>
      <c r="I533" s="270"/>
      <c r="J533" s="271"/>
      <c r="K533" s="262"/>
      <c r="L533" s="273"/>
      <c r="M533" s="97" t="e">
        <f>'2 SERVICES'!#REF!</f>
        <v>#REF!</v>
      </c>
    </row>
    <row r="534" spans="1:13" ht="39.75" customHeight="1" x14ac:dyDescent="0.25">
      <c r="A534" s="252">
        <f t="shared" si="2"/>
        <v>521</v>
      </c>
      <c r="B534" s="253" t="e">
        <f>'2 SERVICES'!#REF!</f>
        <v>#REF!</v>
      </c>
      <c r="C534" s="254" t="e">
        <f>'2 SERVICES'!#REF!</f>
        <v>#REF!</v>
      </c>
      <c r="D534" s="255" t="e">
        <f>'2 SERVICES'!#REF!</f>
        <v>#REF!</v>
      </c>
      <c r="E534" s="256"/>
      <c r="F534" s="257"/>
      <c r="G534" s="274"/>
      <c r="H534" s="259"/>
      <c r="I534" s="260"/>
      <c r="J534" s="261"/>
      <c r="K534" s="262"/>
      <c r="L534" s="263"/>
      <c r="M534" s="97" t="e">
        <f>'2 SERVICES'!#REF!</f>
        <v>#REF!</v>
      </c>
    </row>
    <row r="535" spans="1:13" ht="39.75" customHeight="1" x14ac:dyDescent="0.25">
      <c r="A535" s="252">
        <f t="shared" si="2"/>
        <v>522</v>
      </c>
      <c r="B535" s="264" t="e">
        <f>'2 SERVICES'!#REF!</f>
        <v>#REF!</v>
      </c>
      <c r="C535" s="265" t="e">
        <f>'2 SERVICES'!#REF!</f>
        <v>#REF!</v>
      </c>
      <c r="D535" s="266" t="e">
        <f>'2 SERVICES'!#REF!</f>
        <v>#REF!</v>
      </c>
      <c r="E535" s="256"/>
      <c r="F535" s="267"/>
      <c r="G535" s="268"/>
      <c r="H535" s="269"/>
      <c r="I535" s="270"/>
      <c r="J535" s="271"/>
      <c r="K535" s="262"/>
      <c r="L535" s="273"/>
      <c r="M535" s="97" t="e">
        <f>'2 SERVICES'!#REF!</f>
        <v>#REF!</v>
      </c>
    </row>
    <row r="536" spans="1:13" ht="39.75" customHeight="1" x14ac:dyDescent="0.25">
      <c r="A536" s="252">
        <f t="shared" si="2"/>
        <v>523</v>
      </c>
      <c r="B536" s="253" t="e">
        <f>'2 SERVICES'!#REF!</f>
        <v>#REF!</v>
      </c>
      <c r="C536" s="254" t="e">
        <f>'2 SERVICES'!#REF!</f>
        <v>#REF!</v>
      </c>
      <c r="D536" s="255" t="e">
        <f>'2 SERVICES'!#REF!</f>
        <v>#REF!</v>
      </c>
      <c r="E536" s="256"/>
      <c r="F536" s="257"/>
      <c r="G536" s="274"/>
      <c r="H536" s="259"/>
      <c r="I536" s="260"/>
      <c r="J536" s="261"/>
      <c r="K536" s="262"/>
      <c r="L536" s="263"/>
      <c r="M536" s="97" t="e">
        <f>'2 SERVICES'!#REF!</f>
        <v>#REF!</v>
      </c>
    </row>
    <row r="537" spans="1:13" ht="39.75" customHeight="1" x14ac:dyDescent="0.25">
      <c r="A537" s="252">
        <f t="shared" si="2"/>
        <v>524</v>
      </c>
      <c r="B537" s="264" t="e">
        <f>'2 SERVICES'!#REF!</f>
        <v>#REF!</v>
      </c>
      <c r="C537" s="265" t="e">
        <f>'2 SERVICES'!#REF!</f>
        <v>#REF!</v>
      </c>
      <c r="D537" s="266" t="e">
        <f>'2 SERVICES'!#REF!</f>
        <v>#REF!</v>
      </c>
      <c r="E537" s="256"/>
      <c r="F537" s="267"/>
      <c r="G537" s="268"/>
      <c r="H537" s="269"/>
      <c r="I537" s="270"/>
      <c r="J537" s="271"/>
      <c r="K537" s="262"/>
      <c r="L537" s="273"/>
      <c r="M537" s="97" t="e">
        <f>'2 SERVICES'!#REF!</f>
        <v>#REF!</v>
      </c>
    </row>
    <row r="538" spans="1:13" ht="39.75" customHeight="1" x14ac:dyDescent="0.25">
      <c r="A538" s="252">
        <f t="shared" si="2"/>
        <v>525</v>
      </c>
      <c r="B538" s="253" t="e">
        <f>'2 SERVICES'!#REF!</f>
        <v>#REF!</v>
      </c>
      <c r="C538" s="254" t="e">
        <f>'2 SERVICES'!#REF!</f>
        <v>#REF!</v>
      </c>
      <c r="D538" s="255" t="e">
        <f>'2 SERVICES'!#REF!</f>
        <v>#REF!</v>
      </c>
      <c r="E538" s="256"/>
      <c r="F538" s="257"/>
      <c r="G538" s="274"/>
      <c r="H538" s="259"/>
      <c r="I538" s="260"/>
      <c r="J538" s="261"/>
      <c r="K538" s="262"/>
      <c r="L538" s="263"/>
      <c r="M538" s="97" t="e">
        <f>'2 SERVICES'!#REF!</f>
        <v>#REF!</v>
      </c>
    </row>
    <row r="539" spans="1:13" ht="39.75" customHeight="1" x14ac:dyDescent="0.25">
      <c r="A539" s="252">
        <f t="shared" si="2"/>
        <v>526</v>
      </c>
      <c r="B539" s="264" t="e">
        <f>'2 SERVICES'!#REF!</f>
        <v>#REF!</v>
      </c>
      <c r="C539" s="265" t="e">
        <f>'2 SERVICES'!#REF!</f>
        <v>#REF!</v>
      </c>
      <c r="D539" s="266" t="e">
        <f>'2 SERVICES'!#REF!</f>
        <v>#REF!</v>
      </c>
      <c r="E539" s="256"/>
      <c r="F539" s="267"/>
      <c r="G539" s="268"/>
      <c r="H539" s="269"/>
      <c r="I539" s="270"/>
      <c r="J539" s="271"/>
      <c r="K539" s="262"/>
      <c r="L539" s="273"/>
      <c r="M539" s="97" t="e">
        <f>'2 SERVICES'!#REF!</f>
        <v>#REF!</v>
      </c>
    </row>
    <row r="540" spans="1:13" ht="39.75" customHeight="1" x14ac:dyDescent="0.25">
      <c r="A540" s="252">
        <f t="shared" si="2"/>
        <v>527</v>
      </c>
      <c r="B540" s="253" t="e">
        <f>'2 SERVICES'!#REF!</f>
        <v>#REF!</v>
      </c>
      <c r="C540" s="254" t="e">
        <f>'2 SERVICES'!#REF!</f>
        <v>#REF!</v>
      </c>
      <c r="D540" s="255" t="e">
        <f>'2 SERVICES'!#REF!</f>
        <v>#REF!</v>
      </c>
      <c r="E540" s="256"/>
      <c r="F540" s="257"/>
      <c r="G540" s="274"/>
      <c r="H540" s="259"/>
      <c r="I540" s="260"/>
      <c r="J540" s="261"/>
      <c r="K540" s="262"/>
      <c r="L540" s="263"/>
      <c r="M540" s="97" t="e">
        <f>'2 SERVICES'!#REF!</f>
        <v>#REF!</v>
      </c>
    </row>
    <row r="541" spans="1:13" ht="39.75" customHeight="1" x14ac:dyDescent="0.25">
      <c r="A541" s="252">
        <f t="shared" si="2"/>
        <v>528</v>
      </c>
      <c r="B541" s="264" t="e">
        <f>'2 SERVICES'!#REF!</f>
        <v>#REF!</v>
      </c>
      <c r="C541" s="265" t="e">
        <f>'2 SERVICES'!#REF!</f>
        <v>#REF!</v>
      </c>
      <c r="D541" s="266" t="e">
        <f>'2 SERVICES'!#REF!</f>
        <v>#REF!</v>
      </c>
      <c r="E541" s="256"/>
      <c r="F541" s="267"/>
      <c r="G541" s="268"/>
      <c r="H541" s="269"/>
      <c r="I541" s="270"/>
      <c r="J541" s="271"/>
      <c r="K541" s="262"/>
      <c r="L541" s="273"/>
      <c r="M541" s="97" t="e">
        <f>'2 SERVICES'!#REF!</f>
        <v>#REF!</v>
      </c>
    </row>
    <row r="542" spans="1:13" ht="39.75" customHeight="1" x14ac:dyDescent="0.25">
      <c r="A542" s="252">
        <f t="shared" si="2"/>
        <v>529</v>
      </c>
      <c r="B542" s="253" t="e">
        <f>'2 SERVICES'!#REF!</f>
        <v>#REF!</v>
      </c>
      <c r="C542" s="254" t="e">
        <f>'2 SERVICES'!#REF!</f>
        <v>#REF!</v>
      </c>
      <c r="D542" s="255" t="e">
        <f>'2 SERVICES'!#REF!</f>
        <v>#REF!</v>
      </c>
      <c r="E542" s="256"/>
      <c r="F542" s="257"/>
      <c r="G542" s="274"/>
      <c r="H542" s="259"/>
      <c r="I542" s="260"/>
      <c r="J542" s="261"/>
      <c r="K542" s="262"/>
      <c r="L542" s="263"/>
      <c r="M542" s="97" t="e">
        <f>'2 SERVICES'!#REF!</f>
        <v>#REF!</v>
      </c>
    </row>
    <row r="543" spans="1:13" ht="39.75" customHeight="1" x14ac:dyDescent="0.25">
      <c r="A543" s="252">
        <f t="shared" si="2"/>
        <v>530</v>
      </c>
      <c r="B543" s="264" t="e">
        <f>'2 SERVICES'!#REF!</f>
        <v>#REF!</v>
      </c>
      <c r="C543" s="265" t="e">
        <f>'2 SERVICES'!#REF!</f>
        <v>#REF!</v>
      </c>
      <c r="D543" s="266" t="e">
        <f>'2 SERVICES'!#REF!</f>
        <v>#REF!</v>
      </c>
      <c r="E543" s="256"/>
      <c r="F543" s="267"/>
      <c r="G543" s="268"/>
      <c r="H543" s="269"/>
      <c r="I543" s="270"/>
      <c r="J543" s="271"/>
      <c r="K543" s="262"/>
      <c r="L543" s="273"/>
      <c r="M543" s="97" t="e">
        <f>'2 SERVICES'!#REF!</f>
        <v>#REF!</v>
      </c>
    </row>
    <row r="544" spans="1:13" ht="39.75" customHeight="1" x14ac:dyDescent="0.25">
      <c r="A544" s="252">
        <f t="shared" si="2"/>
        <v>531</v>
      </c>
      <c r="B544" s="253" t="e">
        <f>'2 SERVICES'!#REF!</f>
        <v>#REF!</v>
      </c>
      <c r="C544" s="254" t="e">
        <f>'2 SERVICES'!#REF!</f>
        <v>#REF!</v>
      </c>
      <c r="D544" s="255" t="e">
        <f>'2 SERVICES'!#REF!</f>
        <v>#REF!</v>
      </c>
      <c r="E544" s="256"/>
      <c r="F544" s="257"/>
      <c r="G544" s="274"/>
      <c r="H544" s="259"/>
      <c r="I544" s="260"/>
      <c r="J544" s="261"/>
      <c r="K544" s="262"/>
      <c r="L544" s="263"/>
      <c r="M544" s="97" t="e">
        <f>'2 SERVICES'!#REF!</f>
        <v>#REF!</v>
      </c>
    </row>
    <row r="545" spans="1:13" ht="39.75" customHeight="1" x14ac:dyDescent="0.25">
      <c r="A545" s="252">
        <f t="shared" si="2"/>
        <v>532</v>
      </c>
      <c r="B545" s="264" t="e">
        <f>'2 SERVICES'!#REF!</f>
        <v>#REF!</v>
      </c>
      <c r="C545" s="265" t="e">
        <f>'2 SERVICES'!#REF!</f>
        <v>#REF!</v>
      </c>
      <c r="D545" s="266" t="e">
        <f>'2 SERVICES'!#REF!</f>
        <v>#REF!</v>
      </c>
      <c r="E545" s="256"/>
      <c r="F545" s="267"/>
      <c r="G545" s="268"/>
      <c r="H545" s="269"/>
      <c r="I545" s="270"/>
      <c r="J545" s="271"/>
      <c r="K545" s="262"/>
      <c r="L545" s="273"/>
      <c r="M545" s="97" t="e">
        <f>'2 SERVICES'!#REF!</f>
        <v>#REF!</v>
      </c>
    </row>
    <row r="546" spans="1:13" ht="39.75" customHeight="1" x14ac:dyDescent="0.25">
      <c r="A546" s="252">
        <f t="shared" si="2"/>
        <v>533</v>
      </c>
      <c r="B546" s="253" t="e">
        <f>'2 SERVICES'!#REF!</f>
        <v>#REF!</v>
      </c>
      <c r="C546" s="254" t="e">
        <f>'2 SERVICES'!#REF!</f>
        <v>#REF!</v>
      </c>
      <c r="D546" s="255" t="e">
        <f>'2 SERVICES'!#REF!</f>
        <v>#REF!</v>
      </c>
      <c r="E546" s="256"/>
      <c r="F546" s="257"/>
      <c r="G546" s="274"/>
      <c r="H546" s="259"/>
      <c r="I546" s="260"/>
      <c r="J546" s="261"/>
      <c r="K546" s="262"/>
      <c r="L546" s="263"/>
      <c r="M546" s="97" t="e">
        <f>'2 SERVICES'!#REF!</f>
        <v>#REF!</v>
      </c>
    </row>
    <row r="547" spans="1:13" ht="39.75" customHeight="1" x14ac:dyDescent="0.25">
      <c r="A547" s="252">
        <f t="shared" si="2"/>
        <v>534</v>
      </c>
      <c r="B547" s="264" t="e">
        <f>'2 SERVICES'!#REF!</f>
        <v>#REF!</v>
      </c>
      <c r="C547" s="265" t="e">
        <f>'2 SERVICES'!#REF!</f>
        <v>#REF!</v>
      </c>
      <c r="D547" s="266" t="e">
        <f>'2 SERVICES'!#REF!</f>
        <v>#REF!</v>
      </c>
      <c r="E547" s="256"/>
      <c r="F547" s="267"/>
      <c r="G547" s="268"/>
      <c r="H547" s="269"/>
      <c r="I547" s="270"/>
      <c r="J547" s="271"/>
      <c r="K547" s="262"/>
      <c r="L547" s="273"/>
      <c r="M547" s="97" t="e">
        <f>'2 SERVICES'!#REF!</f>
        <v>#REF!</v>
      </c>
    </row>
    <row r="548" spans="1:13" ht="39.75" customHeight="1" x14ac:dyDescent="0.25">
      <c r="A548" s="252">
        <f t="shared" si="2"/>
        <v>535</v>
      </c>
      <c r="B548" s="253" t="e">
        <f>'2 SERVICES'!#REF!</f>
        <v>#REF!</v>
      </c>
      <c r="C548" s="254" t="e">
        <f>'2 SERVICES'!#REF!</f>
        <v>#REF!</v>
      </c>
      <c r="D548" s="255" t="e">
        <f>'2 SERVICES'!#REF!</f>
        <v>#REF!</v>
      </c>
      <c r="E548" s="256"/>
      <c r="F548" s="257"/>
      <c r="G548" s="274"/>
      <c r="H548" s="259"/>
      <c r="I548" s="260"/>
      <c r="J548" s="261"/>
      <c r="K548" s="262"/>
      <c r="L548" s="263"/>
      <c r="M548" s="97" t="e">
        <f>'2 SERVICES'!#REF!</f>
        <v>#REF!</v>
      </c>
    </row>
    <row r="549" spans="1:13" ht="39.75" customHeight="1" x14ac:dyDescent="0.25">
      <c r="A549" s="252">
        <f t="shared" si="2"/>
        <v>536</v>
      </c>
      <c r="B549" s="264" t="e">
        <f>'2 SERVICES'!#REF!</f>
        <v>#REF!</v>
      </c>
      <c r="C549" s="265" t="e">
        <f>'2 SERVICES'!#REF!</f>
        <v>#REF!</v>
      </c>
      <c r="D549" s="266" t="e">
        <f>'2 SERVICES'!#REF!</f>
        <v>#REF!</v>
      </c>
      <c r="E549" s="256"/>
      <c r="F549" s="267"/>
      <c r="G549" s="268"/>
      <c r="H549" s="269"/>
      <c r="I549" s="270"/>
      <c r="J549" s="271"/>
      <c r="K549" s="262"/>
      <c r="L549" s="273"/>
      <c r="M549" s="97" t="e">
        <f>'2 SERVICES'!#REF!</f>
        <v>#REF!</v>
      </c>
    </row>
    <row r="550" spans="1:13" ht="39.75" customHeight="1" x14ac:dyDescent="0.25">
      <c r="A550" s="252">
        <f t="shared" si="2"/>
        <v>537</v>
      </c>
      <c r="B550" s="253" t="e">
        <f>'2 SERVICES'!#REF!</f>
        <v>#REF!</v>
      </c>
      <c r="C550" s="254" t="e">
        <f>'2 SERVICES'!#REF!</f>
        <v>#REF!</v>
      </c>
      <c r="D550" s="255" t="e">
        <f>'2 SERVICES'!#REF!</f>
        <v>#REF!</v>
      </c>
      <c r="E550" s="256"/>
      <c r="F550" s="257"/>
      <c r="G550" s="274"/>
      <c r="H550" s="259"/>
      <c r="I550" s="260"/>
      <c r="J550" s="261"/>
      <c r="K550" s="262"/>
      <c r="L550" s="263"/>
      <c r="M550" s="97" t="e">
        <f>'2 SERVICES'!#REF!</f>
        <v>#REF!</v>
      </c>
    </row>
    <row r="551" spans="1:13" ht="39.75" customHeight="1" x14ac:dyDescent="0.25">
      <c r="A551" s="252">
        <f t="shared" si="2"/>
        <v>538</v>
      </c>
      <c r="B551" s="264" t="e">
        <f>'2 SERVICES'!#REF!</f>
        <v>#REF!</v>
      </c>
      <c r="C551" s="265" t="e">
        <f>'2 SERVICES'!#REF!</f>
        <v>#REF!</v>
      </c>
      <c r="D551" s="266" t="e">
        <f>'2 SERVICES'!#REF!</f>
        <v>#REF!</v>
      </c>
      <c r="E551" s="256"/>
      <c r="F551" s="267"/>
      <c r="G551" s="268"/>
      <c r="H551" s="269"/>
      <c r="I551" s="270"/>
      <c r="J551" s="271"/>
      <c r="K551" s="262"/>
      <c r="L551" s="273"/>
      <c r="M551" s="97" t="e">
        <f>'2 SERVICES'!#REF!</f>
        <v>#REF!</v>
      </c>
    </row>
    <row r="552" spans="1:13" ht="39.75" customHeight="1" x14ac:dyDescent="0.25">
      <c r="A552" s="252">
        <f t="shared" si="2"/>
        <v>539</v>
      </c>
      <c r="B552" s="253" t="e">
        <f>'2 SERVICES'!#REF!</f>
        <v>#REF!</v>
      </c>
      <c r="C552" s="254" t="e">
        <f>'2 SERVICES'!#REF!</f>
        <v>#REF!</v>
      </c>
      <c r="D552" s="255" t="e">
        <f>'2 SERVICES'!#REF!</f>
        <v>#REF!</v>
      </c>
      <c r="E552" s="256"/>
      <c r="F552" s="257"/>
      <c r="G552" s="274"/>
      <c r="H552" s="259"/>
      <c r="I552" s="260"/>
      <c r="J552" s="261"/>
      <c r="K552" s="262"/>
      <c r="L552" s="263"/>
      <c r="M552" s="97" t="e">
        <f>'2 SERVICES'!#REF!</f>
        <v>#REF!</v>
      </c>
    </row>
    <row r="553" spans="1:13" ht="39.75" customHeight="1" x14ac:dyDescent="0.25">
      <c r="A553" s="252">
        <f t="shared" si="2"/>
        <v>540</v>
      </c>
      <c r="B553" s="264" t="e">
        <f>'2 SERVICES'!#REF!</f>
        <v>#REF!</v>
      </c>
      <c r="C553" s="265" t="e">
        <f>'2 SERVICES'!#REF!</f>
        <v>#REF!</v>
      </c>
      <c r="D553" s="266" t="e">
        <f>'2 SERVICES'!#REF!</f>
        <v>#REF!</v>
      </c>
      <c r="E553" s="256"/>
      <c r="F553" s="267"/>
      <c r="G553" s="268"/>
      <c r="H553" s="269"/>
      <c r="I553" s="270"/>
      <c r="J553" s="271"/>
      <c r="K553" s="262"/>
      <c r="L553" s="273"/>
      <c r="M553" s="97" t="e">
        <f>'2 SERVICES'!#REF!</f>
        <v>#REF!</v>
      </c>
    </row>
    <row r="554" spans="1:13" ht="39.75" customHeight="1" x14ac:dyDescent="0.25">
      <c r="A554" s="252">
        <f t="shared" si="2"/>
        <v>541</v>
      </c>
      <c r="B554" s="253" t="e">
        <f>'2 SERVICES'!#REF!</f>
        <v>#REF!</v>
      </c>
      <c r="C554" s="254" t="e">
        <f>'2 SERVICES'!#REF!</f>
        <v>#REF!</v>
      </c>
      <c r="D554" s="255" t="e">
        <f>'2 SERVICES'!#REF!</f>
        <v>#REF!</v>
      </c>
      <c r="E554" s="256"/>
      <c r="F554" s="257"/>
      <c r="G554" s="274"/>
      <c r="H554" s="259"/>
      <c r="I554" s="260"/>
      <c r="J554" s="261"/>
      <c r="K554" s="262"/>
      <c r="L554" s="263"/>
      <c r="M554" s="97" t="e">
        <f>'2 SERVICES'!#REF!</f>
        <v>#REF!</v>
      </c>
    </row>
    <row r="555" spans="1:13" ht="39.75" customHeight="1" x14ac:dyDescent="0.25">
      <c r="A555" s="252">
        <f t="shared" si="2"/>
        <v>542</v>
      </c>
      <c r="B555" s="264" t="e">
        <f>'2 SERVICES'!#REF!</f>
        <v>#REF!</v>
      </c>
      <c r="C555" s="265" t="e">
        <f>'2 SERVICES'!#REF!</f>
        <v>#REF!</v>
      </c>
      <c r="D555" s="266" t="e">
        <f>'2 SERVICES'!#REF!</f>
        <v>#REF!</v>
      </c>
      <c r="E555" s="256"/>
      <c r="F555" s="267"/>
      <c r="G555" s="268"/>
      <c r="H555" s="269"/>
      <c r="I555" s="270"/>
      <c r="J555" s="271"/>
      <c r="K555" s="262"/>
      <c r="L555" s="273"/>
      <c r="M555" s="97" t="e">
        <f>'2 SERVICES'!#REF!</f>
        <v>#REF!</v>
      </c>
    </row>
    <row r="556" spans="1:13" ht="39.75" customHeight="1" x14ac:dyDescent="0.25">
      <c r="A556" s="252">
        <f t="shared" si="2"/>
        <v>543</v>
      </c>
      <c r="B556" s="253" t="e">
        <f>'2 SERVICES'!#REF!</f>
        <v>#REF!</v>
      </c>
      <c r="C556" s="254" t="e">
        <f>'2 SERVICES'!#REF!</f>
        <v>#REF!</v>
      </c>
      <c r="D556" s="255" t="e">
        <f>'2 SERVICES'!#REF!</f>
        <v>#REF!</v>
      </c>
      <c r="E556" s="256"/>
      <c r="F556" s="257"/>
      <c r="G556" s="274"/>
      <c r="H556" s="259"/>
      <c r="I556" s="260"/>
      <c r="J556" s="261"/>
      <c r="K556" s="262"/>
      <c r="L556" s="263"/>
      <c r="M556" s="97" t="e">
        <f>'2 SERVICES'!#REF!</f>
        <v>#REF!</v>
      </c>
    </row>
    <row r="557" spans="1:13" ht="39.75" customHeight="1" x14ac:dyDescent="0.25">
      <c r="A557" s="252">
        <f t="shared" si="2"/>
        <v>544</v>
      </c>
      <c r="B557" s="264" t="e">
        <f>'2 SERVICES'!#REF!</f>
        <v>#REF!</v>
      </c>
      <c r="C557" s="265" t="e">
        <f>'2 SERVICES'!#REF!</f>
        <v>#REF!</v>
      </c>
      <c r="D557" s="266" t="e">
        <f>'2 SERVICES'!#REF!</f>
        <v>#REF!</v>
      </c>
      <c r="E557" s="256"/>
      <c r="F557" s="267"/>
      <c r="G557" s="268"/>
      <c r="H557" s="269"/>
      <c r="I557" s="270"/>
      <c r="J557" s="271"/>
      <c r="K557" s="262"/>
      <c r="L557" s="273"/>
      <c r="M557" s="97" t="e">
        <f>'2 SERVICES'!#REF!</f>
        <v>#REF!</v>
      </c>
    </row>
    <row r="558" spans="1:13" ht="39.75" customHeight="1" x14ac:dyDescent="0.25">
      <c r="A558" s="252">
        <f t="shared" si="2"/>
        <v>545</v>
      </c>
      <c r="B558" s="253" t="e">
        <f>'2 SERVICES'!#REF!</f>
        <v>#REF!</v>
      </c>
      <c r="C558" s="254" t="e">
        <f>'2 SERVICES'!#REF!</f>
        <v>#REF!</v>
      </c>
      <c r="D558" s="255" t="e">
        <f>'2 SERVICES'!#REF!</f>
        <v>#REF!</v>
      </c>
      <c r="E558" s="256"/>
      <c r="F558" s="257"/>
      <c r="G558" s="274"/>
      <c r="H558" s="259"/>
      <c r="I558" s="260"/>
      <c r="J558" s="261"/>
      <c r="K558" s="262"/>
      <c r="L558" s="263"/>
      <c r="M558" s="97" t="e">
        <f>'2 SERVICES'!#REF!</f>
        <v>#REF!</v>
      </c>
    </row>
    <row r="559" spans="1:13" ht="39.75" customHeight="1" x14ac:dyDescent="0.25">
      <c r="A559" s="252">
        <f t="shared" si="2"/>
        <v>546</v>
      </c>
      <c r="B559" s="264" t="e">
        <f>'2 SERVICES'!#REF!</f>
        <v>#REF!</v>
      </c>
      <c r="C559" s="265" t="e">
        <f>'2 SERVICES'!#REF!</f>
        <v>#REF!</v>
      </c>
      <c r="D559" s="266" t="e">
        <f>'2 SERVICES'!#REF!</f>
        <v>#REF!</v>
      </c>
      <c r="E559" s="256"/>
      <c r="F559" s="267"/>
      <c r="G559" s="268"/>
      <c r="H559" s="269"/>
      <c r="I559" s="270"/>
      <c r="J559" s="271"/>
      <c r="K559" s="262"/>
      <c r="L559" s="273"/>
      <c r="M559" s="97" t="e">
        <f>'2 SERVICES'!#REF!</f>
        <v>#REF!</v>
      </c>
    </row>
    <row r="560" spans="1:13" ht="39.75" customHeight="1" x14ac:dyDescent="0.25">
      <c r="A560" s="252">
        <f t="shared" si="2"/>
        <v>547</v>
      </c>
      <c r="B560" s="253" t="e">
        <f>'2 SERVICES'!#REF!</f>
        <v>#REF!</v>
      </c>
      <c r="C560" s="254" t="e">
        <f>'2 SERVICES'!#REF!</f>
        <v>#REF!</v>
      </c>
      <c r="D560" s="255" t="e">
        <f>'2 SERVICES'!#REF!</f>
        <v>#REF!</v>
      </c>
      <c r="E560" s="256"/>
      <c r="F560" s="257"/>
      <c r="G560" s="274"/>
      <c r="H560" s="259"/>
      <c r="I560" s="260"/>
      <c r="J560" s="261"/>
      <c r="K560" s="262"/>
      <c r="L560" s="263"/>
      <c r="M560" s="97" t="e">
        <f>'2 SERVICES'!#REF!</f>
        <v>#REF!</v>
      </c>
    </row>
    <row r="561" spans="1:13" ht="39.75" customHeight="1" x14ac:dyDescent="0.25">
      <c r="A561" s="252">
        <f t="shared" si="2"/>
        <v>548</v>
      </c>
      <c r="B561" s="264" t="e">
        <f>'2 SERVICES'!#REF!</f>
        <v>#REF!</v>
      </c>
      <c r="C561" s="265" t="e">
        <f>'2 SERVICES'!#REF!</f>
        <v>#REF!</v>
      </c>
      <c r="D561" s="266" t="e">
        <f>'2 SERVICES'!#REF!</f>
        <v>#REF!</v>
      </c>
      <c r="E561" s="256"/>
      <c r="F561" s="267"/>
      <c r="G561" s="268"/>
      <c r="H561" s="269"/>
      <c r="I561" s="270"/>
      <c r="J561" s="271"/>
      <c r="K561" s="262"/>
      <c r="L561" s="273"/>
      <c r="M561" s="97" t="e">
        <f>'2 SERVICES'!#REF!</f>
        <v>#REF!</v>
      </c>
    </row>
    <row r="562" spans="1:13" ht="39.75" customHeight="1" x14ac:dyDescent="0.25">
      <c r="A562" s="252">
        <f t="shared" si="2"/>
        <v>549</v>
      </c>
      <c r="B562" s="253" t="e">
        <f>'2 SERVICES'!#REF!</f>
        <v>#REF!</v>
      </c>
      <c r="C562" s="254" t="e">
        <f>'2 SERVICES'!#REF!</f>
        <v>#REF!</v>
      </c>
      <c r="D562" s="255" t="e">
        <f>'2 SERVICES'!#REF!</f>
        <v>#REF!</v>
      </c>
      <c r="E562" s="256"/>
      <c r="F562" s="257"/>
      <c r="G562" s="274"/>
      <c r="H562" s="259"/>
      <c r="I562" s="260"/>
      <c r="J562" s="261"/>
      <c r="K562" s="262"/>
      <c r="L562" s="263"/>
      <c r="M562" s="97" t="e">
        <f>'2 SERVICES'!#REF!</f>
        <v>#REF!</v>
      </c>
    </row>
    <row r="563" spans="1:13" ht="39.75" customHeight="1" x14ac:dyDescent="0.25">
      <c r="A563" s="252">
        <f t="shared" si="2"/>
        <v>550</v>
      </c>
      <c r="B563" s="264" t="e">
        <f>'2 SERVICES'!#REF!</f>
        <v>#REF!</v>
      </c>
      <c r="C563" s="265" t="e">
        <f>'2 SERVICES'!#REF!</f>
        <v>#REF!</v>
      </c>
      <c r="D563" s="266" t="e">
        <f>'2 SERVICES'!#REF!</f>
        <v>#REF!</v>
      </c>
      <c r="E563" s="256"/>
      <c r="F563" s="267"/>
      <c r="G563" s="268"/>
      <c r="H563" s="269"/>
      <c r="I563" s="270"/>
      <c r="J563" s="271"/>
      <c r="K563" s="262"/>
      <c r="L563" s="273"/>
      <c r="M563" s="97" t="e">
        <f>'2 SERVICES'!#REF!</f>
        <v>#REF!</v>
      </c>
    </row>
    <row r="564" spans="1:13" ht="39.75" customHeight="1" x14ac:dyDescent="0.25">
      <c r="A564" s="252">
        <f t="shared" si="2"/>
        <v>551</v>
      </c>
      <c r="B564" s="253" t="e">
        <f>'2 SERVICES'!#REF!</f>
        <v>#REF!</v>
      </c>
      <c r="C564" s="254" t="e">
        <f>'2 SERVICES'!#REF!</f>
        <v>#REF!</v>
      </c>
      <c r="D564" s="255" t="e">
        <f>'2 SERVICES'!#REF!</f>
        <v>#REF!</v>
      </c>
      <c r="E564" s="256"/>
      <c r="F564" s="257"/>
      <c r="G564" s="258"/>
      <c r="H564" s="259"/>
      <c r="I564" s="260"/>
      <c r="J564" s="261"/>
      <c r="K564" s="262"/>
      <c r="L564" s="263"/>
      <c r="M564" s="97" t="e">
        <f>'2 SERVICES'!#REF!</f>
        <v>#REF!</v>
      </c>
    </row>
    <row r="565" spans="1:13" ht="39.75" customHeight="1" x14ac:dyDescent="0.25">
      <c r="A565" s="252">
        <f t="shared" si="2"/>
        <v>552</v>
      </c>
      <c r="B565" s="264" t="e">
        <f>'2 SERVICES'!#REF!</f>
        <v>#REF!</v>
      </c>
      <c r="C565" s="265" t="e">
        <f>'2 SERVICES'!#REF!</f>
        <v>#REF!</v>
      </c>
      <c r="D565" s="266" t="e">
        <f>'2 SERVICES'!#REF!</f>
        <v>#REF!</v>
      </c>
      <c r="E565" s="256"/>
      <c r="F565" s="267"/>
      <c r="G565" s="268"/>
      <c r="H565" s="269"/>
      <c r="I565" s="270"/>
      <c r="J565" s="271"/>
      <c r="K565" s="272"/>
      <c r="L565" s="273"/>
      <c r="M565" s="97" t="e">
        <f>'2 SERVICES'!#REF!</f>
        <v>#REF!</v>
      </c>
    </row>
    <row r="566" spans="1:13" ht="39.75" customHeight="1" x14ac:dyDescent="0.25">
      <c r="A566" s="252">
        <f t="shared" si="2"/>
        <v>553</v>
      </c>
      <c r="B566" s="253" t="e">
        <f>'2 SERVICES'!#REF!</f>
        <v>#REF!</v>
      </c>
      <c r="C566" s="254" t="e">
        <f>'2 SERVICES'!#REF!</f>
        <v>#REF!</v>
      </c>
      <c r="D566" s="255" t="e">
        <f>'2 SERVICES'!#REF!</f>
        <v>#REF!</v>
      </c>
      <c r="E566" s="256"/>
      <c r="F566" s="257"/>
      <c r="G566" s="274"/>
      <c r="H566" s="259"/>
      <c r="I566" s="260"/>
      <c r="J566" s="261"/>
      <c r="K566" s="262"/>
      <c r="L566" s="263"/>
      <c r="M566" s="97" t="e">
        <f>'2 SERVICES'!#REF!</f>
        <v>#REF!</v>
      </c>
    </row>
    <row r="567" spans="1:13" ht="39.75" customHeight="1" x14ac:dyDescent="0.25">
      <c r="A567" s="252">
        <f t="shared" si="2"/>
        <v>554</v>
      </c>
      <c r="B567" s="264" t="e">
        <f>'2 SERVICES'!#REF!</f>
        <v>#REF!</v>
      </c>
      <c r="C567" s="265" t="e">
        <f>'2 SERVICES'!#REF!</f>
        <v>#REF!</v>
      </c>
      <c r="D567" s="266" t="e">
        <f>'2 SERVICES'!#REF!</f>
        <v>#REF!</v>
      </c>
      <c r="E567" s="256"/>
      <c r="F567" s="267"/>
      <c r="G567" s="268"/>
      <c r="H567" s="269"/>
      <c r="I567" s="270"/>
      <c r="J567" s="271"/>
      <c r="K567" s="272"/>
      <c r="L567" s="273"/>
      <c r="M567" s="97" t="e">
        <f>'2 SERVICES'!#REF!</f>
        <v>#REF!</v>
      </c>
    </row>
    <row r="568" spans="1:13" ht="39.75" customHeight="1" x14ac:dyDescent="0.25">
      <c r="A568" s="252">
        <f t="shared" si="2"/>
        <v>555</v>
      </c>
      <c r="B568" s="253" t="e">
        <f>'2 SERVICES'!#REF!</f>
        <v>#REF!</v>
      </c>
      <c r="C568" s="254" t="e">
        <f>'2 SERVICES'!#REF!</f>
        <v>#REF!</v>
      </c>
      <c r="D568" s="255" t="e">
        <f>'2 SERVICES'!#REF!</f>
        <v>#REF!</v>
      </c>
      <c r="E568" s="256"/>
      <c r="F568" s="257"/>
      <c r="G568" s="274"/>
      <c r="H568" s="259"/>
      <c r="I568" s="260"/>
      <c r="J568" s="261"/>
      <c r="K568" s="262"/>
      <c r="L568" s="263"/>
      <c r="M568" s="97" t="e">
        <f>'2 SERVICES'!#REF!</f>
        <v>#REF!</v>
      </c>
    </row>
    <row r="569" spans="1:13" ht="39.75" customHeight="1" x14ac:dyDescent="0.25">
      <c r="A569" s="252">
        <f t="shared" si="2"/>
        <v>556</v>
      </c>
      <c r="B569" s="264" t="e">
        <f>'2 SERVICES'!#REF!</f>
        <v>#REF!</v>
      </c>
      <c r="C569" s="265" t="e">
        <f>'2 SERVICES'!#REF!</f>
        <v>#REF!</v>
      </c>
      <c r="D569" s="266" t="e">
        <f>'2 SERVICES'!#REF!</f>
        <v>#REF!</v>
      </c>
      <c r="E569" s="256"/>
      <c r="F569" s="267"/>
      <c r="G569" s="268"/>
      <c r="H569" s="269"/>
      <c r="I569" s="270"/>
      <c r="J569" s="271"/>
      <c r="K569" s="272"/>
      <c r="L569" s="273"/>
      <c r="M569" s="97" t="e">
        <f>'2 SERVICES'!#REF!</f>
        <v>#REF!</v>
      </c>
    </row>
    <row r="570" spans="1:13" ht="39.75" customHeight="1" x14ac:dyDescent="0.25">
      <c r="A570" s="252">
        <f t="shared" si="2"/>
        <v>557</v>
      </c>
      <c r="B570" s="253" t="e">
        <f>'2 SERVICES'!#REF!</f>
        <v>#REF!</v>
      </c>
      <c r="C570" s="254" t="e">
        <f>'2 SERVICES'!#REF!</f>
        <v>#REF!</v>
      </c>
      <c r="D570" s="255" t="e">
        <f>'2 SERVICES'!#REF!</f>
        <v>#REF!</v>
      </c>
      <c r="E570" s="256"/>
      <c r="F570" s="257"/>
      <c r="G570" s="274"/>
      <c r="H570" s="259"/>
      <c r="I570" s="260"/>
      <c r="J570" s="261"/>
      <c r="K570" s="262"/>
      <c r="L570" s="263"/>
      <c r="M570" s="97" t="e">
        <f>'2 SERVICES'!#REF!</f>
        <v>#REF!</v>
      </c>
    </row>
    <row r="571" spans="1:13" ht="39.75" customHeight="1" x14ac:dyDescent="0.25">
      <c r="A571" s="252">
        <f t="shared" si="2"/>
        <v>558</v>
      </c>
      <c r="B571" s="264" t="e">
        <f>'2 SERVICES'!#REF!</f>
        <v>#REF!</v>
      </c>
      <c r="C571" s="265" t="e">
        <f>'2 SERVICES'!#REF!</f>
        <v>#REF!</v>
      </c>
      <c r="D571" s="266" t="e">
        <f>'2 SERVICES'!#REF!</f>
        <v>#REF!</v>
      </c>
      <c r="E571" s="256"/>
      <c r="F571" s="267"/>
      <c r="G571" s="268"/>
      <c r="H571" s="269"/>
      <c r="I571" s="270"/>
      <c r="J571" s="271"/>
      <c r="K571" s="272"/>
      <c r="L571" s="273"/>
      <c r="M571" s="97" t="e">
        <f>'2 SERVICES'!#REF!</f>
        <v>#REF!</v>
      </c>
    </row>
    <row r="572" spans="1:13" ht="39.75" customHeight="1" x14ac:dyDescent="0.25">
      <c r="A572" s="252">
        <f t="shared" si="2"/>
        <v>559</v>
      </c>
      <c r="B572" s="253" t="e">
        <f>'2 SERVICES'!#REF!</f>
        <v>#REF!</v>
      </c>
      <c r="C572" s="254" t="e">
        <f>'2 SERVICES'!#REF!</f>
        <v>#REF!</v>
      </c>
      <c r="D572" s="255" t="e">
        <f>'2 SERVICES'!#REF!</f>
        <v>#REF!</v>
      </c>
      <c r="E572" s="256"/>
      <c r="F572" s="257"/>
      <c r="G572" s="274"/>
      <c r="H572" s="259"/>
      <c r="I572" s="260"/>
      <c r="J572" s="261"/>
      <c r="K572" s="262"/>
      <c r="L572" s="263"/>
      <c r="M572" s="97" t="e">
        <f>'2 SERVICES'!#REF!</f>
        <v>#REF!</v>
      </c>
    </row>
    <row r="573" spans="1:13" ht="39.75" customHeight="1" x14ac:dyDescent="0.25">
      <c r="A573" s="252">
        <f t="shared" si="2"/>
        <v>560</v>
      </c>
      <c r="B573" s="264" t="e">
        <f>'2 SERVICES'!#REF!</f>
        <v>#REF!</v>
      </c>
      <c r="C573" s="265" t="e">
        <f>'2 SERVICES'!#REF!</f>
        <v>#REF!</v>
      </c>
      <c r="D573" s="266" t="e">
        <f>'2 SERVICES'!#REF!</f>
        <v>#REF!</v>
      </c>
      <c r="E573" s="256"/>
      <c r="F573" s="267"/>
      <c r="G573" s="268"/>
      <c r="H573" s="269"/>
      <c r="I573" s="270"/>
      <c r="J573" s="271"/>
      <c r="K573" s="272"/>
      <c r="L573" s="273"/>
      <c r="M573" s="97" t="e">
        <f>'2 SERVICES'!#REF!</f>
        <v>#REF!</v>
      </c>
    </row>
    <row r="574" spans="1:13" ht="39.75" customHeight="1" x14ac:dyDescent="0.25">
      <c r="A574" s="252">
        <f t="shared" si="2"/>
        <v>561</v>
      </c>
      <c r="B574" s="253" t="e">
        <f>'2 SERVICES'!#REF!</f>
        <v>#REF!</v>
      </c>
      <c r="C574" s="254" t="e">
        <f>'2 SERVICES'!#REF!</f>
        <v>#REF!</v>
      </c>
      <c r="D574" s="255" t="e">
        <f>'2 SERVICES'!#REF!</f>
        <v>#REF!</v>
      </c>
      <c r="E574" s="256"/>
      <c r="F574" s="257"/>
      <c r="G574" s="274"/>
      <c r="H574" s="259"/>
      <c r="I574" s="260"/>
      <c r="J574" s="261"/>
      <c r="K574" s="262"/>
      <c r="L574" s="263"/>
      <c r="M574" s="97" t="e">
        <f>'2 SERVICES'!#REF!</f>
        <v>#REF!</v>
      </c>
    </row>
    <row r="575" spans="1:13" ht="39.75" customHeight="1" x14ac:dyDescent="0.25">
      <c r="A575" s="252">
        <f t="shared" si="2"/>
        <v>562</v>
      </c>
      <c r="B575" s="264" t="e">
        <f>'2 SERVICES'!#REF!</f>
        <v>#REF!</v>
      </c>
      <c r="C575" s="265" t="e">
        <f>'2 SERVICES'!#REF!</f>
        <v>#REF!</v>
      </c>
      <c r="D575" s="266" t="e">
        <f>'2 SERVICES'!#REF!</f>
        <v>#REF!</v>
      </c>
      <c r="E575" s="256"/>
      <c r="F575" s="267"/>
      <c r="G575" s="268"/>
      <c r="H575" s="269"/>
      <c r="I575" s="270"/>
      <c r="J575" s="271"/>
      <c r="K575" s="262"/>
      <c r="L575" s="273"/>
      <c r="M575" s="97" t="e">
        <f>'2 SERVICES'!#REF!</f>
        <v>#REF!</v>
      </c>
    </row>
    <row r="576" spans="1:13" ht="39.75" customHeight="1" x14ac:dyDescent="0.25">
      <c r="A576" s="252">
        <f t="shared" si="2"/>
        <v>563</v>
      </c>
      <c r="B576" s="253" t="e">
        <f>'2 SERVICES'!#REF!</f>
        <v>#REF!</v>
      </c>
      <c r="C576" s="254" t="e">
        <f>'2 SERVICES'!#REF!</f>
        <v>#REF!</v>
      </c>
      <c r="D576" s="255" t="e">
        <f>'2 SERVICES'!#REF!</f>
        <v>#REF!</v>
      </c>
      <c r="E576" s="256"/>
      <c r="F576" s="257"/>
      <c r="G576" s="274"/>
      <c r="H576" s="259"/>
      <c r="I576" s="260"/>
      <c r="J576" s="261"/>
      <c r="K576" s="262"/>
      <c r="L576" s="263"/>
      <c r="M576" s="97" t="e">
        <f>'2 SERVICES'!#REF!</f>
        <v>#REF!</v>
      </c>
    </row>
    <row r="577" spans="1:13" ht="39.75" customHeight="1" x14ac:dyDescent="0.25">
      <c r="A577" s="252">
        <f t="shared" si="2"/>
        <v>564</v>
      </c>
      <c r="B577" s="264" t="e">
        <f>'2 SERVICES'!#REF!</f>
        <v>#REF!</v>
      </c>
      <c r="C577" s="265" t="e">
        <f>'2 SERVICES'!#REF!</f>
        <v>#REF!</v>
      </c>
      <c r="D577" s="266" t="e">
        <f>'2 SERVICES'!#REF!</f>
        <v>#REF!</v>
      </c>
      <c r="E577" s="256"/>
      <c r="F577" s="267"/>
      <c r="G577" s="268"/>
      <c r="H577" s="269"/>
      <c r="I577" s="270"/>
      <c r="J577" s="271"/>
      <c r="K577" s="262"/>
      <c r="L577" s="273"/>
      <c r="M577" s="97" t="e">
        <f>'2 SERVICES'!#REF!</f>
        <v>#REF!</v>
      </c>
    </row>
    <row r="578" spans="1:13" ht="39.75" customHeight="1" x14ac:dyDescent="0.25">
      <c r="A578" s="252">
        <f t="shared" si="2"/>
        <v>565</v>
      </c>
      <c r="B578" s="253" t="e">
        <f>'2 SERVICES'!#REF!</f>
        <v>#REF!</v>
      </c>
      <c r="C578" s="254" t="e">
        <f>'2 SERVICES'!#REF!</f>
        <v>#REF!</v>
      </c>
      <c r="D578" s="255" t="e">
        <f>'2 SERVICES'!#REF!</f>
        <v>#REF!</v>
      </c>
      <c r="E578" s="256"/>
      <c r="F578" s="257"/>
      <c r="G578" s="274"/>
      <c r="H578" s="259"/>
      <c r="I578" s="260"/>
      <c r="J578" s="261"/>
      <c r="K578" s="262"/>
      <c r="L578" s="263"/>
      <c r="M578" s="97" t="e">
        <f>'2 SERVICES'!#REF!</f>
        <v>#REF!</v>
      </c>
    </row>
    <row r="579" spans="1:13" ht="39.75" customHeight="1" x14ac:dyDescent="0.25">
      <c r="A579" s="252">
        <f t="shared" si="2"/>
        <v>566</v>
      </c>
      <c r="B579" s="264" t="e">
        <f>'2 SERVICES'!#REF!</f>
        <v>#REF!</v>
      </c>
      <c r="C579" s="265" t="e">
        <f>'2 SERVICES'!#REF!</f>
        <v>#REF!</v>
      </c>
      <c r="D579" s="266" t="e">
        <f>'2 SERVICES'!#REF!</f>
        <v>#REF!</v>
      </c>
      <c r="E579" s="256"/>
      <c r="F579" s="267"/>
      <c r="G579" s="268"/>
      <c r="H579" s="269"/>
      <c r="I579" s="270"/>
      <c r="J579" s="271"/>
      <c r="K579" s="262"/>
      <c r="L579" s="273"/>
      <c r="M579" s="97" t="e">
        <f>'2 SERVICES'!#REF!</f>
        <v>#REF!</v>
      </c>
    </row>
    <row r="580" spans="1:13" ht="39.75" customHeight="1" x14ac:dyDescent="0.25">
      <c r="A580" s="252">
        <f t="shared" si="2"/>
        <v>567</v>
      </c>
      <c r="B580" s="253" t="e">
        <f>'2 SERVICES'!#REF!</f>
        <v>#REF!</v>
      </c>
      <c r="C580" s="254" t="e">
        <f>'2 SERVICES'!#REF!</f>
        <v>#REF!</v>
      </c>
      <c r="D580" s="255" t="e">
        <f>'2 SERVICES'!#REF!</f>
        <v>#REF!</v>
      </c>
      <c r="E580" s="256"/>
      <c r="F580" s="257"/>
      <c r="G580" s="274"/>
      <c r="H580" s="259"/>
      <c r="I580" s="260"/>
      <c r="J580" s="261"/>
      <c r="K580" s="262"/>
      <c r="L580" s="263"/>
      <c r="M580" s="97" t="e">
        <f>'2 SERVICES'!#REF!</f>
        <v>#REF!</v>
      </c>
    </row>
    <row r="581" spans="1:13" ht="39.75" customHeight="1" x14ac:dyDescent="0.25">
      <c r="A581" s="252">
        <f t="shared" si="2"/>
        <v>568</v>
      </c>
      <c r="B581" s="264" t="e">
        <f>'2 SERVICES'!#REF!</f>
        <v>#REF!</v>
      </c>
      <c r="C581" s="265" t="e">
        <f>'2 SERVICES'!#REF!</f>
        <v>#REF!</v>
      </c>
      <c r="D581" s="266" t="e">
        <f>'2 SERVICES'!#REF!</f>
        <v>#REF!</v>
      </c>
      <c r="E581" s="256"/>
      <c r="F581" s="267"/>
      <c r="G581" s="268"/>
      <c r="H581" s="269"/>
      <c r="I581" s="270"/>
      <c r="J581" s="271"/>
      <c r="K581" s="262"/>
      <c r="L581" s="273"/>
      <c r="M581" s="97" t="e">
        <f>'2 SERVICES'!#REF!</f>
        <v>#REF!</v>
      </c>
    </row>
    <row r="582" spans="1:13" ht="39.75" customHeight="1" x14ac:dyDescent="0.25">
      <c r="A582" s="252">
        <f t="shared" si="2"/>
        <v>569</v>
      </c>
      <c r="B582" s="253" t="e">
        <f>'2 SERVICES'!#REF!</f>
        <v>#REF!</v>
      </c>
      <c r="C582" s="254" t="e">
        <f>'2 SERVICES'!#REF!</f>
        <v>#REF!</v>
      </c>
      <c r="D582" s="255" t="e">
        <f>'2 SERVICES'!#REF!</f>
        <v>#REF!</v>
      </c>
      <c r="E582" s="256"/>
      <c r="F582" s="257"/>
      <c r="G582" s="274"/>
      <c r="H582" s="259"/>
      <c r="I582" s="260"/>
      <c r="J582" s="261"/>
      <c r="K582" s="262"/>
      <c r="L582" s="263"/>
      <c r="M582" s="97" t="e">
        <f>'2 SERVICES'!#REF!</f>
        <v>#REF!</v>
      </c>
    </row>
    <row r="583" spans="1:13" ht="39.75" customHeight="1" x14ac:dyDescent="0.25">
      <c r="A583" s="252">
        <f t="shared" si="2"/>
        <v>570</v>
      </c>
      <c r="B583" s="264" t="e">
        <f>'2 SERVICES'!#REF!</f>
        <v>#REF!</v>
      </c>
      <c r="C583" s="265" t="e">
        <f>'2 SERVICES'!#REF!</f>
        <v>#REF!</v>
      </c>
      <c r="D583" s="266" t="e">
        <f>'2 SERVICES'!#REF!</f>
        <v>#REF!</v>
      </c>
      <c r="E583" s="256"/>
      <c r="F583" s="267"/>
      <c r="G583" s="268"/>
      <c r="H583" s="269"/>
      <c r="I583" s="270"/>
      <c r="J583" s="271"/>
      <c r="K583" s="262"/>
      <c r="L583" s="273"/>
      <c r="M583" s="97" t="e">
        <f>'2 SERVICES'!#REF!</f>
        <v>#REF!</v>
      </c>
    </row>
    <row r="584" spans="1:13" ht="39.75" customHeight="1" x14ac:dyDescent="0.25">
      <c r="A584" s="252">
        <f t="shared" si="2"/>
        <v>571</v>
      </c>
      <c r="B584" s="253" t="e">
        <f>'2 SERVICES'!#REF!</f>
        <v>#REF!</v>
      </c>
      <c r="C584" s="254" t="e">
        <f>'2 SERVICES'!#REF!</f>
        <v>#REF!</v>
      </c>
      <c r="D584" s="255" t="e">
        <f>'2 SERVICES'!#REF!</f>
        <v>#REF!</v>
      </c>
      <c r="E584" s="256"/>
      <c r="F584" s="257"/>
      <c r="G584" s="274"/>
      <c r="H584" s="259"/>
      <c r="I584" s="260"/>
      <c r="J584" s="261"/>
      <c r="K584" s="262"/>
      <c r="L584" s="263"/>
      <c r="M584" s="97" t="e">
        <f>'2 SERVICES'!#REF!</f>
        <v>#REF!</v>
      </c>
    </row>
    <row r="585" spans="1:13" ht="39.75" customHeight="1" x14ac:dyDescent="0.25">
      <c r="A585" s="252">
        <f t="shared" si="2"/>
        <v>572</v>
      </c>
      <c r="B585" s="264" t="e">
        <f>'2 SERVICES'!#REF!</f>
        <v>#REF!</v>
      </c>
      <c r="C585" s="265" t="e">
        <f>'2 SERVICES'!#REF!</f>
        <v>#REF!</v>
      </c>
      <c r="D585" s="266" t="e">
        <f>'2 SERVICES'!#REF!</f>
        <v>#REF!</v>
      </c>
      <c r="E585" s="256"/>
      <c r="F585" s="267"/>
      <c r="G585" s="268"/>
      <c r="H585" s="269"/>
      <c r="I585" s="270"/>
      <c r="J585" s="271"/>
      <c r="K585" s="262"/>
      <c r="L585" s="273"/>
      <c r="M585" s="97" t="e">
        <f>'2 SERVICES'!#REF!</f>
        <v>#REF!</v>
      </c>
    </row>
    <row r="586" spans="1:13" ht="39.75" customHeight="1" x14ac:dyDescent="0.25">
      <c r="A586" s="252">
        <f t="shared" si="2"/>
        <v>573</v>
      </c>
      <c r="B586" s="253" t="e">
        <f>'2 SERVICES'!#REF!</f>
        <v>#REF!</v>
      </c>
      <c r="C586" s="254" t="e">
        <f>'2 SERVICES'!#REF!</f>
        <v>#REF!</v>
      </c>
      <c r="D586" s="255" t="e">
        <f>'2 SERVICES'!#REF!</f>
        <v>#REF!</v>
      </c>
      <c r="E586" s="256"/>
      <c r="F586" s="257"/>
      <c r="G586" s="274"/>
      <c r="H586" s="259"/>
      <c r="I586" s="260"/>
      <c r="J586" s="261"/>
      <c r="K586" s="262"/>
      <c r="L586" s="263"/>
      <c r="M586" s="97" t="e">
        <f>'2 SERVICES'!#REF!</f>
        <v>#REF!</v>
      </c>
    </row>
    <row r="587" spans="1:13" ht="39.75" customHeight="1" x14ac:dyDescent="0.25">
      <c r="A587" s="252">
        <f t="shared" si="2"/>
        <v>574</v>
      </c>
      <c r="B587" s="264" t="e">
        <f>'2 SERVICES'!#REF!</f>
        <v>#REF!</v>
      </c>
      <c r="C587" s="265" t="e">
        <f>'2 SERVICES'!#REF!</f>
        <v>#REF!</v>
      </c>
      <c r="D587" s="266" t="e">
        <f>'2 SERVICES'!#REF!</f>
        <v>#REF!</v>
      </c>
      <c r="E587" s="256"/>
      <c r="F587" s="267"/>
      <c r="G587" s="268"/>
      <c r="H587" s="269"/>
      <c r="I587" s="270"/>
      <c r="J587" s="271"/>
      <c r="K587" s="262"/>
      <c r="L587" s="273"/>
      <c r="M587" s="97" t="e">
        <f>'2 SERVICES'!#REF!</f>
        <v>#REF!</v>
      </c>
    </row>
    <row r="588" spans="1:13" ht="39.75" customHeight="1" x14ac:dyDescent="0.25">
      <c r="A588" s="252">
        <f t="shared" si="2"/>
        <v>575</v>
      </c>
      <c r="B588" s="253" t="e">
        <f>'2 SERVICES'!#REF!</f>
        <v>#REF!</v>
      </c>
      <c r="C588" s="254" t="e">
        <f>'2 SERVICES'!#REF!</f>
        <v>#REF!</v>
      </c>
      <c r="D588" s="255" t="e">
        <f>'2 SERVICES'!#REF!</f>
        <v>#REF!</v>
      </c>
      <c r="E588" s="256"/>
      <c r="F588" s="257"/>
      <c r="G588" s="274"/>
      <c r="H588" s="259"/>
      <c r="I588" s="260"/>
      <c r="J588" s="261"/>
      <c r="K588" s="262"/>
      <c r="L588" s="263"/>
      <c r="M588" s="97" t="e">
        <f>'2 SERVICES'!#REF!</f>
        <v>#REF!</v>
      </c>
    </row>
    <row r="589" spans="1:13" ht="39.75" customHeight="1" x14ac:dyDescent="0.25">
      <c r="A589" s="252">
        <f t="shared" si="2"/>
        <v>576</v>
      </c>
      <c r="B589" s="264" t="e">
        <f>'2 SERVICES'!#REF!</f>
        <v>#REF!</v>
      </c>
      <c r="C589" s="265" t="e">
        <f>'2 SERVICES'!#REF!</f>
        <v>#REF!</v>
      </c>
      <c r="D589" s="266" t="e">
        <f>'2 SERVICES'!#REF!</f>
        <v>#REF!</v>
      </c>
      <c r="E589" s="256"/>
      <c r="F589" s="267"/>
      <c r="G589" s="268"/>
      <c r="H589" s="269"/>
      <c r="I589" s="270"/>
      <c r="J589" s="271"/>
      <c r="K589" s="262"/>
      <c r="L589" s="273"/>
      <c r="M589" s="97" t="e">
        <f>'2 SERVICES'!#REF!</f>
        <v>#REF!</v>
      </c>
    </row>
    <row r="590" spans="1:13" ht="39.75" customHeight="1" x14ac:dyDescent="0.25">
      <c r="A590" s="252">
        <f t="shared" si="2"/>
        <v>577</v>
      </c>
      <c r="B590" s="253" t="e">
        <f>'2 SERVICES'!#REF!</f>
        <v>#REF!</v>
      </c>
      <c r="C590" s="254" t="e">
        <f>'2 SERVICES'!#REF!</f>
        <v>#REF!</v>
      </c>
      <c r="D590" s="255" t="e">
        <f>'2 SERVICES'!#REF!</f>
        <v>#REF!</v>
      </c>
      <c r="E590" s="256"/>
      <c r="F590" s="257"/>
      <c r="G590" s="274"/>
      <c r="H590" s="259"/>
      <c r="I590" s="260"/>
      <c r="J590" s="261"/>
      <c r="K590" s="262"/>
      <c r="L590" s="263"/>
      <c r="M590" s="97" t="e">
        <f>'2 SERVICES'!#REF!</f>
        <v>#REF!</v>
      </c>
    </row>
    <row r="591" spans="1:13" ht="39.75" customHeight="1" x14ac:dyDescent="0.25">
      <c r="A591" s="252">
        <f t="shared" si="2"/>
        <v>578</v>
      </c>
      <c r="B591" s="264" t="e">
        <f>'2 SERVICES'!#REF!</f>
        <v>#REF!</v>
      </c>
      <c r="C591" s="265" t="e">
        <f>'2 SERVICES'!#REF!</f>
        <v>#REF!</v>
      </c>
      <c r="D591" s="266" t="e">
        <f>'2 SERVICES'!#REF!</f>
        <v>#REF!</v>
      </c>
      <c r="E591" s="256"/>
      <c r="F591" s="267"/>
      <c r="G591" s="268"/>
      <c r="H591" s="269"/>
      <c r="I591" s="270"/>
      <c r="J591" s="271"/>
      <c r="K591" s="262"/>
      <c r="L591" s="273"/>
      <c r="M591" s="97" t="e">
        <f>'2 SERVICES'!#REF!</f>
        <v>#REF!</v>
      </c>
    </row>
    <row r="592" spans="1:13" ht="39.75" customHeight="1" x14ac:dyDescent="0.25">
      <c r="A592" s="252">
        <f t="shared" si="2"/>
        <v>579</v>
      </c>
      <c r="B592" s="253" t="e">
        <f>'2 SERVICES'!#REF!</f>
        <v>#REF!</v>
      </c>
      <c r="C592" s="254" t="e">
        <f>'2 SERVICES'!#REF!</f>
        <v>#REF!</v>
      </c>
      <c r="D592" s="255" t="e">
        <f>'2 SERVICES'!#REF!</f>
        <v>#REF!</v>
      </c>
      <c r="E592" s="256"/>
      <c r="F592" s="257"/>
      <c r="G592" s="274"/>
      <c r="H592" s="259"/>
      <c r="I592" s="260"/>
      <c r="J592" s="261"/>
      <c r="K592" s="262"/>
      <c r="L592" s="263"/>
      <c r="M592" s="97" t="e">
        <f>'2 SERVICES'!#REF!</f>
        <v>#REF!</v>
      </c>
    </row>
    <row r="593" spans="1:13" ht="39.75" customHeight="1" x14ac:dyDescent="0.25">
      <c r="A593" s="252">
        <f t="shared" si="2"/>
        <v>580</v>
      </c>
      <c r="B593" s="264" t="e">
        <f>'2 SERVICES'!#REF!</f>
        <v>#REF!</v>
      </c>
      <c r="C593" s="265" t="e">
        <f>'2 SERVICES'!#REF!</f>
        <v>#REF!</v>
      </c>
      <c r="D593" s="266" t="e">
        <f>'2 SERVICES'!#REF!</f>
        <v>#REF!</v>
      </c>
      <c r="E593" s="256"/>
      <c r="F593" s="267"/>
      <c r="G593" s="268"/>
      <c r="H593" s="269"/>
      <c r="I593" s="270"/>
      <c r="J593" s="271"/>
      <c r="K593" s="262"/>
      <c r="L593" s="273"/>
      <c r="M593" s="97" t="e">
        <f>'2 SERVICES'!#REF!</f>
        <v>#REF!</v>
      </c>
    </row>
    <row r="594" spans="1:13" ht="39.75" customHeight="1" x14ac:dyDescent="0.25">
      <c r="A594" s="252">
        <f t="shared" si="2"/>
        <v>581</v>
      </c>
      <c r="B594" s="253" t="e">
        <f>'2 SERVICES'!#REF!</f>
        <v>#REF!</v>
      </c>
      <c r="C594" s="254" t="e">
        <f>'2 SERVICES'!#REF!</f>
        <v>#REF!</v>
      </c>
      <c r="D594" s="255" t="e">
        <f>'2 SERVICES'!#REF!</f>
        <v>#REF!</v>
      </c>
      <c r="E594" s="256"/>
      <c r="F594" s="257"/>
      <c r="G594" s="274"/>
      <c r="H594" s="259"/>
      <c r="I594" s="260"/>
      <c r="J594" s="261"/>
      <c r="K594" s="262"/>
      <c r="L594" s="263"/>
      <c r="M594" s="97" t="e">
        <f>'2 SERVICES'!#REF!</f>
        <v>#REF!</v>
      </c>
    </row>
    <row r="595" spans="1:13" ht="39.75" customHeight="1" x14ac:dyDescent="0.25">
      <c r="A595" s="252">
        <f t="shared" si="2"/>
        <v>582</v>
      </c>
      <c r="B595" s="264" t="e">
        <f>'2 SERVICES'!#REF!</f>
        <v>#REF!</v>
      </c>
      <c r="C595" s="265" t="e">
        <f>'2 SERVICES'!#REF!</f>
        <v>#REF!</v>
      </c>
      <c r="D595" s="266" t="e">
        <f>'2 SERVICES'!#REF!</f>
        <v>#REF!</v>
      </c>
      <c r="E595" s="256"/>
      <c r="F595" s="267"/>
      <c r="G595" s="268"/>
      <c r="H595" s="269"/>
      <c r="I595" s="270"/>
      <c r="J595" s="271"/>
      <c r="K595" s="262"/>
      <c r="L595" s="273"/>
      <c r="M595" s="97" t="e">
        <f>'2 SERVICES'!#REF!</f>
        <v>#REF!</v>
      </c>
    </row>
    <row r="596" spans="1:13" ht="39.75" customHeight="1" x14ac:dyDescent="0.25">
      <c r="A596" s="252">
        <f t="shared" si="2"/>
        <v>583</v>
      </c>
      <c r="B596" s="253" t="e">
        <f>'2 SERVICES'!#REF!</f>
        <v>#REF!</v>
      </c>
      <c r="C596" s="254" t="e">
        <f>'2 SERVICES'!#REF!</f>
        <v>#REF!</v>
      </c>
      <c r="D596" s="255" t="e">
        <f>'2 SERVICES'!#REF!</f>
        <v>#REF!</v>
      </c>
      <c r="E596" s="256"/>
      <c r="F596" s="257"/>
      <c r="G596" s="274"/>
      <c r="H596" s="259"/>
      <c r="I596" s="260"/>
      <c r="J596" s="261"/>
      <c r="K596" s="262"/>
      <c r="L596" s="263"/>
      <c r="M596" s="97" t="e">
        <f>'2 SERVICES'!#REF!</f>
        <v>#REF!</v>
      </c>
    </row>
    <row r="597" spans="1:13" ht="39.75" customHeight="1" x14ac:dyDescent="0.25">
      <c r="A597" s="252">
        <f t="shared" si="2"/>
        <v>584</v>
      </c>
      <c r="B597" s="264" t="e">
        <f>'2 SERVICES'!#REF!</f>
        <v>#REF!</v>
      </c>
      <c r="C597" s="265" t="e">
        <f>'2 SERVICES'!#REF!</f>
        <v>#REF!</v>
      </c>
      <c r="D597" s="266" t="e">
        <f>'2 SERVICES'!#REF!</f>
        <v>#REF!</v>
      </c>
      <c r="E597" s="256"/>
      <c r="F597" s="267"/>
      <c r="G597" s="268"/>
      <c r="H597" s="269"/>
      <c r="I597" s="270"/>
      <c r="J597" s="271"/>
      <c r="K597" s="262"/>
      <c r="L597" s="273"/>
      <c r="M597" s="97" t="e">
        <f>'2 SERVICES'!#REF!</f>
        <v>#REF!</v>
      </c>
    </row>
    <row r="598" spans="1:13" ht="39.75" customHeight="1" x14ac:dyDescent="0.25">
      <c r="A598" s="252">
        <f t="shared" si="2"/>
        <v>585</v>
      </c>
      <c r="B598" s="253" t="e">
        <f>'2 SERVICES'!#REF!</f>
        <v>#REF!</v>
      </c>
      <c r="C598" s="254" t="e">
        <f>'2 SERVICES'!#REF!</f>
        <v>#REF!</v>
      </c>
      <c r="D598" s="255" t="e">
        <f>'2 SERVICES'!#REF!</f>
        <v>#REF!</v>
      </c>
      <c r="E598" s="256"/>
      <c r="F598" s="257"/>
      <c r="G598" s="274"/>
      <c r="H598" s="259"/>
      <c r="I598" s="260"/>
      <c r="J598" s="261"/>
      <c r="K598" s="262"/>
      <c r="L598" s="263"/>
      <c r="M598" s="97" t="e">
        <f>'2 SERVICES'!#REF!</f>
        <v>#REF!</v>
      </c>
    </row>
    <row r="599" spans="1:13" ht="39.75" customHeight="1" x14ac:dyDescent="0.25">
      <c r="A599" s="252">
        <f t="shared" si="2"/>
        <v>586</v>
      </c>
      <c r="B599" s="264" t="e">
        <f>'2 SERVICES'!#REF!</f>
        <v>#REF!</v>
      </c>
      <c r="C599" s="265" t="e">
        <f>'2 SERVICES'!#REF!</f>
        <v>#REF!</v>
      </c>
      <c r="D599" s="266" t="e">
        <f>'2 SERVICES'!#REF!</f>
        <v>#REF!</v>
      </c>
      <c r="E599" s="256"/>
      <c r="F599" s="267"/>
      <c r="G599" s="268"/>
      <c r="H599" s="269"/>
      <c r="I599" s="270"/>
      <c r="J599" s="271"/>
      <c r="K599" s="262"/>
      <c r="L599" s="273"/>
      <c r="M599" s="97" t="e">
        <f>'2 SERVICES'!#REF!</f>
        <v>#REF!</v>
      </c>
    </row>
    <row r="600" spans="1:13" ht="39.75" customHeight="1" x14ac:dyDescent="0.25">
      <c r="A600" s="252">
        <f t="shared" si="2"/>
        <v>587</v>
      </c>
      <c r="B600" s="253" t="e">
        <f>'2 SERVICES'!#REF!</f>
        <v>#REF!</v>
      </c>
      <c r="C600" s="254" t="e">
        <f>'2 SERVICES'!#REF!</f>
        <v>#REF!</v>
      </c>
      <c r="D600" s="255" t="e">
        <f>'2 SERVICES'!#REF!</f>
        <v>#REF!</v>
      </c>
      <c r="E600" s="256"/>
      <c r="F600" s="257"/>
      <c r="G600" s="274"/>
      <c r="H600" s="259"/>
      <c r="I600" s="260"/>
      <c r="J600" s="261"/>
      <c r="K600" s="262"/>
      <c r="L600" s="263"/>
      <c r="M600" s="97" t="e">
        <f>'2 SERVICES'!#REF!</f>
        <v>#REF!</v>
      </c>
    </row>
    <row r="601" spans="1:13" ht="39.75" customHeight="1" x14ac:dyDescent="0.25">
      <c r="A601" s="252">
        <f t="shared" si="2"/>
        <v>588</v>
      </c>
      <c r="B601" s="264" t="e">
        <f>'2 SERVICES'!#REF!</f>
        <v>#REF!</v>
      </c>
      <c r="C601" s="265" t="e">
        <f>'2 SERVICES'!#REF!</f>
        <v>#REF!</v>
      </c>
      <c r="D601" s="266" t="e">
        <f>'2 SERVICES'!#REF!</f>
        <v>#REF!</v>
      </c>
      <c r="E601" s="256"/>
      <c r="F601" s="267"/>
      <c r="G601" s="268"/>
      <c r="H601" s="269"/>
      <c r="I601" s="270"/>
      <c r="J601" s="271"/>
      <c r="K601" s="262"/>
      <c r="L601" s="273"/>
      <c r="M601" s="97" t="e">
        <f>'2 SERVICES'!#REF!</f>
        <v>#REF!</v>
      </c>
    </row>
    <row r="602" spans="1:13" ht="39.75" customHeight="1" x14ac:dyDescent="0.25">
      <c r="A602" s="252">
        <f t="shared" si="2"/>
        <v>589</v>
      </c>
      <c r="B602" s="253" t="e">
        <f>'2 SERVICES'!#REF!</f>
        <v>#REF!</v>
      </c>
      <c r="C602" s="254" t="e">
        <f>'2 SERVICES'!#REF!</f>
        <v>#REF!</v>
      </c>
      <c r="D602" s="255" t="e">
        <f>'2 SERVICES'!#REF!</f>
        <v>#REF!</v>
      </c>
      <c r="E602" s="256"/>
      <c r="F602" s="257"/>
      <c r="G602" s="274"/>
      <c r="H602" s="259"/>
      <c r="I602" s="260"/>
      <c r="J602" s="261"/>
      <c r="K602" s="262"/>
      <c r="L602" s="263"/>
      <c r="M602" s="97" t="e">
        <f>'2 SERVICES'!#REF!</f>
        <v>#REF!</v>
      </c>
    </row>
    <row r="603" spans="1:13" ht="39.75" customHeight="1" x14ac:dyDescent="0.25">
      <c r="A603" s="252">
        <f t="shared" si="2"/>
        <v>590</v>
      </c>
      <c r="B603" s="264" t="e">
        <f>'2 SERVICES'!#REF!</f>
        <v>#REF!</v>
      </c>
      <c r="C603" s="265" t="e">
        <f>'2 SERVICES'!#REF!</f>
        <v>#REF!</v>
      </c>
      <c r="D603" s="266" t="e">
        <f>'2 SERVICES'!#REF!</f>
        <v>#REF!</v>
      </c>
      <c r="E603" s="256"/>
      <c r="F603" s="267"/>
      <c r="G603" s="268"/>
      <c r="H603" s="269"/>
      <c r="I603" s="270"/>
      <c r="J603" s="271"/>
      <c r="K603" s="262"/>
      <c r="L603" s="273"/>
      <c r="M603" s="97" t="e">
        <f>'2 SERVICES'!#REF!</f>
        <v>#REF!</v>
      </c>
    </row>
    <row r="604" spans="1:13" ht="39.75" customHeight="1" x14ac:dyDescent="0.25">
      <c r="A604" s="252">
        <f t="shared" si="2"/>
        <v>591</v>
      </c>
      <c r="B604" s="253" t="e">
        <f>'2 SERVICES'!#REF!</f>
        <v>#REF!</v>
      </c>
      <c r="C604" s="254" t="e">
        <f>'2 SERVICES'!#REF!</f>
        <v>#REF!</v>
      </c>
      <c r="D604" s="255" t="e">
        <f>'2 SERVICES'!#REF!</f>
        <v>#REF!</v>
      </c>
      <c r="E604" s="256"/>
      <c r="F604" s="257"/>
      <c r="G604" s="274"/>
      <c r="H604" s="259"/>
      <c r="I604" s="260"/>
      <c r="J604" s="261"/>
      <c r="K604" s="262"/>
      <c r="L604" s="263"/>
      <c r="M604" s="97" t="e">
        <f>'2 SERVICES'!#REF!</f>
        <v>#REF!</v>
      </c>
    </row>
    <row r="605" spans="1:13" ht="39.75" customHeight="1" x14ac:dyDescent="0.25">
      <c r="A605" s="252">
        <f t="shared" si="2"/>
        <v>592</v>
      </c>
      <c r="B605" s="264" t="e">
        <f>'2 SERVICES'!#REF!</f>
        <v>#REF!</v>
      </c>
      <c r="C605" s="265" t="e">
        <f>'2 SERVICES'!#REF!</f>
        <v>#REF!</v>
      </c>
      <c r="D605" s="266" t="e">
        <f>'2 SERVICES'!#REF!</f>
        <v>#REF!</v>
      </c>
      <c r="E605" s="256"/>
      <c r="F605" s="267"/>
      <c r="G605" s="268"/>
      <c r="H605" s="269"/>
      <c r="I605" s="270"/>
      <c r="J605" s="271"/>
      <c r="K605" s="262"/>
      <c r="L605" s="273"/>
      <c r="M605" s="97" t="e">
        <f>'2 SERVICES'!#REF!</f>
        <v>#REF!</v>
      </c>
    </row>
    <row r="606" spans="1:13" ht="39.75" customHeight="1" x14ac:dyDescent="0.25">
      <c r="A606" s="252">
        <f t="shared" si="2"/>
        <v>593</v>
      </c>
      <c r="B606" s="253" t="e">
        <f>'2 SERVICES'!#REF!</f>
        <v>#REF!</v>
      </c>
      <c r="C606" s="254" t="e">
        <f>'2 SERVICES'!#REF!</f>
        <v>#REF!</v>
      </c>
      <c r="D606" s="255" t="e">
        <f>'2 SERVICES'!#REF!</f>
        <v>#REF!</v>
      </c>
      <c r="E606" s="256"/>
      <c r="F606" s="257"/>
      <c r="G606" s="274"/>
      <c r="H606" s="259"/>
      <c r="I606" s="260"/>
      <c r="J606" s="261"/>
      <c r="K606" s="262"/>
      <c r="L606" s="263"/>
      <c r="M606" s="97" t="e">
        <f>'2 SERVICES'!#REF!</f>
        <v>#REF!</v>
      </c>
    </row>
    <row r="607" spans="1:13" ht="39.75" customHeight="1" x14ac:dyDescent="0.25">
      <c r="A607" s="252">
        <f t="shared" si="2"/>
        <v>594</v>
      </c>
      <c r="B607" s="264" t="e">
        <f>'2 SERVICES'!#REF!</f>
        <v>#REF!</v>
      </c>
      <c r="C607" s="265" t="e">
        <f>'2 SERVICES'!#REF!</f>
        <v>#REF!</v>
      </c>
      <c r="D607" s="266" t="e">
        <f>'2 SERVICES'!#REF!</f>
        <v>#REF!</v>
      </c>
      <c r="E607" s="256"/>
      <c r="F607" s="267"/>
      <c r="G607" s="268"/>
      <c r="H607" s="269"/>
      <c r="I607" s="270"/>
      <c r="J607" s="271"/>
      <c r="K607" s="262"/>
      <c r="L607" s="273"/>
      <c r="M607" s="97" t="e">
        <f>'2 SERVICES'!#REF!</f>
        <v>#REF!</v>
      </c>
    </row>
    <row r="608" spans="1:13" ht="39.75" customHeight="1" x14ac:dyDescent="0.25">
      <c r="A608" s="252">
        <f t="shared" si="2"/>
        <v>595</v>
      </c>
      <c r="B608" s="253" t="e">
        <f>'2 SERVICES'!#REF!</f>
        <v>#REF!</v>
      </c>
      <c r="C608" s="254" t="e">
        <f>'2 SERVICES'!#REF!</f>
        <v>#REF!</v>
      </c>
      <c r="D608" s="255" t="e">
        <f>'2 SERVICES'!#REF!</f>
        <v>#REF!</v>
      </c>
      <c r="E608" s="256"/>
      <c r="F608" s="257"/>
      <c r="G608" s="274"/>
      <c r="H608" s="259"/>
      <c r="I608" s="260"/>
      <c r="J608" s="261"/>
      <c r="K608" s="262"/>
      <c r="L608" s="263"/>
      <c r="M608" s="97" t="e">
        <f>'2 SERVICES'!#REF!</f>
        <v>#REF!</v>
      </c>
    </row>
    <row r="609" spans="1:13" ht="39.75" customHeight="1" x14ac:dyDescent="0.25">
      <c r="A609" s="252">
        <f t="shared" si="2"/>
        <v>596</v>
      </c>
      <c r="B609" s="264" t="e">
        <f>'2 SERVICES'!#REF!</f>
        <v>#REF!</v>
      </c>
      <c r="C609" s="265" t="e">
        <f>'2 SERVICES'!#REF!</f>
        <v>#REF!</v>
      </c>
      <c r="D609" s="266" t="e">
        <f>'2 SERVICES'!#REF!</f>
        <v>#REF!</v>
      </c>
      <c r="E609" s="256"/>
      <c r="F609" s="267"/>
      <c r="G609" s="268"/>
      <c r="H609" s="269"/>
      <c r="I609" s="270"/>
      <c r="J609" s="271"/>
      <c r="K609" s="262"/>
      <c r="L609" s="273"/>
      <c r="M609" s="97" t="e">
        <f>'2 SERVICES'!#REF!</f>
        <v>#REF!</v>
      </c>
    </row>
    <row r="610" spans="1:13" ht="39.75" customHeight="1" x14ac:dyDescent="0.25">
      <c r="A610" s="252">
        <f t="shared" si="2"/>
        <v>597</v>
      </c>
      <c r="B610" s="253" t="e">
        <f>'2 SERVICES'!#REF!</f>
        <v>#REF!</v>
      </c>
      <c r="C610" s="254" t="e">
        <f>'2 SERVICES'!#REF!</f>
        <v>#REF!</v>
      </c>
      <c r="D610" s="255" t="e">
        <f>'2 SERVICES'!#REF!</f>
        <v>#REF!</v>
      </c>
      <c r="E610" s="256"/>
      <c r="F610" s="257"/>
      <c r="G610" s="274"/>
      <c r="H610" s="259"/>
      <c r="I610" s="260"/>
      <c r="J610" s="261"/>
      <c r="K610" s="262"/>
      <c r="L610" s="263"/>
      <c r="M610" s="97" t="e">
        <f>'2 SERVICES'!#REF!</f>
        <v>#REF!</v>
      </c>
    </row>
    <row r="611" spans="1:13" ht="39.75" customHeight="1" x14ac:dyDescent="0.25">
      <c r="A611" s="252">
        <f t="shared" si="2"/>
        <v>598</v>
      </c>
      <c r="B611" s="264" t="e">
        <f>'2 SERVICES'!#REF!</f>
        <v>#REF!</v>
      </c>
      <c r="C611" s="265" t="e">
        <f>'2 SERVICES'!#REF!</f>
        <v>#REF!</v>
      </c>
      <c r="D611" s="266" t="e">
        <f>'2 SERVICES'!#REF!</f>
        <v>#REF!</v>
      </c>
      <c r="E611" s="256"/>
      <c r="F611" s="267"/>
      <c r="G611" s="268"/>
      <c r="H611" s="269"/>
      <c r="I611" s="270"/>
      <c r="J611" s="271"/>
      <c r="K611" s="262"/>
      <c r="L611" s="273"/>
      <c r="M611" s="97" t="e">
        <f>'2 SERVICES'!#REF!</f>
        <v>#REF!</v>
      </c>
    </row>
    <row r="612" spans="1:13" ht="39.75" customHeight="1" x14ac:dyDescent="0.25">
      <c r="A612" s="252">
        <f t="shared" si="2"/>
        <v>599</v>
      </c>
      <c r="B612" s="253" t="e">
        <f>'2 SERVICES'!#REF!</f>
        <v>#REF!</v>
      </c>
      <c r="C612" s="254" t="e">
        <f>'2 SERVICES'!#REF!</f>
        <v>#REF!</v>
      </c>
      <c r="D612" s="255" t="e">
        <f>'2 SERVICES'!#REF!</f>
        <v>#REF!</v>
      </c>
      <c r="E612" s="256"/>
      <c r="F612" s="257"/>
      <c r="G612" s="274"/>
      <c r="H612" s="259"/>
      <c r="I612" s="260"/>
      <c r="J612" s="261"/>
      <c r="K612" s="262"/>
      <c r="L612" s="263"/>
      <c r="M612" s="97" t="e">
        <f>'2 SERVICES'!#REF!</f>
        <v>#REF!</v>
      </c>
    </row>
    <row r="613" spans="1:13" ht="39.75" customHeight="1" x14ac:dyDescent="0.25">
      <c r="A613" s="252">
        <f t="shared" si="2"/>
        <v>600</v>
      </c>
      <c r="B613" s="264" t="e">
        <f>'2 SERVICES'!#REF!</f>
        <v>#REF!</v>
      </c>
      <c r="C613" s="265" t="e">
        <f>'2 SERVICES'!#REF!</f>
        <v>#REF!</v>
      </c>
      <c r="D613" s="266" t="e">
        <f>'2 SERVICES'!#REF!</f>
        <v>#REF!</v>
      </c>
      <c r="E613" s="256"/>
      <c r="F613" s="267"/>
      <c r="G613" s="268"/>
      <c r="H613" s="269"/>
      <c r="I613" s="270"/>
      <c r="J613" s="271"/>
      <c r="K613" s="262"/>
      <c r="L613" s="273"/>
      <c r="M613" s="97" t="e">
        <f>'2 SERVICES'!#REF!</f>
        <v>#REF!</v>
      </c>
    </row>
    <row r="614" spans="1:13" ht="39.75" customHeight="1" x14ac:dyDescent="0.25">
      <c r="A614" s="252">
        <f t="shared" si="2"/>
        <v>601</v>
      </c>
      <c r="B614" s="253" t="e">
        <f>'2 SERVICES'!#REF!</f>
        <v>#REF!</v>
      </c>
      <c r="C614" s="254" t="e">
        <f>'2 SERVICES'!#REF!</f>
        <v>#REF!</v>
      </c>
      <c r="D614" s="255" t="e">
        <f>'2 SERVICES'!#REF!</f>
        <v>#REF!</v>
      </c>
      <c r="E614" s="256"/>
      <c r="F614" s="257"/>
      <c r="G614" s="258"/>
      <c r="H614" s="259"/>
      <c r="I614" s="260"/>
      <c r="J614" s="261"/>
      <c r="K614" s="262"/>
      <c r="L614" s="263"/>
      <c r="M614" s="97" t="e">
        <f>'2 SERVICES'!#REF!</f>
        <v>#REF!</v>
      </c>
    </row>
    <row r="615" spans="1:13" ht="39.75" customHeight="1" x14ac:dyDescent="0.25">
      <c r="A615" s="252">
        <f t="shared" si="2"/>
        <v>602</v>
      </c>
      <c r="B615" s="264" t="e">
        <f>'2 SERVICES'!#REF!</f>
        <v>#REF!</v>
      </c>
      <c r="C615" s="265" t="e">
        <f>'2 SERVICES'!#REF!</f>
        <v>#REF!</v>
      </c>
      <c r="D615" s="266" t="e">
        <f>'2 SERVICES'!#REF!</f>
        <v>#REF!</v>
      </c>
      <c r="E615" s="256"/>
      <c r="F615" s="267"/>
      <c r="G615" s="268"/>
      <c r="H615" s="269"/>
      <c r="I615" s="270"/>
      <c r="J615" s="271"/>
      <c r="K615" s="272"/>
      <c r="L615" s="273"/>
      <c r="M615" s="97" t="e">
        <f>'2 SERVICES'!#REF!</f>
        <v>#REF!</v>
      </c>
    </row>
    <row r="616" spans="1:13" ht="39.75" customHeight="1" x14ac:dyDescent="0.25">
      <c r="A616" s="252">
        <f t="shared" si="2"/>
        <v>603</v>
      </c>
      <c r="B616" s="253" t="e">
        <f>'2 SERVICES'!#REF!</f>
        <v>#REF!</v>
      </c>
      <c r="C616" s="254" t="e">
        <f>'2 SERVICES'!#REF!</f>
        <v>#REF!</v>
      </c>
      <c r="D616" s="255" t="e">
        <f>'2 SERVICES'!#REF!</f>
        <v>#REF!</v>
      </c>
      <c r="E616" s="256"/>
      <c r="F616" s="257"/>
      <c r="G616" s="274"/>
      <c r="H616" s="259"/>
      <c r="I616" s="260"/>
      <c r="J616" s="261"/>
      <c r="K616" s="262"/>
      <c r="L616" s="263"/>
      <c r="M616" s="97" t="e">
        <f>'2 SERVICES'!#REF!</f>
        <v>#REF!</v>
      </c>
    </row>
    <row r="617" spans="1:13" ht="39.75" customHeight="1" x14ac:dyDescent="0.25">
      <c r="A617" s="252">
        <f t="shared" si="2"/>
        <v>604</v>
      </c>
      <c r="B617" s="264" t="e">
        <f>'2 SERVICES'!#REF!</f>
        <v>#REF!</v>
      </c>
      <c r="C617" s="265" t="e">
        <f>'2 SERVICES'!#REF!</f>
        <v>#REF!</v>
      </c>
      <c r="D617" s="266" t="e">
        <f>'2 SERVICES'!#REF!</f>
        <v>#REF!</v>
      </c>
      <c r="E617" s="256"/>
      <c r="F617" s="267"/>
      <c r="G617" s="268"/>
      <c r="H617" s="269"/>
      <c r="I617" s="270"/>
      <c r="J617" s="271"/>
      <c r="K617" s="272"/>
      <c r="L617" s="273"/>
      <c r="M617" s="97" t="e">
        <f>'2 SERVICES'!#REF!</f>
        <v>#REF!</v>
      </c>
    </row>
    <row r="618" spans="1:13" ht="39.75" customHeight="1" x14ac:dyDescent="0.25">
      <c r="A618" s="252">
        <f t="shared" si="2"/>
        <v>605</v>
      </c>
      <c r="B618" s="253" t="e">
        <f>'2 SERVICES'!#REF!</f>
        <v>#REF!</v>
      </c>
      <c r="C618" s="254" t="e">
        <f>'2 SERVICES'!#REF!</f>
        <v>#REF!</v>
      </c>
      <c r="D618" s="255" t="e">
        <f>'2 SERVICES'!#REF!</f>
        <v>#REF!</v>
      </c>
      <c r="E618" s="256"/>
      <c r="F618" s="257"/>
      <c r="G618" s="274"/>
      <c r="H618" s="259"/>
      <c r="I618" s="260"/>
      <c r="J618" s="261"/>
      <c r="K618" s="262"/>
      <c r="L618" s="263"/>
      <c r="M618" s="97" t="e">
        <f>'2 SERVICES'!#REF!</f>
        <v>#REF!</v>
      </c>
    </row>
    <row r="619" spans="1:13" ht="39.75" customHeight="1" x14ac:dyDescent="0.25">
      <c r="A619" s="252">
        <f t="shared" si="2"/>
        <v>606</v>
      </c>
      <c r="B619" s="264" t="e">
        <f>'2 SERVICES'!#REF!</f>
        <v>#REF!</v>
      </c>
      <c r="C619" s="265" t="e">
        <f>'2 SERVICES'!#REF!</f>
        <v>#REF!</v>
      </c>
      <c r="D619" s="266" t="e">
        <f>'2 SERVICES'!#REF!</f>
        <v>#REF!</v>
      </c>
      <c r="E619" s="256"/>
      <c r="F619" s="267"/>
      <c r="G619" s="268"/>
      <c r="H619" s="269"/>
      <c r="I619" s="270"/>
      <c r="J619" s="271"/>
      <c r="K619" s="272"/>
      <c r="L619" s="273"/>
      <c r="M619" s="97" t="e">
        <f>'2 SERVICES'!#REF!</f>
        <v>#REF!</v>
      </c>
    </row>
    <row r="620" spans="1:13" ht="39.75" customHeight="1" x14ac:dyDescent="0.25">
      <c r="A620" s="252">
        <f t="shared" si="2"/>
        <v>607</v>
      </c>
      <c r="B620" s="253" t="e">
        <f>'2 SERVICES'!#REF!</f>
        <v>#REF!</v>
      </c>
      <c r="C620" s="254" t="e">
        <f>'2 SERVICES'!#REF!</f>
        <v>#REF!</v>
      </c>
      <c r="D620" s="255" t="e">
        <f>'2 SERVICES'!#REF!</f>
        <v>#REF!</v>
      </c>
      <c r="E620" s="256"/>
      <c r="F620" s="257"/>
      <c r="G620" s="274"/>
      <c r="H620" s="259"/>
      <c r="I620" s="260"/>
      <c r="J620" s="261"/>
      <c r="K620" s="262"/>
      <c r="L620" s="263"/>
      <c r="M620" s="97" t="e">
        <f>'2 SERVICES'!#REF!</f>
        <v>#REF!</v>
      </c>
    </row>
    <row r="621" spans="1:13" ht="39.75" customHeight="1" x14ac:dyDescent="0.25">
      <c r="A621" s="252">
        <f t="shared" si="2"/>
        <v>608</v>
      </c>
      <c r="B621" s="264" t="e">
        <f>'2 SERVICES'!#REF!</f>
        <v>#REF!</v>
      </c>
      <c r="C621" s="265" t="e">
        <f>'2 SERVICES'!#REF!</f>
        <v>#REF!</v>
      </c>
      <c r="D621" s="266" t="e">
        <f>'2 SERVICES'!#REF!</f>
        <v>#REF!</v>
      </c>
      <c r="E621" s="256"/>
      <c r="F621" s="267"/>
      <c r="G621" s="268"/>
      <c r="H621" s="269"/>
      <c r="I621" s="270"/>
      <c r="J621" s="271"/>
      <c r="K621" s="272"/>
      <c r="L621" s="273"/>
      <c r="M621" s="97" t="e">
        <f>'2 SERVICES'!#REF!</f>
        <v>#REF!</v>
      </c>
    </row>
    <row r="622" spans="1:13" ht="39.75" customHeight="1" x14ac:dyDescent="0.25">
      <c r="A622" s="252">
        <f t="shared" si="2"/>
        <v>609</v>
      </c>
      <c r="B622" s="253" t="e">
        <f>'2 SERVICES'!#REF!</f>
        <v>#REF!</v>
      </c>
      <c r="C622" s="254" t="e">
        <f>'2 SERVICES'!#REF!</f>
        <v>#REF!</v>
      </c>
      <c r="D622" s="255" t="e">
        <f>'2 SERVICES'!#REF!</f>
        <v>#REF!</v>
      </c>
      <c r="E622" s="256"/>
      <c r="F622" s="257"/>
      <c r="G622" s="274"/>
      <c r="H622" s="259"/>
      <c r="I622" s="260"/>
      <c r="J622" s="261"/>
      <c r="K622" s="262"/>
      <c r="L622" s="263"/>
      <c r="M622" s="97" t="e">
        <f>'2 SERVICES'!#REF!</f>
        <v>#REF!</v>
      </c>
    </row>
    <row r="623" spans="1:13" ht="39.75" customHeight="1" x14ac:dyDescent="0.25">
      <c r="A623" s="252">
        <f t="shared" si="2"/>
        <v>610</v>
      </c>
      <c r="B623" s="264" t="e">
        <f>'2 SERVICES'!#REF!</f>
        <v>#REF!</v>
      </c>
      <c r="C623" s="265" t="e">
        <f>'2 SERVICES'!#REF!</f>
        <v>#REF!</v>
      </c>
      <c r="D623" s="266" t="e">
        <f>'2 SERVICES'!#REF!</f>
        <v>#REF!</v>
      </c>
      <c r="E623" s="256"/>
      <c r="F623" s="267"/>
      <c r="G623" s="268"/>
      <c r="H623" s="269"/>
      <c r="I623" s="270"/>
      <c r="J623" s="271"/>
      <c r="K623" s="272"/>
      <c r="L623" s="273"/>
      <c r="M623" s="97" t="e">
        <f>'2 SERVICES'!#REF!</f>
        <v>#REF!</v>
      </c>
    </row>
    <row r="624" spans="1:13" ht="39.75" customHeight="1" x14ac:dyDescent="0.25">
      <c r="A624" s="252">
        <f t="shared" si="2"/>
        <v>611</v>
      </c>
      <c r="B624" s="253" t="e">
        <f>'2 SERVICES'!#REF!</f>
        <v>#REF!</v>
      </c>
      <c r="C624" s="254" t="e">
        <f>'2 SERVICES'!#REF!</f>
        <v>#REF!</v>
      </c>
      <c r="D624" s="255" t="e">
        <f>'2 SERVICES'!#REF!</f>
        <v>#REF!</v>
      </c>
      <c r="E624" s="256"/>
      <c r="F624" s="257"/>
      <c r="G624" s="274"/>
      <c r="H624" s="259"/>
      <c r="I624" s="260"/>
      <c r="J624" s="261"/>
      <c r="K624" s="262"/>
      <c r="L624" s="263"/>
      <c r="M624" s="97" t="e">
        <f>'2 SERVICES'!#REF!</f>
        <v>#REF!</v>
      </c>
    </row>
    <row r="625" spans="1:13" ht="39.75" customHeight="1" x14ac:dyDescent="0.25">
      <c r="A625" s="252">
        <f t="shared" si="2"/>
        <v>612</v>
      </c>
      <c r="B625" s="264" t="e">
        <f>'2 SERVICES'!#REF!</f>
        <v>#REF!</v>
      </c>
      <c r="C625" s="265" t="e">
        <f>'2 SERVICES'!#REF!</f>
        <v>#REF!</v>
      </c>
      <c r="D625" s="266" t="e">
        <f>'2 SERVICES'!#REF!</f>
        <v>#REF!</v>
      </c>
      <c r="E625" s="256"/>
      <c r="F625" s="267"/>
      <c r="G625" s="268"/>
      <c r="H625" s="269"/>
      <c r="I625" s="270"/>
      <c r="J625" s="271"/>
      <c r="K625" s="262"/>
      <c r="L625" s="273"/>
      <c r="M625" s="97" t="e">
        <f>'2 SERVICES'!#REF!</f>
        <v>#REF!</v>
      </c>
    </row>
    <row r="626" spans="1:13" ht="39.75" customHeight="1" x14ac:dyDescent="0.25">
      <c r="A626" s="252">
        <f t="shared" si="2"/>
        <v>613</v>
      </c>
      <c r="B626" s="253" t="e">
        <f>'2 SERVICES'!#REF!</f>
        <v>#REF!</v>
      </c>
      <c r="C626" s="254" t="e">
        <f>'2 SERVICES'!#REF!</f>
        <v>#REF!</v>
      </c>
      <c r="D626" s="255" t="e">
        <f>'2 SERVICES'!#REF!</f>
        <v>#REF!</v>
      </c>
      <c r="E626" s="256"/>
      <c r="F626" s="257"/>
      <c r="G626" s="274"/>
      <c r="H626" s="259"/>
      <c r="I626" s="260"/>
      <c r="J626" s="261"/>
      <c r="K626" s="262"/>
      <c r="L626" s="263"/>
      <c r="M626" s="97" t="e">
        <f>'2 SERVICES'!#REF!</f>
        <v>#REF!</v>
      </c>
    </row>
    <row r="627" spans="1:13" ht="39.75" customHeight="1" x14ac:dyDescent="0.25">
      <c r="A627" s="252">
        <f t="shared" si="2"/>
        <v>614</v>
      </c>
      <c r="B627" s="264" t="e">
        <f>'2 SERVICES'!#REF!</f>
        <v>#REF!</v>
      </c>
      <c r="C627" s="265" t="e">
        <f>'2 SERVICES'!#REF!</f>
        <v>#REF!</v>
      </c>
      <c r="D627" s="266" t="e">
        <f>'2 SERVICES'!#REF!</f>
        <v>#REF!</v>
      </c>
      <c r="E627" s="256"/>
      <c r="F627" s="267"/>
      <c r="G627" s="268"/>
      <c r="H627" s="269"/>
      <c r="I627" s="270"/>
      <c r="J627" s="271"/>
      <c r="K627" s="262"/>
      <c r="L627" s="273"/>
      <c r="M627" s="97" t="e">
        <f>'2 SERVICES'!#REF!</f>
        <v>#REF!</v>
      </c>
    </row>
    <row r="628" spans="1:13" ht="39.75" customHeight="1" x14ac:dyDescent="0.25">
      <c r="A628" s="252">
        <f t="shared" si="2"/>
        <v>615</v>
      </c>
      <c r="B628" s="253" t="e">
        <f>'2 SERVICES'!#REF!</f>
        <v>#REF!</v>
      </c>
      <c r="C628" s="254" t="e">
        <f>'2 SERVICES'!#REF!</f>
        <v>#REF!</v>
      </c>
      <c r="D628" s="255" t="e">
        <f>'2 SERVICES'!#REF!</f>
        <v>#REF!</v>
      </c>
      <c r="E628" s="256"/>
      <c r="F628" s="257"/>
      <c r="G628" s="274"/>
      <c r="H628" s="259"/>
      <c r="I628" s="260"/>
      <c r="J628" s="261"/>
      <c r="K628" s="262"/>
      <c r="L628" s="263"/>
      <c r="M628" s="97" t="e">
        <f>'2 SERVICES'!#REF!</f>
        <v>#REF!</v>
      </c>
    </row>
    <row r="629" spans="1:13" ht="39.75" customHeight="1" x14ac:dyDescent="0.25">
      <c r="A629" s="252">
        <f t="shared" si="2"/>
        <v>616</v>
      </c>
      <c r="B629" s="264" t="e">
        <f>'2 SERVICES'!#REF!</f>
        <v>#REF!</v>
      </c>
      <c r="C629" s="265" t="e">
        <f>'2 SERVICES'!#REF!</f>
        <v>#REF!</v>
      </c>
      <c r="D629" s="266" t="e">
        <f>'2 SERVICES'!#REF!</f>
        <v>#REF!</v>
      </c>
      <c r="E629" s="256"/>
      <c r="F629" s="267"/>
      <c r="G629" s="268"/>
      <c r="H629" s="269"/>
      <c r="I629" s="270"/>
      <c r="J629" s="271"/>
      <c r="K629" s="262"/>
      <c r="L629" s="273"/>
      <c r="M629" s="97" t="e">
        <f>'2 SERVICES'!#REF!</f>
        <v>#REF!</v>
      </c>
    </row>
    <row r="630" spans="1:13" ht="39.75" customHeight="1" x14ac:dyDescent="0.25">
      <c r="A630" s="252">
        <f t="shared" si="2"/>
        <v>617</v>
      </c>
      <c r="B630" s="253" t="e">
        <f>'2 SERVICES'!#REF!</f>
        <v>#REF!</v>
      </c>
      <c r="C630" s="254" t="e">
        <f>'2 SERVICES'!#REF!</f>
        <v>#REF!</v>
      </c>
      <c r="D630" s="255" t="e">
        <f>'2 SERVICES'!#REF!</f>
        <v>#REF!</v>
      </c>
      <c r="E630" s="256"/>
      <c r="F630" s="257"/>
      <c r="G630" s="274"/>
      <c r="H630" s="259"/>
      <c r="I630" s="260"/>
      <c r="J630" s="261"/>
      <c r="K630" s="262"/>
      <c r="L630" s="263"/>
      <c r="M630" s="97" t="e">
        <f>'2 SERVICES'!#REF!</f>
        <v>#REF!</v>
      </c>
    </row>
    <row r="631" spans="1:13" ht="39.75" customHeight="1" x14ac:dyDescent="0.25">
      <c r="A631" s="252">
        <f t="shared" si="2"/>
        <v>618</v>
      </c>
      <c r="B631" s="264" t="e">
        <f>'2 SERVICES'!#REF!</f>
        <v>#REF!</v>
      </c>
      <c r="C631" s="265" t="e">
        <f>'2 SERVICES'!#REF!</f>
        <v>#REF!</v>
      </c>
      <c r="D631" s="266" t="e">
        <f>'2 SERVICES'!#REF!</f>
        <v>#REF!</v>
      </c>
      <c r="E631" s="256"/>
      <c r="F631" s="267"/>
      <c r="G631" s="268"/>
      <c r="H631" s="269"/>
      <c r="I631" s="270"/>
      <c r="J631" s="271"/>
      <c r="K631" s="262"/>
      <c r="L631" s="273"/>
      <c r="M631" s="97" t="e">
        <f>'2 SERVICES'!#REF!</f>
        <v>#REF!</v>
      </c>
    </row>
    <row r="632" spans="1:13" ht="39.75" customHeight="1" x14ac:dyDescent="0.25">
      <c r="A632" s="252">
        <f t="shared" si="2"/>
        <v>619</v>
      </c>
      <c r="B632" s="253" t="e">
        <f>'2 SERVICES'!#REF!</f>
        <v>#REF!</v>
      </c>
      <c r="C632" s="254" t="e">
        <f>'2 SERVICES'!#REF!</f>
        <v>#REF!</v>
      </c>
      <c r="D632" s="255" t="e">
        <f>'2 SERVICES'!#REF!</f>
        <v>#REF!</v>
      </c>
      <c r="E632" s="256"/>
      <c r="F632" s="257"/>
      <c r="G632" s="274"/>
      <c r="H632" s="259"/>
      <c r="I632" s="260"/>
      <c r="J632" s="261"/>
      <c r="K632" s="262"/>
      <c r="L632" s="263"/>
      <c r="M632" s="97" t="e">
        <f>'2 SERVICES'!#REF!</f>
        <v>#REF!</v>
      </c>
    </row>
    <row r="633" spans="1:13" ht="39.75" customHeight="1" x14ac:dyDescent="0.25">
      <c r="A633" s="252">
        <f t="shared" si="2"/>
        <v>620</v>
      </c>
      <c r="B633" s="264" t="e">
        <f>'2 SERVICES'!#REF!</f>
        <v>#REF!</v>
      </c>
      <c r="C633" s="265" t="e">
        <f>'2 SERVICES'!#REF!</f>
        <v>#REF!</v>
      </c>
      <c r="D633" s="266" t="e">
        <f>'2 SERVICES'!#REF!</f>
        <v>#REF!</v>
      </c>
      <c r="E633" s="256"/>
      <c r="F633" s="267"/>
      <c r="G633" s="268"/>
      <c r="H633" s="269"/>
      <c r="I633" s="270"/>
      <c r="J633" s="271"/>
      <c r="K633" s="262"/>
      <c r="L633" s="273"/>
      <c r="M633" s="97" t="e">
        <f>'2 SERVICES'!#REF!</f>
        <v>#REF!</v>
      </c>
    </row>
    <row r="634" spans="1:13" ht="39.75" customHeight="1" x14ac:dyDescent="0.25">
      <c r="A634" s="252">
        <f t="shared" si="2"/>
        <v>621</v>
      </c>
      <c r="B634" s="253" t="e">
        <f>'2 SERVICES'!#REF!</f>
        <v>#REF!</v>
      </c>
      <c r="C634" s="254" t="e">
        <f>'2 SERVICES'!#REF!</f>
        <v>#REF!</v>
      </c>
      <c r="D634" s="255" t="e">
        <f>'2 SERVICES'!#REF!</f>
        <v>#REF!</v>
      </c>
      <c r="E634" s="256"/>
      <c r="F634" s="257"/>
      <c r="G634" s="274"/>
      <c r="H634" s="259"/>
      <c r="I634" s="260"/>
      <c r="J634" s="261"/>
      <c r="K634" s="262"/>
      <c r="L634" s="263"/>
      <c r="M634" s="97" t="e">
        <f>'2 SERVICES'!#REF!</f>
        <v>#REF!</v>
      </c>
    </row>
    <row r="635" spans="1:13" ht="39.75" customHeight="1" x14ac:dyDescent="0.25">
      <c r="A635" s="252">
        <f t="shared" si="2"/>
        <v>622</v>
      </c>
      <c r="B635" s="264" t="e">
        <f>'2 SERVICES'!#REF!</f>
        <v>#REF!</v>
      </c>
      <c r="C635" s="265" t="e">
        <f>'2 SERVICES'!#REF!</f>
        <v>#REF!</v>
      </c>
      <c r="D635" s="266" t="e">
        <f>'2 SERVICES'!#REF!</f>
        <v>#REF!</v>
      </c>
      <c r="E635" s="256"/>
      <c r="F635" s="267"/>
      <c r="G635" s="268"/>
      <c r="H635" s="269"/>
      <c r="I635" s="270"/>
      <c r="J635" s="271"/>
      <c r="K635" s="262"/>
      <c r="L635" s="273"/>
      <c r="M635" s="97" t="e">
        <f>'2 SERVICES'!#REF!</f>
        <v>#REF!</v>
      </c>
    </row>
    <row r="636" spans="1:13" ht="39.75" customHeight="1" x14ac:dyDescent="0.25">
      <c r="A636" s="252">
        <f t="shared" si="2"/>
        <v>623</v>
      </c>
      <c r="B636" s="253" t="e">
        <f>'2 SERVICES'!#REF!</f>
        <v>#REF!</v>
      </c>
      <c r="C636" s="254" t="e">
        <f>'2 SERVICES'!#REF!</f>
        <v>#REF!</v>
      </c>
      <c r="D636" s="255" t="e">
        <f>'2 SERVICES'!#REF!</f>
        <v>#REF!</v>
      </c>
      <c r="E636" s="256"/>
      <c r="F636" s="257"/>
      <c r="G636" s="274"/>
      <c r="H636" s="259"/>
      <c r="I636" s="260"/>
      <c r="J636" s="261"/>
      <c r="K636" s="262"/>
      <c r="L636" s="263"/>
      <c r="M636" s="97" t="e">
        <f>'2 SERVICES'!#REF!</f>
        <v>#REF!</v>
      </c>
    </row>
    <row r="637" spans="1:13" ht="39.75" customHeight="1" x14ac:dyDescent="0.25">
      <c r="A637" s="252">
        <f t="shared" si="2"/>
        <v>624</v>
      </c>
      <c r="B637" s="264" t="e">
        <f>'2 SERVICES'!#REF!</f>
        <v>#REF!</v>
      </c>
      <c r="C637" s="265" t="e">
        <f>'2 SERVICES'!#REF!</f>
        <v>#REF!</v>
      </c>
      <c r="D637" s="266" t="e">
        <f>'2 SERVICES'!#REF!</f>
        <v>#REF!</v>
      </c>
      <c r="E637" s="256"/>
      <c r="F637" s="267"/>
      <c r="G637" s="268"/>
      <c r="H637" s="269"/>
      <c r="I637" s="270"/>
      <c r="J637" s="271"/>
      <c r="K637" s="262"/>
      <c r="L637" s="273"/>
      <c r="M637" s="97" t="e">
        <f>'2 SERVICES'!#REF!</f>
        <v>#REF!</v>
      </c>
    </row>
    <row r="638" spans="1:13" ht="39.75" customHeight="1" x14ac:dyDescent="0.25">
      <c r="A638" s="252">
        <f t="shared" si="2"/>
        <v>625</v>
      </c>
      <c r="B638" s="253" t="e">
        <f>'2 SERVICES'!#REF!</f>
        <v>#REF!</v>
      </c>
      <c r="C638" s="254" t="e">
        <f>'2 SERVICES'!#REF!</f>
        <v>#REF!</v>
      </c>
      <c r="D638" s="255" t="e">
        <f>'2 SERVICES'!#REF!</f>
        <v>#REF!</v>
      </c>
      <c r="E638" s="256"/>
      <c r="F638" s="257"/>
      <c r="G638" s="274"/>
      <c r="H638" s="259"/>
      <c r="I638" s="260"/>
      <c r="J638" s="261"/>
      <c r="K638" s="262"/>
      <c r="L638" s="263"/>
      <c r="M638" s="97" t="e">
        <f>'2 SERVICES'!#REF!</f>
        <v>#REF!</v>
      </c>
    </row>
    <row r="639" spans="1:13" ht="39.75" customHeight="1" x14ac:dyDescent="0.25">
      <c r="A639" s="252">
        <f t="shared" si="2"/>
        <v>626</v>
      </c>
      <c r="B639" s="264" t="e">
        <f>'2 SERVICES'!#REF!</f>
        <v>#REF!</v>
      </c>
      <c r="C639" s="265" t="e">
        <f>'2 SERVICES'!#REF!</f>
        <v>#REF!</v>
      </c>
      <c r="D639" s="266" t="e">
        <f>'2 SERVICES'!#REF!</f>
        <v>#REF!</v>
      </c>
      <c r="E639" s="256"/>
      <c r="F639" s="267"/>
      <c r="G639" s="268"/>
      <c r="H639" s="269"/>
      <c r="I639" s="270"/>
      <c r="J639" s="271"/>
      <c r="K639" s="262"/>
      <c r="L639" s="273"/>
      <c r="M639" s="97" t="e">
        <f>'2 SERVICES'!#REF!</f>
        <v>#REF!</v>
      </c>
    </row>
    <row r="640" spans="1:13" ht="39.75" customHeight="1" x14ac:dyDescent="0.25">
      <c r="A640" s="252">
        <f t="shared" si="2"/>
        <v>627</v>
      </c>
      <c r="B640" s="253" t="e">
        <f>'2 SERVICES'!#REF!</f>
        <v>#REF!</v>
      </c>
      <c r="C640" s="254" t="e">
        <f>'2 SERVICES'!#REF!</f>
        <v>#REF!</v>
      </c>
      <c r="D640" s="255" t="e">
        <f>'2 SERVICES'!#REF!</f>
        <v>#REF!</v>
      </c>
      <c r="E640" s="256"/>
      <c r="F640" s="257"/>
      <c r="G640" s="274"/>
      <c r="H640" s="259"/>
      <c r="I640" s="260"/>
      <c r="J640" s="261"/>
      <c r="K640" s="262"/>
      <c r="L640" s="263"/>
      <c r="M640" s="97" t="e">
        <f>'2 SERVICES'!#REF!</f>
        <v>#REF!</v>
      </c>
    </row>
    <row r="641" spans="1:13" ht="39.75" customHeight="1" x14ac:dyDescent="0.25">
      <c r="A641" s="252">
        <f t="shared" si="2"/>
        <v>628</v>
      </c>
      <c r="B641" s="264" t="e">
        <f>'2 SERVICES'!#REF!</f>
        <v>#REF!</v>
      </c>
      <c r="C641" s="265" t="e">
        <f>'2 SERVICES'!#REF!</f>
        <v>#REF!</v>
      </c>
      <c r="D641" s="266" t="e">
        <f>'2 SERVICES'!#REF!</f>
        <v>#REF!</v>
      </c>
      <c r="E641" s="256"/>
      <c r="F641" s="267"/>
      <c r="G641" s="268"/>
      <c r="H641" s="269"/>
      <c r="I641" s="270"/>
      <c r="J641" s="271"/>
      <c r="K641" s="262"/>
      <c r="L641" s="273"/>
      <c r="M641" s="97" t="e">
        <f>'2 SERVICES'!#REF!</f>
        <v>#REF!</v>
      </c>
    </row>
    <row r="642" spans="1:13" ht="39.75" customHeight="1" x14ac:dyDescent="0.25">
      <c r="A642" s="252">
        <f t="shared" si="2"/>
        <v>629</v>
      </c>
      <c r="B642" s="253" t="e">
        <f>'2 SERVICES'!#REF!</f>
        <v>#REF!</v>
      </c>
      <c r="C642" s="254" t="e">
        <f>'2 SERVICES'!#REF!</f>
        <v>#REF!</v>
      </c>
      <c r="D642" s="255" t="e">
        <f>'2 SERVICES'!#REF!</f>
        <v>#REF!</v>
      </c>
      <c r="E642" s="256"/>
      <c r="F642" s="257"/>
      <c r="G642" s="274"/>
      <c r="H642" s="259"/>
      <c r="I642" s="260"/>
      <c r="J642" s="261"/>
      <c r="K642" s="262"/>
      <c r="L642" s="263"/>
      <c r="M642" s="97" t="e">
        <f>'2 SERVICES'!#REF!</f>
        <v>#REF!</v>
      </c>
    </row>
    <row r="643" spans="1:13" ht="39.75" customHeight="1" x14ac:dyDescent="0.25">
      <c r="A643" s="252">
        <f t="shared" si="2"/>
        <v>630</v>
      </c>
      <c r="B643" s="264" t="e">
        <f>'2 SERVICES'!#REF!</f>
        <v>#REF!</v>
      </c>
      <c r="C643" s="265" t="e">
        <f>'2 SERVICES'!#REF!</f>
        <v>#REF!</v>
      </c>
      <c r="D643" s="266" t="e">
        <f>'2 SERVICES'!#REF!</f>
        <v>#REF!</v>
      </c>
      <c r="E643" s="256"/>
      <c r="F643" s="267"/>
      <c r="G643" s="268"/>
      <c r="H643" s="269"/>
      <c r="I643" s="270"/>
      <c r="J643" s="271"/>
      <c r="K643" s="262"/>
      <c r="L643" s="273"/>
      <c r="M643" s="97" t="e">
        <f>'2 SERVICES'!#REF!</f>
        <v>#REF!</v>
      </c>
    </row>
    <row r="644" spans="1:13" ht="39.75" customHeight="1" x14ac:dyDescent="0.25">
      <c r="A644" s="252">
        <f t="shared" si="2"/>
        <v>631</v>
      </c>
      <c r="B644" s="253" t="e">
        <f>'2 SERVICES'!#REF!</f>
        <v>#REF!</v>
      </c>
      <c r="C644" s="254" t="e">
        <f>'2 SERVICES'!#REF!</f>
        <v>#REF!</v>
      </c>
      <c r="D644" s="255" t="e">
        <f>'2 SERVICES'!#REF!</f>
        <v>#REF!</v>
      </c>
      <c r="E644" s="256"/>
      <c r="F644" s="257"/>
      <c r="G644" s="274"/>
      <c r="H644" s="259"/>
      <c r="I644" s="260"/>
      <c r="J644" s="261"/>
      <c r="K644" s="262"/>
      <c r="L644" s="263"/>
      <c r="M644" s="97" t="e">
        <f>'2 SERVICES'!#REF!</f>
        <v>#REF!</v>
      </c>
    </row>
    <row r="645" spans="1:13" ht="39.75" customHeight="1" x14ac:dyDescent="0.25">
      <c r="A645" s="252">
        <f t="shared" si="2"/>
        <v>632</v>
      </c>
      <c r="B645" s="264" t="e">
        <f>'2 SERVICES'!#REF!</f>
        <v>#REF!</v>
      </c>
      <c r="C645" s="265" t="e">
        <f>'2 SERVICES'!#REF!</f>
        <v>#REF!</v>
      </c>
      <c r="D645" s="266" t="e">
        <f>'2 SERVICES'!#REF!</f>
        <v>#REF!</v>
      </c>
      <c r="E645" s="256"/>
      <c r="F645" s="267"/>
      <c r="G645" s="268"/>
      <c r="H645" s="269"/>
      <c r="I645" s="270"/>
      <c r="J645" s="271"/>
      <c r="K645" s="262"/>
      <c r="L645" s="273"/>
      <c r="M645" s="97" t="e">
        <f>'2 SERVICES'!#REF!</f>
        <v>#REF!</v>
      </c>
    </row>
    <row r="646" spans="1:13" ht="39.75" customHeight="1" x14ac:dyDescent="0.25">
      <c r="A646" s="252">
        <f t="shared" si="2"/>
        <v>633</v>
      </c>
      <c r="B646" s="253" t="e">
        <f>'2 SERVICES'!#REF!</f>
        <v>#REF!</v>
      </c>
      <c r="C646" s="254" t="e">
        <f>'2 SERVICES'!#REF!</f>
        <v>#REF!</v>
      </c>
      <c r="D646" s="255" t="e">
        <f>'2 SERVICES'!#REF!</f>
        <v>#REF!</v>
      </c>
      <c r="E646" s="256"/>
      <c r="F646" s="257"/>
      <c r="G646" s="274"/>
      <c r="H646" s="259"/>
      <c r="I646" s="260"/>
      <c r="J646" s="261"/>
      <c r="K646" s="262"/>
      <c r="L646" s="263"/>
      <c r="M646" s="97" t="e">
        <f>'2 SERVICES'!#REF!</f>
        <v>#REF!</v>
      </c>
    </row>
    <row r="647" spans="1:13" ht="39.75" customHeight="1" x14ac:dyDescent="0.25">
      <c r="A647" s="252">
        <f t="shared" si="2"/>
        <v>634</v>
      </c>
      <c r="B647" s="264" t="e">
        <f>'2 SERVICES'!#REF!</f>
        <v>#REF!</v>
      </c>
      <c r="C647" s="265" t="e">
        <f>'2 SERVICES'!#REF!</f>
        <v>#REF!</v>
      </c>
      <c r="D647" s="266" t="e">
        <f>'2 SERVICES'!#REF!</f>
        <v>#REF!</v>
      </c>
      <c r="E647" s="256"/>
      <c r="F647" s="267"/>
      <c r="G647" s="268"/>
      <c r="H647" s="269"/>
      <c r="I647" s="270"/>
      <c r="J647" s="271"/>
      <c r="K647" s="262"/>
      <c r="L647" s="273"/>
      <c r="M647" s="97" t="e">
        <f>'2 SERVICES'!#REF!</f>
        <v>#REF!</v>
      </c>
    </row>
    <row r="648" spans="1:13" ht="39.75" customHeight="1" x14ac:dyDescent="0.25">
      <c r="A648" s="252">
        <f t="shared" si="2"/>
        <v>635</v>
      </c>
      <c r="B648" s="253" t="e">
        <f>'2 SERVICES'!#REF!</f>
        <v>#REF!</v>
      </c>
      <c r="C648" s="254" t="e">
        <f>'2 SERVICES'!#REF!</f>
        <v>#REF!</v>
      </c>
      <c r="D648" s="255" t="e">
        <f>'2 SERVICES'!#REF!</f>
        <v>#REF!</v>
      </c>
      <c r="E648" s="256"/>
      <c r="F648" s="257"/>
      <c r="G648" s="274"/>
      <c r="H648" s="259"/>
      <c r="I648" s="260"/>
      <c r="J648" s="261"/>
      <c r="K648" s="262"/>
      <c r="L648" s="263"/>
      <c r="M648" s="97" t="e">
        <f>'2 SERVICES'!#REF!</f>
        <v>#REF!</v>
      </c>
    </row>
    <row r="649" spans="1:13" ht="39.75" customHeight="1" x14ac:dyDescent="0.25">
      <c r="A649" s="252">
        <f t="shared" si="2"/>
        <v>636</v>
      </c>
      <c r="B649" s="264" t="e">
        <f>'2 SERVICES'!#REF!</f>
        <v>#REF!</v>
      </c>
      <c r="C649" s="265" t="e">
        <f>'2 SERVICES'!#REF!</f>
        <v>#REF!</v>
      </c>
      <c r="D649" s="266" t="e">
        <f>'2 SERVICES'!#REF!</f>
        <v>#REF!</v>
      </c>
      <c r="E649" s="256"/>
      <c r="F649" s="267"/>
      <c r="G649" s="268"/>
      <c r="H649" s="269"/>
      <c r="I649" s="270"/>
      <c r="J649" s="271"/>
      <c r="K649" s="262"/>
      <c r="L649" s="273"/>
      <c r="M649" s="97" t="e">
        <f>'2 SERVICES'!#REF!</f>
        <v>#REF!</v>
      </c>
    </row>
    <row r="650" spans="1:13" ht="39.75" customHeight="1" x14ac:dyDescent="0.25">
      <c r="A650" s="252">
        <f t="shared" si="2"/>
        <v>637</v>
      </c>
      <c r="B650" s="253" t="e">
        <f>'2 SERVICES'!#REF!</f>
        <v>#REF!</v>
      </c>
      <c r="C650" s="254" t="e">
        <f>'2 SERVICES'!#REF!</f>
        <v>#REF!</v>
      </c>
      <c r="D650" s="255" t="e">
        <f>'2 SERVICES'!#REF!</f>
        <v>#REF!</v>
      </c>
      <c r="E650" s="256"/>
      <c r="F650" s="257"/>
      <c r="G650" s="274"/>
      <c r="H650" s="259"/>
      <c r="I650" s="260"/>
      <c r="J650" s="261"/>
      <c r="K650" s="262"/>
      <c r="L650" s="263"/>
      <c r="M650" s="97" t="e">
        <f>'2 SERVICES'!#REF!</f>
        <v>#REF!</v>
      </c>
    </row>
    <row r="651" spans="1:13" ht="39.75" customHeight="1" x14ac:dyDescent="0.25">
      <c r="A651" s="252">
        <f t="shared" si="2"/>
        <v>638</v>
      </c>
      <c r="B651" s="264" t="e">
        <f>'2 SERVICES'!#REF!</f>
        <v>#REF!</v>
      </c>
      <c r="C651" s="265" t="e">
        <f>'2 SERVICES'!#REF!</f>
        <v>#REF!</v>
      </c>
      <c r="D651" s="266" t="e">
        <f>'2 SERVICES'!#REF!</f>
        <v>#REF!</v>
      </c>
      <c r="E651" s="256"/>
      <c r="F651" s="267"/>
      <c r="G651" s="268"/>
      <c r="H651" s="269"/>
      <c r="I651" s="270"/>
      <c r="J651" s="271"/>
      <c r="K651" s="262"/>
      <c r="L651" s="273"/>
      <c r="M651" s="97" t="e">
        <f>'2 SERVICES'!#REF!</f>
        <v>#REF!</v>
      </c>
    </row>
    <row r="652" spans="1:13" ht="39.75" customHeight="1" x14ac:dyDescent="0.25">
      <c r="A652" s="252">
        <f t="shared" si="2"/>
        <v>639</v>
      </c>
      <c r="B652" s="253" t="e">
        <f>'2 SERVICES'!#REF!</f>
        <v>#REF!</v>
      </c>
      <c r="C652" s="254" t="e">
        <f>'2 SERVICES'!#REF!</f>
        <v>#REF!</v>
      </c>
      <c r="D652" s="255" t="e">
        <f>'2 SERVICES'!#REF!</f>
        <v>#REF!</v>
      </c>
      <c r="E652" s="256"/>
      <c r="F652" s="257"/>
      <c r="G652" s="274"/>
      <c r="H652" s="259"/>
      <c r="I652" s="260"/>
      <c r="J652" s="261"/>
      <c r="K652" s="262"/>
      <c r="L652" s="263"/>
      <c r="M652" s="97" t="e">
        <f>'2 SERVICES'!#REF!</f>
        <v>#REF!</v>
      </c>
    </row>
    <row r="653" spans="1:13" ht="39.75" customHeight="1" x14ac:dyDescent="0.25">
      <c r="A653" s="252">
        <f t="shared" si="2"/>
        <v>640</v>
      </c>
      <c r="B653" s="264" t="e">
        <f>'2 SERVICES'!#REF!</f>
        <v>#REF!</v>
      </c>
      <c r="C653" s="265" t="e">
        <f>'2 SERVICES'!#REF!</f>
        <v>#REF!</v>
      </c>
      <c r="D653" s="266" t="e">
        <f>'2 SERVICES'!#REF!</f>
        <v>#REF!</v>
      </c>
      <c r="E653" s="256"/>
      <c r="F653" s="267"/>
      <c r="G653" s="268"/>
      <c r="H653" s="269"/>
      <c r="I653" s="270"/>
      <c r="J653" s="271"/>
      <c r="K653" s="262"/>
      <c r="L653" s="273"/>
      <c r="M653" s="97" t="e">
        <f>'2 SERVICES'!#REF!</f>
        <v>#REF!</v>
      </c>
    </row>
    <row r="654" spans="1:13" ht="39.75" customHeight="1" x14ac:dyDescent="0.25">
      <c r="A654" s="252">
        <f t="shared" si="2"/>
        <v>641</v>
      </c>
      <c r="B654" s="253" t="e">
        <f>'2 SERVICES'!#REF!</f>
        <v>#REF!</v>
      </c>
      <c r="C654" s="254" t="e">
        <f>'2 SERVICES'!#REF!</f>
        <v>#REF!</v>
      </c>
      <c r="D654" s="255" t="e">
        <f>'2 SERVICES'!#REF!</f>
        <v>#REF!</v>
      </c>
      <c r="E654" s="256"/>
      <c r="F654" s="257"/>
      <c r="G654" s="274"/>
      <c r="H654" s="259"/>
      <c r="I654" s="260"/>
      <c r="J654" s="261"/>
      <c r="K654" s="262"/>
      <c r="L654" s="263"/>
      <c r="M654" s="97" t="e">
        <f>'2 SERVICES'!#REF!</f>
        <v>#REF!</v>
      </c>
    </row>
    <row r="655" spans="1:13" ht="39.75" customHeight="1" x14ac:dyDescent="0.25">
      <c r="A655" s="252">
        <f t="shared" si="2"/>
        <v>642</v>
      </c>
      <c r="B655" s="264" t="e">
        <f>'2 SERVICES'!#REF!</f>
        <v>#REF!</v>
      </c>
      <c r="C655" s="265" t="e">
        <f>'2 SERVICES'!#REF!</f>
        <v>#REF!</v>
      </c>
      <c r="D655" s="266" t="e">
        <f>'2 SERVICES'!#REF!</f>
        <v>#REF!</v>
      </c>
      <c r="E655" s="256"/>
      <c r="F655" s="267"/>
      <c r="G655" s="268"/>
      <c r="H655" s="269"/>
      <c r="I655" s="270"/>
      <c r="J655" s="271"/>
      <c r="K655" s="262"/>
      <c r="L655" s="273"/>
      <c r="M655" s="97" t="e">
        <f>'2 SERVICES'!#REF!</f>
        <v>#REF!</v>
      </c>
    </row>
    <row r="656" spans="1:13" ht="39.75" customHeight="1" x14ac:dyDescent="0.25">
      <c r="A656" s="252">
        <f t="shared" si="2"/>
        <v>643</v>
      </c>
      <c r="B656" s="253" t="e">
        <f>'2 SERVICES'!#REF!</f>
        <v>#REF!</v>
      </c>
      <c r="C656" s="254" t="e">
        <f>'2 SERVICES'!#REF!</f>
        <v>#REF!</v>
      </c>
      <c r="D656" s="255" t="e">
        <f>'2 SERVICES'!#REF!</f>
        <v>#REF!</v>
      </c>
      <c r="E656" s="256"/>
      <c r="F656" s="257"/>
      <c r="G656" s="274"/>
      <c r="H656" s="259"/>
      <c r="I656" s="260"/>
      <c r="J656" s="261"/>
      <c r="K656" s="262"/>
      <c r="L656" s="263"/>
      <c r="M656" s="97" t="e">
        <f>'2 SERVICES'!#REF!</f>
        <v>#REF!</v>
      </c>
    </row>
    <row r="657" spans="1:13" ht="39.75" customHeight="1" x14ac:dyDescent="0.25">
      <c r="A657" s="252">
        <f t="shared" si="2"/>
        <v>644</v>
      </c>
      <c r="B657" s="264" t="e">
        <f>'2 SERVICES'!#REF!</f>
        <v>#REF!</v>
      </c>
      <c r="C657" s="265" t="e">
        <f>'2 SERVICES'!#REF!</f>
        <v>#REF!</v>
      </c>
      <c r="D657" s="266" t="e">
        <f>'2 SERVICES'!#REF!</f>
        <v>#REF!</v>
      </c>
      <c r="E657" s="256"/>
      <c r="F657" s="267"/>
      <c r="G657" s="268"/>
      <c r="H657" s="269"/>
      <c r="I657" s="270"/>
      <c r="J657" s="271"/>
      <c r="K657" s="262"/>
      <c r="L657" s="273"/>
      <c r="M657" s="97" t="e">
        <f>'2 SERVICES'!#REF!</f>
        <v>#REF!</v>
      </c>
    </row>
    <row r="658" spans="1:13" ht="39.75" customHeight="1" x14ac:dyDescent="0.25">
      <c r="A658" s="252">
        <f t="shared" si="2"/>
        <v>645</v>
      </c>
      <c r="B658" s="253" t="e">
        <f>'2 SERVICES'!#REF!</f>
        <v>#REF!</v>
      </c>
      <c r="C658" s="254" t="e">
        <f>'2 SERVICES'!#REF!</f>
        <v>#REF!</v>
      </c>
      <c r="D658" s="255" t="e">
        <f>'2 SERVICES'!#REF!</f>
        <v>#REF!</v>
      </c>
      <c r="E658" s="256"/>
      <c r="F658" s="257"/>
      <c r="G658" s="274"/>
      <c r="H658" s="259"/>
      <c r="I658" s="260"/>
      <c r="J658" s="261"/>
      <c r="K658" s="262"/>
      <c r="L658" s="263"/>
      <c r="M658" s="97" t="e">
        <f>'2 SERVICES'!#REF!</f>
        <v>#REF!</v>
      </c>
    </row>
    <row r="659" spans="1:13" ht="39.75" customHeight="1" x14ac:dyDescent="0.25">
      <c r="A659" s="252">
        <f t="shared" si="2"/>
        <v>646</v>
      </c>
      <c r="B659" s="264" t="e">
        <f>'2 SERVICES'!#REF!</f>
        <v>#REF!</v>
      </c>
      <c r="C659" s="265" t="e">
        <f>'2 SERVICES'!#REF!</f>
        <v>#REF!</v>
      </c>
      <c r="D659" s="266" t="e">
        <f>'2 SERVICES'!#REF!</f>
        <v>#REF!</v>
      </c>
      <c r="E659" s="256"/>
      <c r="F659" s="267"/>
      <c r="G659" s="268"/>
      <c r="H659" s="269"/>
      <c r="I659" s="270"/>
      <c r="J659" s="271"/>
      <c r="K659" s="262"/>
      <c r="L659" s="273"/>
      <c r="M659" s="97" t="e">
        <f>'2 SERVICES'!#REF!</f>
        <v>#REF!</v>
      </c>
    </row>
    <row r="660" spans="1:13" ht="39.75" customHeight="1" x14ac:dyDescent="0.25">
      <c r="A660" s="252">
        <f t="shared" si="2"/>
        <v>647</v>
      </c>
      <c r="B660" s="253" t="e">
        <f>'2 SERVICES'!#REF!</f>
        <v>#REF!</v>
      </c>
      <c r="C660" s="254" t="e">
        <f>'2 SERVICES'!#REF!</f>
        <v>#REF!</v>
      </c>
      <c r="D660" s="255" t="e">
        <f>'2 SERVICES'!#REF!</f>
        <v>#REF!</v>
      </c>
      <c r="E660" s="256"/>
      <c r="F660" s="257"/>
      <c r="G660" s="274"/>
      <c r="H660" s="259"/>
      <c r="I660" s="260"/>
      <c r="J660" s="261"/>
      <c r="K660" s="262"/>
      <c r="L660" s="263"/>
      <c r="M660" s="97" t="e">
        <f>'2 SERVICES'!#REF!</f>
        <v>#REF!</v>
      </c>
    </row>
    <row r="661" spans="1:13" ht="39.75" customHeight="1" x14ac:dyDescent="0.25">
      <c r="A661" s="252">
        <f t="shared" si="2"/>
        <v>648</v>
      </c>
      <c r="B661" s="264" t="e">
        <f>'2 SERVICES'!#REF!</f>
        <v>#REF!</v>
      </c>
      <c r="C661" s="265" t="e">
        <f>'2 SERVICES'!#REF!</f>
        <v>#REF!</v>
      </c>
      <c r="D661" s="266" t="e">
        <f>'2 SERVICES'!#REF!</f>
        <v>#REF!</v>
      </c>
      <c r="E661" s="256"/>
      <c r="F661" s="267"/>
      <c r="G661" s="268"/>
      <c r="H661" s="269"/>
      <c r="I661" s="270"/>
      <c r="J661" s="271"/>
      <c r="K661" s="262"/>
      <c r="L661" s="273"/>
      <c r="M661" s="97" t="e">
        <f>'2 SERVICES'!#REF!</f>
        <v>#REF!</v>
      </c>
    </row>
    <row r="662" spans="1:13" ht="39.75" customHeight="1" x14ac:dyDescent="0.25">
      <c r="A662" s="252">
        <f t="shared" si="2"/>
        <v>649</v>
      </c>
      <c r="B662" s="253" t="e">
        <f>'2 SERVICES'!#REF!</f>
        <v>#REF!</v>
      </c>
      <c r="C662" s="254" t="e">
        <f>'2 SERVICES'!#REF!</f>
        <v>#REF!</v>
      </c>
      <c r="D662" s="255" t="e">
        <f>'2 SERVICES'!#REF!</f>
        <v>#REF!</v>
      </c>
      <c r="E662" s="256"/>
      <c r="F662" s="257"/>
      <c r="G662" s="274"/>
      <c r="H662" s="259"/>
      <c r="I662" s="260"/>
      <c r="J662" s="261"/>
      <c r="K662" s="262"/>
      <c r="L662" s="263"/>
      <c r="M662" s="97" t="e">
        <f>'2 SERVICES'!#REF!</f>
        <v>#REF!</v>
      </c>
    </row>
    <row r="663" spans="1:13" ht="39.75" customHeight="1" x14ac:dyDescent="0.25">
      <c r="A663" s="252">
        <f t="shared" si="2"/>
        <v>650</v>
      </c>
      <c r="B663" s="264" t="e">
        <f>'2 SERVICES'!#REF!</f>
        <v>#REF!</v>
      </c>
      <c r="C663" s="265" t="e">
        <f>'2 SERVICES'!#REF!</f>
        <v>#REF!</v>
      </c>
      <c r="D663" s="266" t="e">
        <f>'2 SERVICES'!#REF!</f>
        <v>#REF!</v>
      </c>
      <c r="E663" s="256"/>
      <c r="F663" s="267"/>
      <c r="G663" s="268"/>
      <c r="H663" s="269"/>
      <c r="I663" s="270"/>
      <c r="J663" s="271"/>
      <c r="K663" s="262"/>
      <c r="L663" s="273"/>
      <c r="M663" s="97" t="e">
        <f>'2 SERVICES'!#REF!</f>
        <v>#REF!</v>
      </c>
    </row>
    <row r="664" spans="1:13" ht="39.75" customHeight="1" x14ac:dyDescent="0.25">
      <c r="A664" s="252">
        <f t="shared" si="2"/>
        <v>651</v>
      </c>
      <c r="B664" s="253" t="e">
        <f>'2 SERVICES'!#REF!</f>
        <v>#REF!</v>
      </c>
      <c r="C664" s="254" t="e">
        <f>'2 SERVICES'!#REF!</f>
        <v>#REF!</v>
      </c>
      <c r="D664" s="255" t="e">
        <f>'2 SERVICES'!#REF!</f>
        <v>#REF!</v>
      </c>
      <c r="E664" s="256"/>
      <c r="F664" s="257"/>
      <c r="G664" s="258"/>
      <c r="H664" s="259"/>
      <c r="I664" s="260"/>
      <c r="J664" s="261"/>
      <c r="K664" s="262"/>
      <c r="L664" s="263"/>
      <c r="M664" s="97" t="e">
        <f>'2 SERVICES'!#REF!</f>
        <v>#REF!</v>
      </c>
    </row>
    <row r="665" spans="1:13" ht="39.75" customHeight="1" x14ac:dyDescent="0.25">
      <c r="A665" s="252">
        <f t="shared" si="2"/>
        <v>652</v>
      </c>
      <c r="B665" s="264" t="e">
        <f>'2 SERVICES'!#REF!</f>
        <v>#REF!</v>
      </c>
      <c r="C665" s="265" t="e">
        <f>'2 SERVICES'!#REF!</f>
        <v>#REF!</v>
      </c>
      <c r="D665" s="266" t="e">
        <f>'2 SERVICES'!#REF!</f>
        <v>#REF!</v>
      </c>
      <c r="E665" s="256"/>
      <c r="F665" s="267"/>
      <c r="G665" s="268"/>
      <c r="H665" s="269"/>
      <c r="I665" s="270"/>
      <c r="J665" s="271"/>
      <c r="K665" s="272"/>
      <c r="L665" s="273"/>
      <c r="M665" s="97" t="e">
        <f>'2 SERVICES'!#REF!</f>
        <v>#REF!</v>
      </c>
    </row>
    <row r="666" spans="1:13" ht="39.75" customHeight="1" x14ac:dyDescent="0.25">
      <c r="A666" s="252">
        <f t="shared" si="2"/>
        <v>653</v>
      </c>
      <c r="B666" s="253" t="e">
        <f>'2 SERVICES'!#REF!</f>
        <v>#REF!</v>
      </c>
      <c r="C666" s="254" t="e">
        <f>'2 SERVICES'!#REF!</f>
        <v>#REF!</v>
      </c>
      <c r="D666" s="255" t="e">
        <f>'2 SERVICES'!#REF!</f>
        <v>#REF!</v>
      </c>
      <c r="E666" s="256"/>
      <c r="F666" s="257"/>
      <c r="G666" s="274"/>
      <c r="H666" s="259"/>
      <c r="I666" s="260"/>
      <c r="J666" s="261"/>
      <c r="K666" s="262"/>
      <c r="L666" s="263"/>
      <c r="M666" s="97" t="e">
        <f>'2 SERVICES'!#REF!</f>
        <v>#REF!</v>
      </c>
    </row>
    <row r="667" spans="1:13" ht="39.75" customHeight="1" x14ac:dyDescent="0.25">
      <c r="A667" s="252">
        <f t="shared" si="2"/>
        <v>654</v>
      </c>
      <c r="B667" s="264" t="e">
        <f>'2 SERVICES'!#REF!</f>
        <v>#REF!</v>
      </c>
      <c r="C667" s="265" t="e">
        <f>'2 SERVICES'!#REF!</f>
        <v>#REF!</v>
      </c>
      <c r="D667" s="266" t="e">
        <f>'2 SERVICES'!#REF!</f>
        <v>#REF!</v>
      </c>
      <c r="E667" s="256"/>
      <c r="F667" s="267"/>
      <c r="G667" s="268"/>
      <c r="H667" s="269"/>
      <c r="I667" s="270"/>
      <c r="J667" s="271"/>
      <c r="K667" s="272"/>
      <c r="L667" s="273"/>
      <c r="M667" s="97" t="e">
        <f>'2 SERVICES'!#REF!</f>
        <v>#REF!</v>
      </c>
    </row>
    <row r="668" spans="1:13" ht="39.75" customHeight="1" x14ac:dyDescent="0.25">
      <c r="A668" s="252">
        <f t="shared" si="2"/>
        <v>655</v>
      </c>
      <c r="B668" s="253" t="e">
        <f>'2 SERVICES'!#REF!</f>
        <v>#REF!</v>
      </c>
      <c r="C668" s="254" t="e">
        <f>'2 SERVICES'!#REF!</f>
        <v>#REF!</v>
      </c>
      <c r="D668" s="255" t="e">
        <f>'2 SERVICES'!#REF!</f>
        <v>#REF!</v>
      </c>
      <c r="E668" s="256"/>
      <c r="F668" s="257"/>
      <c r="G668" s="274"/>
      <c r="H668" s="259"/>
      <c r="I668" s="260"/>
      <c r="J668" s="261"/>
      <c r="K668" s="262"/>
      <c r="L668" s="263"/>
      <c r="M668" s="97" t="e">
        <f>'2 SERVICES'!#REF!</f>
        <v>#REF!</v>
      </c>
    </row>
    <row r="669" spans="1:13" ht="39.75" customHeight="1" x14ac:dyDescent="0.25">
      <c r="A669" s="252">
        <f t="shared" si="2"/>
        <v>656</v>
      </c>
      <c r="B669" s="264" t="e">
        <f>'2 SERVICES'!#REF!</f>
        <v>#REF!</v>
      </c>
      <c r="C669" s="265" t="e">
        <f>'2 SERVICES'!#REF!</f>
        <v>#REF!</v>
      </c>
      <c r="D669" s="266" t="e">
        <f>'2 SERVICES'!#REF!</f>
        <v>#REF!</v>
      </c>
      <c r="E669" s="256"/>
      <c r="F669" s="267"/>
      <c r="G669" s="268"/>
      <c r="H669" s="269"/>
      <c r="I669" s="270"/>
      <c r="J669" s="271"/>
      <c r="K669" s="272"/>
      <c r="L669" s="273"/>
      <c r="M669" s="97" t="e">
        <f>'2 SERVICES'!#REF!</f>
        <v>#REF!</v>
      </c>
    </row>
    <row r="670" spans="1:13" ht="39.75" customHeight="1" x14ac:dyDescent="0.25">
      <c r="A670" s="252">
        <f t="shared" si="2"/>
        <v>657</v>
      </c>
      <c r="B670" s="253" t="e">
        <f>'2 SERVICES'!#REF!</f>
        <v>#REF!</v>
      </c>
      <c r="C670" s="254" t="e">
        <f>'2 SERVICES'!#REF!</f>
        <v>#REF!</v>
      </c>
      <c r="D670" s="255" t="e">
        <f>'2 SERVICES'!#REF!</f>
        <v>#REF!</v>
      </c>
      <c r="E670" s="256"/>
      <c r="F670" s="257"/>
      <c r="G670" s="274"/>
      <c r="H670" s="259"/>
      <c r="I670" s="260"/>
      <c r="J670" s="261"/>
      <c r="K670" s="262"/>
      <c r="L670" s="263"/>
      <c r="M670" s="97" t="e">
        <f>'2 SERVICES'!#REF!</f>
        <v>#REF!</v>
      </c>
    </row>
    <row r="671" spans="1:13" ht="39.75" customHeight="1" x14ac:dyDescent="0.25">
      <c r="A671" s="252">
        <f t="shared" si="2"/>
        <v>658</v>
      </c>
      <c r="B671" s="264" t="e">
        <f>'2 SERVICES'!#REF!</f>
        <v>#REF!</v>
      </c>
      <c r="C671" s="265" t="e">
        <f>'2 SERVICES'!#REF!</f>
        <v>#REF!</v>
      </c>
      <c r="D671" s="266" t="e">
        <f>'2 SERVICES'!#REF!</f>
        <v>#REF!</v>
      </c>
      <c r="E671" s="256"/>
      <c r="F671" s="267"/>
      <c r="G671" s="268"/>
      <c r="H671" s="269"/>
      <c r="I671" s="270"/>
      <c r="J671" s="271"/>
      <c r="K671" s="272"/>
      <c r="L671" s="273"/>
      <c r="M671" s="97" t="e">
        <f>'2 SERVICES'!#REF!</f>
        <v>#REF!</v>
      </c>
    </row>
    <row r="672" spans="1:13" ht="39.75" customHeight="1" x14ac:dyDescent="0.25">
      <c r="A672" s="252">
        <f t="shared" si="2"/>
        <v>659</v>
      </c>
      <c r="B672" s="253" t="e">
        <f>'2 SERVICES'!#REF!</f>
        <v>#REF!</v>
      </c>
      <c r="C672" s="254" t="e">
        <f>'2 SERVICES'!#REF!</f>
        <v>#REF!</v>
      </c>
      <c r="D672" s="255" t="e">
        <f>'2 SERVICES'!#REF!</f>
        <v>#REF!</v>
      </c>
      <c r="E672" s="256"/>
      <c r="F672" s="257"/>
      <c r="G672" s="274"/>
      <c r="H672" s="259"/>
      <c r="I672" s="260"/>
      <c r="J672" s="261"/>
      <c r="K672" s="262"/>
      <c r="L672" s="263"/>
      <c r="M672" s="97" t="e">
        <f>'2 SERVICES'!#REF!</f>
        <v>#REF!</v>
      </c>
    </row>
    <row r="673" spans="1:13" ht="39.75" customHeight="1" x14ac:dyDescent="0.25">
      <c r="A673" s="252">
        <f t="shared" si="2"/>
        <v>660</v>
      </c>
      <c r="B673" s="264" t="e">
        <f>'2 SERVICES'!#REF!</f>
        <v>#REF!</v>
      </c>
      <c r="C673" s="265" t="e">
        <f>'2 SERVICES'!#REF!</f>
        <v>#REF!</v>
      </c>
      <c r="D673" s="266" t="e">
        <f>'2 SERVICES'!#REF!</f>
        <v>#REF!</v>
      </c>
      <c r="E673" s="256"/>
      <c r="F673" s="267"/>
      <c r="G673" s="268"/>
      <c r="H673" s="269"/>
      <c r="I673" s="270"/>
      <c r="J673" s="271"/>
      <c r="K673" s="272"/>
      <c r="L673" s="273"/>
      <c r="M673" s="97" t="e">
        <f>'2 SERVICES'!#REF!</f>
        <v>#REF!</v>
      </c>
    </row>
    <row r="674" spans="1:13" ht="39.75" customHeight="1" x14ac:dyDescent="0.25">
      <c r="A674" s="252">
        <f t="shared" si="2"/>
        <v>661</v>
      </c>
      <c r="B674" s="253" t="e">
        <f>'2 SERVICES'!#REF!</f>
        <v>#REF!</v>
      </c>
      <c r="C674" s="254" t="e">
        <f>'2 SERVICES'!#REF!</f>
        <v>#REF!</v>
      </c>
      <c r="D674" s="255" t="e">
        <f>'2 SERVICES'!#REF!</f>
        <v>#REF!</v>
      </c>
      <c r="E674" s="256"/>
      <c r="F674" s="257"/>
      <c r="G674" s="274"/>
      <c r="H674" s="259"/>
      <c r="I674" s="260"/>
      <c r="J674" s="261"/>
      <c r="K674" s="262"/>
      <c r="L674" s="263"/>
      <c r="M674" s="97" t="e">
        <f>'2 SERVICES'!#REF!</f>
        <v>#REF!</v>
      </c>
    </row>
    <row r="675" spans="1:13" ht="39.75" customHeight="1" x14ac:dyDescent="0.25">
      <c r="A675" s="252">
        <f t="shared" si="2"/>
        <v>662</v>
      </c>
      <c r="B675" s="264" t="e">
        <f>'2 SERVICES'!#REF!</f>
        <v>#REF!</v>
      </c>
      <c r="C675" s="265" t="e">
        <f>'2 SERVICES'!#REF!</f>
        <v>#REF!</v>
      </c>
      <c r="D675" s="266" t="e">
        <f>'2 SERVICES'!#REF!</f>
        <v>#REF!</v>
      </c>
      <c r="E675" s="256"/>
      <c r="F675" s="267"/>
      <c r="G675" s="268"/>
      <c r="H675" s="269"/>
      <c r="I675" s="270"/>
      <c r="J675" s="271"/>
      <c r="K675" s="262"/>
      <c r="L675" s="273"/>
      <c r="M675" s="97" t="e">
        <f>'2 SERVICES'!#REF!</f>
        <v>#REF!</v>
      </c>
    </row>
    <row r="676" spans="1:13" ht="39.75" customHeight="1" x14ac:dyDescent="0.25">
      <c r="A676" s="252">
        <f t="shared" si="2"/>
        <v>663</v>
      </c>
      <c r="B676" s="253" t="e">
        <f>'2 SERVICES'!#REF!</f>
        <v>#REF!</v>
      </c>
      <c r="C676" s="254" t="e">
        <f>'2 SERVICES'!#REF!</f>
        <v>#REF!</v>
      </c>
      <c r="D676" s="255" t="e">
        <f>'2 SERVICES'!#REF!</f>
        <v>#REF!</v>
      </c>
      <c r="E676" s="256"/>
      <c r="F676" s="257"/>
      <c r="G676" s="274"/>
      <c r="H676" s="259"/>
      <c r="I676" s="260"/>
      <c r="J676" s="261"/>
      <c r="K676" s="262"/>
      <c r="L676" s="263"/>
      <c r="M676" s="97" t="e">
        <f>'2 SERVICES'!#REF!</f>
        <v>#REF!</v>
      </c>
    </row>
    <row r="677" spans="1:13" ht="39.75" customHeight="1" x14ac:dyDescent="0.25">
      <c r="A677" s="252">
        <f t="shared" si="2"/>
        <v>664</v>
      </c>
      <c r="B677" s="264" t="e">
        <f>'2 SERVICES'!#REF!</f>
        <v>#REF!</v>
      </c>
      <c r="C677" s="265" t="e">
        <f>'2 SERVICES'!#REF!</f>
        <v>#REF!</v>
      </c>
      <c r="D677" s="266" t="e">
        <f>'2 SERVICES'!#REF!</f>
        <v>#REF!</v>
      </c>
      <c r="E677" s="256"/>
      <c r="F677" s="267"/>
      <c r="G677" s="268"/>
      <c r="H677" s="269"/>
      <c r="I677" s="270"/>
      <c r="J677" s="271"/>
      <c r="K677" s="262"/>
      <c r="L677" s="273"/>
      <c r="M677" s="97" t="e">
        <f>'2 SERVICES'!#REF!</f>
        <v>#REF!</v>
      </c>
    </row>
    <row r="678" spans="1:13" ht="39.75" customHeight="1" x14ac:dyDescent="0.25">
      <c r="A678" s="252">
        <f t="shared" si="2"/>
        <v>665</v>
      </c>
      <c r="B678" s="253" t="e">
        <f>'2 SERVICES'!#REF!</f>
        <v>#REF!</v>
      </c>
      <c r="C678" s="254" t="e">
        <f>'2 SERVICES'!#REF!</f>
        <v>#REF!</v>
      </c>
      <c r="D678" s="255" t="e">
        <f>'2 SERVICES'!#REF!</f>
        <v>#REF!</v>
      </c>
      <c r="E678" s="256"/>
      <c r="F678" s="257"/>
      <c r="G678" s="274"/>
      <c r="H678" s="259"/>
      <c r="I678" s="260"/>
      <c r="J678" s="261"/>
      <c r="K678" s="262"/>
      <c r="L678" s="263"/>
      <c r="M678" s="97" t="e">
        <f>'2 SERVICES'!#REF!</f>
        <v>#REF!</v>
      </c>
    </row>
    <row r="679" spans="1:13" ht="39.75" customHeight="1" x14ac:dyDescent="0.25">
      <c r="A679" s="252">
        <f t="shared" si="2"/>
        <v>666</v>
      </c>
      <c r="B679" s="264" t="e">
        <f>'2 SERVICES'!#REF!</f>
        <v>#REF!</v>
      </c>
      <c r="C679" s="265" t="e">
        <f>'2 SERVICES'!#REF!</f>
        <v>#REF!</v>
      </c>
      <c r="D679" s="266" t="e">
        <f>'2 SERVICES'!#REF!</f>
        <v>#REF!</v>
      </c>
      <c r="E679" s="256"/>
      <c r="F679" s="267"/>
      <c r="G679" s="268"/>
      <c r="H679" s="269"/>
      <c r="I679" s="270"/>
      <c r="J679" s="271"/>
      <c r="K679" s="262"/>
      <c r="L679" s="273"/>
      <c r="M679" s="97" t="e">
        <f>'2 SERVICES'!#REF!</f>
        <v>#REF!</v>
      </c>
    </row>
    <row r="680" spans="1:13" ht="39.75" customHeight="1" x14ac:dyDescent="0.25">
      <c r="A680" s="252">
        <f t="shared" si="2"/>
        <v>667</v>
      </c>
      <c r="B680" s="253" t="e">
        <f>'2 SERVICES'!#REF!</f>
        <v>#REF!</v>
      </c>
      <c r="C680" s="254" t="e">
        <f>'2 SERVICES'!#REF!</f>
        <v>#REF!</v>
      </c>
      <c r="D680" s="255" t="e">
        <f>'2 SERVICES'!#REF!</f>
        <v>#REF!</v>
      </c>
      <c r="E680" s="256"/>
      <c r="F680" s="257"/>
      <c r="G680" s="274"/>
      <c r="H680" s="259"/>
      <c r="I680" s="260"/>
      <c r="J680" s="261"/>
      <c r="K680" s="262"/>
      <c r="L680" s="263"/>
      <c r="M680" s="97" t="e">
        <f>'2 SERVICES'!#REF!</f>
        <v>#REF!</v>
      </c>
    </row>
    <row r="681" spans="1:13" ht="39.75" customHeight="1" x14ac:dyDescent="0.25">
      <c r="A681" s="252">
        <f t="shared" si="2"/>
        <v>668</v>
      </c>
      <c r="B681" s="264" t="e">
        <f>'2 SERVICES'!#REF!</f>
        <v>#REF!</v>
      </c>
      <c r="C681" s="265" t="e">
        <f>'2 SERVICES'!#REF!</f>
        <v>#REF!</v>
      </c>
      <c r="D681" s="266" t="e">
        <f>'2 SERVICES'!#REF!</f>
        <v>#REF!</v>
      </c>
      <c r="E681" s="256"/>
      <c r="F681" s="267"/>
      <c r="G681" s="268"/>
      <c r="H681" s="269"/>
      <c r="I681" s="270"/>
      <c r="J681" s="271"/>
      <c r="K681" s="262"/>
      <c r="L681" s="273"/>
      <c r="M681" s="97" t="e">
        <f>'2 SERVICES'!#REF!</f>
        <v>#REF!</v>
      </c>
    </row>
    <row r="682" spans="1:13" ht="39.75" customHeight="1" x14ac:dyDescent="0.25">
      <c r="A682" s="252">
        <f t="shared" si="2"/>
        <v>669</v>
      </c>
      <c r="B682" s="253" t="e">
        <f>'2 SERVICES'!#REF!</f>
        <v>#REF!</v>
      </c>
      <c r="C682" s="254" t="e">
        <f>'2 SERVICES'!#REF!</f>
        <v>#REF!</v>
      </c>
      <c r="D682" s="255" t="e">
        <f>'2 SERVICES'!#REF!</f>
        <v>#REF!</v>
      </c>
      <c r="E682" s="256"/>
      <c r="F682" s="257"/>
      <c r="G682" s="274"/>
      <c r="H682" s="259"/>
      <c r="I682" s="260"/>
      <c r="J682" s="261"/>
      <c r="K682" s="262"/>
      <c r="L682" s="263"/>
      <c r="M682" s="97" t="e">
        <f>'2 SERVICES'!#REF!</f>
        <v>#REF!</v>
      </c>
    </row>
    <row r="683" spans="1:13" ht="39.75" customHeight="1" x14ac:dyDescent="0.25">
      <c r="A683" s="252">
        <f t="shared" si="2"/>
        <v>670</v>
      </c>
      <c r="B683" s="264" t="e">
        <f>'2 SERVICES'!#REF!</f>
        <v>#REF!</v>
      </c>
      <c r="C683" s="265" t="e">
        <f>'2 SERVICES'!#REF!</f>
        <v>#REF!</v>
      </c>
      <c r="D683" s="266" t="e">
        <f>'2 SERVICES'!#REF!</f>
        <v>#REF!</v>
      </c>
      <c r="E683" s="256"/>
      <c r="F683" s="267"/>
      <c r="G683" s="268"/>
      <c r="H683" s="269"/>
      <c r="I683" s="270"/>
      <c r="J683" s="271"/>
      <c r="K683" s="262"/>
      <c r="L683" s="273"/>
      <c r="M683" s="97" t="e">
        <f>'2 SERVICES'!#REF!</f>
        <v>#REF!</v>
      </c>
    </row>
    <row r="684" spans="1:13" ht="39.75" customHeight="1" x14ac:dyDescent="0.25">
      <c r="A684" s="252">
        <f t="shared" si="2"/>
        <v>671</v>
      </c>
      <c r="B684" s="253" t="e">
        <f>'2 SERVICES'!#REF!</f>
        <v>#REF!</v>
      </c>
      <c r="C684" s="254" t="e">
        <f>'2 SERVICES'!#REF!</f>
        <v>#REF!</v>
      </c>
      <c r="D684" s="255" t="e">
        <f>'2 SERVICES'!#REF!</f>
        <v>#REF!</v>
      </c>
      <c r="E684" s="256"/>
      <c r="F684" s="257"/>
      <c r="G684" s="274"/>
      <c r="H684" s="259"/>
      <c r="I684" s="260"/>
      <c r="J684" s="261"/>
      <c r="K684" s="262"/>
      <c r="L684" s="263"/>
      <c r="M684" s="97" t="e">
        <f>'2 SERVICES'!#REF!</f>
        <v>#REF!</v>
      </c>
    </row>
    <row r="685" spans="1:13" ht="39.75" customHeight="1" x14ac:dyDescent="0.25">
      <c r="A685" s="252">
        <f t="shared" si="2"/>
        <v>672</v>
      </c>
      <c r="B685" s="264" t="e">
        <f>'2 SERVICES'!#REF!</f>
        <v>#REF!</v>
      </c>
      <c r="C685" s="265" t="e">
        <f>'2 SERVICES'!#REF!</f>
        <v>#REF!</v>
      </c>
      <c r="D685" s="266" t="e">
        <f>'2 SERVICES'!#REF!</f>
        <v>#REF!</v>
      </c>
      <c r="E685" s="256"/>
      <c r="F685" s="267"/>
      <c r="G685" s="268"/>
      <c r="H685" s="269"/>
      <c r="I685" s="270"/>
      <c r="J685" s="271"/>
      <c r="K685" s="262"/>
      <c r="L685" s="273"/>
      <c r="M685" s="97" t="e">
        <f>'2 SERVICES'!#REF!</f>
        <v>#REF!</v>
      </c>
    </row>
    <row r="686" spans="1:13" ht="39.75" customHeight="1" x14ac:dyDescent="0.25">
      <c r="A686" s="252">
        <f t="shared" si="2"/>
        <v>673</v>
      </c>
      <c r="B686" s="253" t="e">
        <f>'2 SERVICES'!#REF!</f>
        <v>#REF!</v>
      </c>
      <c r="C686" s="254" t="e">
        <f>'2 SERVICES'!#REF!</f>
        <v>#REF!</v>
      </c>
      <c r="D686" s="255" t="e">
        <f>'2 SERVICES'!#REF!</f>
        <v>#REF!</v>
      </c>
      <c r="E686" s="256"/>
      <c r="F686" s="257"/>
      <c r="G686" s="274"/>
      <c r="H686" s="259"/>
      <c r="I686" s="260"/>
      <c r="J686" s="261"/>
      <c r="K686" s="262"/>
      <c r="L686" s="263"/>
      <c r="M686" s="97" t="e">
        <f>'2 SERVICES'!#REF!</f>
        <v>#REF!</v>
      </c>
    </row>
    <row r="687" spans="1:13" ht="39.75" customHeight="1" x14ac:dyDescent="0.25">
      <c r="A687" s="252">
        <f t="shared" si="2"/>
        <v>674</v>
      </c>
      <c r="B687" s="264" t="e">
        <f>'2 SERVICES'!#REF!</f>
        <v>#REF!</v>
      </c>
      <c r="C687" s="265" t="e">
        <f>'2 SERVICES'!#REF!</f>
        <v>#REF!</v>
      </c>
      <c r="D687" s="266" t="e">
        <f>'2 SERVICES'!#REF!</f>
        <v>#REF!</v>
      </c>
      <c r="E687" s="256"/>
      <c r="F687" s="267"/>
      <c r="G687" s="268"/>
      <c r="H687" s="269"/>
      <c r="I687" s="270"/>
      <c r="J687" s="271"/>
      <c r="K687" s="262"/>
      <c r="L687" s="273"/>
      <c r="M687" s="97" t="e">
        <f>'2 SERVICES'!#REF!</f>
        <v>#REF!</v>
      </c>
    </row>
    <row r="688" spans="1:13" ht="39.75" customHeight="1" x14ac:dyDescent="0.25">
      <c r="A688" s="252">
        <f t="shared" si="2"/>
        <v>675</v>
      </c>
      <c r="B688" s="253" t="e">
        <f>'2 SERVICES'!#REF!</f>
        <v>#REF!</v>
      </c>
      <c r="C688" s="254" t="e">
        <f>'2 SERVICES'!#REF!</f>
        <v>#REF!</v>
      </c>
      <c r="D688" s="255" t="e">
        <f>'2 SERVICES'!#REF!</f>
        <v>#REF!</v>
      </c>
      <c r="E688" s="256"/>
      <c r="F688" s="257"/>
      <c r="G688" s="274"/>
      <c r="H688" s="259"/>
      <c r="I688" s="260"/>
      <c r="J688" s="261"/>
      <c r="K688" s="262"/>
      <c r="L688" s="263"/>
      <c r="M688" s="97" t="e">
        <f>'2 SERVICES'!#REF!</f>
        <v>#REF!</v>
      </c>
    </row>
    <row r="689" spans="1:13" ht="39.75" customHeight="1" x14ac:dyDescent="0.25">
      <c r="A689" s="252">
        <f t="shared" si="2"/>
        <v>676</v>
      </c>
      <c r="B689" s="264" t="e">
        <f>'2 SERVICES'!#REF!</f>
        <v>#REF!</v>
      </c>
      <c r="C689" s="265" t="e">
        <f>'2 SERVICES'!#REF!</f>
        <v>#REF!</v>
      </c>
      <c r="D689" s="266" t="e">
        <f>'2 SERVICES'!#REF!</f>
        <v>#REF!</v>
      </c>
      <c r="E689" s="256"/>
      <c r="F689" s="267"/>
      <c r="G689" s="268"/>
      <c r="H689" s="269"/>
      <c r="I689" s="270"/>
      <c r="J689" s="271"/>
      <c r="K689" s="262"/>
      <c r="L689" s="273"/>
      <c r="M689" s="97" t="e">
        <f>'2 SERVICES'!#REF!</f>
        <v>#REF!</v>
      </c>
    </row>
    <row r="690" spans="1:13" ht="39.75" customHeight="1" x14ac:dyDescent="0.25">
      <c r="A690" s="252">
        <f t="shared" si="2"/>
        <v>677</v>
      </c>
      <c r="B690" s="253" t="e">
        <f>'2 SERVICES'!#REF!</f>
        <v>#REF!</v>
      </c>
      <c r="C690" s="254" t="e">
        <f>'2 SERVICES'!#REF!</f>
        <v>#REF!</v>
      </c>
      <c r="D690" s="255" t="e">
        <f>'2 SERVICES'!#REF!</f>
        <v>#REF!</v>
      </c>
      <c r="E690" s="256"/>
      <c r="F690" s="257"/>
      <c r="G690" s="274"/>
      <c r="H690" s="259"/>
      <c r="I690" s="260"/>
      <c r="J690" s="261"/>
      <c r="K690" s="262"/>
      <c r="L690" s="263"/>
      <c r="M690" s="97" t="e">
        <f>'2 SERVICES'!#REF!</f>
        <v>#REF!</v>
      </c>
    </row>
    <row r="691" spans="1:13" ht="39.75" customHeight="1" x14ac:dyDescent="0.25">
      <c r="A691" s="252">
        <f t="shared" si="2"/>
        <v>678</v>
      </c>
      <c r="B691" s="264" t="e">
        <f>'2 SERVICES'!#REF!</f>
        <v>#REF!</v>
      </c>
      <c r="C691" s="265" t="e">
        <f>'2 SERVICES'!#REF!</f>
        <v>#REF!</v>
      </c>
      <c r="D691" s="266" t="e">
        <f>'2 SERVICES'!#REF!</f>
        <v>#REF!</v>
      </c>
      <c r="E691" s="256"/>
      <c r="F691" s="267"/>
      <c r="G691" s="268"/>
      <c r="H691" s="269"/>
      <c r="I691" s="270"/>
      <c r="J691" s="271"/>
      <c r="K691" s="262"/>
      <c r="L691" s="273"/>
      <c r="M691" s="97" t="e">
        <f>'2 SERVICES'!#REF!</f>
        <v>#REF!</v>
      </c>
    </row>
    <row r="692" spans="1:13" ht="39.75" customHeight="1" x14ac:dyDescent="0.25">
      <c r="A692" s="252">
        <f t="shared" si="2"/>
        <v>679</v>
      </c>
      <c r="B692" s="253" t="e">
        <f>'2 SERVICES'!#REF!</f>
        <v>#REF!</v>
      </c>
      <c r="C692" s="254" t="e">
        <f>'2 SERVICES'!#REF!</f>
        <v>#REF!</v>
      </c>
      <c r="D692" s="255" t="e">
        <f>'2 SERVICES'!#REF!</f>
        <v>#REF!</v>
      </c>
      <c r="E692" s="256"/>
      <c r="F692" s="257"/>
      <c r="G692" s="274"/>
      <c r="H692" s="259"/>
      <c r="I692" s="260"/>
      <c r="J692" s="261"/>
      <c r="K692" s="262"/>
      <c r="L692" s="263"/>
      <c r="M692" s="97" t="e">
        <f>'2 SERVICES'!#REF!</f>
        <v>#REF!</v>
      </c>
    </row>
    <row r="693" spans="1:13" ht="39.75" customHeight="1" x14ac:dyDescent="0.25">
      <c r="A693" s="252">
        <f t="shared" si="2"/>
        <v>680</v>
      </c>
      <c r="B693" s="264" t="e">
        <f>'2 SERVICES'!#REF!</f>
        <v>#REF!</v>
      </c>
      <c r="C693" s="265" t="e">
        <f>'2 SERVICES'!#REF!</f>
        <v>#REF!</v>
      </c>
      <c r="D693" s="266" t="e">
        <f>'2 SERVICES'!#REF!</f>
        <v>#REF!</v>
      </c>
      <c r="E693" s="256"/>
      <c r="F693" s="267"/>
      <c r="G693" s="268"/>
      <c r="H693" s="269"/>
      <c r="I693" s="270"/>
      <c r="J693" s="271"/>
      <c r="K693" s="262"/>
      <c r="L693" s="273"/>
      <c r="M693" s="97" t="e">
        <f>'2 SERVICES'!#REF!</f>
        <v>#REF!</v>
      </c>
    </row>
    <row r="694" spans="1:13" ht="39.75" customHeight="1" x14ac:dyDescent="0.25">
      <c r="A694" s="252">
        <f t="shared" si="2"/>
        <v>681</v>
      </c>
      <c r="B694" s="253" t="e">
        <f>'2 SERVICES'!#REF!</f>
        <v>#REF!</v>
      </c>
      <c r="C694" s="254" t="e">
        <f>'2 SERVICES'!#REF!</f>
        <v>#REF!</v>
      </c>
      <c r="D694" s="255" t="e">
        <f>'2 SERVICES'!#REF!</f>
        <v>#REF!</v>
      </c>
      <c r="E694" s="256"/>
      <c r="F694" s="257"/>
      <c r="G694" s="274"/>
      <c r="H694" s="259"/>
      <c r="I694" s="260"/>
      <c r="J694" s="261"/>
      <c r="K694" s="262"/>
      <c r="L694" s="263"/>
      <c r="M694" s="97" t="e">
        <f>'2 SERVICES'!#REF!</f>
        <v>#REF!</v>
      </c>
    </row>
    <row r="695" spans="1:13" ht="39.75" customHeight="1" x14ac:dyDescent="0.25">
      <c r="A695" s="252">
        <f t="shared" si="2"/>
        <v>682</v>
      </c>
      <c r="B695" s="264" t="e">
        <f>'2 SERVICES'!#REF!</f>
        <v>#REF!</v>
      </c>
      <c r="C695" s="265" t="e">
        <f>'2 SERVICES'!#REF!</f>
        <v>#REF!</v>
      </c>
      <c r="D695" s="266" t="e">
        <f>'2 SERVICES'!#REF!</f>
        <v>#REF!</v>
      </c>
      <c r="E695" s="256"/>
      <c r="F695" s="267"/>
      <c r="G695" s="268"/>
      <c r="H695" s="269"/>
      <c r="I695" s="270"/>
      <c r="J695" s="271"/>
      <c r="K695" s="262"/>
      <c r="L695" s="273"/>
      <c r="M695" s="97" t="e">
        <f>'2 SERVICES'!#REF!</f>
        <v>#REF!</v>
      </c>
    </row>
    <row r="696" spans="1:13" ht="39.75" customHeight="1" x14ac:dyDescent="0.25">
      <c r="A696" s="252">
        <f t="shared" si="2"/>
        <v>683</v>
      </c>
      <c r="B696" s="253" t="e">
        <f>'2 SERVICES'!#REF!</f>
        <v>#REF!</v>
      </c>
      <c r="C696" s="254" t="e">
        <f>'2 SERVICES'!#REF!</f>
        <v>#REF!</v>
      </c>
      <c r="D696" s="255" t="e">
        <f>'2 SERVICES'!#REF!</f>
        <v>#REF!</v>
      </c>
      <c r="E696" s="256"/>
      <c r="F696" s="257"/>
      <c r="G696" s="274"/>
      <c r="H696" s="259"/>
      <c r="I696" s="260"/>
      <c r="J696" s="261"/>
      <c r="K696" s="262"/>
      <c r="L696" s="263"/>
      <c r="M696" s="97" t="e">
        <f>'2 SERVICES'!#REF!</f>
        <v>#REF!</v>
      </c>
    </row>
    <row r="697" spans="1:13" ht="39.75" customHeight="1" x14ac:dyDescent="0.25">
      <c r="A697" s="252">
        <f t="shared" si="2"/>
        <v>684</v>
      </c>
      <c r="B697" s="264" t="e">
        <f>'2 SERVICES'!#REF!</f>
        <v>#REF!</v>
      </c>
      <c r="C697" s="265" t="e">
        <f>'2 SERVICES'!#REF!</f>
        <v>#REF!</v>
      </c>
      <c r="D697" s="266" t="e">
        <f>'2 SERVICES'!#REF!</f>
        <v>#REF!</v>
      </c>
      <c r="E697" s="256"/>
      <c r="F697" s="267"/>
      <c r="G697" s="268"/>
      <c r="H697" s="269"/>
      <c r="I697" s="270"/>
      <c r="J697" s="271"/>
      <c r="K697" s="262"/>
      <c r="L697" s="273"/>
      <c r="M697" s="97" t="e">
        <f>'2 SERVICES'!#REF!</f>
        <v>#REF!</v>
      </c>
    </row>
    <row r="698" spans="1:13" ht="39.75" customHeight="1" x14ac:dyDescent="0.25">
      <c r="A698" s="252">
        <f t="shared" si="2"/>
        <v>685</v>
      </c>
      <c r="B698" s="253" t="e">
        <f>'2 SERVICES'!#REF!</f>
        <v>#REF!</v>
      </c>
      <c r="C698" s="254" t="e">
        <f>'2 SERVICES'!#REF!</f>
        <v>#REF!</v>
      </c>
      <c r="D698" s="255" t="e">
        <f>'2 SERVICES'!#REF!</f>
        <v>#REF!</v>
      </c>
      <c r="E698" s="256"/>
      <c r="F698" s="257"/>
      <c r="G698" s="274"/>
      <c r="H698" s="259"/>
      <c r="I698" s="260"/>
      <c r="J698" s="261"/>
      <c r="K698" s="262"/>
      <c r="L698" s="263"/>
      <c r="M698" s="97" t="e">
        <f>'2 SERVICES'!#REF!</f>
        <v>#REF!</v>
      </c>
    </row>
    <row r="699" spans="1:13" ht="39.75" customHeight="1" x14ac:dyDescent="0.25">
      <c r="A699" s="252">
        <f t="shared" si="2"/>
        <v>686</v>
      </c>
      <c r="B699" s="264" t="e">
        <f>'2 SERVICES'!#REF!</f>
        <v>#REF!</v>
      </c>
      <c r="C699" s="265" t="e">
        <f>'2 SERVICES'!#REF!</f>
        <v>#REF!</v>
      </c>
      <c r="D699" s="266" t="e">
        <f>'2 SERVICES'!#REF!</f>
        <v>#REF!</v>
      </c>
      <c r="E699" s="256"/>
      <c r="F699" s="267"/>
      <c r="G699" s="268"/>
      <c r="H699" s="269"/>
      <c r="I699" s="270"/>
      <c r="J699" s="271"/>
      <c r="K699" s="262"/>
      <c r="L699" s="273"/>
      <c r="M699" s="97" t="e">
        <f>'2 SERVICES'!#REF!</f>
        <v>#REF!</v>
      </c>
    </row>
    <row r="700" spans="1:13" ht="39.75" customHeight="1" x14ac:dyDescent="0.25">
      <c r="A700" s="252">
        <f t="shared" si="2"/>
        <v>687</v>
      </c>
      <c r="B700" s="253" t="e">
        <f>'2 SERVICES'!#REF!</f>
        <v>#REF!</v>
      </c>
      <c r="C700" s="254" t="e">
        <f>'2 SERVICES'!#REF!</f>
        <v>#REF!</v>
      </c>
      <c r="D700" s="255" t="e">
        <f>'2 SERVICES'!#REF!</f>
        <v>#REF!</v>
      </c>
      <c r="E700" s="256"/>
      <c r="F700" s="257"/>
      <c r="G700" s="274"/>
      <c r="H700" s="259"/>
      <c r="I700" s="260"/>
      <c r="J700" s="261"/>
      <c r="K700" s="262"/>
      <c r="L700" s="263"/>
      <c r="M700" s="97" t="e">
        <f>'2 SERVICES'!#REF!</f>
        <v>#REF!</v>
      </c>
    </row>
    <row r="701" spans="1:13" ht="39.75" customHeight="1" x14ac:dyDescent="0.25">
      <c r="A701" s="252">
        <f t="shared" si="2"/>
        <v>688</v>
      </c>
      <c r="B701" s="264" t="e">
        <f>'2 SERVICES'!#REF!</f>
        <v>#REF!</v>
      </c>
      <c r="C701" s="265" t="e">
        <f>'2 SERVICES'!#REF!</f>
        <v>#REF!</v>
      </c>
      <c r="D701" s="266" t="e">
        <f>'2 SERVICES'!#REF!</f>
        <v>#REF!</v>
      </c>
      <c r="E701" s="256"/>
      <c r="F701" s="267"/>
      <c r="G701" s="268"/>
      <c r="H701" s="269"/>
      <c r="I701" s="270"/>
      <c r="J701" s="271"/>
      <c r="K701" s="262"/>
      <c r="L701" s="273"/>
      <c r="M701" s="97" t="e">
        <f>'2 SERVICES'!#REF!</f>
        <v>#REF!</v>
      </c>
    </row>
    <row r="702" spans="1:13" ht="39.75" customHeight="1" x14ac:dyDescent="0.25">
      <c r="A702" s="252">
        <f t="shared" si="2"/>
        <v>689</v>
      </c>
      <c r="B702" s="253" t="e">
        <f>'2 SERVICES'!#REF!</f>
        <v>#REF!</v>
      </c>
      <c r="C702" s="254" t="e">
        <f>'2 SERVICES'!#REF!</f>
        <v>#REF!</v>
      </c>
      <c r="D702" s="255" t="e">
        <f>'2 SERVICES'!#REF!</f>
        <v>#REF!</v>
      </c>
      <c r="E702" s="256"/>
      <c r="F702" s="257"/>
      <c r="G702" s="274"/>
      <c r="H702" s="259"/>
      <c r="I702" s="260"/>
      <c r="J702" s="261"/>
      <c r="K702" s="262"/>
      <c r="L702" s="263"/>
      <c r="M702" s="97" t="e">
        <f>'2 SERVICES'!#REF!</f>
        <v>#REF!</v>
      </c>
    </row>
    <row r="703" spans="1:13" ht="39.75" customHeight="1" x14ac:dyDescent="0.25">
      <c r="A703" s="252">
        <f t="shared" si="2"/>
        <v>690</v>
      </c>
      <c r="B703" s="264" t="e">
        <f>'2 SERVICES'!#REF!</f>
        <v>#REF!</v>
      </c>
      <c r="C703" s="265" t="e">
        <f>'2 SERVICES'!#REF!</f>
        <v>#REF!</v>
      </c>
      <c r="D703" s="266" t="e">
        <f>'2 SERVICES'!#REF!</f>
        <v>#REF!</v>
      </c>
      <c r="E703" s="256"/>
      <c r="F703" s="267"/>
      <c r="G703" s="268"/>
      <c r="H703" s="269"/>
      <c r="I703" s="270"/>
      <c r="J703" s="271"/>
      <c r="K703" s="262"/>
      <c r="L703" s="273"/>
      <c r="M703" s="97" t="e">
        <f>'2 SERVICES'!#REF!</f>
        <v>#REF!</v>
      </c>
    </row>
    <row r="704" spans="1:13" ht="39.75" customHeight="1" x14ac:dyDescent="0.25">
      <c r="A704" s="252">
        <f t="shared" si="2"/>
        <v>691</v>
      </c>
      <c r="B704" s="253" t="e">
        <f>'2 SERVICES'!#REF!</f>
        <v>#REF!</v>
      </c>
      <c r="C704" s="254" t="e">
        <f>'2 SERVICES'!#REF!</f>
        <v>#REF!</v>
      </c>
      <c r="D704" s="255" t="e">
        <f>'2 SERVICES'!#REF!</f>
        <v>#REF!</v>
      </c>
      <c r="E704" s="256"/>
      <c r="F704" s="257"/>
      <c r="G704" s="274"/>
      <c r="H704" s="259"/>
      <c r="I704" s="260"/>
      <c r="J704" s="261"/>
      <c r="K704" s="262"/>
      <c r="L704" s="263"/>
      <c r="M704" s="97" t="e">
        <f>'2 SERVICES'!#REF!</f>
        <v>#REF!</v>
      </c>
    </row>
    <row r="705" spans="1:13" ht="39.75" customHeight="1" x14ac:dyDescent="0.25">
      <c r="A705" s="252">
        <f t="shared" si="2"/>
        <v>692</v>
      </c>
      <c r="B705" s="264" t="e">
        <f>'2 SERVICES'!#REF!</f>
        <v>#REF!</v>
      </c>
      <c r="C705" s="265" t="e">
        <f>'2 SERVICES'!#REF!</f>
        <v>#REF!</v>
      </c>
      <c r="D705" s="266" t="e">
        <f>'2 SERVICES'!#REF!</f>
        <v>#REF!</v>
      </c>
      <c r="E705" s="256"/>
      <c r="F705" s="267"/>
      <c r="G705" s="268"/>
      <c r="H705" s="269"/>
      <c r="I705" s="270"/>
      <c r="J705" s="271"/>
      <c r="K705" s="262"/>
      <c r="L705" s="273"/>
      <c r="M705" s="97" t="e">
        <f>'2 SERVICES'!#REF!</f>
        <v>#REF!</v>
      </c>
    </row>
    <row r="706" spans="1:13" ht="39.75" customHeight="1" x14ac:dyDescent="0.25">
      <c r="A706" s="252">
        <f t="shared" si="2"/>
        <v>693</v>
      </c>
      <c r="B706" s="253" t="e">
        <f>'2 SERVICES'!#REF!</f>
        <v>#REF!</v>
      </c>
      <c r="C706" s="254" t="e">
        <f>'2 SERVICES'!#REF!</f>
        <v>#REF!</v>
      </c>
      <c r="D706" s="255" t="e">
        <f>'2 SERVICES'!#REF!</f>
        <v>#REF!</v>
      </c>
      <c r="E706" s="256"/>
      <c r="F706" s="257"/>
      <c r="G706" s="274"/>
      <c r="H706" s="259"/>
      <c r="I706" s="260"/>
      <c r="J706" s="261"/>
      <c r="K706" s="262"/>
      <c r="L706" s="263"/>
      <c r="M706" s="97" t="e">
        <f>'2 SERVICES'!#REF!</f>
        <v>#REF!</v>
      </c>
    </row>
    <row r="707" spans="1:13" ht="39.75" customHeight="1" x14ac:dyDescent="0.25">
      <c r="A707" s="252">
        <f t="shared" si="2"/>
        <v>694</v>
      </c>
      <c r="B707" s="264" t="e">
        <f>'2 SERVICES'!#REF!</f>
        <v>#REF!</v>
      </c>
      <c r="C707" s="265" t="e">
        <f>'2 SERVICES'!#REF!</f>
        <v>#REF!</v>
      </c>
      <c r="D707" s="266" t="e">
        <f>'2 SERVICES'!#REF!</f>
        <v>#REF!</v>
      </c>
      <c r="E707" s="256"/>
      <c r="F707" s="267"/>
      <c r="G707" s="268"/>
      <c r="H707" s="269"/>
      <c r="I707" s="270"/>
      <c r="J707" s="271"/>
      <c r="K707" s="262"/>
      <c r="L707" s="273"/>
      <c r="M707" s="97" t="e">
        <f>'2 SERVICES'!#REF!</f>
        <v>#REF!</v>
      </c>
    </row>
    <row r="708" spans="1:13" ht="39.75" customHeight="1" x14ac:dyDescent="0.25">
      <c r="A708" s="252">
        <f t="shared" si="2"/>
        <v>695</v>
      </c>
      <c r="B708" s="253" t="e">
        <f>'2 SERVICES'!#REF!</f>
        <v>#REF!</v>
      </c>
      <c r="C708" s="254" t="e">
        <f>'2 SERVICES'!#REF!</f>
        <v>#REF!</v>
      </c>
      <c r="D708" s="255" t="e">
        <f>'2 SERVICES'!#REF!</f>
        <v>#REF!</v>
      </c>
      <c r="E708" s="256"/>
      <c r="F708" s="257"/>
      <c r="G708" s="274"/>
      <c r="H708" s="259"/>
      <c r="I708" s="260"/>
      <c r="J708" s="261"/>
      <c r="K708" s="262"/>
      <c r="L708" s="263"/>
      <c r="M708" s="97" t="e">
        <f>'2 SERVICES'!#REF!</f>
        <v>#REF!</v>
      </c>
    </row>
    <row r="709" spans="1:13" ht="39.75" customHeight="1" x14ac:dyDescent="0.25">
      <c r="A709" s="252">
        <f t="shared" si="2"/>
        <v>696</v>
      </c>
      <c r="B709" s="264" t="e">
        <f>'2 SERVICES'!#REF!</f>
        <v>#REF!</v>
      </c>
      <c r="C709" s="265" t="e">
        <f>'2 SERVICES'!#REF!</f>
        <v>#REF!</v>
      </c>
      <c r="D709" s="266" t="e">
        <f>'2 SERVICES'!#REF!</f>
        <v>#REF!</v>
      </c>
      <c r="E709" s="256"/>
      <c r="F709" s="267"/>
      <c r="G709" s="268"/>
      <c r="H709" s="269"/>
      <c r="I709" s="270"/>
      <c r="J709" s="271"/>
      <c r="K709" s="262"/>
      <c r="L709" s="273"/>
      <c r="M709" s="97" t="e">
        <f>'2 SERVICES'!#REF!</f>
        <v>#REF!</v>
      </c>
    </row>
    <row r="710" spans="1:13" ht="39.75" customHeight="1" x14ac:dyDescent="0.25">
      <c r="A710" s="252">
        <f t="shared" si="2"/>
        <v>697</v>
      </c>
      <c r="B710" s="253" t="e">
        <f>'2 SERVICES'!#REF!</f>
        <v>#REF!</v>
      </c>
      <c r="C710" s="254" t="e">
        <f>'2 SERVICES'!#REF!</f>
        <v>#REF!</v>
      </c>
      <c r="D710" s="255" t="e">
        <f>'2 SERVICES'!#REF!</f>
        <v>#REF!</v>
      </c>
      <c r="E710" s="256"/>
      <c r="F710" s="257"/>
      <c r="G710" s="274"/>
      <c r="H710" s="259"/>
      <c r="I710" s="260"/>
      <c r="J710" s="261"/>
      <c r="K710" s="262"/>
      <c r="L710" s="263"/>
      <c r="M710" s="97" t="e">
        <f>'2 SERVICES'!#REF!</f>
        <v>#REF!</v>
      </c>
    </row>
    <row r="711" spans="1:13" ht="39.75" customHeight="1" x14ac:dyDescent="0.25">
      <c r="A711" s="252">
        <f t="shared" si="2"/>
        <v>698</v>
      </c>
      <c r="B711" s="264" t="e">
        <f>'2 SERVICES'!#REF!</f>
        <v>#REF!</v>
      </c>
      <c r="C711" s="265" t="e">
        <f>'2 SERVICES'!#REF!</f>
        <v>#REF!</v>
      </c>
      <c r="D711" s="266" t="e">
        <f>'2 SERVICES'!#REF!</f>
        <v>#REF!</v>
      </c>
      <c r="E711" s="256"/>
      <c r="F711" s="267"/>
      <c r="G711" s="268"/>
      <c r="H711" s="269"/>
      <c r="I711" s="270"/>
      <c r="J711" s="271"/>
      <c r="K711" s="262"/>
      <c r="L711" s="273"/>
      <c r="M711" s="97" t="e">
        <f>'2 SERVICES'!#REF!</f>
        <v>#REF!</v>
      </c>
    </row>
    <row r="712" spans="1:13" ht="39.75" customHeight="1" x14ac:dyDescent="0.25">
      <c r="A712" s="252">
        <f t="shared" si="2"/>
        <v>699</v>
      </c>
      <c r="B712" s="253" t="e">
        <f>'2 SERVICES'!#REF!</f>
        <v>#REF!</v>
      </c>
      <c r="C712" s="254" t="e">
        <f>'2 SERVICES'!#REF!</f>
        <v>#REF!</v>
      </c>
      <c r="D712" s="255" t="e">
        <f>'2 SERVICES'!#REF!</f>
        <v>#REF!</v>
      </c>
      <c r="E712" s="256"/>
      <c r="F712" s="257"/>
      <c r="G712" s="274"/>
      <c r="H712" s="259"/>
      <c r="I712" s="260"/>
      <c r="J712" s="261"/>
      <c r="K712" s="262"/>
      <c r="L712" s="263"/>
      <c r="M712" s="97" t="e">
        <f>'2 SERVICES'!#REF!</f>
        <v>#REF!</v>
      </c>
    </row>
    <row r="713" spans="1:13" ht="39.75" customHeight="1" x14ac:dyDescent="0.25">
      <c r="A713" s="252">
        <f t="shared" si="2"/>
        <v>700</v>
      </c>
      <c r="B713" s="264" t="e">
        <f>'2 SERVICES'!#REF!</f>
        <v>#REF!</v>
      </c>
      <c r="C713" s="265" t="e">
        <f>'2 SERVICES'!#REF!</f>
        <v>#REF!</v>
      </c>
      <c r="D713" s="266" t="e">
        <f>'2 SERVICES'!#REF!</f>
        <v>#REF!</v>
      </c>
      <c r="E713" s="256"/>
      <c r="F713" s="267"/>
      <c r="G713" s="268"/>
      <c r="H713" s="269"/>
      <c r="I713" s="270"/>
      <c r="J713" s="271"/>
      <c r="K713" s="262"/>
      <c r="L713" s="273"/>
      <c r="M713" s="97" t="e">
        <f>'2 SERVICES'!#REF!</f>
        <v>#REF!</v>
      </c>
    </row>
    <row r="714" spans="1:13" ht="39.75" customHeight="1" x14ac:dyDescent="0.25">
      <c r="A714" s="252">
        <f t="shared" si="2"/>
        <v>701</v>
      </c>
      <c r="B714" s="253" t="e">
        <f>'2 SERVICES'!#REF!</f>
        <v>#REF!</v>
      </c>
      <c r="C714" s="254" t="e">
        <f>'2 SERVICES'!#REF!</f>
        <v>#REF!</v>
      </c>
      <c r="D714" s="255" t="e">
        <f>'2 SERVICES'!#REF!</f>
        <v>#REF!</v>
      </c>
      <c r="E714" s="256"/>
      <c r="F714" s="257"/>
      <c r="G714" s="258"/>
      <c r="H714" s="259"/>
      <c r="I714" s="260"/>
      <c r="J714" s="261"/>
      <c r="K714" s="262"/>
      <c r="L714" s="263"/>
      <c r="M714" s="97" t="e">
        <f>'2 SERVICES'!#REF!</f>
        <v>#REF!</v>
      </c>
    </row>
    <row r="715" spans="1:13" ht="39.75" customHeight="1" x14ac:dyDescent="0.25">
      <c r="A715" s="252">
        <f t="shared" si="2"/>
        <v>702</v>
      </c>
      <c r="B715" s="264" t="e">
        <f>'2 SERVICES'!#REF!</f>
        <v>#REF!</v>
      </c>
      <c r="C715" s="265" t="e">
        <f>'2 SERVICES'!#REF!</f>
        <v>#REF!</v>
      </c>
      <c r="D715" s="266" t="e">
        <f>'2 SERVICES'!#REF!</f>
        <v>#REF!</v>
      </c>
      <c r="E715" s="256"/>
      <c r="F715" s="267"/>
      <c r="G715" s="268"/>
      <c r="H715" s="269"/>
      <c r="I715" s="270"/>
      <c r="J715" s="271"/>
      <c r="K715" s="272"/>
      <c r="L715" s="273"/>
      <c r="M715" s="97" t="e">
        <f>'2 SERVICES'!#REF!</f>
        <v>#REF!</v>
      </c>
    </row>
    <row r="716" spans="1:13" ht="39.75" customHeight="1" x14ac:dyDescent="0.25">
      <c r="A716" s="252">
        <f t="shared" si="2"/>
        <v>703</v>
      </c>
      <c r="B716" s="253" t="e">
        <f>'2 SERVICES'!#REF!</f>
        <v>#REF!</v>
      </c>
      <c r="C716" s="254" t="e">
        <f>'2 SERVICES'!#REF!</f>
        <v>#REF!</v>
      </c>
      <c r="D716" s="255" t="e">
        <f>'2 SERVICES'!#REF!</f>
        <v>#REF!</v>
      </c>
      <c r="E716" s="256"/>
      <c r="F716" s="257"/>
      <c r="G716" s="274"/>
      <c r="H716" s="259"/>
      <c r="I716" s="260"/>
      <c r="J716" s="261"/>
      <c r="K716" s="262"/>
      <c r="L716" s="263"/>
      <c r="M716" s="97" t="e">
        <f>'2 SERVICES'!#REF!</f>
        <v>#REF!</v>
      </c>
    </row>
    <row r="717" spans="1:13" ht="39.75" customHeight="1" x14ac:dyDescent="0.25">
      <c r="A717" s="252">
        <f t="shared" si="2"/>
        <v>704</v>
      </c>
      <c r="B717" s="264" t="e">
        <f>'2 SERVICES'!#REF!</f>
        <v>#REF!</v>
      </c>
      <c r="C717" s="265" t="e">
        <f>'2 SERVICES'!#REF!</f>
        <v>#REF!</v>
      </c>
      <c r="D717" s="266" t="e">
        <f>'2 SERVICES'!#REF!</f>
        <v>#REF!</v>
      </c>
      <c r="E717" s="256"/>
      <c r="F717" s="267"/>
      <c r="G717" s="268"/>
      <c r="H717" s="269"/>
      <c r="I717" s="270"/>
      <c r="J717" s="271"/>
      <c r="K717" s="272"/>
      <c r="L717" s="273"/>
      <c r="M717" s="97" t="e">
        <f>'2 SERVICES'!#REF!</f>
        <v>#REF!</v>
      </c>
    </row>
    <row r="718" spans="1:13" ht="39.75" customHeight="1" x14ac:dyDescent="0.25">
      <c r="A718" s="252">
        <f t="shared" si="2"/>
        <v>705</v>
      </c>
      <c r="B718" s="253" t="e">
        <f>'2 SERVICES'!#REF!</f>
        <v>#REF!</v>
      </c>
      <c r="C718" s="254" t="e">
        <f>'2 SERVICES'!#REF!</f>
        <v>#REF!</v>
      </c>
      <c r="D718" s="255" t="e">
        <f>'2 SERVICES'!#REF!</f>
        <v>#REF!</v>
      </c>
      <c r="E718" s="256"/>
      <c r="F718" s="257"/>
      <c r="G718" s="274"/>
      <c r="H718" s="259"/>
      <c r="I718" s="260"/>
      <c r="J718" s="261"/>
      <c r="K718" s="262"/>
      <c r="L718" s="263"/>
      <c r="M718" s="97" t="e">
        <f>'2 SERVICES'!#REF!</f>
        <v>#REF!</v>
      </c>
    </row>
    <row r="719" spans="1:13" ht="39.75" customHeight="1" x14ac:dyDescent="0.25">
      <c r="A719" s="252">
        <f t="shared" si="2"/>
        <v>706</v>
      </c>
      <c r="B719" s="264" t="e">
        <f>'2 SERVICES'!#REF!</f>
        <v>#REF!</v>
      </c>
      <c r="C719" s="265" t="e">
        <f>'2 SERVICES'!#REF!</f>
        <v>#REF!</v>
      </c>
      <c r="D719" s="266" t="e">
        <f>'2 SERVICES'!#REF!</f>
        <v>#REF!</v>
      </c>
      <c r="E719" s="256"/>
      <c r="F719" s="267"/>
      <c r="G719" s="268"/>
      <c r="H719" s="269"/>
      <c r="I719" s="270"/>
      <c r="J719" s="271"/>
      <c r="K719" s="272"/>
      <c r="L719" s="273"/>
      <c r="M719" s="97" t="e">
        <f>'2 SERVICES'!#REF!</f>
        <v>#REF!</v>
      </c>
    </row>
    <row r="720" spans="1:13" ht="39.75" customHeight="1" x14ac:dyDescent="0.25">
      <c r="A720" s="252">
        <f t="shared" si="2"/>
        <v>707</v>
      </c>
      <c r="B720" s="253" t="e">
        <f>'2 SERVICES'!#REF!</f>
        <v>#REF!</v>
      </c>
      <c r="C720" s="254" t="e">
        <f>'2 SERVICES'!#REF!</f>
        <v>#REF!</v>
      </c>
      <c r="D720" s="255" t="e">
        <f>'2 SERVICES'!#REF!</f>
        <v>#REF!</v>
      </c>
      <c r="E720" s="256"/>
      <c r="F720" s="257"/>
      <c r="G720" s="274"/>
      <c r="H720" s="259"/>
      <c r="I720" s="260"/>
      <c r="J720" s="261"/>
      <c r="K720" s="262"/>
      <c r="L720" s="263"/>
      <c r="M720" s="97" t="e">
        <f>'2 SERVICES'!#REF!</f>
        <v>#REF!</v>
      </c>
    </row>
    <row r="721" spans="1:13" ht="39.75" customHeight="1" x14ac:dyDescent="0.25">
      <c r="A721" s="252">
        <f t="shared" si="2"/>
        <v>708</v>
      </c>
      <c r="B721" s="264" t="e">
        <f>'2 SERVICES'!#REF!</f>
        <v>#REF!</v>
      </c>
      <c r="C721" s="265" t="e">
        <f>'2 SERVICES'!#REF!</f>
        <v>#REF!</v>
      </c>
      <c r="D721" s="266" t="e">
        <f>'2 SERVICES'!#REF!</f>
        <v>#REF!</v>
      </c>
      <c r="E721" s="256"/>
      <c r="F721" s="267"/>
      <c r="G721" s="268"/>
      <c r="H721" s="269"/>
      <c r="I721" s="270"/>
      <c r="J721" s="271"/>
      <c r="K721" s="272"/>
      <c r="L721" s="273"/>
      <c r="M721" s="97" t="e">
        <f>'2 SERVICES'!#REF!</f>
        <v>#REF!</v>
      </c>
    </row>
    <row r="722" spans="1:13" ht="39.75" customHeight="1" x14ac:dyDescent="0.25">
      <c r="A722" s="252">
        <f t="shared" si="2"/>
        <v>709</v>
      </c>
      <c r="B722" s="253" t="e">
        <f>'2 SERVICES'!#REF!</f>
        <v>#REF!</v>
      </c>
      <c r="C722" s="254" t="e">
        <f>'2 SERVICES'!#REF!</f>
        <v>#REF!</v>
      </c>
      <c r="D722" s="255" t="e">
        <f>'2 SERVICES'!#REF!</f>
        <v>#REF!</v>
      </c>
      <c r="E722" s="256"/>
      <c r="F722" s="257"/>
      <c r="G722" s="274"/>
      <c r="H722" s="259"/>
      <c r="I722" s="260"/>
      <c r="J722" s="261"/>
      <c r="K722" s="262"/>
      <c r="L722" s="263"/>
      <c r="M722" s="97" t="e">
        <f>'2 SERVICES'!#REF!</f>
        <v>#REF!</v>
      </c>
    </row>
    <row r="723" spans="1:13" ht="39.75" customHeight="1" x14ac:dyDescent="0.25">
      <c r="A723" s="252">
        <f t="shared" si="2"/>
        <v>710</v>
      </c>
      <c r="B723" s="264" t="e">
        <f>'2 SERVICES'!#REF!</f>
        <v>#REF!</v>
      </c>
      <c r="C723" s="265" t="e">
        <f>'2 SERVICES'!#REF!</f>
        <v>#REF!</v>
      </c>
      <c r="D723" s="266" t="e">
        <f>'2 SERVICES'!#REF!</f>
        <v>#REF!</v>
      </c>
      <c r="E723" s="256"/>
      <c r="F723" s="267"/>
      <c r="G723" s="268"/>
      <c r="H723" s="269"/>
      <c r="I723" s="270"/>
      <c r="J723" s="271"/>
      <c r="K723" s="272"/>
      <c r="L723" s="273"/>
      <c r="M723" s="97" t="e">
        <f>'2 SERVICES'!#REF!</f>
        <v>#REF!</v>
      </c>
    </row>
    <row r="724" spans="1:13" ht="39.75" customHeight="1" x14ac:dyDescent="0.25">
      <c r="A724" s="252">
        <f t="shared" si="2"/>
        <v>711</v>
      </c>
      <c r="B724" s="253" t="e">
        <f>'2 SERVICES'!#REF!</f>
        <v>#REF!</v>
      </c>
      <c r="C724" s="254" t="e">
        <f>'2 SERVICES'!#REF!</f>
        <v>#REF!</v>
      </c>
      <c r="D724" s="255" t="e">
        <f>'2 SERVICES'!#REF!</f>
        <v>#REF!</v>
      </c>
      <c r="E724" s="256"/>
      <c r="F724" s="257"/>
      <c r="G724" s="274"/>
      <c r="H724" s="259"/>
      <c r="I724" s="260"/>
      <c r="J724" s="261"/>
      <c r="K724" s="262"/>
      <c r="L724" s="263"/>
      <c r="M724" s="97" t="e">
        <f>'2 SERVICES'!#REF!</f>
        <v>#REF!</v>
      </c>
    </row>
    <row r="725" spans="1:13" ht="39.75" customHeight="1" x14ac:dyDescent="0.25">
      <c r="A725" s="252">
        <f t="shared" si="2"/>
        <v>712</v>
      </c>
      <c r="B725" s="264" t="e">
        <f>'2 SERVICES'!#REF!</f>
        <v>#REF!</v>
      </c>
      <c r="C725" s="265" t="e">
        <f>'2 SERVICES'!#REF!</f>
        <v>#REF!</v>
      </c>
      <c r="D725" s="266" t="e">
        <f>'2 SERVICES'!#REF!</f>
        <v>#REF!</v>
      </c>
      <c r="E725" s="256"/>
      <c r="F725" s="267"/>
      <c r="G725" s="268"/>
      <c r="H725" s="269"/>
      <c r="I725" s="270"/>
      <c r="J725" s="271"/>
      <c r="K725" s="262"/>
      <c r="L725" s="273"/>
      <c r="M725" s="97" t="e">
        <f>'2 SERVICES'!#REF!</f>
        <v>#REF!</v>
      </c>
    </row>
    <row r="726" spans="1:13" ht="39.75" customHeight="1" x14ac:dyDescent="0.25">
      <c r="A726" s="252">
        <f t="shared" si="2"/>
        <v>713</v>
      </c>
      <c r="B726" s="253" t="e">
        <f>'2 SERVICES'!#REF!</f>
        <v>#REF!</v>
      </c>
      <c r="C726" s="254" t="e">
        <f>'2 SERVICES'!#REF!</f>
        <v>#REF!</v>
      </c>
      <c r="D726" s="255" t="e">
        <f>'2 SERVICES'!#REF!</f>
        <v>#REF!</v>
      </c>
      <c r="E726" s="256"/>
      <c r="F726" s="257"/>
      <c r="G726" s="274"/>
      <c r="H726" s="259"/>
      <c r="I726" s="260"/>
      <c r="J726" s="261"/>
      <c r="K726" s="262"/>
      <c r="L726" s="263"/>
      <c r="M726" s="97" t="e">
        <f>'2 SERVICES'!#REF!</f>
        <v>#REF!</v>
      </c>
    </row>
    <row r="727" spans="1:13" ht="39.75" customHeight="1" x14ac:dyDescent="0.25">
      <c r="A727" s="252">
        <f t="shared" si="2"/>
        <v>714</v>
      </c>
      <c r="B727" s="264" t="e">
        <f>'2 SERVICES'!#REF!</f>
        <v>#REF!</v>
      </c>
      <c r="C727" s="265" t="e">
        <f>'2 SERVICES'!#REF!</f>
        <v>#REF!</v>
      </c>
      <c r="D727" s="266" t="e">
        <f>'2 SERVICES'!#REF!</f>
        <v>#REF!</v>
      </c>
      <c r="E727" s="256"/>
      <c r="F727" s="267"/>
      <c r="G727" s="268"/>
      <c r="H727" s="269"/>
      <c r="I727" s="270"/>
      <c r="J727" s="271"/>
      <c r="K727" s="262"/>
      <c r="L727" s="273"/>
      <c r="M727" s="97" t="e">
        <f>'2 SERVICES'!#REF!</f>
        <v>#REF!</v>
      </c>
    </row>
    <row r="728" spans="1:13" ht="39.75" customHeight="1" x14ac:dyDescent="0.25">
      <c r="A728" s="252">
        <f t="shared" si="2"/>
        <v>715</v>
      </c>
      <c r="B728" s="253" t="e">
        <f>'2 SERVICES'!#REF!</f>
        <v>#REF!</v>
      </c>
      <c r="C728" s="254" t="e">
        <f>'2 SERVICES'!#REF!</f>
        <v>#REF!</v>
      </c>
      <c r="D728" s="255" t="e">
        <f>'2 SERVICES'!#REF!</f>
        <v>#REF!</v>
      </c>
      <c r="E728" s="256"/>
      <c r="F728" s="257"/>
      <c r="G728" s="274"/>
      <c r="H728" s="259"/>
      <c r="I728" s="260"/>
      <c r="J728" s="261"/>
      <c r="K728" s="262"/>
      <c r="L728" s="263"/>
      <c r="M728" s="97" t="e">
        <f>'2 SERVICES'!#REF!</f>
        <v>#REF!</v>
      </c>
    </row>
    <row r="729" spans="1:13" ht="39.75" customHeight="1" x14ac:dyDescent="0.25">
      <c r="A729" s="252">
        <f t="shared" si="2"/>
        <v>716</v>
      </c>
      <c r="B729" s="264" t="e">
        <f>'2 SERVICES'!#REF!</f>
        <v>#REF!</v>
      </c>
      <c r="C729" s="265" t="e">
        <f>'2 SERVICES'!#REF!</f>
        <v>#REF!</v>
      </c>
      <c r="D729" s="266" t="e">
        <f>'2 SERVICES'!#REF!</f>
        <v>#REF!</v>
      </c>
      <c r="E729" s="256"/>
      <c r="F729" s="267"/>
      <c r="G729" s="268"/>
      <c r="H729" s="269"/>
      <c r="I729" s="270"/>
      <c r="J729" s="271"/>
      <c r="K729" s="262"/>
      <c r="L729" s="273"/>
      <c r="M729" s="97" t="e">
        <f>'2 SERVICES'!#REF!</f>
        <v>#REF!</v>
      </c>
    </row>
    <row r="730" spans="1:13" ht="39.75" customHeight="1" x14ac:dyDescent="0.25">
      <c r="A730" s="252">
        <f t="shared" si="2"/>
        <v>717</v>
      </c>
      <c r="B730" s="253" t="e">
        <f>'2 SERVICES'!#REF!</f>
        <v>#REF!</v>
      </c>
      <c r="C730" s="254" t="e">
        <f>'2 SERVICES'!#REF!</f>
        <v>#REF!</v>
      </c>
      <c r="D730" s="255" t="e">
        <f>'2 SERVICES'!#REF!</f>
        <v>#REF!</v>
      </c>
      <c r="E730" s="256"/>
      <c r="F730" s="257"/>
      <c r="G730" s="274"/>
      <c r="H730" s="259"/>
      <c r="I730" s="260"/>
      <c r="J730" s="261"/>
      <c r="K730" s="262"/>
      <c r="L730" s="263"/>
      <c r="M730" s="97" t="e">
        <f>'2 SERVICES'!#REF!</f>
        <v>#REF!</v>
      </c>
    </row>
    <row r="731" spans="1:13" ht="39.75" customHeight="1" x14ac:dyDescent="0.25">
      <c r="A731" s="252">
        <f t="shared" si="2"/>
        <v>718</v>
      </c>
      <c r="B731" s="264" t="e">
        <f>'2 SERVICES'!#REF!</f>
        <v>#REF!</v>
      </c>
      <c r="C731" s="265" t="e">
        <f>'2 SERVICES'!#REF!</f>
        <v>#REF!</v>
      </c>
      <c r="D731" s="266" t="e">
        <f>'2 SERVICES'!#REF!</f>
        <v>#REF!</v>
      </c>
      <c r="E731" s="256"/>
      <c r="F731" s="267"/>
      <c r="G731" s="268"/>
      <c r="H731" s="269"/>
      <c r="I731" s="270"/>
      <c r="J731" s="271"/>
      <c r="K731" s="262"/>
      <c r="L731" s="273"/>
      <c r="M731" s="97" t="e">
        <f>'2 SERVICES'!#REF!</f>
        <v>#REF!</v>
      </c>
    </row>
    <row r="732" spans="1:13" ht="39.75" customHeight="1" x14ac:dyDescent="0.25">
      <c r="A732" s="252">
        <f t="shared" si="2"/>
        <v>719</v>
      </c>
      <c r="B732" s="253" t="e">
        <f>'2 SERVICES'!#REF!</f>
        <v>#REF!</v>
      </c>
      <c r="C732" s="254" t="e">
        <f>'2 SERVICES'!#REF!</f>
        <v>#REF!</v>
      </c>
      <c r="D732" s="255" t="e">
        <f>'2 SERVICES'!#REF!</f>
        <v>#REF!</v>
      </c>
      <c r="E732" s="256"/>
      <c r="F732" s="257"/>
      <c r="G732" s="274"/>
      <c r="H732" s="259"/>
      <c r="I732" s="260"/>
      <c r="J732" s="261"/>
      <c r="K732" s="262"/>
      <c r="L732" s="263"/>
      <c r="M732" s="97" t="e">
        <f>'2 SERVICES'!#REF!</f>
        <v>#REF!</v>
      </c>
    </row>
    <row r="733" spans="1:13" ht="39.75" customHeight="1" x14ac:dyDescent="0.25">
      <c r="A733" s="252">
        <f t="shared" si="2"/>
        <v>720</v>
      </c>
      <c r="B733" s="264" t="e">
        <f>'2 SERVICES'!#REF!</f>
        <v>#REF!</v>
      </c>
      <c r="C733" s="265" t="e">
        <f>'2 SERVICES'!#REF!</f>
        <v>#REF!</v>
      </c>
      <c r="D733" s="266" t="e">
        <f>'2 SERVICES'!#REF!</f>
        <v>#REF!</v>
      </c>
      <c r="E733" s="256"/>
      <c r="F733" s="267"/>
      <c r="G733" s="268"/>
      <c r="H733" s="269"/>
      <c r="I733" s="270"/>
      <c r="J733" s="271"/>
      <c r="K733" s="262"/>
      <c r="L733" s="273"/>
      <c r="M733" s="97" t="e">
        <f>'2 SERVICES'!#REF!</f>
        <v>#REF!</v>
      </c>
    </row>
    <row r="734" spans="1:13" ht="39.75" customHeight="1" x14ac:dyDescent="0.25">
      <c r="A734" s="252">
        <f t="shared" si="2"/>
        <v>721</v>
      </c>
      <c r="B734" s="253" t="e">
        <f>'2 SERVICES'!#REF!</f>
        <v>#REF!</v>
      </c>
      <c r="C734" s="254" t="e">
        <f>'2 SERVICES'!#REF!</f>
        <v>#REF!</v>
      </c>
      <c r="D734" s="255" t="e">
        <f>'2 SERVICES'!#REF!</f>
        <v>#REF!</v>
      </c>
      <c r="E734" s="256"/>
      <c r="F734" s="257"/>
      <c r="G734" s="274"/>
      <c r="H734" s="259"/>
      <c r="I734" s="260"/>
      <c r="J734" s="261"/>
      <c r="K734" s="262"/>
      <c r="L734" s="263"/>
      <c r="M734" s="97" t="e">
        <f>'2 SERVICES'!#REF!</f>
        <v>#REF!</v>
      </c>
    </row>
    <row r="735" spans="1:13" ht="39.75" customHeight="1" x14ac:dyDescent="0.25">
      <c r="A735" s="252">
        <f t="shared" si="2"/>
        <v>722</v>
      </c>
      <c r="B735" s="264" t="e">
        <f>'2 SERVICES'!#REF!</f>
        <v>#REF!</v>
      </c>
      <c r="C735" s="265" t="e">
        <f>'2 SERVICES'!#REF!</f>
        <v>#REF!</v>
      </c>
      <c r="D735" s="266" t="e">
        <f>'2 SERVICES'!#REF!</f>
        <v>#REF!</v>
      </c>
      <c r="E735" s="256"/>
      <c r="F735" s="267"/>
      <c r="G735" s="268"/>
      <c r="H735" s="269"/>
      <c r="I735" s="270"/>
      <c r="J735" s="271"/>
      <c r="K735" s="262"/>
      <c r="L735" s="273"/>
      <c r="M735" s="97" t="e">
        <f>'2 SERVICES'!#REF!</f>
        <v>#REF!</v>
      </c>
    </row>
    <row r="736" spans="1:13" ht="39.75" customHeight="1" x14ac:dyDescent="0.25">
      <c r="A736" s="252">
        <f t="shared" si="2"/>
        <v>723</v>
      </c>
      <c r="B736" s="253" t="e">
        <f>'2 SERVICES'!#REF!</f>
        <v>#REF!</v>
      </c>
      <c r="C736" s="254" t="e">
        <f>'2 SERVICES'!#REF!</f>
        <v>#REF!</v>
      </c>
      <c r="D736" s="255" t="e">
        <f>'2 SERVICES'!#REF!</f>
        <v>#REF!</v>
      </c>
      <c r="E736" s="256"/>
      <c r="F736" s="257"/>
      <c r="G736" s="274"/>
      <c r="H736" s="259"/>
      <c r="I736" s="260"/>
      <c r="J736" s="261"/>
      <c r="K736" s="262"/>
      <c r="L736" s="263"/>
      <c r="M736" s="97" t="e">
        <f>'2 SERVICES'!#REF!</f>
        <v>#REF!</v>
      </c>
    </row>
    <row r="737" spans="1:13" ht="39.75" customHeight="1" x14ac:dyDescent="0.25">
      <c r="A737" s="252">
        <f t="shared" si="2"/>
        <v>724</v>
      </c>
      <c r="B737" s="264" t="e">
        <f>'2 SERVICES'!#REF!</f>
        <v>#REF!</v>
      </c>
      <c r="C737" s="265" t="e">
        <f>'2 SERVICES'!#REF!</f>
        <v>#REF!</v>
      </c>
      <c r="D737" s="266" t="e">
        <f>'2 SERVICES'!#REF!</f>
        <v>#REF!</v>
      </c>
      <c r="E737" s="256"/>
      <c r="F737" s="267"/>
      <c r="G737" s="268"/>
      <c r="H737" s="269"/>
      <c r="I737" s="270"/>
      <c r="J737" s="271"/>
      <c r="K737" s="262"/>
      <c r="L737" s="273"/>
      <c r="M737" s="97" t="e">
        <f>'2 SERVICES'!#REF!</f>
        <v>#REF!</v>
      </c>
    </row>
    <row r="738" spans="1:13" ht="39.75" customHeight="1" x14ac:dyDescent="0.25">
      <c r="A738" s="252">
        <f t="shared" si="2"/>
        <v>725</v>
      </c>
      <c r="B738" s="253" t="e">
        <f>'2 SERVICES'!#REF!</f>
        <v>#REF!</v>
      </c>
      <c r="C738" s="254" t="e">
        <f>'2 SERVICES'!#REF!</f>
        <v>#REF!</v>
      </c>
      <c r="D738" s="255" t="e">
        <f>'2 SERVICES'!#REF!</f>
        <v>#REF!</v>
      </c>
      <c r="E738" s="256"/>
      <c r="F738" s="257"/>
      <c r="G738" s="274"/>
      <c r="H738" s="259"/>
      <c r="I738" s="260"/>
      <c r="J738" s="261"/>
      <c r="K738" s="262"/>
      <c r="L738" s="263"/>
      <c r="M738" s="97" t="e">
        <f>'2 SERVICES'!#REF!</f>
        <v>#REF!</v>
      </c>
    </row>
    <row r="739" spans="1:13" ht="39.75" customHeight="1" x14ac:dyDescent="0.25">
      <c r="A739" s="252">
        <f t="shared" si="2"/>
        <v>726</v>
      </c>
      <c r="B739" s="264" t="e">
        <f>'2 SERVICES'!#REF!</f>
        <v>#REF!</v>
      </c>
      <c r="C739" s="265" t="e">
        <f>'2 SERVICES'!#REF!</f>
        <v>#REF!</v>
      </c>
      <c r="D739" s="266" t="e">
        <f>'2 SERVICES'!#REF!</f>
        <v>#REF!</v>
      </c>
      <c r="E739" s="256"/>
      <c r="F739" s="267"/>
      <c r="G739" s="268"/>
      <c r="H739" s="269"/>
      <c r="I739" s="270"/>
      <c r="J739" s="271"/>
      <c r="K739" s="262"/>
      <c r="L739" s="273"/>
      <c r="M739" s="97" t="e">
        <f>'2 SERVICES'!#REF!</f>
        <v>#REF!</v>
      </c>
    </row>
    <row r="740" spans="1:13" ht="39.75" customHeight="1" x14ac:dyDescent="0.25">
      <c r="A740" s="252">
        <f t="shared" si="2"/>
        <v>727</v>
      </c>
      <c r="B740" s="253" t="e">
        <f>'2 SERVICES'!#REF!</f>
        <v>#REF!</v>
      </c>
      <c r="C740" s="254" t="e">
        <f>'2 SERVICES'!#REF!</f>
        <v>#REF!</v>
      </c>
      <c r="D740" s="255" t="e">
        <f>'2 SERVICES'!#REF!</f>
        <v>#REF!</v>
      </c>
      <c r="E740" s="256"/>
      <c r="F740" s="257"/>
      <c r="G740" s="274"/>
      <c r="H740" s="259"/>
      <c r="I740" s="260"/>
      <c r="J740" s="261"/>
      <c r="K740" s="262"/>
      <c r="L740" s="263"/>
      <c r="M740" s="97" t="e">
        <f>'2 SERVICES'!#REF!</f>
        <v>#REF!</v>
      </c>
    </row>
    <row r="741" spans="1:13" ht="39.75" customHeight="1" x14ac:dyDescent="0.25">
      <c r="A741" s="252">
        <f t="shared" si="2"/>
        <v>728</v>
      </c>
      <c r="B741" s="264" t="e">
        <f>'2 SERVICES'!#REF!</f>
        <v>#REF!</v>
      </c>
      <c r="C741" s="265" t="e">
        <f>'2 SERVICES'!#REF!</f>
        <v>#REF!</v>
      </c>
      <c r="D741" s="266" t="e">
        <f>'2 SERVICES'!#REF!</f>
        <v>#REF!</v>
      </c>
      <c r="E741" s="256"/>
      <c r="F741" s="267"/>
      <c r="G741" s="268"/>
      <c r="H741" s="269"/>
      <c r="I741" s="270"/>
      <c r="J741" s="271"/>
      <c r="K741" s="262"/>
      <c r="L741" s="273"/>
      <c r="M741" s="97" t="e">
        <f>'2 SERVICES'!#REF!</f>
        <v>#REF!</v>
      </c>
    </row>
    <row r="742" spans="1:13" ht="39.75" customHeight="1" x14ac:dyDescent="0.25">
      <c r="A742" s="252">
        <f t="shared" si="2"/>
        <v>729</v>
      </c>
      <c r="B742" s="253" t="e">
        <f>'2 SERVICES'!#REF!</f>
        <v>#REF!</v>
      </c>
      <c r="C742" s="254" t="e">
        <f>'2 SERVICES'!#REF!</f>
        <v>#REF!</v>
      </c>
      <c r="D742" s="255" t="e">
        <f>'2 SERVICES'!#REF!</f>
        <v>#REF!</v>
      </c>
      <c r="E742" s="256"/>
      <c r="F742" s="257"/>
      <c r="G742" s="274"/>
      <c r="H742" s="259"/>
      <c r="I742" s="260"/>
      <c r="J742" s="261"/>
      <c r="K742" s="262"/>
      <c r="L742" s="263"/>
      <c r="M742" s="97" t="e">
        <f>'2 SERVICES'!#REF!</f>
        <v>#REF!</v>
      </c>
    </row>
    <row r="743" spans="1:13" ht="39.75" customHeight="1" x14ac:dyDescent="0.25">
      <c r="A743" s="252">
        <f t="shared" si="2"/>
        <v>730</v>
      </c>
      <c r="B743" s="264" t="e">
        <f>'2 SERVICES'!#REF!</f>
        <v>#REF!</v>
      </c>
      <c r="C743" s="265" t="e">
        <f>'2 SERVICES'!#REF!</f>
        <v>#REF!</v>
      </c>
      <c r="D743" s="266" t="e">
        <f>'2 SERVICES'!#REF!</f>
        <v>#REF!</v>
      </c>
      <c r="E743" s="256"/>
      <c r="F743" s="267"/>
      <c r="G743" s="268"/>
      <c r="H743" s="269"/>
      <c r="I743" s="270"/>
      <c r="J743" s="271"/>
      <c r="K743" s="262"/>
      <c r="L743" s="273"/>
      <c r="M743" s="97" t="e">
        <f>'2 SERVICES'!#REF!</f>
        <v>#REF!</v>
      </c>
    </row>
    <row r="744" spans="1:13" ht="39.75" customHeight="1" x14ac:dyDescent="0.25">
      <c r="A744" s="252">
        <f t="shared" si="2"/>
        <v>731</v>
      </c>
      <c r="B744" s="253" t="e">
        <f>'2 SERVICES'!#REF!</f>
        <v>#REF!</v>
      </c>
      <c r="C744" s="254" t="e">
        <f>'2 SERVICES'!#REF!</f>
        <v>#REF!</v>
      </c>
      <c r="D744" s="255" t="e">
        <f>'2 SERVICES'!#REF!</f>
        <v>#REF!</v>
      </c>
      <c r="E744" s="256"/>
      <c r="F744" s="257"/>
      <c r="G744" s="274"/>
      <c r="H744" s="259"/>
      <c r="I744" s="260"/>
      <c r="J744" s="261"/>
      <c r="K744" s="262"/>
      <c r="L744" s="263"/>
      <c r="M744" s="97" t="e">
        <f>'2 SERVICES'!#REF!</f>
        <v>#REF!</v>
      </c>
    </row>
    <row r="745" spans="1:13" ht="39.75" customHeight="1" x14ac:dyDescent="0.25">
      <c r="A745" s="252">
        <f t="shared" si="2"/>
        <v>732</v>
      </c>
      <c r="B745" s="264" t="e">
        <f>'2 SERVICES'!#REF!</f>
        <v>#REF!</v>
      </c>
      <c r="C745" s="265" t="e">
        <f>'2 SERVICES'!#REF!</f>
        <v>#REF!</v>
      </c>
      <c r="D745" s="266" t="e">
        <f>'2 SERVICES'!#REF!</f>
        <v>#REF!</v>
      </c>
      <c r="E745" s="256"/>
      <c r="F745" s="267"/>
      <c r="G745" s="268"/>
      <c r="H745" s="269"/>
      <c r="I745" s="270"/>
      <c r="J745" s="271"/>
      <c r="K745" s="262"/>
      <c r="L745" s="273"/>
      <c r="M745" s="97" t="e">
        <f>'2 SERVICES'!#REF!</f>
        <v>#REF!</v>
      </c>
    </row>
    <row r="746" spans="1:13" ht="39.75" customHeight="1" x14ac:dyDescent="0.25">
      <c r="A746" s="252">
        <f t="shared" si="2"/>
        <v>733</v>
      </c>
      <c r="B746" s="253" t="e">
        <f>'2 SERVICES'!#REF!</f>
        <v>#REF!</v>
      </c>
      <c r="C746" s="254" t="e">
        <f>'2 SERVICES'!#REF!</f>
        <v>#REF!</v>
      </c>
      <c r="D746" s="255" t="e">
        <f>'2 SERVICES'!#REF!</f>
        <v>#REF!</v>
      </c>
      <c r="E746" s="256"/>
      <c r="F746" s="257"/>
      <c r="G746" s="274"/>
      <c r="H746" s="259"/>
      <c r="I746" s="260"/>
      <c r="J746" s="261"/>
      <c r="K746" s="262"/>
      <c r="L746" s="263"/>
      <c r="M746" s="97" t="e">
        <f>'2 SERVICES'!#REF!</f>
        <v>#REF!</v>
      </c>
    </row>
    <row r="747" spans="1:13" ht="39.75" customHeight="1" x14ac:dyDescent="0.25">
      <c r="A747" s="252">
        <f t="shared" si="2"/>
        <v>734</v>
      </c>
      <c r="B747" s="264" t="e">
        <f>'2 SERVICES'!#REF!</f>
        <v>#REF!</v>
      </c>
      <c r="C747" s="265" t="e">
        <f>'2 SERVICES'!#REF!</f>
        <v>#REF!</v>
      </c>
      <c r="D747" s="266" t="e">
        <f>'2 SERVICES'!#REF!</f>
        <v>#REF!</v>
      </c>
      <c r="E747" s="256"/>
      <c r="F747" s="267"/>
      <c r="G747" s="268"/>
      <c r="H747" s="269"/>
      <c r="I747" s="270"/>
      <c r="J747" s="271"/>
      <c r="K747" s="262"/>
      <c r="L747" s="273"/>
      <c r="M747" s="97" t="e">
        <f>'2 SERVICES'!#REF!</f>
        <v>#REF!</v>
      </c>
    </row>
    <row r="748" spans="1:13" ht="39.75" customHeight="1" x14ac:dyDescent="0.25">
      <c r="A748" s="252">
        <f t="shared" si="2"/>
        <v>735</v>
      </c>
      <c r="B748" s="253" t="e">
        <f>'2 SERVICES'!#REF!</f>
        <v>#REF!</v>
      </c>
      <c r="C748" s="254" t="e">
        <f>'2 SERVICES'!#REF!</f>
        <v>#REF!</v>
      </c>
      <c r="D748" s="255" t="e">
        <f>'2 SERVICES'!#REF!</f>
        <v>#REF!</v>
      </c>
      <c r="E748" s="256"/>
      <c r="F748" s="257"/>
      <c r="G748" s="274"/>
      <c r="H748" s="259"/>
      <c r="I748" s="260"/>
      <c r="J748" s="261"/>
      <c r="K748" s="262"/>
      <c r="L748" s="263"/>
      <c r="M748" s="97" t="e">
        <f>'2 SERVICES'!#REF!</f>
        <v>#REF!</v>
      </c>
    </row>
    <row r="749" spans="1:13" ht="39.75" customHeight="1" x14ac:dyDescent="0.25">
      <c r="A749" s="252">
        <f t="shared" si="2"/>
        <v>736</v>
      </c>
      <c r="B749" s="264" t="e">
        <f>'2 SERVICES'!#REF!</f>
        <v>#REF!</v>
      </c>
      <c r="C749" s="265" t="e">
        <f>'2 SERVICES'!#REF!</f>
        <v>#REF!</v>
      </c>
      <c r="D749" s="266" t="e">
        <f>'2 SERVICES'!#REF!</f>
        <v>#REF!</v>
      </c>
      <c r="E749" s="256"/>
      <c r="F749" s="267"/>
      <c r="G749" s="268"/>
      <c r="H749" s="269"/>
      <c r="I749" s="270"/>
      <c r="J749" s="271"/>
      <c r="K749" s="262"/>
      <c r="L749" s="273"/>
      <c r="M749" s="97" t="e">
        <f>'2 SERVICES'!#REF!</f>
        <v>#REF!</v>
      </c>
    </row>
    <row r="750" spans="1:13" ht="39.75" customHeight="1" x14ac:dyDescent="0.25">
      <c r="A750" s="252">
        <f t="shared" si="2"/>
        <v>737</v>
      </c>
      <c r="B750" s="253" t="e">
        <f>'2 SERVICES'!#REF!</f>
        <v>#REF!</v>
      </c>
      <c r="C750" s="254" t="e">
        <f>'2 SERVICES'!#REF!</f>
        <v>#REF!</v>
      </c>
      <c r="D750" s="255" t="e">
        <f>'2 SERVICES'!#REF!</f>
        <v>#REF!</v>
      </c>
      <c r="E750" s="256"/>
      <c r="F750" s="257"/>
      <c r="G750" s="274"/>
      <c r="H750" s="259"/>
      <c r="I750" s="260"/>
      <c r="J750" s="261"/>
      <c r="K750" s="262"/>
      <c r="L750" s="263"/>
      <c r="M750" s="97" t="e">
        <f>'2 SERVICES'!#REF!</f>
        <v>#REF!</v>
      </c>
    </row>
    <row r="751" spans="1:13" ht="39.75" customHeight="1" x14ac:dyDescent="0.25">
      <c r="A751" s="252">
        <f t="shared" si="2"/>
        <v>738</v>
      </c>
      <c r="B751" s="264" t="e">
        <f>'2 SERVICES'!#REF!</f>
        <v>#REF!</v>
      </c>
      <c r="C751" s="265" t="e">
        <f>'2 SERVICES'!#REF!</f>
        <v>#REF!</v>
      </c>
      <c r="D751" s="266" t="e">
        <f>'2 SERVICES'!#REF!</f>
        <v>#REF!</v>
      </c>
      <c r="E751" s="256"/>
      <c r="F751" s="267"/>
      <c r="G751" s="268"/>
      <c r="H751" s="269"/>
      <c r="I751" s="270"/>
      <c r="J751" s="271"/>
      <c r="K751" s="262"/>
      <c r="L751" s="273"/>
      <c r="M751" s="97" t="e">
        <f>'2 SERVICES'!#REF!</f>
        <v>#REF!</v>
      </c>
    </row>
    <row r="752" spans="1:13" ht="39.75" customHeight="1" x14ac:dyDescent="0.25">
      <c r="A752" s="252">
        <f t="shared" si="2"/>
        <v>739</v>
      </c>
      <c r="B752" s="253" t="e">
        <f>'2 SERVICES'!#REF!</f>
        <v>#REF!</v>
      </c>
      <c r="C752" s="254" t="e">
        <f>'2 SERVICES'!#REF!</f>
        <v>#REF!</v>
      </c>
      <c r="D752" s="255" t="e">
        <f>'2 SERVICES'!#REF!</f>
        <v>#REF!</v>
      </c>
      <c r="E752" s="256"/>
      <c r="F752" s="257"/>
      <c r="G752" s="274"/>
      <c r="H752" s="259"/>
      <c r="I752" s="260"/>
      <c r="J752" s="261"/>
      <c r="K752" s="262"/>
      <c r="L752" s="263"/>
      <c r="M752" s="97" t="e">
        <f>'2 SERVICES'!#REF!</f>
        <v>#REF!</v>
      </c>
    </row>
    <row r="753" spans="1:13" ht="39.75" customHeight="1" x14ac:dyDescent="0.25">
      <c r="A753" s="252">
        <f t="shared" si="2"/>
        <v>740</v>
      </c>
      <c r="B753" s="264" t="e">
        <f>'2 SERVICES'!#REF!</f>
        <v>#REF!</v>
      </c>
      <c r="C753" s="265" t="e">
        <f>'2 SERVICES'!#REF!</f>
        <v>#REF!</v>
      </c>
      <c r="D753" s="266" t="e">
        <f>'2 SERVICES'!#REF!</f>
        <v>#REF!</v>
      </c>
      <c r="E753" s="256"/>
      <c r="F753" s="267"/>
      <c r="G753" s="268"/>
      <c r="H753" s="269"/>
      <c r="I753" s="270"/>
      <c r="J753" s="271"/>
      <c r="K753" s="262"/>
      <c r="L753" s="273"/>
      <c r="M753" s="97" t="e">
        <f>'2 SERVICES'!#REF!</f>
        <v>#REF!</v>
      </c>
    </row>
    <row r="754" spans="1:13" ht="39.75" customHeight="1" x14ac:dyDescent="0.25">
      <c r="A754" s="252">
        <f t="shared" si="2"/>
        <v>741</v>
      </c>
      <c r="B754" s="253" t="e">
        <f>'2 SERVICES'!#REF!</f>
        <v>#REF!</v>
      </c>
      <c r="C754" s="254" t="e">
        <f>'2 SERVICES'!#REF!</f>
        <v>#REF!</v>
      </c>
      <c r="D754" s="255" t="e">
        <f>'2 SERVICES'!#REF!</f>
        <v>#REF!</v>
      </c>
      <c r="E754" s="256"/>
      <c r="F754" s="257"/>
      <c r="G754" s="274"/>
      <c r="H754" s="259"/>
      <c r="I754" s="260"/>
      <c r="J754" s="261"/>
      <c r="K754" s="262"/>
      <c r="L754" s="263"/>
      <c r="M754" s="97" t="e">
        <f>'2 SERVICES'!#REF!</f>
        <v>#REF!</v>
      </c>
    </row>
    <row r="755" spans="1:13" ht="39.75" customHeight="1" x14ac:dyDescent="0.25">
      <c r="A755" s="252">
        <f t="shared" si="2"/>
        <v>742</v>
      </c>
      <c r="B755" s="264" t="e">
        <f>'2 SERVICES'!#REF!</f>
        <v>#REF!</v>
      </c>
      <c r="C755" s="265" t="e">
        <f>'2 SERVICES'!#REF!</f>
        <v>#REF!</v>
      </c>
      <c r="D755" s="266" t="e">
        <f>'2 SERVICES'!#REF!</f>
        <v>#REF!</v>
      </c>
      <c r="E755" s="256"/>
      <c r="F755" s="267"/>
      <c r="G755" s="268"/>
      <c r="H755" s="269"/>
      <c r="I755" s="270"/>
      <c r="J755" s="271"/>
      <c r="K755" s="262"/>
      <c r="L755" s="273"/>
      <c r="M755" s="97" t="e">
        <f>'2 SERVICES'!#REF!</f>
        <v>#REF!</v>
      </c>
    </row>
    <row r="756" spans="1:13" ht="39.75" customHeight="1" x14ac:dyDescent="0.25">
      <c r="A756" s="252">
        <f t="shared" si="2"/>
        <v>743</v>
      </c>
      <c r="B756" s="253" t="e">
        <f>'2 SERVICES'!#REF!</f>
        <v>#REF!</v>
      </c>
      <c r="C756" s="254" t="e">
        <f>'2 SERVICES'!#REF!</f>
        <v>#REF!</v>
      </c>
      <c r="D756" s="255" t="e">
        <f>'2 SERVICES'!#REF!</f>
        <v>#REF!</v>
      </c>
      <c r="E756" s="256"/>
      <c r="F756" s="257"/>
      <c r="G756" s="274"/>
      <c r="H756" s="259"/>
      <c r="I756" s="260"/>
      <c r="J756" s="261"/>
      <c r="K756" s="262"/>
      <c r="L756" s="263"/>
      <c r="M756" s="97" t="e">
        <f>'2 SERVICES'!#REF!</f>
        <v>#REF!</v>
      </c>
    </row>
    <row r="757" spans="1:13" ht="39.75" customHeight="1" x14ac:dyDescent="0.25">
      <c r="A757" s="252">
        <f t="shared" si="2"/>
        <v>744</v>
      </c>
      <c r="B757" s="264" t="e">
        <f>'2 SERVICES'!#REF!</f>
        <v>#REF!</v>
      </c>
      <c r="C757" s="265" t="e">
        <f>'2 SERVICES'!#REF!</f>
        <v>#REF!</v>
      </c>
      <c r="D757" s="266" t="e">
        <f>'2 SERVICES'!#REF!</f>
        <v>#REF!</v>
      </c>
      <c r="E757" s="256"/>
      <c r="F757" s="267"/>
      <c r="G757" s="268"/>
      <c r="H757" s="269"/>
      <c r="I757" s="270"/>
      <c r="J757" s="271"/>
      <c r="K757" s="262"/>
      <c r="L757" s="273"/>
      <c r="M757" s="97" t="e">
        <f>'2 SERVICES'!#REF!</f>
        <v>#REF!</v>
      </c>
    </row>
    <row r="758" spans="1:13" ht="39.75" customHeight="1" x14ac:dyDescent="0.25">
      <c r="A758" s="252">
        <f t="shared" si="2"/>
        <v>745</v>
      </c>
      <c r="B758" s="253" t="e">
        <f>'2 SERVICES'!#REF!</f>
        <v>#REF!</v>
      </c>
      <c r="C758" s="254" t="e">
        <f>'2 SERVICES'!#REF!</f>
        <v>#REF!</v>
      </c>
      <c r="D758" s="255" t="e">
        <f>'2 SERVICES'!#REF!</f>
        <v>#REF!</v>
      </c>
      <c r="E758" s="256"/>
      <c r="F758" s="257"/>
      <c r="G758" s="274"/>
      <c r="H758" s="259"/>
      <c r="I758" s="260"/>
      <c r="J758" s="261"/>
      <c r="K758" s="262"/>
      <c r="L758" s="263"/>
      <c r="M758" s="97" t="e">
        <f>'2 SERVICES'!#REF!</f>
        <v>#REF!</v>
      </c>
    </row>
    <row r="759" spans="1:13" ht="39.75" customHeight="1" x14ac:dyDescent="0.25">
      <c r="A759" s="252">
        <f t="shared" si="2"/>
        <v>746</v>
      </c>
      <c r="B759" s="264" t="e">
        <f>'2 SERVICES'!#REF!</f>
        <v>#REF!</v>
      </c>
      <c r="C759" s="265" t="e">
        <f>'2 SERVICES'!#REF!</f>
        <v>#REF!</v>
      </c>
      <c r="D759" s="266" t="e">
        <f>'2 SERVICES'!#REF!</f>
        <v>#REF!</v>
      </c>
      <c r="E759" s="256"/>
      <c r="F759" s="267"/>
      <c r="G759" s="268"/>
      <c r="H759" s="269"/>
      <c r="I759" s="270"/>
      <c r="J759" s="271"/>
      <c r="K759" s="262"/>
      <c r="L759" s="273"/>
      <c r="M759" s="97" t="e">
        <f>'2 SERVICES'!#REF!</f>
        <v>#REF!</v>
      </c>
    </row>
    <row r="760" spans="1:13" ht="39.75" customHeight="1" x14ac:dyDescent="0.25">
      <c r="A760" s="252">
        <f t="shared" si="2"/>
        <v>747</v>
      </c>
      <c r="B760" s="253" t="e">
        <f>'2 SERVICES'!#REF!</f>
        <v>#REF!</v>
      </c>
      <c r="C760" s="254" t="e">
        <f>'2 SERVICES'!#REF!</f>
        <v>#REF!</v>
      </c>
      <c r="D760" s="255" t="e">
        <f>'2 SERVICES'!#REF!</f>
        <v>#REF!</v>
      </c>
      <c r="E760" s="256"/>
      <c r="F760" s="257"/>
      <c r="G760" s="274"/>
      <c r="H760" s="259"/>
      <c r="I760" s="260"/>
      <c r="J760" s="261"/>
      <c r="K760" s="262"/>
      <c r="L760" s="263"/>
      <c r="M760" s="97" t="e">
        <f>'2 SERVICES'!#REF!</f>
        <v>#REF!</v>
      </c>
    </row>
    <row r="761" spans="1:13" ht="39.75" customHeight="1" x14ac:dyDescent="0.25">
      <c r="A761" s="252">
        <f t="shared" si="2"/>
        <v>748</v>
      </c>
      <c r="B761" s="264" t="e">
        <f>'2 SERVICES'!#REF!</f>
        <v>#REF!</v>
      </c>
      <c r="C761" s="265" t="e">
        <f>'2 SERVICES'!#REF!</f>
        <v>#REF!</v>
      </c>
      <c r="D761" s="266" t="e">
        <f>'2 SERVICES'!#REF!</f>
        <v>#REF!</v>
      </c>
      <c r="E761" s="256"/>
      <c r="F761" s="267"/>
      <c r="G761" s="268"/>
      <c r="H761" s="269"/>
      <c r="I761" s="270"/>
      <c r="J761" s="271"/>
      <c r="K761" s="262"/>
      <c r="L761" s="273"/>
      <c r="M761" s="97" t="e">
        <f>'2 SERVICES'!#REF!</f>
        <v>#REF!</v>
      </c>
    </row>
    <row r="762" spans="1:13" ht="39.75" customHeight="1" x14ac:dyDescent="0.25">
      <c r="A762" s="252">
        <f t="shared" si="2"/>
        <v>749</v>
      </c>
      <c r="B762" s="253" t="e">
        <f>'2 SERVICES'!#REF!</f>
        <v>#REF!</v>
      </c>
      <c r="C762" s="254" t="e">
        <f>'2 SERVICES'!#REF!</f>
        <v>#REF!</v>
      </c>
      <c r="D762" s="255" t="e">
        <f>'2 SERVICES'!#REF!</f>
        <v>#REF!</v>
      </c>
      <c r="E762" s="256"/>
      <c r="F762" s="257"/>
      <c r="G762" s="274"/>
      <c r="H762" s="259"/>
      <c r="I762" s="260"/>
      <c r="J762" s="261"/>
      <c r="K762" s="262"/>
      <c r="L762" s="263"/>
      <c r="M762" s="97" t="e">
        <f>'2 SERVICES'!#REF!</f>
        <v>#REF!</v>
      </c>
    </row>
    <row r="763" spans="1:13" ht="39.75" customHeight="1" x14ac:dyDescent="0.25">
      <c r="A763" s="252">
        <f t="shared" si="2"/>
        <v>750</v>
      </c>
      <c r="B763" s="264" t="e">
        <f>'2 SERVICES'!#REF!</f>
        <v>#REF!</v>
      </c>
      <c r="C763" s="265" t="e">
        <f>'2 SERVICES'!#REF!</f>
        <v>#REF!</v>
      </c>
      <c r="D763" s="266" t="e">
        <f>'2 SERVICES'!#REF!</f>
        <v>#REF!</v>
      </c>
      <c r="E763" s="256"/>
      <c r="F763" s="267"/>
      <c r="G763" s="268"/>
      <c r="H763" s="269"/>
      <c r="I763" s="270"/>
      <c r="J763" s="271"/>
      <c r="K763" s="262"/>
      <c r="L763" s="273"/>
      <c r="M763" s="97" t="e">
        <f>'2 SERVICES'!#REF!</f>
        <v>#REF!</v>
      </c>
    </row>
    <row r="764" spans="1:13" ht="39.75" customHeight="1" x14ac:dyDescent="0.25">
      <c r="A764" s="252">
        <f t="shared" si="2"/>
        <v>751</v>
      </c>
      <c r="B764" s="253" t="e">
        <f>'2 SERVICES'!#REF!</f>
        <v>#REF!</v>
      </c>
      <c r="C764" s="254" t="e">
        <f>'2 SERVICES'!#REF!</f>
        <v>#REF!</v>
      </c>
      <c r="D764" s="255" t="e">
        <f>'2 SERVICES'!#REF!</f>
        <v>#REF!</v>
      </c>
      <c r="E764" s="256"/>
      <c r="F764" s="257"/>
      <c r="G764" s="258"/>
      <c r="H764" s="259"/>
      <c r="I764" s="260"/>
      <c r="J764" s="261"/>
      <c r="K764" s="262"/>
      <c r="L764" s="263"/>
      <c r="M764" s="97" t="e">
        <f>'2 SERVICES'!#REF!</f>
        <v>#REF!</v>
      </c>
    </row>
    <row r="765" spans="1:13" ht="39.75" customHeight="1" x14ac:dyDescent="0.25">
      <c r="A765" s="252">
        <f t="shared" si="2"/>
        <v>752</v>
      </c>
      <c r="B765" s="264" t="e">
        <f>'2 SERVICES'!#REF!</f>
        <v>#REF!</v>
      </c>
      <c r="C765" s="265" t="e">
        <f>'2 SERVICES'!#REF!</f>
        <v>#REF!</v>
      </c>
      <c r="D765" s="266" t="e">
        <f>'2 SERVICES'!#REF!</f>
        <v>#REF!</v>
      </c>
      <c r="E765" s="256"/>
      <c r="F765" s="267"/>
      <c r="G765" s="268"/>
      <c r="H765" s="269"/>
      <c r="I765" s="270"/>
      <c r="J765" s="271"/>
      <c r="K765" s="272"/>
      <c r="L765" s="273"/>
      <c r="M765" s="97" t="e">
        <f>'2 SERVICES'!#REF!</f>
        <v>#REF!</v>
      </c>
    </row>
    <row r="766" spans="1:13" ht="39.75" customHeight="1" x14ac:dyDescent="0.25">
      <c r="A766" s="252">
        <f t="shared" si="2"/>
        <v>753</v>
      </c>
      <c r="B766" s="253" t="e">
        <f>'2 SERVICES'!#REF!</f>
        <v>#REF!</v>
      </c>
      <c r="C766" s="254" t="e">
        <f>'2 SERVICES'!#REF!</f>
        <v>#REF!</v>
      </c>
      <c r="D766" s="255" t="e">
        <f>'2 SERVICES'!#REF!</f>
        <v>#REF!</v>
      </c>
      <c r="E766" s="256"/>
      <c r="F766" s="257"/>
      <c r="G766" s="274"/>
      <c r="H766" s="259"/>
      <c r="I766" s="260"/>
      <c r="J766" s="261"/>
      <c r="K766" s="262"/>
      <c r="L766" s="263"/>
      <c r="M766" s="97" t="e">
        <f>'2 SERVICES'!#REF!</f>
        <v>#REF!</v>
      </c>
    </row>
    <row r="767" spans="1:13" ht="39.75" customHeight="1" x14ac:dyDescent="0.25">
      <c r="A767" s="252">
        <f t="shared" si="2"/>
        <v>754</v>
      </c>
      <c r="B767" s="264" t="e">
        <f>'2 SERVICES'!#REF!</f>
        <v>#REF!</v>
      </c>
      <c r="C767" s="265" t="e">
        <f>'2 SERVICES'!#REF!</f>
        <v>#REF!</v>
      </c>
      <c r="D767" s="266" t="e">
        <f>'2 SERVICES'!#REF!</f>
        <v>#REF!</v>
      </c>
      <c r="E767" s="256"/>
      <c r="F767" s="267"/>
      <c r="G767" s="268"/>
      <c r="H767" s="269"/>
      <c r="I767" s="270"/>
      <c r="J767" s="271"/>
      <c r="K767" s="272"/>
      <c r="L767" s="273"/>
      <c r="M767" s="97" t="e">
        <f>'2 SERVICES'!#REF!</f>
        <v>#REF!</v>
      </c>
    </row>
    <row r="768" spans="1:13" ht="39.75" customHeight="1" x14ac:dyDescent="0.25">
      <c r="A768" s="252">
        <f t="shared" si="2"/>
        <v>755</v>
      </c>
      <c r="B768" s="253" t="e">
        <f>'2 SERVICES'!#REF!</f>
        <v>#REF!</v>
      </c>
      <c r="C768" s="254" t="e">
        <f>'2 SERVICES'!#REF!</f>
        <v>#REF!</v>
      </c>
      <c r="D768" s="255" t="e">
        <f>'2 SERVICES'!#REF!</f>
        <v>#REF!</v>
      </c>
      <c r="E768" s="256"/>
      <c r="F768" s="257"/>
      <c r="G768" s="274"/>
      <c r="H768" s="259"/>
      <c r="I768" s="260"/>
      <c r="J768" s="261"/>
      <c r="K768" s="262"/>
      <c r="L768" s="263"/>
      <c r="M768" s="97" t="e">
        <f>'2 SERVICES'!#REF!</f>
        <v>#REF!</v>
      </c>
    </row>
    <row r="769" spans="1:13" ht="39.75" customHeight="1" x14ac:dyDescent="0.25">
      <c r="A769" s="252">
        <f t="shared" si="2"/>
        <v>756</v>
      </c>
      <c r="B769" s="264" t="e">
        <f>'2 SERVICES'!#REF!</f>
        <v>#REF!</v>
      </c>
      <c r="C769" s="265" t="e">
        <f>'2 SERVICES'!#REF!</f>
        <v>#REF!</v>
      </c>
      <c r="D769" s="266" t="e">
        <f>'2 SERVICES'!#REF!</f>
        <v>#REF!</v>
      </c>
      <c r="E769" s="256"/>
      <c r="F769" s="267"/>
      <c r="G769" s="268"/>
      <c r="H769" s="269"/>
      <c r="I769" s="270"/>
      <c r="J769" s="271"/>
      <c r="K769" s="272"/>
      <c r="L769" s="273"/>
      <c r="M769" s="97" t="e">
        <f>'2 SERVICES'!#REF!</f>
        <v>#REF!</v>
      </c>
    </row>
    <row r="770" spans="1:13" ht="39.75" customHeight="1" x14ac:dyDescent="0.25">
      <c r="A770" s="252">
        <f t="shared" si="2"/>
        <v>757</v>
      </c>
      <c r="B770" s="253" t="e">
        <f>'2 SERVICES'!#REF!</f>
        <v>#REF!</v>
      </c>
      <c r="C770" s="254" t="e">
        <f>'2 SERVICES'!#REF!</f>
        <v>#REF!</v>
      </c>
      <c r="D770" s="255" t="e">
        <f>'2 SERVICES'!#REF!</f>
        <v>#REF!</v>
      </c>
      <c r="E770" s="256"/>
      <c r="F770" s="257"/>
      <c r="G770" s="274"/>
      <c r="H770" s="259"/>
      <c r="I770" s="260"/>
      <c r="J770" s="261"/>
      <c r="K770" s="262"/>
      <c r="L770" s="263"/>
      <c r="M770" s="97" t="e">
        <f>'2 SERVICES'!#REF!</f>
        <v>#REF!</v>
      </c>
    </row>
    <row r="771" spans="1:13" ht="39.75" customHeight="1" x14ac:dyDescent="0.25">
      <c r="A771" s="252">
        <f t="shared" si="2"/>
        <v>758</v>
      </c>
      <c r="B771" s="264" t="e">
        <f>'2 SERVICES'!#REF!</f>
        <v>#REF!</v>
      </c>
      <c r="C771" s="265" t="e">
        <f>'2 SERVICES'!#REF!</f>
        <v>#REF!</v>
      </c>
      <c r="D771" s="266" t="e">
        <f>'2 SERVICES'!#REF!</f>
        <v>#REF!</v>
      </c>
      <c r="E771" s="256"/>
      <c r="F771" s="267"/>
      <c r="G771" s="268"/>
      <c r="H771" s="269"/>
      <c r="I771" s="270"/>
      <c r="J771" s="271"/>
      <c r="K771" s="272"/>
      <c r="L771" s="273"/>
      <c r="M771" s="97" t="e">
        <f>'2 SERVICES'!#REF!</f>
        <v>#REF!</v>
      </c>
    </row>
    <row r="772" spans="1:13" ht="39.75" customHeight="1" x14ac:dyDescent="0.25">
      <c r="A772" s="252">
        <f t="shared" si="2"/>
        <v>759</v>
      </c>
      <c r="B772" s="253" t="e">
        <f>'2 SERVICES'!#REF!</f>
        <v>#REF!</v>
      </c>
      <c r="C772" s="254" t="e">
        <f>'2 SERVICES'!#REF!</f>
        <v>#REF!</v>
      </c>
      <c r="D772" s="255" t="e">
        <f>'2 SERVICES'!#REF!</f>
        <v>#REF!</v>
      </c>
      <c r="E772" s="256"/>
      <c r="F772" s="257"/>
      <c r="G772" s="274"/>
      <c r="H772" s="259"/>
      <c r="I772" s="260"/>
      <c r="J772" s="261"/>
      <c r="K772" s="262"/>
      <c r="L772" s="263"/>
      <c r="M772" s="97" t="e">
        <f>'2 SERVICES'!#REF!</f>
        <v>#REF!</v>
      </c>
    </row>
    <row r="773" spans="1:13" ht="39.75" customHeight="1" x14ac:dyDescent="0.25">
      <c r="A773" s="252">
        <f t="shared" si="2"/>
        <v>760</v>
      </c>
      <c r="B773" s="264" t="e">
        <f>'2 SERVICES'!#REF!</f>
        <v>#REF!</v>
      </c>
      <c r="C773" s="265" t="e">
        <f>'2 SERVICES'!#REF!</f>
        <v>#REF!</v>
      </c>
      <c r="D773" s="266" t="e">
        <f>'2 SERVICES'!#REF!</f>
        <v>#REF!</v>
      </c>
      <c r="E773" s="256"/>
      <c r="F773" s="267"/>
      <c r="G773" s="268"/>
      <c r="H773" s="269"/>
      <c r="I773" s="270"/>
      <c r="J773" s="271"/>
      <c r="K773" s="272"/>
      <c r="L773" s="273"/>
      <c r="M773" s="97" t="e">
        <f>'2 SERVICES'!#REF!</f>
        <v>#REF!</v>
      </c>
    </row>
    <row r="774" spans="1:13" ht="39.75" customHeight="1" x14ac:dyDescent="0.25">
      <c r="A774" s="252">
        <f t="shared" si="2"/>
        <v>761</v>
      </c>
      <c r="B774" s="253" t="e">
        <f>'2 SERVICES'!#REF!</f>
        <v>#REF!</v>
      </c>
      <c r="C774" s="254" t="e">
        <f>'2 SERVICES'!#REF!</f>
        <v>#REF!</v>
      </c>
      <c r="D774" s="255" t="e">
        <f>'2 SERVICES'!#REF!</f>
        <v>#REF!</v>
      </c>
      <c r="E774" s="256"/>
      <c r="F774" s="257"/>
      <c r="G774" s="274"/>
      <c r="H774" s="259"/>
      <c r="I774" s="260"/>
      <c r="J774" s="261"/>
      <c r="K774" s="262"/>
      <c r="L774" s="263"/>
      <c r="M774" s="97" t="e">
        <f>'2 SERVICES'!#REF!</f>
        <v>#REF!</v>
      </c>
    </row>
    <row r="775" spans="1:13" ht="39.75" customHeight="1" x14ac:dyDescent="0.25">
      <c r="A775" s="252">
        <f t="shared" si="2"/>
        <v>762</v>
      </c>
      <c r="B775" s="264" t="e">
        <f>'2 SERVICES'!#REF!</f>
        <v>#REF!</v>
      </c>
      <c r="C775" s="265" t="e">
        <f>'2 SERVICES'!#REF!</f>
        <v>#REF!</v>
      </c>
      <c r="D775" s="266" t="e">
        <f>'2 SERVICES'!#REF!</f>
        <v>#REF!</v>
      </c>
      <c r="E775" s="256"/>
      <c r="F775" s="267"/>
      <c r="G775" s="268"/>
      <c r="H775" s="269"/>
      <c r="I775" s="270"/>
      <c r="J775" s="271"/>
      <c r="K775" s="262"/>
      <c r="L775" s="273"/>
      <c r="M775" s="97" t="e">
        <f>'2 SERVICES'!#REF!</f>
        <v>#REF!</v>
      </c>
    </row>
    <row r="776" spans="1:13" ht="39.75" customHeight="1" x14ac:dyDescent="0.25">
      <c r="A776" s="252">
        <f t="shared" si="2"/>
        <v>763</v>
      </c>
      <c r="B776" s="253" t="e">
        <f>'2 SERVICES'!#REF!</f>
        <v>#REF!</v>
      </c>
      <c r="C776" s="254" t="e">
        <f>'2 SERVICES'!#REF!</f>
        <v>#REF!</v>
      </c>
      <c r="D776" s="255" t="e">
        <f>'2 SERVICES'!#REF!</f>
        <v>#REF!</v>
      </c>
      <c r="E776" s="256"/>
      <c r="F776" s="257"/>
      <c r="G776" s="274"/>
      <c r="H776" s="259"/>
      <c r="I776" s="260"/>
      <c r="J776" s="261"/>
      <c r="K776" s="262"/>
      <c r="L776" s="263"/>
      <c r="M776" s="97" t="e">
        <f>'2 SERVICES'!#REF!</f>
        <v>#REF!</v>
      </c>
    </row>
    <row r="777" spans="1:13" ht="39.75" customHeight="1" x14ac:dyDescent="0.25">
      <c r="A777" s="252">
        <f t="shared" si="2"/>
        <v>764</v>
      </c>
      <c r="B777" s="264" t="e">
        <f>'2 SERVICES'!#REF!</f>
        <v>#REF!</v>
      </c>
      <c r="C777" s="265" t="e">
        <f>'2 SERVICES'!#REF!</f>
        <v>#REF!</v>
      </c>
      <c r="D777" s="266" t="e">
        <f>'2 SERVICES'!#REF!</f>
        <v>#REF!</v>
      </c>
      <c r="E777" s="256"/>
      <c r="F777" s="267"/>
      <c r="G777" s="268"/>
      <c r="H777" s="269"/>
      <c r="I777" s="270"/>
      <c r="J777" s="271"/>
      <c r="K777" s="262"/>
      <c r="L777" s="273"/>
      <c r="M777" s="97" t="e">
        <f>'2 SERVICES'!#REF!</f>
        <v>#REF!</v>
      </c>
    </row>
    <row r="778" spans="1:13" ht="39.75" customHeight="1" x14ac:dyDescent="0.25">
      <c r="A778" s="252">
        <f t="shared" si="2"/>
        <v>765</v>
      </c>
      <c r="B778" s="253" t="e">
        <f>'2 SERVICES'!#REF!</f>
        <v>#REF!</v>
      </c>
      <c r="C778" s="254" t="e">
        <f>'2 SERVICES'!#REF!</f>
        <v>#REF!</v>
      </c>
      <c r="D778" s="255" t="e">
        <f>'2 SERVICES'!#REF!</f>
        <v>#REF!</v>
      </c>
      <c r="E778" s="256"/>
      <c r="F778" s="257"/>
      <c r="G778" s="274"/>
      <c r="H778" s="259"/>
      <c r="I778" s="260"/>
      <c r="J778" s="261"/>
      <c r="K778" s="262"/>
      <c r="L778" s="263"/>
      <c r="M778" s="97" t="e">
        <f>'2 SERVICES'!#REF!</f>
        <v>#REF!</v>
      </c>
    </row>
    <row r="779" spans="1:13" ht="39.75" customHeight="1" x14ac:dyDescent="0.25">
      <c r="A779" s="252">
        <f t="shared" ref="A779:A1013" si="3">ROW(A766)</f>
        <v>766</v>
      </c>
      <c r="B779" s="264" t="e">
        <f>'2 SERVICES'!#REF!</f>
        <v>#REF!</v>
      </c>
      <c r="C779" s="265" t="e">
        <f>'2 SERVICES'!#REF!</f>
        <v>#REF!</v>
      </c>
      <c r="D779" s="266" t="e">
        <f>'2 SERVICES'!#REF!</f>
        <v>#REF!</v>
      </c>
      <c r="E779" s="256"/>
      <c r="F779" s="267"/>
      <c r="G779" s="268"/>
      <c r="H779" s="269"/>
      <c r="I779" s="270"/>
      <c r="J779" s="271"/>
      <c r="K779" s="262"/>
      <c r="L779" s="273"/>
      <c r="M779" s="97" t="e">
        <f>'2 SERVICES'!#REF!</f>
        <v>#REF!</v>
      </c>
    </row>
    <row r="780" spans="1:13" ht="39.75" customHeight="1" x14ac:dyDescent="0.25">
      <c r="A780" s="252">
        <f t="shared" si="3"/>
        <v>767</v>
      </c>
      <c r="B780" s="253" t="e">
        <f>'2 SERVICES'!#REF!</f>
        <v>#REF!</v>
      </c>
      <c r="C780" s="254" t="e">
        <f>'2 SERVICES'!#REF!</f>
        <v>#REF!</v>
      </c>
      <c r="D780" s="255" t="e">
        <f>'2 SERVICES'!#REF!</f>
        <v>#REF!</v>
      </c>
      <c r="E780" s="256"/>
      <c r="F780" s="257"/>
      <c r="G780" s="274"/>
      <c r="H780" s="259"/>
      <c r="I780" s="260"/>
      <c r="J780" s="261"/>
      <c r="K780" s="262"/>
      <c r="L780" s="263"/>
      <c r="M780" s="97" t="e">
        <f>'2 SERVICES'!#REF!</f>
        <v>#REF!</v>
      </c>
    </row>
    <row r="781" spans="1:13" ht="39.75" customHeight="1" x14ac:dyDescent="0.25">
      <c r="A781" s="252">
        <f t="shared" si="3"/>
        <v>768</v>
      </c>
      <c r="B781" s="264" t="e">
        <f>'2 SERVICES'!#REF!</f>
        <v>#REF!</v>
      </c>
      <c r="C781" s="265" t="e">
        <f>'2 SERVICES'!#REF!</f>
        <v>#REF!</v>
      </c>
      <c r="D781" s="266" t="e">
        <f>'2 SERVICES'!#REF!</f>
        <v>#REF!</v>
      </c>
      <c r="E781" s="256"/>
      <c r="F781" s="267"/>
      <c r="G781" s="268"/>
      <c r="H781" s="269"/>
      <c r="I781" s="270"/>
      <c r="J781" s="271"/>
      <c r="K781" s="262"/>
      <c r="L781" s="273"/>
      <c r="M781" s="97" t="e">
        <f>'2 SERVICES'!#REF!</f>
        <v>#REF!</v>
      </c>
    </row>
    <row r="782" spans="1:13" ht="39.75" customHeight="1" x14ac:dyDescent="0.25">
      <c r="A782" s="252">
        <f t="shared" si="3"/>
        <v>769</v>
      </c>
      <c r="B782" s="253" t="e">
        <f>'2 SERVICES'!#REF!</f>
        <v>#REF!</v>
      </c>
      <c r="C782" s="254" t="e">
        <f>'2 SERVICES'!#REF!</f>
        <v>#REF!</v>
      </c>
      <c r="D782" s="255" t="e">
        <f>'2 SERVICES'!#REF!</f>
        <v>#REF!</v>
      </c>
      <c r="E782" s="256"/>
      <c r="F782" s="257"/>
      <c r="G782" s="274"/>
      <c r="H782" s="259"/>
      <c r="I782" s="260"/>
      <c r="J782" s="261"/>
      <c r="K782" s="262"/>
      <c r="L782" s="263"/>
      <c r="M782" s="97" t="e">
        <f>'2 SERVICES'!#REF!</f>
        <v>#REF!</v>
      </c>
    </row>
    <row r="783" spans="1:13" ht="39.75" customHeight="1" x14ac:dyDescent="0.25">
      <c r="A783" s="252">
        <f t="shared" si="3"/>
        <v>770</v>
      </c>
      <c r="B783" s="264" t="e">
        <f>'2 SERVICES'!#REF!</f>
        <v>#REF!</v>
      </c>
      <c r="C783" s="265" t="e">
        <f>'2 SERVICES'!#REF!</f>
        <v>#REF!</v>
      </c>
      <c r="D783" s="266" t="e">
        <f>'2 SERVICES'!#REF!</f>
        <v>#REF!</v>
      </c>
      <c r="E783" s="256"/>
      <c r="F783" s="267"/>
      <c r="G783" s="268"/>
      <c r="H783" s="269"/>
      <c r="I783" s="270"/>
      <c r="J783" s="271"/>
      <c r="K783" s="262"/>
      <c r="L783" s="273"/>
      <c r="M783" s="97" t="e">
        <f>'2 SERVICES'!#REF!</f>
        <v>#REF!</v>
      </c>
    </row>
    <row r="784" spans="1:13" ht="39.75" customHeight="1" x14ac:dyDescent="0.25">
      <c r="A784" s="252">
        <f t="shared" si="3"/>
        <v>771</v>
      </c>
      <c r="B784" s="253" t="e">
        <f>'2 SERVICES'!#REF!</f>
        <v>#REF!</v>
      </c>
      <c r="C784" s="254" t="e">
        <f>'2 SERVICES'!#REF!</f>
        <v>#REF!</v>
      </c>
      <c r="D784" s="255" t="e">
        <f>'2 SERVICES'!#REF!</f>
        <v>#REF!</v>
      </c>
      <c r="E784" s="256"/>
      <c r="F784" s="257"/>
      <c r="G784" s="274"/>
      <c r="H784" s="259"/>
      <c r="I784" s="260"/>
      <c r="J784" s="261"/>
      <c r="K784" s="262"/>
      <c r="L784" s="263"/>
      <c r="M784" s="97" t="e">
        <f>'2 SERVICES'!#REF!</f>
        <v>#REF!</v>
      </c>
    </row>
    <row r="785" spans="1:13" ht="39.75" customHeight="1" x14ac:dyDescent="0.25">
      <c r="A785" s="252">
        <f t="shared" si="3"/>
        <v>772</v>
      </c>
      <c r="B785" s="264" t="e">
        <f>'2 SERVICES'!#REF!</f>
        <v>#REF!</v>
      </c>
      <c r="C785" s="265" t="e">
        <f>'2 SERVICES'!#REF!</f>
        <v>#REF!</v>
      </c>
      <c r="D785" s="266" t="e">
        <f>'2 SERVICES'!#REF!</f>
        <v>#REF!</v>
      </c>
      <c r="E785" s="256"/>
      <c r="F785" s="267"/>
      <c r="G785" s="268"/>
      <c r="H785" s="269"/>
      <c r="I785" s="270"/>
      <c r="J785" s="271"/>
      <c r="K785" s="262"/>
      <c r="L785" s="273"/>
      <c r="M785" s="97" t="e">
        <f>'2 SERVICES'!#REF!</f>
        <v>#REF!</v>
      </c>
    </row>
    <row r="786" spans="1:13" ht="39.75" customHeight="1" x14ac:dyDescent="0.25">
      <c r="A786" s="252">
        <f t="shared" si="3"/>
        <v>773</v>
      </c>
      <c r="B786" s="253" t="e">
        <f>'2 SERVICES'!#REF!</f>
        <v>#REF!</v>
      </c>
      <c r="C786" s="254" t="e">
        <f>'2 SERVICES'!#REF!</f>
        <v>#REF!</v>
      </c>
      <c r="D786" s="255" t="e">
        <f>'2 SERVICES'!#REF!</f>
        <v>#REF!</v>
      </c>
      <c r="E786" s="256"/>
      <c r="F786" s="257"/>
      <c r="G786" s="274"/>
      <c r="H786" s="259"/>
      <c r="I786" s="260"/>
      <c r="J786" s="261"/>
      <c r="K786" s="262"/>
      <c r="L786" s="263"/>
      <c r="M786" s="97" t="e">
        <f>'2 SERVICES'!#REF!</f>
        <v>#REF!</v>
      </c>
    </row>
    <row r="787" spans="1:13" ht="39.75" customHeight="1" x14ac:dyDescent="0.25">
      <c r="A787" s="252">
        <f t="shared" si="3"/>
        <v>774</v>
      </c>
      <c r="B787" s="264" t="e">
        <f>'2 SERVICES'!#REF!</f>
        <v>#REF!</v>
      </c>
      <c r="C787" s="265" t="e">
        <f>'2 SERVICES'!#REF!</f>
        <v>#REF!</v>
      </c>
      <c r="D787" s="266" t="e">
        <f>'2 SERVICES'!#REF!</f>
        <v>#REF!</v>
      </c>
      <c r="E787" s="256"/>
      <c r="F787" s="267"/>
      <c r="G787" s="268"/>
      <c r="H787" s="269"/>
      <c r="I787" s="270"/>
      <c r="J787" s="271"/>
      <c r="K787" s="262"/>
      <c r="L787" s="273"/>
      <c r="M787" s="97" t="e">
        <f>'2 SERVICES'!#REF!</f>
        <v>#REF!</v>
      </c>
    </row>
    <row r="788" spans="1:13" ht="39.75" customHeight="1" x14ac:dyDescent="0.25">
      <c r="A788" s="252">
        <f t="shared" si="3"/>
        <v>775</v>
      </c>
      <c r="B788" s="253" t="e">
        <f>'2 SERVICES'!#REF!</f>
        <v>#REF!</v>
      </c>
      <c r="C788" s="254" t="e">
        <f>'2 SERVICES'!#REF!</f>
        <v>#REF!</v>
      </c>
      <c r="D788" s="255" t="e">
        <f>'2 SERVICES'!#REF!</f>
        <v>#REF!</v>
      </c>
      <c r="E788" s="256"/>
      <c r="F788" s="257"/>
      <c r="G788" s="274"/>
      <c r="H788" s="259"/>
      <c r="I788" s="260"/>
      <c r="J788" s="261"/>
      <c r="K788" s="262"/>
      <c r="L788" s="263"/>
      <c r="M788" s="97" t="e">
        <f>'2 SERVICES'!#REF!</f>
        <v>#REF!</v>
      </c>
    </row>
    <row r="789" spans="1:13" ht="39.75" customHeight="1" x14ac:dyDescent="0.25">
      <c r="A789" s="252">
        <f t="shared" si="3"/>
        <v>776</v>
      </c>
      <c r="B789" s="264" t="e">
        <f>'2 SERVICES'!#REF!</f>
        <v>#REF!</v>
      </c>
      <c r="C789" s="265" t="e">
        <f>'2 SERVICES'!#REF!</f>
        <v>#REF!</v>
      </c>
      <c r="D789" s="266" t="e">
        <f>'2 SERVICES'!#REF!</f>
        <v>#REF!</v>
      </c>
      <c r="E789" s="256"/>
      <c r="F789" s="267"/>
      <c r="G789" s="268"/>
      <c r="H789" s="269"/>
      <c r="I789" s="270"/>
      <c r="J789" s="271"/>
      <c r="K789" s="262"/>
      <c r="L789" s="273"/>
      <c r="M789" s="97" t="e">
        <f>'2 SERVICES'!#REF!</f>
        <v>#REF!</v>
      </c>
    </row>
    <row r="790" spans="1:13" ht="39.75" customHeight="1" x14ac:dyDescent="0.25">
      <c r="A790" s="252">
        <f t="shared" si="3"/>
        <v>777</v>
      </c>
      <c r="B790" s="253" t="e">
        <f>'2 SERVICES'!#REF!</f>
        <v>#REF!</v>
      </c>
      <c r="C790" s="254" t="e">
        <f>'2 SERVICES'!#REF!</f>
        <v>#REF!</v>
      </c>
      <c r="D790" s="255" t="e">
        <f>'2 SERVICES'!#REF!</f>
        <v>#REF!</v>
      </c>
      <c r="E790" s="256"/>
      <c r="F790" s="257"/>
      <c r="G790" s="274"/>
      <c r="H790" s="259"/>
      <c r="I790" s="260"/>
      <c r="J790" s="261"/>
      <c r="K790" s="262"/>
      <c r="L790" s="263"/>
      <c r="M790" s="97" t="e">
        <f>'2 SERVICES'!#REF!</f>
        <v>#REF!</v>
      </c>
    </row>
    <row r="791" spans="1:13" ht="39.75" customHeight="1" x14ac:dyDescent="0.25">
      <c r="A791" s="252">
        <f t="shared" si="3"/>
        <v>778</v>
      </c>
      <c r="B791" s="264" t="e">
        <f>'2 SERVICES'!#REF!</f>
        <v>#REF!</v>
      </c>
      <c r="C791" s="265" t="e">
        <f>'2 SERVICES'!#REF!</f>
        <v>#REF!</v>
      </c>
      <c r="D791" s="266" t="e">
        <f>'2 SERVICES'!#REF!</f>
        <v>#REF!</v>
      </c>
      <c r="E791" s="256"/>
      <c r="F791" s="267"/>
      <c r="G791" s="268"/>
      <c r="H791" s="269"/>
      <c r="I791" s="270"/>
      <c r="J791" s="271"/>
      <c r="K791" s="262"/>
      <c r="L791" s="273"/>
      <c r="M791" s="97" t="e">
        <f>'2 SERVICES'!#REF!</f>
        <v>#REF!</v>
      </c>
    </row>
    <row r="792" spans="1:13" ht="39.75" customHeight="1" x14ac:dyDescent="0.25">
      <c r="A792" s="252">
        <f t="shared" si="3"/>
        <v>779</v>
      </c>
      <c r="B792" s="253" t="e">
        <f>'2 SERVICES'!#REF!</f>
        <v>#REF!</v>
      </c>
      <c r="C792" s="254" t="e">
        <f>'2 SERVICES'!#REF!</f>
        <v>#REF!</v>
      </c>
      <c r="D792" s="255" t="e">
        <f>'2 SERVICES'!#REF!</f>
        <v>#REF!</v>
      </c>
      <c r="E792" s="256"/>
      <c r="F792" s="257"/>
      <c r="G792" s="274"/>
      <c r="H792" s="259"/>
      <c r="I792" s="260"/>
      <c r="J792" s="261"/>
      <c r="K792" s="262"/>
      <c r="L792" s="263"/>
      <c r="M792" s="97" t="e">
        <f>'2 SERVICES'!#REF!</f>
        <v>#REF!</v>
      </c>
    </row>
    <row r="793" spans="1:13" ht="39.75" customHeight="1" x14ac:dyDescent="0.25">
      <c r="A793" s="252">
        <f t="shared" si="3"/>
        <v>780</v>
      </c>
      <c r="B793" s="264" t="e">
        <f>'2 SERVICES'!#REF!</f>
        <v>#REF!</v>
      </c>
      <c r="C793" s="265" t="e">
        <f>'2 SERVICES'!#REF!</f>
        <v>#REF!</v>
      </c>
      <c r="D793" s="266" t="e">
        <f>'2 SERVICES'!#REF!</f>
        <v>#REF!</v>
      </c>
      <c r="E793" s="256"/>
      <c r="F793" s="267"/>
      <c r="G793" s="268"/>
      <c r="H793" s="269"/>
      <c r="I793" s="270"/>
      <c r="J793" s="271"/>
      <c r="K793" s="262"/>
      <c r="L793" s="273"/>
      <c r="M793" s="97" t="e">
        <f>'2 SERVICES'!#REF!</f>
        <v>#REF!</v>
      </c>
    </row>
    <row r="794" spans="1:13" ht="39.75" customHeight="1" x14ac:dyDescent="0.25">
      <c r="A794" s="252">
        <f t="shared" si="3"/>
        <v>781</v>
      </c>
      <c r="B794" s="253" t="e">
        <f>'2 SERVICES'!#REF!</f>
        <v>#REF!</v>
      </c>
      <c r="C794" s="254" t="e">
        <f>'2 SERVICES'!#REF!</f>
        <v>#REF!</v>
      </c>
      <c r="D794" s="255" t="e">
        <f>'2 SERVICES'!#REF!</f>
        <v>#REF!</v>
      </c>
      <c r="E794" s="256"/>
      <c r="F794" s="257"/>
      <c r="G794" s="274"/>
      <c r="H794" s="259"/>
      <c r="I794" s="260"/>
      <c r="J794" s="261"/>
      <c r="K794" s="262"/>
      <c r="L794" s="263"/>
      <c r="M794" s="97" t="e">
        <f>'2 SERVICES'!#REF!</f>
        <v>#REF!</v>
      </c>
    </row>
    <row r="795" spans="1:13" ht="39.75" customHeight="1" x14ac:dyDescent="0.25">
      <c r="A795" s="252">
        <f t="shared" si="3"/>
        <v>782</v>
      </c>
      <c r="B795" s="264" t="e">
        <f>'2 SERVICES'!#REF!</f>
        <v>#REF!</v>
      </c>
      <c r="C795" s="265" t="e">
        <f>'2 SERVICES'!#REF!</f>
        <v>#REF!</v>
      </c>
      <c r="D795" s="266" t="e">
        <f>'2 SERVICES'!#REF!</f>
        <v>#REF!</v>
      </c>
      <c r="E795" s="256"/>
      <c r="F795" s="267"/>
      <c r="G795" s="268"/>
      <c r="H795" s="269"/>
      <c r="I795" s="270"/>
      <c r="J795" s="271"/>
      <c r="K795" s="262"/>
      <c r="L795" s="273"/>
      <c r="M795" s="97" t="e">
        <f>'2 SERVICES'!#REF!</f>
        <v>#REF!</v>
      </c>
    </row>
    <row r="796" spans="1:13" ht="39.75" customHeight="1" x14ac:dyDescent="0.25">
      <c r="A796" s="252">
        <f t="shared" si="3"/>
        <v>783</v>
      </c>
      <c r="B796" s="253" t="e">
        <f>'2 SERVICES'!#REF!</f>
        <v>#REF!</v>
      </c>
      <c r="C796" s="254" t="e">
        <f>'2 SERVICES'!#REF!</f>
        <v>#REF!</v>
      </c>
      <c r="D796" s="255" t="e">
        <f>'2 SERVICES'!#REF!</f>
        <v>#REF!</v>
      </c>
      <c r="E796" s="256"/>
      <c r="F796" s="257"/>
      <c r="G796" s="274"/>
      <c r="H796" s="259"/>
      <c r="I796" s="260"/>
      <c r="J796" s="261"/>
      <c r="K796" s="262"/>
      <c r="L796" s="263"/>
      <c r="M796" s="97" t="e">
        <f>'2 SERVICES'!#REF!</f>
        <v>#REF!</v>
      </c>
    </row>
    <row r="797" spans="1:13" ht="39.75" customHeight="1" x14ac:dyDescent="0.25">
      <c r="A797" s="252">
        <f t="shared" si="3"/>
        <v>784</v>
      </c>
      <c r="B797" s="264" t="e">
        <f>'2 SERVICES'!#REF!</f>
        <v>#REF!</v>
      </c>
      <c r="C797" s="265" t="e">
        <f>'2 SERVICES'!#REF!</f>
        <v>#REF!</v>
      </c>
      <c r="D797" s="266" t="e">
        <f>'2 SERVICES'!#REF!</f>
        <v>#REF!</v>
      </c>
      <c r="E797" s="256"/>
      <c r="F797" s="267"/>
      <c r="G797" s="268"/>
      <c r="H797" s="269"/>
      <c r="I797" s="270"/>
      <c r="J797" s="271"/>
      <c r="K797" s="262"/>
      <c r="L797" s="273"/>
      <c r="M797" s="97" t="e">
        <f>'2 SERVICES'!#REF!</f>
        <v>#REF!</v>
      </c>
    </row>
    <row r="798" spans="1:13" ht="39.75" customHeight="1" x14ac:dyDescent="0.25">
      <c r="A798" s="252">
        <f t="shared" si="3"/>
        <v>785</v>
      </c>
      <c r="B798" s="253" t="e">
        <f>'2 SERVICES'!#REF!</f>
        <v>#REF!</v>
      </c>
      <c r="C798" s="254" t="e">
        <f>'2 SERVICES'!#REF!</f>
        <v>#REF!</v>
      </c>
      <c r="D798" s="255" t="e">
        <f>'2 SERVICES'!#REF!</f>
        <v>#REF!</v>
      </c>
      <c r="E798" s="256"/>
      <c r="F798" s="257"/>
      <c r="G798" s="274"/>
      <c r="H798" s="259"/>
      <c r="I798" s="260"/>
      <c r="J798" s="261"/>
      <c r="K798" s="262"/>
      <c r="L798" s="263"/>
      <c r="M798" s="97" t="e">
        <f>'2 SERVICES'!#REF!</f>
        <v>#REF!</v>
      </c>
    </row>
    <row r="799" spans="1:13" ht="39.75" customHeight="1" x14ac:dyDescent="0.25">
      <c r="A799" s="252">
        <f t="shared" si="3"/>
        <v>786</v>
      </c>
      <c r="B799" s="264" t="e">
        <f>'2 SERVICES'!#REF!</f>
        <v>#REF!</v>
      </c>
      <c r="C799" s="265" t="e">
        <f>'2 SERVICES'!#REF!</f>
        <v>#REF!</v>
      </c>
      <c r="D799" s="266" t="e">
        <f>'2 SERVICES'!#REF!</f>
        <v>#REF!</v>
      </c>
      <c r="E799" s="256"/>
      <c r="F799" s="267"/>
      <c r="G799" s="268"/>
      <c r="H799" s="269"/>
      <c r="I799" s="270"/>
      <c r="J799" s="271"/>
      <c r="K799" s="262"/>
      <c r="L799" s="273"/>
      <c r="M799" s="97" t="e">
        <f>'2 SERVICES'!#REF!</f>
        <v>#REF!</v>
      </c>
    </row>
    <row r="800" spans="1:13" ht="39.75" customHeight="1" x14ac:dyDescent="0.25">
      <c r="A800" s="252">
        <f t="shared" si="3"/>
        <v>787</v>
      </c>
      <c r="B800" s="253" t="e">
        <f>'2 SERVICES'!#REF!</f>
        <v>#REF!</v>
      </c>
      <c r="C800" s="254" t="e">
        <f>'2 SERVICES'!#REF!</f>
        <v>#REF!</v>
      </c>
      <c r="D800" s="255" t="e">
        <f>'2 SERVICES'!#REF!</f>
        <v>#REF!</v>
      </c>
      <c r="E800" s="256"/>
      <c r="F800" s="257"/>
      <c r="G800" s="274"/>
      <c r="H800" s="259"/>
      <c r="I800" s="260"/>
      <c r="J800" s="261"/>
      <c r="K800" s="262"/>
      <c r="L800" s="263"/>
      <c r="M800" s="97" t="e">
        <f>'2 SERVICES'!#REF!</f>
        <v>#REF!</v>
      </c>
    </row>
    <row r="801" spans="1:13" ht="39.75" customHeight="1" x14ac:dyDescent="0.25">
      <c r="A801" s="252">
        <f t="shared" si="3"/>
        <v>788</v>
      </c>
      <c r="B801" s="264" t="e">
        <f>'2 SERVICES'!#REF!</f>
        <v>#REF!</v>
      </c>
      <c r="C801" s="265" t="e">
        <f>'2 SERVICES'!#REF!</f>
        <v>#REF!</v>
      </c>
      <c r="D801" s="266" t="e">
        <f>'2 SERVICES'!#REF!</f>
        <v>#REF!</v>
      </c>
      <c r="E801" s="256"/>
      <c r="F801" s="267"/>
      <c r="G801" s="268"/>
      <c r="H801" s="269"/>
      <c r="I801" s="270"/>
      <c r="J801" s="271"/>
      <c r="K801" s="262"/>
      <c r="L801" s="273"/>
      <c r="M801" s="97" t="e">
        <f>'2 SERVICES'!#REF!</f>
        <v>#REF!</v>
      </c>
    </row>
    <row r="802" spans="1:13" ht="39.75" customHeight="1" x14ac:dyDescent="0.25">
      <c r="A802" s="252">
        <f t="shared" si="3"/>
        <v>789</v>
      </c>
      <c r="B802" s="253" t="e">
        <f>'2 SERVICES'!#REF!</f>
        <v>#REF!</v>
      </c>
      <c r="C802" s="254" t="e">
        <f>'2 SERVICES'!#REF!</f>
        <v>#REF!</v>
      </c>
      <c r="D802" s="255" t="e">
        <f>'2 SERVICES'!#REF!</f>
        <v>#REF!</v>
      </c>
      <c r="E802" s="256"/>
      <c r="F802" s="257"/>
      <c r="G802" s="274"/>
      <c r="H802" s="259"/>
      <c r="I802" s="260"/>
      <c r="J802" s="261"/>
      <c r="K802" s="262"/>
      <c r="L802" s="263"/>
      <c r="M802" s="97" t="e">
        <f>'2 SERVICES'!#REF!</f>
        <v>#REF!</v>
      </c>
    </row>
    <row r="803" spans="1:13" ht="39.75" customHeight="1" x14ac:dyDescent="0.25">
      <c r="A803" s="252">
        <f t="shared" si="3"/>
        <v>790</v>
      </c>
      <c r="B803" s="264" t="e">
        <f>'2 SERVICES'!#REF!</f>
        <v>#REF!</v>
      </c>
      <c r="C803" s="265" t="e">
        <f>'2 SERVICES'!#REF!</f>
        <v>#REF!</v>
      </c>
      <c r="D803" s="266" t="e">
        <f>'2 SERVICES'!#REF!</f>
        <v>#REF!</v>
      </c>
      <c r="E803" s="256"/>
      <c r="F803" s="267"/>
      <c r="G803" s="268"/>
      <c r="H803" s="269"/>
      <c r="I803" s="270"/>
      <c r="J803" s="271"/>
      <c r="K803" s="262"/>
      <c r="L803" s="273"/>
      <c r="M803" s="97" t="e">
        <f>'2 SERVICES'!#REF!</f>
        <v>#REF!</v>
      </c>
    </row>
    <row r="804" spans="1:13" ht="39.75" customHeight="1" x14ac:dyDescent="0.25">
      <c r="A804" s="252">
        <f t="shared" si="3"/>
        <v>791</v>
      </c>
      <c r="B804" s="253" t="e">
        <f>'2 SERVICES'!#REF!</f>
        <v>#REF!</v>
      </c>
      <c r="C804" s="254" t="e">
        <f>'2 SERVICES'!#REF!</f>
        <v>#REF!</v>
      </c>
      <c r="D804" s="255" t="e">
        <f>'2 SERVICES'!#REF!</f>
        <v>#REF!</v>
      </c>
      <c r="E804" s="256"/>
      <c r="F804" s="257"/>
      <c r="G804" s="274"/>
      <c r="H804" s="259"/>
      <c r="I804" s="260"/>
      <c r="J804" s="261"/>
      <c r="K804" s="262"/>
      <c r="L804" s="263"/>
      <c r="M804" s="97" t="e">
        <f>'2 SERVICES'!#REF!</f>
        <v>#REF!</v>
      </c>
    </row>
    <row r="805" spans="1:13" ht="39.75" customHeight="1" x14ac:dyDescent="0.25">
      <c r="A805" s="252">
        <f t="shared" si="3"/>
        <v>792</v>
      </c>
      <c r="B805" s="264" t="e">
        <f>'2 SERVICES'!#REF!</f>
        <v>#REF!</v>
      </c>
      <c r="C805" s="265" t="e">
        <f>'2 SERVICES'!#REF!</f>
        <v>#REF!</v>
      </c>
      <c r="D805" s="266" t="e">
        <f>'2 SERVICES'!#REF!</f>
        <v>#REF!</v>
      </c>
      <c r="E805" s="256"/>
      <c r="F805" s="267"/>
      <c r="G805" s="268"/>
      <c r="H805" s="269"/>
      <c r="I805" s="270"/>
      <c r="J805" s="271"/>
      <c r="K805" s="262"/>
      <c r="L805" s="273"/>
      <c r="M805" s="97" t="e">
        <f>'2 SERVICES'!#REF!</f>
        <v>#REF!</v>
      </c>
    </row>
    <row r="806" spans="1:13" ht="39.75" customHeight="1" x14ac:dyDescent="0.25">
      <c r="A806" s="252">
        <f t="shared" si="3"/>
        <v>793</v>
      </c>
      <c r="B806" s="253" t="e">
        <f>'2 SERVICES'!#REF!</f>
        <v>#REF!</v>
      </c>
      <c r="C806" s="254" t="e">
        <f>'2 SERVICES'!#REF!</f>
        <v>#REF!</v>
      </c>
      <c r="D806" s="255" t="e">
        <f>'2 SERVICES'!#REF!</f>
        <v>#REF!</v>
      </c>
      <c r="E806" s="256"/>
      <c r="F806" s="257"/>
      <c r="G806" s="274"/>
      <c r="H806" s="259"/>
      <c r="I806" s="260"/>
      <c r="J806" s="261"/>
      <c r="K806" s="262"/>
      <c r="L806" s="263"/>
      <c r="M806" s="97" t="e">
        <f>'2 SERVICES'!#REF!</f>
        <v>#REF!</v>
      </c>
    </row>
    <row r="807" spans="1:13" ht="39.75" customHeight="1" x14ac:dyDescent="0.25">
      <c r="A807" s="252">
        <f t="shared" si="3"/>
        <v>794</v>
      </c>
      <c r="B807" s="264" t="e">
        <f>'2 SERVICES'!#REF!</f>
        <v>#REF!</v>
      </c>
      <c r="C807" s="265" t="e">
        <f>'2 SERVICES'!#REF!</f>
        <v>#REF!</v>
      </c>
      <c r="D807" s="266" t="e">
        <f>'2 SERVICES'!#REF!</f>
        <v>#REF!</v>
      </c>
      <c r="E807" s="256"/>
      <c r="F807" s="267"/>
      <c r="G807" s="268"/>
      <c r="H807" s="269"/>
      <c r="I807" s="270"/>
      <c r="J807" s="271"/>
      <c r="K807" s="262"/>
      <c r="L807" s="273"/>
      <c r="M807" s="97" t="e">
        <f>'2 SERVICES'!#REF!</f>
        <v>#REF!</v>
      </c>
    </row>
    <row r="808" spans="1:13" ht="39.75" customHeight="1" x14ac:dyDescent="0.25">
      <c r="A808" s="252">
        <f t="shared" si="3"/>
        <v>795</v>
      </c>
      <c r="B808" s="253" t="e">
        <f>'2 SERVICES'!#REF!</f>
        <v>#REF!</v>
      </c>
      <c r="C808" s="254" t="e">
        <f>'2 SERVICES'!#REF!</f>
        <v>#REF!</v>
      </c>
      <c r="D808" s="255" t="e">
        <f>'2 SERVICES'!#REF!</f>
        <v>#REF!</v>
      </c>
      <c r="E808" s="256"/>
      <c r="F808" s="257"/>
      <c r="G808" s="274"/>
      <c r="H808" s="259"/>
      <c r="I808" s="260"/>
      <c r="J808" s="261"/>
      <c r="K808" s="262"/>
      <c r="L808" s="263"/>
      <c r="M808" s="97" t="e">
        <f>'2 SERVICES'!#REF!</f>
        <v>#REF!</v>
      </c>
    </row>
    <row r="809" spans="1:13" ht="39.75" customHeight="1" x14ac:dyDescent="0.25">
      <c r="A809" s="252">
        <f t="shared" si="3"/>
        <v>796</v>
      </c>
      <c r="B809" s="264" t="e">
        <f>'2 SERVICES'!#REF!</f>
        <v>#REF!</v>
      </c>
      <c r="C809" s="265" t="e">
        <f>'2 SERVICES'!#REF!</f>
        <v>#REF!</v>
      </c>
      <c r="D809" s="266" t="e">
        <f>'2 SERVICES'!#REF!</f>
        <v>#REF!</v>
      </c>
      <c r="E809" s="256"/>
      <c r="F809" s="267"/>
      <c r="G809" s="268"/>
      <c r="H809" s="269"/>
      <c r="I809" s="270"/>
      <c r="J809" s="271"/>
      <c r="K809" s="262"/>
      <c r="L809" s="273"/>
      <c r="M809" s="97" t="e">
        <f>'2 SERVICES'!#REF!</f>
        <v>#REF!</v>
      </c>
    </row>
    <row r="810" spans="1:13" ht="39.75" customHeight="1" x14ac:dyDescent="0.25">
      <c r="A810" s="252">
        <f t="shared" si="3"/>
        <v>797</v>
      </c>
      <c r="B810" s="253" t="e">
        <f>'2 SERVICES'!#REF!</f>
        <v>#REF!</v>
      </c>
      <c r="C810" s="254" t="e">
        <f>'2 SERVICES'!#REF!</f>
        <v>#REF!</v>
      </c>
      <c r="D810" s="255" t="e">
        <f>'2 SERVICES'!#REF!</f>
        <v>#REF!</v>
      </c>
      <c r="E810" s="256"/>
      <c r="F810" s="257"/>
      <c r="G810" s="274"/>
      <c r="H810" s="259"/>
      <c r="I810" s="260"/>
      <c r="J810" s="261"/>
      <c r="K810" s="262"/>
      <c r="L810" s="263"/>
      <c r="M810" s="97" t="e">
        <f>'2 SERVICES'!#REF!</f>
        <v>#REF!</v>
      </c>
    </row>
    <row r="811" spans="1:13" ht="39.75" customHeight="1" x14ac:dyDescent="0.25">
      <c r="A811" s="252">
        <f t="shared" si="3"/>
        <v>798</v>
      </c>
      <c r="B811" s="264" t="e">
        <f>'2 SERVICES'!#REF!</f>
        <v>#REF!</v>
      </c>
      <c r="C811" s="265" t="e">
        <f>'2 SERVICES'!#REF!</f>
        <v>#REF!</v>
      </c>
      <c r="D811" s="266" t="e">
        <f>'2 SERVICES'!#REF!</f>
        <v>#REF!</v>
      </c>
      <c r="E811" s="256"/>
      <c r="F811" s="267"/>
      <c r="G811" s="268"/>
      <c r="H811" s="269"/>
      <c r="I811" s="270"/>
      <c r="J811" s="271"/>
      <c r="K811" s="262"/>
      <c r="L811" s="273"/>
      <c r="M811" s="97" t="e">
        <f>'2 SERVICES'!#REF!</f>
        <v>#REF!</v>
      </c>
    </row>
    <row r="812" spans="1:13" ht="39.75" customHeight="1" x14ac:dyDescent="0.25">
      <c r="A812" s="252">
        <f t="shared" si="3"/>
        <v>799</v>
      </c>
      <c r="B812" s="253" t="e">
        <f>'2 SERVICES'!#REF!</f>
        <v>#REF!</v>
      </c>
      <c r="C812" s="254" t="e">
        <f>'2 SERVICES'!#REF!</f>
        <v>#REF!</v>
      </c>
      <c r="D812" s="255" t="e">
        <f>'2 SERVICES'!#REF!</f>
        <v>#REF!</v>
      </c>
      <c r="E812" s="256"/>
      <c r="F812" s="257"/>
      <c r="G812" s="274"/>
      <c r="H812" s="259"/>
      <c r="I812" s="260"/>
      <c r="J812" s="261"/>
      <c r="K812" s="262"/>
      <c r="L812" s="263"/>
      <c r="M812" s="97" t="e">
        <f>'2 SERVICES'!#REF!</f>
        <v>#REF!</v>
      </c>
    </row>
    <row r="813" spans="1:13" ht="39.75" customHeight="1" x14ac:dyDescent="0.25">
      <c r="A813" s="252">
        <f t="shared" si="3"/>
        <v>800</v>
      </c>
      <c r="B813" s="264" t="e">
        <f>'2 SERVICES'!#REF!</f>
        <v>#REF!</v>
      </c>
      <c r="C813" s="265" t="e">
        <f>'2 SERVICES'!#REF!</f>
        <v>#REF!</v>
      </c>
      <c r="D813" s="266" t="e">
        <f>'2 SERVICES'!#REF!</f>
        <v>#REF!</v>
      </c>
      <c r="E813" s="256"/>
      <c r="F813" s="267"/>
      <c r="G813" s="268"/>
      <c r="H813" s="269"/>
      <c r="I813" s="270"/>
      <c r="J813" s="271"/>
      <c r="K813" s="262"/>
      <c r="L813" s="273"/>
      <c r="M813" s="97" t="e">
        <f>'2 SERVICES'!#REF!</f>
        <v>#REF!</v>
      </c>
    </row>
    <row r="814" spans="1:13" ht="39.75" customHeight="1" x14ac:dyDescent="0.25">
      <c r="A814" s="252">
        <f t="shared" si="3"/>
        <v>801</v>
      </c>
      <c r="B814" s="253" t="e">
        <f>'2 SERVICES'!#REF!</f>
        <v>#REF!</v>
      </c>
      <c r="C814" s="254" t="e">
        <f>'2 SERVICES'!#REF!</f>
        <v>#REF!</v>
      </c>
      <c r="D814" s="255" t="e">
        <f>'2 SERVICES'!#REF!</f>
        <v>#REF!</v>
      </c>
      <c r="E814" s="256"/>
      <c r="F814" s="257"/>
      <c r="G814" s="258"/>
      <c r="H814" s="259"/>
      <c r="I814" s="260"/>
      <c r="J814" s="261"/>
      <c r="K814" s="262"/>
      <c r="L814" s="263"/>
      <c r="M814" s="97" t="e">
        <f>'2 SERVICES'!#REF!</f>
        <v>#REF!</v>
      </c>
    </row>
    <row r="815" spans="1:13" ht="39.75" customHeight="1" x14ac:dyDescent="0.25">
      <c r="A815" s="252">
        <f t="shared" si="3"/>
        <v>802</v>
      </c>
      <c r="B815" s="264" t="e">
        <f>'2 SERVICES'!#REF!</f>
        <v>#REF!</v>
      </c>
      <c r="C815" s="265" t="e">
        <f>'2 SERVICES'!#REF!</f>
        <v>#REF!</v>
      </c>
      <c r="D815" s="266" t="e">
        <f>'2 SERVICES'!#REF!</f>
        <v>#REF!</v>
      </c>
      <c r="E815" s="256"/>
      <c r="F815" s="267"/>
      <c r="G815" s="268"/>
      <c r="H815" s="269"/>
      <c r="I815" s="270"/>
      <c r="J815" s="271"/>
      <c r="K815" s="272"/>
      <c r="L815" s="273"/>
      <c r="M815" s="97" t="e">
        <f>'2 SERVICES'!#REF!</f>
        <v>#REF!</v>
      </c>
    </row>
    <row r="816" spans="1:13" ht="39.75" customHeight="1" x14ac:dyDescent="0.25">
      <c r="A816" s="252">
        <f t="shared" si="3"/>
        <v>803</v>
      </c>
      <c r="B816" s="253" t="e">
        <f>'2 SERVICES'!#REF!</f>
        <v>#REF!</v>
      </c>
      <c r="C816" s="254" t="e">
        <f>'2 SERVICES'!#REF!</f>
        <v>#REF!</v>
      </c>
      <c r="D816" s="255" t="e">
        <f>'2 SERVICES'!#REF!</f>
        <v>#REF!</v>
      </c>
      <c r="E816" s="256"/>
      <c r="F816" s="257"/>
      <c r="G816" s="274"/>
      <c r="H816" s="259"/>
      <c r="I816" s="260"/>
      <c r="J816" s="261"/>
      <c r="K816" s="262"/>
      <c r="L816" s="263"/>
      <c r="M816" s="97" t="e">
        <f>'2 SERVICES'!#REF!</f>
        <v>#REF!</v>
      </c>
    </row>
    <row r="817" spans="1:13" ht="39.75" customHeight="1" x14ac:dyDescent="0.25">
      <c r="A817" s="252">
        <f t="shared" si="3"/>
        <v>804</v>
      </c>
      <c r="B817" s="264" t="e">
        <f>'2 SERVICES'!#REF!</f>
        <v>#REF!</v>
      </c>
      <c r="C817" s="265" t="e">
        <f>'2 SERVICES'!#REF!</f>
        <v>#REF!</v>
      </c>
      <c r="D817" s="266" t="e">
        <f>'2 SERVICES'!#REF!</f>
        <v>#REF!</v>
      </c>
      <c r="E817" s="256"/>
      <c r="F817" s="267"/>
      <c r="G817" s="268"/>
      <c r="H817" s="269"/>
      <c r="I817" s="270"/>
      <c r="J817" s="271"/>
      <c r="K817" s="272"/>
      <c r="L817" s="273"/>
      <c r="M817" s="97" t="e">
        <f>'2 SERVICES'!#REF!</f>
        <v>#REF!</v>
      </c>
    </row>
    <row r="818" spans="1:13" ht="39.75" customHeight="1" x14ac:dyDescent="0.25">
      <c r="A818" s="252">
        <f t="shared" si="3"/>
        <v>805</v>
      </c>
      <c r="B818" s="253" t="e">
        <f>'2 SERVICES'!#REF!</f>
        <v>#REF!</v>
      </c>
      <c r="C818" s="254" t="e">
        <f>'2 SERVICES'!#REF!</f>
        <v>#REF!</v>
      </c>
      <c r="D818" s="255" t="e">
        <f>'2 SERVICES'!#REF!</f>
        <v>#REF!</v>
      </c>
      <c r="E818" s="256"/>
      <c r="F818" s="257"/>
      <c r="G818" s="274"/>
      <c r="H818" s="259"/>
      <c r="I818" s="260"/>
      <c r="J818" s="261"/>
      <c r="K818" s="262"/>
      <c r="L818" s="263"/>
      <c r="M818" s="97" t="e">
        <f>'2 SERVICES'!#REF!</f>
        <v>#REF!</v>
      </c>
    </row>
    <row r="819" spans="1:13" ht="39.75" customHeight="1" x14ac:dyDescent="0.25">
      <c r="A819" s="252">
        <f t="shared" si="3"/>
        <v>806</v>
      </c>
      <c r="B819" s="264" t="e">
        <f>'2 SERVICES'!#REF!</f>
        <v>#REF!</v>
      </c>
      <c r="C819" s="265" t="e">
        <f>'2 SERVICES'!#REF!</f>
        <v>#REF!</v>
      </c>
      <c r="D819" s="266" t="e">
        <f>'2 SERVICES'!#REF!</f>
        <v>#REF!</v>
      </c>
      <c r="E819" s="256"/>
      <c r="F819" s="267"/>
      <c r="G819" s="268"/>
      <c r="H819" s="269"/>
      <c r="I819" s="270"/>
      <c r="J819" s="271"/>
      <c r="K819" s="272"/>
      <c r="L819" s="273"/>
      <c r="M819" s="97" t="e">
        <f>'2 SERVICES'!#REF!</f>
        <v>#REF!</v>
      </c>
    </row>
    <row r="820" spans="1:13" ht="39.75" customHeight="1" x14ac:dyDescent="0.25">
      <c r="A820" s="252">
        <f t="shared" si="3"/>
        <v>807</v>
      </c>
      <c r="B820" s="253" t="e">
        <f>'2 SERVICES'!#REF!</f>
        <v>#REF!</v>
      </c>
      <c r="C820" s="254" t="e">
        <f>'2 SERVICES'!#REF!</f>
        <v>#REF!</v>
      </c>
      <c r="D820" s="255" t="e">
        <f>'2 SERVICES'!#REF!</f>
        <v>#REF!</v>
      </c>
      <c r="E820" s="256"/>
      <c r="F820" s="257"/>
      <c r="G820" s="274"/>
      <c r="H820" s="259"/>
      <c r="I820" s="260"/>
      <c r="J820" s="261"/>
      <c r="K820" s="262"/>
      <c r="L820" s="263"/>
      <c r="M820" s="97" t="e">
        <f>'2 SERVICES'!#REF!</f>
        <v>#REF!</v>
      </c>
    </row>
    <row r="821" spans="1:13" ht="39.75" customHeight="1" x14ac:dyDescent="0.25">
      <c r="A821" s="252">
        <f t="shared" si="3"/>
        <v>808</v>
      </c>
      <c r="B821" s="264" t="e">
        <f>'2 SERVICES'!#REF!</f>
        <v>#REF!</v>
      </c>
      <c r="C821" s="265" t="e">
        <f>'2 SERVICES'!#REF!</f>
        <v>#REF!</v>
      </c>
      <c r="D821" s="266" t="e">
        <f>'2 SERVICES'!#REF!</f>
        <v>#REF!</v>
      </c>
      <c r="E821" s="256"/>
      <c r="F821" s="267"/>
      <c r="G821" s="268"/>
      <c r="H821" s="269"/>
      <c r="I821" s="270"/>
      <c r="J821" s="271"/>
      <c r="K821" s="272"/>
      <c r="L821" s="273"/>
      <c r="M821" s="97" t="e">
        <f>'2 SERVICES'!#REF!</f>
        <v>#REF!</v>
      </c>
    </row>
    <row r="822" spans="1:13" ht="39.75" customHeight="1" x14ac:dyDescent="0.25">
      <c r="A822" s="252">
        <f t="shared" si="3"/>
        <v>809</v>
      </c>
      <c r="B822" s="253" t="e">
        <f>'2 SERVICES'!#REF!</f>
        <v>#REF!</v>
      </c>
      <c r="C822" s="254" t="e">
        <f>'2 SERVICES'!#REF!</f>
        <v>#REF!</v>
      </c>
      <c r="D822" s="255" t="e">
        <f>'2 SERVICES'!#REF!</f>
        <v>#REF!</v>
      </c>
      <c r="E822" s="256"/>
      <c r="F822" s="257"/>
      <c r="G822" s="274"/>
      <c r="H822" s="259"/>
      <c r="I822" s="260"/>
      <c r="J822" s="261"/>
      <c r="K822" s="262"/>
      <c r="L822" s="263"/>
      <c r="M822" s="97" t="e">
        <f>'2 SERVICES'!#REF!</f>
        <v>#REF!</v>
      </c>
    </row>
    <row r="823" spans="1:13" ht="39.75" customHeight="1" x14ac:dyDescent="0.25">
      <c r="A823" s="252">
        <f t="shared" si="3"/>
        <v>810</v>
      </c>
      <c r="B823" s="264" t="e">
        <f>'2 SERVICES'!#REF!</f>
        <v>#REF!</v>
      </c>
      <c r="C823" s="265" t="e">
        <f>'2 SERVICES'!#REF!</f>
        <v>#REF!</v>
      </c>
      <c r="D823" s="266" t="e">
        <f>'2 SERVICES'!#REF!</f>
        <v>#REF!</v>
      </c>
      <c r="E823" s="256"/>
      <c r="F823" s="267"/>
      <c r="G823" s="268"/>
      <c r="H823" s="269"/>
      <c r="I823" s="270"/>
      <c r="J823" s="271"/>
      <c r="K823" s="272"/>
      <c r="L823" s="273"/>
      <c r="M823" s="97" t="e">
        <f>'2 SERVICES'!#REF!</f>
        <v>#REF!</v>
      </c>
    </row>
    <row r="824" spans="1:13" ht="39.75" customHeight="1" x14ac:dyDescent="0.25">
      <c r="A824" s="252">
        <f t="shared" si="3"/>
        <v>811</v>
      </c>
      <c r="B824" s="253" t="e">
        <f>'2 SERVICES'!#REF!</f>
        <v>#REF!</v>
      </c>
      <c r="C824" s="254" t="e">
        <f>'2 SERVICES'!#REF!</f>
        <v>#REF!</v>
      </c>
      <c r="D824" s="255" t="e">
        <f>'2 SERVICES'!#REF!</f>
        <v>#REF!</v>
      </c>
      <c r="E824" s="256"/>
      <c r="F824" s="257"/>
      <c r="G824" s="274"/>
      <c r="H824" s="259"/>
      <c r="I824" s="260"/>
      <c r="J824" s="261"/>
      <c r="K824" s="262"/>
      <c r="L824" s="263"/>
      <c r="M824" s="97" t="e">
        <f>'2 SERVICES'!#REF!</f>
        <v>#REF!</v>
      </c>
    </row>
    <row r="825" spans="1:13" ht="39.75" customHeight="1" x14ac:dyDescent="0.25">
      <c r="A825" s="252">
        <f t="shared" si="3"/>
        <v>812</v>
      </c>
      <c r="B825" s="264" t="e">
        <f>'2 SERVICES'!#REF!</f>
        <v>#REF!</v>
      </c>
      <c r="C825" s="265" t="e">
        <f>'2 SERVICES'!#REF!</f>
        <v>#REF!</v>
      </c>
      <c r="D825" s="266" t="e">
        <f>'2 SERVICES'!#REF!</f>
        <v>#REF!</v>
      </c>
      <c r="E825" s="256"/>
      <c r="F825" s="267"/>
      <c r="G825" s="268"/>
      <c r="H825" s="269"/>
      <c r="I825" s="270"/>
      <c r="J825" s="271"/>
      <c r="K825" s="262"/>
      <c r="L825" s="273"/>
      <c r="M825" s="97" t="e">
        <f>'2 SERVICES'!#REF!</f>
        <v>#REF!</v>
      </c>
    </row>
    <row r="826" spans="1:13" ht="39.75" customHeight="1" x14ac:dyDescent="0.25">
      <c r="A826" s="252">
        <f t="shared" si="3"/>
        <v>813</v>
      </c>
      <c r="B826" s="253" t="e">
        <f>'2 SERVICES'!#REF!</f>
        <v>#REF!</v>
      </c>
      <c r="C826" s="254" t="e">
        <f>'2 SERVICES'!#REF!</f>
        <v>#REF!</v>
      </c>
      <c r="D826" s="255" t="e">
        <f>'2 SERVICES'!#REF!</f>
        <v>#REF!</v>
      </c>
      <c r="E826" s="256"/>
      <c r="F826" s="257"/>
      <c r="G826" s="274"/>
      <c r="H826" s="259"/>
      <c r="I826" s="260"/>
      <c r="J826" s="261"/>
      <c r="K826" s="262"/>
      <c r="L826" s="263"/>
      <c r="M826" s="97" t="e">
        <f>'2 SERVICES'!#REF!</f>
        <v>#REF!</v>
      </c>
    </row>
    <row r="827" spans="1:13" ht="39.75" customHeight="1" x14ac:dyDescent="0.25">
      <c r="A827" s="252">
        <f t="shared" si="3"/>
        <v>814</v>
      </c>
      <c r="B827" s="264" t="e">
        <f>'2 SERVICES'!#REF!</f>
        <v>#REF!</v>
      </c>
      <c r="C827" s="265" t="e">
        <f>'2 SERVICES'!#REF!</f>
        <v>#REF!</v>
      </c>
      <c r="D827" s="266" t="e">
        <f>'2 SERVICES'!#REF!</f>
        <v>#REF!</v>
      </c>
      <c r="E827" s="256"/>
      <c r="F827" s="267"/>
      <c r="G827" s="268"/>
      <c r="H827" s="269"/>
      <c r="I827" s="270"/>
      <c r="J827" s="271"/>
      <c r="K827" s="262"/>
      <c r="L827" s="273"/>
      <c r="M827" s="97" t="e">
        <f>'2 SERVICES'!#REF!</f>
        <v>#REF!</v>
      </c>
    </row>
    <row r="828" spans="1:13" ht="39.75" customHeight="1" x14ac:dyDescent="0.25">
      <c r="A828" s="252">
        <f t="shared" si="3"/>
        <v>815</v>
      </c>
      <c r="B828" s="253" t="e">
        <f>'2 SERVICES'!#REF!</f>
        <v>#REF!</v>
      </c>
      <c r="C828" s="254" t="e">
        <f>'2 SERVICES'!#REF!</f>
        <v>#REF!</v>
      </c>
      <c r="D828" s="255" t="e">
        <f>'2 SERVICES'!#REF!</f>
        <v>#REF!</v>
      </c>
      <c r="E828" s="256"/>
      <c r="F828" s="257"/>
      <c r="G828" s="274"/>
      <c r="H828" s="259"/>
      <c r="I828" s="260"/>
      <c r="J828" s="261"/>
      <c r="K828" s="262"/>
      <c r="L828" s="263"/>
      <c r="M828" s="97" t="e">
        <f>'2 SERVICES'!#REF!</f>
        <v>#REF!</v>
      </c>
    </row>
    <row r="829" spans="1:13" ht="39.75" customHeight="1" x14ac:dyDescent="0.25">
      <c r="A829" s="252">
        <f t="shared" si="3"/>
        <v>816</v>
      </c>
      <c r="B829" s="264" t="e">
        <f>'2 SERVICES'!#REF!</f>
        <v>#REF!</v>
      </c>
      <c r="C829" s="265" t="e">
        <f>'2 SERVICES'!#REF!</f>
        <v>#REF!</v>
      </c>
      <c r="D829" s="266" t="e">
        <f>'2 SERVICES'!#REF!</f>
        <v>#REF!</v>
      </c>
      <c r="E829" s="256"/>
      <c r="F829" s="267"/>
      <c r="G829" s="268"/>
      <c r="H829" s="269"/>
      <c r="I829" s="270"/>
      <c r="J829" s="271"/>
      <c r="K829" s="262"/>
      <c r="L829" s="273"/>
      <c r="M829" s="97" t="e">
        <f>'2 SERVICES'!#REF!</f>
        <v>#REF!</v>
      </c>
    </row>
    <row r="830" spans="1:13" ht="39.75" customHeight="1" x14ac:dyDescent="0.25">
      <c r="A830" s="252">
        <f t="shared" si="3"/>
        <v>817</v>
      </c>
      <c r="B830" s="253" t="e">
        <f>'2 SERVICES'!#REF!</f>
        <v>#REF!</v>
      </c>
      <c r="C830" s="254" t="e">
        <f>'2 SERVICES'!#REF!</f>
        <v>#REF!</v>
      </c>
      <c r="D830" s="255" t="e">
        <f>'2 SERVICES'!#REF!</f>
        <v>#REF!</v>
      </c>
      <c r="E830" s="256"/>
      <c r="F830" s="257"/>
      <c r="G830" s="274"/>
      <c r="H830" s="259"/>
      <c r="I830" s="260"/>
      <c r="J830" s="261"/>
      <c r="K830" s="262"/>
      <c r="L830" s="263"/>
      <c r="M830" s="97" t="e">
        <f>'2 SERVICES'!#REF!</f>
        <v>#REF!</v>
      </c>
    </row>
    <row r="831" spans="1:13" ht="39.75" customHeight="1" x14ac:dyDescent="0.25">
      <c r="A831" s="252">
        <f t="shared" si="3"/>
        <v>818</v>
      </c>
      <c r="B831" s="264" t="e">
        <f>'2 SERVICES'!#REF!</f>
        <v>#REF!</v>
      </c>
      <c r="C831" s="265" t="e">
        <f>'2 SERVICES'!#REF!</f>
        <v>#REF!</v>
      </c>
      <c r="D831" s="266" t="e">
        <f>'2 SERVICES'!#REF!</f>
        <v>#REF!</v>
      </c>
      <c r="E831" s="256"/>
      <c r="F831" s="267"/>
      <c r="G831" s="268"/>
      <c r="H831" s="269"/>
      <c r="I831" s="270"/>
      <c r="J831" s="271"/>
      <c r="K831" s="262"/>
      <c r="L831" s="273"/>
      <c r="M831" s="97" t="e">
        <f>'2 SERVICES'!#REF!</f>
        <v>#REF!</v>
      </c>
    </row>
    <row r="832" spans="1:13" ht="39.75" customHeight="1" x14ac:dyDescent="0.25">
      <c r="A832" s="252">
        <f t="shared" si="3"/>
        <v>819</v>
      </c>
      <c r="B832" s="253" t="e">
        <f>'2 SERVICES'!#REF!</f>
        <v>#REF!</v>
      </c>
      <c r="C832" s="254" t="e">
        <f>'2 SERVICES'!#REF!</f>
        <v>#REF!</v>
      </c>
      <c r="D832" s="255" t="e">
        <f>'2 SERVICES'!#REF!</f>
        <v>#REF!</v>
      </c>
      <c r="E832" s="256"/>
      <c r="F832" s="257"/>
      <c r="G832" s="274"/>
      <c r="H832" s="259"/>
      <c r="I832" s="260"/>
      <c r="J832" s="261"/>
      <c r="K832" s="262"/>
      <c r="L832" s="263"/>
      <c r="M832" s="97" t="e">
        <f>'2 SERVICES'!#REF!</f>
        <v>#REF!</v>
      </c>
    </row>
    <row r="833" spans="1:13" ht="39.75" customHeight="1" x14ac:dyDescent="0.25">
      <c r="A833" s="252">
        <f t="shared" si="3"/>
        <v>820</v>
      </c>
      <c r="B833" s="264" t="e">
        <f>'2 SERVICES'!#REF!</f>
        <v>#REF!</v>
      </c>
      <c r="C833" s="265" t="e">
        <f>'2 SERVICES'!#REF!</f>
        <v>#REF!</v>
      </c>
      <c r="D833" s="266" t="e">
        <f>'2 SERVICES'!#REF!</f>
        <v>#REF!</v>
      </c>
      <c r="E833" s="256"/>
      <c r="F833" s="267"/>
      <c r="G833" s="268"/>
      <c r="H833" s="269"/>
      <c r="I833" s="270"/>
      <c r="J833" s="271"/>
      <c r="K833" s="262"/>
      <c r="L833" s="273"/>
      <c r="M833" s="97" t="e">
        <f>'2 SERVICES'!#REF!</f>
        <v>#REF!</v>
      </c>
    </row>
    <row r="834" spans="1:13" ht="39.75" customHeight="1" x14ac:dyDescent="0.25">
      <c r="A834" s="252">
        <f t="shared" si="3"/>
        <v>821</v>
      </c>
      <c r="B834" s="253" t="e">
        <f>'2 SERVICES'!#REF!</f>
        <v>#REF!</v>
      </c>
      <c r="C834" s="254" t="e">
        <f>'2 SERVICES'!#REF!</f>
        <v>#REF!</v>
      </c>
      <c r="D834" s="255" t="e">
        <f>'2 SERVICES'!#REF!</f>
        <v>#REF!</v>
      </c>
      <c r="E834" s="256"/>
      <c r="F834" s="257"/>
      <c r="G834" s="274"/>
      <c r="H834" s="259"/>
      <c r="I834" s="260"/>
      <c r="J834" s="261"/>
      <c r="K834" s="262"/>
      <c r="L834" s="263"/>
      <c r="M834" s="97" t="e">
        <f>'2 SERVICES'!#REF!</f>
        <v>#REF!</v>
      </c>
    </row>
    <row r="835" spans="1:13" ht="39.75" customHeight="1" x14ac:dyDescent="0.25">
      <c r="A835" s="252">
        <f t="shared" si="3"/>
        <v>822</v>
      </c>
      <c r="B835" s="264" t="e">
        <f>'2 SERVICES'!#REF!</f>
        <v>#REF!</v>
      </c>
      <c r="C835" s="265" t="e">
        <f>'2 SERVICES'!#REF!</f>
        <v>#REF!</v>
      </c>
      <c r="D835" s="266" t="e">
        <f>'2 SERVICES'!#REF!</f>
        <v>#REF!</v>
      </c>
      <c r="E835" s="256"/>
      <c r="F835" s="267"/>
      <c r="G835" s="268"/>
      <c r="H835" s="269"/>
      <c r="I835" s="270"/>
      <c r="J835" s="271"/>
      <c r="K835" s="262"/>
      <c r="L835" s="273"/>
      <c r="M835" s="97" t="e">
        <f>'2 SERVICES'!#REF!</f>
        <v>#REF!</v>
      </c>
    </row>
    <row r="836" spans="1:13" ht="39.75" customHeight="1" x14ac:dyDescent="0.25">
      <c r="A836" s="252">
        <f t="shared" si="3"/>
        <v>823</v>
      </c>
      <c r="B836" s="253" t="e">
        <f>'2 SERVICES'!#REF!</f>
        <v>#REF!</v>
      </c>
      <c r="C836" s="254" t="e">
        <f>'2 SERVICES'!#REF!</f>
        <v>#REF!</v>
      </c>
      <c r="D836" s="255" t="e">
        <f>'2 SERVICES'!#REF!</f>
        <v>#REF!</v>
      </c>
      <c r="E836" s="256"/>
      <c r="F836" s="257"/>
      <c r="G836" s="274"/>
      <c r="H836" s="259"/>
      <c r="I836" s="260"/>
      <c r="J836" s="261"/>
      <c r="K836" s="262"/>
      <c r="L836" s="263"/>
      <c r="M836" s="97" t="e">
        <f>'2 SERVICES'!#REF!</f>
        <v>#REF!</v>
      </c>
    </row>
    <row r="837" spans="1:13" ht="39.75" customHeight="1" x14ac:dyDescent="0.25">
      <c r="A837" s="252">
        <f t="shared" si="3"/>
        <v>824</v>
      </c>
      <c r="B837" s="264" t="e">
        <f>'2 SERVICES'!#REF!</f>
        <v>#REF!</v>
      </c>
      <c r="C837" s="265" t="e">
        <f>'2 SERVICES'!#REF!</f>
        <v>#REF!</v>
      </c>
      <c r="D837" s="266" t="e">
        <f>'2 SERVICES'!#REF!</f>
        <v>#REF!</v>
      </c>
      <c r="E837" s="256"/>
      <c r="F837" s="267"/>
      <c r="G837" s="268"/>
      <c r="H837" s="269"/>
      <c r="I837" s="270"/>
      <c r="J837" s="271"/>
      <c r="K837" s="262"/>
      <c r="L837" s="273"/>
      <c r="M837" s="97" t="e">
        <f>'2 SERVICES'!#REF!</f>
        <v>#REF!</v>
      </c>
    </row>
    <row r="838" spans="1:13" ht="39.75" customHeight="1" x14ac:dyDescent="0.25">
      <c r="A838" s="252">
        <f t="shared" si="3"/>
        <v>825</v>
      </c>
      <c r="B838" s="253" t="e">
        <f>'2 SERVICES'!#REF!</f>
        <v>#REF!</v>
      </c>
      <c r="C838" s="254" t="e">
        <f>'2 SERVICES'!#REF!</f>
        <v>#REF!</v>
      </c>
      <c r="D838" s="255" t="e">
        <f>'2 SERVICES'!#REF!</f>
        <v>#REF!</v>
      </c>
      <c r="E838" s="256"/>
      <c r="F838" s="257"/>
      <c r="G838" s="274"/>
      <c r="H838" s="259"/>
      <c r="I838" s="260"/>
      <c r="J838" s="261"/>
      <c r="K838" s="262"/>
      <c r="L838" s="263"/>
      <c r="M838" s="97" t="e">
        <f>'2 SERVICES'!#REF!</f>
        <v>#REF!</v>
      </c>
    </row>
    <row r="839" spans="1:13" ht="39.75" customHeight="1" x14ac:dyDescent="0.25">
      <c r="A839" s="252">
        <f t="shared" si="3"/>
        <v>826</v>
      </c>
      <c r="B839" s="264" t="e">
        <f>'2 SERVICES'!#REF!</f>
        <v>#REF!</v>
      </c>
      <c r="C839" s="265" t="e">
        <f>'2 SERVICES'!#REF!</f>
        <v>#REF!</v>
      </c>
      <c r="D839" s="266" t="e">
        <f>'2 SERVICES'!#REF!</f>
        <v>#REF!</v>
      </c>
      <c r="E839" s="256"/>
      <c r="F839" s="267"/>
      <c r="G839" s="268"/>
      <c r="H839" s="269"/>
      <c r="I839" s="270"/>
      <c r="J839" s="271"/>
      <c r="K839" s="262"/>
      <c r="L839" s="273"/>
      <c r="M839" s="97" t="e">
        <f>'2 SERVICES'!#REF!</f>
        <v>#REF!</v>
      </c>
    </row>
    <row r="840" spans="1:13" ht="39.75" customHeight="1" x14ac:dyDescent="0.25">
      <c r="A840" s="252">
        <f t="shared" si="3"/>
        <v>827</v>
      </c>
      <c r="B840" s="253" t="e">
        <f>'2 SERVICES'!#REF!</f>
        <v>#REF!</v>
      </c>
      <c r="C840" s="254" t="e">
        <f>'2 SERVICES'!#REF!</f>
        <v>#REF!</v>
      </c>
      <c r="D840" s="255" t="e">
        <f>'2 SERVICES'!#REF!</f>
        <v>#REF!</v>
      </c>
      <c r="E840" s="256"/>
      <c r="F840" s="257"/>
      <c r="G840" s="274"/>
      <c r="H840" s="259"/>
      <c r="I840" s="260"/>
      <c r="J840" s="261"/>
      <c r="K840" s="262"/>
      <c r="L840" s="263"/>
      <c r="M840" s="97" t="e">
        <f>'2 SERVICES'!#REF!</f>
        <v>#REF!</v>
      </c>
    </row>
    <row r="841" spans="1:13" ht="39.75" customHeight="1" x14ac:dyDescent="0.25">
      <c r="A841" s="252">
        <f t="shared" si="3"/>
        <v>828</v>
      </c>
      <c r="B841" s="264" t="e">
        <f>'2 SERVICES'!#REF!</f>
        <v>#REF!</v>
      </c>
      <c r="C841" s="265" t="e">
        <f>'2 SERVICES'!#REF!</f>
        <v>#REF!</v>
      </c>
      <c r="D841" s="266" t="e">
        <f>'2 SERVICES'!#REF!</f>
        <v>#REF!</v>
      </c>
      <c r="E841" s="256"/>
      <c r="F841" s="267"/>
      <c r="G841" s="268"/>
      <c r="H841" s="269"/>
      <c r="I841" s="270"/>
      <c r="J841" s="271"/>
      <c r="K841" s="262"/>
      <c r="L841" s="273"/>
      <c r="M841" s="97" t="e">
        <f>'2 SERVICES'!#REF!</f>
        <v>#REF!</v>
      </c>
    </row>
    <row r="842" spans="1:13" ht="39.75" customHeight="1" x14ac:dyDescent="0.25">
      <c r="A842" s="252">
        <f t="shared" si="3"/>
        <v>829</v>
      </c>
      <c r="B842" s="253" t="e">
        <f>'2 SERVICES'!#REF!</f>
        <v>#REF!</v>
      </c>
      <c r="C842" s="254" t="e">
        <f>'2 SERVICES'!#REF!</f>
        <v>#REF!</v>
      </c>
      <c r="D842" s="255" t="e">
        <f>'2 SERVICES'!#REF!</f>
        <v>#REF!</v>
      </c>
      <c r="E842" s="256"/>
      <c r="F842" s="257"/>
      <c r="G842" s="274"/>
      <c r="H842" s="259"/>
      <c r="I842" s="260"/>
      <c r="J842" s="261"/>
      <c r="K842" s="262"/>
      <c r="L842" s="263"/>
      <c r="M842" s="97" t="e">
        <f>'2 SERVICES'!#REF!</f>
        <v>#REF!</v>
      </c>
    </row>
    <row r="843" spans="1:13" ht="39.75" customHeight="1" x14ac:dyDescent="0.25">
      <c r="A843" s="252">
        <f t="shared" si="3"/>
        <v>830</v>
      </c>
      <c r="B843" s="264" t="e">
        <f>'2 SERVICES'!#REF!</f>
        <v>#REF!</v>
      </c>
      <c r="C843" s="265" t="e">
        <f>'2 SERVICES'!#REF!</f>
        <v>#REF!</v>
      </c>
      <c r="D843" s="266" t="e">
        <f>'2 SERVICES'!#REF!</f>
        <v>#REF!</v>
      </c>
      <c r="E843" s="256"/>
      <c r="F843" s="267"/>
      <c r="G843" s="268"/>
      <c r="H843" s="269"/>
      <c r="I843" s="270"/>
      <c r="J843" s="271"/>
      <c r="K843" s="262"/>
      <c r="L843" s="273"/>
      <c r="M843" s="97" t="e">
        <f>'2 SERVICES'!#REF!</f>
        <v>#REF!</v>
      </c>
    </row>
    <row r="844" spans="1:13" ht="39.75" customHeight="1" x14ac:dyDescent="0.25">
      <c r="A844" s="252">
        <f t="shared" si="3"/>
        <v>831</v>
      </c>
      <c r="B844" s="253" t="e">
        <f>'2 SERVICES'!#REF!</f>
        <v>#REF!</v>
      </c>
      <c r="C844" s="254" t="e">
        <f>'2 SERVICES'!#REF!</f>
        <v>#REF!</v>
      </c>
      <c r="D844" s="255" t="e">
        <f>'2 SERVICES'!#REF!</f>
        <v>#REF!</v>
      </c>
      <c r="E844" s="256"/>
      <c r="F844" s="257"/>
      <c r="G844" s="274"/>
      <c r="H844" s="259"/>
      <c r="I844" s="260"/>
      <c r="J844" s="261"/>
      <c r="K844" s="262"/>
      <c r="L844" s="263"/>
      <c r="M844" s="97" t="e">
        <f>'2 SERVICES'!#REF!</f>
        <v>#REF!</v>
      </c>
    </row>
    <row r="845" spans="1:13" ht="39.75" customHeight="1" x14ac:dyDescent="0.25">
      <c r="A845" s="252">
        <f t="shared" si="3"/>
        <v>832</v>
      </c>
      <c r="B845" s="264" t="e">
        <f>'2 SERVICES'!#REF!</f>
        <v>#REF!</v>
      </c>
      <c r="C845" s="265" t="e">
        <f>'2 SERVICES'!#REF!</f>
        <v>#REF!</v>
      </c>
      <c r="D845" s="266" t="e">
        <f>'2 SERVICES'!#REF!</f>
        <v>#REF!</v>
      </c>
      <c r="E845" s="256"/>
      <c r="F845" s="267"/>
      <c r="G845" s="268"/>
      <c r="H845" s="269"/>
      <c r="I845" s="270"/>
      <c r="J845" s="271"/>
      <c r="K845" s="262"/>
      <c r="L845" s="273"/>
      <c r="M845" s="97" t="e">
        <f>'2 SERVICES'!#REF!</f>
        <v>#REF!</v>
      </c>
    </row>
    <row r="846" spans="1:13" ht="39.75" customHeight="1" x14ac:dyDescent="0.25">
      <c r="A846" s="252">
        <f t="shared" si="3"/>
        <v>833</v>
      </c>
      <c r="B846" s="253" t="e">
        <f>'2 SERVICES'!#REF!</f>
        <v>#REF!</v>
      </c>
      <c r="C846" s="254" t="e">
        <f>'2 SERVICES'!#REF!</f>
        <v>#REF!</v>
      </c>
      <c r="D846" s="255" t="e">
        <f>'2 SERVICES'!#REF!</f>
        <v>#REF!</v>
      </c>
      <c r="E846" s="256"/>
      <c r="F846" s="257"/>
      <c r="G846" s="274"/>
      <c r="H846" s="259"/>
      <c r="I846" s="260"/>
      <c r="J846" s="261"/>
      <c r="K846" s="262"/>
      <c r="L846" s="263"/>
      <c r="M846" s="97" t="e">
        <f>'2 SERVICES'!#REF!</f>
        <v>#REF!</v>
      </c>
    </row>
    <row r="847" spans="1:13" ht="39.75" customHeight="1" x14ac:dyDescent="0.25">
      <c r="A847" s="252">
        <f t="shared" si="3"/>
        <v>834</v>
      </c>
      <c r="B847" s="264" t="e">
        <f>'2 SERVICES'!#REF!</f>
        <v>#REF!</v>
      </c>
      <c r="C847" s="265" t="e">
        <f>'2 SERVICES'!#REF!</f>
        <v>#REF!</v>
      </c>
      <c r="D847" s="266" t="e">
        <f>'2 SERVICES'!#REF!</f>
        <v>#REF!</v>
      </c>
      <c r="E847" s="256"/>
      <c r="F847" s="267"/>
      <c r="G847" s="268"/>
      <c r="H847" s="269"/>
      <c r="I847" s="270"/>
      <c r="J847" s="271"/>
      <c r="K847" s="262"/>
      <c r="L847" s="273"/>
      <c r="M847" s="97" t="e">
        <f>'2 SERVICES'!#REF!</f>
        <v>#REF!</v>
      </c>
    </row>
    <row r="848" spans="1:13" ht="39.75" customHeight="1" x14ac:dyDescent="0.25">
      <c r="A848" s="252">
        <f t="shared" si="3"/>
        <v>835</v>
      </c>
      <c r="B848" s="253" t="e">
        <f>'2 SERVICES'!#REF!</f>
        <v>#REF!</v>
      </c>
      <c r="C848" s="254" t="e">
        <f>'2 SERVICES'!#REF!</f>
        <v>#REF!</v>
      </c>
      <c r="D848" s="255" t="e">
        <f>'2 SERVICES'!#REF!</f>
        <v>#REF!</v>
      </c>
      <c r="E848" s="256"/>
      <c r="F848" s="257"/>
      <c r="G848" s="274"/>
      <c r="H848" s="259"/>
      <c r="I848" s="260"/>
      <c r="J848" s="261"/>
      <c r="K848" s="262"/>
      <c r="L848" s="263"/>
      <c r="M848" s="97" t="e">
        <f>'2 SERVICES'!#REF!</f>
        <v>#REF!</v>
      </c>
    </row>
    <row r="849" spans="1:13" ht="39.75" customHeight="1" x14ac:dyDescent="0.25">
      <c r="A849" s="252">
        <f t="shared" si="3"/>
        <v>836</v>
      </c>
      <c r="B849" s="264" t="e">
        <f>'2 SERVICES'!#REF!</f>
        <v>#REF!</v>
      </c>
      <c r="C849" s="265" t="e">
        <f>'2 SERVICES'!#REF!</f>
        <v>#REF!</v>
      </c>
      <c r="D849" s="266" t="e">
        <f>'2 SERVICES'!#REF!</f>
        <v>#REF!</v>
      </c>
      <c r="E849" s="256"/>
      <c r="F849" s="267"/>
      <c r="G849" s="268"/>
      <c r="H849" s="269"/>
      <c r="I849" s="270"/>
      <c r="J849" s="271"/>
      <c r="K849" s="262"/>
      <c r="L849" s="273"/>
      <c r="M849" s="97" t="e">
        <f>'2 SERVICES'!#REF!</f>
        <v>#REF!</v>
      </c>
    </row>
    <row r="850" spans="1:13" ht="39.75" customHeight="1" x14ac:dyDescent="0.25">
      <c r="A850" s="252">
        <f t="shared" si="3"/>
        <v>837</v>
      </c>
      <c r="B850" s="253" t="e">
        <f>'2 SERVICES'!#REF!</f>
        <v>#REF!</v>
      </c>
      <c r="C850" s="254" t="e">
        <f>'2 SERVICES'!#REF!</f>
        <v>#REF!</v>
      </c>
      <c r="D850" s="255" t="e">
        <f>'2 SERVICES'!#REF!</f>
        <v>#REF!</v>
      </c>
      <c r="E850" s="256"/>
      <c r="F850" s="257"/>
      <c r="G850" s="274"/>
      <c r="H850" s="259"/>
      <c r="I850" s="260"/>
      <c r="J850" s="261"/>
      <c r="K850" s="262"/>
      <c r="L850" s="263"/>
      <c r="M850" s="97" t="e">
        <f>'2 SERVICES'!#REF!</f>
        <v>#REF!</v>
      </c>
    </row>
    <row r="851" spans="1:13" ht="39.75" customHeight="1" x14ac:dyDescent="0.25">
      <c r="A851" s="252">
        <f t="shared" si="3"/>
        <v>838</v>
      </c>
      <c r="B851" s="264" t="e">
        <f>'2 SERVICES'!#REF!</f>
        <v>#REF!</v>
      </c>
      <c r="C851" s="265" t="e">
        <f>'2 SERVICES'!#REF!</f>
        <v>#REF!</v>
      </c>
      <c r="D851" s="266" t="e">
        <f>'2 SERVICES'!#REF!</f>
        <v>#REF!</v>
      </c>
      <c r="E851" s="256"/>
      <c r="F851" s="267"/>
      <c r="G851" s="268"/>
      <c r="H851" s="269"/>
      <c r="I851" s="270"/>
      <c r="J851" s="271"/>
      <c r="K851" s="262"/>
      <c r="L851" s="273"/>
      <c r="M851" s="97" t="e">
        <f>'2 SERVICES'!#REF!</f>
        <v>#REF!</v>
      </c>
    </row>
    <row r="852" spans="1:13" ht="39.75" customHeight="1" x14ac:dyDescent="0.25">
      <c r="A852" s="252">
        <f t="shared" si="3"/>
        <v>839</v>
      </c>
      <c r="B852" s="253" t="e">
        <f>'2 SERVICES'!#REF!</f>
        <v>#REF!</v>
      </c>
      <c r="C852" s="254" t="e">
        <f>'2 SERVICES'!#REF!</f>
        <v>#REF!</v>
      </c>
      <c r="D852" s="255" t="e">
        <f>'2 SERVICES'!#REF!</f>
        <v>#REF!</v>
      </c>
      <c r="E852" s="256"/>
      <c r="F852" s="257"/>
      <c r="G852" s="274"/>
      <c r="H852" s="259"/>
      <c r="I852" s="260"/>
      <c r="J852" s="261"/>
      <c r="K852" s="262"/>
      <c r="L852" s="263"/>
      <c r="M852" s="97" t="e">
        <f>'2 SERVICES'!#REF!</f>
        <v>#REF!</v>
      </c>
    </row>
    <row r="853" spans="1:13" ht="39.75" customHeight="1" x14ac:dyDescent="0.25">
      <c r="A853" s="252">
        <f t="shared" si="3"/>
        <v>840</v>
      </c>
      <c r="B853" s="264" t="e">
        <f>'2 SERVICES'!#REF!</f>
        <v>#REF!</v>
      </c>
      <c r="C853" s="265" t="e">
        <f>'2 SERVICES'!#REF!</f>
        <v>#REF!</v>
      </c>
      <c r="D853" s="266" t="e">
        <f>'2 SERVICES'!#REF!</f>
        <v>#REF!</v>
      </c>
      <c r="E853" s="256"/>
      <c r="F853" s="267"/>
      <c r="G853" s="268"/>
      <c r="H853" s="269"/>
      <c r="I853" s="270"/>
      <c r="J853" s="271"/>
      <c r="K853" s="262"/>
      <c r="L853" s="273"/>
      <c r="M853" s="97" t="e">
        <f>'2 SERVICES'!#REF!</f>
        <v>#REF!</v>
      </c>
    </row>
    <row r="854" spans="1:13" ht="39.75" customHeight="1" x14ac:dyDescent="0.25">
      <c r="A854" s="252">
        <f t="shared" si="3"/>
        <v>841</v>
      </c>
      <c r="B854" s="253" t="e">
        <f>'2 SERVICES'!#REF!</f>
        <v>#REF!</v>
      </c>
      <c r="C854" s="254" t="e">
        <f>'2 SERVICES'!#REF!</f>
        <v>#REF!</v>
      </c>
      <c r="D854" s="255" t="e">
        <f>'2 SERVICES'!#REF!</f>
        <v>#REF!</v>
      </c>
      <c r="E854" s="256"/>
      <c r="F854" s="257"/>
      <c r="G854" s="274"/>
      <c r="H854" s="259"/>
      <c r="I854" s="260"/>
      <c r="J854" s="261"/>
      <c r="K854" s="262"/>
      <c r="L854" s="263"/>
      <c r="M854" s="97" t="e">
        <f>'2 SERVICES'!#REF!</f>
        <v>#REF!</v>
      </c>
    </row>
    <row r="855" spans="1:13" ht="39.75" customHeight="1" x14ac:dyDescent="0.25">
      <c r="A855" s="252">
        <f t="shared" si="3"/>
        <v>842</v>
      </c>
      <c r="B855" s="264" t="e">
        <f>'2 SERVICES'!#REF!</f>
        <v>#REF!</v>
      </c>
      <c r="C855" s="265" t="e">
        <f>'2 SERVICES'!#REF!</f>
        <v>#REF!</v>
      </c>
      <c r="D855" s="266" t="e">
        <f>'2 SERVICES'!#REF!</f>
        <v>#REF!</v>
      </c>
      <c r="E855" s="256"/>
      <c r="F855" s="267"/>
      <c r="G855" s="268"/>
      <c r="H855" s="269"/>
      <c r="I855" s="270"/>
      <c r="J855" s="271"/>
      <c r="K855" s="262"/>
      <c r="L855" s="273"/>
      <c r="M855" s="97" t="e">
        <f>'2 SERVICES'!#REF!</f>
        <v>#REF!</v>
      </c>
    </row>
    <row r="856" spans="1:13" ht="39.75" customHeight="1" x14ac:dyDescent="0.25">
      <c r="A856" s="252">
        <f t="shared" si="3"/>
        <v>843</v>
      </c>
      <c r="B856" s="253" t="e">
        <f>'2 SERVICES'!#REF!</f>
        <v>#REF!</v>
      </c>
      <c r="C856" s="254" t="e">
        <f>'2 SERVICES'!#REF!</f>
        <v>#REF!</v>
      </c>
      <c r="D856" s="255" t="e">
        <f>'2 SERVICES'!#REF!</f>
        <v>#REF!</v>
      </c>
      <c r="E856" s="256"/>
      <c r="F856" s="257"/>
      <c r="G856" s="274"/>
      <c r="H856" s="259"/>
      <c r="I856" s="260"/>
      <c r="J856" s="261"/>
      <c r="K856" s="262"/>
      <c r="L856" s="263"/>
      <c r="M856" s="97" t="e">
        <f>'2 SERVICES'!#REF!</f>
        <v>#REF!</v>
      </c>
    </row>
    <row r="857" spans="1:13" ht="39.75" customHeight="1" x14ac:dyDescent="0.25">
      <c r="A857" s="252">
        <f t="shared" si="3"/>
        <v>844</v>
      </c>
      <c r="B857" s="264" t="e">
        <f>'2 SERVICES'!#REF!</f>
        <v>#REF!</v>
      </c>
      <c r="C857" s="265" t="e">
        <f>'2 SERVICES'!#REF!</f>
        <v>#REF!</v>
      </c>
      <c r="D857" s="266" t="e">
        <f>'2 SERVICES'!#REF!</f>
        <v>#REF!</v>
      </c>
      <c r="E857" s="256"/>
      <c r="F857" s="267"/>
      <c r="G857" s="268"/>
      <c r="H857" s="269"/>
      <c r="I857" s="270"/>
      <c r="J857" s="271"/>
      <c r="K857" s="262"/>
      <c r="L857" s="273"/>
      <c r="M857" s="97" t="e">
        <f>'2 SERVICES'!#REF!</f>
        <v>#REF!</v>
      </c>
    </row>
    <row r="858" spans="1:13" ht="39.75" customHeight="1" x14ac:dyDescent="0.25">
      <c r="A858" s="252">
        <f t="shared" si="3"/>
        <v>845</v>
      </c>
      <c r="B858" s="253" t="e">
        <f>'2 SERVICES'!#REF!</f>
        <v>#REF!</v>
      </c>
      <c r="C858" s="254" t="e">
        <f>'2 SERVICES'!#REF!</f>
        <v>#REF!</v>
      </c>
      <c r="D858" s="255" t="e">
        <f>'2 SERVICES'!#REF!</f>
        <v>#REF!</v>
      </c>
      <c r="E858" s="256"/>
      <c r="F858" s="257"/>
      <c r="G858" s="274"/>
      <c r="H858" s="259"/>
      <c r="I858" s="260"/>
      <c r="J858" s="261"/>
      <c r="K858" s="262"/>
      <c r="L858" s="263"/>
      <c r="M858" s="97" t="e">
        <f>'2 SERVICES'!#REF!</f>
        <v>#REF!</v>
      </c>
    </row>
    <row r="859" spans="1:13" ht="39.75" customHeight="1" x14ac:dyDescent="0.25">
      <c r="A859" s="252">
        <f t="shared" si="3"/>
        <v>846</v>
      </c>
      <c r="B859" s="264" t="e">
        <f>'2 SERVICES'!#REF!</f>
        <v>#REF!</v>
      </c>
      <c r="C859" s="265" t="e">
        <f>'2 SERVICES'!#REF!</f>
        <v>#REF!</v>
      </c>
      <c r="D859" s="266" t="e">
        <f>'2 SERVICES'!#REF!</f>
        <v>#REF!</v>
      </c>
      <c r="E859" s="256"/>
      <c r="F859" s="267"/>
      <c r="G859" s="268"/>
      <c r="H859" s="269"/>
      <c r="I859" s="270"/>
      <c r="J859" s="271"/>
      <c r="K859" s="262"/>
      <c r="L859" s="273"/>
      <c r="M859" s="97" t="e">
        <f>'2 SERVICES'!#REF!</f>
        <v>#REF!</v>
      </c>
    </row>
    <row r="860" spans="1:13" ht="39.75" customHeight="1" x14ac:dyDescent="0.25">
      <c r="A860" s="252">
        <f t="shared" si="3"/>
        <v>847</v>
      </c>
      <c r="B860" s="253" t="e">
        <f>'2 SERVICES'!#REF!</f>
        <v>#REF!</v>
      </c>
      <c r="C860" s="254" t="e">
        <f>'2 SERVICES'!#REF!</f>
        <v>#REF!</v>
      </c>
      <c r="D860" s="255" t="e">
        <f>'2 SERVICES'!#REF!</f>
        <v>#REF!</v>
      </c>
      <c r="E860" s="256"/>
      <c r="F860" s="257"/>
      <c r="G860" s="274"/>
      <c r="H860" s="259"/>
      <c r="I860" s="260"/>
      <c r="J860" s="261"/>
      <c r="K860" s="262"/>
      <c r="L860" s="263"/>
      <c r="M860" s="97" t="e">
        <f>'2 SERVICES'!#REF!</f>
        <v>#REF!</v>
      </c>
    </row>
    <row r="861" spans="1:13" ht="39.75" customHeight="1" x14ac:dyDescent="0.25">
      <c r="A861" s="252">
        <f t="shared" si="3"/>
        <v>848</v>
      </c>
      <c r="B861" s="264" t="e">
        <f>'2 SERVICES'!#REF!</f>
        <v>#REF!</v>
      </c>
      <c r="C861" s="265" t="e">
        <f>'2 SERVICES'!#REF!</f>
        <v>#REF!</v>
      </c>
      <c r="D861" s="266" t="e">
        <f>'2 SERVICES'!#REF!</f>
        <v>#REF!</v>
      </c>
      <c r="E861" s="256"/>
      <c r="F861" s="267"/>
      <c r="G861" s="268"/>
      <c r="H861" s="269"/>
      <c r="I861" s="270"/>
      <c r="J861" s="271"/>
      <c r="K861" s="262"/>
      <c r="L861" s="273"/>
      <c r="M861" s="97" t="e">
        <f>'2 SERVICES'!#REF!</f>
        <v>#REF!</v>
      </c>
    </row>
    <row r="862" spans="1:13" ht="39.75" customHeight="1" x14ac:dyDescent="0.25">
      <c r="A862" s="252">
        <f t="shared" si="3"/>
        <v>849</v>
      </c>
      <c r="B862" s="253" t="e">
        <f>'2 SERVICES'!#REF!</f>
        <v>#REF!</v>
      </c>
      <c r="C862" s="254" t="e">
        <f>'2 SERVICES'!#REF!</f>
        <v>#REF!</v>
      </c>
      <c r="D862" s="255" t="e">
        <f>'2 SERVICES'!#REF!</f>
        <v>#REF!</v>
      </c>
      <c r="E862" s="256"/>
      <c r="F862" s="257"/>
      <c r="G862" s="274"/>
      <c r="H862" s="259"/>
      <c r="I862" s="260"/>
      <c r="J862" s="261"/>
      <c r="K862" s="262"/>
      <c r="L862" s="263"/>
      <c r="M862" s="97" t="e">
        <f>'2 SERVICES'!#REF!</f>
        <v>#REF!</v>
      </c>
    </row>
    <row r="863" spans="1:13" ht="39.75" customHeight="1" x14ac:dyDescent="0.25">
      <c r="A863" s="252">
        <f t="shared" si="3"/>
        <v>850</v>
      </c>
      <c r="B863" s="264" t="e">
        <f>'2 SERVICES'!#REF!</f>
        <v>#REF!</v>
      </c>
      <c r="C863" s="265" t="e">
        <f>'2 SERVICES'!#REF!</f>
        <v>#REF!</v>
      </c>
      <c r="D863" s="266" t="e">
        <f>'2 SERVICES'!#REF!</f>
        <v>#REF!</v>
      </c>
      <c r="E863" s="256"/>
      <c r="F863" s="267"/>
      <c r="G863" s="268"/>
      <c r="H863" s="269"/>
      <c r="I863" s="270"/>
      <c r="J863" s="271"/>
      <c r="K863" s="262"/>
      <c r="L863" s="273"/>
      <c r="M863" s="97" t="e">
        <f>'2 SERVICES'!#REF!</f>
        <v>#REF!</v>
      </c>
    </row>
    <row r="864" spans="1:13" ht="39.75" customHeight="1" x14ac:dyDescent="0.25">
      <c r="A864" s="252">
        <f t="shared" si="3"/>
        <v>851</v>
      </c>
      <c r="B864" s="253" t="e">
        <f>'2 SERVICES'!#REF!</f>
        <v>#REF!</v>
      </c>
      <c r="C864" s="254" t="e">
        <f>'2 SERVICES'!#REF!</f>
        <v>#REF!</v>
      </c>
      <c r="D864" s="255" t="e">
        <f>'2 SERVICES'!#REF!</f>
        <v>#REF!</v>
      </c>
      <c r="E864" s="256"/>
      <c r="F864" s="257"/>
      <c r="G864" s="258"/>
      <c r="H864" s="259"/>
      <c r="I864" s="260"/>
      <c r="J864" s="261"/>
      <c r="K864" s="262"/>
      <c r="L864" s="263"/>
      <c r="M864" s="97" t="e">
        <f>'2 SERVICES'!#REF!</f>
        <v>#REF!</v>
      </c>
    </row>
    <row r="865" spans="1:13" ht="39.75" customHeight="1" x14ac:dyDescent="0.25">
      <c r="A865" s="252">
        <f t="shared" si="3"/>
        <v>852</v>
      </c>
      <c r="B865" s="264" t="e">
        <f>'2 SERVICES'!#REF!</f>
        <v>#REF!</v>
      </c>
      <c r="C865" s="265" t="e">
        <f>'2 SERVICES'!#REF!</f>
        <v>#REF!</v>
      </c>
      <c r="D865" s="266" t="e">
        <f>'2 SERVICES'!#REF!</f>
        <v>#REF!</v>
      </c>
      <c r="E865" s="256"/>
      <c r="F865" s="267"/>
      <c r="G865" s="268"/>
      <c r="H865" s="269"/>
      <c r="I865" s="270"/>
      <c r="J865" s="271"/>
      <c r="K865" s="272"/>
      <c r="L865" s="273"/>
      <c r="M865" s="97" t="e">
        <f>'2 SERVICES'!#REF!</f>
        <v>#REF!</v>
      </c>
    </row>
    <row r="866" spans="1:13" ht="39.75" customHeight="1" x14ac:dyDescent="0.25">
      <c r="A866" s="252">
        <f t="shared" si="3"/>
        <v>853</v>
      </c>
      <c r="B866" s="253" t="e">
        <f>'2 SERVICES'!#REF!</f>
        <v>#REF!</v>
      </c>
      <c r="C866" s="254" t="e">
        <f>'2 SERVICES'!#REF!</f>
        <v>#REF!</v>
      </c>
      <c r="D866" s="255" t="e">
        <f>'2 SERVICES'!#REF!</f>
        <v>#REF!</v>
      </c>
      <c r="E866" s="256"/>
      <c r="F866" s="257"/>
      <c r="G866" s="274"/>
      <c r="H866" s="259"/>
      <c r="I866" s="260"/>
      <c r="J866" s="261"/>
      <c r="K866" s="262"/>
      <c r="L866" s="263"/>
      <c r="M866" s="97" t="e">
        <f>'2 SERVICES'!#REF!</f>
        <v>#REF!</v>
      </c>
    </row>
    <row r="867" spans="1:13" ht="39.75" customHeight="1" x14ac:dyDescent="0.25">
      <c r="A867" s="252">
        <f t="shared" si="3"/>
        <v>854</v>
      </c>
      <c r="B867" s="264" t="e">
        <f>'2 SERVICES'!#REF!</f>
        <v>#REF!</v>
      </c>
      <c r="C867" s="265" t="e">
        <f>'2 SERVICES'!#REF!</f>
        <v>#REF!</v>
      </c>
      <c r="D867" s="266" t="e">
        <f>'2 SERVICES'!#REF!</f>
        <v>#REF!</v>
      </c>
      <c r="E867" s="256"/>
      <c r="F867" s="267"/>
      <c r="G867" s="268"/>
      <c r="H867" s="269"/>
      <c r="I867" s="270"/>
      <c r="J867" s="271"/>
      <c r="K867" s="272"/>
      <c r="L867" s="273"/>
      <c r="M867" s="97" t="e">
        <f>'2 SERVICES'!#REF!</f>
        <v>#REF!</v>
      </c>
    </row>
    <row r="868" spans="1:13" ht="39.75" customHeight="1" x14ac:dyDescent="0.25">
      <c r="A868" s="252">
        <f t="shared" si="3"/>
        <v>855</v>
      </c>
      <c r="B868" s="253" t="e">
        <f>'2 SERVICES'!#REF!</f>
        <v>#REF!</v>
      </c>
      <c r="C868" s="254" t="e">
        <f>'2 SERVICES'!#REF!</f>
        <v>#REF!</v>
      </c>
      <c r="D868" s="255" t="e">
        <f>'2 SERVICES'!#REF!</f>
        <v>#REF!</v>
      </c>
      <c r="E868" s="256"/>
      <c r="F868" s="257"/>
      <c r="G868" s="274"/>
      <c r="H868" s="259"/>
      <c r="I868" s="260"/>
      <c r="J868" s="261"/>
      <c r="K868" s="262"/>
      <c r="L868" s="263"/>
      <c r="M868" s="97" t="e">
        <f>'2 SERVICES'!#REF!</f>
        <v>#REF!</v>
      </c>
    </row>
    <row r="869" spans="1:13" ht="39.75" customHeight="1" x14ac:dyDescent="0.25">
      <c r="A869" s="252">
        <f t="shared" si="3"/>
        <v>856</v>
      </c>
      <c r="B869" s="264" t="e">
        <f>'2 SERVICES'!#REF!</f>
        <v>#REF!</v>
      </c>
      <c r="C869" s="265" t="e">
        <f>'2 SERVICES'!#REF!</f>
        <v>#REF!</v>
      </c>
      <c r="D869" s="266" t="e">
        <f>'2 SERVICES'!#REF!</f>
        <v>#REF!</v>
      </c>
      <c r="E869" s="256"/>
      <c r="F869" s="267"/>
      <c r="G869" s="268"/>
      <c r="H869" s="269"/>
      <c r="I869" s="270"/>
      <c r="J869" s="271"/>
      <c r="K869" s="272"/>
      <c r="L869" s="273"/>
      <c r="M869" s="97" t="e">
        <f>'2 SERVICES'!#REF!</f>
        <v>#REF!</v>
      </c>
    </row>
    <row r="870" spans="1:13" ht="39.75" customHeight="1" x14ac:dyDescent="0.25">
      <c r="A870" s="252">
        <f t="shared" si="3"/>
        <v>857</v>
      </c>
      <c r="B870" s="253" t="e">
        <f>'2 SERVICES'!#REF!</f>
        <v>#REF!</v>
      </c>
      <c r="C870" s="254" t="e">
        <f>'2 SERVICES'!#REF!</f>
        <v>#REF!</v>
      </c>
      <c r="D870" s="255" t="e">
        <f>'2 SERVICES'!#REF!</f>
        <v>#REF!</v>
      </c>
      <c r="E870" s="256"/>
      <c r="F870" s="257"/>
      <c r="G870" s="274"/>
      <c r="H870" s="259"/>
      <c r="I870" s="260"/>
      <c r="J870" s="261"/>
      <c r="K870" s="262"/>
      <c r="L870" s="263"/>
      <c r="M870" s="97" t="e">
        <f>'2 SERVICES'!#REF!</f>
        <v>#REF!</v>
      </c>
    </row>
    <row r="871" spans="1:13" ht="39.75" customHeight="1" x14ac:dyDescent="0.25">
      <c r="A871" s="252">
        <f t="shared" si="3"/>
        <v>858</v>
      </c>
      <c r="B871" s="264" t="e">
        <f>'2 SERVICES'!#REF!</f>
        <v>#REF!</v>
      </c>
      <c r="C871" s="265" t="e">
        <f>'2 SERVICES'!#REF!</f>
        <v>#REF!</v>
      </c>
      <c r="D871" s="266" t="e">
        <f>'2 SERVICES'!#REF!</f>
        <v>#REF!</v>
      </c>
      <c r="E871" s="256"/>
      <c r="F871" s="267"/>
      <c r="G871" s="268"/>
      <c r="H871" s="269"/>
      <c r="I871" s="270"/>
      <c r="J871" s="271"/>
      <c r="K871" s="272"/>
      <c r="L871" s="273"/>
      <c r="M871" s="97" t="e">
        <f>'2 SERVICES'!#REF!</f>
        <v>#REF!</v>
      </c>
    </row>
    <row r="872" spans="1:13" ht="39.75" customHeight="1" x14ac:dyDescent="0.25">
      <c r="A872" s="252">
        <f t="shared" si="3"/>
        <v>859</v>
      </c>
      <c r="B872" s="253" t="e">
        <f>'2 SERVICES'!#REF!</f>
        <v>#REF!</v>
      </c>
      <c r="C872" s="254" t="e">
        <f>'2 SERVICES'!#REF!</f>
        <v>#REF!</v>
      </c>
      <c r="D872" s="255" t="e">
        <f>'2 SERVICES'!#REF!</f>
        <v>#REF!</v>
      </c>
      <c r="E872" s="256"/>
      <c r="F872" s="257"/>
      <c r="G872" s="274"/>
      <c r="H872" s="259"/>
      <c r="I872" s="260"/>
      <c r="J872" s="261"/>
      <c r="K872" s="262"/>
      <c r="L872" s="263"/>
      <c r="M872" s="97" t="e">
        <f>'2 SERVICES'!#REF!</f>
        <v>#REF!</v>
      </c>
    </row>
    <row r="873" spans="1:13" ht="39.75" customHeight="1" x14ac:dyDescent="0.25">
      <c r="A873" s="252">
        <f t="shared" si="3"/>
        <v>860</v>
      </c>
      <c r="B873" s="264" t="e">
        <f>'2 SERVICES'!#REF!</f>
        <v>#REF!</v>
      </c>
      <c r="C873" s="265" t="e">
        <f>'2 SERVICES'!#REF!</f>
        <v>#REF!</v>
      </c>
      <c r="D873" s="266" t="e">
        <f>'2 SERVICES'!#REF!</f>
        <v>#REF!</v>
      </c>
      <c r="E873" s="256"/>
      <c r="F873" s="267"/>
      <c r="G873" s="268"/>
      <c r="H873" s="269"/>
      <c r="I873" s="270"/>
      <c r="J873" s="271"/>
      <c r="K873" s="272"/>
      <c r="L873" s="273"/>
      <c r="M873" s="97" t="e">
        <f>'2 SERVICES'!#REF!</f>
        <v>#REF!</v>
      </c>
    </row>
    <row r="874" spans="1:13" ht="39.75" customHeight="1" x14ac:dyDescent="0.25">
      <c r="A874" s="252">
        <f t="shared" si="3"/>
        <v>861</v>
      </c>
      <c r="B874" s="253" t="e">
        <f>'2 SERVICES'!#REF!</f>
        <v>#REF!</v>
      </c>
      <c r="C874" s="254" t="e">
        <f>'2 SERVICES'!#REF!</f>
        <v>#REF!</v>
      </c>
      <c r="D874" s="255" t="e">
        <f>'2 SERVICES'!#REF!</f>
        <v>#REF!</v>
      </c>
      <c r="E874" s="256"/>
      <c r="F874" s="257"/>
      <c r="G874" s="274"/>
      <c r="H874" s="259"/>
      <c r="I874" s="260"/>
      <c r="J874" s="261"/>
      <c r="K874" s="262"/>
      <c r="L874" s="263"/>
      <c r="M874" s="97" t="e">
        <f>'2 SERVICES'!#REF!</f>
        <v>#REF!</v>
      </c>
    </row>
    <row r="875" spans="1:13" ht="39.75" customHeight="1" x14ac:dyDescent="0.25">
      <c r="A875" s="252">
        <f t="shared" si="3"/>
        <v>862</v>
      </c>
      <c r="B875" s="264" t="e">
        <f>'2 SERVICES'!#REF!</f>
        <v>#REF!</v>
      </c>
      <c r="C875" s="265" t="e">
        <f>'2 SERVICES'!#REF!</f>
        <v>#REF!</v>
      </c>
      <c r="D875" s="266" t="e">
        <f>'2 SERVICES'!#REF!</f>
        <v>#REF!</v>
      </c>
      <c r="E875" s="256"/>
      <c r="F875" s="267"/>
      <c r="G875" s="268"/>
      <c r="H875" s="269"/>
      <c r="I875" s="270"/>
      <c r="J875" s="271"/>
      <c r="K875" s="262"/>
      <c r="L875" s="273"/>
      <c r="M875" s="97" t="e">
        <f>'2 SERVICES'!#REF!</f>
        <v>#REF!</v>
      </c>
    </row>
    <row r="876" spans="1:13" ht="39.75" customHeight="1" x14ac:dyDescent="0.25">
      <c r="A876" s="252">
        <f t="shared" si="3"/>
        <v>863</v>
      </c>
      <c r="B876" s="253" t="e">
        <f>'2 SERVICES'!#REF!</f>
        <v>#REF!</v>
      </c>
      <c r="C876" s="254" t="e">
        <f>'2 SERVICES'!#REF!</f>
        <v>#REF!</v>
      </c>
      <c r="D876" s="255" t="e">
        <f>'2 SERVICES'!#REF!</f>
        <v>#REF!</v>
      </c>
      <c r="E876" s="256"/>
      <c r="F876" s="257"/>
      <c r="G876" s="274"/>
      <c r="H876" s="259"/>
      <c r="I876" s="260"/>
      <c r="J876" s="261"/>
      <c r="K876" s="262"/>
      <c r="L876" s="263"/>
      <c r="M876" s="97" t="e">
        <f>'2 SERVICES'!#REF!</f>
        <v>#REF!</v>
      </c>
    </row>
    <row r="877" spans="1:13" ht="39.75" customHeight="1" x14ac:dyDescent="0.25">
      <c r="A877" s="252">
        <f t="shared" si="3"/>
        <v>864</v>
      </c>
      <c r="B877" s="264" t="e">
        <f>'2 SERVICES'!#REF!</f>
        <v>#REF!</v>
      </c>
      <c r="C877" s="265" t="e">
        <f>'2 SERVICES'!#REF!</f>
        <v>#REF!</v>
      </c>
      <c r="D877" s="266" t="e">
        <f>'2 SERVICES'!#REF!</f>
        <v>#REF!</v>
      </c>
      <c r="E877" s="256"/>
      <c r="F877" s="267"/>
      <c r="G877" s="268"/>
      <c r="H877" s="269"/>
      <c r="I877" s="270"/>
      <c r="J877" s="271"/>
      <c r="K877" s="262"/>
      <c r="L877" s="273"/>
      <c r="M877" s="97" t="e">
        <f>'2 SERVICES'!#REF!</f>
        <v>#REF!</v>
      </c>
    </row>
    <row r="878" spans="1:13" ht="39.75" customHeight="1" x14ac:dyDescent="0.25">
      <c r="A878" s="252">
        <f t="shared" si="3"/>
        <v>865</v>
      </c>
      <c r="B878" s="253" t="e">
        <f>'2 SERVICES'!#REF!</f>
        <v>#REF!</v>
      </c>
      <c r="C878" s="254" t="e">
        <f>'2 SERVICES'!#REF!</f>
        <v>#REF!</v>
      </c>
      <c r="D878" s="255" t="e">
        <f>'2 SERVICES'!#REF!</f>
        <v>#REF!</v>
      </c>
      <c r="E878" s="256"/>
      <c r="F878" s="257"/>
      <c r="G878" s="274"/>
      <c r="H878" s="259"/>
      <c r="I878" s="260"/>
      <c r="J878" s="261"/>
      <c r="K878" s="262"/>
      <c r="L878" s="263"/>
      <c r="M878" s="97" t="e">
        <f>'2 SERVICES'!#REF!</f>
        <v>#REF!</v>
      </c>
    </row>
    <row r="879" spans="1:13" ht="39.75" customHeight="1" x14ac:dyDescent="0.25">
      <c r="A879" s="252">
        <f t="shared" si="3"/>
        <v>866</v>
      </c>
      <c r="B879" s="264" t="e">
        <f>'2 SERVICES'!#REF!</f>
        <v>#REF!</v>
      </c>
      <c r="C879" s="265" t="e">
        <f>'2 SERVICES'!#REF!</f>
        <v>#REF!</v>
      </c>
      <c r="D879" s="266" t="e">
        <f>'2 SERVICES'!#REF!</f>
        <v>#REF!</v>
      </c>
      <c r="E879" s="256"/>
      <c r="F879" s="267"/>
      <c r="G879" s="268"/>
      <c r="H879" s="269"/>
      <c r="I879" s="270"/>
      <c r="J879" s="271"/>
      <c r="K879" s="262"/>
      <c r="L879" s="273"/>
      <c r="M879" s="97" t="e">
        <f>'2 SERVICES'!#REF!</f>
        <v>#REF!</v>
      </c>
    </row>
    <row r="880" spans="1:13" ht="39.75" customHeight="1" x14ac:dyDescent="0.25">
      <c r="A880" s="252">
        <f t="shared" si="3"/>
        <v>867</v>
      </c>
      <c r="B880" s="253" t="e">
        <f>'2 SERVICES'!#REF!</f>
        <v>#REF!</v>
      </c>
      <c r="C880" s="254" t="e">
        <f>'2 SERVICES'!#REF!</f>
        <v>#REF!</v>
      </c>
      <c r="D880" s="255" t="e">
        <f>'2 SERVICES'!#REF!</f>
        <v>#REF!</v>
      </c>
      <c r="E880" s="256"/>
      <c r="F880" s="257"/>
      <c r="G880" s="274"/>
      <c r="H880" s="259"/>
      <c r="I880" s="260"/>
      <c r="J880" s="261"/>
      <c r="K880" s="262"/>
      <c r="L880" s="263"/>
      <c r="M880" s="97" t="e">
        <f>'2 SERVICES'!#REF!</f>
        <v>#REF!</v>
      </c>
    </row>
    <row r="881" spans="1:13" ht="39.75" customHeight="1" x14ac:dyDescent="0.25">
      <c r="A881" s="252">
        <f t="shared" si="3"/>
        <v>868</v>
      </c>
      <c r="B881" s="264" t="e">
        <f>'2 SERVICES'!#REF!</f>
        <v>#REF!</v>
      </c>
      <c r="C881" s="265" t="e">
        <f>'2 SERVICES'!#REF!</f>
        <v>#REF!</v>
      </c>
      <c r="D881" s="266" t="e">
        <f>'2 SERVICES'!#REF!</f>
        <v>#REF!</v>
      </c>
      <c r="E881" s="256"/>
      <c r="F881" s="267"/>
      <c r="G881" s="268"/>
      <c r="H881" s="269"/>
      <c r="I881" s="270"/>
      <c r="J881" s="271"/>
      <c r="K881" s="262"/>
      <c r="L881" s="273"/>
      <c r="M881" s="97" t="e">
        <f>'2 SERVICES'!#REF!</f>
        <v>#REF!</v>
      </c>
    </row>
    <row r="882" spans="1:13" ht="39.75" customHeight="1" x14ac:dyDescent="0.25">
      <c r="A882" s="252">
        <f t="shared" si="3"/>
        <v>869</v>
      </c>
      <c r="B882" s="253" t="e">
        <f>'2 SERVICES'!#REF!</f>
        <v>#REF!</v>
      </c>
      <c r="C882" s="254" t="e">
        <f>'2 SERVICES'!#REF!</f>
        <v>#REF!</v>
      </c>
      <c r="D882" s="255" t="e">
        <f>'2 SERVICES'!#REF!</f>
        <v>#REF!</v>
      </c>
      <c r="E882" s="256"/>
      <c r="F882" s="257"/>
      <c r="G882" s="274"/>
      <c r="H882" s="259"/>
      <c r="I882" s="260"/>
      <c r="J882" s="261"/>
      <c r="K882" s="262"/>
      <c r="L882" s="263"/>
      <c r="M882" s="97" t="e">
        <f>'2 SERVICES'!#REF!</f>
        <v>#REF!</v>
      </c>
    </row>
    <row r="883" spans="1:13" ht="39.75" customHeight="1" x14ac:dyDescent="0.25">
      <c r="A883" s="252">
        <f t="shared" si="3"/>
        <v>870</v>
      </c>
      <c r="B883" s="264" t="e">
        <f>'2 SERVICES'!#REF!</f>
        <v>#REF!</v>
      </c>
      <c r="C883" s="265" t="e">
        <f>'2 SERVICES'!#REF!</f>
        <v>#REF!</v>
      </c>
      <c r="D883" s="266" t="e">
        <f>'2 SERVICES'!#REF!</f>
        <v>#REF!</v>
      </c>
      <c r="E883" s="256"/>
      <c r="F883" s="267"/>
      <c r="G883" s="268"/>
      <c r="H883" s="269"/>
      <c r="I883" s="270"/>
      <c r="J883" s="271"/>
      <c r="K883" s="262"/>
      <c r="L883" s="273"/>
      <c r="M883" s="97" t="e">
        <f>'2 SERVICES'!#REF!</f>
        <v>#REF!</v>
      </c>
    </row>
    <row r="884" spans="1:13" ht="39.75" customHeight="1" x14ac:dyDescent="0.25">
      <c r="A884" s="252">
        <f t="shared" si="3"/>
        <v>871</v>
      </c>
      <c r="B884" s="253" t="e">
        <f>'2 SERVICES'!#REF!</f>
        <v>#REF!</v>
      </c>
      <c r="C884" s="254" t="e">
        <f>'2 SERVICES'!#REF!</f>
        <v>#REF!</v>
      </c>
      <c r="D884" s="255" t="e">
        <f>'2 SERVICES'!#REF!</f>
        <v>#REF!</v>
      </c>
      <c r="E884" s="256"/>
      <c r="F884" s="257"/>
      <c r="G884" s="274"/>
      <c r="H884" s="259"/>
      <c r="I884" s="260"/>
      <c r="J884" s="261"/>
      <c r="K884" s="262"/>
      <c r="L884" s="263"/>
      <c r="M884" s="97" t="e">
        <f>'2 SERVICES'!#REF!</f>
        <v>#REF!</v>
      </c>
    </row>
    <row r="885" spans="1:13" ht="39.75" customHeight="1" x14ac:dyDescent="0.25">
      <c r="A885" s="252">
        <f t="shared" si="3"/>
        <v>872</v>
      </c>
      <c r="B885" s="264" t="e">
        <f>'2 SERVICES'!#REF!</f>
        <v>#REF!</v>
      </c>
      <c r="C885" s="265" t="e">
        <f>'2 SERVICES'!#REF!</f>
        <v>#REF!</v>
      </c>
      <c r="D885" s="266" t="e">
        <f>'2 SERVICES'!#REF!</f>
        <v>#REF!</v>
      </c>
      <c r="E885" s="256"/>
      <c r="F885" s="267"/>
      <c r="G885" s="268"/>
      <c r="H885" s="269"/>
      <c r="I885" s="270"/>
      <c r="J885" s="271"/>
      <c r="K885" s="262"/>
      <c r="L885" s="273"/>
      <c r="M885" s="97" t="e">
        <f>'2 SERVICES'!#REF!</f>
        <v>#REF!</v>
      </c>
    </row>
    <row r="886" spans="1:13" ht="39.75" customHeight="1" x14ac:dyDescent="0.25">
      <c r="A886" s="252">
        <f t="shared" si="3"/>
        <v>873</v>
      </c>
      <c r="B886" s="253" t="e">
        <f>'2 SERVICES'!#REF!</f>
        <v>#REF!</v>
      </c>
      <c r="C886" s="254" t="e">
        <f>'2 SERVICES'!#REF!</f>
        <v>#REF!</v>
      </c>
      <c r="D886" s="255" t="e">
        <f>'2 SERVICES'!#REF!</f>
        <v>#REF!</v>
      </c>
      <c r="E886" s="256"/>
      <c r="F886" s="257"/>
      <c r="G886" s="274"/>
      <c r="H886" s="259"/>
      <c r="I886" s="260"/>
      <c r="J886" s="261"/>
      <c r="K886" s="262"/>
      <c r="L886" s="263"/>
      <c r="M886" s="97" t="e">
        <f>'2 SERVICES'!#REF!</f>
        <v>#REF!</v>
      </c>
    </row>
    <row r="887" spans="1:13" ht="39.75" customHeight="1" x14ac:dyDescent="0.25">
      <c r="A887" s="252">
        <f t="shared" si="3"/>
        <v>874</v>
      </c>
      <c r="B887" s="264" t="e">
        <f>'2 SERVICES'!#REF!</f>
        <v>#REF!</v>
      </c>
      <c r="C887" s="265" t="e">
        <f>'2 SERVICES'!#REF!</f>
        <v>#REF!</v>
      </c>
      <c r="D887" s="266" t="e">
        <f>'2 SERVICES'!#REF!</f>
        <v>#REF!</v>
      </c>
      <c r="E887" s="256"/>
      <c r="F887" s="267"/>
      <c r="G887" s="268"/>
      <c r="H887" s="269"/>
      <c r="I887" s="270"/>
      <c r="J887" s="271"/>
      <c r="K887" s="262"/>
      <c r="L887" s="273"/>
      <c r="M887" s="97" t="e">
        <f>'2 SERVICES'!#REF!</f>
        <v>#REF!</v>
      </c>
    </row>
    <row r="888" spans="1:13" ht="39.75" customHeight="1" x14ac:dyDescent="0.25">
      <c r="A888" s="252">
        <f t="shared" si="3"/>
        <v>875</v>
      </c>
      <c r="B888" s="253" t="e">
        <f>'2 SERVICES'!#REF!</f>
        <v>#REF!</v>
      </c>
      <c r="C888" s="254" t="e">
        <f>'2 SERVICES'!#REF!</f>
        <v>#REF!</v>
      </c>
      <c r="D888" s="255" t="e">
        <f>'2 SERVICES'!#REF!</f>
        <v>#REF!</v>
      </c>
      <c r="E888" s="256"/>
      <c r="F888" s="257"/>
      <c r="G888" s="274"/>
      <c r="H888" s="259"/>
      <c r="I888" s="260"/>
      <c r="J888" s="261"/>
      <c r="K888" s="262"/>
      <c r="L888" s="263"/>
      <c r="M888" s="97" t="e">
        <f>'2 SERVICES'!#REF!</f>
        <v>#REF!</v>
      </c>
    </row>
    <row r="889" spans="1:13" ht="39.75" customHeight="1" x14ac:dyDescent="0.25">
      <c r="A889" s="252">
        <f t="shared" si="3"/>
        <v>876</v>
      </c>
      <c r="B889" s="264" t="e">
        <f>'2 SERVICES'!#REF!</f>
        <v>#REF!</v>
      </c>
      <c r="C889" s="265" t="e">
        <f>'2 SERVICES'!#REF!</f>
        <v>#REF!</v>
      </c>
      <c r="D889" s="266" t="e">
        <f>'2 SERVICES'!#REF!</f>
        <v>#REF!</v>
      </c>
      <c r="E889" s="256"/>
      <c r="F889" s="267"/>
      <c r="G889" s="268"/>
      <c r="H889" s="269"/>
      <c r="I889" s="270"/>
      <c r="J889" s="271"/>
      <c r="K889" s="262"/>
      <c r="L889" s="273"/>
      <c r="M889" s="97" t="e">
        <f>'2 SERVICES'!#REF!</f>
        <v>#REF!</v>
      </c>
    </row>
    <row r="890" spans="1:13" ht="39.75" customHeight="1" x14ac:dyDescent="0.25">
      <c r="A890" s="252">
        <f t="shared" si="3"/>
        <v>877</v>
      </c>
      <c r="B890" s="253" t="e">
        <f>'2 SERVICES'!#REF!</f>
        <v>#REF!</v>
      </c>
      <c r="C890" s="254" t="e">
        <f>'2 SERVICES'!#REF!</f>
        <v>#REF!</v>
      </c>
      <c r="D890" s="255" t="e">
        <f>'2 SERVICES'!#REF!</f>
        <v>#REF!</v>
      </c>
      <c r="E890" s="256"/>
      <c r="F890" s="257"/>
      <c r="G890" s="274"/>
      <c r="H890" s="259"/>
      <c r="I890" s="260"/>
      <c r="J890" s="261"/>
      <c r="K890" s="262"/>
      <c r="L890" s="263"/>
      <c r="M890" s="97" t="e">
        <f>'2 SERVICES'!#REF!</f>
        <v>#REF!</v>
      </c>
    </row>
    <row r="891" spans="1:13" ht="39.75" customHeight="1" x14ac:dyDescent="0.25">
      <c r="A891" s="252">
        <f t="shared" si="3"/>
        <v>878</v>
      </c>
      <c r="B891" s="264" t="e">
        <f>'2 SERVICES'!#REF!</f>
        <v>#REF!</v>
      </c>
      <c r="C891" s="265" t="e">
        <f>'2 SERVICES'!#REF!</f>
        <v>#REF!</v>
      </c>
      <c r="D891" s="266" t="e">
        <f>'2 SERVICES'!#REF!</f>
        <v>#REF!</v>
      </c>
      <c r="E891" s="256"/>
      <c r="F891" s="267"/>
      <c r="G891" s="268"/>
      <c r="H891" s="269"/>
      <c r="I891" s="270"/>
      <c r="J891" s="271"/>
      <c r="K891" s="262"/>
      <c r="L891" s="273"/>
      <c r="M891" s="97" t="e">
        <f>'2 SERVICES'!#REF!</f>
        <v>#REF!</v>
      </c>
    </row>
    <row r="892" spans="1:13" ht="39.75" customHeight="1" x14ac:dyDescent="0.25">
      <c r="A892" s="252">
        <f t="shared" si="3"/>
        <v>879</v>
      </c>
      <c r="B892" s="253" t="e">
        <f>'2 SERVICES'!#REF!</f>
        <v>#REF!</v>
      </c>
      <c r="C892" s="254" t="e">
        <f>'2 SERVICES'!#REF!</f>
        <v>#REF!</v>
      </c>
      <c r="D892" s="255" t="e">
        <f>'2 SERVICES'!#REF!</f>
        <v>#REF!</v>
      </c>
      <c r="E892" s="256"/>
      <c r="F892" s="257"/>
      <c r="G892" s="274"/>
      <c r="H892" s="259"/>
      <c r="I892" s="260"/>
      <c r="J892" s="261"/>
      <c r="K892" s="262"/>
      <c r="L892" s="263"/>
      <c r="M892" s="97" t="e">
        <f>'2 SERVICES'!#REF!</f>
        <v>#REF!</v>
      </c>
    </row>
    <row r="893" spans="1:13" ht="39.75" customHeight="1" x14ac:dyDescent="0.25">
      <c r="A893" s="252">
        <f t="shared" si="3"/>
        <v>880</v>
      </c>
      <c r="B893" s="264" t="e">
        <f>'2 SERVICES'!#REF!</f>
        <v>#REF!</v>
      </c>
      <c r="C893" s="265" t="e">
        <f>'2 SERVICES'!#REF!</f>
        <v>#REF!</v>
      </c>
      <c r="D893" s="266" t="e">
        <f>'2 SERVICES'!#REF!</f>
        <v>#REF!</v>
      </c>
      <c r="E893" s="256"/>
      <c r="F893" s="267"/>
      <c r="G893" s="268"/>
      <c r="H893" s="269"/>
      <c r="I893" s="270"/>
      <c r="J893" s="271"/>
      <c r="K893" s="262"/>
      <c r="L893" s="273"/>
      <c r="M893" s="97" t="e">
        <f>'2 SERVICES'!#REF!</f>
        <v>#REF!</v>
      </c>
    </row>
    <row r="894" spans="1:13" ht="39.75" customHeight="1" x14ac:dyDescent="0.25">
      <c r="A894" s="252">
        <f t="shared" si="3"/>
        <v>881</v>
      </c>
      <c r="B894" s="253" t="e">
        <f>'2 SERVICES'!#REF!</f>
        <v>#REF!</v>
      </c>
      <c r="C894" s="254" t="e">
        <f>'2 SERVICES'!#REF!</f>
        <v>#REF!</v>
      </c>
      <c r="D894" s="255" t="e">
        <f>'2 SERVICES'!#REF!</f>
        <v>#REF!</v>
      </c>
      <c r="E894" s="256"/>
      <c r="F894" s="257"/>
      <c r="G894" s="274"/>
      <c r="H894" s="259"/>
      <c r="I894" s="260"/>
      <c r="J894" s="261"/>
      <c r="K894" s="262"/>
      <c r="L894" s="263"/>
      <c r="M894" s="97" t="e">
        <f>'2 SERVICES'!#REF!</f>
        <v>#REF!</v>
      </c>
    </row>
    <row r="895" spans="1:13" ht="39.75" customHeight="1" x14ac:dyDescent="0.25">
      <c r="A895" s="252">
        <f t="shared" si="3"/>
        <v>882</v>
      </c>
      <c r="B895" s="264" t="e">
        <f>'2 SERVICES'!#REF!</f>
        <v>#REF!</v>
      </c>
      <c r="C895" s="265" t="e">
        <f>'2 SERVICES'!#REF!</f>
        <v>#REF!</v>
      </c>
      <c r="D895" s="266" t="e">
        <f>'2 SERVICES'!#REF!</f>
        <v>#REF!</v>
      </c>
      <c r="E895" s="256"/>
      <c r="F895" s="267"/>
      <c r="G895" s="268"/>
      <c r="H895" s="269"/>
      <c r="I895" s="270"/>
      <c r="J895" s="271"/>
      <c r="K895" s="262"/>
      <c r="L895" s="273"/>
      <c r="M895" s="97" t="e">
        <f>'2 SERVICES'!#REF!</f>
        <v>#REF!</v>
      </c>
    </row>
    <row r="896" spans="1:13" ht="39.75" customHeight="1" x14ac:dyDescent="0.25">
      <c r="A896" s="252">
        <f t="shared" si="3"/>
        <v>883</v>
      </c>
      <c r="B896" s="253" t="e">
        <f>'2 SERVICES'!#REF!</f>
        <v>#REF!</v>
      </c>
      <c r="C896" s="254" t="e">
        <f>'2 SERVICES'!#REF!</f>
        <v>#REF!</v>
      </c>
      <c r="D896" s="255" t="e">
        <f>'2 SERVICES'!#REF!</f>
        <v>#REF!</v>
      </c>
      <c r="E896" s="256"/>
      <c r="F896" s="257"/>
      <c r="G896" s="274"/>
      <c r="H896" s="259"/>
      <c r="I896" s="260"/>
      <c r="J896" s="261"/>
      <c r="K896" s="262"/>
      <c r="L896" s="263"/>
      <c r="M896" s="97" t="e">
        <f>'2 SERVICES'!#REF!</f>
        <v>#REF!</v>
      </c>
    </row>
    <row r="897" spans="1:13" ht="39.75" customHeight="1" x14ac:dyDescent="0.25">
      <c r="A897" s="252">
        <f t="shared" si="3"/>
        <v>884</v>
      </c>
      <c r="B897" s="264" t="e">
        <f>'2 SERVICES'!#REF!</f>
        <v>#REF!</v>
      </c>
      <c r="C897" s="265" t="e">
        <f>'2 SERVICES'!#REF!</f>
        <v>#REF!</v>
      </c>
      <c r="D897" s="266" t="e">
        <f>'2 SERVICES'!#REF!</f>
        <v>#REF!</v>
      </c>
      <c r="E897" s="256"/>
      <c r="F897" s="267"/>
      <c r="G897" s="268"/>
      <c r="H897" s="269"/>
      <c r="I897" s="270"/>
      <c r="J897" s="271"/>
      <c r="K897" s="262"/>
      <c r="L897" s="273"/>
      <c r="M897" s="97" t="e">
        <f>'2 SERVICES'!#REF!</f>
        <v>#REF!</v>
      </c>
    </row>
    <row r="898" spans="1:13" ht="39.75" customHeight="1" x14ac:dyDescent="0.25">
      <c r="A898" s="252">
        <f t="shared" si="3"/>
        <v>885</v>
      </c>
      <c r="B898" s="253" t="e">
        <f>'2 SERVICES'!#REF!</f>
        <v>#REF!</v>
      </c>
      <c r="C898" s="254" t="e">
        <f>'2 SERVICES'!#REF!</f>
        <v>#REF!</v>
      </c>
      <c r="D898" s="255" t="e">
        <f>'2 SERVICES'!#REF!</f>
        <v>#REF!</v>
      </c>
      <c r="E898" s="256"/>
      <c r="F898" s="257"/>
      <c r="G898" s="274"/>
      <c r="H898" s="259"/>
      <c r="I898" s="260"/>
      <c r="J898" s="261"/>
      <c r="K898" s="262"/>
      <c r="L898" s="263"/>
      <c r="M898" s="97" t="e">
        <f>'2 SERVICES'!#REF!</f>
        <v>#REF!</v>
      </c>
    </row>
    <row r="899" spans="1:13" ht="39.75" customHeight="1" x14ac:dyDescent="0.25">
      <c r="A899" s="252">
        <f t="shared" si="3"/>
        <v>886</v>
      </c>
      <c r="B899" s="264" t="e">
        <f>'2 SERVICES'!#REF!</f>
        <v>#REF!</v>
      </c>
      <c r="C899" s="265" t="e">
        <f>'2 SERVICES'!#REF!</f>
        <v>#REF!</v>
      </c>
      <c r="D899" s="266" t="e">
        <f>'2 SERVICES'!#REF!</f>
        <v>#REF!</v>
      </c>
      <c r="E899" s="256"/>
      <c r="F899" s="267"/>
      <c r="G899" s="268"/>
      <c r="H899" s="269"/>
      <c r="I899" s="270"/>
      <c r="J899" s="271"/>
      <c r="K899" s="262"/>
      <c r="L899" s="273"/>
      <c r="M899" s="97" t="e">
        <f>'2 SERVICES'!#REF!</f>
        <v>#REF!</v>
      </c>
    </row>
    <row r="900" spans="1:13" ht="39.75" customHeight="1" x14ac:dyDescent="0.25">
      <c r="A900" s="252">
        <f t="shared" si="3"/>
        <v>887</v>
      </c>
      <c r="B900" s="253" t="e">
        <f>'2 SERVICES'!#REF!</f>
        <v>#REF!</v>
      </c>
      <c r="C900" s="254" t="e">
        <f>'2 SERVICES'!#REF!</f>
        <v>#REF!</v>
      </c>
      <c r="D900" s="255" t="e">
        <f>'2 SERVICES'!#REF!</f>
        <v>#REF!</v>
      </c>
      <c r="E900" s="256"/>
      <c r="F900" s="257"/>
      <c r="G900" s="274"/>
      <c r="H900" s="259"/>
      <c r="I900" s="260"/>
      <c r="J900" s="261"/>
      <c r="K900" s="262"/>
      <c r="L900" s="263"/>
      <c r="M900" s="97" t="e">
        <f>'2 SERVICES'!#REF!</f>
        <v>#REF!</v>
      </c>
    </row>
    <row r="901" spans="1:13" ht="39.75" customHeight="1" x14ac:dyDescent="0.25">
      <c r="A901" s="252">
        <f t="shared" si="3"/>
        <v>888</v>
      </c>
      <c r="B901" s="264" t="e">
        <f>'2 SERVICES'!#REF!</f>
        <v>#REF!</v>
      </c>
      <c r="C901" s="265" t="e">
        <f>'2 SERVICES'!#REF!</f>
        <v>#REF!</v>
      </c>
      <c r="D901" s="266" t="e">
        <f>'2 SERVICES'!#REF!</f>
        <v>#REF!</v>
      </c>
      <c r="E901" s="256"/>
      <c r="F901" s="267"/>
      <c r="G901" s="268"/>
      <c r="H901" s="269"/>
      <c r="I901" s="270"/>
      <c r="J901" s="271"/>
      <c r="K901" s="262"/>
      <c r="L901" s="273"/>
      <c r="M901" s="97" t="e">
        <f>'2 SERVICES'!#REF!</f>
        <v>#REF!</v>
      </c>
    </row>
    <row r="902" spans="1:13" ht="39.75" customHeight="1" x14ac:dyDescent="0.25">
      <c r="A902" s="252">
        <f t="shared" si="3"/>
        <v>889</v>
      </c>
      <c r="B902" s="253" t="e">
        <f>'2 SERVICES'!#REF!</f>
        <v>#REF!</v>
      </c>
      <c r="C902" s="254" t="e">
        <f>'2 SERVICES'!#REF!</f>
        <v>#REF!</v>
      </c>
      <c r="D902" s="255" t="e">
        <f>'2 SERVICES'!#REF!</f>
        <v>#REF!</v>
      </c>
      <c r="E902" s="256"/>
      <c r="F902" s="257"/>
      <c r="G902" s="274"/>
      <c r="H902" s="259"/>
      <c r="I902" s="260"/>
      <c r="J902" s="261"/>
      <c r="K902" s="262"/>
      <c r="L902" s="263"/>
      <c r="M902" s="97" t="e">
        <f>'2 SERVICES'!#REF!</f>
        <v>#REF!</v>
      </c>
    </row>
    <row r="903" spans="1:13" ht="39.75" customHeight="1" x14ac:dyDescent="0.25">
      <c r="A903" s="252">
        <f t="shared" si="3"/>
        <v>890</v>
      </c>
      <c r="B903" s="264" t="e">
        <f>'2 SERVICES'!#REF!</f>
        <v>#REF!</v>
      </c>
      <c r="C903" s="265" t="e">
        <f>'2 SERVICES'!#REF!</f>
        <v>#REF!</v>
      </c>
      <c r="D903" s="266" t="e">
        <f>'2 SERVICES'!#REF!</f>
        <v>#REF!</v>
      </c>
      <c r="E903" s="256"/>
      <c r="F903" s="267"/>
      <c r="G903" s="268"/>
      <c r="H903" s="269"/>
      <c r="I903" s="270"/>
      <c r="J903" s="271"/>
      <c r="K903" s="262"/>
      <c r="L903" s="273"/>
      <c r="M903" s="97" t="e">
        <f>'2 SERVICES'!#REF!</f>
        <v>#REF!</v>
      </c>
    </row>
    <row r="904" spans="1:13" ht="39.75" customHeight="1" x14ac:dyDescent="0.25">
      <c r="A904" s="252">
        <f t="shared" si="3"/>
        <v>891</v>
      </c>
      <c r="B904" s="253" t="e">
        <f>'2 SERVICES'!#REF!</f>
        <v>#REF!</v>
      </c>
      <c r="C904" s="254" t="e">
        <f>'2 SERVICES'!#REF!</f>
        <v>#REF!</v>
      </c>
      <c r="D904" s="255" t="e">
        <f>'2 SERVICES'!#REF!</f>
        <v>#REF!</v>
      </c>
      <c r="E904" s="256"/>
      <c r="F904" s="257"/>
      <c r="G904" s="274"/>
      <c r="H904" s="259"/>
      <c r="I904" s="260"/>
      <c r="J904" s="261"/>
      <c r="K904" s="262"/>
      <c r="L904" s="263"/>
      <c r="M904" s="97" t="e">
        <f>'2 SERVICES'!#REF!</f>
        <v>#REF!</v>
      </c>
    </row>
    <row r="905" spans="1:13" ht="39.75" customHeight="1" x14ac:dyDescent="0.25">
      <c r="A905" s="252">
        <f t="shared" si="3"/>
        <v>892</v>
      </c>
      <c r="B905" s="264" t="e">
        <f>'2 SERVICES'!#REF!</f>
        <v>#REF!</v>
      </c>
      <c r="C905" s="265" t="e">
        <f>'2 SERVICES'!#REF!</f>
        <v>#REF!</v>
      </c>
      <c r="D905" s="266" t="e">
        <f>'2 SERVICES'!#REF!</f>
        <v>#REF!</v>
      </c>
      <c r="E905" s="256"/>
      <c r="F905" s="267"/>
      <c r="G905" s="268"/>
      <c r="H905" s="269"/>
      <c r="I905" s="270"/>
      <c r="J905" s="271"/>
      <c r="K905" s="262"/>
      <c r="L905" s="273"/>
      <c r="M905" s="97" t="e">
        <f>'2 SERVICES'!#REF!</f>
        <v>#REF!</v>
      </c>
    </row>
    <row r="906" spans="1:13" ht="39.75" customHeight="1" x14ac:dyDescent="0.25">
      <c r="A906" s="252">
        <f t="shared" si="3"/>
        <v>893</v>
      </c>
      <c r="B906" s="253" t="e">
        <f>'2 SERVICES'!#REF!</f>
        <v>#REF!</v>
      </c>
      <c r="C906" s="254" t="e">
        <f>'2 SERVICES'!#REF!</f>
        <v>#REF!</v>
      </c>
      <c r="D906" s="255" t="e">
        <f>'2 SERVICES'!#REF!</f>
        <v>#REF!</v>
      </c>
      <c r="E906" s="256"/>
      <c r="F906" s="257"/>
      <c r="G906" s="274"/>
      <c r="H906" s="259"/>
      <c r="I906" s="260"/>
      <c r="J906" s="261"/>
      <c r="K906" s="262"/>
      <c r="L906" s="263"/>
      <c r="M906" s="97" t="e">
        <f>'2 SERVICES'!#REF!</f>
        <v>#REF!</v>
      </c>
    </row>
    <row r="907" spans="1:13" ht="39.75" customHeight="1" x14ac:dyDescent="0.25">
      <c r="A907" s="252">
        <f t="shared" si="3"/>
        <v>894</v>
      </c>
      <c r="B907" s="264" t="e">
        <f>'2 SERVICES'!#REF!</f>
        <v>#REF!</v>
      </c>
      <c r="C907" s="265" t="e">
        <f>'2 SERVICES'!#REF!</f>
        <v>#REF!</v>
      </c>
      <c r="D907" s="266" t="e">
        <f>'2 SERVICES'!#REF!</f>
        <v>#REF!</v>
      </c>
      <c r="E907" s="256"/>
      <c r="F907" s="267"/>
      <c r="G907" s="268"/>
      <c r="H907" s="269"/>
      <c r="I907" s="270"/>
      <c r="J907" s="271"/>
      <c r="K907" s="262"/>
      <c r="L907" s="273"/>
      <c r="M907" s="97" t="e">
        <f>'2 SERVICES'!#REF!</f>
        <v>#REF!</v>
      </c>
    </row>
    <row r="908" spans="1:13" ht="39.75" customHeight="1" x14ac:dyDescent="0.25">
      <c r="A908" s="252">
        <f t="shared" si="3"/>
        <v>895</v>
      </c>
      <c r="B908" s="253" t="e">
        <f>'2 SERVICES'!#REF!</f>
        <v>#REF!</v>
      </c>
      <c r="C908" s="254" t="e">
        <f>'2 SERVICES'!#REF!</f>
        <v>#REF!</v>
      </c>
      <c r="D908" s="255" t="e">
        <f>'2 SERVICES'!#REF!</f>
        <v>#REF!</v>
      </c>
      <c r="E908" s="256"/>
      <c r="F908" s="257"/>
      <c r="G908" s="274"/>
      <c r="H908" s="259"/>
      <c r="I908" s="260"/>
      <c r="J908" s="261"/>
      <c r="K908" s="262"/>
      <c r="L908" s="263"/>
      <c r="M908" s="97" t="e">
        <f>'2 SERVICES'!#REF!</f>
        <v>#REF!</v>
      </c>
    </row>
    <row r="909" spans="1:13" ht="39.75" customHeight="1" x14ac:dyDescent="0.25">
      <c r="A909" s="252">
        <f t="shared" si="3"/>
        <v>896</v>
      </c>
      <c r="B909" s="264" t="e">
        <f>'2 SERVICES'!#REF!</f>
        <v>#REF!</v>
      </c>
      <c r="C909" s="265" t="e">
        <f>'2 SERVICES'!#REF!</f>
        <v>#REF!</v>
      </c>
      <c r="D909" s="266" t="e">
        <f>'2 SERVICES'!#REF!</f>
        <v>#REF!</v>
      </c>
      <c r="E909" s="256"/>
      <c r="F909" s="267"/>
      <c r="G909" s="268"/>
      <c r="H909" s="269"/>
      <c r="I909" s="270"/>
      <c r="J909" s="271"/>
      <c r="K909" s="262"/>
      <c r="L909" s="273"/>
      <c r="M909" s="97" t="e">
        <f>'2 SERVICES'!#REF!</f>
        <v>#REF!</v>
      </c>
    </row>
    <row r="910" spans="1:13" ht="39.75" customHeight="1" x14ac:dyDescent="0.25">
      <c r="A910" s="252">
        <f t="shared" si="3"/>
        <v>897</v>
      </c>
      <c r="B910" s="253" t="e">
        <f>'2 SERVICES'!#REF!</f>
        <v>#REF!</v>
      </c>
      <c r="C910" s="254" t="e">
        <f>'2 SERVICES'!#REF!</f>
        <v>#REF!</v>
      </c>
      <c r="D910" s="255" t="e">
        <f>'2 SERVICES'!#REF!</f>
        <v>#REF!</v>
      </c>
      <c r="E910" s="256"/>
      <c r="F910" s="257"/>
      <c r="G910" s="274"/>
      <c r="H910" s="259"/>
      <c r="I910" s="260"/>
      <c r="J910" s="261"/>
      <c r="K910" s="262"/>
      <c r="L910" s="263"/>
      <c r="M910" s="97" t="e">
        <f>'2 SERVICES'!#REF!</f>
        <v>#REF!</v>
      </c>
    </row>
    <row r="911" spans="1:13" ht="39.75" customHeight="1" x14ac:dyDescent="0.25">
      <c r="A911" s="252">
        <f t="shared" si="3"/>
        <v>898</v>
      </c>
      <c r="B911" s="264" t="e">
        <f>'2 SERVICES'!#REF!</f>
        <v>#REF!</v>
      </c>
      <c r="C911" s="265" t="e">
        <f>'2 SERVICES'!#REF!</f>
        <v>#REF!</v>
      </c>
      <c r="D911" s="266" t="e">
        <f>'2 SERVICES'!#REF!</f>
        <v>#REF!</v>
      </c>
      <c r="E911" s="256"/>
      <c r="F911" s="267"/>
      <c r="G911" s="268"/>
      <c r="H911" s="269"/>
      <c r="I911" s="270"/>
      <c r="J911" s="271"/>
      <c r="K911" s="262"/>
      <c r="L911" s="273"/>
      <c r="M911" s="97" t="e">
        <f>'2 SERVICES'!#REF!</f>
        <v>#REF!</v>
      </c>
    </row>
    <row r="912" spans="1:13" ht="39.75" customHeight="1" x14ac:dyDescent="0.25">
      <c r="A912" s="252">
        <f t="shared" si="3"/>
        <v>899</v>
      </c>
      <c r="B912" s="253" t="e">
        <f>'2 SERVICES'!#REF!</f>
        <v>#REF!</v>
      </c>
      <c r="C912" s="254" t="e">
        <f>'2 SERVICES'!#REF!</f>
        <v>#REF!</v>
      </c>
      <c r="D912" s="255" t="e">
        <f>'2 SERVICES'!#REF!</f>
        <v>#REF!</v>
      </c>
      <c r="E912" s="256"/>
      <c r="F912" s="257"/>
      <c r="G912" s="274"/>
      <c r="H912" s="259"/>
      <c r="I912" s="260"/>
      <c r="J912" s="261"/>
      <c r="K912" s="262"/>
      <c r="L912" s="263"/>
      <c r="M912" s="97" t="e">
        <f>'2 SERVICES'!#REF!</f>
        <v>#REF!</v>
      </c>
    </row>
    <row r="913" spans="1:13" ht="39.75" customHeight="1" x14ac:dyDescent="0.25">
      <c r="A913" s="252">
        <f t="shared" si="3"/>
        <v>900</v>
      </c>
      <c r="B913" s="264" t="e">
        <f>'2 SERVICES'!#REF!</f>
        <v>#REF!</v>
      </c>
      <c r="C913" s="265" t="e">
        <f>'2 SERVICES'!#REF!</f>
        <v>#REF!</v>
      </c>
      <c r="D913" s="266" t="e">
        <f>'2 SERVICES'!#REF!</f>
        <v>#REF!</v>
      </c>
      <c r="E913" s="256"/>
      <c r="F913" s="267"/>
      <c r="G913" s="268"/>
      <c r="H913" s="269"/>
      <c r="I913" s="270"/>
      <c r="J913" s="271"/>
      <c r="K913" s="262"/>
      <c r="L913" s="273"/>
      <c r="M913" s="97" t="e">
        <f>'2 SERVICES'!#REF!</f>
        <v>#REF!</v>
      </c>
    </row>
    <row r="914" spans="1:13" ht="39.75" customHeight="1" x14ac:dyDescent="0.25">
      <c r="A914" s="252">
        <f t="shared" si="3"/>
        <v>901</v>
      </c>
      <c r="B914" s="253" t="e">
        <f>'2 SERVICES'!#REF!</f>
        <v>#REF!</v>
      </c>
      <c r="C914" s="254" t="e">
        <f>'2 SERVICES'!#REF!</f>
        <v>#REF!</v>
      </c>
      <c r="D914" s="255" t="e">
        <f>'2 SERVICES'!#REF!</f>
        <v>#REF!</v>
      </c>
      <c r="E914" s="256"/>
      <c r="F914" s="257"/>
      <c r="G914" s="258"/>
      <c r="H914" s="259"/>
      <c r="I914" s="260"/>
      <c r="J914" s="261"/>
      <c r="K914" s="262"/>
      <c r="L914" s="263"/>
      <c r="M914" s="97" t="e">
        <f>'2 SERVICES'!#REF!</f>
        <v>#REF!</v>
      </c>
    </row>
    <row r="915" spans="1:13" ht="39.75" customHeight="1" x14ac:dyDescent="0.25">
      <c r="A915" s="252">
        <f t="shared" si="3"/>
        <v>902</v>
      </c>
      <c r="B915" s="264" t="e">
        <f>'2 SERVICES'!#REF!</f>
        <v>#REF!</v>
      </c>
      <c r="C915" s="265" t="e">
        <f>'2 SERVICES'!#REF!</f>
        <v>#REF!</v>
      </c>
      <c r="D915" s="266" t="e">
        <f>'2 SERVICES'!#REF!</f>
        <v>#REF!</v>
      </c>
      <c r="E915" s="256"/>
      <c r="F915" s="267"/>
      <c r="G915" s="268"/>
      <c r="H915" s="269"/>
      <c r="I915" s="270"/>
      <c r="J915" s="271"/>
      <c r="K915" s="272"/>
      <c r="L915" s="273"/>
      <c r="M915" s="97" t="e">
        <f>'2 SERVICES'!#REF!</f>
        <v>#REF!</v>
      </c>
    </row>
    <row r="916" spans="1:13" ht="39.75" customHeight="1" x14ac:dyDescent="0.25">
      <c r="A916" s="252">
        <f t="shared" si="3"/>
        <v>903</v>
      </c>
      <c r="B916" s="253" t="e">
        <f>'2 SERVICES'!#REF!</f>
        <v>#REF!</v>
      </c>
      <c r="C916" s="254" t="e">
        <f>'2 SERVICES'!#REF!</f>
        <v>#REF!</v>
      </c>
      <c r="D916" s="255" t="e">
        <f>'2 SERVICES'!#REF!</f>
        <v>#REF!</v>
      </c>
      <c r="E916" s="256"/>
      <c r="F916" s="257"/>
      <c r="G916" s="274"/>
      <c r="H916" s="259"/>
      <c r="I916" s="260"/>
      <c r="J916" s="261"/>
      <c r="K916" s="262"/>
      <c r="L916" s="263"/>
      <c r="M916" s="97" t="e">
        <f>'2 SERVICES'!#REF!</f>
        <v>#REF!</v>
      </c>
    </row>
    <row r="917" spans="1:13" ht="39.75" customHeight="1" x14ac:dyDescent="0.25">
      <c r="A917" s="252">
        <f t="shared" si="3"/>
        <v>904</v>
      </c>
      <c r="B917" s="264" t="e">
        <f>'2 SERVICES'!#REF!</f>
        <v>#REF!</v>
      </c>
      <c r="C917" s="265" t="e">
        <f>'2 SERVICES'!#REF!</f>
        <v>#REF!</v>
      </c>
      <c r="D917" s="266" t="e">
        <f>'2 SERVICES'!#REF!</f>
        <v>#REF!</v>
      </c>
      <c r="E917" s="256"/>
      <c r="F917" s="267"/>
      <c r="G917" s="268"/>
      <c r="H917" s="269"/>
      <c r="I917" s="270"/>
      <c r="J917" s="271"/>
      <c r="K917" s="272"/>
      <c r="L917" s="273"/>
      <c r="M917" s="97" t="e">
        <f>'2 SERVICES'!#REF!</f>
        <v>#REF!</v>
      </c>
    </row>
    <row r="918" spans="1:13" ht="39.75" customHeight="1" x14ac:dyDescent="0.25">
      <c r="A918" s="252">
        <f t="shared" si="3"/>
        <v>905</v>
      </c>
      <c r="B918" s="253" t="e">
        <f>'2 SERVICES'!#REF!</f>
        <v>#REF!</v>
      </c>
      <c r="C918" s="254" t="e">
        <f>'2 SERVICES'!#REF!</f>
        <v>#REF!</v>
      </c>
      <c r="D918" s="255" t="e">
        <f>'2 SERVICES'!#REF!</f>
        <v>#REF!</v>
      </c>
      <c r="E918" s="256"/>
      <c r="F918" s="257"/>
      <c r="G918" s="274"/>
      <c r="H918" s="259"/>
      <c r="I918" s="260"/>
      <c r="J918" s="261"/>
      <c r="K918" s="262"/>
      <c r="L918" s="263"/>
      <c r="M918" s="97" t="e">
        <f>'2 SERVICES'!#REF!</f>
        <v>#REF!</v>
      </c>
    </row>
    <row r="919" spans="1:13" ht="39.75" customHeight="1" x14ac:dyDescent="0.25">
      <c r="A919" s="252">
        <f t="shared" si="3"/>
        <v>906</v>
      </c>
      <c r="B919" s="264" t="e">
        <f>'2 SERVICES'!#REF!</f>
        <v>#REF!</v>
      </c>
      <c r="C919" s="265" t="e">
        <f>'2 SERVICES'!#REF!</f>
        <v>#REF!</v>
      </c>
      <c r="D919" s="266" t="e">
        <f>'2 SERVICES'!#REF!</f>
        <v>#REF!</v>
      </c>
      <c r="E919" s="256"/>
      <c r="F919" s="267"/>
      <c r="G919" s="268"/>
      <c r="H919" s="269"/>
      <c r="I919" s="270"/>
      <c r="J919" s="271"/>
      <c r="K919" s="272"/>
      <c r="L919" s="273"/>
      <c r="M919" s="97" t="e">
        <f>'2 SERVICES'!#REF!</f>
        <v>#REF!</v>
      </c>
    </row>
    <row r="920" spans="1:13" ht="39.75" customHeight="1" x14ac:dyDescent="0.25">
      <c r="A920" s="252">
        <f t="shared" si="3"/>
        <v>907</v>
      </c>
      <c r="B920" s="253" t="e">
        <f>'2 SERVICES'!#REF!</f>
        <v>#REF!</v>
      </c>
      <c r="C920" s="254" t="e">
        <f>'2 SERVICES'!#REF!</f>
        <v>#REF!</v>
      </c>
      <c r="D920" s="255" t="e">
        <f>'2 SERVICES'!#REF!</f>
        <v>#REF!</v>
      </c>
      <c r="E920" s="256"/>
      <c r="F920" s="257"/>
      <c r="G920" s="274"/>
      <c r="H920" s="259"/>
      <c r="I920" s="260"/>
      <c r="J920" s="261"/>
      <c r="K920" s="262"/>
      <c r="L920" s="263"/>
      <c r="M920" s="97" t="e">
        <f>'2 SERVICES'!#REF!</f>
        <v>#REF!</v>
      </c>
    </row>
    <row r="921" spans="1:13" ht="39.75" customHeight="1" x14ac:dyDescent="0.25">
      <c r="A921" s="252">
        <f t="shared" si="3"/>
        <v>908</v>
      </c>
      <c r="B921" s="264" t="e">
        <f>'2 SERVICES'!#REF!</f>
        <v>#REF!</v>
      </c>
      <c r="C921" s="265" t="e">
        <f>'2 SERVICES'!#REF!</f>
        <v>#REF!</v>
      </c>
      <c r="D921" s="266" t="e">
        <f>'2 SERVICES'!#REF!</f>
        <v>#REF!</v>
      </c>
      <c r="E921" s="256"/>
      <c r="F921" s="267"/>
      <c r="G921" s="268"/>
      <c r="H921" s="269"/>
      <c r="I921" s="270"/>
      <c r="J921" s="271"/>
      <c r="K921" s="272"/>
      <c r="L921" s="273"/>
      <c r="M921" s="97" t="e">
        <f>'2 SERVICES'!#REF!</f>
        <v>#REF!</v>
      </c>
    </row>
    <row r="922" spans="1:13" ht="39.75" customHeight="1" x14ac:dyDescent="0.25">
      <c r="A922" s="252">
        <f t="shared" si="3"/>
        <v>909</v>
      </c>
      <c r="B922" s="253" t="e">
        <f>'2 SERVICES'!#REF!</f>
        <v>#REF!</v>
      </c>
      <c r="C922" s="254" t="e">
        <f>'2 SERVICES'!#REF!</f>
        <v>#REF!</v>
      </c>
      <c r="D922" s="255" t="e">
        <f>'2 SERVICES'!#REF!</f>
        <v>#REF!</v>
      </c>
      <c r="E922" s="256"/>
      <c r="F922" s="257"/>
      <c r="G922" s="274"/>
      <c r="H922" s="259"/>
      <c r="I922" s="260"/>
      <c r="J922" s="261"/>
      <c r="K922" s="262"/>
      <c r="L922" s="263"/>
      <c r="M922" s="97" t="e">
        <f>'2 SERVICES'!#REF!</f>
        <v>#REF!</v>
      </c>
    </row>
    <row r="923" spans="1:13" ht="39.75" customHeight="1" x14ac:dyDescent="0.25">
      <c r="A923" s="252">
        <f t="shared" si="3"/>
        <v>910</v>
      </c>
      <c r="B923" s="264" t="e">
        <f>'2 SERVICES'!#REF!</f>
        <v>#REF!</v>
      </c>
      <c r="C923" s="265" t="e">
        <f>'2 SERVICES'!#REF!</f>
        <v>#REF!</v>
      </c>
      <c r="D923" s="266" t="e">
        <f>'2 SERVICES'!#REF!</f>
        <v>#REF!</v>
      </c>
      <c r="E923" s="256"/>
      <c r="F923" s="267"/>
      <c r="G923" s="268"/>
      <c r="H923" s="269"/>
      <c r="I923" s="270"/>
      <c r="J923" s="271"/>
      <c r="K923" s="272"/>
      <c r="L923" s="273"/>
      <c r="M923" s="97" t="e">
        <f>'2 SERVICES'!#REF!</f>
        <v>#REF!</v>
      </c>
    </row>
    <row r="924" spans="1:13" ht="39.75" customHeight="1" x14ac:dyDescent="0.25">
      <c r="A924" s="252">
        <f t="shared" si="3"/>
        <v>911</v>
      </c>
      <c r="B924" s="253" t="e">
        <f>'2 SERVICES'!#REF!</f>
        <v>#REF!</v>
      </c>
      <c r="C924" s="254" t="e">
        <f>'2 SERVICES'!#REF!</f>
        <v>#REF!</v>
      </c>
      <c r="D924" s="255" t="e">
        <f>'2 SERVICES'!#REF!</f>
        <v>#REF!</v>
      </c>
      <c r="E924" s="256"/>
      <c r="F924" s="257"/>
      <c r="G924" s="274"/>
      <c r="H924" s="259"/>
      <c r="I924" s="260"/>
      <c r="J924" s="261"/>
      <c r="K924" s="262"/>
      <c r="L924" s="263"/>
      <c r="M924" s="97" t="e">
        <f>'2 SERVICES'!#REF!</f>
        <v>#REF!</v>
      </c>
    </row>
    <row r="925" spans="1:13" ht="39.75" customHeight="1" x14ac:dyDescent="0.25">
      <c r="A925" s="252">
        <f t="shared" si="3"/>
        <v>912</v>
      </c>
      <c r="B925" s="264" t="e">
        <f>'2 SERVICES'!#REF!</f>
        <v>#REF!</v>
      </c>
      <c r="C925" s="265" t="e">
        <f>'2 SERVICES'!#REF!</f>
        <v>#REF!</v>
      </c>
      <c r="D925" s="266" t="e">
        <f>'2 SERVICES'!#REF!</f>
        <v>#REF!</v>
      </c>
      <c r="E925" s="256"/>
      <c r="F925" s="267"/>
      <c r="G925" s="268"/>
      <c r="H925" s="269"/>
      <c r="I925" s="270"/>
      <c r="J925" s="271"/>
      <c r="K925" s="262"/>
      <c r="L925" s="273"/>
      <c r="M925" s="97" t="e">
        <f>'2 SERVICES'!#REF!</f>
        <v>#REF!</v>
      </c>
    </row>
    <row r="926" spans="1:13" ht="39.75" customHeight="1" x14ac:dyDescent="0.25">
      <c r="A926" s="252">
        <f t="shared" si="3"/>
        <v>913</v>
      </c>
      <c r="B926" s="253" t="e">
        <f>'2 SERVICES'!#REF!</f>
        <v>#REF!</v>
      </c>
      <c r="C926" s="254" t="e">
        <f>'2 SERVICES'!#REF!</f>
        <v>#REF!</v>
      </c>
      <c r="D926" s="255" t="e">
        <f>'2 SERVICES'!#REF!</f>
        <v>#REF!</v>
      </c>
      <c r="E926" s="256"/>
      <c r="F926" s="257"/>
      <c r="G926" s="274"/>
      <c r="H926" s="259"/>
      <c r="I926" s="260"/>
      <c r="J926" s="261"/>
      <c r="K926" s="262"/>
      <c r="L926" s="263"/>
      <c r="M926" s="97" t="e">
        <f>'2 SERVICES'!#REF!</f>
        <v>#REF!</v>
      </c>
    </row>
    <row r="927" spans="1:13" ht="39.75" customHeight="1" x14ac:dyDescent="0.25">
      <c r="A927" s="252">
        <f t="shared" si="3"/>
        <v>914</v>
      </c>
      <c r="B927" s="264" t="e">
        <f>'2 SERVICES'!#REF!</f>
        <v>#REF!</v>
      </c>
      <c r="C927" s="265" t="e">
        <f>'2 SERVICES'!#REF!</f>
        <v>#REF!</v>
      </c>
      <c r="D927" s="266" t="e">
        <f>'2 SERVICES'!#REF!</f>
        <v>#REF!</v>
      </c>
      <c r="E927" s="256"/>
      <c r="F927" s="267"/>
      <c r="G927" s="268"/>
      <c r="H927" s="269"/>
      <c r="I927" s="270"/>
      <c r="J927" s="271"/>
      <c r="K927" s="262"/>
      <c r="L927" s="273"/>
      <c r="M927" s="97" t="e">
        <f>'2 SERVICES'!#REF!</f>
        <v>#REF!</v>
      </c>
    </row>
    <row r="928" spans="1:13" ht="39.75" customHeight="1" x14ac:dyDescent="0.25">
      <c r="A928" s="252">
        <f t="shared" si="3"/>
        <v>915</v>
      </c>
      <c r="B928" s="253" t="e">
        <f>'2 SERVICES'!#REF!</f>
        <v>#REF!</v>
      </c>
      <c r="C928" s="254" t="e">
        <f>'2 SERVICES'!#REF!</f>
        <v>#REF!</v>
      </c>
      <c r="D928" s="255" t="e">
        <f>'2 SERVICES'!#REF!</f>
        <v>#REF!</v>
      </c>
      <c r="E928" s="256"/>
      <c r="F928" s="257"/>
      <c r="G928" s="274"/>
      <c r="H928" s="259"/>
      <c r="I928" s="260"/>
      <c r="J928" s="261"/>
      <c r="K928" s="262"/>
      <c r="L928" s="263"/>
      <c r="M928" s="97" t="e">
        <f>'2 SERVICES'!#REF!</f>
        <v>#REF!</v>
      </c>
    </row>
    <row r="929" spans="1:13" ht="39.75" customHeight="1" x14ac:dyDescent="0.25">
      <c r="A929" s="252">
        <f t="shared" si="3"/>
        <v>916</v>
      </c>
      <c r="B929" s="264" t="e">
        <f>'2 SERVICES'!#REF!</f>
        <v>#REF!</v>
      </c>
      <c r="C929" s="265" t="e">
        <f>'2 SERVICES'!#REF!</f>
        <v>#REF!</v>
      </c>
      <c r="D929" s="266" t="e">
        <f>'2 SERVICES'!#REF!</f>
        <v>#REF!</v>
      </c>
      <c r="E929" s="256"/>
      <c r="F929" s="267"/>
      <c r="G929" s="268"/>
      <c r="H929" s="269"/>
      <c r="I929" s="270"/>
      <c r="J929" s="271"/>
      <c r="K929" s="262"/>
      <c r="L929" s="273"/>
      <c r="M929" s="97" t="e">
        <f>'2 SERVICES'!#REF!</f>
        <v>#REF!</v>
      </c>
    </row>
    <row r="930" spans="1:13" ht="39.75" customHeight="1" x14ac:dyDescent="0.25">
      <c r="A930" s="252">
        <f t="shared" si="3"/>
        <v>917</v>
      </c>
      <c r="B930" s="253" t="e">
        <f>'2 SERVICES'!#REF!</f>
        <v>#REF!</v>
      </c>
      <c r="C930" s="254" t="e">
        <f>'2 SERVICES'!#REF!</f>
        <v>#REF!</v>
      </c>
      <c r="D930" s="255" t="e">
        <f>'2 SERVICES'!#REF!</f>
        <v>#REF!</v>
      </c>
      <c r="E930" s="256"/>
      <c r="F930" s="257"/>
      <c r="G930" s="274"/>
      <c r="H930" s="259"/>
      <c r="I930" s="260"/>
      <c r="J930" s="261"/>
      <c r="K930" s="262"/>
      <c r="L930" s="263"/>
      <c r="M930" s="97" t="e">
        <f>'2 SERVICES'!#REF!</f>
        <v>#REF!</v>
      </c>
    </row>
    <row r="931" spans="1:13" ht="39.75" customHeight="1" x14ac:dyDescent="0.25">
      <c r="A931" s="252">
        <f t="shared" si="3"/>
        <v>918</v>
      </c>
      <c r="B931" s="264" t="e">
        <f>'2 SERVICES'!#REF!</f>
        <v>#REF!</v>
      </c>
      <c r="C931" s="265" t="e">
        <f>'2 SERVICES'!#REF!</f>
        <v>#REF!</v>
      </c>
      <c r="D931" s="266" t="e">
        <f>'2 SERVICES'!#REF!</f>
        <v>#REF!</v>
      </c>
      <c r="E931" s="256"/>
      <c r="F931" s="267"/>
      <c r="G931" s="268"/>
      <c r="H931" s="269"/>
      <c r="I931" s="270"/>
      <c r="J931" s="271"/>
      <c r="K931" s="262"/>
      <c r="L931" s="273"/>
      <c r="M931" s="97" t="e">
        <f>'2 SERVICES'!#REF!</f>
        <v>#REF!</v>
      </c>
    </row>
    <row r="932" spans="1:13" ht="39.75" customHeight="1" x14ac:dyDescent="0.25">
      <c r="A932" s="252">
        <f t="shared" si="3"/>
        <v>919</v>
      </c>
      <c r="B932" s="253" t="e">
        <f>'2 SERVICES'!#REF!</f>
        <v>#REF!</v>
      </c>
      <c r="C932" s="254" t="e">
        <f>'2 SERVICES'!#REF!</f>
        <v>#REF!</v>
      </c>
      <c r="D932" s="255" t="e">
        <f>'2 SERVICES'!#REF!</f>
        <v>#REF!</v>
      </c>
      <c r="E932" s="256"/>
      <c r="F932" s="257"/>
      <c r="G932" s="274"/>
      <c r="H932" s="259"/>
      <c r="I932" s="260"/>
      <c r="J932" s="261"/>
      <c r="K932" s="262"/>
      <c r="L932" s="263"/>
      <c r="M932" s="97" t="e">
        <f>'2 SERVICES'!#REF!</f>
        <v>#REF!</v>
      </c>
    </row>
    <row r="933" spans="1:13" ht="39.75" customHeight="1" x14ac:dyDescent="0.25">
      <c r="A933" s="252">
        <f t="shared" si="3"/>
        <v>920</v>
      </c>
      <c r="B933" s="264" t="e">
        <f>'2 SERVICES'!#REF!</f>
        <v>#REF!</v>
      </c>
      <c r="C933" s="265" t="e">
        <f>'2 SERVICES'!#REF!</f>
        <v>#REF!</v>
      </c>
      <c r="D933" s="266" t="e">
        <f>'2 SERVICES'!#REF!</f>
        <v>#REF!</v>
      </c>
      <c r="E933" s="256"/>
      <c r="F933" s="267"/>
      <c r="G933" s="268"/>
      <c r="H933" s="269"/>
      <c r="I933" s="270"/>
      <c r="J933" s="271"/>
      <c r="K933" s="262"/>
      <c r="L933" s="273"/>
      <c r="M933" s="97" t="e">
        <f>'2 SERVICES'!#REF!</f>
        <v>#REF!</v>
      </c>
    </row>
    <row r="934" spans="1:13" ht="39.75" customHeight="1" x14ac:dyDescent="0.25">
      <c r="A934" s="252">
        <f t="shared" si="3"/>
        <v>921</v>
      </c>
      <c r="B934" s="253" t="e">
        <f>'2 SERVICES'!#REF!</f>
        <v>#REF!</v>
      </c>
      <c r="C934" s="254" t="e">
        <f>'2 SERVICES'!#REF!</f>
        <v>#REF!</v>
      </c>
      <c r="D934" s="255" t="e">
        <f>'2 SERVICES'!#REF!</f>
        <v>#REF!</v>
      </c>
      <c r="E934" s="256"/>
      <c r="F934" s="257"/>
      <c r="G934" s="274"/>
      <c r="H934" s="259"/>
      <c r="I934" s="260"/>
      <c r="J934" s="261"/>
      <c r="K934" s="262"/>
      <c r="L934" s="263"/>
      <c r="M934" s="97" t="e">
        <f>'2 SERVICES'!#REF!</f>
        <v>#REF!</v>
      </c>
    </row>
    <row r="935" spans="1:13" ht="39.75" customHeight="1" x14ac:dyDescent="0.25">
      <c r="A935" s="252">
        <f t="shared" si="3"/>
        <v>922</v>
      </c>
      <c r="B935" s="264" t="e">
        <f>'2 SERVICES'!#REF!</f>
        <v>#REF!</v>
      </c>
      <c r="C935" s="265" t="e">
        <f>'2 SERVICES'!#REF!</f>
        <v>#REF!</v>
      </c>
      <c r="D935" s="266" t="e">
        <f>'2 SERVICES'!#REF!</f>
        <v>#REF!</v>
      </c>
      <c r="E935" s="256"/>
      <c r="F935" s="267"/>
      <c r="G935" s="268"/>
      <c r="H935" s="269"/>
      <c r="I935" s="270"/>
      <c r="J935" s="271"/>
      <c r="K935" s="262"/>
      <c r="L935" s="273"/>
      <c r="M935" s="97" t="e">
        <f>'2 SERVICES'!#REF!</f>
        <v>#REF!</v>
      </c>
    </row>
    <row r="936" spans="1:13" ht="39.75" customHeight="1" x14ac:dyDescent="0.25">
      <c r="A936" s="252">
        <f t="shared" si="3"/>
        <v>923</v>
      </c>
      <c r="B936" s="253" t="e">
        <f>'2 SERVICES'!#REF!</f>
        <v>#REF!</v>
      </c>
      <c r="C936" s="254" t="e">
        <f>'2 SERVICES'!#REF!</f>
        <v>#REF!</v>
      </c>
      <c r="D936" s="255" t="e">
        <f>'2 SERVICES'!#REF!</f>
        <v>#REF!</v>
      </c>
      <c r="E936" s="256"/>
      <c r="F936" s="257"/>
      <c r="G936" s="274"/>
      <c r="H936" s="259"/>
      <c r="I936" s="260"/>
      <c r="J936" s="261"/>
      <c r="K936" s="262"/>
      <c r="L936" s="263"/>
      <c r="M936" s="97" t="e">
        <f>'2 SERVICES'!#REF!</f>
        <v>#REF!</v>
      </c>
    </row>
    <row r="937" spans="1:13" ht="39.75" customHeight="1" x14ac:dyDescent="0.25">
      <c r="A937" s="252">
        <f t="shared" si="3"/>
        <v>924</v>
      </c>
      <c r="B937" s="264" t="e">
        <f>'2 SERVICES'!#REF!</f>
        <v>#REF!</v>
      </c>
      <c r="C937" s="265" t="e">
        <f>'2 SERVICES'!#REF!</f>
        <v>#REF!</v>
      </c>
      <c r="D937" s="266" t="e">
        <f>'2 SERVICES'!#REF!</f>
        <v>#REF!</v>
      </c>
      <c r="E937" s="256"/>
      <c r="F937" s="267"/>
      <c r="G937" s="268"/>
      <c r="H937" s="269"/>
      <c r="I937" s="270"/>
      <c r="J937" s="271"/>
      <c r="K937" s="262"/>
      <c r="L937" s="273"/>
      <c r="M937" s="97" t="e">
        <f>'2 SERVICES'!#REF!</f>
        <v>#REF!</v>
      </c>
    </row>
    <row r="938" spans="1:13" ht="39.75" customHeight="1" x14ac:dyDescent="0.25">
      <c r="A938" s="252">
        <f t="shared" si="3"/>
        <v>925</v>
      </c>
      <c r="B938" s="253" t="e">
        <f>'2 SERVICES'!#REF!</f>
        <v>#REF!</v>
      </c>
      <c r="C938" s="254" t="e">
        <f>'2 SERVICES'!#REF!</f>
        <v>#REF!</v>
      </c>
      <c r="D938" s="255" t="e">
        <f>'2 SERVICES'!#REF!</f>
        <v>#REF!</v>
      </c>
      <c r="E938" s="256"/>
      <c r="F938" s="257"/>
      <c r="G938" s="274"/>
      <c r="H938" s="259"/>
      <c r="I938" s="260"/>
      <c r="J938" s="261"/>
      <c r="K938" s="262"/>
      <c r="L938" s="263"/>
      <c r="M938" s="97" t="e">
        <f>'2 SERVICES'!#REF!</f>
        <v>#REF!</v>
      </c>
    </row>
    <row r="939" spans="1:13" ht="39.75" customHeight="1" x14ac:dyDescent="0.25">
      <c r="A939" s="252">
        <f t="shared" si="3"/>
        <v>926</v>
      </c>
      <c r="B939" s="264" t="e">
        <f>'2 SERVICES'!#REF!</f>
        <v>#REF!</v>
      </c>
      <c r="C939" s="265" t="e">
        <f>'2 SERVICES'!#REF!</f>
        <v>#REF!</v>
      </c>
      <c r="D939" s="266" t="e">
        <f>'2 SERVICES'!#REF!</f>
        <v>#REF!</v>
      </c>
      <c r="E939" s="256"/>
      <c r="F939" s="267"/>
      <c r="G939" s="268"/>
      <c r="H939" s="269"/>
      <c r="I939" s="270"/>
      <c r="J939" s="271"/>
      <c r="K939" s="262"/>
      <c r="L939" s="273"/>
      <c r="M939" s="97" t="e">
        <f>'2 SERVICES'!#REF!</f>
        <v>#REF!</v>
      </c>
    </row>
    <row r="940" spans="1:13" ht="39.75" customHeight="1" x14ac:dyDescent="0.25">
      <c r="A940" s="252">
        <f t="shared" si="3"/>
        <v>927</v>
      </c>
      <c r="B940" s="253" t="e">
        <f>'2 SERVICES'!#REF!</f>
        <v>#REF!</v>
      </c>
      <c r="C940" s="254" t="e">
        <f>'2 SERVICES'!#REF!</f>
        <v>#REF!</v>
      </c>
      <c r="D940" s="255" t="e">
        <f>'2 SERVICES'!#REF!</f>
        <v>#REF!</v>
      </c>
      <c r="E940" s="256"/>
      <c r="F940" s="257"/>
      <c r="G940" s="274"/>
      <c r="H940" s="259"/>
      <c r="I940" s="260"/>
      <c r="J940" s="261"/>
      <c r="K940" s="262"/>
      <c r="L940" s="263"/>
      <c r="M940" s="97" t="e">
        <f>'2 SERVICES'!#REF!</f>
        <v>#REF!</v>
      </c>
    </row>
    <row r="941" spans="1:13" ht="39.75" customHeight="1" x14ac:dyDescent="0.25">
      <c r="A941" s="252">
        <f t="shared" si="3"/>
        <v>928</v>
      </c>
      <c r="B941" s="264" t="e">
        <f>'2 SERVICES'!#REF!</f>
        <v>#REF!</v>
      </c>
      <c r="C941" s="265" t="e">
        <f>'2 SERVICES'!#REF!</f>
        <v>#REF!</v>
      </c>
      <c r="D941" s="266" t="e">
        <f>'2 SERVICES'!#REF!</f>
        <v>#REF!</v>
      </c>
      <c r="E941" s="256"/>
      <c r="F941" s="267"/>
      <c r="G941" s="268"/>
      <c r="H941" s="269"/>
      <c r="I941" s="270"/>
      <c r="J941" s="271"/>
      <c r="K941" s="262"/>
      <c r="L941" s="273"/>
      <c r="M941" s="97" t="e">
        <f>'2 SERVICES'!#REF!</f>
        <v>#REF!</v>
      </c>
    </row>
    <row r="942" spans="1:13" ht="39.75" customHeight="1" x14ac:dyDescent="0.25">
      <c r="A942" s="252">
        <f t="shared" si="3"/>
        <v>929</v>
      </c>
      <c r="B942" s="253" t="e">
        <f>'2 SERVICES'!#REF!</f>
        <v>#REF!</v>
      </c>
      <c r="C942" s="254" t="e">
        <f>'2 SERVICES'!#REF!</f>
        <v>#REF!</v>
      </c>
      <c r="D942" s="255" t="e">
        <f>'2 SERVICES'!#REF!</f>
        <v>#REF!</v>
      </c>
      <c r="E942" s="256"/>
      <c r="F942" s="257"/>
      <c r="G942" s="274"/>
      <c r="H942" s="259"/>
      <c r="I942" s="260"/>
      <c r="J942" s="261"/>
      <c r="K942" s="262"/>
      <c r="L942" s="263"/>
      <c r="M942" s="97" t="e">
        <f>'2 SERVICES'!#REF!</f>
        <v>#REF!</v>
      </c>
    </row>
    <row r="943" spans="1:13" ht="39.75" customHeight="1" x14ac:dyDescent="0.25">
      <c r="A943" s="252">
        <f t="shared" si="3"/>
        <v>930</v>
      </c>
      <c r="B943" s="264" t="e">
        <f>'2 SERVICES'!#REF!</f>
        <v>#REF!</v>
      </c>
      <c r="C943" s="265" t="e">
        <f>'2 SERVICES'!#REF!</f>
        <v>#REF!</v>
      </c>
      <c r="D943" s="266" t="e">
        <f>'2 SERVICES'!#REF!</f>
        <v>#REF!</v>
      </c>
      <c r="E943" s="256"/>
      <c r="F943" s="267"/>
      <c r="G943" s="268"/>
      <c r="H943" s="269"/>
      <c r="I943" s="270"/>
      <c r="J943" s="271"/>
      <c r="K943" s="262"/>
      <c r="L943" s="273"/>
      <c r="M943" s="97" t="e">
        <f>'2 SERVICES'!#REF!</f>
        <v>#REF!</v>
      </c>
    </row>
    <row r="944" spans="1:13" ht="39.75" customHeight="1" x14ac:dyDescent="0.25">
      <c r="A944" s="252">
        <f t="shared" si="3"/>
        <v>931</v>
      </c>
      <c r="B944" s="253" t="e">
        <f>'2 SERVICES'!#REF!</f>
        <v>#REF!</v>
      </c>
      <c r="C944" s="254" t="e">
        <f>'2 SERVICES'!#REF!</f>
        <v>#REF!</v>
      </c>
      <c r="D944" s="255" t="e">
        <f>'2 SERVICES'!#REF!</f>
        <v>#REF!</v>
      </c>
      <c r="E944" s="256"/>
      <c r="F944" s="257"/>
      <c r="G944" s="274"/>
      <c r="H944" s="259"/>
      <c r="I944" s="260"/>
      <c r="J944" s="261"/>
      <c r="K944" s="262"/>
      <c r="L944" s="263"/>
      <c r="M944" s="97" t="e">
        <f>'2 SERVICES'!#REF!</f>
        <v>#REF!</v>
      </c>
    </row>
    <row r="945" spans="1:13" ht="39.75" customHeight="1" x14ac:dyDescent="0.25">
      <c r="A945" s="252">
        <f t="shared" si="3"/>
        <v>932</v>
      </c>
      <c r="B945" s="264" t="e">
        <f>'2 SERVICES'!#REF!</f>
        <v>#REF!</v>
      </c>
      <c r="C945" s="265" t="e">
        <f>'2 SERVICES'!#REF!</f>
        <v>#REF!</v>
      </c>
      <c r="D945" s="266" t="e">
        <f>'2 SERVICES'!#REF!</f>
        <v>#REF!</v>
      </c>
      <c r="E945" s="256"/>
      <c r="F945" s="267"/>
      <c r="G945" s="268"/>
      <c r="H945" s="269"/>
      <c r="I945" s="270"/>
      <c r="J945" s="271"/>
      <c r="K945" s="262"/>
      <c r="L945" s="273"/>
      <c r="M945" s="97" t="e">
        <f>'2 SERVICES'!#REF!</f>
        <v>#REF!</v>
      </c>
    </row>
    <row r="946" spans="1:13" ht="39.75" customHeight="1" x14ac:dyDescent="0.25">
      <c r="A946" s="252">
        <f t="shared" si="3"/>
        <v>933</v>
      </c>
      <c r="B946" s="253" t="e">
        <f>'2 SERVICES'!#REF!</f>
        <v>#REF!</v>
      </c>
      <c r="C946" s="254" t="e">
        <f>'2 SERVICES'!#REF!</f>
        <v>#REF!</v>
      </c>
      <c r="D946" s="255" t="e">
        <f>'2 SERVICES'!#REF!</f>
        <v>#REF!</v>
      </c>
      <c r="E946" s="256"/>
      <c r="F946" s="257"/>
      <c r="G946" s="274"/>
      <c r="H946" s="259"/>
      <c r="I946" s="260"/>
      <c r="J946" s="261"/>
      <c r="K946" s="262"/>
      <c r="L946" s="263"/>
      <c r="M946" s="97" t="e">
        <f>'2 SERVICES'!#REF!</f>
        <v>#REF!</v>
      </c>
    </row>
    <row r="947" spans="1:13" ht="39.75" customHeight="1" x14ac:dyDescent="0.25">
      <c r="A947" s="252">
        <f t="shared" si="3"/>
        <v>934</v>
      </c>
      <c r="B947" s="264" t="e">
        <f>'2 SERVICES'!#REF!</f>
        <v>#REF!</v>
      </c>
      <c r="C947" s="265" t="e">
        <f>'2 SERVICES'!#REF!</f>
        <v>#REF!</v>
      </c>
      <c r="D947" s="266" t="e">
        <f>'2 SERVICES'!#REF!</f>
        <v>#REF!</v>
      </c>
      <c r="E947" s="256"/>
      <c r="F947" s="267"/>
      <c r="G947" s="268"/>
      <c r="H947" s="269"/>
      <c r="I947" s="270"/>
      <c r="J947" s="271"/>
      <c r="K947" s="262"/>
      <c r="L947" s="273"/>
      <c r="M947" s="97" t="e">
        <f>'2 SERVICES'!#REF!</f>
        <v>#REF!</v>
      </c>
    </row>
    <row r="948" spans="1:13" ht="39.75" customHeight="1" x14ac:dyDescent="0.25">
      <c r="A948" s="252">
        <f t="shared" si="3"/>
        <v>935</v>
      </c>
      <c r="B948" s="253" t="e">
        <f>'2 SERVICES'!#REF!</f>
        <v>#REF!</v>
      </c>
      <c r="C948" s="254" t="e">
        <f>'2 SERVICES'!#REF!</f>
        <v>#REF!</v>
      </c>
      <c r="D948" s="255" t="e">
        <f>'2 SERVICES'!#REF!</f>
        <v>#REF!</v>
      </c>
      <c r="E948" s="256"/>
      <c r="F948" s="257"/>
      <c r="G948" s="274"/>
      <c r="H948" s="259"/>
      <c r="I948" s="260"/>
      <c r="J948" s="261"/>
      <c r="K948" s="262"/>
      <c r="L948" s="263"/>
      <c r="M948" s="97" t="e">
        <f>'2 SERVICES'!#REF!</f>
        <v>#REF!</v>
      </c>
    </row>
    <row r="949" spans="1:13" ht="39.75" customHeight="1" x14ac:dyDescent="0.25">
      <c r="A949" s="252">
        <f t="shared" si="3"/>
        <v>936</v>
      </c>
      <c r="B949" s="264" t="e">
        <f>'2 SERVICES'!#REF!</f>
        <v>#REF!</v>
      </c>
      <c r="C949" s="265" t="e">
        <f>'2 SERVICES'!#REF!</f>
        <v>#REF!</v>
      </c>
      <c r="D949" s="266" t="e">
        <f>'2 SERVICES'!#REF!</f>
        <v>#REF!</v>
      </c>
      <c r="E949" s="256"/>
      <c r="F949" s="267"/>
      <c r="G949" s="268"/>
      <c r="H949" s="269"/>
      <c r="I949" s="270"/>
      <c r="J949" s="271"/>
      <c r="K949" s="262"/>
      <c r="L949" s="273"/>
      <c r="M949" s="97" t="e">
        <f>'2 SERVICES'!#REF!</f>
        <v>#REF!</v>
      </c>
    </row>
    <row r="950" spans="1:13" ht="39.75" customHeight="1" x14ac:dyDescent="0.25">
      <c r="A950" s="252">
        <f t="shared" si="3"/>
        <v>937</v>
      </c>
      <c r="B950" s="253" t="e">
        <f>'2 SERVICES'!#REF!</f>
        <v>#REF!</v>
      </c>
      <c r="C950" s="254" t="e">
        <f>'2 SERVICES'!#REF!</f>
        <v>#REF!</v>
      </c>
      <c r="D950" s="255" t="e">
        <f>'2 SERVICES'!#REF!</f>
        <v>#REF!</v>
      </c>
      <c r="E950" s="256"/>
      <c r="F950" s="257"/>
      <c r="G950" s="274"/>
      <c r="H950" s="259"/>
      <c r="I950" s="260"/>
      <c r="J950" s="261"/>
      <c r="K950" s="262"/>
      <c r="L950" s="263"/>
      <c r="M950" s="97" t="e">
        <f>'2 SERVICES'!#REF!</f>
        <v>#REF!</v>
      </c>
    </row>
    <row r="951" spans="1:13" ht="39.75" customHeight="1" x14ac:dyDescent="0.25">
      <c r="A951" s="252">
        <f t="shared" si="3"/>
        <v>938</v>
      </c>
      <c r="B951" s="264" t="e">
        <f>'2 SERVICES'!#REF!</f>
        <v>#REF!</v>
      </c>
      <c r="C951" s="265" t="e">
        <f>'2 SERVICES'!#REF!</f>
        <v>#REF!</v>
      </c>
      <c r="D951" s="266" t="e">
        <f>'2 SERVICES'!#REF!</f>
        <v>#REF!</v>
      </c>
      <c r="E951" s="256"/>
      <c r="F951" s="267"/>
      <c r="G951" s="268"/>
      <c r="H951" s="269"/>
      <c r="I951" s="270"/>
      <c r="J951" s="271"/>
      <c r="K951" s="262"/>
      <c r="L951" s="273"/>
      <c r="M951" s="97" t="e">
        <f>'2 SERVICES'!#REF!</f>
        <v>#REF!</v>
      </c>
    </row>
    <row r="952" spans="1:13" ht="39.75" customHeight="1" x14ac:dyDescent="0.25">
      <c r="A952" s="252">
        <f t="shared" si="3"/>
        <v>939</v>
      </c>
      <c r="B952" s="253" t="e">
        <f>'2 SERVICES'!#REF!</f>
        <v>#REF!</v>
      </c>
      <c r="C952" s="254" t="e">
        <f>'2 SERVICES'!#REF!</f>
        <v>#REF!</v>
      </c>
      <c r="D952" s="255" t="e">
        <f>'2 SERVICES'!#REF!</f>
        <v>#REF!</v>
      </c>
      <c r="E952" s="256"/>
      <c r="F952" s="257"/>
      <c r="G952" s="274"/>
      <c r="H952" s="259"/>
      <c r="I952" s="260"/>
      <c r="J952" s="261"/>
      <c r="K952" s="262"/>
      <c r="L952" s="263"/>
      <c r="M952" s="97" t="e">
        <f>'2 SERVICES'!#REF!</f>
        <v>#REF!</v>
      </c>
    </row>
    <row r="953" spans="1:13" ht="39.75" customHeight="1" x14ac:dyDescent="0.25">
      <c r="A953" s="252">
        <f t="shared" si="3"/>
        <v>940</v>
      </c>
      <c r="B953" s="264" t="e">
        <f>'2 SERVICES'!#REF!</f>
        <v>#REF!</v>
      </c>
      <c r="C953" s="265" t="e">
        <f>'2 SERVICES'!#REF!</f>
        <v>#REF!</v>
      </c>
      <c r="D953" s="266" t="e">
        <f>'2 SERVICES'!#REF!</f>
        <v>#REF!</v>
      </c>
      <c r="E953" s="256"/>
      <c r="F953" s="267"/>
      <c r="G953" s="268"/>
      <c r="H953" s="269"/>
      <c r="I953" s="270"/>
      <c r="J953" s="271"/>
      <c r="K953" s="262"/>
      <c r="L953" s="273"/>
      <c r="M953" s="97" t="e">
        <f>'2 SERVICES'!#REF!</f>
        <v>#REF!</v>
      </c>
    </row>
    <row r="954" spans="1:13" ht="39.75" customHeight="1" x14ac:dyDescent="0.25">
      <c r="A954" s="252">
        <f t="shared" si="3"/>
        <v>941</v>
      </c>
      <c r="B954" s="253" t="e">
        <f>'2 SERVICES'!#REF!</f>
        <v>#REF!</v>
      </c>
      <c r="C954" s="254" t="e">
        <f>'2 SERVICES'!#REF!</f>
        <v>#REF!</v>
      </c>
      <c r="D954" s="255" t="e">
        <f>'2 SERVICES'!#REF!</f>
        <v>#REF!</v>
      </c>
      <c r="E954" s="256"/>
      <c r="F954" s="257"/>
      <c r="G954" s="274"/>
      <c r="H954" s="259"/>
      <c r="I954" s="260"/>
      <c r="J954" s="261"/>
      <c r="K954" s="262"/>
      <c r="L954" s="263"/>
      <c r="M954" s="97" t="e">
        <f>'2 SERVICES'!#REF!</f>
        <v>#REF!</v>
      </c>
    </row>
    <row r="955" spans="1:13" ht="39.75" customHeight="1" x14ac:dyDescent="0.25">
      <c r="A955" s="252">
        <f t="shared" si="3"/>
        <v>942</v>
      </c>
      <c r="B955" s="264" t="e">
        <f>'2 SERVICES'!#REF!</f>
        <v>#REF!</v>
      </c>
      <c r="C955" s="265" t="e">
        <f>'2 SERVICES'!#REF!</f>
        <v>#REF!</v>
      </c>
      <c r="D955" s="266" t="e">
        <f>'2 SERVICES'!#REF!</f>
        <v>#REF!</v>
      </c>
      <c r="E955" s="256"/>
      <c r="F955" s="267"/>
      <c r="G955" s="268"/>
      <c r="H955" s="269"/>
      <c r="I955" s="270"/>
      <c r="J955" s="271"/>
      <c r="K955" s="262"/>
      <c r="L955" s="273"/>
      <c r="M955" s="97" t="e">
        <f>'2 SERVICES'!#REF!</f>
        <v>#REF!</v>
      </c>
    </row>
    <row r="956" spans="1:13" ht="39.75" customHeight="1" x14ac:dyDescent="0.25">
      <c r="A956" s="252">
        <f t="shared" si="3"/>
        <v>943</v>
      </c>
      <c r="B956" s="253" t="e">
        <f>'2 SERVICES'!#REF!</f>
        <v>#REF!</v>
      </c>
      <c r="C956" s="254" t="e">
        <f>'2 SERVICES'!#REF!</f>
        <v>#REF!</v>
      </c>
      <c r="D956" s="255" t="e">
        <f>'2 SERVICES'!#REF!</f>
        <v>#REF!</v>
      </c>
      <c r="E956" s="256"/>
      <c r="F956" s="257"/>
      <c r="G956" s="274"/>
      <c r="H956" s="259"/>
      <c r="I956" s="260"/>
      <c r="J956" s="261"/>
      <c r="K956" s="262"/>
      <c r="L956" s="263"/>
      <c r="M956" s="97" t="e">
        <f>'2 SERVICES'!#REF!</f>
        <v>#REF!</v>
      </c>
    </row>
    <row r="957" spans="1:13" ht="39.75" customHeight="1" x14ac:dyDescent="0.25">
      <c r="A957" s="252">
        <f t="shared" si="3"/>
        <v>944</v>
      </c>
      <c r="B957" s="264" t="e">
        <f>'2 SERVICES'!#REF!</f>
        <v>#REF!</v>
      </c>
      <c r="C957" s="265" t="e">
        <f>'2 SERVICES'!#REF!</f>
        <v>#REF!</v>
      </c>
      <c r="D957" s="266" t="e">
        <f>'2 SERVICES'!#REF!</f>
        <v>#REF!</v>
      </c>
      <c r="E957" s="256"/>
      <c r="F957" s="267"/>
      <c r="G957" s="268"/>
      <c r="H957" s="269"/>
      <c r="I957" s="270"/>
      <c r="J957" s="271"/>
      <c r="K957" s="262"/>
      <c r="L957" s="273"/>
      <c r="M957" s="97" t="e">
        <f>'2 SERVICES'!#REF!</f>
        <v>#REF!</v>
      </c>
    </row>
    <row r="958" spans="1:13" ht="39.75" customHeight="1" x14ac:dyDescent="0.25">
      <c r="A958" s="252">
        <f t="shared" si="3"/>
        <v>945</v>
      </c>
      <c r="B958" s="253" t="e">
        <f>'2 SERVICES'!#REF!</f>
        <v>#REF!</v>
      </c>
      <c r="C958" s="254" t="e">
        <f>'2 SERVICES'!#REF!</f>
        <v>#REF!</v>
      </c>
      <c r="D958" s="255" t="e">
        <f>'2 SERVICES'!#REF!</f>
        <v>#REF!</v>
      </c>
      <c r="E958" s="256"/>
      <c r="F958" s="257"/>
      <c r="G958" s="274"/>
      <c r="H958" s="259"/>
      <c r="I958" s="260"/>
      <c r="J958" s="261"/>
      <c r="K958" s="262"/>
      <c r="L958" s="263"/>
      <c r="M958" s="97" t="e">
        <f>'2 SERVICES'!#REF!</f>
        <v>#REF!</v>
      </c>
    </row>
    <row r="959" spans="1:13" ht="39.75" customHeight="1" x14ac:dyDescent="0.25">
      <c r="A959" s="252">
        <f t="shared" si="3"/>
        <v>946</v>
      </c>
      <c r="B959" s="264" t="e">
        <f>'2 SERVICES'!#REF!</f>
        <v>#REF!</v>
      </c>
      <c r="C959" s="265" t="e">
        <f>'2 SERVICES'!#REF!</f>
        <v>#REF!</v>
      </c>
      <c r="D959" s="266" t="e">
        <f>'2 SERVICES'!#REF!</f>
        <v>#REF!</v>
      </c>
      <c r="E959" s="256"/>
      <c r="F959" s="267"/>
      <c r="G959" s="268"/>
      <c r="H959" s="269"/>
      <c r="I959" s="270"/>
      <c r="J959" s="271"/>
      <c r="K959" s="262"/>
      <c r="L959" s="273"/>
      <c r="M959" s="97" t="e">
        <f>'2 SERVICES'!#REF!</f>
        <v>#REF!</v>
      </c>
    </row>
    <row r="960" spans="1:13" ht="39.75" customHeight="1" x14ac:dyDescent="0.25">
      <c r="A960" s="252">
        <f t="shared" si="3"/>
        <v>947</v>
      </c>
      <c r="B960" s="253" t="e">
        <f>'2 SERVICES'!#REF!</f>
        <v>#REF!</v>
      </c>
      <c r="C960" s="254" t="e">
        <f>'2 SERVICES'!#REF!</f>
        <v>#REF!</v>
      </c>
      <c r="D960" s="255" t="e">
        <f>'2 SERVICES'!#REF!</f>
        <v>#REF!</v>
      </c>
      <c r="E960" s="256"/>
      <c r="F960" s="257"/>
      <c r="G960" s="274"/>
      <c r="H960" s="259"/>
      <c r="I960" s="260"/>
      <c r="J960" s="261"/>
      <c r="K960" s="262"/>
      <c r="L960" s="263"/>
      <c r="M960" s="97" t="e">
        <f>'2 SERVICES'!#REF!</f>
        <v>#REF!</v>
      </c>
    </row>
    <row r="961" spans="1:13" ht="39.75" customHeight="1" x14ac:dyDescent="0.25">
      <c r="A961" s="252">
        <f t="shared" si="3"/>
        <v>948</v>
      </c>
      <c r="B961" s="264" t="e">
        <f>'2 SERVICES'!#REF!</f>
        <v>#REF!</v>
      </c>
      <c r="C961" s="265" t="e">
        <f>'2 SERVICES'!#REF!</f>
        <v>#REF!</v>
      </c>
      <c r="D961" s="266" t="e">
        <f>'2 SERVICES'!#REF!</f>
        <v>#REF!</v>
      </c>
      <c r="E961" s="256"/>
      <c r="F961" s="267"/>
      <c r="G961" s="268"/>
      <c r="H961" s="269"/>
      <c r="I961" s="270"/>
      <c r="J961" s="271"/>
      <c r="K961" s="262"/>
      <c r="L961" s="273"/>
      <c r="M961" s="97" t="e">
        <f>'2 SERVICES'!#REF!</f>
        <v>#REF!</v>
      </c>
    </row>
    <row r="962" spans="1:13" ht="39.75" customHeight="1" x14ac:dyDescent="0.25">
      <c r="A962" s="252">
        <f t="shared" si="3"/>
        <v>949</v>
      </c>
      <c r="B962" s="253" t="e">
        <f>'2 SERVICES'!#REF!</f>
        <v>#REF!</v>
      </c>
      <c r="C962" s="254" t="e">
        <f>'2 SERVICES'!#REF!</f>
        <v>#REF!</v>
      </c>
      <c r="D962" s="255" t="e">
        <f>'2 SERVICES'!#REF!</f>
        <v>#REF!</v>
      </c>
      <c r="E962" s="256"/>
      <c r="F962" s="257"/>
      <c r="G962" s="274"/>
      <c r="H962" s="259"/>
      <c r="I962" s="260"/>
      <c r="J962" s="261"/>
      <c r="K962" s="262"/>
      <c r="L962" s="263"/>
      <c r="M962" s="97" t="e">
        <f>'2 SERVICES'!#REF!</f>
        <v>#REF!</v>
      </c>
    </row>
    <row r="963" spans="1:13" ht="39.75" customHeight="1" x14ac:dyDescent="0.25">
      <c r="A963" s="252">
        <f t="shared" si="3"/>
        <v>950</v>
      </c>
      <c r="B963" s="264" t="e">
        <f>'2 SERVICES'!#REF!</f>
        <v>#REF!</v>
      </c>
      <c r="C963" s="265" t="e">
        <f>'2 SERVICES'!#REF!</f>
        <v>#REF!</v>
      </c>
      <c r="D963" s="266" t="e">
        <f>'2 SERVICES'!#REF!</f>
        <v>#REF!</v>
      </c>
      <c r="E963" s="256"/>
      <c r="F963" s="267"/>
      <c r="G963" s="268"/>
      <c r="H963" s="269"/>
      <c r="I963" s="270"/>
      <c r="J963" s="271"/>
      <c r="K963" s="262"/>
      <c r="L963" s="273"/>
      <c r="M963" s="97" t="e">
        <f>'2 SERVICES'!#REF!</f>
        <v>#REF!</v>
      </c>
    </row>
    <row r="964" spans="1:13" ht="39.75" customHeight="1" x14ac:dyDescent="0.25">
      <c r="A964" s="252">
        <f t="shared" si="3"/>
        <v>951</v>
      </c>
      <c r="B964" s="253" t="e">
        <f>'2 SERVICES'!#REF!</f>
        <v>#REF!</v>
      </c>
      <c r="C964" s="254" t="e">
        <f>'2 SERVICES'!#REF!</f>
        <v>#REF!</v>
      </c>
      <c r="D964" s="255" t="e">
        <f>'2 SERVICES'!#REF!</f>
        <v>#REF!</v>
      </c>
      <c r="E964" s="256"/>
      <c r="F964" s="257"/>
      <c r="G964" s="258"/>
      <c r="H964" s="259"/>
      <c r="I964" s="260"/>
      <c r="J964" s="261"/>
      <c r="K964" s="262"/>
      <c r="L964" s="263"/>
      <c r="M964" s="97" t="e">
        <f>'2 SERVICES'!#REF!</f>
        <v>#REF!</v>
      </c>
    </row>
    <row r="965" spans="1:13" ht="39.75" customHeight="1" x14ac:dyDescent="0.25">
      <c r="A965" s="252">
        <f t="shared" si="3"/>
        <v>952</v>
      </c>
      <c r="B965" s="264" t="e">
        <f>'2 SERVICES'!#REF!</f>
        <v>#REF!</v>
      </c>
      <c r="C965" s="265" t="e">
        <f>'2 SERVICES'!#REF!</f>
        <v>#REF!</v>
      </c>
      <c r="D965" s="266" t="e">
        <f>'2 SERVICES'!#REF!</f>
        <v>#REF!</v>
      </c>
      <c r="E965" s="256"/>
      <c r="F965" s="267"/>
      <c r="G965" s="268"/>
      <c r="H965" s="269"/>
      <c r="I965" s="270"/>
      <c r="J965" s="271"/>
      <c r="K965" s="272"/>
      <c r="L965" s="273"/>
      <c r="M965" s="97" t="e">
        <f>'2 SERVICES'!#REF!</f>
        <v>#REF!</v>
      </c>
    </row>
    <row r="966" spans="1:13" ht="39.75" customHeight="1" x14ac:dyDescent="0.25">
      <c r="A966" s="252">
        <f t="shared" si="3"/>
        <v>953</v>
      </c>
      <c r="B966" s="253" t="e">
        <f>'2 SERVICES'!#REF!</f>
        <v>#REF!</v>
      </c>
      <c r="C966" s="254" t="e">
        <f>'2 SERVICES'!#REF!</f>
        <v>#REF!</v>
      </c>
      <c r="D966" s="255" t="e">
        <f>'2 SERVICES'!#REF!</f>
        <v>#REF!</v>
      </c>
      <c r="E966" s="256"/>
      <c r="F966" s="257"/>
      <c r="G966" s="274"/>
      <c r="H966" s="259"/>
      <c r="I966" s="260"/>
      <c r="J966" s="261"/>
      <c r="K966" s="262"/>
      <c r="L966" s="263"/>
      <c r="M966" s="97" t="e">
        <f>'2 SERVICES'!#REF!</f>
        <v>#REF!</v>
      </c>
    </row>
    <row r="967" spans="1:13" ht="39.75" customHeight="1" x14ac:dyDescent="0.25">
      <c r="A967" s="252">
        <f t="shared" si="3"/>
        <v>954</v>
      </c>
      <c r="B967" s="264" t="e">
        <f>'2 SERVICES'!#REF!</f>
        <v>#REF!</v>
      </c>
      <c r="C967" s="265" t="e">
        <f>'2 SERVICES'!#REF!</f>
        <v>#REF!</v>
      </c>
      <c r="D967" s="266" t="e">
        <f>'2 SERVICES'!#REF!</f>
        <v>#REF!</v>
      </c>
      <c r="E967" s="256"/>
      <c r="F967" s="267"/>
      <c r="G967" s="268"/>
      <c r="H967" s="269"/>
      <c r="I967" s="270"/>
      <c r="J967" s="271"/>
      <c r="K967" s="272"/>
      <c r="L967" s="273"/>
      <c r="M967" s="97" t="e">
        <f>'2 SERVICES'!#REF!</f>
        <v>#REF!</v>
      </c>
    </row>
    <row r="968" spans="1:13" ht="39.75" customHeight="1" x14ac:dyDescent="0.25">
      <c r="A968" s="252">
        <f t="shared" si="3"/>
        <v>955</v>
      </c>
      <c r="B968" s="253" t="e">
        <f>'2 SERVICES'!#REF!</f>
        <v>#REF!</v>
      </c>
      <c r="C968" s="254" t="e">
        <f>'2 SERVICES'!#REF!</f>
        <v>#REF!</v>
      </c>
      <c r="D968" s="255" t="e">
        <f>'2 SERVICES'!#REF!</f>
        <v>#REF!</v>
      </c>
      <c r="E968" s="256"/>
      <c r="F968" s="257"/>
      <c r="G968" s="274"/>
      <c r="H968" s="259"/>
      <c r="I968" s="260"/>
      <c r="J968" s="261"/>
      <c r="K968" s="262"/>
      <c r="L968" s="263"/>
      <c r="M968" s="97" t="e">
        <f>'2 SERVICES'!#REF!</f>
        <v>#REF!</v>
      </c>
    </row>
    <row r="969" spans="1:13" ht="39.75" customHeight="1" x14ac:dyDescent="0.25">
      <c r="A969" s="252">
        <f t="shared" si="3"/>
        <v>956</v>
      </c>
      <c r="B969" s="264" t="e">
        <f>'2 SERVICES'!#REF!</f>
        <v>#REF!</v>
      </c>
      <c r="C969" s="265" t="e">
        <f>'2 SERVICES'!#REF!</f>
        <v>#REF!</v>
      </c>
      <c r="D969" s="266" t="e">
        <f>'2 SERVICES'!#REF!</f>
        <v>#REF!</v>
      </c>
      <c r="E969" s="256"/>
      <c r="F969" s="267"/>
      <c r="G969" s="268"/>
      <c r="H969" s="269"/>
      <c r="I969" s="270"/>
      <c r="J969" s="271"/>
      <c r="K969" s="272"/>
      <c r="L969" s="273"/>
      <c r="M969" s="97" t="e">
        <f>'2 SERVICES'!#REF!</f>
        <v>#REF!</v>
      </c>
    </row>
    <row r="970" spans="1:13" ht="39.75" customHeight="1" x14ac:dyDescent="0.25">
      <c r="A970" s="252">
        <f t="shared" si="3"/>
        <v>957</v>
      </c>
      <c r="B970" s="253" t="e">
        <f>'2 SERVICES'!#REF!</f>
        <v>#REF!</v>
      </c>
      <c r="C970" s="254" t="e">
        <f>'2 SERVICES'!#REF!</f>
        <v>#REF!</v>
      </c>
      <c r="D970" s="255" t="e">
        <f>'2 SERVICES'!#REF!</f>
        <v>#REF!</v>
      </c>
      <c r="E970" s="256"/>
      <c r="F970" s="257"/>
      <c r="G970" s="274"/>
      <c r="H970" s="259"/>
      <c r="I970" s="260"/>
      <c r="J970" s="261"/>
      <c r="K970" s="262"/>
      <c r="L970" s="263"/>
      <c r="M970" s="97" t="e">
        <f>'2 SERVICES'!#REF!</f>
        <v>#REF!</v>
      </c>
    </row>
    <row r="971" spans="1:13" ht="39.75" customHeight="1" x14ac:dyDescent="0.25">
      <c r="A971" s="252">
        <f t="shared" si="3"/>
        <v>958</v>
      </c>
      <c r="B971" s="264" t="e">
        <f>'2 SERVICES'!#REF!</f>
        <v>#REF!</v>
      </c>
      <c r="C971" s="265" t="e">
        <f>'2 SERVICES'!#REF!</f>
        <v>#REF!</v>
      </c>
      <c r="D971" s="266" t="e">
        <f>'2 SERVICES'!#REF!</f>
        <v>#REF!</v>
      </c>
      <c r="E971" s="256"/>
      <c r="F971" s="267"/>
      <c r="G971" s="268"/>
      <c r="H971" s="269"/>
      <c r="I971" s="270"/>
      <c r="J971" s="271"/>
      <c r="K971" s="272"/>
      <c r="L971" s="273"/>
      <c r="M971" s="97" t="e">
        <f>'2 SERVICES'!#REF!</f>
        <v>#REF!</v>
      </c>
    </row>
    <row r="972" spans="1:13" ht="39.75" customHeight="1" x14ac:dyDescent="0.25">
      <c r="A972" s="252">
        <f t="shared" si="3"/>
        <v>959</v>
      </c>
      <c r="B972" s="253" t="e">
        <f>'2 SERVICES'!#REF!</f>
        <v>#REF!</v>
      </c>
      <c r="C972" s="254" t="e">
        <f>'2 SERVICES'!#REF!</f>
        <v>#REF!</v>
      </c>
      <c r="D972" s="255" t="e">
        <f>'2 SERVICES'!#REF!</f>
        <v>#REF!</v>
      </c>
      <c r="E972" s="256"/>
      <c r="F972" s="257"/>
      <c r="G972" s="274"/>
      <c r="H972" s="259"/>
      <c r="I972" s="260"/>
      <c r="J972" s="261"/>
      <c r="K972" s="262"/>
      <c r="L972" s="263"/>
      <c r="M972" s="97" t="e">
        <f>'2 SERVICES'!#REF!</f>
        <v>#REF!</v>
      </c>
    </row>
    <row r="973" spans="1:13" ht="39.75" customHeight="1" x14ac:dyDescent="0.25">
      <c r="A973" s="252">
        <f t="shared" si="3"/>
        <v>960</v>
      </c>
      <c r="B973" s="264" t="e">
        <f>'2 SERVICES'!#REF!</f>
        <v>#REF!</v>
      </c>
      <c r="C973" s="265" t="e">
        <f>'2 SERVICES'!#REF!</f>
        <v>#REF!</v>
      </c>
      <c r="D973" s="266" t="e">
        <f>'2 SERVICES'!#REF!</f>
        <v>#REF!</v>
      </c>
      <c r="E973" s="256"/>
      <c r="F973" s="267"/>
      <c r="G973" s="268"/>
      <c r="H973" s="269"/>
      <c r="I973" s="270"/>
      <c r="J973" s="271"/>
      <c r="K973" s="272"/>
      <c r="L973" s="273"/>
      <c r="M973" s="97" t="e">
        <f>'2 SERVICES'!#REF!</f>
        <v>#REF!</v>
      </c>
    </row>
    <row r="974" spans="1:13" ht="39.75" customHeight="1" x14ac:dyDescent="0.25">
      <c r="A974" s="252">
        <f t="shared" si="3"/>
        <v>961</v>
      </c>
      <c r="B974" s="253" t="e">
        <f>'2 SERVICES'!#REF!</f>
        <v>#REF!</v>
      </c>
      <c r="C974" s="254" t="e">
        <f>'2 SERVICES'!#REF!</f>
        <v>#REF!</v>
      </c>
      <c r="D974" s="255" t="e">
        <f>'2 SERVICES'!#REF!</f>
        <v>#REF!</v>
      </c>
      <c r="E974" s="256"/>
      <c r="F974" s="257"/>
      <c r="G974" s="274"/>
      <c r="H974" s="259"/>
      <c r="I974" s="260"/>
      <c r="J974" s="261"/>
      <c r="K974" s="262"/>
      <c r="L974" s="263"/>
      <c r="M974" s="97" t="e">
        <f>'2 SERVICES'!#REF!</f>
        <v>#REF!</v>
      </c>
    </row>
    <row r="975" spans="1:13" ht="39.75" customHeight="1" x14ac:dyDescent="0.25">
      <c r="A975" s="252">
        <f t="shared" si="3"/>
        <v>962</v>
      </c>
      <c r="B975" s="264" t="e">
        <f>'2 SERVICES'!#REF!</f>
        <v>#REF!</v>
      </c>
      <c r="C975" s="265" t="e">
        <f>'2 SERVICES'!#REF!</f>
        <v>#REF!</v>
      </c>
      <c r="D975" s="266" t="e">
        <f>'2 SERVICES'!#REF!</f>
        <v>#REF!</v>
      </c>
      <c r="E975" s="256"/>
      <c r="F975" s="267"/>
      <c r="G975" s="268"/>
      <c r="H975" s="269"/>
      <c r="I975" s="270"/>
      <c r="J975" s="271"/>
      <c r="K975" s="262"/>
      <c r="L975" s="273"/>
      <c r="M975" s="97" t="e">
        <f>'2 SERVICES'!#REF!</f>
        <v>#REF!</v>
      </c>
    </row>
    <row r="976" spans="1:13" ht="39.75" customHeight="1" x14ac:dyDescent="0.25">
      <c r="A976" s="252">
        <f t="shared" si="3"/>
        <v>963</v>
      </c>
      <c r="B976" s="253" t="e">
        <f>'2 SERVICES'!#REF!</f>
        <v>#REF!</v>
      </c>
      <c r="C976" s="254" t="e">
        <f>'2 SERVICES'!#REF!</f>
        <v>#REF!</v>
      </c>
      <c r="D976" s="255" t="e">
        <f>'2 SERVICES'!#REF!</f>
        <v>#REF!</v>
      </c>
      <c r="E976" s="256"/>
      <c r="F976" s="257"/>
      <c r="G976" s="274"/>
      <c r="H976" s="259"/>
      <c r="I976" s="260"/>
      <c r="J976" s="261"/>
      <c r="K976" s="262"/>
      <c r="L976" s="263"/>
      <c r="M976" s="97" t="e">
        <f>'2 SERVICES'!#REF!</f>
        <v>#REF!</v>
      </c>
    </row>
    <row r="977" spans="1:13" ht="39.75" customHeight="1" x14ac:dyDescent="0.25">
      <c r="A977" s="252">
        <f t="shared" si="3"/>
        <v>964</v>
      </c>
      <c r="B977" s="264" t="e">
        <f>'2 SERVICES'!#REF!</f>
        <v>#REF!</v>
      </c>
      <c r="C977" s="265" t="e">
        <f>'2 SERVICES'!#REF!</f>
        <v>#REF!</v>
      </c>
      <c r="D977" s="266" t="e">
        <f>'2 SERVICES'!#REF!</f>
        <v>#REF!</v>
      </c>
      <c r="E977" s="256"/>
      <c r="F977" s="267"/>
      <c r="G977" s="268"/>
      <c r="H977" s="269"/>
      <c r="I977" s="270"/>
      <c r="J977" s="271"/>
      <c r="K977" s="262"/>
      <c r="L977" s="273"/>
      <c r="M977" s="97" t="e">
        <f>'2 SERVICES'!#REF!</f>
        <v>#REF!</v>
      </c>
    </row>
    <row r="978" spans="1:13" ht="39.75" customHeight="1" x14ac:dyDescent="0.25">
      <c r="A978" s="252">
        <f t="shared" si="3"/>
        <v>965</v>
      </c>
      <c r="B978" s="253" t="e">
        <f>'2 SERVICES'!#REF!</f>
        <v>#REF!</v>
      </c>
      <c r="C978" s="254" t="e">
        <f>'2 SERVICES'!#REF!</f>
        <v>#REF!</v>
      </c>
      <c r="D978" s="255" t="e">
        <f>'2 SERVICES'!#REF!</f>
        <v>#REF!</v>
      </c>
      <c r="E978" s="256"/>
      <c r="F978" s="257"/>
      <c r="G978" s="274"/>
      <c r="H978" s="259"/>
      <c r="I978" s="260"/>
      <c r="J978" s="261"/>
      <c r="K978" s="262"/>
      <c r="L978" s="263"/>
      <c r="M978" s="97" t="e">
        <f>'2 SERVICES'!#REF!</f>
        <v>#REF!</v>
      </c>
    </row>
    <row r="979" spans="1:13" ht="39.75" customHeight="1" x14ac:dyDescent="0.25">
      <c r="A979" s="252">
        <f t="shared" si="3"/>
        <v>966</v>
      </c>
      <c r="B979" s="264" t="e">
        <f>'2 SERVICES'!#REF!</f>
        <v>#REF!</v>
      </c>
      <c r="C979" s="265" t="e">
        <f>'2 SERVICES'!#REF!</f>
        <v>#REF!</v>
      </c>
      <c r="D979" s="266" t="e">
        <f>'2 SERVICES'!#REF!</f>
        <v>#REF!</v>
      </c>
      <c r="E979" s="256"/>
      <c r="F979" s="267"/>
      <c r="G979" s="268"/>
      <c r="H979" s="269"/>
      <c r="I979" s="270"/>
      <c r="J979" s="271"/>
      <c r="K979" s="262"/>
      <c r="L979" s="273"/>
      <c r="M979" s="97" t="e">
        <f>'2 SERVICES'!#REF!</f>
        <v>#REF!</v>
      </c>
    </row>
    <row r="980" spans="1:13" ht="39.75" customHeight="1" x14ac:dyDescent="0.25">
      <c r="A980" s="252">
        <f t="shared" si="3"/>
        <v>967</v>
      </c>
      <c r="B980" s="253" t="e">
        <f>'2 SERVICES'!#REF!</f>
        <v>#REF!</v>
      </c>
      <c r="C980" s="254" t="e">
        <f>'2 SERVICES'!#REF!</f>
        <v>#REF!</v>
      </c>
      <c r="D980" s="255" t="e">
        <f>'2 SERVICES'!#REF!</f>
        <v>#REF!</v>
      </c>
      <c r="E980" s="256"/>
      <c r="F980" s="257"/>
      <c r="G980" s="274"/>
      <c r="H980" s="259"/>
      <c r="I980" s="260"/>
      <c r="J980" s="261"/>
      <c r="K980" s="262"/>
      <c r="L980" s="263"/>
      <c r="M980" s="97" t="e">
        <f>'2 SERVICES'!#REF!</f>
        <v>#REF!</v>
      </c>
    </row>
    <row r="981" spans="1:13" ht="39.75" customHeight="1" x14ac:dyDescent="0.25">
      <c r="A981" s="252">
        <f t="shared" si="3"/>
        <v>968</v>
      </c>
      <c r="B981" s="264" t="e">
        <f>'2 SERVICES'!#REF!</f>
        <v>#REF!</v>
      </c>
      <c r="C981" s="265" t="e">
        <f>'2 SERVICES'!#REF!</f>
        <v>#REF!</v>
      </c>
      <c r="D981" s="266" t="e">
        <f>'2 SERVICES'!#REF!</f>
        <v>#REF!</v>
      </c>
      <c r="E981" s="256"/>
      <c r="F981" s="267"/>
      <c r="G981" s="268"/>
      <c r="H981" s="269"/>
      <c r="I981" s="270"/>
      <c r="J981" s="271"/>
      <c r="K981" s="262"/>
      <c r="L981" s="273"/>
      <c r="M981" s="97" t="e">
        <f>'2 SERVICES'!#REF!</f>
        <v>#REF!</v>
      </c>
    </row>
    <row r="982" spans="1:13" ht="39.75" customHeight="1" x14ac:dyDescent="0.25">
      <c r="A982" s="252">
        <f t="shared" si="3"/>
        <v>969</v>
      </c>
      <c r="B982" s="253" t="e">
        <f>'2 SERVICES'!#REF!</f>
        <v>#REF!</v>
      </c>
      <c r="C982" s="254" t="e">
        <f>'2 SERVICES'!#REF!</f>
        <v>#REF!</v>
      </c>
      <c r="D982" s="255" t="e">
        <f>'2 SERVICES'!#REF!</f>
        <v>#REF!</v>
      </c>
      <c r="E982" s="256"/>
      <c r="F982" s="257"/>
      <c r="G982" s="274"/>
      <c r="H982" s="259"/>
      <c r="I982" s="260"/>
      <c r="J982" s="261"/>
      <c r="K982" s="262"/>
      <c r="L982" s="263"/>
      <c r="M982" s="97" t="e">
        <f>'2 SERVICES'!#REF!</f>
        <v>#REF!</v>
      </c>
    </row>
    <row r="983" spans="1:13" ht="39.75" customHeight="1" x14ac:dyDescent="0.25">
      <c r="A983" s="252">
        <f t="shared" si="3"/>
        <v>970</v>
      </c>
      <c r="B983" s="264" t="e">
        <f>'2 SERVICES'!#REF!</f>
        <v>#REF!</v>
      </c>
      <c r="C983" s="265" t="e">
        <f>'2 SERVICES'!#REF!</f>
        <v>#REF!</v>
      </c>
      <c r="D983" s="266" t="e">
        <f>'2 SERVICES'!#REF!</f>
        <v>#REF!</v>
      </c>
      <c r="E983" s="256"/>
      <c r="F983" s="267"/>
      <c r="G983" s="268"/>
      <c r="H983" s="269"/>
      <c r="I983" s="270"/>
      <c r="J983" s="271"/>
      <c r="K983" s="262"/>
      <c r="L983" s="273"/>
      <c r="M983" s="97" t="e">
        <f>'2 SERVICES'!#REF!</f>
        <v>#REF!</v>
      </c>
    </row>
    <row r="984" spans="1:13" ht="39.75" customHeight="1" x14ac:dyDescent="0.25">
      <c r="A984" s="252">
        <f t="shared" si="3"/>
        <v>971</v>
      </c>
      <c r="B984" s="253" t="e">
        <f>'2 SERVICES'!#REF!</f>
        <v>#REF!</v>
      </c>
      <c r="C984" s="254" t="e">
        <f>'2 SERVICES'!#REF!</f>
        <v>#REF!</v>
      </c>
      <c r="D984" s="255" t="e">
        <f>'2 SERVICES'!#REF!</f>
        <v>#REF!</v>
      </c>
      <c r="E984" s="256"/>
      <c r="F984" s="257"/>
      <c r="G984" s="274"/>
      <c r="H984" s="259"/>
      <c r="I984" s="260"/>
      <c r="J984" s="261"/>
      <c r="K984" s="262"/>
      <c r="L984" s="263"/>
      <c r="M984" s="97" t="e">
        <f>'2 SERVICES'!#REF!</f>
        <v>#REF!</v>
      </c>
    </row>
    <row r="985" spans="1:13" ht="39.75" customHeight="1" x14ac:dyDescent="0.25">
      <c r="A985" s="252">
        <f t="shared" si="3"/>
        <v>972</v>
      </c>
      <c r="B985" s="264" t="e">
        <f>'2 SERVICES'!#REF!</f>
        <v>#REF!</v>
      </c>
      <c r="C985" s="265" t="e">
        <f>'2 SERVICES'!#REF!</f>
        <v>#REF!</v>
      </c>
      <c r="D985" s="266" t="e">
        <f>'2 SERVICES'!#REF!</f>
        <v>#REF!</v>
      </c>
      <c r="E985" s="256"/>
      <c r="F985" s="267"/>
      <c r="G985" s="268"/>
      <c r="H985" s="269"/>
      <c r="I985" s="270"/>
      <c r="J985" s="271"/>
      <c r="K985" s="262"/>
      <c r="L985" s="273"/>
      <c r="M985" s="97" t="e">
        <f>'2 SERVICES'!#REF!</f>
        <v>#REF!</v>
      </c>
    </row>
    <row r="986" spans="1:13" ht="39.75" customHeight="1" x14ac:dyDescent="0.25">
      <c r="A986" s="252">
        <f t="shared" si="3"/>
        <v>973</v>
      </c>
      <c r="B986" s="253" t="e">
        <f>'2 SERVICES'!#REF!</f>
        <v>#REF!</v>
      </c>
      <c r="C986" s="254" t="e">
        <f>'2 SERVICES'!#REF!</f>
        <v>#REF!</v>
      </c>
      <c r="D986" s="255" t="e">
        <f>'2 SERVICES'!#REF!</f>
        <v>#REF!</v>
      </c>
      <c r="E986" s="256"/>
      <c r="F986" s="257"/>
      <c r="G986" s="274"/>
      <c r="H986" s="259"/>
      <c r="I986" s="260"/>
      <c r="J986" s="261"/>
      <c r="K986" s="262"/>
      <c r="L986" s="263"/>
      <c r="M986" s="97" t="e">
        <f>'2 SERVICES'!#REF!</f>
        <v>#REF!</v>
      </c>
    </row>
    <row r="987" spans="1:13" ht="39.75" customHeight="1" x14ac:dyDescent="0.25">
      <c r="A987" s="252">
        <f t="shared" si="3"/>
        <v>974</v>
      </c>
      <c r="B987" s="264" t="e">
        <f>'2 SERVICES'!#REF!</f>
        <v>#REF!</v>
      </c>
      <c r="C987" s="265" t="e">
        <f>'2 SERVICES'!#REF!</f>
        <v>#REF!</v>
      </c>
      <c r="D987" s="266" t="e">
        <f>'2 SERVICES'!#REF!</f>
        <v>#REF!</v>
      </c>
      <c r="E987" s="256"/>
      <c r="F987" s="267"/>
      <c r="G987" s="268"/>
      <c r="H987" s="269"/>
      <c r="I987" s="270"/>
      <c r="J987" s="271"/>
      <c r="K987" s="262"/>
      <c r="L987" s="273"/>
      <c r="M987" s="97" t="e">
        <f>'2 SERVICES'!#REF!</f>
        <v>#REF!</v>
      </c>
    </row>
    <row r="988" spans="1:13" ht="39.75" customHeight="1" x14ac:dyDescent="0.25">
      <c r="A988" s="252">
        <f t="shared" si="3"/>
        <v>975</v>
      </c>
      <c r="B988" s="253" t="e">
        <f>'2 SERVICES'!#REF!</f>
        <v>#REF!</v>
      </c>
      <c r="C988" s="254" t="e">
        <f>'2 SERVICES'!#REF!</f>
        <v>#REF!</v>
      </c>
      <c r="D988" s="255" t="e">
        <f>'2 SERVICES'!#REF!</f>
        <v>#REF!</v>
      </c>
      <c r="E988" s="256"/>
      <c r="F988" s="257"/>
      <c r="G988" s="274"/>
      <c r="H988" s="259"/>
      <c r="I988" s="260"/>
      <c r="J988" s="261"/>
      <c r="K988" s="262"/>
      <c r="L988" s="263"/>
      <c r="M988" s="97" t="e">
        <f>'2 SERVICES'!#REF!</f>
        <v>#REF!</v>
      </c>
    </row>
    <row r="989" spans="1:13" ht="39.75" customHeight="1" x14ac:dyDescent="0.25">
      <c r="A989" s="252">
        <f t="shared" si="3"/>
        <v>976</v>
      </c>
      <c r="B989" s="264" t="e">
        <f>'2 SERVICES'!#REF!</f>
        <v>#REF!</v>
      </c>
      <c r="C989" s="265" t="e">
        <f>'2 SERVICES'!#REF!</f>
        <v>#REF!</v>
      </c>
      <c r="D989" s="266" t="e">
        <f>'2 SERVICES'!#REF!</f>
        <v>#REF!</v>
      </c>
      <c r="E989" s="256"/>
      <c r="F989" s="267"/>
      <c r="G989" s="268"/>
      <c r="H989" s="269"/>
      <c r="I989" s="270"/>
      <c r="J989" s="271"/>
      <c r="K989" s="262"/>
      <c r="L989" s="273"/>
      <c r="M989" s="97" t="e">
        <f>'2 SERVICES'!#REF!</f>
        <v>#REF!</v>
      </c>
    </row>
    <row r="990" spans="1:13" ht="39.75" customHeight="1" x14ac:dyDescent="0.25">
      <c r="A990" s="252">
        <f t="shared" si="3"/>
        <v>977</v>
      </c>
      <c r="B990" s="253" t="e">
        <f>'2 SERVICES'!#REF!</f>
        <v>#REF!</v>
      </c>
      <c r="C990" s="254" t="e">
        <f>'2 SERVICES'!#REF!</f>
        <v>#REF!</v>
      </c>
      <c r="D990" s="255" t="e">
        <f>'2 SERVICES'!#REF!</f>
        <v>#REF!</v>
      </c>
      <c r="E990" s="256"/>
      <c r="F990" s="257"/>
      <c r="G990" s="274"/>
      <c r="H990" s="259"/>
      <c r="I990" s="260"/>
      <c r="J990" s="261"/>
      <c r="K990" s="262"/>
      <c r="L990" s="263"/>
      <c r="M990" s="97" t="e">
        <f>'2 SERVICES'!#REF!</f>
        <v>#REF!</v>
      </c>
    </row>
    <row r="991" spans="1:13" ht="39.75" customHeight="1" x14ac:dyDescent="0.25">
      <c r="A991" s="252">
        <f t="shared" si="3"/>
        <v>978</v>
      </c>
      <c r="B991" s="264" t="e">
        <f>'2 SERVICES'!#REF!</f>
        <v>#REF!</v>
      </c>
      <c r="C991" s="265" t="e">
        <f>'2 SERVICES'!#REF!</f>
        <v>#REF!</v>
      </c>
      <c r="D991" s="266" t="e">
        <f>'2 SERVICES'!#REF!</f>
        <v>#REF!</v>
      </c>
      <c r="E991" s="256"/>
      <c r="F991" s="267"/>
      <c r="G991" s="268"/>
      <c r="H991" s="269"/>
      <c r="I991" s="270"/>
      <c r="J991" s="271"/>
      <c r="K991" s="262"/>
      <c r="L991" s="273"/>
      <c r="M991" s="97" t="e">
        <f>'2 SERVICES'!#REF!</f>
        <v>#REF!</v>
      </c>
    </row>
    <row r="992" spans="1:13" ht="39.75" customHeight="1" x14ac:dyDescent="0.25">
      <c r="A992" s="252">
        <f t="shared" si="3"/>
        <v>979</v>
      </c>
      <c r="B992" s="253" t="e">
        <f>'2 SERVICES'!#REF!</f>
        <v>#REF!</v>
      </c>
      <c r="C992" s="254" t="e">
        <f>'2 SERVICES'!#REF!</f>
        <v>#REF!</v>
      </c>
      <c r="D992" s="255" t="e">
        <f>'2 SERVICES'!#REF!</f>
        <v>#REF!</v>
      </c>
      <c r="E992" s="256"/>
      <c r="F992" s="257"/>
      <c r="G992" s="274"/>
      <c r="H992" s="259"/>
      <c r="I992" s="260"/>
      <c r="J992" s="261"/>
      <c r="K992" s="262"/>
      <c r="L992" s="263"/>
      <c r="M992" s="97" t="e">
        <f>'2 SERVICES'!#REF!</f>
        <v>#REF!</v>
      </c>
    </row>
    <row r="993" spans="1:13" ht="39.75" customHeight="1" x14ac:dyDescent="0.25">
      <c r="A993" s="252">
        <f t="shared" si="3"/>
        <v>980</v>
      </c>
      <c r="B993" s="264" t="e">
        <f>'2 SERVICES'!#REF!</f>
        <v>#REF!</v>
      </c>
      <c r="C993" s="265" t="e">
        <f>'2 SERVICES'!#REF!</f>
        <v>#REF!</v>
      </c>
      <c r="D993" s="266" t="e">
        <f>'2 SERVICES'!#REF!</f>
        <v>#REF!</v>
      </c>
      <c r="E993" s="256"/>
      <c r="F993" s="267"/>
      <c r="G993" s="268"/>
      <c r="H993" s="269"/>
      <c r="I993" s="270"/>
      <c r="J993" s="271"/>
      <c r="K993" s="262"/>
      <c r="L993" s="273"/>
      <c r="M993" s="97" t="e">
        <f>'2 SERVICES'!#REF!</f>
        <v>#REF!</v>
      </c>
    </row>
    <row r="994" spans="1:13" ht="39.75" customHeight="1" x14ac:dyDescent="0.25">
      <c r="A994" s="252">
        <f t="shared" si="3"/>
        <v>981</v>
      </c>
      <c r="B994" s="253" t="e">
        <f>'2 SERVICES'!#REF!</f>
        <v>#REF!</v>
      </c>
      <c r="C994" s="254" t="e">
        <f>'2 SERVICES'!#REF!</f>
        <v>#REF!</v>
      </c>
      <c r="D994" s="255" t="e">
        <f>'2 SERVICES'!#REF!</f>
        <v>#REF!</v>
      </c>
      <c r="E994" s="256"/>
      <c r="F994" s="257"/>
      <c r="G994" s="274"/>
      <c r="H994" s="259"/>
      <c r="I994" s="260"/>
      <c r="J994" s="261"/>
      <c r="K994" s="262"/>
      <c r="L994" s="263"/>
      <c r="M994" s="97" t="e">
        <f>'2 SERVICES'!#REF!</f>
        <v>#REF!</v>
      </c>
    </row>
    <row r="995" spans="1:13" ht="39.75" customHeight="1" x14ac:dyDescent="0.25">
      <c r="A995" s="252">
        <f t="shared" si="3"/>
        <v>982</v>
      </c>
      <c r="B995" s="264" t="e">
        <f>'2 SERVICES'!#REF!</f>
        <v>#REF!</v>
      </c>
      <c r="C995" s="265" t="e">
        <f>'2 SERVICES'!#REF!</f>
        <v>#REF!</v>
      </c>
      <c r="D995" s="266" t="e">
        <f>'2 SERVICES'!#REF!</f>
        <v>#REF!</v>
      </c>
      <c r="E995" s="256"/>
      <c r="F995" s="267"/>
      <c r="G995" s="268"/>
      <c r="H995" s="269"/>
      <c r="I995" s="270"/>
      <c r="J995" s="271"/>
      <c r="K995" s="262"/>
      <c r="L995" s="273"/>
      <c r="M995" s="97" t="e">
        <f>'2 SERVICES'!#REF!</f>
        <v>#REF!</v>
      </c>
    </row>
    <row r="996" spans="1:13" ht="39.75" customHeight="1" x14ac:dyDescent="0.25">
      <c r="A996" s="252">
        <f t="shared" si="3"/>
        <v>983</v>
      </c>
      <c r="B996" s="253" t="e">
        <f>'2 SERVICES'!#REF!</f>
        <v>#REF!</v>
      </c>
      <c r="C996" s="254" t="e">
        <f>'2 SERVICES'!#REF!</f>
        <v>#REF!</v>
      </c>
      <c r="D996" s="255" t="e">
        <f>'2 SERVICES'!#REF!</f>
        <v>#REF!</v>
      </c>
      <c r="E996" s="256"/>
      <c r="F996" s="257"/>
      <c r="G996" s="274"/>
      <c r="H996" s="259"/>
      <c r="I996" s="260"/>
      <c r="J996" s="261"/>
      <c r="K996" s="262"/>
      <c r="L996" s="263"/>
      <c r="M996" s="97" t="e">
        <f>'2 SERVICES'!#REF!</f>
        <v>#REF!</v>
      </c>
    </row>
    <row r="997" spans="1:13" ht="39.75" customHeight="1" x14ac:dyDescent="0.25">
      <c r="A997" s="252">
        <f t="shared" si="3"/>
        <v>984</v>
      </c>
      <c r="B997" s="264" t="e">
        <f>'2 SERVICES'!#REF!</f>
        <v>#REF!</v>
      </c>
      <c r="C997" s="265" t="e">
        <f>'2 SERVICES'!#REF!</f>
        <v>#REF!</v>
      </c>
      <c r="D997" s="266" t="e">
        <f>'2 SERVICES'!#REF!</f>
        <v>#REF!</v>
      </c>
      <c r="E997" s="256"/>
      <c r="F997" s="267"/>
      <c r="G997" s="268"/>
      <c r="H997" s="269"/>
      <c r="I997" s="270"/>
      <c r="J997" s="271"/>
      <c r="K997" s="262"/>
      <c r="L997" s="273"/>
      <c r="M997" s="97" t="e">
        <f>'2 SERVICES'!#REF!</f>
        <v>#REF!</v>
      </c>
    </row>
    <row r="998" spans="1:13" ht="39.75" customHeight="1" x14ac:dyDescent="0.25">
      <c r="A998" s="252">
        <f t="shared" si="3"/>
        <v>985</v>
      </c>
      <c r="B998" s="253" t="e">
        <f>'2 SERVICES'!#REF!</f>
        <v>#REF!</v>
      </c>
      <c r="C998" s="254" t="e">
        <f>'2 SERVICES'!#REF!</f>
        <v>#REF!</v>
      </c>
      <c r="D998" s="255" t="e">
        <f>'2 SERVICES'!#REF!</f>
        <v>#REF!</v>
      </c>
      <c r="E998" s="256"/>
      <c r="F998" s="257"/>
      <c r="G998" s="274"/>
      <c r="H998" s="259"/>
      <c r="I998" s="260"/>
      <c r="J998" s="261"/>
      <c r="K998" s="262"/>
      <c r="L998" s="263"/>
      <c r="M998" s="97" t="e">
        <f>'2 SERVICES'!#REF!</f>
        <v>#REF!</v>
      </c>
    </row>
    <row r="999" spans="1:13" ht="39.75" customHeight="1" x14ac:dyDescent="0.25">
      <c r="A999" s="252">
        <f t="shared" si="3"/>
        <v>986</v>
      </c>
      <c r="B999" s="264" t="e">
        <f>'2 SERVICES'!#REF!</f>
        <v>#REF!</v>
      </c>
      <c r="C999" s="265" t="e">
        <f>'2 SERVICES'!#REF!</f>
        <v>#REF!</v>
      </c>
      <c r="D999" s="266" t="e">
        <f>'2 SERVICES'!#REF!</f>
        <v>#REF!</v>
      </c>
      <c r="E999" s="256"/>
      <c r="F999" s="267"/>
      <c r="G999" s="268"/>
      <c r="H999" s="269"/>
      <c r="I999" s="270"/>
      <c r="J999" s="271"/>
      <c r="K999" s="262"/>
      <c r="L999" s="273"/>
      <c r="M999" s="97" t="e">
        <f>'2 SERVICES'!#REF!</f>
        <v>#REF!</v>
      </c>
    </row>
    <row r="1000" spans="1:13" ht="39.75" customHeight="1" x14ac:dyDescent="0.25">
      <c r="A1000" s="252">
        <f t="shared" si="3"/>
        <v>987</v>
      </c>
      <c r="B1000" s="253" t="e">
        <f>'2 SERVICES'!#REF!</f>
        <v>#REF!</v>
      </c>
      <c r="C1000" s="254" t="e">
        <f>'2 SERVICES'!#REF!</f>
        <v>#REF!</v>
      </c>
      <c r="D1000" s="255" t="e">
        <f>'2 SERVICES'!#REF!</f>
        <v>#REF!</v>
      </c>
      <c r="E1000" s="256"/>
      <c r="F1000" s="257"/>
      <c r="G1000" s="274"/>
      <c r="H1000" s="259"/>
      <c r="I1000" s="260"/>
      <c r="J1000" s="261"/>
      <c r="K1000" s="262"/>
      <c r="L1000" s="263"/>
      <c r="M1000" s="97" t="e">
        <f>'2 SERVICES'!#REF!</f>
        <v>#REF!</v>
      </c>
    </row>
    <row r="1001" spans="1:13" ht="39.75" customHeight="1" x14ac:dyDescent="0.25">
      <c r="A1001" s="252">
        <f t="shared" si="3"/>
        <v>988</v>
      </c>
      <c r="B1001" s="264" t="e">
        <f>'2 SERVICES'!#REF!</f>
        <v>#REF!</v>
      </c>
      <c r="C1001" s="265" t="e">
        <f>'2 SERVICES'!#REF!</f>
        <v>#REF!</v>
      </c>
      <c r="D1001" s="266" t="e">
        <f>'2 SERVICES'!#REF!</f>
        <v>#REF!</v>
      </c>
      <c r="E1001" s="256"/>
      <c r="F1001" s="267"/>
      <c r="G1001" s="268"/>
      <c r="H1001" s="269"/>
      <c r="I1001" s="270"/>
      <c r="J1001" s="271"/>
      <c r="K1001" s="262"/>
      <c r="L1001" s="273"/>
      <c r="M1001" s="97" t="e">
        <f>'2 SERVICES'!#REF!</f>
        <v>#REF!</v>
      </c>
    </row>
    <row r="1002" spans="1:13" ht="39.75" customHeight="1" x14ac:dyDescent="0.25">
      <c r="A1002" s="252">
        <f t="shared" si="3"/>
        <v>989</v>
      </c>
      <c r="B1002" s="253" t="e">
        <f>'2 SERVICES'!#REF!</f>
        <v>#REF!</v>
      </c>
      <c r="C1002" s="254" t="e">
        <f>'2 SERVICES'!#REF!</f>
        <v>#REF!</v>
      </c>
      <c r="D1002" s="255" t="e">
        <f>'2 SERVICES'!#REF!</f>
        <v>#REF!</v>
      </c>
      <c r="E1002" s="256"/>
      <c r="F1002" s="257"/>
      <c r="G1002" s="274"/>
      <c r="H1002" s="259"/>
      <c r="I1002" s="260"/>
      <c r="J1002" s="261"/>
      <c r="K1002" s="262"/>
      <c r="L1002" s="263"/>
      <c r="M1002" s="97" t="e">
        <f>'2 SERVICES'!#REF!</f>
        <v>#REF!</v>
      </c>
    </row>
    <row r="1003" spans="1:13" ht="39.75" customHeight="1" x14ac:dyDescent="0.25">
      <c r="A1003" s="252">
        <f t="shared" si="3"/>
        <v>990</v>
      </c>
      <c r="B1003" s="264" t="e">
        <f>'2 SERVICES'!#REF!</f>
        <v>#REF!</v>
      </c>
      <c r="C1003" s="265" t="e">
        <f>'2 SERVICES'!#REF!</f>
        <v>#REF!</v>
      </c>
      <c r="D1003" s="266" t="e">
        <f>'2 SERVICES'!#REF!</f>
        <v>#REF!</v>
      </c>
      <c r="E1003" s="256"/>
      <c r="F1003" s="267"/>
      <c r="G1003" s="268"/>
      <c r="H1003" s="269"/>
      <c r="I1003" s="270"/>
      <c r="J1003" s="271"/>
      <c r="K1003" s="262"/>
      <c r="L1003" s="273"/>
      <c r="M1003" s="97" t="e">
        <f>'2 SERVICES'!#REF!</f>
        <v>#REF!</v>
      </c>
    </row>
    <row r="1004" spans="1:13" ht="39.75" customHeight="1" x14ac:dyDescent="0.25">
      <c r="A1004" s="252">
        <f t="shared" si="3"/>
        <v>991</v>
      </c>
      <c r="B1004" s="253" t="e">
        <f>'2 SERVICES'!#REF!</f>
        <v>#REF!</v>
      </c>
      <c r="C1004" s="254" t="e">
        <f>'2 SERVICES'!#REF!</f>
        <v>#REF!</v>
      </c>
      <c r="D1004" s="255" t="e">
        <f>'2 SERVICES'!#REF!</f>
        <v>#REF!</v>
      </c>
      <c r="E1004" s="256"/>
      <c r="F1004" s="257"/>
      <c r="G1004" s="274"/>
      <c r="H1004" s="259"/>
      <c r="I1004" s="260"/>
      <c r="J1004" s="261"/>
      <c r="K1004" s="262"/>
      <c r="L1004" s="263"/>
      <c r="M1004" s="97" t="e">
        <f>'2 SERVICES'!#REF!</f>
        <v>#REF!</v>
      </c>
    </row>
    <row r="1005" spans="1:13" ht="39.75" customHeight="1" x14ac:dyDescent="0.25">
      <c r="A1005" s="252">
        <f t="shared" si="3"/>
        <v>992</v>
      </c>
      <c r="B1005" s="264" t="e">
        <f>'2 SERVICES'!#REF!</f>
        <v>#REF!</v>
      </c>
      <c r="C1005" s="265" t="e">
        <f>'2 SERVICES'!#REF!</f>
        <v>#REF!</v>
      </c>
      <c r="D1005" s="266" t="e">
        <f>'2 SERVICES'!#REF!</f>
        <v>#REF!</v>
      </c>
      <c r="E1005" s="256"/>
      <c r="F1005" s="267"/>
      <c r="G1005" s="268"/>
      <c r="H1005" s="269"/>
      <c r="I1005" s="270"/>
      <c r="J1005" s="271"/>
      <c r="K1005" s="262"/>
      <c r="L1005" s="273"/>
      <c r="M1005" s="97" t="e">
        <f>'2 SERVICES'!#REF!</f>
        <v>#REF!</v>
      </c>
    </row>
    <row r="1006" spans="1:13" ht="39.75" customHeight="1" x14ac:dyDescent="0.25">
      <c r="A1006" s="252">
        <f t="shared" si="3"/>
        <v>993</v>
      </c>
      <c r="B1006" s="253" t="e">
        <f>'2 SERVICES'!#REF!</f>
        <v>#REF!</v>
      </c>
      <c r="C1006" s="254" t="e">
        <f>'2 SERVICES'!#REF!</f>
        <v>#REF!</v>
      </c>
      <c r="D1006" s="255" t="e">
        <f>'2 SERVICES'!#REF!</f>
        <v>#REF!</v>
      </c>
      <c r="E1006" s="256"/>
      <c r="F1006" s="257"/>
      <c r="G1006" s="274"/>
      <c r="H1006" s="259"/>
      <c r="I1006" s="260"/>
      <c r="J1006" s="261"/>
      <c r="K1006" s="262"/>
      <c r="L1006" s="263"/>
      <c r="M1006" s="97" t="e">
        <f>'2 SERVICES'!#REF!</f>
        <v>#REF!</v>
      </c>
    </row>
    <row r="1007" spans="1:13" ht="39.75" customHeight="1" x14ac:dyDescent="0.25">
      <c r="A1007" s="252">
        <f t="shared" si="3"/>
        <v>994</v>
      </c>
      <c r="B1007" s="264" t="e">
        <f>'2 SERVICES'!#REF!</f>
        <v>#REF!</v>
      </c>
      <c r="C1007" s="265" t="e">
        <f>'2 SERVICES'!#REF!</f>
        <v>#REF!</v>
      </c>
      <c r="D1007" s="266" t="e">
        <f>'2 SERVICES'!#REF!</f>
        <v>#REF!</v>
      </c>
      <c r="E1007" s="256"/>
      <c r="F1007" s="267"/>
      <c r="G1007" s="268"/>
      <c r="H1007" s="269"/>
      <c r="I1007" s="270"/>
      <c r="J1007" s="271"/>
      <c r="K1007" s="262"/>
      <c r="L1007" s="273"/>
      <c r="M1007" s="97" t="e">
        <f>'2 SERVICES'!#REF!</f>
        <v>#REF!</v>
      </c>
    </row>
    <row r="1008" spans="1:13" ht="39.75" customHeight="1" x14ac:dyDescent="0.25">
      <c r="A1008" s="252">
        <f t="shared" si="3"/>
        <v>995</v>
      </c>
      <c r="B1008" s="253" t="e">
        <f>'2 SERVICES'!#REF!</f>
        <v>#REF!</v>
      </c>
      <c r="C1008" s="254" t="e">
        <f>'2 SERVICES'!#REF!</f>
        <v>#REF!</v>
      </c>
      <c r="D1008" s="255" t="e">
        <f>'2 SERVICES'!#REF!</f>
        <v>#REF!</v>
      </c>
      <c r="E1008" s="256"/>
      <c r="F1008" s="257"/>
      <c r="G1008" s="274"/>
      <c r="H1008" s="259"/>
      <c r="I1008" s="260"/>
      <c r="J1008" s="261"/>
      <c r="K1008" s="262"/>
      <c r="L1008" s="263"/>
      <c r="M1008" s="97" t="e">
        <f>'2 SERVICES'!#REF!</f>
        <v>#REF!</v>
      </c>
    </row>
    <row r="1009" spans="1:13" ht="39.75" customHeight="1" x14ac:dyDescent="0.25">
      <c r="A1009" s="252">
        <f t="shared" si="3"/>
        <v>996</v>
      </c>
      <c r="B1009" s="264" t="e">
        <f>'2 SERVICES'!#REF!</f>
        <v>#REF!</v>
      </c>
      <c r="C1009" s="265" t="e">
        <f>'2 SERVICES'!#REF!</f>
        <v>#REF!</v>
      </c>
      <c r="D1009" s="266" t="e">
        <f>'2 SERVICES'!#REF!</f>
        <v>#REF!</v>
      </c>
      <c r="E1009" s="256"/>
      <c r="F1009" s="267"/>
      <c r="G1009" s="268"/>
      <c r="H1009" s="269"/>
      <c r="I1009" s="270"/>
      <c r="J1009" s="271"/>
      <c r="K1009" s="262"/>
      <c r="L1009" s="273"/>
      <c r="M1009" s="97" t="e">
        <f>'2 SERVICES'!#REF!</f>
        <v>#REF!</v>
      </c>
    </row>
    <row r="1010" spans="1:13" ht="39.75" customHeight="1" x14ac:dyDescent="0.25">
      <c r="A1010" s="252">
        <f t="shared" si="3"/>
        <v>997</v>
      </c>
      <c r="B1010" s="253" t="e">
        <f>'2 SERVICES'!#REF!</f>
        <v>#REF!</v>
      </c>
      <c r="C1010" s="254" t="e">
        <f>'2 SERVICES'!#REF!</f>
        <v>#REF!</v>
      </c>
      <c r="D1010" s="255" t="e">
        <f>'2 SERVICES'!#REF!</f>
        <v>#REF!</v>
      </c>
      <c r="E1010" s="256"/>
      <c r="F1010" s="257"/>
      <c r="G1010" s="274"/>
      <c r="H1010" s="259"/>
      <c r="I1010" s="260"/>
      <c r="J1010" s="261"/>
      <c r="K1010" s="262"/>
      <c r="L1010" s="263"/>
      <c r="M1010" s="97" t="e">
        <f>'2 SERVICES'!#REF!</f>
        <v>#REF!</v>
      </c>
    </row>
    <row r="1011" spans="1:13" ht="39.75" customHeight="1" x14ac:dyDescent="0.25">
      <c r="A1011" s="252">
        <f t="shared" si="3"/>
        <v>998</v>
      </c>
      <c r="B1011" s="264" t="e">
        <f>'2 SERVICES'!#REF!</f>
        <v>#REF!</v>
      </c>
      <c r="C1011" s="265" t="e">
        <f>'2 SERVICES'!#REF!</f>
        <v>#REF!</v>
      </c>
      <c r="D1011" s="266" t="e">
        <f>'2 SERVICES'!#REF!</f>
        <v>#REF!</v>
      </c>
      <c r="E1011" s="256"/>
      <c r="F1011" s="267"/>
      <c r="G1011" s="268"/>
      <c r="H1011" s="269"/>
      <c r="I1011" s="270"/>
      <c r="J1011" s="271"/>
      <c r="K1011" s="262"/>
      <c r="L1011" s="273"/>
      <c r="M1011" s="97" t="e">
        <f>'2 SERVICES'!#REF!</f>
        <v>#REF!</v>
      </c>
    </row>
    <row r="1012" spans="1:13" ht="39.75" customHeight="1" x14ac:dyDescent="0.25">
      <c r="A1012" s="252">
        <f t="shared" si="3"/>
        <v>999</v>
      </c>
      <c r="B1012" s="253" t="e">
        <f>'2 SERVICES'!#REF!</f>
        <v>#REF!</v>
      </c>
      <c r="C1012" s="254" t="e">
        <f>'2 SERVICES'!#REF!</f>
        <v>#REF!</v>
      </c>
      <c r="D1012" s="255" t="e">
        <f>'2 SERVICES'!#REF!</f>
        <v>#REF!</v>
      </c>
      <c r="E1012" s="256"/>
      <c r="F1012" s="257"/>
      <c r="G1012" s="274"/>
      <c r="H1012" s="259"/>
      <c r="I1012" s="260"/>
      <c r="J1012" s="261"/>
      <c r="K1012" s="262"/>
      <c r="L1012" s="263"/>
      <c r="M1012" s="97" t="e">
        <f>'2 SERVICES'!#REF!</f>
        <v>#REF!</v>
      </c>
    </row>
    <row r="1013" spans="1:13" ht="39.75" customHeight="1" x14ac:dyDescent="0.25">
      <c r="A1013" s="252">
        <f t="shared" si="3"/>
        <v>1000</v>
      </c>
      <c r="B1013" s="264" t="e">
        <f>'2 SERVICES'!#REF!</f>
        <v>#REF!</v>
      </c>
      <c r="C1013" s="265" t="e">
        <f>'2 SERVICES'!#REF!</f>
        <v>#REF!</v>
      </c>
      <c r="D1013" s="266" t="e">
        <f>'2 SERVICES'!#REF!</f>
        <v>#REF!</v>
      </c>
      <c r="E1013" s="256"/>
      <c r="F1013" s="267"/>
      <c r="G1013" s="268"/>
      <c r="H1013" s="269"/>
      <c r="I1013" s="270"/>
      <c r="J1013" s="271"/>
      <c r="K1013" s="262"/>
      <c r="L1013" s="273"/>
      <c r="M1013" s="97" t="e">
        <f>'2 SERVICES'!#REF!</f>
        <v>#REF!</v>
      </c>
    </row>
  </sheetData>
  <mergeCells count="25">
    <mergeCell ref="G10:H10"/>
    <mergeCell ref="I10:L10"/>
    <mergeCell ref="A2:L2"/>
    <mergeCell ref="A3:L3"/>
    <mergeCell ref="A4:L4"/>
    <mergeCell ref="A5:L5"/>
    <mergeCell ref="D6:F6"/>
    <mergeCell ref="G6:H6"/>
    <mergeCell ref="I6:L6"/>
    <mergeCell ref="A11:L11"/>
    <mergeCell ref="B12:D12"/>
    <mergeCell ref="E12:H12"/>
    <mergeCell ref="A6:C6"/>
    <mergeCell ref="A7:C7"/>
    <mergeCell ref="D7:F7"/>
    <mergeCell ref="G7:H7"/>
    <mergeCell ref="I7:L7"/>
    <mergeCell ref="A8:C9"/>
    <mergeCell ref="D8:F9"/>
    <mergeCell ref="G8:H8"/>
    <mergeCell ref="I8:L8"/>
    <mergeCell ref="G9:H9"/>
    <mergeCell ref="I9:L9"/>
    <mergeCell ref="A10:C10"/>
    <mergeCell ref="D10:E10"/>
  </mergeCells>
  <conditionalFormatting sqref="A14:M63">
    <cfRule type="expression" dxfId="13" priority="5">
      <formula>$M14&gt;=6/1/2020</formula>
    </cfRule>
  </conditionalFormatting>
  <conditionalFormatting sqref="A64:M113">
    <cfRule type="expression" dxfId="12" priority="10">
      <formula>$M64&gt;=6/1/2020</formula>
    </cfRule>
  </conditionalFormatting>
  <conditionalFormatting sqref="A114:M1013">
    <cfRule type="expression" dxfId="11" priority="15">
      <formula>$M114&gt;=6/1/2020</formula>
    </cfRule>
  </conditionalFormatting>
  <conditionalFormatting sqref="G14:I39 G40:G63 I40:I63">
    <cfRule type="expression" dxfId="10" priority="2">
      <formula>#REF!="NO"</formula>
    </cfRule>
  </conditionalFormatting>
  <conditionalFormatting sqref="G64:I89 G90:G113 I90:I113">
    <cfRule type="expression" dxfId="9" priority="7">
      <formula>#REF!="NO"</formula>
    </cfRule>
  </conditionalFormatting>
  <conditionalFormatting sqref="G114:I1013">
    <cfRule type="expression" dxfId="8" priority="12">
      <formula>#REF!="NO"</formula>
    </cfRule>
  </conditionalFormatting>
  <conditionalFormatting sqref="H40:H63">
    <cfRule type="expression" dxfId="7" priority="4">
      <formula>#REF!="NO"</formula>
    </cfRule>
  </conditionalFormatting>
  <conditionalFormatting sqref="H90:H113">
    <cfRule type="expression" dxfId="6" priority="9">
      <formula>#REF!="NO"</formula>
    </cfRule>
  </conditionalFormatting>
  <conditionalFormatting sqref="J14:K1013 A14:F1013">
    <cfRule type="expression" dxfId="5" priority="3">
      <formula>#REF!&gt;DATE(2020,5,31)</formula>
    </cfRule>
  </conditionalFormatting>
  <conditionalFormatting sqref="J14:K1013">
    <cfRule type="expression" dxfId="4" priority="1">
      <formula>$J14="YES"</formula>
    </cfRule>
  </conditionalFormatting>
  <dataValidations count="3">
    <dataValidation type="date" operator="greaterThanOrEqual" allowBlank="1" showInputMessage="1" showErrorMessage="1" prompt="Use MM/DD/YYYY format.  Leave blank until date is needed. " sqref="F14:F1013" xr:uid="{00000000-0002-0000-0A00-000001000000}">
      <formula1>E14</formula1>
    </dataValidation>
    <dataValidation type="date" allowBlank="1" showInputMessage="1" showErrorMessage="1" prompt="Use MM/DD/YYYY format.  Date admitted to the Underinsured / Uninsured Program. " sqref="E14:E1013" xr:uid="{00000000-0002-0000-0A00-000002000000}">
      <formula1>43983</formula1>
      <formula2>44926</formula2>
    </dataValidation>
    <dataValidation type="date" operator="greaterThanOrEqual" allowBlank="1" showInputMessage="1" showErrorMessage="1" prompt="Date approved for Presumptive Eligibility.  Needs to be equal or greater than Column F. " sqref="G14:G1013" xr:uid="{00000000-0002-0000-0A00-000003000000}">
      <formula1>F14</formula1>
    </dataValidation>
  </dataValidations>
  <pageMargins left="0.25" right="0.25" top="0.75" bottom="0.75" header="0" footer="0"/>
  <pageSetup paperSize="5" orientation="landscape"/>
  <extLst>
    <ext xmlns:x14="http://schemas.microsoft.com/office/spreadsheetml/2009/9/main" uri="{CCE6A557-97BC-4b89-ADB6-D9C93CAAB3DF}">
      <x14:dataValidations xmlns:xm="http://schemas.microsoft.com/office/excel/2006/main" count="3">
        <x14:dataValidation type="list" allowBlank="1" showInputMessage="1" showErrorMessage="1" prompt="Select an option from the drop-down box. Eligibility critera for SOR Access to Treatment Fund (uninsured and underinsured) includes people under 400% FPL. " xr:uid="{00000000-0002-0000-0A00-000000000000}">
          <x14:formula1>
            <xm:f>'Pick List '!$B$169:$B$170</xm:f>
          </x14:formula1>
          <xm:sqref>I14:I1013</xm:sqref>
        </x14:dataValidation>
        <x14:dataValidation type="list" allowBlank="1" showInputMessage="1" showErrorMessage="1" prompt="Select an option from the drop-down box. " xr:uid="{00000000-0002-0000-0A00-000004000000}">
          <x14:formula1>
            <xm:f>'Pick List '!$G$173:$G$177</xm:f>
          </x14:formula1>
          <xm:sqref>H14:H1013</xm:sqref>
        </x14:dataValidation>
        <x14:dataValidation type="list" allowBlank="1" showInputMessage="1" showErrorMessage="1" prompt="Select an option from drop-down box. If &quot;YES' is selected, complted Column J. " xr:uid="{00000000-0002-0000-0A00-000005000000}">
          <x14:formula1>
            <xm:f>'Pick List '!$E$20:$E$21</xm:f>
          </x14:formula1>
          <xm:sqref>J14:J1013</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F4B083"/>
  </sheetPr>
  <dimension ref="A1:DF1000"/>
  <sheetViews>
    <sheetView workbookViewId="0"/>
  </sheetViews>
  <sheetFormatPr defaultColWidth="14.42578125" defaultRowHeight="15" customHeight="1" x14ac:dyDescent="0.25"/>
  <cols>
    <col min="1" max="110" width="8.7109375" customWidth="1"/>
  </cols>
  <sheetData>
    <row r="1" spans="1:110" ht="60" customHeight="1" x14ac:dyDescent="0.25">
      <c r="A1" s="275" t="s">
        <v>94</v>
      </c>
      <c r="B1" s="881" t="s">
        <v>290</v>
      </c>
      <c r="C1" s="463"/>
      <c r="D1" s="882" t="s">
        <v>291</v>
      </c>
      <c r="E1" s="463"/>
      <c r="F1" s="883" t="s">
        <v>292</v>
      </c>
      <c r="G1" s="463"/>
      <c r="H1" s="884" t="s">
        <v>293</v>
      </c>
      <c r="I1" s="463"/>
      <c r="J1" s="885" t="s">
        <v>294</v>
      </c>
      <c r="K1" s="463"/>
      <c r="L1" s="877" t="s">
        <v>295</v>
      </c>
      <c r="M1" s="463"/>
      <c r="N1" s="867" t="s">
        <v>296</v>
      </c>
      <c r="O1" s="463"/>
      <c r="P1" s="877" t="s">
        <v>297</v>
      </c>
      <c r="Q1" s="463"/>
      <c r="R1" s="867" t="s">
        <v>298</v>
      </c>
      <c r="S1" s="463"/>
      <c r="T1" s="877" t="s">
        <v>299</v>
      </c>
      <c r="U1" s="463"/>
      <c r="V1" s="882" t="s">
        <v>300</v>
      </c>
      <c r="W1" s="463"/>
      <c r="X1" s="887" t="s">
        <v>301</v>
      </c>
      <c r="Y1" s="463"/>
      <c r="Z1" s="888" t="s">
        <v>302</v>
      </c>
      <c r="AA1" s="463"/>
      <c r="AB1" s="859" t="s">
        <v>303</v>
      </c>
      <c r="AC1" s="463"/>
      <c r="AD1" s="870" t="s">
        <v>304</v>
      </c>
      <c r="AE1" s="463"/>
      <c r="AF1" s="859" t="s">
        <v>305</v>
      </c>
      <c r="AG1" s="463"/>
      <c r="AH1" s="870" t="s">
        <v>306</v>
      </c>
      <c r="AI1" s="463"/>
      <c r="AJ1" s="859" t="s">
        <v>307</v>
      </c>
      <c r="AK1" s="463"/>
      <c r="AL1" s="886" t="s">
        <v>148</v>
      </c>
      <c r="AM1" s="462"/>
      <c r="AN1" s="462"/>
      <c r="AO1" s="462"/>
      <c r="AP1" s="462"/>
      <c r="AQ1" s="462"/>
      <c r="AR1" s="462"/>
      <c r="AS1" s="462"/>
      <c r="AT1" s="462"/>
      <c r="AU1" s="462"/>
      <c r="AV1" s="462"/>
      <c r="AW1" s="462"/>
      <c r="AX1" s="462"/>
      <c r="AY1" s="462"/>
      <c r="AZ1" s="462"/>
      <c r="BA1" s="462"/>
      <c r="BB1" s="463"/>
    </row>
    <row r="2" spans="1:110" ht="18.75" x14ac:dyDescent="0.25">
      <c r="BE2" s="763" t="s">
        <v>308</v>
      </c>
      <c r="BF2" s="764"/>
      <c r="BG2" s="764"/>
      <c r="BH2" s="764"/>
      <c r="BI2" s="764"/>
      <c r="BJ2" s="764"/>
      <c r="BK2" s="764"/>
      <c r="BL2" s="764"/>
      <c r="BM2" s="764"/>
      <c r="BN2" s="764"/>
      <c r="BO2" s="764"/>
      <c r="BP2" s="764"/>
      <c r="BQ2" s="764"/>
      <c r="BR2" s="764"/>
      <c r="BS2" s="764"/>
      <c r="BT2" s="764"/>
      <c r="BU2" s="764"/>
      <c r="BV2" s="764"/>
      <c r="BW2" s="764"/>
      <c r="BX2" s="764"/>
      <c r="BY2" s="764"/>
      <c r="BZ2" s="764"/>
      <c r="CA2" s="764"/>
      <c r="CB2" s="764"/>
      <c r="CC2" s="764"/>
      <c r="CD2" s="764"/>
      <c r="CE2" s="764"/>
      <c r="CF2" s="764"/>
      <c r="CG2" s="764"/>
      <c r="CH2" s="764"/>
      <c r="CI2" s="764"/>
      <c r="CJ2" s="764"/>
      <c r="CK2" s="764"/>
      <c r="CL2" s="764"/>
      <c r="CM2" s="764"/>
      <c r="CN2" s="764"/>
      <c r="CO2" s="764"/>
      <c r="CP2" s="764"/>
      <c r="CQ2" s="764"/>
      <c r="CR2" s="764"/>
      <c r="CS2" s="764"/>
      <c r="CT2" s="764"/>
      <c r="CU2" s="764"/>
      <c r="CV2" s="764"/>
      <c r="CW2" s="764"/>
      <c r="CX2" s="765"/>
      <c r="CY2" s="276"/>
      <c r="CZ2" s="276"/>
      <c r="DA2" s="47"/>
      <c r="DB2" s="47"/>
      <c r="DC2" s="47"/>
      <c r="DD2" s="47"/>
      <c r="DE2" s="47"/>
      <c r="DF2" s="47"/>
    </row>
    <row r="3" spans="1:110" ht="15.75" x14ac:dyDescent="0.25">
      <c r="BE3" s="766" t="s">
        <v>309</v>
      </c>
      <c r="BF3" s="767"/>
      <c r="BG3" s="767"/>
      <c r="BH3" s="767"/>
      <c r="BI3" s="767"/>
      <c r="BJ3" s="767"/>
      <c r="BK3" s="767"/>
      <c r="BL3" s="767"/>
      <c r="BM3" s="767"/>
      <c r="BN3" s="767"/>
      <c r="BO3" s="767"/>
      <c r="BP3" s="767"/>
      <c r="BQ3" s="767"/>
      <c r="BR3" s="767"/>
      <c r="BS3" s="767"/>
      <c r="BT3" s="767"/>
      <c r="BU3" s="767"/>
      <c r="BV3" s="767"/>
      <c r="BW3" s="767"/>
      <c r="BX3" s="767"/>
      <c r="BY3" s="767"/>
      <c r="BZ3" s="767"/>
      <c r="CA3" s="767"/>
      <c r="CB3" s="767"/>
      <c r="CC3" s="767"/>
      <c r="CD3" s="767"/>
      <c r="CE3" s="767"/>
      <c r="CF3" s="767"/>
      <c r="CG3" s="767"/>
      <c r="CH3" s="767"/>
      <c r="CI3" s="767"/>
      <c r="CJ3" s="767"/>
      <c r="CK3" s="767"/>
      <c r="CL3" s="767"/>
      <c r="CM3" s="767"/>
      <c r="CN3" s="767"/>
      <c r="CO3" s="767"/>
      <c r="CP3" s="767"/>
      <c r="CQ3" s="767"/>
      <c r="CR3" s="767"/>
      <c r="CS3" s="767"/>
      <c r="CT3" s="767"/>
      <c r="CU3" s="767"/>
      <c r="CV3" s="767"/>
      <c r="CW3" s="767"/>
      <c r="CX3" s="768"/>
      <c r="CY3" s="277"/>
      <c r="CZ3" s="277"/>
      <c r="DA3" s="47"/>
      <c r="DB3" s="47"/>
      <c r="DC3" s="47"/>
      <c r="DD3" s="47"/>
      <c r="DE3" s="47"/>
      <c r="DF3" s="47"/>
    </row>
    <row r="4" spans="1:110" x14ac:dyDescent="0.25">
      <c r="BE4" s="899" t="s">
        <v>310</v>
      </c>
      <c r="BF4" s="764"/>
      <c r="BG4" s="764"/>
      <c r="BH4" s="764"/>
      <c r="BI4" s="764"/>
      <c r="BJ4" s="764"/>
      <c r="BK4" s="764"/>
      <c r="BL4" s="764"/>
      <c r="BM4" s="764"/>
      <c r="BN4" s="764"/>
      <c r="BO4" s="764"/>
      <c r="BP4" s="764"/>
      <c r="BQ4" s="764"/>
      <c r="BR4" s="764"/>
      <c r="BS4" s="764"/>
      <c r="BT4" s="764"/>
      <c r="BU4" s="764"/>
      <c r="BV4" s="764"/>
      <c r="BW4" s="764"/>
      <c r="BX4" s="764"/>
      <c r="BY4" s="764"/>
      <c r="BZ4" s="764"/>
      <c r="CA4" s="764"/>
      <c r="CB4" s="764"/>
      <c r="CC4" s="764"/>
      <c r="CD4" s="764"/>
      <c r="CE4" s="764"/>
      <c r="CF4" s="764"/>
      <c r="CG4" s="764"/>
      <c r="CH4" s="764"/>
      <c r="CI4" s="764"/>
      <c r="CJ4" s="764"/>
      <c r="CK4" s="764"/>
      <c r="CL4" s="764"/>
      <c r="CM4" s="764"/>
      <c r="CN4" s="764"/>
      <c r="CO4" s="764"/>
      <c r="CP4" s="764"/>
      <c r="CQ4" s="764"/>
      <c r="CR4" s="764"/>
      <c r="CS4" s="764"/>
      <c r="CT4" s="764"/>
      <c r="CU4" s="764"/>
      <c r="CV4" s="764"/>
      <c r="CW4" s="764"/>
      <c r="CX4" s="764"/>
      <c r="CY4" s="764"/>
      <c r="CZ4" s="764"/>
      <c r="DA4" s="764"/>
      <c r="DB4" s="764"/>
      <c r="DC4" s="764"/>
      <c r="DD4" s="764"/>
      <c r="DE4" s="764"/>
      <c r="DF4" s="765"/>
    </row>
    <row r="5" spans="1:110" x14ac:dyDescent="0.25">
      <c r="BE5" s="749" t="s">
        <v>311</v>
      </c>
      <c r="BF5" s="462"/>
      <c r="BG5" s="462"/>
      <c r="BH5" s="462"/>
      <c r="BI5" s="462"/>
      <c r="BJ5" s="462"/>
      <c r="BK5" s="462"/>
      <c r="BL5" s="462"/>
      <c r="BM5" s="462"/>
      <c r="BN5" s="463"/>
      <c r="BO5" s="278"/>
      <c r="BP5" s="900" t="s">
        <v>312</v>
      </c>
      <c r="BQ5" s="757"/>
      <c r="BR5" s="757"/>
      <c r="BS5" s="757"/>
      <c r="BT5" s="757"/>
      <c r="BU5" s="757"/>
      <c r="BV5" s="757"/>
      <c r="BW5" s="757"/>
      <c r="BX5" s="757"/>
      <c r="BY5" s="757"/>
      <c r="BZ5" s="757"/>
      <c r="CA5" s="757"/>
      <c r="CB5" s="757"/>
      <c r="CC5" s="757"/>
      <c r="CD5" s="757"/>
      <c r="CE5" s="757"/>
      <c r="CF5" s="757"/>
      <c r="CG5" s="757"/>
      <c r="CH5" s="758"/>
      <c r="CI5" s="2"/>
      <c r="CJ5" s="773" t="s">
        <v>0</v>
      </c>
      <c r="CK5" s="462"/>
      <c r="CL5" s="462"/>
      <c r="CM5" s="462"/>
      <c r="CN5" s="462"/>
      <c r="CO5" s="462"/>
      <c r="CP5" s="462"/>
      <c r="CQ5" s="462"/>
      <c r="CR5" s="463"/>
      <c r="CS5" s="772" t="s">
        <v>313</v>
      </c>
      <c r="CT5" s="462"/>
      <c r="CU5" s="462"/>
      <c r="CV5" s="462"/>
      <c r="CW5" s="462"/>
      <c r="CX5" s="462"/>
      <c r="CY5" s="462"/>
      <c r="CZ5" s="462"/>
      <c r="DA5" s="462"/>
      <c r="DB5" s="462"/>
      <c r="DC5" s="462"/>
      <c r="DD5" s="462"/>
      <c r="DE5" s="462"/>
      <c r="DF5" s="463"/>
    </row>
    <row r="6" spans="1:110" x14ac:dyDescent="0.25">
      <c r="BE6" s="747" t="s">
        <v>314</v>
      </c>
      <c r="BF6" s="462"/>
      <c r="BG6" s="462"/>
      <c r="BH6" s="462"/>
      <c r="BI6" s="462"/>
      <c r="BJ6" s="462"/>
      <c r="BK6" s="462"/>
      <c r="BL6" s="462"/>
      <c r="BM6" s="462"/>
      <c r="BN6" s="463"/>
      <c r="BO6" s="278"/>
      <c r="BP6" s="889" t="s">
        <v>315</v>
      </c>
      <c r="BQ6" s="462"/>
      <c r="BR6" s="462"/>
      <c r="BS6" s="462"/>
      <c r="BT6" s="462"/>
      <c r="BU6" s="462"/>
      <c r="BV6" s="462"/>
      <c r="BW6" s="462"/>
      <c r="BX6" s="462"/>
      <c r="BY6" s="462"/>
      <c r="BZ6" s="462"/>
      <c r="CA6" s="462"/>
      <c r="CB6" s="462"/>
      <c r="CC6" s="462"/>
      <c r="CD6" s="462"/>
      <c r="CE6" s="462"/>
      <c r="CF6" s="462"/>
      <c r="CG6" s="462"/>
      <c r="CH6" s="463"/>
      <c r="CI6" s="2"/>
      <c r="CJ6" s="751" t="s">
        <v>1</v>
      </c>
      <c r="CK6" s="462"/>
      <c r="CL6" s="462"/>
      <c r="CM6" s="462"/>
      <c r="CN6" s="462"/>
      <c r="CO6" s="462"/>
      <c r="CP6" s="462"/>
      <c r="CQ6" s="462"/>
      <c r="CR6" s="463"/>
      <c r="CS6" s="752" t="s">
        <v>316</v>
      </c>
      <c r="CT6" s="462"/>
      <c r="CU6" s="462"/>
      <c r="CV6" s="462"/>
      <c r="CW6" s="462"/>
      <c r="CX6" s="462"/>
      <c r="CY6" s="462"/>
      <c r="CZ6" s="462"/>
      <c r="DA6" s="462"/>
      <c r="DB6" s="462"/>
      <c r="DC6" s="462"/>
      <c r="DD6" s="462"/>
      <c r="DE6" s="462"/>
      <c r="DF6" s="463"/>
    </row>
    <row r="7" spans="1:110" x14ac:dyDescent="0.25">
      <c r="BE7" s="753" t="s">
        <v>152</v>
      </c>
      <c r="BF7" s="754"/>
      <c r="BG7" s="754"/>
      <c r="BH7" s="754"/>
      <c r="BI7" s="754"/>
      <c r="BJ7" s="754"/>
      <c r="BK7" s="754"/>
      <c r="BL7" s="754"/>
      <c r="BM7" s="754"/>
      <c r="BN7" s="755"/>
      <c r="BO7" s="278"/>
      <c r="BP7" s="890" t="s">
        <v>317</v>
      </c>
      <c r="BQ7" s="754"/>
      <c r="BR7" s="754"/>
      <c r="BS7" s="754"/>
      <c r="BT7" s="754"/>
      <c r="BU7" s="754"/>
      <c r="BV7" s="754"/>
      <c r="BW7" s="754"/>
      <c r="BX7" s="754"/>
      <c r="BY7" s="754"/>
      <c r="BZ7" s="754"/>
      <c r="CA7" s="754"/>
      <c r="CB7" s="754"/>
      <c r="CC7" s="754"/>
      <c r="CD7" s="754"/>
      <c r="CE7" s="754"/>
      <c r="CF7" s="754"/>
      <c r="CG7" s="754"/>
      <c r="CH7" s="755"/>
      <c r="CI7" s="2"/>
      <c r="CJ7" s="747" t="s">
        <v>110</v>
      </c>
      <c r="CK7" s="462"/>
      <c r="CL7" s="462"/>
      <c r="CM7" s="462"/>
      <c r="CN7" s="462"/>
      <c r="CO7" s="462"/>
      <c r="CP7" s="462"/>
      <c r="CQ7" s="462"/>
      <c r="CR7" s="463"/>
      <c r="CS7" s="748" t="s">
        <v>318</v>
      </c>
      <c r="CT7" s="462"/>
      <c r="CU7" s="462"/>
      <c r="CV7" s="462"/>
      <c r="CW7" s="462"/>
      <c r="CX7" s="462"/>
      <c r="CY7" s="462"/>
      <c r="CZ7" s="462"/>
      <c r="DA7" s="462"/>
      <c r="DB7" s="462"/>
      <c r="DC7" s="462"/>
      <c r="DD7" s="462"/>
      <c r="DE7" s="462"/>
      <c r="DF7" s="463"/>
    </row>
    <row r="8" spans="1:110" x14ac:dyDescent="0.25">
      <c r="BE8" s="756"/>
      <c r="BF8" s="757"/>
      <c r="BG8" s="757"/>
      <c r="BH8" s="757"/>
      <c r="BI8" s="757"/>
      <c r="BJ8" s="757"/>
      <c r="BK8" s="757"/>
      <c r="BL8" s="757"/>
      <c r="BM8" s="757"/>
      <c r="BN8" s="758"/>
      <c r="BO8" s="278"/>
      <c r="BP8" s="757"/>
      <c r="BQ8" s="757"/>
      <c r="BR8" s="757"/>
      <c r="BS8" s="757"/>
      <c r="BT8" s="757"/>
      <c r="BU8" s="757"/>
      <c r="BV8" s="757"/>
      <c r="BW8" s="757"/>
      <c r="BX8" s="757"/>
      <c r="BY8" s="757"/>
      <c r="BZ8" s="757"/>
      <c r="CA8" s="757"/>
      <c r="CB8" s="757"/>
      <c r="CC8" s="757"/>
      <c r="CD8" s="757"/>
      <c r="CE8" s="757"/>
      <c r="CF8" s="757"/>
      <c r="CG8" s="757"/>
      <c r="CH8" s="758"/>
      <c r="CI8" s="2"/>
      <c r="CJ8" s="747" t="s">
        <v>111</v>
      </c>
      <c r="CK8" s="462"/>
      <c r="CL8" s="462"/>
      <c r="CM8" s="462"/>
      <c r="CN8" s="462"/>
      <c r="CO8" s="462"/>
      <c r="CP8" s="462"/>
      <c r="CQ8" s="462"/>
      <c r="CR8" s="463"/>
      <c r="CS8" s="748" t="s">
        <v>319</v>
      </c>
      <c r="CT8" s="462"/>
      <c r="CU8" s="462"/>
      <c r="CV8" s="462"/>
      <c r="CW8" s="462"/>
      <c r="CX8" s="462"/>
      <c r="CY8" s="462"/>
      <c r="CZ8" s="462"/>
      <c r="DA8" s="462"/>
      <c r="DB8" s="462"/>
      <c r="DC8" s="462"/>
      <c r="DD8" s="462"/>
      <c r="DE8" s="462"/>
      <c r="DF8" s="463"/>
    </row>
    <row r="9" spans="1:110" x14ac:dyDescent="0.25">
      <c r="BE9" s="735" t="s">
        <v>320</v>
      </c>
      <c r="BF9" s="462"/>
      <c r="BG9" s="462"/>
      <c r="BH9" s="462"/>
      <c r="BI9" s="462"/>
      <c r="BJ9" s="462"/>
      <c r="BK9" s="462"/>
      <c r="BL9" s="462"/>
      <c r="BM9" s="462"/>
      <c r="BN9" s="463"/>
      <c r="BO9" s="278"/>
      <c r="BP9" s="879" t="s">
        <v>88</v>
      </c>
      <c r="BQ9" s="462"/>
      <c r="BR9" s="462"/>
      <c r="BS9" s="462"/>
      <c r="BT9" s="462"/>
      <c r="BU9" s="462"/>
      <c r="BV9" s="462"/>
      <c r="BW9" s="462"/>
      <c r="BX9" s="463"/>
      <c r="BY9" s="880">
        <v>2019</v>
      </c>
      <c r="BZ9" s="462"/>
      <c r="CA9" s="462"/>
      <c r="CB9" s="462"/>
      <c r="CC9" s="462"/>
      <c r="CD9" s="462"/>
      <c r="CE9" s="462"/>
      <c r="CF9" s="462"/>
      <c r="CG9" s="462"/>
      <c r="CH9" s="463"/>
      <c r="CI9" s="2"/>
      <c r="CJ9" s="738" t="s">
        <v>155</v>
      </c>
      <c r="CK9" s="462"/>
      <c r="CL9" s="462"/>
      <c r="CM9" s="462"/>
      <c r="CN9" s="462"/>
      <c r="CO9" s="462"/>
      <c r="CP9" s="462"/>
      <c r="CQ9" s="462"/>
      <c r="CR9" s="463"/>
      <c r="CS9" s="748" t="s">
        <v>321</v>
      </c>
      <c r="CT9" s="462"/>
      <c r="CU9" s="462"/>
      <c r="CV9" s="462"/>
      <c r="CW9" s="462"/>
      <c r="CX9" s="462"/>
      <c r="CY9" s="462"/>
      <c r="CZ9" s="462"/>
      <c r="DA9" s="462"/>
      <c r="DB9" s="462"/>
      <c r="DC9" s="462"/>
      <c r="DD9" s="462"/>
      <c r="DE9" s="462"/>
      <c r="DF9" s="463"/>
    </row>
    <row r="10" spans="1:110" x14ac:dyDescent="0.25">
      <c r="BE10" s="891" t="s">
        <v>322</v>
      </c>
      <c r="BF10" s="741"/>
      <c r="BG10" s="741"/>
      <c r="BH10" s="741"/>
      <c r="BI10" s="741"/>
      <c r="BJ10" s="741"/>
      <c r="BK10" s="741"/>
      <c r="BL10" s="741"/>
      <c r="BM10" s="741"/>
      <c r="BN10" s="741"/>
      <c r="BO10" s="741"/>
      <c r="BP10" s="741"/>
      <c r="BQ10" s="741"/>
      <c r="BR10" s="741"/>
      <c r="BS10" s="741"/>
      <c r="BT10" s="741"/>
      <c r="BU10" s="741"/>
      <c r="BV10" s="741"/>
      <c r="BW10" s="741"/>
      <c r="BX10" s="741"/>
      <c r="BY10" s="741"/>
      <c r="BZ10" s="741"/>
      <c r="CA10" s="741"/>
      <c r="CB10" s="741"/>
      <c r="CC10" s="741"/>
      <c r="CD10" s="741"/>
      <c r="CE10" s="741"/>
      <c r="CF10" s="741"/>
      <c r="CG10" s="741"/>
      <c r="CH10" s="741"/>
      <c r="CI10" s="741"/>
      <c r="CJ10" s="741"/>
      <c r="CK10" s="741"/>
      <c r="CL10" s="741"/>
      <c r="CM10" s="741"/>
      <c r="CN10" s="741"/>
      <c r="CO10" s="741"/>
      <c r="CP10" s="741"/>
      <c r="CQ10" s="741"/>
      <c r="CR10" s="741"/>
      <c r="CS10" s="741"/>
      <c r="CT10" s="741"/>
      <c r="CU10" s="741"/>
      <c r="CV10" s="741"/>
      <c r="CW10" s="741"/>
      <c r="CX10" s="741"/>
      <c r="CY10" s="741"/>
      <c r="CZ10" s="741"/>
      <c r="DA10" s="741"/>
      <c r="DB10" s="741"/>
      <c r="DC10" s="741"/>
      <c r="DD10" s="741"/>
      <c r="DE10" s="741"/>
      <c r="DF10" s="742"/>
    </row>
    <row r="11" spans="1:110" x14ac:dyDescent="0.25">
      <c r="BE11" s="892"/>
      <c r="BF11" s="893"/>
      <c r="BG11" s="893"/>
      <c r="BH11" s="893"/>
      <c r="BI11" s="893"/>
      <c r="BJ11" s="893"/>
      <c r="BK11" s="893"/>
      <c r="BL11" s="893"/>
      <c r="BM11" s="893"/>
      <c r="BN11" s="893"/>
      <c r="BO11" s="893"/>
      <c r="BP11" s="893"/>
      <c r="BQ11" s="893"/>
      <c r="BR11" s="893"/>
      <c r="BS11" s="893"/>
      <c r="BT11" s="893"/>
      <c r="BU11" s="893"/>
      <c r="BV11" s="893"/>
      <c r="BW11" s="893"/>
      <c r="BX11" s="893"/>
      <c r="BY11" s="893"/>
      <c r="BZ11" s="893"/>
      <c r="CA11" s="893"/>
      <c r="CB11" s="893"/>
      <c r="CC11" s="894"/>
      <c r="CD11" s="280"/>
      <c r="CE11" s="280"/>
      <c r="CF11" s="280"/>
      <c r="CG11" s="280"/>
      <c r="CH11" s="280"/>
      <c r="CI11" s="280"/>
      <c r="CJ11" s="47"/>
      <c r="CK11" s="47"/>
      <c r="CL11" s="47"/>
      <c r="CM11" s="47"/>
      <c r="CN11" s="47"/>
      <c r="CO11" s="47"/>
      <c r="CP11" s="47"/>
      <c r="CQ11" s="47"/>
      <c r="CR11" s="47"/>
      <c r="CS11" s="47"/>
      <c r="CT11" s="47"/>
      <c r="CU11" s="47"/>
      <c r="CV11" s="47"/>
      <c r="CW11" s="47"/>
      <c r="CX11" s="47"/>
      <c r="CY11" s="47"/>
      <c r="CZ11" s="47"/>
      <c r="DA11" s="47"/>
      <c r="DB11" s="47"/>
      <c r="DC11" s="47"/>
      <c r="DD11" s="47"/>
      <c r="DE11" s="47"/>
      <c r="DF11" s="47"/>
    </row>
    <row r="12" spans="1:110" x14ac:dyDescent="0.25">
      <c r="BE12" s="895" t="s">
        <v>323</v>
      </c>
      <c r="BF12" s="741"/>
      <c r="BG12" s="741"/>
      <c r="BH12" s="741"/>
      <c r="BI12" s="782"/>
      <c r="BJ12" s="896" t="s">
        <v>324</v>
      </c>
      <c r="BK12" s="764"/>
      <c r="BL12" s="764"/>
      <c r="BM12" s="764"/>
      <c r="BN12" s="764"/>
      <c r="BO12" s="764"/>
      <c r="BP12" s="764"/>
      <c r="BQ12" s="764"/>
      <c r="BR12" s="764"/>
      <c r="BS12" s="764"/>
      <c r="BT12" s="764"/>
      <c r="BU12" s="764"/>
      <c r="BV12" s="764"/>
      <c r="BW12" s="764"/>
      <c r="BX12" s="764"/>
      <c r="BY12" s="765"/>
      <c r="BZ12" s="897" t="s">
        <v>325</v>
      </c>
      <c r="CA12" s="741"/>
      <c r="CB12" s="741"/>
      <c r="CC12" s="741"/>
      <c r="CD12" s="741"/>
      <c r="CE12" s="741"/>
      <c r="CF12" s="741"/>
      <c r="CG12" s="741"/>
      <c r="CH12" s="741"/>
      <c r="CI12" s="741"/>
      <c r="CJ12" s="741"/>
      <c r="CK12" s="741"/>
      <c r="CL12" s="741"/>
      <c r="CM12" s="741"/>
      <c r="CN12" s="741"/>
      <c r="CO12" s="782"/>
      <c r="CP12" s="898" t="s">
        <v>148</v>
      </c>
      <c r="CQ12" s="462"/>
      <c r="CR12" s="462"/>
      <c r="CS12" s="462"/>
      <c r="CT12" s="462"/>
      <c r="CU12" s="462"/>
      <c r="CV12" s="462"/>
      <c r="CW12" s="462"/>
      <c r="CX12" s="462"/>
      <c r="CY12" s="462"/>
      <c r="CZ12" s="462"/>
      <c r="DA12" s="462"/>
      <c r="DB12" s="462"/>
      <c r="DC12" s="462"/>
      <c r="DD12" s="462"/>
      <c r="DE12" s="462"/>
      <c r="DF12" s="463"/>
    </row>
    <row r="13" spans="1:110" ht="60" customHeight="1" x14ac:dyDescent="0.25">
      <c r="A13" s="275" t="s">
        <v>94</v>
      </c>
      <c r="B13" s="881" t="s">
        <v>290</v>
      </c>
      <c r="C13" s="463"/>
      <c r="D13" s="882" t="s">
        <v>291</v>
      </c>
      <c r="E13" s="463"/>
      <c r="F13" s="883" t="s">
        <v>326</v>
      </c>
      <c r="G13" s="463"/>
      <c r="H13" s="884" t="s">
        <v>327</v>
      </c>
      <c r="I13" s="463"/>
      <c r="J13" s="885" t="s">
        <v>328</v>
      </c>
      <c r="K13" s="463"/>
      <c r="L13" s="877" t="s">
        <v>329</v>
      </c>
      <c r="M13" s="463"/>
      <c r="N13" s="867" t="s">
        <v>330</v>
      </c>
      <c r="O13" s="463"/>
      <c r="P13" s="877" t="s">
        <v>331</v>
      </c>
      <c r="Q13" s="463"/>
      <c r="R13" s="867" t="s">
        <v>332</v>
      </c>
      <c r="S13" s="463"/>
      <c r="T13" s="877" t="s">
        <v>333</v>
      </c>
      <c r="U13" s="463"/>
      <c r="V13" s="882" t="s">
        <v>334</v>
      </c>
      <c r="W13" s="463"/>
      <c r="X13" s="887" t="s">
        <v>335</v>
      </c>
      <c r="Y13" s="463"/>
      <c r="Z13" s="888" t="s">
        <v>336</v>
      </c>
      <c r="AA13" s="463"/>
      <c r="AB13" s="859" t="s">
        <v>337</v>
      </c>
      <c r="AC13" s="463"/>
      <c r="AD13" s="870" t="s">
        <v>338</v>
      </c>
      <c r="AE13" s="463"/>
      <c r="AF13" s="859" t="s">
        <v>339</v>
      </c>
      <c r="AG13" s="463"/>
      <c r="AH13" s="870" t="s">
        <v>340</v>
      </c>
      <c r="AI13" s="463"/>
      <c r="AJ13" s="859" t="s">
        <v>341</v>
      </c>
      <c r="AK13" s="463"/>
      <c r="AL13" s="886" t="s">
        <v>148</v>
      </c>
      <c r="AM13" s="462"/>
      <c r="AN13" s="462"/>
      <c r="AO13" s="462"/>
      <c r="AP13" s="462"/>
      <c r="AQ13" s="462"/>
      <c r="AR13" s="462"/>
      <c r="AS13" s="462"/>
      <c r="AT13" s="462"/>
      <c r="AU13" s="462"/>
      <c r="AV13" s="462"/>
      <c r="AW13" s="462"/>
      <c r="AX13" s="462"/>
      <c r="AY13" s="462"/>
      <c r="AZ13" s="462"/>
      <c r="BA13" s="462"/>
      <c r="BB13" s="463"/>
    </row>
    <row r="14" spans="1:110" x14ac:dyDescent="0.25">
      <c r="A14" s="275">
        <f>ROW(A1)</f>
        <v>1</v>
      </c>
      <c r="B14" s="874" t="e">
        <f>'2 SERVICES'!#REF!</f>
        <v>#REF!</v>
      </c>
      <c r="C14" s="463"/>
      <c r="D14" s="875" t="e">
        <f>'2 SERVICES'!#REF!</f>
        <v>#REF!</v>
      </c>
      <c r="E14" s="463"/>
      <c r="F14" s="876">
        <f>'2 SERVICES'!C13</f>
        <v>0</v>
      </c>
      <c r="G14" s="463"/>
      <c r="H14" s="877"/>
      <c r="I14" s="463"/>
      <c r="J14" s="878"/>
      <c r="K14" s="463"/>
      <c r="L14" s="877"/>
      <c r="M14" s="463"/>
      <c r="N14" s="865"/>
      <c r="O14" s="463"/>
      <c r="P14" s="877"/>
      <c r="Q14" s="463"/>
      <c r="R14" s="865"/>
      <c r="S14" s="463"/>
      <c r="T14" s="877"/>
      <c r="U14" s="463"/>
      <c r="V14" s="868" t="s">
        <v>342</v>
      </c>
      <c r="W14" s="463"/>
      <c r="X14" s="860"/>
      <c r="Y14" s="463"/>
      <c r="Z14" s="869"/>
      <c r="AA14" s="463"/>
      <c r="AB14" s="860"/>
      <c r="AC14" s="463"/>
      <c r="AD14" s="859"/>
      <c r="AE14" s="463"/>
      <c r="AF14" s="860"/>
      <c r="AG14" s="463"/>
      <c r="AH14" s="859"/>
      <c r="AI14" s="463"/>
      <c r="AJ14" s="860"/>
      <c r="AK14" s="463"/>
      <c r="AL14" s="861"/>
      <c r="AM14" s="462"/>
      <c r="AN14" s="462"/>
      <c r="AO14" s="462"/>
      <c r="AP14" s="462"/>
      <c r="AQ14" s="462"/>
      <c r="AR14" s="462"/>
      <c r="AS14" s="462"/>
      <c r="AT14" s="462"/>
      <c r="AU14" s="462"/>
      <c r="AV14" s="462"/>
      <c r="AW14" s="462"/>
      <c r="AX14" s="462"/>
      <c r="AY14" s="462"/>
      <c r="AZ14" s="462"/>
      <c r="BA14" s="462"/>
      <c r="BB14" s="463"/>
    </row>
    <row r="15" spans="1:110" x14ac:dyDescent="0.25">
      <c r="A15" s="275">
        <f t="shared" ref="A15:A25" si="0">ROW(BE2)</f>
        <v>2</v>
      </c>
      <c r="B15" s="862" t="s">
        <v>165</v>
      </c>
      <c r="C15" s="463"/>
      <c r="D15" s="863" t="s">
        <v>343</v>
      </c>
      <c r="E15" s="463"/>
      <c r="F15" s="876" t="s">
        <v>342</v>
      </c>
      <c r="G15" s="463"/>
      <c r="H15" s="865"/>
      <c r="I15" s="463"/>
      <c r="J15" s="866"/>
      <c r="K15" s="463"/>
      <c r="L15" s="865"/>
      <c r="M15" s="463"/>
      <c r="N15" s="867"/>
      <c r="O15" s="463"/>
      <c r="P15" s="865"/>
      <c r="Q15" s="463"/>
      <c r="R15" s="867"/>
      <c r="S15" s="463"/>
      <c r="T15" s="865"/>
      <c r="U15" s="463"/>
      <c r="V15" s="872" t="s">
        <v>342</v>
      </c>
      <c r="W15" s="463"/>
      <c r="X15" s="859"/>
      <c r="Y15" s="463"/>
      <c r="Z15" s="873"/>
      <c r="AA15" s="463"/>
      <c r="AB15" s="859"/>
      <c r="AC15" s="463"/>
      <c r="AD15" s="870"/>
      <c r="AE15" s="463"/>
      <c r="AF15" s="859"/>
      <c r="AG15" s="463"/>
      <c r="AH15" s="870"/>
      <c r="AI15" s="463"/>
      <c r="AJ15" s="859"/>
      <c r="AK15" s="463"/>
      <c r="AL15" s="871"/>
      <c r="AM15" s="462"/>
      <c r="AN15" s="462"/>
      <c r="AO15" s="462"/>
      <c r="AP15" s="462"/>
      <c r="AQ15" s="462"/>
      <c r="AR15" s="462"/>
      <c r="AS15" s="462"/>
      <c r="AT15" s="462"/>
      <c r="AU15" s="462"/>
      <c r="AV15" s="462"/>
      <c r="AW15" s="462"/>
      <c r="AX15" s="462"/>
      <c r="AY15" s="462"/>
      <c r="AZ15" s="462"/>
      <c r="BA15" s="462"/>
      <c r="BB15" s="463"/>
    </row>
    <row r="16" spans="1:110" x14ac:dyDescent="0.25">
      <c r="A16" s="275">
        <f t="shared" si="0"/>
        <v>3</v>
      </c>
      <c r="B16" s="874" t="s">
        <v>165</v>
      </c>
      <c r="C16" s="463"/>
      <c r="D16" s="875" t="s">
        <v>343</v>
      </c>
      <c r="E16" s="463"/>
      <c r="F16" s="876" t="s">
        <v>342</v>
      </c>
      <c r="G16" s="463"/>
      <c r="H16" s="877"/>
      <c r="I16" s="463"/>
      <c r="J16" s="878"/>
      <c r="K16" s="463"/>
      <c r="L16" s="877"/>
      <c r="M16" s="463"/>
      <c r="N16" s="865"/>
      <c r="O16" s="463"/>
      <c r="P16" s="877"/>
      <c r="Q16" s="463"/>
      <c r="R16" s="865"/>
      <c r="S16" s="463"/>
      <c r="T16" s="877"/>
      <c r="U16" s="463"/>
      <c r="V16" s="868" t="s">
        <v>342</v>
      </c>
      <c r="W16" s="463"/>
      <c r="X16" s="860"/>
      <c r="Y16" s="463"/>
      <c r="Z16" s="869"/>
      <c r="AA16" s="463"/>
      <c r="AB16" s="860"/>
      <c r="AC16" s="463"/>
      <c r="AD16" s="859"/>
      <c r="AE16" s="463"/>
      <c r="AF16" s="860"/>
      <c r="AG16" s="463"/>
      <c r="AH16" s="859"/>
      <c r="AI16" s="463"/>
      <c r="AJ16" s="860"/>
      <c r="AK16" s="463"/>
      <c r="AL16" s="861"/>
      <c r="AM16" s="462"/>
      <c r="AN16" s="462"/>
      <c r="AO16" s="462"/>
      <c r="AP16" s="462"/>
      <c r="AQ16" s="462"/>
      <c r="AR16" s="462"/>
      <c r="AS16" s="462"/>
      <c r="AT16" s="462"/>
      <c r="AU16" s="462"/>
      <c r="AV16" s="462"/>
      <c r="AW16" s="462"/>
      <c r="AX16" s="462"/>
      <c r="AY16" s="462"/>
      <c r="AZ16" s="462"/>
      <c r="BA16" s="462"/>
      <c r="BB16" s="463"/>
    </row>
    <row r="17" spans="1:54" x14ac:dyDescent="0.25">
      <c r="A17" s="275">
        <f t="shared" si="0"/>
        <v>4</v>
      </c>
      <c r="B17" s="862" t="s">
        <v>165</v>
      </c>
      <c r="C17" s="463"/>
      <c r="D17" s="863" t="s">
        <v>343</v>
      </c>
      <c r="E17" s="463"/>
      <c r="F17" s="864" t="s">
        <v>342</v>
      </c>
      <c r="G17" s="463"/>
      <c r="H17" s="865"/>
      <c r="I17" s="463"/>
      <c r="J17" s="866"/>
      <c r="K17" s="463"/>
      <c r="L17" s="865"/>
      <c r="M17" s="463"/>
      <c r="N17" s="867"/>
      <c r="O17" s="463"/>
      <c r="P17" s="865"/>
      <c r="Q17" s="463"/>
      <c r="R17" s="867"/>
      <c r="S17" s="463"/>
      <c r="T17" s="865"/>
      <c r="U17" s="463"/>
      <c r="V17" s="872" t="s">
        <v>342</v>
      </c>
      <c r="W17" s="463"/>
      <c r="X17" s="859"/>
      <c r="Y17" s="463"/>
      <c r="Z17" s="873"/>
      <c r="AA17" s="463"/>
      <c r="AB17" s="859"/>
      <c r="AC17" s="463"/>
      <c r="AD17" s="870"/>
      <c r="AE17" s="463"/>
      <c r="AF17" s="859"/>
      <c r="AG17" s="463"/>
      <c r="AH17" s="870"/>
      <c r="AI17" s="463"/>
      <c r="AJ17" s="859"/>
      <c r="AK17" s="463"/>
      <c r="AL17" s="871"/>
      <c r="AM17" s="462"/>
      <c r="AN17" s="462"/>
      <c r="AO17" s="462"/>
      <c r="AP17" s="462"/>
      <c r="AQ17" s="462"/>
      <c r="AR17" s="462"/>
      <c r="AS17" s="462"/>
      <c r="AT17" s="462"/>
      <c r="AU17" s="462"/>
      <c r="AV17" s="462"/>
      <c r="AW17" s="462"/>
      <c r="AX17" s="462"/>
      <c r="AY17" s="462"/>
      <c r="AZ17" s="462"/>
      <c r="BA17" s="462"/>
      <c r="BB17" s="463"/>
    </row>
    <row r="18" spans="1:54" x14ac:dyDescent="0.25">
      <c r="A18" s="275">
        <f t="shared" si="0"/>
        <v>5</v>
      </c>
      <c r="B18" s="874" t="s">
        <v>165</v>
      </c>
      <c r="C18" s="463"/>
      <c r="D18" s="875" t="s">
        <v>343</v>
      </c>
      <c r="E18" s="463"/>
      <c r="F18" s="876" t="s">
        <v>342</v>
      </c>
      <c r="G18" s="463"/>
      <c r="H18" s="877"/>
      <c r="I18" s="463"/>
      <c r="J18" s="878"/>
      <c r="K18" s="463"/>
      <c r="L18" s="877"/>
      <c r="M18" s="463"/>
      <c r="N18" s="865"/>
      <c r="O18" s="463"/>
      <c r="P18" s="877"/>
      <c r="Q18" s="463"/>
      <c r="R18" s="865"/>
      <c r="S18" s="463"/>
      <c r="T18" s="877"/>
      <c r="U18" s="463"/>
      <c r="V18" s="868" t="s">
        <v>342</v>
      </c>
      <c r="W18" s="463"/>
      <c r="X18" s="860"/>
      <c r="Y18" s="463"/>
      <c r="Z18" s="869"/>
      <c r="AA18" s="463"/>
      <c r="AB18" s="860"/>
      <c r="AC18" s="463"/>
      <c r="AD18" s="859"/>
      <c r="AE18" s="463"/>
      <c r="AF18" s="860"/>
      <c r="AG18" s="463"/>
      <c r="AH18" s="859"/>
      <c r="AI18" s="463"/>
      <c r="AJ18" s="860"/>
      <c r="AK18" s="463"/>
      <c r="AL18" s="861"/>
      <c r="AM18" s="462"/>
      <c r="AN18" s="462"/>
      <c r="AO18" s="462"/>
      <c r="AP18" s="462"/>
      <c r="AQ18" s="462"/>
      <c r="AR18" s="462"/>
      <c r="AS18" s="462"/>
      <c r="AT18" s="462"/>
      <c r="AU18" s="462"/>
      <c r="AV18" s="462"/>
      <c r="AW18" s="462"/>
      <c r="AX18" s="462"/>
      <c r="AY18" s="462"/>
      <c r="AZ18" s="462"/>
      <c r="BA18" s="462"/>
      <c r="BB18" s="463"/>
    </row>
    <row r="19" spans="1:54" x14ac:dyDescent="0.25">
      <c r="A19" s="275">
        <f t="shared" si="0"/>
        <v>6</v>
      </c>
      <c r="B19" s="862" t="s">
        <v>165</v>
      </c>
      <c r="C19" s="463"/>
      <c r="D19" s="863" t="s">
        <v>343</v>
      </c>
      <c r="E19" s="463"/>
      <c r="F19" s="864" t="s">
        <v>342</v>
      </c>
      <c r="G19" s="463"/>
      <c r="H19" s="865"/>
      <c r="I19" s="463"/>
      <c r="J19" s="866"/>
      <c r="K19" s="463"/>
      <c r="L19" s="865"/>
      <c r="M19" s="463"/>
      <c r="N19" s="867"/>
      <c r="O19" s="463"/>
      <c r="P19" s="865"/>
      <c r="Q19" s="463"/>
      <c r="R19" s="867"/>
      <c r="S19" s="463"/>
      <c r="T19" s="865"/>
      <c r="U19" s="463"/>
      <c r="V19" s="872" t="s">
        <v>342</v>
      </c>
      <c r="W19" s="463"/>
      <c r="X19" s="859"/>
      <c r="Y19" s="463"/>
      <c r="Z19" s="873"/>
      <c r="AA19" s="463"/>
      <c r="AB19" s="859"/>
      <c r="AC19" s="463"/>
      <c r="AD19" s="870"/>
      <c r="AE19" s="463"/>
      <c r="AF19" s="859"/>
      <c r="AG19" s="463"/>
      <c r="AH19" s="870"/>
      <c r="AI19" s="463"/>
      <c r="AJ19" s="859"/>
      <c r="AK19" s="463"/>
      <c r="AL19" s="871"/>
      <c r="AM19" s="462"/>
      <c r="AN19" s="462"/>
      <c r="AO19" s="462"/>
      <c r="AP19" s="462"/>
      <c r="AQ19" s="462"/>
      <c r="AR19" s="462"/>
      <c r="AS19" s="462"/>
      <c r="AT19" s="462"/>
      <c r="AU19" s="462"/>
      <c r="AV19" s="462"/>
      <c r="AW19" s="462"/>
      <c r="AX19" s="462"/>
      <c r="AY19" s="462"/>
      <c r="AZ19" s="462"/>
      <c r="BA19" s="462"/>
      <c r="BB19" s="463"/>
    </row>
    <row r="20" spans="1:54" x14ac:dyDescent="0.25">
      <c r="A20" s="275">
        <f t="shared" si="0"/>
        <v>7</v>
      </c>
      <c r="B20" s="874" t="s">
        <v>165</v>
      </c>
      <c r="C20" s="463"/>
      <c r="D20" s="875" t="s">
        <v>343</v>
      </c>
      <c r="E20" s="463"/>
      <c r="F20" s="876" t="s">
        <v>342</v>
      </c>
      <c r="G20" s="463"/>
      <c r="H20" s="877"/>
      <c r="I20" s="463"/>
      <c r="J20" s="878"/>
      <c r="K20" s="463"/>
      <c r="L20" s="877"/>
      <c r="M20" s="463"/>
      <c r="N20" s="865"/>
      <c r="O20" s="463"/>
      <c r="P20" s="877"/>
      <c r="Q20" s="463"/>
      <c r="R20" s="865"/>
      <c r="S20" s="463"/>
      <c r="T20" s="877"/>
      <c r="U20" s="463"/>
      <c r="V20" s="868" t="s">
        <v>342</v>
      </c>
      <c r="W20" s="463"/>
      <c r="X20" s="860"/>
      <c r="Y20" s="463"/>
      <c r="Z20" s="869"/>
      <c r="AA20" s="463"/>
      <c r="AB20" s="860"/>
      <c r="AC20" s="463"/>
      <c r="AD20" s="859"/>
      <c r="AE20" s="463"/>
      <c r="AF20" s="860"/>
      <c r="AG20" s="463"/>
      <c r="AH20" s="859"/>
      <c r="AI20" s="463"/>
      <c r="AJ20" s="860"/>
      <c r="AK20" s="463"/>
      <c r="AL20" s="861"/>
      <c r="AM20" s="462"/>
      <c r="AN20" s="462"/>
      <c r="AO20" s="462"/>
      <c r="AP20" s="462"/>
      <c r="AQ20" s="462"/>
      <c r="AR20" s="462"/>
      <c r="AS20" s="462"/>
      <c r="AT20" s="462"/>
      <c r="AU20" s="462"/>
      <c r="AV20" s="462"/>
      <c r="AW20" s="462"/>
      <c r="AX20" s="462"/>
      <c r="AY20" s="462"/>
      <c r="AZ20" s="462"/>
      <c r="BA20" s="462"/>
      <c r="BB20" s="463"/>
    </row>
    <row r="21" spans="1:54" ht="15.75" customHeight="1" x14ac:dyDescent="0.25">
      <c r="A21" s="275">
        <f t="shared" si="0"/>
        <v>8</v>
      </c>
      <c r="B21" s="862" t="s">
        <v>165</v>
      </c>
      <c r="C21" s="463"/>
      <c r="D21" s="863" t="s">
        <v>343</v>
      </c>
      <c r="E21" s="463"/>
      <c r="F21" s="864" t="s">
        <v>342</v>
      </c>
      <c r="G21" s="463"/>
      <c r="H21" s="865"/>
      <c r="I21" s="463"/>
      <c r="J21" s="866"/>
      <c r="K21" s="463"/>
      <c r="L21" s="865"/>
      <c r="M21" s="463"/>
      <c r="N21" s="867"/>
      <c r="O21" s="463"/>
      <c r="P21" s="865"/>
      <c r="Q21" s="463"/>
      <c r="R21" s="867"/>
      <c r="S21" s="463"/>
      <c r="T21" s="865"/>
      <c r="U21" s="463"/>
      <c r="V21" s="872" t="s">
        <v>342</v>
      </c>
      <c r="W21" s="463"/>
      <c r="X21" s="859"/>
      <c r="Y21" s="463"/>
      <c r="Z21" s="873"/>
      <c r="AA21" s="463"/>
      <c r="AB21" s="859"/>
      <c r="AC21" s="463"/>
      <c r="AD21" s="870"/>
      <c r="AE21" s="463"/>
      <c r="AF21" s="859"/>
      <c r="AG21" s="463"/>
      <c r="AH21" s="870"/>
      <c r="AI21" s="463"/>
      <c r="AJ21" s="859"/>
      <c r="AK21" s="463"/>
      <c r="AL21" s="871"/>
      <c r="AM21" s="462"/>
      <c r="AN21" s="462"/>
      <c r="AO21" s="462"/>
      <c r="AP21" s="462"/>
      <c r="AQ21" s="462"/>
      <c r="AR21" s="462"/>
      <c r="AS21" s="462"/>
      <c r="AT21" s="462"/>
      <c r="AU21" s="462"/>
      <c r="AV21" s="462"/>
      <c r="AW21" s="462"/>
      <c r="AX21" s="462"/>
      <c r="AY21" s="462"/>
      <c r="AZ21" s="462"/>
      <c r="BA21" s="462"/>
      <c r="BB21" s="463"/>
    </row>
    <row r="22" spans="1:54" ht="15.75" customHeight="1" x14ac:dyDescent="0.25">
      <c r="A22" s="275">
        <f t="shared" si="0"/>
        <v>9</v>
      </c>
      <c r="B22" s="874" t="s">
        <v>165</v>
      </c>
      <c r="C22" s="463"/>
      <c r="D22" s="875" t="s">
        <v>343</v>
      </c>
      <c r="E22" s="463"/>
      <c r="F22" s="876" t="s">
        <v>342</v>
      </c>
      <c r="G22" s="463"/>
      <c r="H22" s="877"/>
      <c r="I22" s="463"/>
      <c r="J22" s="878"/>
      <c r="K22" s="463"/>
      <c r="L22" s="877"/>
      <c r="M22" s="463"/>
      <c r="N22" s="865"/>
      <c r="O22" s="463"/>
      <c r="P22" s="877"/>
      <c r="Q22" s="463"/>
      <c r="R22" s="865"/>
      <c r="S22" s="463"/>
      <c r="T22" s="877"/>
      <c r="U22" s="463"/>
      <c r="V22" s="868" t="s">
        <v>342</v>
      </c>
      <c r="W22" s="463"/>
      <c r="X22" s="860"/>
      <c r="Y22" s="463"/>
      <c r="Z22" s="869"/>
      <c r="AA22" s="463"/>
      <c r="AB22" s="860"/>
      <c r="AC22" s="463"/>
      <c r="AD22" s="859"/>
      <c r="AE22" s="463"/>
      <c r="AF22" s="860"/>
      <c r="AG22" s="463"/>
      <c r="AH22" s="859"/>
      <c r="AI22" s="463"/>
      <c r="AJ22" s="860"/>
      <c r="AK22" s="463"/>
      <c r="AL22" s="861"/>
      <c r="AM22" s="462"/>
      <c r="AN22" s="462"/>
      <c r="AO22" s="462"/>
      <c r="AP22" s="462"/>
      <c r="AQ22" s="462"/>
      <c r="AR22" s="462"/>
      <c r="AS22" s="462"/>
      <c r="AT22" s="462"/>
      <c r="AU22" s="462"/>
      <c r="AV22" s="462"/>
      <c r="AW22" s="462"/>
      <c r="AX22" s="462"/>
      <c r="AY22" s="462"/>
      <c r="AZ22" s="462"/>
      <c r="BA22" s="462"/>
      <c r="BB22" s="463"/>
    </row>
    <row r="23" spans="1:54" ht="15.75" customHeight="1" x14ac:dyDescent="0.25">
      <c r="A23" s="275">
        <f t="shared" si="0"/>
        <v>10</v>
      </c>
      <c r="B23" s="862" t="s">
        <v>165</v>
      </c>
      <c r="C23" s="463"/>
      <c r="D23" s="863" t="s">
        <v>343</v>
      </c>
      <c r="E23" s="463"/>
      <c r="F23" s="864" t="s">
        <v>342</v>
      </c>
      <c r="G23" s="463"/>
      <c r="H23" s="865"/>
      <c r="I23" s="463"/>
      <c r="J23" s="866"/>
      <c r="K23" s="463"/>
      <c r="L23" s="865"/>
      <c r="M23" s="463"/>
      <c r="N23" s="867"/>
      <c r="O23" s="463"/>
      <c r="P23" s="865"/>
      <c r="Q23" s="463"/>
      <c r="R23" s="867"/>
      <c r="S23" s="463"/>
      <c r="T23" s="865"/>
      <c r="U23" s="463"/>
      <c r="V23" s="872" t="s">
        <v>342</v>
      </c>
      <c r="W23" s="463"/>
      <c r="X23" s="859"/>
      <c r="Y23" s="463"/>
      <c r="Z23" s="873"/>
      <c r="AA23" s="463"/>
      <c r="AB23" s="859"/>
      <c r="AC23" s="463"/>
      <c r="AD23" s="870"/>
      <c r="AE23" s="463"/>
      <c r="AF23" s="859"/>
      <c r="AG23" s="463"/>
      <c r="AH23" s="870"/>
      <c r="AI23" s="463"/>
      <c r="AJ23" s="859"/>
      <c r="AK23" s="463"/>
      <c r="AL23" s="871"/>
      <c r="AM23" s="462"/>
      <c r="AN23" s="462"/>
      <c r="AO23" s="462"/>
      <c r="AP23" s="462"/>
      <c r="AQ23" s="462"/>
      <c r="AR23" s="462"/>
      <c r="AS23" s="462"/>
      <c r="AT23" s="462"/>
      <c r="AU23" s="462"/>
      <c r="AV23" s="462"/>
      <c r="AW23" s="462"/>
      <c r="AX23" s="462"/>
      <c r="AY23" s="462"/>
      <c r="AZ23" s="462"/>
      <c r="BA23" s="462"/>
      <c r="BB23" s="463"/>
    </row>
    <row r="24" spans="1:54" ht="15.75" customHeight="1" x14ac:dyDescent="0.25">
      <c r="A24" s="275">
        <f t="shared" si="0"/>
        <v>11</v>
      </c>
      <c r="B24" s="874" t="s">
        <v>165</v>
      </c>
      <c r="C24" s="463"/>
      <c r="D24" s="875" t="s">
        <v>343</v>
      </c>
      <c r="E24" s="463"/>
      <c r="F24" s="876" t="s">
        <v>342</v>
      </c>
      <c r="G24" s="463"/>
      <c r="H24" s="877"/>
      <c r="I24" s="463"/>
      <c r="J24" s="878"/>
      <c r="K24" s="463"/>
      <c r="L24" s="877"/>
      <c r="M24" s="463"/>
      <c r="N24" s="865"/>
      <c r="O24" s="463"/>
      <c r="P24" s="877"/>
      <c r="Q24" s="463"/>
      <c r="R24" s="865"/>
      <c r="S24" s="463"/>
      <c r="T24" s="877"/>
      <c r="U24" s="463"/>
      <c r="V24" s="868" t="s">
        <v>342</v>
      </c>
      <c r="W24" s="463"/>
      <c r="X24" s="860"/>
      <c r="Y24" s="463"/>
      <c r="Z24" s="869"/>
      <c r="AA24" s="463"/>
      <c r="AB24" s="860"/>
      <c r="AC24" s="463"/>
      <c r="AD24" s="859"/>
      <c r="AE24" s="463"/>
      <c r="AF24" s="860"/>
      <c r="AG24" s="463"/>
      <c r="AH24" s="859"/>
      <c r="AI24" s="463"/>
      <c r="AJ24" s="860"/>
      <c r="AK24" s="463"/>
      <c r="AL24" s="861"/>
      <c r="AM24" s="462"/>
      <c r="AN24" s="462"/>
      <c r="AO24" s="462"/>
      <c r="AP24" s="462"/>
      <c r="AQ24" s="462"/>
      <c r="AR24" s="462"/>
      <c r="AS24" s="462"/>
      <c r="AT24" s="462"/>
      <c r="AU24" s="462"/>
      <c r="AV24" s="462"/>
      <c r="AW24" s="462"/>
      <c r="AX24" s="462"/>
      <c r="AY24" s="462"/>
      <c r="AZ24" s="462"/>
      <c r="BA24" s="462"/>
      <c r="BB24" s="463"/>
    </row>
    <row r="25" spans="1:54" ht="15.75" customHeight="1" x14ac:dyDescent="0.25">
      <c r="A25" s="275">
        <f t="shared" si="0"/>
        <v>12</v>
      </c>
      <c r="B25" s="862" t="s">
        <v>165</v>
      </c>
      <c r="C25" s="463"/>
      <c r="D25" s="863" t="s">
        <v>343</v>
      </c>
      <c r="E25" s="463"/>
      <c r="F25" s="864" t="s">
        <v>342</v>
      </c>
      <c r="G25" s="463"/>
      <c r="H25" s="865"/>
      <c r="I25" s="463"/>
      <c r="J25" s="866"/>
      <c r="K25" s="463"/>
      <c r="L25" s="865"/>
      <c r="M25" s="463"/>
      <c r="N25" s="867"/>
      <c r="O25" s="463"/>
      <c r="P25" s="865"/>
      <c r="Q25" s="463"/>
      <c r="R25" s="867"/>
      <c r="S25" s="463"/>
      <c r="T25" s="865"/>
      <c r="U25" s="463"/>
      <c r="V25" s="872" t="s">
        <v>342</v>
      </c>
      <c r="W25" s="463"/>
      <c r="X25" s="859"/>
      <c r="Y25" s="463"/>
      <c r="Z25" s="873"/>
      <c r="AA25" s="463"/>
      <c r="AB25" s="859"/>
      <c r="AC25" s="463"/>
      <c r="AD25" s="870"/>
      <c r="AE25" s="463"/>
      <c r="AF25" s="859"/>
      <c r="AG25" s="463"/>
      <c r="AH25" s="870"/>
      <c r="AI25" s="463"/>
      <c r="AJ25" s="859"/>
      <c r="AK25" s="463"/>
      <c r="AL25" s="871"/>
      <c r="AM25" s="462"/>
      <c r="AN25" s="462"/>
      <c r="AO25" s="462"/>
      <c r="AP25" s="462"/>
      <c r="AQ25" s="462"/>
      <c r="AR25" s="462"/>
      <c r="AS25" s="462"/>
      <c r="AT25" s="462"/>
      <c r="AU25" s="462"/>
      <c r="AV25" s="462"/>
      <c r="AW25" s="462"/>
      <c r="AX25" s="462"/>
      <c r="AY25" s="462"/>
      <c r="AZ25" s="462"/>
      <c r="BA25" s="462"/>
      <c r="BB25" s="463"/>
    </row>
    <row r="26" spans="1:54" ht="15.75" customHeight="1" x14ac:dyDescent="0.25">
      <c r="A26" s="275">
        <f t="shared" ref="A26:A64" si="1">ROW(A13)</f>
        <v>13</v>
      </c>
      <c r="B26" s="874" t="s">
        <v>165</v>
      </c>
      <c r="C26" s="463"/>
      <c r="D26" s="875" t="s">
        <v>343</v>
      </c>
      <c r="E26" s="463"/>
      <c r="F26" s="876" t="s">
        <v>342</v>
      </c>
      <c r="G26" s="463"/>
      <c r="H26" s="877"/>
      <c r="I26" s="463"/>
      <c r="J26" s="878"/>
      <c r="K26" s="463"/>
      <c r="L26" s="877"/>
      <c r="M26" s="463"/>
      <c r="N26" s="865"/>
      <c r="O26" s="463"/>
      <c r="P26" s="877"/>
      <c r="Q26" s="463"/>
      <c r="R26" s="865"/>
      <c r="S26" s="463"/>
      <c r="T26" s="877"/>
      <c r="U26" s="463"/>
      <c r="V26" s="868" t="s">
        <v>342</v>
      </c>
      <c r="W26" s="463"/>
      <c r="X26" s="860"/>
      <c r="Y26" s="463"/>
      <c r="Z26" s="869"/>
      <c r="AA26" s="463"/>
      <c r="AB26" s="860"/>
      <c r="AC26" s="463"/>
      <c r="AD26" s="859"/>
      <c r="AE26" s="463"/>
      <c r="AF26" s="860"/>
      <c r="AG26" s="463"/>
      <c r="AH26" s="859"/>
      <c r="AI26" s="463"/>
      <c r="AJ26" s="860"/>
      <c r="AK26" s="463"/>
      <c r="AL26" s="861"/>
      <c r="AM26" s="462"/>
      <c r="AN26" s="462"/>
      <c r="AO26" s="462"/>
      <c r="AP26" s="462"/>
      <c r="AQ26" s="462"/>
      <c r="AR26" s="462"/>
      <c r="AS26" s="462"/>
      <c r="AT26" s="462"/>
      <c r="AU26" s="462"/>
      <c r="AV26" s="462"/>
      <c r="AW26" s="462"/>
      <c r="AX26" s="462"/>
      <c r="AY26" s="462"/>
      <c r="AZ26" s="462"/>
      <c r="BA26" s="462"/>
      <c r="BB26" s="463"/>
    </row>
    <row r="27" spans="1:54" ht="15.75" customHeight="1" x14ac:dyDescent="0.25">
      <c r="A27" s="275">
        <f t="shared" si="1"/>
        <v>14</v>
      </c>
      <c r="B27" s="862" t="s">
        <v>165</v>
      </c>
      <c r="C27" s="463"/>
      <c r="D27" s="863" t="s">
        <v>343</v>
      </c>
      <c r="E27" s="463"/>
      <c r="F27" s="864" t="s">
        <v>342</v>
      </c>
      <c r="G27" s="463"/>
      <c r="H27" s="865"/>
      <c r="I27" s="463"/>
      <c r="J27" s="866"/>
      <c r="K27" s="463"/>
      <c r="L27" s="865"/>
      <c r="M27" s="463"/>
      <c r="N27" s="867"/>
      <c r="O27" s="463"/>
      <c r="P27" s="865"/>
      <c r="Q27" s="463"/>
      <c r="R27" s="867"/>
      <c r="S27" s="463"/>
      <c r="T27" s="865"/>
      <c r="U27" s="463"/>
      <c r="V27" s="872" t="s">
        <v>342</v>
      </c>
      <c r="W27" s="463"/>
      <c r="X27" s="859"/>
      <c r="Y27" s="463"/>
      <c r="Z27" s="873"/>
      <c r="AA27" s="463"/>
      <c r="AB27" s="859"/>
      <c r="AC27" s="463"/>
      <c r="AD27" s="870"/>
      <c r="AE27" s="463"/>
      <c r="AF27" s="859"/>
      <c r="AG27" s="463"/>
      <c r="AH27" s="870"/>
      <c r="AI27" s="463"/>
      <c r="AJ27" s="859"/>
      <c r="AK27" s="463"/>
      <c r="AL27" s="871"/>
      <c r="AM27" s="462"/>
      <c r="AN27" s="462"/>
      <c r="AO27" s="462"/>
      <c r="AP27" s="462"/>
      <c r="AQ27" s="462"/>
      <c r="AR27" s="462"/>
      <c r="AS27" s="462"/>
      <c r="AT27" s="462"/>
      <c r="AU27" s="462"/>
      <c r="AV27" s="462"/>
      <c r="AW27" s="462"/>
      <c r="AX27" s="462"/>
      <c r="AY27" s="462"/>
      <c r="AZ27" s="462"/>
      <c r="BA27" s="462"/>
      <c r="BB27" s="463"/>
    </row>
    <row r="28" spans="1:54" ht="15.75" customHeight="1" x14ac:dyDescent="0.25">
      <c r="A28" s="275">
        <f t="shared" si="1"/>
        <v>15</v>
      </c>
      <c r="B28" s="874" t="s">
        <v>165</v>
      </c>
      <c r="C28" s="463"/>
      <c r="D28" s="875" t="s">
        <v>343</v>
      </c>
      <c r="E28" s="463"/>
      <c r="F28" s="876" t="s">
        <v>342</v>
      </c>
      <c r="G28" s="463"/>
      <c r="H28" s="877"/>
      <c r="I28" s="463"/>
      <c r="J28" s="878"/>
      <c r="K28" s="463"/>
      <c r="L28" s="877"/>
      <c r="M28" s="463"/>
      <c r="N28" s="865"/>
      <c r="O28" s="463"/>
      <c r="P28" s="877"/>
      <c r="Q28" s="463"/>
      <c r="R28" s="865"/>
      <c r="S28" s="463"/>
      <c r="T28" s="877"/>
      <c r="U28" s="463"/>
      <c r="V28" s="868" t="s">
        <v>342</v>
      </c>
      <c r="W28" s="463"/>
      <c r="X28" s="860"/>
      <c r="Y28" s="463"/>
      <c r="Z28" s="869"/>
      <c r="AA28" s="463"/>
      <c r="AB28" s="860"/>
      <c r="AC28" s="463"/>
      <c r="AD28" s="859"/>
      <c r="AE28" s="463"/>
      <c r="AF28" s="860"/>
      <c r="AG28" s="463"/>
      <c r="AH28" s="859"/>
      <c r="AI28" s="463"/>
      <c r="AJ28" s="860"/>
      <c r="AK28" s="463"/>
      <c r="AL28" s="861"/>
      <c r="AM28" s="462"/>
      <c r="AN28" s="462"/>
      <c r="AO28" s="462"/>
      <c r="AP28" s="462"/>
      <c r="AQ28" s="462"/>
      <c r="AR28" s="462"/>
      <c r="AS28" s="462"/>
      <c r="AT28" s="462"/>
      <c r="AU28" s="462"/>
      <c r="AV28" s="462"/>
      <c r="AW28" s="462"/>
      <c r="AX28" s="462"/>
      <c r="AY28" s="462"/>
      <c r="AZ28" s="462"/>
      <c r="BA28" s="462"/>
      <c r="BB28" s="463"/>
    </row>
    <row r="29" spans="1:54" ht="15.75" customHeight="1" x14ac:dyDescent="0.25">
      <c r="A29" s="275">
        <f t="shared" si="1"/>
        <v>16</v>
      </c>
      <c r="B29" s="862" t="s">
        <v>165</v>
      </c>
      <c r="C29" s="463"/>
      <c r="D29" s="863" t="s">
        <v>343</v>
      </c>
      <c r="E29" s="463"/>
      <c r="F29" s="864" t="s">
        <v>342</v>
      </c>
      <c r="G29" s="463"/>
      <c r="H29" s="865"/>
      <c r="I29" s="463"/>
      <c r="J29" s="866"/>
      <c r="K29" s="463"/>
      <c r="L29" s="865"/>
      <c r="M29" s="463"/>
      <c r="N29" s="867"/>
      <c r="O29" s="463"/>
      <c r="P29" s="865"/>
      <c r="Q29" s="463"/>
      <c r="R29" s="867"/>
      <c r="S29" s="463"/>
      <c r="T29" s="865"/>
      <c r="U29" s="463"/>
      <c r="V29" s="872" t="s">
        <v>342</v>
      </c>
      <c r="W29" s="463"/>
      <c r="X29" s="859"/>
      <c r="Y29" s="463"/>
      <c r="Z29" s="873"/>
      <c r="AA29" s="463"/>
      <c r="AB29" s="859"/>
      <c r="AC29" s="463"/>
      <c r="AD29" s="870"/>
      <c r="AE29" s="463"/>
      <c r="AF29" s="859"/>
      <c r="AG29" s="463"/>
      <c r="AH29" s="870"/>
      <c r="AI29" s="463"/>
      <c r="AJ29" s="859"/>
      <c r="AK29" s="463"/>
      <c r="AL29" s="871"/>
      <c r="AM29" s="462"/>
      <c r="AN29" s="462"/>
      <c r="AO29" s="462"/>
      <c r="AP29" s="462"/>
      <c r="AQ29" s="462"/>
      <c r="AR29" s="462"/>
      <c r="AS29" s="462"/>
      <c r="AT29" s="462"/>
      <c r="AU29" s="462"/>
      <c r="AV29" s="462"/>
      <c r="AW29" s="462"/>
      <c r="AX29" s="462"/>
      <c r="AY29" s="462"/>
      <c r="AZ29" s="462"/>
      <c r="BA29" s="462"/>
      <c r="BB29" s="463"/>
    </row>
    <row r="30" spans="1:54" ht="15.75" customHeight="1" x14ac:dyDescent="0.25">
      <c r="A30" s="275">
        <f t="shared" si="1"/>
        <v>17</v>
      </c>
      <c r="B30" s="874" t="s">
        <v>165</v>
      </c>
      <c r="C30" s="463"/>
      <c r="D30" s="875" t="s">
        <v>343</v>
      </c>
      <c r="E30" s="463"/>
      <c r="F30" s="876" t="s">
        <v>342</v>
      </c>
      <c r="G30" s="463"/>
      <c r="H30" s="877"/>
      <c r="I30" s="463"/>
      <c r="J30" s="878"/>
      <c r="K30" s="463"/>
      <c r="L30" s="877"/>
      <c r="M30" s="463"/>
      <c r="N30" s="865"/>
      <c r="O30" s="463"/>
      <c r="P30" s="877"/>
      <c r="Q30" s="463"/>
      <c r="R30" s="865"/>
      <c r="S30" s="463"/>
      <c r="T30" s="877"/>
      <c r="U30" s="463"/>
      <c r="V30" s="868" t="s">
        <v>342</v>
      </c>
      <c r="W30" s="463"/>
      <c r="X30" s="860"/>
      <c r="Y30" s="463"/>
      <c r="Z30" s="869"/>
      <c r="AA30" s="463"/>
      <c r="AB30" s="860"/>
      <c r="AC30" s="463"/>
      <c r="AD30" s="859"/>
      <c r="AE30" s="463"/>
      <c r="AF30" s="860"/>
      <c r="AG30" s="463"/>
      <c r="AH30" s="859"/>
      <c r="AI30" s="463"/>
      <c r="AJ30" s="860"/>
      <c r="AK30" s="463"/>
      <c r="AL30" s="861"/>
      <c r="AM30" s="462"/>
      <c r="AN30" s="462"/>
      <c r="AO30" s="462"/>
      <c r="AP30" s="462"/>
      <c r="AQ30" s="462"/>
      <c r="AR30" s="462"/>
      <c r="AS30" s="462"/>
      <c r="AT30" s="462"/>
      <c r="AU30" s="462"/>
      <c r="AV30" s="462"/>
      <c r="AW30" s="462"/>
      <c r="AX30" s="462"/>
      <c r="AY30" s="462"/>
      <c r="AZ30" s="462"/>
      <c r="BA30" s="462"/>
      <c r="BB30" s="463"/>
    </row>
    <row r="31" spans="1:54" ht="15.75" customHeight="1" x14ac:dyDescent="0.25">
      <c r="A31" s="275">
        <f t="shared" si="1"/>
        <v>18</v>
      </c>
      <c r="B31" s="862" t="s">
        <v>165</v>
      </c>
      <c r="C31" s="463"/>
      <c r="D31" s="863" t="s">
        <v>343</v>
      </c>
      <c r="E31" s="463"/>
      <c r="F31" s="864" t="s">
        <v>342</v>
      </c>
      <c r="G31" s="463"/>
      <c r="H31" s="865"/>
      <c r="I31" s="463"/>
      <c r="J31" s="866"/>
      <c r="K31" s="463"/>
      <c r="L31" s="865"/>
      <c r="M31" s="463"/>
      <c r="N31" s="867"/>
      <c r="O31" s="463"/>
      <c r="P31" s="865"/>
      <c r="Q31" s="463"/>
      <c r="R31" s="867"/>
      <c r="S31" s="463"/>
      <c r="T31" s="865"/>
      <c r="U31" s="463"/>
      <c r="V31" s="872" t="s">
        <v>342</v>
      </c>
      <c r="W31" s="463"/>
      <c r="X31" s="859"/>
      <c r="Y31" s="463"/>
      <c r="Z31" s="873"/>
      <c r="AA31" s="463"/>
      <c r="AB31" s="859"/>
      <c r="AC31" s="463"/>
      <c r="AD31" s="870"/>
      <c r="AE31" s="463"/>
      <c r="AF31" s="859"/>
      <c r="AG31" s="463"/>
      <c r="AH31" s="870"/>
      <c r="AI31" s="463"/>
      <c r="AJ31" s="859"/>
      <c r="AK31" s="463"/>
      <c r="AL31" s="871"/>
      <c r="AM31" s="462"/>
      <c r="AN31" s="462"/>
      <c r="AO31" s="462"/>
      <c r="AP31" s="462"/>
      <c r="AQ31" s="462"/>
      <c r="AR31" s="462"/>
      <c r="AS31" s="462"/>
      <c r="AT31" s="462"/>
      <c r="AU31" s="462"/>
      <c r="AV31" s="462"/>
      <c r="AW31" s="462"/>
      <c r="AX31" s="462"/>
      <c r="AY31" s="462"/>
      <c r="AZ31" s="462"/>
      <c r="BA31" s="462"/>
      <c r="BB31" s="463"/>
    </row>
    <row r="32" spans="1:54" ht="15.75" customHeight="1" x14ac:dyDescent="0.25">
      <c r="A32" s="275">
        <f t="shared" si="1"/>
        <v>19</v>
      </c>
      <c r="B32" s="874" t="s">
        <v>165</v>
      </c>
      <c r="C32" s="463"/>
      <c r="D32" s="875" t="s">
        <v>343</v>
      </c>
      <c r="E32" s="463"/>
      <c r="F32" s="876" t="s">
        <v>342</v>
      </c>
      <c r="G32" s="463"/>
      <c r="H32" s="877"/>
      <c r="I32" s="463"/>
      <c r="J32" s="878"/>
      <c r="K32" s="463"/>
      <c r="L32" s="877"/>
      <c r="M32" s="463"/>
      <c r="N32" s="865"/>
      <c r="O32" s="463"/>
      <c r="P32" s="877"/>
      <c r="Q32" s="463"/>
      <c r="R32" s="865"/>
      <c r="S32" s="463"/>
      <c r="T32" s="877"/>
      <c r="U32" s="463"/>
      <c r="V32" s="868" t="s">
        <v>342</v>
      </c>
      <c r="W32" s="463"/>
      <c r="X32" s="860"/>
      <c r="Y32" s="463"/>
      <c r="Z32" s="869"/>
      <c r="AA32" s="463"/>
      <c r="AB32" s="860"/>
      <c r="AC32" s="463"/>
      <c r="AD32" s="859"/>
      <c r="AE32" s="463"/>
      <c r="AF32" s="860"/>
      <c r="AG32" s="463"/>
      <c r="AH32" s="859"/>
      <c r="AI32" s="463"/>
      <c r="AJ32" s="860"/>
      <c r="AK32" s="463"/>
      <c r="AL32" s="861"/>
      <c r="AM32" s="462"/>
      <c r="AN32" s="462"/>
      <c r="AO32" s="462"/>
      <c r="AP32" s="462"/>
      <c r="AQ32" s="462"/>
      <c r="AR32" s="462"/>
      <c r="AS32" s="462"/>
      <c r="AT32" s="462"/>
      <c r="AU32" s="462"/>
      <c r="AV32" s="462"/>
      <c r="AW32" s="462"/>
      <c r="AX32" s="462"/>
      <c r="AY32" s="462"/>
      <c r="AZ32" s="462"/>
      <c r="BA32" s="462"/>
      <c r="BB32" s="463"/>
    </row>
    <row r="33" spans="1:54" ht="15.75" customHeight="1" x14ac:dyDescent="0.25">
      <c r="A33" s="275">
        <f t="shared" si="1"/>
        <v>20</v>
      </c>
      <c r="B33" s="862" t="s">
        <v>165</v>
      </c>
      <c r="C33" s="463"/>
      <c r="D33" s="863" t="s">
        <v>343</v>
      </c>
      <c r="E33" s="463"/>
      <c r="F33" s="864" t="s">
        <v>342</v>
      </c>
      <c r="G33" s="463"/>
      <c r="H33" s="865"/>
      <c r="I33" s="463"/>
      <c r="J33" s="866"/>
      <c r="K33" s="463"/>
      <c r="L33" s="865"/>
      <c r="M33" s="463"/>
      <c r="N33" s="867"/>
      <c r="O33" s="463"/>
      <c r="P33" s="865"/>
      <c r="Q33" s="463"/>
      <c r="R33" s="867"/>
      <c r="S33" s="463"/>
      <c r="T33" s="865"/>
      <c r="U33" s="463"/>
      <c r="V33" s="872" t="s">
        <v>342</v>
      </c>
      <c r="W33" s="463"/>
      <c r="X33" s="859"/>
      <c r="Y33" s="463"/>
      <c r="Z33" s="873"/>
      <c r="AA33" s="463"/>
      <c r="AB33" s="859"/>
      <c r="AC33" s="463"/>
      <c r="AD33" s="870"/>
      <c r="AE33" s="463"/>
      <c r="AF33" s="859"/>
      <c r="AG33" s="463"/>
      <c r="AH33" s="870"/>
      <c r="AI33" s="463"/>
      <c r="AJ33" s="859"/>
      <c r="AK33" s="463"/>
      <c r="AL33" s="871"/>
      <c r="AM33" s="462"/>
      <c r="AN33" s="462"/>
      <c r="AO33" s="462"/>
      <c r="AP33" s="462"/>
      <c r="AQ33" s="462"/>
      <c r="AR33" s="462"/>
      <c r="AS33" s="462"/>
      <c r="AT33" s="462"/>
      <c r="AU33" s="462"/>
      <c r="AV33" s="462"/>
      <c r="AW33" s="462"/>
      <c r="AX33" s="462"/>
      <c r="AY33" s="462"/>
      <c r="AZ33" s="462"/>
      <c r="BA33" s="462"/>
      <c r="BB33" s="463"/>
    </row>
    <row r="34" spans="1:54" ht="15.75" customHeight="1" x14ac:dyDescent="0.25">
      <c r="A34" s="275">
        <f t="shared" si="1"/>
        <v>21</v>
      </c>
      <c r="B34" s="874" t="s">
        <v>165</v>
      </c>
      <c r="C34" s="463"/>
      <c r="D34" s="875" t="s">
        <v>343</v>
      </c>
      <c r="E34" s="463"/>
      <c r="F34" s="876" t="s">
        <v>342</v>
      </c>
      <c r="G34" s="463"/>
      <c r="H34" s="877"/>
      <c r="I34" s="463"/>
      <c r="J34" s="878"/>
      <c r="K34" s="463"/>
      <c r="L34" s="877"/>
      <c r="M34" s="463"/>
      <c r="N34" s="865"/>
      <c r="O34" s="463"/>
      <c r="P34" s="877"/>
      <c r="Q34" s="463"/>
      <c r="R34" s="865"/>
      <c r="S34" s="463"/>
      <c r="T34" s="877"/>
      <c r="U34" s="463"/>
      <c r="V34" s="868" t="s">
        <v>342</v>
      </c>
      <c r="W34" s="463"/>
      <c r="X34" s="860"/>
      <c r="Y34" s="463"/>
      <c r="Z34" s="869"/>
      <c r="AA34" s="463"/>
      <c r="AB34" s="860"/>
      <c r="AC34" s="463"/>
      <c r="AD34" s="859"/>
      <c r="AE34" s="463"/>
      <c r="AF34" s="860"/>
      <c r="AG34" s="463"/>
      <c r="AH34" s="859"/>
      <c r="AI34" s="463"/>
      <c r="AJ34" s="860"/>
      <c r="AK34" s="463"/>
      <c r="AL34" s="861"/>
      <c r="AM34" s="462"/>
      <c r="AN34" s="462"/>
      <c r="AO34" s="462"/>
      <c r="AP34" s="462"/>
      <c r="AQ34" s="462"/>
      <c r="AR34" s="462"/>
      <c r="AS34" s="462"/>
      <c r="AT34" s="462"/>
      <c r="AU34" s="462"/>
      <c r="AV34" s="462"/>
      <c r="AW34" s="462"/>
      <c r="AX34" s="462"/>
      <c r="AY34" s="462"/>
      <c r="AZ34" s="462"/>
      <c r="BA34" s="462"/>
      <c r="BB34" s="463"/>
    </row>
    <row r="35" spans="1:54" ht="15.75" customHeight="1" x14ac:dyDescent="0.25">
      <c r="A35" s="275">
        <f t="shared" si="1"/>
        <v>22</v>
      </c>
      <c r="B35" s="862" t="s">
        <v>165</v>
      </c>
      <c r="C35" s="463"/>
      <c r="D35" s="863" t="s">
        <v>343</v>
      </c>
      <c r="E35" s="463"/>
      <c r="F35" s="864" t="s">
        <v>342</v>
      </c>
      <c r="G35" s="463"/>
      <c r="H35" s="865"/>
      <c r="I35" s="463"/>
      <c r="J35" s="866"/>
      <c r="K35" s="463"/>
      <c r="L35" s="865"/>
      <c r="M35" s="463"/>
      <c r="N35" s="867"/>
      <c r="O35" s="463"/>
      <c r="P35" s="865"/>
      <c r="Q35" s="463"/>
      <c r="R35" s="867"/>
      <c r="S35" s="463"/>
      <c r="T35" s="865"/>
      <c r="U35" s="463"/>
      <c r="V35" s="872" t="s">
        <v>342</v>
      </c>
      <c r="W35" s="463"/>
      <c r="X35" s="859"/>
      <c r="Y35" s="463"/>
      <c r="Z35" s="873"/>
      <c r="AA35" s="463"/>
      <c r="AB35" s="859"/>
      <c r="AC35" s="463"/>
      <c r="AD35" s="870"/>
      <c r="AE35" s="463"/>
      <c r="AF35" s="859"/>
      <c r="AG35" s="463"/>
      <c r="AH35" s="870"/>
      <c r="AI35" s="463"/>
      <c r="AJ35" s="859"/>
      <c r="AK35" s="463"/>
      <c r="AL35" s="871"/>
      <c r="AM35" s="462"/>
      <c r="AN35" s="462"/>
      <c r="AO35" s="462"/>
      <c r="AP35" s="462"/>
      <c r="AQ35" s="462"/>
      <c r="AR35" s="462"/>
      <c r="AS35" s="462"/>
      <c r="AT35" s="462"/>
      <c r="AU35" s="462"/>
      <c r="AV35" s="462"/>
      <c r="AW35" s="462"/>
      <c r="AX35" s="462"/>
      <c r="AY35" s="462"/>
      <c r="AZ35" s="462"/>
      <c r="BA35" s="462"/>
      <c r="BB35" s="463"/>
    </row>
    <row r="36" spans="1:54" ht="15.75" customHeight="1" x14ac:dyDescent="0.25">
      <c r="A36" s="275">
        <f t="shared" si="1"/>
        <v>23</v>
      </c>
      <c r="B36" s="874" t="s">
        <v>165</v>
      </c>
      <c r="C36" s="463"/>
      <c r="D36" s="875" t="s">
        <v>343</v>
      </c>
      <c r="E36" s="463"/>
      <c r="F36" s="876" t="s">
        <v>342</v>
      </c>
      <c r="G36" s="463"/>
      <c r="H36" s="877"/>
      <c r="I36" s="463"/>
      <c r="J36" s="878"/>
      <c r="K36" s="463"/>
      <c r="L36" s="877"/>
      <c r="M36" s="463"/>
      <c r="N36" s="865"/>
      <c r="O36" s="463"/>
      <c r="P36" s="877"/>
      <c r="Q36" s="463"/>
      <c r="R36" s="865"/>
      <c r="S36" s="463"/>
      <c r="T36" s="877"/>
      <c r="U36" s="463"/>
      <c r="V36" s="868" t="s">
        <v>342</v>
      </c>
      <c r="W36" s="463"/>
      <c r="X36" s="860"/>
      <c r="Y36" s="463"/>
      <c r="Z36" s="869"/>
      <c r="AA36" s="463"/>
      <c r="AB36" s="860"/>
      <c r="AC36" s="463"/>
      <c r="AD36" s="859"/>
      <c r="AE36" s="463"/>
      <c r="AF36" s="860"/>
      <c r="AG36" s="463"/>
      <c r="AH36" s="859"/>
      <c r="AI36" s="463"/>
      <c r="AJ36" s="860"/>
      <c r="AK36" s="463"/>
      <c r="AL36" s="861"/>
      <c r="AM36" s="462"/>
      <c r="AN36" s="462"/>
      <c r="AO36" s="462"/>
      <c r="AP36" s="462"/>
      <c r="AQ36" s="462"/>
      <c r="AR36" s="462"/>
      <c r="AS36" s="462"/>
      <c r="AT36" s="462"/>
      <c r="AU36" s="462"/>
      <c r="AV36" s="462"/>
      <c r="AW36" s="462"/>
      <c r="AX36" s="462"/>
      <c r="AY36" s="462"/>
      <c r="AZ36" s="462"/>
      <c r="BA36" s="462"/>
      <c r="BB36" s="463"/>
    </row>
    <row r="37" spans="1:54" ht="15.75" customHeight="1" x14ac:dyDescent="0.25">
      <c r="A37" s="275">
        <f t="shared" si="1"/>
        <v>24</v>
      </c>
      <c r="B37" s="862" t="s">
        <v>165</v>
      </c>
      <c r="C37" s="463"/>
      <c r="D37" s="863" t="s">
        <v>343</v>
      </c>
      <c r="E37" s="463"/>
      <c r="F37" s="864" t="s">
        <v>342</v>
      </c>
      <c r="G37" s="463"/>
      <c r="H37" s="865"/>
      <c r="I37" s="463"/>
      <c r="J37" s="866"/>
      <c r="K37" s="463"/>
      <c r="L37" s="865"/>
      <c r="M37" s="463"/>
      <c r="N37" s="867"/>
      <c r="O37" s="463"/>
      <c r="P37" s="865"/>
      <c r="Q37" s="463"/>
      <c r="R37" s="867"/>
      <c r="S37" s="463"/>
      <c r="T37" s="865"/>
      <c r="U37" s="463"/>
      <c r="V37" s="872" t="s">
        <v>342</v>
      </c>
      <c r="W37" s="463"/>
      <c r="X37" s="859"/>
      <c r="Y37" s="463"/>
      <c r="Z37" s="873"/>
      <c r="AA37" s="463"/>
      <c r="AB37" s="859"/>
      <c r="AC37" s="463"/>
      <c r="AD37" s="870"/>
      <c r="AE37" s="463"/>
      <c r="AF37" s="859"/>
      <c r="AG37" s="463"/>
      <c r="AH37" s="870"/>
      <c r="AI37" s="463"/>
      <c r="AJ37" s="859"/>
      <c r="AK37" s="463"/>
      <c r="AL37" s="871"/>
      <c r="AM37" s="462"/>
      <c r="AN37" s="462"/>
      <c r="AO37" s="462"/>
      <c r="AP37" s="462"/>
      <c r="AQ37" s="462"/>
      <c r="AR37" s="462"/>
      <c r="AS37" s="462"/>
      <c r="AT37" s="462"/>
      <c r="AU37" s="462"/>
      <c r="AV37" s="462"/>
      <c r="AW37" s="462"/>
      <c r="AX37" s="462"/>
      <c r="AY37" s="462"/>
      <c r="AZ37" s="462"/>
      <c r="BA37" s="462"/>
      <c r="BB37" s="463"/>
    </row>
    <row r="38" spans="1:54" ht="15.75" customHeight="1" x14ac:dyDescent="0.25">
      <c r="A38" s="275">
        <f t="shared" si="1"/>
        <v>25</v>
      </c>
      <c r="B38" s="874" t="s">
        <v>165</v>
      </c>
      <c r="C38" s="463"/>
      <c r="D38" s="875" t="s">
        <v>343</v>
      </c>
      <c r="E38" s="463"/>
      <c r="F38" s="876" t="s">
        <v>342</v>
      </c>
      <c r="G38" s="463"/>
      <c r="H38" s="877"/>
      <c r="I38" s="463"/>
      <c r="J38" s="878"/>
      <c r="K38" s="463"/>
      <c r="L38" s="877"/>
      <c r="M38" s="463"/>
      <c r="N38" s="865"/>
      <c r="O38" s="463"/>
      <c r="P38" s="877"/>
      <c r="Q38" s="463"/>
      <c r="R38" s="865"/>
      <c r="S38" s="463"/>
      <c r="T38" s="877"/>
      <c r="U38" s="463"/>
      <c r="V38" s="868" t="s">
        <v>342</v>
      </c>
      <c r="W38" s="463"/>
      <c r="X38" s="860"/>
      <c r="Y38" s="463"/>
      <c r="Z38" s="869"/>
      <c r="AA38" s="463"/>
      <c r="AB38" s="860"/>
      <c r="AC38" s="463"/>
      <c r="AD38" s="859"/>
      <c r="AE38" s="463"/>
      <c r="AF38" s="860"/>
      <c r="AG38" s="463"/>
      <c r="AH38" s="859"/>
      <c r="AI38" s="463"/>
      <c r="AJ38" s="860"/>
      <c r="AK38" s="463"/>
      <c r="AL38" s="861"/>
      <c r="AM38" s="462"/>
      <c r="AN38" s="462"/>
      <c r="AO38" s="462"/>
      <c r="AP38" s="462"/>
      <c r="AQ38" s="462"/>
      <c r="AR38" s="462"/>
      <c r="AS38" s="462"/>
      <c r="AT38" s="462"/>
      <c r="AU38" s="462"/>
      <c r="AV38" s="462"/>
      <c r="AW38" s="462"/>
      <c r="AX38" s="462"/>
      <c r="AY38" s="462"/>
      <c r="AZ38" s="462"/>
      <c r="BA38" s="462"/>
      <c r="BB38" s="463"/>
    </row>
    <row r="39" spans="1:54" ht="15.75" customHeight="1" x14ac:dyDescent="0.25">
      <c r="A39" s="275">
        <f t="shared" si="1"/>
        <v>26</v>
      </c>
      <c r="B39" s="862" t="s">
        <v>165</v>
      </c>
      <c r="C39" s="463"/>
      <c r="D39" s="863" t="s">
        <v>343</v>
      </c>
      <c r="E39" s="463"/>
      <c r="F39" s="864" t="s">
        <v>342</v>
      </c>
      <c r="G39" s="463"/>
      <c r="H39" s="865"/>
      <c r="I39" s="463"/>
      <c r="J39" s="866"/>
      <c r="K39" s="463"/>
      <c r="L39" s="865"/>
      <c r="M39" s="463"/>
      <c r="N39" s="867"/>
      <c r="O39" s="463"/>
      <c r="P39" s="865"/>
      <c r="Q39" s="463"/>
      <c r="R39" s="867"/>
      <c r="S39" s="463"/>
      <c r="T39" s="865"/>
      <c r="U39" s="463"/>
      <c r="V39" s="872" t="s">
        <v>342</v>
      </c>
      <c r="W39" s="463"/>
      <c r="X39" s="859"/>
      <c r="Y39" s="463"/>
      <c r="Z39" s="873"/>
      <c r="AA39" s="463"/>
      <c r="AB39" s="859"/>
      <c r="AC39" s="463"/>
      <c r="AD39" s="870"/>
      <c r="AE39" s="463"/>
      <c r="AF39" s="859"/>
      <c r="AG39" s="463"/>
      <c r="AH39" s="870"/>
      <c r="AI39" s="463"/>
      <c r="AJ39" s="859"/>
      <c r="AK39" s="463"/>
      <c r="AL39" s="871"/>
      <c r="AM39" s="462"/>
      <c r="AN39" s="462"/>
      <c r="AO39" s="462"/>
      <c r="AP39" s="462"/>
      <c r="AQ39" s="462"/>
      <c r="AR39" s="462"/>
      <c r="AS39" s="462"/>
      <c r="AT39" s="462"/>
      <c r="AU39" s="462"/>
      <c r="AV39" s="462"/>
      <c r="AW39" s="462"/>
      <c r="AX39" s="462"/>
      <c r="AY39" s="462"/>
      <c r="AZ39" s="462"/>
      <c r="BA39" s="462"/>
      <c r="BB39" s="463"/>
    </row>
    <row r="40" spans="1:54" ht="15.75" customHeight="1" x14ac:dyDescent="0.25">
      <c r="A40" s="275">
        <f t="shared" si="1"/>
        <v>27</v>
      </c>
      <c r="B40" s="874" t="s">
        <v>165</v>
      </c>
      <c r="C40" s="463"/>
      <c r="D40" s="875" t="s">
        <v>343</v>
      </c>
      <c r="E40" s="463"/>
      <c r="F40" s="876" t="s">
        <v>342</v>
      </c>
      <c r="G40" s="463"/>
      <c r="H40" s="877"/>
      <c r="I40" s="463"/>
      <c r="J40" s="878"/>
      <c r="K40" s="463"/>
      <c r="L40" s="877"/>
      <c r="M40" s="463"/>
      <c r="N40" s="865"/>
      <c r="O40" s="463"/>
      <c r="P40" s="877"/>
      <c r="Q40" s="463"/>
      <c r="R40" s="865"/>
      <c r="S40" s="463"/>
      <c r="T40" s="877"/>
      <c r="U40" s="463"/>
      <c r="V40" s="868" t="s">
        <v>342</v>
      </c>
      <c r="W40" s="463"/>
      <c r="X40" s="860"/>
      <c r="Y40" s="463"/>
      <c r="Z40" s="869"/>
      <c r="AA40" s="463"/>
      <c r="AB40" s="860"/>
      <c r="AC40" s="463"/>
      <c r="AD40" s="859"/>
      <c r="AE40" s="463"/>
      <c r="AF40" s="860"/>
      <c r="AG40" s="463"/>
      <c r="AH40" s="859"/>
      <c r="AI40" s="463"/>
      <c r="AJ40" s="860"/>
      <c r="AK40" s="463"/>
      <c r="AL40" s="861"/>
      <c r="AM40" s="462"/>
      <c r="AN40" s="462"/>
      <c r="AO40" s="462"/>
      <c r="AP40" s="462"/>
      <c r="AQ40" s="462"/>
      <c r="AR40" s="462"/>
      <c r="AS40" s="462"/>
      <c r="AT40" s="462"/>
      <c r="AU40" s="462"/>
      <c r="AV40" s="462"/>
      <c r="AW40" s="462"/>
      <c r="AX40" s="462"/>
      <c r="AY40" s="462"/>
      <c r="AZ40" s="462"/>
      <c r="BA40" s="462"/>
      <c r="BB40" s="463"/>
    </row>
    <row r="41" spans="1:54" ht="15.75" customHeight="1" x14ac:dyDescent="0.25">
      <c r="A41" s="275">
        <f t="shared" si="1"/>
        <v>28</v>
      </c>
      <c r="B41" s="862" t="s">
        <v>165</v>
      </c>
      <c r="C41" s="463"/>
      <c r="D41" s="863" t="s">
        <v>343</v>
      </c>
      <c r="E41" s="463"/>
      <c r="F41" s="864" t="s">
        <v>342</v>
      </c>
      <c r="G41" s="463"/>
      <c r="H41" s="865"/>
      <c r="I41" s="463"/>
      <c r="J41" s="866"/>
      <c r="K41" s="463"/>
      <c r="L41" s="865"/>
      <c r="M41" s="463"/>
      <c r="N41" s="867"/>
      <c r="O41" s="463"/>
      <c r="P41" s="865"/>
      <c r="Q41" s="463"/>
      <c r="R41" s="867"/>
      <c r="S41" s="463"/>
      <c r="T41" s="865"/>
      <c r="U41" s="463"/>
      <c r="V41" s="872" t="s">
        <v>342</v>
      </c>
      <c r="W41" s="463"/>
      <c r="X41" s="859"/>
      <c r="Y41" s="463"/>
      <c r="Z41" s="873"/>
      <c r="AA41" s="463"/>
      <c r="AB41" s="859"/>
      <c r="AC41" s="463"/>
      <c r="AD41" s="870"/>
      <c r="AE41" s="463"/>
      <c r="AF41" s="859"/>
      <c r="AG41" s="463"/>
      <c r="AH41" s="870"/>
      <c r="AI41" s="463"/>
      <c r="AJ41" s="859"/>
      <c r="AK41" s="463"/>
      <c r="AL41" s="871"/>
      <c r="AM41" s="462"/>
      <c r="AN41" s="462"/>
      <c r="AO41" s="462"/>
      <c r="AP41" s="462"/>
      <c r="AQ41" s="462"/>
      <c r="AR41" s="462"/>
      <c r="AS41" s="462"/>
      <c r="AT41" s="462"/>
      <c r="AU41" s="462"/>
      <c r="AV41" s="462"/>
      <c r="AW41" s="462"/>
      <c r="AX41" s="462"/>
      <c r="AY41" s="462"/>
      <c r="AZ41" s="462"/>
      <c r="BA41" s="462"/>
      <c r="BB41" s="463"/>
    </row>
    <row r="42" spans="1:54" ht="15.75" customHeight="1" x14ac:dyDescent="0.25">
      <c r="A42" s="275">
        <f t="shared" si="1"/>
        <v>29</v>
      </c>
      <c r="B42" s="874" t="s">
        <v>165</v>
      </c>
      <c r="C42" s="463"/>
      <c r="D42" s="875" t="s">
        <v>343</v>
      </c>
      <c r="E42" s="463"/>
      <c r="F42" s="876" t="s">
        <v>342</v>
      </c>
      <c r="G42" s="463"/>
      <c r="H42" s="877"/>
      <c r="I42" s="463"/>
      <c r="J42" s="878"/>
      <c r="K42" s="463"/>
      <c r="L42" s="877"/>
      <c r="M42" s="463"/>
      <c r="N42" s="865"/>
      <c r="O42" s="463"/>
      <c r="P42" s="877"/>
      <c r="Q42" s="463"/>
      <c r="R42" s="865"/>
      <c r="S42" s="463"/>
      <c r="T42" s="877"/>
      <c r="U42" s="463"/>
      <c r="V42" s="868" t="s">
        <v>342</v>
      </c>
      <c r="W42" s="463"/>
      <c r="X42" s="860"/>
      <c r="Y42" s="463"/>
      <c r="Z42" s="869"/>
      <c r="AA42" s="463"/>
      <c r="AB42" s="860"/>
      <c r="AC42" s="463"/>
      <c r="AD42" s="859"/>
      <c r="AE42" s="463"/>
      <c r="AF42" s="860"/>
      <c r="AG42" s="463"/>
      <c r="AH42" s="859"/>
      <c r="AI42" s="463"/>
      <c r="AJ42" s="860"/>
      <c r="AK42" s="463"/>
      <c r="AL42" s="861"/>
      <c r="AM42" s="462"/>
      <c r="AN42" s="462"/>
      <c r="AO42" s="462"/>
      <c r="AP42" s="462"/>
      <c r="AQ42" s="462"/>
      <c r="AR42" s="462"/>
      <c r="AS42" s="462"/>
      <c r="AT42" s="462"/>
      <c r="AU42" s="462"/>
      <c r="AV42" s="462"/>
      <c r="AW42" s="462"/>
      <c r="AX42" s="462"/>
      <c r="AY42" s="462"/>
      <c r="AZ42" s="462"/>
      <c r="BA42" s="462"/>
      <c r="BB42" s="463"/>
    </row>
    <row r="43" spans="1:54" ht="15.75" customHeight="1" x14ac:dyDescent="0.25">
      <c r="A43" s="275">
        <f t="shared" si="1"/>
        <v>30</v>
      </c>
      <c r="B43" s="862" t="s">
        <v>165</v>
      </c>
      <c r="C43" s="463"/>
      <c r="D43" s="863" t="s">
        <v>343</v>
      </c>
      <c r="E43" s="463"/>
      <c r="F43" s="864" t="s">
        <v>342</v>
      </c>
      <c r="G43" s="463"/>
      <c r="H43" s="865"/>
      <c r="I43" s="463"/>
      <c r="J43" s="866"/>
      <c r="K43" s="463"/>
      <c r="L43" s="865"/>
      <c r="M43" s="463"/>
      <c r="N43" s="867"/>
      <c r="O43" s="463"/>
      <c r="P43" s="865"/>
      <c r="Q43" s="463"/>
      <c r="R43" s="867"/>
      <c r="S43" s="463"/>
      <c r="T43" s="865"/>
      <c r="U43" s="463"/>
      <c r="V43" s="872" t="s">
        <v>342</v>
      </c>
      <c r="W43" s="463"/>
      <c r="X43" s="859"/>
      <c r="Y43" s="463"/>
      <c r="Z43" s="873"/>
      <c r="AA43" s="463"/>
      <c r="AB43" s="859"/>
      <c r="AC43" s="463"/>
      <c r="AD43" s="870"/>
      <c r="AE43" s="463"/>
      <c r="AF43" s="859"/>
      <c r="AG43" s="463"/>
      <c r="AH43" s="870"/>
      <c r="AI43" s="463"/>
      <c r="AJ43" s="859"/>
      <c r="AK43" s="463"/>
      <c r="AL43" s="871"/>
      <c r="AM43" s="462"/>
      <c r="AN43" s="462"/>
      <c r="AO43" s="462"/>
      <c r="AP43" s="462"/>
      <c r="AQ43" s="462"/>
      <c r="AR43" s="462"/>
      <c r="AS43" s="462"/>
      <c r="AT43" s="462"/>
      <c r="AU43" s="462"/>
      <c r="AV43" s="462"/>
      <c r="AW43" s="462"/>
      <c r="AX43" s="462"/>
      <c r="AY43" s="462"/>
      <c r="AZ43" s="462"/>
      <c r="BA43" s="462"/>
      <c r="BB43" s="463"/>
    </row>
    <row r="44" spans="1:54" ht="15.75" customHeight="1" x14ac:dyDescent="0.25">
      <c r="A44" s="275">
        <f t="shared" si="1"/>
        <v>31</v>
      </c>
      <c r="B44" s="874" t="s">
        <v>165</v>
      </c>
      <c r="C44" s="463"/>
      <c r="D44" s="875" t="s">
        <v>343</v>
      </c>
      <c r="E44" s="463"/>
      <c r="F44" s="876" t="s">
        <v>342</v>
      </c>
      <c r="G44" s="463"/>
      <c r="H44" s="877"/>
      <c r="I44" s="463"/>
      <c r="J44" s="878"/>
      <c r="K44" s="463"/>
      <c r="L44" s="877"/>
      <c r="M44" s="463"/>
      <c r="N44" s="865"/>
      <c r="O44" s="463"/>
      <c r="P44" s="877"/>
      <c r="Q44" s="463"/>
      <c r="R44" s="865"/>
      <c r="S44" s="463"/>
      <c r="T44" s="877"/>
      <c r="U44" s="463"/>
      <c r="V44" s="868" t="s">
        <v>342</v>
      </c>
      <c r="W44" s="463"/>
      <c r="X44" s="860"/>
      <c r="Y44" s="463"/>
      <c r="Z44" s="869"/>
      <c r="AA44" s="463"/>
      <c r="AB44" s="860"/>
      <c r="AC44" s="463"/>
      <c r="AD44" s="859"/>
      <c r="AE44" s="463"/>
      <c r="AF44" s="860"/>
      <c r="AG44" s="463"/>
      <c r="AH44" s="859"/>
      <c r="AI44" s="463"/>
      <c r="AJ44" s="860"/>
      <c r="AK44" s="463"/>
      <c r="AL44" s="861"/>
      <c r="AM44" s="462"/>
      <c r="AN44" s="462"/>
      <c r="AO44" s="462"/>
      <c r="AP44" s="462"/>
      <c r="AQ44" s="462"/>
      <c r="AR44" s="462"/>
      <c r="AS44" s="462"/>
      <c r="AT44" s="462"/>
      <c r="AU44" s="462"/>
      <c r="AV44" s="462"/>
      <c r="AW44" s="462"/>
      <c r="AX44" s="462"/>
      <c r="AY44" s="462"/>
      <c r="AZ44" s="462"/>
      <c r="BA44" s="462"/>
      <c r="BB44" s="463"/>
    </row>
    <row r="45" spans="1:54" ht="15.75" customHeight="1" x14ac:dyDescent="0.25">
      <c r="A45" s="275">
        <f t="shared" si="1"/>
        <v>32</v>
      </c>
      <c r="B45" s="862" t="s">
        <v>165</v>
      </c>
      <c r="C45" s="463"/>
      <c r="D45" s="863" t="s">
        <v>343</v>
      </c>
      <c r="E45" s="463"/>
      <c r="F45" s="864" t="s">
        <v>342</v>
      </c>
      <c r="G45" s="463"/>
      <c r="H45" s="865"/>
      <c r="I45" s="463"/>
      <c r="J45" s="866"/>
      <c r="K45" s="463"/>
      <c r="L45" s="865"/>
      <c r="M45" s="463"/>
      <c r="N45" s="867"/>
      <c r="O45" s="463"/>
      <c r="P45" s="865"/>
      <c r="Q45" s="463"/>
      <c r="R45" s="867"/>
      <c r="S45" s="463"/>
      <c r="T45" s="865"/>
      <c r="U45" s="463"/>
      <c r="V45" s="872" t="s">
        <v>342</v>
      </c>
      <c r="W45" s="463"/>
      <c r="X45" s="859"/>
      <c r="Y45" s="463"/>
      <c r="Z45" s="873"/>
      <c r="AA45" s="463"/>
      <c r="AB45" s="859"/>
      <c r="AC45" s="463"/>
      <c r="AD45" s="870"/>
      <c r="AE45" s="463"/>
      <c r="AF45" s="859"/>
      <c r="AG45" s="463"/>
      <c r="AH45" s="870"/>
      <c r="AI45" s="463"/>
      <c r="AJ45" s="859"/>
      <c r="AK45" s="463"/>
      <c r="AL45" s="871"/>
      <c r="AM45" s="462"/>
      <c r="AN45" s="462"/>
      <c r="AO45" s="462"/>
      <c r="AP45" s="462"/>
      <c r="AQ45" s="462"/>
      <c r="AR45" s="462"/>
      <c r="AS45" s="462"/>
      <c r="AT45" s="462"/>
      <c r="AU45" s="462"/>
      <c r="AV45" s="462"/>
      <c r="AW45" s="462"/>
      <c r="AX45" s="462"/>
      <c r="AY45" s="462"/>
      <c r="AZ45" s="462"/>
      <c r="BA45" s="462"/>
      <c r="BB45" s="463"/>
    </row>
    <row r="46" spans="1:54" ht="15.75" customHeight="1" x14ac:dyDescent="0.25">
      <c r="A46" s="275">
        <f t="shared" si="1"/>
        <v>33</v>
      </c>
      <c r="B46" s="874" t="s">
        <v>165</v>
      </c>
      <c r="C46" s="463"/>
      <c r="D46" s="875" t="s">
        <v>343</v>
      </c>
      <c r="E46" s="463"/>
      <c r="F46" s="876" t="s">
        <v>342</v>
      </c>
      <c r="G46" s="463"/>
      <c r="H46" s="877"/>
      <c r="I46" s="463"/>
      <c r="J46" s="878"/>
      <c r="K46" s="463"/>
      <c r="L46" s="877"/>
      <c r="M46" s="463"/>
      <c r="N46" s="865"/>
      <c r="O46" s="463"/>
      <c r="P46" s="877"/>
      <c r="Q46" s="463"/>
      <c r="R46" s="865"/>
      <c r="S46" s="463"/>
      <c r="T46" s="877"/>
      <c r="U46" s="463"/>
      <c r="V46" s="868" t="s">
        <v>342</v>
      </c>
      <c r="W46" s="463"/>
      <c r="X46" s="860"/>
      <c r="Y46" s="463"/>
      <c r="Z46" s="869"/>
      <c r="AA46" s="463"/>
      <c r="AB46" s="860"/>
      <c r="AC46" s="463"/>
      <c r="AD46" s="859"/>
      <c r="AE46" s="463"/>
      <c r="AF46" s="860"/>
      <c r="AG46" s="463"/>
      <c r="AH46" s="859"/>
      <c r="AI46" s="463"/>
      <c r="AJ46" s="860"/>
      <c r="AK46" s="463"/>
      <c r="AL46" s="861"/>
      <c r="AM46" s="462"/>
      <c r="AN46" s="462"/>
      <c r="AO46" s="462"/>
      <c r="AP46" s="462"/>
      <c r="AQ46" s="462"/>
      <c r="AR46" s="462"/>
      <c r="AS46" s="462"/>
      <c r="AT46" s="462"/>
      <c r="AU46" s="462"/>
      <c r="AV46" s="462"/>
      <c r="AW46" s="462"/>
      <c r="AX46" s="462"/>
      <c r="AY46" s="462"/>
      <c r="AZ46" s="462"/>
      <c r="BA46" s="462"/>
      <c r="BB46" s="463"/>
    </row>
    <row r="47" spans="1:54" ht="15.75" customHeight="1" x14ac:dyDescent="0.25">
      <c r="A47" s="275">
        <f t="shared" si="1"/>
        <v>34</v>
      </c>
      <c r="B47" s="862" t="s">
        <v>165</v>
      </c>
      <c r="C47" s="463"/>
      <c r="D47" s="863" t="s">
        <v>343</v>
      </c>
      <c r="E47" s="463"/>
      <c r="F47" s="864" t="s">
        <v>342</v>
      </c>
      <c r="G47" s="463"/>
      <c r="H47" s="865"/>
      <c r="I47" s="463"/>
      <c r="J47" s="866"/>
      <c r="K47" s="463"/>
      <c r="L47" s="865"/>
      <c r="M47" s="463"/>
      <c r="N47" s="867"/>
      <c r="O47" s="463"/>
      <c r="P47" s="865"/>
      <c r="Q47" s="463"/>
      <c r="R47" s="867"/>
      <c r="S47" s="463"/>
      <c r="T47" s="865"/>
      <c r="U47" s="463"/>
      <c r="V47" s="872" t="s">
        <v>342</v>
      </c>
      <c r="W47" s="463"/>
      <c r="X47" s="859"/>
      <c r="Y47" s="463"/>
      <c r="Z47" s="873"/>
      <c r="AA47" s="463"/>
      <c r="AB47" s="859"/>
      <c r="AC47" s="463"/>
      <c r="AD47" s="870"/>
      <c r="AE47" s="463"/>
      <c r="AF47" s="859"/>
      <c r="AG47" s="463"/>
      <c r="AH47" s="870"/>
      <c r="AI47" s="463"/>
      <c r="AJ47" s="859"/>
      <c r="AK47" s="463"/>
      <c r="AL47" s="871"/>
      <c r="AM47" s="462"/>
      <c r="AN47" s="462"/>
      <c r="AO47" s="462"/>
      <c r="AP47" s="462"/>
      <c r="AQ47" s="462"/>
      <c r="AR47" s="462"/>
      <c r="AS47" s="462"/>
      <c r="AT47" s="462"/>
      <c r="AU47" s="462"/>
      <c r="AV47" s="462"/>
      <c r="AW47" s="462"/>
      <c r="AX47" s="462"/>
      <c r="AY47" s="462"/>
      <c r="AZ47" s="462"/>
      <c r="BA47" s="462"/>
      <c r="BB47" s="463"/>
    </row>
    <row r="48" spans="1:54" ht="15.75" customHeight="1" x14ac:dyDescent="0.25">
      <c r="A48" s="275">
        <f t="shared" si="1"/>
        <v>35</v>
      </c>
      <c r="B48" s="874" t="s">
        <v>165</v>
      </c>
      <c r="C48" s="463"/>
      <c r="D48" s="875" t="s">
        <v>343</v>
      </c>
      <c r="E48" s="463"/>
      <c r="F48" s="876" t="s">
        <v>342</v>
      </c>
      <c r="G48" s="463"/>
      <c r="H48" s="877"/>
      <c r="I48" s="463"/>
      <c r="J48" s="878"/>
      <c r="K48" s="463"/>
      <c r="L48" s="877"/>
      <c r="M48" s="463"/>
      <c r="N48" s="865"/>
      <c r="O48" s="463"/>
      <c r="P48" s="877"/>
      <c r="Q48" s="463"/>
      <c r="R48" s="865"/>
      <c r="S48" s="463"/>
      <c r="T48" s="877"/>
      <c r="U48" s="463"/>
      <c r="V48" s="868" t="s">
        <v>342</v>
      </c>
      <c r="W48" s="463"/>
      <c r="X48" s="860"/>
      <c r="Y48" s="463"/>
      <c r="Z48" s="869"/>
      <c r="AA48" s="463"/>
      <c r="AB48" s="860"/>
      <c r="AC48" s="463"/>
      <c r="AD48" s="859"/>
      <c r="AE48" s="463"/>
      <c r="AF48" s="860"/>
      <c r="AG48" s="463"/>
      <c r="AH48" s="859"/>
      <c r="AI48" s="463"/>
      <c r="AJ48" s="860"/>
      <c r="AK48" s="463"/>
      <c r="AL48" s="861"/>
      <c r="AM48" s="462"/>
      <c r="AN48" s="462"/>
      <c r="AO48" s="462"/>
      <c r="AP48" s="462"/>
      <c r="AQ48" s="462"/>
      <c r="AR48" s="462"/>
      <c r="AS48" s="462"/>
      <c r="AT48" s="462"/>
      <c r="AU48" s="462"/>
      <c r="AV48" s="462"/>
      <c r="AW48" s="462"/>
      <c r="AX48" s="462"/>
      <c r="AY48" s="462"/>
      <c r="AZ48" s="462"/>
      <c r="BA48" s="462"/>
      <c r="BB48" s="463"/>
    </row>
    <row r="49" spans="1:54" ht="15.75" customHeight="1" x14ac:dyDescent="0.25">
      <c r="A49" s="275">
        <f t="shared" si="1"/>
        <v>36</v>
      </c>
      <c r="B49" s="862" t="s">
        <v>165</v>
      </c>
      <c r="C49" s="463"/>
      <c r="D49" s="863" t="s">
        <v>343</v>
      </c>
      <c r="E49" s="463"/>
      <c r="F49" s="864" t="s">
        <v>342</v>
      </c>
      <c r="G49" s="463"/>
      <c r="H49" s="865"/>
      <c r="I49" s="463"/>
      <c r="J49" s="866"/>
      <c r="K49" s="463"/>
      <c r="L49" s="865"/>
      <c r="M49" s="463"/>
      <c r="N49" s="867"/>
      <c r="O49" s="463"/>
      <c r="P49" s="865"/>
      <c r="Q49" s="463"/>
      <c r="R49" s="867"/>
      <c r="S49" s="463"/>
      <c r="T49" s="865"/>
      <c r="U49" s="463"/>
      <c r="V49" s="872" t="s">
        <v>342</v>
      </c>
      <c r="W49" s="463"/>
      <c r="X49" s="859"/>
      <c r="Y49" s="463"/>
      <c r="Z49" s="873"/>
      <c r="AA49" s="463"/>
      <c r="AB49" s="859"/>
      <c r="AC49" s="463"/>
      <c r="AD49" s="870"/>
      <c r="AE49" s="463"/>
      <c r="AF49" s="859"/>
      <c r="AG49" s="463"/>
      <c r="AH49" s="870"/>
      <c r="AI49" s="463"/>
      <c r="AJ49" s="859"/>
      <c r="AK49" s="463"/>
      <c r="AL49" s="871"/>
      <c r="AM49" s="462"/>
      <c r="AN49" s="462"/>
      <c r="AO49" s="462"/>
      <c r="AP49" s="462"/>
      <c r="AQ49" s="462"/>
      <c r="AR49" s="462"/>
      <c r="AS49" s="462"/>
      <c r="AT49" s="462"/>
      <c r="AU49" s="462"/>
      <c r="AV49" s="462"/>
      <c r="AW49" s="462"/>
      <c r="AX49" s="462"/>
      <c r="AY49" s="462"/>
      <c r="AZ49" s="462"/>
      <c r="BA49" s="462"/>
      <c r="BB49" s="463"/>
    </row>
    <row r="50" spans="1:54" ht="15.75" customHeight="1" x14ac:dyDescent="0.25">
      <c r="A50" s="275">
        <f t="shared" si="1"/>
        <v>37</v>
      </c>
      <c r="B50" s="874" t="s">
        <v>165</v>
      </c>
      <c r="C50" s="463"/>
      <c r="D50" s="875" t="s">
        <v>343</v>
      </c>
      <c r="E50" s="463"/>
      <c r="F50" s="876" t="s">
        <v>342</v>
      </c>
      <c r="G50" s="463"/>
      <c r="H50" s="877"/>
      <c r="I50" s="463"/>
      <c r="J50" s="878"/>
      <c r="K50" s="463"/>
      <c r="L50" s="877"/>
      <c r="M50" s="463"/>
      <c r="N50" s="865"/>
      <c r="O50" s="463"/>
      <c r="P50" s="877"/>
      <c r="Q50" s="463"/>
      <c r="R50" s="865"/>
      <c r="S50" s="463"/>
      <c r="T50" s="877"/>
      <c r="U50" s="463"/>
      <c r="V50" s="868" t="s">
        <v>342</v>
      </c>
      <c r="W50" s="463"/>
      <c r="X50" s="860"/>
      <c r="Y50" s="463"/>
      <c r="Z50" s="869"/>
      <c r="AA50" s="463"/>
      <c r="AB50" s="860"/>
      <c r="AC50" s="463"/>
      <c r="AD50" s="859"/>
      <c r="AE50" s="463"/>
      <c r="AF50" s="860"/>
      <c r="AG50" s="463"/>
      <c r="AH50" s="859"/>
      <c r="AI50" s="463"/>
      <c r="AJ50" s="860"/>
      <c r="AK50" s="463"/>
      <c r="AL50" s="861"/>
      <c r="AM50" s="462"/>
      <c r="AN50" s="462"/>
      <c r="AO50" s="462"/>
      <c r="AP50" s="462"/>
      <c r="AQ50" s="462"/>
      <c r="AR50" s="462"/>
      <c r="AS50" s="462"/>
      <c r="AT50" s="462"/>
      <c r="AU50" s="462"/>
      <c r="AV50" s="462"/>
      <c r="AW50" s="462"/>
      <c r="AX50" s="462"/>
      <c r="AY50" s="462"/>
      <c r="AZ50" s="462"/>
      <c r="BA50" s="462"/>
      <c r="BB50" s="463"/>
    </row>
    <row r="51" spans="1:54" ht="15.75" customHeight="1" x14ac:dyDescent="0.25">
      <c r="A51" s="275">
        <f t="shared" si="1"/>
        <v>38</v>
      </c>
      <c r="B51" s="862" t="s">
        <v>165</v>
      </c>
      <c r="C51" s="463"/>
      <c r="D51" s="863" t="s">
        <v>343</v>
      </c>
      <c r="E51" s="463"/>
      <c r="F51" s="864" t="s">
        <v>342</v>
      </c>
      <c r="G51" s="463"/>
      <c r="H51" s="865"/>
      <c r="I51" s="463"/>
      <c r="J51" s="866"/>
      <c r="K51" s="463"/>
      <c r="L51" s="865"/>
      <c r="M51" s="463"/>
      <c r="N51" s="867"/>
      <c r="O51" s="463"/>
      <c r="P51" s="865"/>
      <c r="Q51" s="463"/>
      <c r="R51" s="867"/>
      <c r="S51" s="463"/>
      <c r="T51" s="865"/>
      <c r="U51" s="463"/>
      <c r="V51" s="872" t="s">
        <v>342</v>
      </c>
      <c r="W51" s="463"/>
      <c r="X51" s="859"/>
      <c r="Y51" s="463"/>
      <c r="Z51" s="873"/>
      <c r="AA51" s="463"/>
      <c r="AB51" s="859"/>
      <c r="AC51" s="463"/>
      <c r="AD51" s="870"/>
      <c r="AE51" s="463"/>
      <c r="AF51" s="859"/>
      <c r="AG51" s="463"/>
      <c r="AH51" s="870"/>
      <c r="AI51" s="463"/>
      <c r="AJ51" s="859"/>
      <c r="AK51" s="463"/>
      <c r="AL51" s="871"/>
      <c r="AM51" s="462"/>
      <c r="AN51" s="462"/>
      <c r="AO51" s="462"/>
      <c r="AP51" s="462"/>
      <c r="AQ51" s="462"/>
      <c r="AR51" s="462"/>
      <c r="AS51" s="462"/>
      <c r="AT51" s="462"/>
      <c r="AU51" s="462"/>
      <c r="AV51" s="462"/>
      <c r="AW51" s="462"/>
      <c r="AX51" s="462"/>
      <c r="AY51" s="462"/>
      <c r="AZ51" s="462"/>
      <c r="BA51" s="462"/>
      <c r="BB51" s="463"/>
    </row>
    <row r="52" spans="1:54" ht="15.75" customHeight="1" x14ac:dyDescent="0.25">
      <c r="A52" s="275">
        <f t="shared" si="1"/>
        <v>39</v>
      </c>
      <c r="B52" s="874" t="s">
        <v>165</v>
      </c>
      <c r="C52" s="463"/>
      <c r="D52" s="875" t="s">
        <v>343</v>
      </c>
      <c r="E52" s="463"/>
      <c r="F52" s="876" t="s">
        <v>342</v>
      </c>
      <c r="G52" s="463"/>
      <c r="H52" s="877"/>
      <c r="I52" s="463"/>
      <c r="J52" s="878"/>
      <c r="K52" s="463"/>
      <c r="L52" s="877"/>
      <c r="M52" s="463"/>
      <c r="N52" s="865"/>
      <c r="O52" s="463"/>
      <c r="P52" s="877"/>
      <c r="Q52" s="463"/>
      <c r="R52" s="865"/>
      <c r="S52" s="463"/>
      <c r="T52" s="877"/>
      <c r="U52" s="463"/>
      <c r="V52" s="868" t="s">
        <v>342</v>
      </c>
      <c r="W52" s="463"/>
      <c r="X52" s="860"/>
      <c r="Y52" s="463"/>
      <c r="Z52" s="869"/>
      <c r="AA52" s="463"/>
      <c r="AB52" s="860"/>
      <c r="AC52" s="463"/>
      <c r="AD52" s="859"/>
      <c r="AE52" s="463"/>
      <c r="AF52" s="860"/>
      <c r="AG52" s="463"/>
      <c r="AH52" s="859"/>
      <c r="AI52" s="463"/>
      <c r="AJ52" s="860"/>
      <c r="AK52" s="463"/>
      <c r="AL52" s="861"/>
      <c r="AM52" s="462"/>
      <c r="AN52" s="462"/>
      <c r="AO52" s="462"/>
      <c r="AP52" s="462"/>
      <c r="AQ52" s="462"/>
      <c r="AR52" s="462"/>
      <c r="AS52" s="462"/>
      <c r="AT52" s="462"/>
      <c r="AU52" s="462"/>
      <c r="AV52" s="462"/>
      <c r="AW52" s="462"/>
      <c r="AX52" s="462"/>
      <c r="AY52" s="462"/>
      <c r="AZ52" s="462"/>
      <c r="BA52" s="462"/>
      <c r="BB52" s="463"/>
    </row>
    <row r="53" spans="1:54" ht="15.75" customHeight="1" x14ac:dyDescent="0.25">
      <c r="A53" s="275">
        <f t="shared" si="1"/>
        <v>40</v>
      </c>
      <c r="B53" s="862" t="s">
        <v>165</v>
      </c>
      <c r="C53" s="463"/>
      <c r="D53" s="863" t="s">
        <v>343</v>
      </c>
      <c r="E53" s="463"/>
      <c r="F53" s="864" t="s">
        <v>342</v>
      </c>
      <c r="G53" s="463"/>
      <c r="H53" s="865"/>
      <c r="I53" s="463"/>
      <c r="J53" s="866"/>
      <c r="K53" s="463"/>
      <c r="L53" s="865"/>
      <c r="M53" s="463"/>
      <c r="N53" s="867"/>
      <c r="O53" s="463"/>
      <c r="P53" s="865"/>
      <c r="Q53" s="463"/>
      <c r="R53" s="867"/>
      <c r="S53" s="463"/>
      <c r="T53" s="865"/>
      <c r="U53" s="463"/>
      <c r="V53" s="872" t="s">
        <v>342</v>
      </c>
      <c r="W53" s="463"/>
      <c r="X53" s="859"/>
      <c r="Y53" s="463"/>
      <c r="Z53" s="873"/>
      <c r="AA53" s="463"/>
      <c r="AB53" s="859"/>
      <c r="AC53" s="463"/>
      <c r="AD53" s="870"/>
      <c r="AE53" s="463"/>
      <c r="AF53" s="859"/>
      <c r="AG53" s="463"/>
      <c r="AH53" s="870"/>
      <c r="AI53" s="463"/>
      <c r="AJ53" s="859"/>
      <c r="AK53" s="463"/>
      <c r="AL53" s="871"/>
      <c r="AM53" s="462"/>
      <c r="AN53" s="462"/>
      <c r="AO53" s="462"/>
      <c r="AP53" s="462"/>
      <c r="AQ53" s="462"/>
      <c r="AR53" s="462"/>
      <c r="AS53" s="462"/>
      <c r="AT53" s="462"/>
      <c r="AU53" s="462"/>
      <c r="AV53" s="462"/>
      <c r="AW53" s="462"/>
      <c r="AX53" s="462"/>
      <c r="AY53" s="462"/>
      <c r="AZ53" s="462"/>
      <c r="BA53" s="462"/>
      <c r="BB53" s="463"/>
    </row>
    <row r="54" spans="1:54" ht="15.75" customHeight="1" x14ac:dyDescent="0.25">
      <c r="A54" s="275">
        <f t="shared" si="1"/>
        <v>41</v>
      </c>
      <c r="B54" s="874" t="s">
        <v>165</v>
      </c>
      <c r="C54" s="463"/>
      <c r="D54" s="875" t="s">
        <v>343</v>
      </c>
      <c r="E54" s="463"/>
      <c r="F54" s="876" t="s">
        <v>342</v>
      </c>
      <c r="G54" s="463"/>
      <c r="H54" s="877"/>
      <c r="I54" s="463"/>
      <c r="J54" s="878"/>
      <c r="K54" s="463"/>
      <c r="L54" s="877"/>
      <c r="M54" s="463"/>
      <c r="N54" s="865"/>
      <c r="O54" s="463"/>
      <c r="P54" s="877"/>
      <c r="Q54" s="463"/>
      <c r="R54" s="865"/>
      <c r="S54" s="463"/>
      <c r="T54" s="877"/>
      <c r="U54" s="463"/>
      <c r="V54" s="868" t="s">
        <v>342</v>
      </c>
      <c r="W54" s="463"/>
      <c r="X54" s="860"/>
      <c r="Y54" s="463"/>
      <c r="Z54" s="869"/>
      <c r="AA54" s="463"/>
      <c r="AB54" s="860"/>
      <c r="AC54" s="463"/>
      <c r="AD54" s="859"/>
      <c r="AE54" s="463"/>
      <c r="AF54" s="860"/>
      <c r="AG54" s="463"/>
      <c r="AH54" s="859"/>
      <c r="AI54" s="463"/>
      <c r="AJ54" s="860"/>
      <c r="AK54" s="463"/>
      <c r="AL54" s="861"/>
      <c r="AM54" s="462"/>
      <c r="AN54" s="462"/>
      <c r="AO54" s="462"/>
      <c r="AP54" s="462"/>
      <c r="AQ54" s="462"/>
      <c r="AR54" s="462"/>
      <c r="AS54" s="462"/>
      <c r="AT54" s="462"/>
      <c r="AU54" s="462"/>
      <c r="AV54" s="462"/>
      <c r="AW54" s="462"/>
      <c r="AX54" s="462"/>
      <c r="AY54" s="462"/>
      <c r="AZ54" s="462"/>
      <c r="BA54" s="462"/>
      <c r="BB54" s="463"/>
    </row>
    <row r="55" spans="1:54" ht="15.75" customHeight="1" x14ac:dyDescent="0.25">
      <c r="A55" s="275">
        <f t="shared" si="1"/>
        <v>42</v>
      </c>
      <c r="B55" s="862" t="s">
        <v>165</v>
      </c>
      <c r="C55" s="463"/>
      <c r="D55" s="863" t="s">
        <v>343</v>
      </c>
      <c r="E55" s="463"/>
      <c r="F55" s="864" t="s">
        <v>342</v>
      </c>
      <c r="G55" s="463"/>
      <c r="H55" s="865"/>
      <c r="I55" s="463"/>
      <c r="J55" s="866"/>
      <c r="K55" s="463"/>
      <c r="L55" s="865"/>
      <c r="M55" s="463"/>
      <c r="N55" s="867"/>
      <c r="O55" s="463"/>
      <c r="P55" s="865"/>
      <c r="Q55" s="463"/>
      <c r="R55" s="867"/>
      <c r="S55" s="463"/>
      <c r="T55" s="865"/>
      <c r="U55" s="463"/>
      <c r="V55" s="872" t="s">
        <v>342</v>
      </c>
      <c r="W55" s="463"/>
      <c r="X55" s="859"/>
      <c r="Y55" s="463"/>
      <c r="Z55" s="873"/>
      <c r="AA55" s="463"/>
      <c r="AB55" s="859"/>
      <c r="AC55" s="463"/>
      <c r="AD55" s="870"/>
      <c r="AE55" s="463"/>
      <c r="AF55" s="859"/>
      <c r="AG55" s="463"/>
      <c r="AH55" s="870"/>
      <c r="AI55" s="463"/>
      <c r="AJ55" s="859"/>
      <c r="AK55" s="463"/>
      <c r="AL55" s="871"/>
      <c r="AM55" s="462"/>
      <c r="AN55" s="462"/>
      <c r="AO55" s="462"/>
      <c r="AP55" s="462"/>
      <c r="AQ55" s="462"/>
      <c r="AR55" s="462"/>
      <c r="AS55" s="462"/>
      <c r="AT55" s="462"/>
      <c r="AU55" s="462"/>
      <c r="AV55" s="462"/>
      <c r="AW55" s="462"/>
      <c r="AX55" s="462"/>
      <c r="AY55" s="462"/>
      <c r="AZ55" s="462"/>
      <c r="BA55" s="462"/>
      <c r="BB55" s="463"/>
    </row>
    <row r="56" spans="1:54" ht="15.75" customHeight="1" x14ac:dyDescent="0.25">
      <c r="A56" s="275">
        <f t="shared" si="1"/>
        <v>43</v>
      </c>
      <c r="B56" s="874" t="s">
        <v>165</v>
      </c>
      <c r="C56" s="463"/>
      <c r="D56" s="875" t="s">
        <v>343</v>
      </c>
      <c r="E56" s="463"/>
      <c r="F56" s="876" t="s">
        <v>342</v>
      </c>
      <c r="G56" s="463"/>
      <c r="H56" s="877"/>
      <c r="I56" s="463"/>
      <c r="J56" s="878"/>
      <c r="K56" s="463"/>
      <c r="L56" s="877"/>
      <c r="M56" s="463"/>
      <c r="N56" s="865"/>
      <c r="O56" s="463"/>
      <c r="P56" s="877"/>
      <c r="Q56" s="463"/>
      <c r="R56" s="865"/>
      <c r="S56" s="463"/>
      <c r="T56" s="877"/>
      <c r="U56" s="463"/>
      <c r="V56" s="868" t="s">
        <v>342</v>
      </c>
      <c r="W56" s="463"/>
      <c r="X56" s="860"/>
      <c r="Y56" s="463"/>
      <c r="Z56" s="869"/>
      <c r="AA56" s="463"/>
      <c r="AB56" s="860"/>
      <c r="AC56" s="463"/>
      <c r="AD56" s="859"/>
      <c r="AE56" s="463"/>
      <c r="AF56" s="860"/>
      <c r="AG56" s="463"/>
      <c r="AH56" s="859"/>
      <c r="AI56" s="463"/>
      <c r="AJ56" s="860"/>
      <c r="AK56" s="463"/>
      <c r="AL56" s="861"/>
      <c r="AM56" s="462"/>
      <c r="AN56" s="462"/>
      <c r="AO56" s="462"/>
      <c r="AP56" s="462"/>
      <c r="AQ56" s="462"/>
      <c r="AR56" s="462"/>
      <c r="AS56" s="462"/>
      <c r="AT56" s="462"/>
      <c r="AU56" s="462"/>
      <c r="AV56" s="462"/>
      <c r="AW56" s="462"/>
      <c r="AX56" s="462"/>
      <c r="AY56" s="462"/>
      <c r="AZ56" s="462"/>
      <c r="BA56" s="462"/>
      <c r="BB56" s="463"/>
    </row>
    <row r="57" spans="1:54" ht="15.75" customHeight="1" x14ac:dyDescent="0.25">
      <c r="A57" s="275">
        <f t="shared" si="1"/>
        <v>44</v>
      </c>
      <c r="B57" s="862" t="s">
        <v>165</v>
      </c>
      <c r="C57" s="463"/>
      <c r="D57" s="863" t="s">
        <v>343</v>
      </c>
      <c r="E57" s="463"/>
      <c r="F57" s="864" t="s">
        <v>342</v>
      </c>
      <c r="G57" s="463"/>
      <c r="H57" s="865"/>
      <c r="I57" s="463"/>
      <c r="J57" s="866"/>
      <c r="K57" s="463"/>
      <c r="L57" s="865"/>
      <c r="M57" s="463"/>
      <c r="N57" s="867"/>
      <c r="O57" s="463"/>
      <c r="P57" s="865"/>
      <c r="Q57" s="463"/>
      <c r="R57" s="867"/>
      <c r="S57" s="463"/>
      <c r="T57" s="865"/>
      <c r="U57" s="463"/>
      <c r="V57" s="872" t="s">
        <v>342</v>
      </c>
      <c r="W57" s="463"/>
      <c r="X57" s="859"/>
      <c r="Y57" s="463"/>
      <c r="Z57" s="873"/>
      <c r="AA57" s="463"/>
      <c r="AB57" s="859"/>
      <c r="AC57" s="463"/>
      <c r="AD57" s="870"/>
      <c r="AE57" s="463"/>
      <c r="AF57" s="859"/>
      <c r="AG57" s="463"/>
      <c r="AH57" s="870"/>
      <c r="AI57" s="463"/>
      <c r="AJ57" s="859"/>
      <c r="AK57" s="463"/>
      <c r="AL57" s="871"/>
      <c r="AM57" s="462"/>
      <c r="AN57" s="462"/>
      <c r="AO57" s="462"/>
      <c r="AP57" s="462"/>
      <c r="AQ57" s="462"/>
      <c r="AR57" s="462"/>
      <c r="AS57" s="462"/>
      <c r="AT57" s="462"/>
      <c r="AU57" s="462"/>
      <c r="AV57" s="462"/>
      <c r="AW57" s="462"/>
      <c r="AX57" s="462"/>
      <c r="AY57" s="462"/>
      <c r="AZ57" s="462"/>
      <c r="BA57" s="462"/>
      <c r="BB57" s="463"/>
    </row>
    <row r="58" spans="1:54" ht="15.75" customHeight="1" x14ac:dyDescent="0.25">
      <c r="A58" s="275">
        <f t="shared" si="1"/>
        <v>45</v>
      </c>
      <c r="B58" s="874" t="s">
        <v>165</v>
      </c>
      <c r="C58" s="463"/>
      <c r="D58" s="875" t="s">
        <v>343</v>
      </c>
      <c r="E58" s="463"/>
      <c r="F58" s="876" t="s">
        <v>342</v>
      </c>
      <c r="G58" s="463"/>
      <c r="H58" s="877"/>
      <c r="I58" s="463"/>
      <c r="J58" s="878"/>
      <c r="K58" s="463"/>
      <c r="L58" s="877"/>
      <c r="M58" s="463"/>
      <c r="N58" s="865"/>
      <c r="O58" s="463"/>
      <c r="P58" s="877"/>
      <c r="Q58" s="463"/>
      <c r="R58" s="865"/>
      <c r="S58" s="463"/>
      <c r="T58" s="877"/>
      <c r="U58" s="463"/>
      <c r="V58" s="868" t="s">
        <v>342</v>
      </c>
      <c r="W58" s="463"/>
      <c r="X58" s="860"/>
      <c r="Y58" s="463"/>
      <c r="Z58" s="869"/>
      <c r="AA58" s="463"/>
      <c r="AB58" s="860"/>
      <c r="AC58" s="463"/>
      <c r="AD58" s="859"/>
      <c r="AE58" s="463"/>
      <c r="AF58" s="860"/>
      <c r="AG58" s="463"/>
      <c r="AH58" s="859"/>
      <c r="AI58" s="463"/>
      <c r="AJ58" s="860"/>
      <c r="AK58" s="463"/>
      <c r="AL58" s="861"/>
      <c r="AM58" s="462"/>
      <c r="AN58" s="462"/>
      <c r="AO58" s="462"/>
      <c r="AP58" s="462"/>
      <c r="AQ58" s="462"/>
      <c r="AR58" s="462"/>
      <c r="AS58" s="462"/>
      <c r="AT58" s="462"/>
      <c r="AU58" s="462"/>
      <c r="AV58" s="462"/>
      <c r="AW58" s="462"/>
      <c r="AX58" s="462"/>
      <c r="AY58" s="462"/>
      <c r="AZ58" s="462"/>
      <c r="BA58" s="462"/>
      <c r="BB58" s="463"/>
    </row>
    <row r="59" spans="1:54" ht="15.75" customHeight="1" x14ac:dyDescent="0.25">
      <c r="A59" s="275">
        <f t="shared" si="1"/>
        <v>46</v>
      </c>
      <c r="B59" s="862" t="s">
        <v>165</v>
      </c>
      <c r="C59" s="463"/>
      <c r="D59" s="863" t="s">
        <v>343</v>
      </c>
      <c r="E59" s="463"/>
      <c r="F59" s="864" t="s">
        <v>342</v>
      </c>
      <c r="G59" s="463"/>
      <c r="H59" s="865"/>
      <c r="I59" s="463"/>
      <c r="J59" s="866"/>
      <c r="K59" s="463"/>
      <c r="L59" s="865"/>
      <c r="M59" s="463"/>
      <c r="N59" s="867"/>
      <c r="O59" s="463"/>
      <c r="P59" s="865"/>
      <c r="Q59" s="463"/>
      <c r="R59" s="867"/>
      <c r="S59" s="463"/>
      <c r="T59" s="865"/>
      <c r="U59" s="463"/>
      <c r="V59" s="872" t="s">
        <v>342</v>
      </c>
      <c r="W59" s="463"/>
      <c r="X59" s="859"/>
      <c r="Y59" s="463"/>
      <c r="Z59" s="873"/>
      <c r="AA59" s="463"/>
      <c r="AB59" s="859"/>
      <c r="AC59" s="463"/>
      <c r="AD59" s="870"/>
      <c r="AE59" s="463"/>
      <c r="AF59" s="859"/>
      <c r="AG59" s="463"/>
      <c r="AH59" s="870"/>
      <c r="AI59" s="463"/>
      <c r="AJ59" s="859"/>
      <c r="AK59" s="463"/>
      <c r="AL59" s="871"/>
      <c r="AM59" s="462"/>
      <c r="AN59" s="462"/>
      <c r="AO59" s="462"/>
      <c r="AP59" s="462"/>
      <c r="AQ59" s="462"/>
      <c r="AR59" s="462"/>
      <c r="AS59" s="462"/>
      <c r="AT59" s="462"/>
      <c r="AU59" s="462"/>
      <c r="AV59" s="462"/>
      <c r="AW59" s="462"/>
      <c r="AX59" s="462"/>
      <c r="AY59" s="462"/>
      <c r="AZ59" s="462"/>
      <c r="BA59" s="462"/>
      <c r="BB59" s="463"/>
    </row>
    <row r="60" spans="1:54" ht="15.75" customHeight="1" x14ac:dyDescent="0.25">
      <c r="A60" s="275">
        <f t="shared" si="1"/>
        <v>47</v>
      </c>
      <c r="B60" s="874" t="s">
        <v>165</v>
      </c>
      <c r="C60" s="463"/>
      <c r="D60" s="875" t="s">
        <v>343</v>
      </c>
      <c r="E60" s="463"/>
      <c r="F60" s="876" t="s">
        <v>342</v>
      </c>
      <c r="G60" s="463"/>
      <c r="H60" s="877"/>
      <c r="I60" s="463"/>
      <c r="J60" s="878"/>
      <c r="K60" s="463"/>
      <c r="L60" s="877"/>
      <c r="M60" s="463"/>
      <c r="N60" s="865"/>
      <c r="O60" s="463"/>
      <c r="P60" s="877"/>
      <c r="Q60" s="463"/>
      <c r="R60" s="865"/>
      <c r="S60" s="463"/>
      <c r="T60" s="877"/>
      <c r="U60" s="463"/>
      <c r="V60" s="868" t="s">
        <v>342</v>
      </c>
      <c r="W60" s="463"/>
      <c r="X60" s="860"/>
      <c r="Y60" s="463"/>
      <c r="Z60" s="869"/>
      <c r="AA60" s="463"/>
      <c r="AB60" s="860"/>
      <c r="AC60" s="463"/>
      <c r="AD60" s="859"/>
      <c r="AE60" s="463"/>
      <c r="AF60" s="860"/>
      <c r="AG60" s="463"/>
      <c r="AH60" s="859"/>
      <c r="AI60" s="463"/>
      <c r="AJ60" s="860"/>
      <c r="AK60" s="463"/>
      <c r="AL60" s="861"/>
      <c r="AM60" s="462"/>
      <c r="AN60" s="462"/>
      <c r="AO60" s="462"/>
      <c r="AP60" s="462"/>
      <c r="AQ60" s="462"/>
      <c r="AR60" s="462"/>
      <c r="AS60" s="462"/>
      <c r="AT60" s="462"/>
      <c r="AU60" s="462"/>
      <c r="AV60" s="462"/>
      <c r="AW60" s="462"/>
      <c r="AX60" s="462"/>
      <c r="AY60" s="462"/>
      <c r="AZ60" s="462"/>
      <c r="BA60" s="462"/>
      <c r="BB60" s="463"/>
    </row>
    <row r="61" spans="1:54" ht="15.75" customHeight="1" x14ac:dyDescent="0.25">
      <c r="A61" s="275">
        <f t="shared" si="1"/>
        <v>48</v>
      </c>
      <c r="B61" s="862" t="s">
        <v>165</v>
      </c>
      <c r="C61" s="463"/>
      <c r="D61" s="863" t="s">
        <v>343</v>
      </c>
      <c r="E61" s="463"/>
      <c r="F61" s="864" t="s">
        <v>342</v>
      </c>
      <c r="G61" s="463"/>
      <c r="H61" s="865"/>
      <c r="I61" s="463"/>
      <c r="J61" s="866"/>
      <c r="K61" s="463"/>
      <c r="L61" s="865"/>
      <c r="M61" s="463"/>
      <c r="N61" s="867"/>
      <c r="O61" s="463"/>
      <c r="P61" s="865"/>
      <c r="Q61" s="463"/>
      <c r="R61" s="867"/>
      <c r="S61" s="463"/>
      <c r="T61" s="865"/>
      <c r="U61" s="463"/>
      <c r="V61" s="872" t="s">
        <v>342</v>
      </c>
      <c r="W61" s="463"/>
      <c r="X61" s="859"/>
      <c r="Y61" s="463"/>
      <c r="Z61" s="873"/>
      <c r="AA61" s="463"/>
      <c r="AB61" s="859"/>
      <c r="AC61" s="463"/>
      <c r="AD61" s="870"/>
      <c r="AE61" s="463"/>
      <c r="AF61" s="859"/>
      <c r="AG61" s="463"/>
      <c r="AH61" s="870"/>
      <c r="AI61" s="463"/>
      <c r="AJ61" s="859"/>
      <c r="AK61" s="463"/>
      <c r="AL61" s="871"/>
      <c r="AM61" s="462"/>
      <c r="AN61" s="462"/>
      <c r="AO61" s="462"/>
      <c r="AP61" s="462"/>
      <c r="AQ61" s="462"/>
      <c r="AR61" s="462"/>
      <c r="AS61" s="462"/>
      <c r="AT61" s="462"/>
      <c r="AU61" s="462"/>
      <c r="AV61" s="462"/>
      <c r="AW61" s="462"/>
      <c r="AX61" s="462"/>
      <c r="AY61" s="462"/>
      <c r="AZ61" s="462"/>
      <c r="BA61" s="462"/>
      <c r="BB61" s="463"/>
    </row>
    <row r="62" spans="1:54" ht="15.75" customHeight="1" x14ac:dyDescent="0.25">
      <c r="A62" s="275">
        <f t="shared" si="1"/>
        <v>49</v>
      </c>
      <c r="B62" s="874" t="s">
        <v>165</v>
      </c>
      <c r="C62" s="463"/>
      <c r="D62" s="875" t="s">
        <v>343</v>
      </c>
      <c r="E62" s="463"/>
      <c r="F62" s="876" t="s">
        <v>342</v>
      </c>
      <c r="G62" s="463"/>
      <c r="H62" s="877"/>
      <c r="I62" s="463"/>
      <c r="J62" s="878"/>
      <c r="K62" s="463"/>
      <c r="L62" s="877"/>
      <c r="M62" s="463"/>
      <c r="N62" s="865"/>
      <c r="O62" s="463"/>
      <c r="P62" s="877"/>
      <c r="Q62" s="463"/>
      <c r="R62" s="865"/>
      <c r="S62" s="463"/>
      <c r="T62" s="877"/>
      <c r="U62" s="463"/>
      <c r="V62" s="868" t="s">
        <v>342</v>
      </c>
      <c r="W62" s="463"/>
      <c r="X62" s="860"/>
      <c r="Y62" s="463"/>
      <c r="Z62" s="869"/>
      <c r="AA62" s="463"/>
      <c r="AB62" s="860"/>
      <c r="AC62" s="463"/>
      <c r="AD62" s="859"/>
      <c r="AE62" s="463"/>
      <c r="AF62" s="860"/>
      <c r="AG62" s="463"/>
      <c r="AH62" s="859"/>
      <c r="AI62" s="463"/>
      <c r="AJ62" s="860"/>
      <c r="AK62" s="463"/>
      <c r="AL62" s="861"/>
      <c r="AM62" s="462"/>
      <c r="AN62" s="462"/>
      <c r="AO62" s="462"/>
      <c r="AP62" s="462"/>
      <c r="AQ62" s="462"/>
      <c r="AR62" s="462"/>
      <c r="AS62" s="462"/>
      <c r="AT62" s="462"/>
      <c r="AU62" s="462"/>
      <c r="AV62" s="462"/>
      <c r="AW62" s="462"/>
      <c r="AX62" s="462"/>
      <c r="AY62" s="462"/>
      <c r="AZ62" s="462"/>
      <c r="BA62" s="462"/>
      <c r="BB62" s="463"/>
    </row>
    <row r="63" spans="1:54" ht="15.75" customHeight="1" x14ac:dyDescent="0.25">
      <c r="A63" s="275">
        <f t="shared" si="1"/>
        <v>50</v>
      </c>
      <c r="B63" s="862" t="s">
        <v>165</v>
      </c>
      <c r="C63" s="463"/>
      <c r="D63" s="863" t="s">
        <v>343</v>
      </c>
      <c r="E63" s="463"/>
      <c r="F63" s="864" t="s">
        <v>342</v>
      </c>
      <c r="G63" s="463"/>
      <c r="H63" s="865"/>
      <c r="I63" s="463"/>
      <c r="J63" s="866"/>
      <c r="K63" s="463"/>
      <c r="L63" s="865"/>
      <c r="M63" s="463"/>
      <c r="N63" s="867"/>
      <c r="O63" s="463"/>
      <c r="P63" s="865"/>
      <c r="Q63" s="463"/>
      <c r="R63" s="867"/>
      <c r="S63" s="463"/>
      <c r="T63" s="865"/>
      <c r="U63" s="463"/>
      <c r="V63" s="872" t="s">
        <v>342</v>
      </c>
      <c r="W63" s="463"/>
      <c r="X63" s="859"/>
      <c r="Y63" s="463"/>
      <c r="Z63" s="873"/>
      <c r="AA63" s="463"/>
      <c r="AB63" s="859"/>
      <c r="AC63" s="463"/>
      <c r="AD63" s="870"/>
      <c r="AE63" s="463"/>
      <c r="AF63" s="859"/>
      <c r="AG63" s="463"/>
      <c r="AH63" s="870"/>
      <c r="AI63" s="463"/>
      <c r="AJ63" s="859"/>
      <c r="AK63" s="463"/>
      <c r="AL63" s="871"/>
      <c r="AM63" s="462"/>
      <c r="AN63" s="462"/>
      <c r="AO63" s="462"/>
      <c r="AP63" s="462"/>
      <c r="AQ63" s="462"/>
      <c r="AR63" s="462"/>
      <c r="AS63" s="462"/>
      <c r="AT63" s="462"/>
      <c r="AU63" s="462"/>
      <c r="AV63" s="462"/>
      <c r="AW63" s="462"/>
      <c r="AX63" s="462"/>
      <c r="AY63" s="462"/>
      <c r="AZ63" s="462"/>
      <c r="BA63" s="462"/>
      <c r="BB63" s="463"/>
    </row>
    <row r="64" spans="1:54" ht="15.75" customHeight="1" x14ac:dyDescent="0.25">
      <c r="A64" s="275">
        <f t="shared" si="1"/>
        <v>51</v>
      </c>
      <c r="B64" s="874" t="s">
        <v>165</v>
      </c>
      <c r="C64" s="463"/>
      <c r="D64" s="875" t="s">
        <v>343</v>
      </c>
      <c r="E64" s="463"/>
      <c r="F64" s="876" t="s">
        <v>342</v>
      </c>
      <c r="G64" s="463"/>
      <c r="H64" s="877"/>
      <c r="I64" s="463"/>
      <c r="J64" s="878"/>
      <c r="K64" s="463"/>
      <c r="L64" s="877"/>
      <c r="M64" s="463"/>
      <c r="N64" s="865"/>
      <c r="O64" s="463"/>
      <c r="P64" s="877"/>
      <c r="Q64" s="463"/>
      <c r="R64" s="865"/>
      <c r="S64" s="463"/>
      <c r="T64" s="877"/>
      <c r="U64" s="463"/>
      <c r="V64" s="868" t="s">
        <v>342</v>
      </c>
      <c r="W64" s="463"/>
      <c r="X64" s="860"/>
      <c r="Y64" s="463"/>
      <c r="Z64" s="869"/>
      <c r="AA64" s="463"/>
      <c r="AB64" s="860"/>
      <c r="AC64" s="463"/>
      <c r="AD64" s="859"/>
      <c r="AE64" s="463"/>
      <c r="AF64" s="860"/>
      <c r="AG64" s="463"/>
      <c r="AH64" s="859"/>
      <c r="AI64" s="463"/>
      <c r="AJ64" s="860"/>
      <c r="AK64" s="463"/>
      <c r="AL64" s="861"/>
      <c r="AM64" s="462"/>
      <c r="AN64" s="462"/>
      <c r="AO64" s="462"/>
      <c r="AP64" s="462"/>
      <c r="AQ64" s="462"/>
      <c r="AR64" s="462"/>
      <c r="AS64" s="462"/>
      <c r="AT64" s="462"/>
      <c r="AU64" s="462"/>
      <c r="AV64" s="462"/>
      <c r="AW64" s="462"/>
      <c r="AX64" s="462"/>
      <c r="AY64" s="462"/>
      <c r="AZ64" s="462"/>
      <c r="BA64" s="462"/>
      <c r="BB64" s="463"/>
    </row>
    <row r="65" ht="15.75" customHeight="1" x14ac:dyDescent="0.25"/>
    <row r="66" ht="15.75" customHeight="1" x14ac:dyDescent="0.25"/>
    <row r="67" ht="15.75" customHeight="1" x14ac:dyDescent="0.25"/>
    <row r="68" ht="15.75" customHeight="1" x14ac:dyDescent="0.25"/>
    <row r="69" ht="15.75" customHeight="1" x14ac:dyDescent="0.25"/>
    <row r="70" ht="15.75" customHeight="1" x14ac:dyDescent="0.25"/>
    <row r="71" ht="15.75" customHeight="1" x14ac:dyDescent="0.25"/>
    <row r="72" ht="15.75" customHeight="1" x14ac:dyDescent="0.25"/>
    <row r="73" ht="15.75" customHeight="1" x14ac:dyDescent="0.25"/>
    <row r="74" ht="15.75" customHeight="1" x14ac:dyDescent="0.25"/>
    <row r="75" ht="15.75" customHeight="1" x14ac:dyDescent="0.25"/>
    <row r="76" ht="15.75" customHeight="1" x14ac:dyDescent="0.25"/>
    <row r="77" ht="15.75" customHeight="1" x14ac:dyDescent="0.25"/>
    <row r="78" ht="15.75" customHeight="1" x14ac:dyDescent="0.25"/>
    <row r="79" ht="15.75" customHeight="1" x14ac:dyDescent="0.25"/>
    <row r="80" ht="15.75" customHeight="1" x14ac:dyDescent="0.25"/>
    <row r="81" ht="15.75" customHeight="1" x14ac:dyDescent="0.25"/>
    <row r="82" ht="15.75" customHeight="1" x14ac:dyDescent="0.25"/>
    <row r="83" ht="15.75" customHeight="1" x14ac:dyDescent="0.25"/>
    <row r="84" ht="15.75" customHeight="1" x14ac:dyDescent="0.25"/>
    <row r="85" ht="15.75" customHeight="1" x14ac:dyDescent="0.25"/>
    <row r="86" ht="15.75" customHeight="1" x14ac:dyDescent="0.25"/>
    <row r="87" ht="15.75" customHeight="1" x14ac:dyDescent="0.25"/>
    <row r="88" ht="15.75" customHeight="1" x14ac:dyDescent="0.25"/>
    <row r="89" ht="15.75" customHeight="1" x14ac:dyDescent="0.25"/>
    <row r="90" ht="15.75" customHeight="1" x14ac:dyDescent="0.25"/>
    <row r="91" ht="15.75" customHeight="1" x14ac:dyDescent="0.25"/>
    <row r="92" ht="15.75" customHeight="1" x14ac:dyDescent="0.25"/>
    <row r="93" ht="15.75" customHeight="1" x14ac:dyDescent="0.25"/>
    <row r="94" ht="15.75" customHeight="1" x14ac:dyDescent="0.25"/>
    <row r="95" ht="15.75" customHeight="1" x14ac:dyDescent="0.25"/>
    <row r="96"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mergeCells count="1035">
    <mergeCell ref="AD28:AE28"/>
    <mergeCell ref="AF28:AG28"/>
    <mergeCell ref="AH28:AI28"/>
    <mergeCell ref="AJ28:AK28"/>
    <mergeCell ref="AL28:BB28"/>
    <mergeCell ref="P28:Q28"/>
    <mergeCell ref="R28:S28"/>
    <mergeCell ref="T28:U28"/>
    <mergeCell ref="V28:W28"/>
    <mergeCell ref="X28:Y28"/>
    <mergeCell ref="Z28:AA28"/>
    <mergeCell ref="AB28:AC28"/>
    <mergeCell ref="B28:C28"/>
    <mergeCell ref="D28:E28"/>
    <mergeCell ref="F28:G28"/>
    <mergeCell ref="H28:I28"/>
    <mergeCell ref="J28:K28"/>
    <mergeCell ref="L28:M28"/>
    <mergeCell ref="N28:O28"/>
    <mergeCell ref="AD29:AE29"/>
    <mergeCell ref="AF29:AG29"/>
    <mergeCell ref="AH29:AI29"/>
    <mergeCell ref="AJ29:AK29"/>
    <mergeCell ref="AL29:BB29"/>
    <mergeCell ref="AH30:AI30"/>
    <mergeCell ref="AJ30:AK30"/>
    <mergeCell ref="AL30:BB30"/>
    <mergeCell ref="B30:C30"/>
    <mergeCell ref="D30:E30"/>
    <mergeCell ref="F30:G30"/>
    <mergeCell ref="H30:I30"/>
    <mergeCell ref="J30:K30"/>
    <mergeCell ref="L30:M30"/>
    <mergeCell ref="N30:O30"/>
    <mergeCell ref="AD30:AE30"/>
    <mergeCell ref="AF30:AG30"/>
    <mergeCell ref="P30:Q30"/>
    <mergeCell ref="R30:S30"/>
    <mergeCell ref="T30:U30"/>
    <mergeCell ref="V30:W30"/>
    <mergeCell ref="X30:Y30"/>
    <mergeCell ref="Z30:AA30"/>
    <mergeCell ref="AB30:AC30"/>
    <mergeCell ref="P29:Q29"/>
    <mergeCell ref="R29:S29"/>
    <mergeCell ref="T29:U29"/>
    <mergeCell ref="V29:W29"/>
    <mergeCell ref="X29:Y29"/>
    <mergeCell ref="Z29:AA29"/>
    <mergeCell ref="AB29:AC29"/>
    <mergeCell ref="B29:C29"/>
    <mergeCell ref="AD31:AE31"/>
    <mergeCell ref="AF31:AG31"/>
    <mergeCell ref="AH31:AI31"/>
    <mergeCell ref="AJ31:AK31"/>
    <mergeCell ref="AL31:BB31"/>
    <mergeCell ref="P31:Q31"/>
    <mergeCell ref="R31:S31"/>
    <mergeCell ref="T31:U31"/>
    <mergeCell ref="V31:W31"/>
    <mergeCell ref="X31:Y31"/>
    <mergeCell ref="Z31:AA31"/>
    <mergeCell ref="AB31:AC31"/>
    <mergeCell ref="B31:C31"/>
    <mergeCell ref="D31:E31"/>
    <mergeCell ref="F31:G31"/>
    <mergeCell ref="H31:I31"/>
    <mergeCell ref="J31:K31"/>
    <mergeCell ref="L31:M31"/>
    <mergeCell ref="N31:O31"/>
    <mergeCell ref="AD32:AE32"/>
    <mergeCell ref="AF32:AG32"/>
    <mergeCell ref="AH32:AI32"/>
    <mergeCell ref="AJ32:AK32"/>
    <mergeCell ref="AL32:BB32"/>
    <mergeCell ref="AH33:AI33"/>
    <mergeCell ref="AJ33:AK33"/>
    <mergeCell ref="AL33:BB33"/>
    <mergeCell ref="B33:C33"/>
    <mergeCell ref="D33:E33"/>
    <mergeCell ref="F33:G33"/>
    <mergeCell ref="H33:I33"/>
    <mergeCell ref="J33:K33"/>
    <mergeCell ref="L33:M33"/>
    <mergeCell ref="N33:O33"/>
    <mergeCell ref="P53:Q53"/>
    <mergeCell ref="R53:S53"/>
    <mergeCell ref="T53:U53"/>
    <mergeCell ref="V53:W53"/>
    <mergeCell ref="X53:Y53"/>
    <mergeCell ref="Z53:AA53"/>
    <mergeCell ref="AB53:AC53"/>
    <mergeCell ref="B53:C53"/>
    <mergeCell ref="D53:E53"/>
    <mergeCell ref="F53:G53"/>
    <mergeCell ref="H53:I53"/>
    <mergeCell ref="J53:K53"/>
    <mergeCell ref="L53:M53"/>
    <mergeCell ref="N53:O53"/>
    <mergeCell ref="AD51:AE51"/>
    <mergeCell ref="AF51:AG51"/>
    <mergeCell ref="AH51:AI51"/>
    <mergeCell ref="AJ51:AK51"/>
    <mergeCell ref="AL51:BB51"/>
    <mergeCell ref="P51:Q51"/>
    <mergeCell ref="R51:S51"/>
    <mergeCell ref="T51:U51"/>
    <mergeCell ref="V51:W51"/>
    <mergeCell ref="X51:Y51"/>
    <mergeCell ref="Z51:AA51"/>
    <mergeCell ref="AB51:AC51"/>
    <mergeCell ref="AD52:AE52"/>
    <mergeCell ref="AF52:AG52"/>
    <mergeCell ref="AH52:AI52"/>
    <mergeCell ref="AJ52:AK52"/>
    <mergeCell ref="AL52:BB52"/>
    <mergeCell ref="P52:Q52"/>
    <mergeCell ref="R52:S52"/>
    <mergeCell ref="T52:U52"/>
    <mergeCell ref="V52:W52"/>
    <mergeCell ref="X52:Y52"/>
    <mergeCell ref="Z52:AA52"/>
    <mergeCell ref="AB52:AC52"/>
    <mergeCell ref="B52:C52"/>
    <mergeCell ref="D52:E52"/>
    <mergeCell ref="F52:G52"/>
    <mergeCell ref="H52:I52"/>
    <mergeCell ref="J52:K52"/>
    <mergeCell ref="L52:M52"/>
    <mergeCell ref="N52:O52"/>
    <mergeCell ref="AD53:AE53"/>
    <mergeCell ref="AF53:AG53"/>
    <mergeCell ref="AH53:AI53"/>
    <mergeCell ref="AJ53:AK53"/>
    <mergeCell ref="AL53:BB53"/>
    <mergeCell ref="AH54:AI54"/>
    <mergeCell ref="AJ54:AK54"/>
    <mergeCell ref="AL54:BB54"/>
    <mergeCell ref="B54:C54"/>
    <mergeCell ref="D54:E54"/>
    <mergeCell ref="F54:G54"/>
    <mergeCell ref="H54:I54"/>
    <mergeCell ref="J54:K54"/>
    <mergeCell ref="L54:M54"/>
    <mergeCell ref="N54:O54"/>
    <mergeCell ref="P56:Q56"/>
    <mergeCell ref="R56:S56"/>
    <mergeCell ref="T56:U56"/>
    <mergeCell ref="V56:W56"/>
    <mergeCell ref="X56:Y56"/>
    <mergeCell ref="Z56:AA56"/>
    <mergeCell ref="AB56:AC56"/>
    <mergeCell ref="B56:C56"/>
    <mergeCell ref="D56:E56"/>
    <mergeCell ref="F56:G56"/>
    <mergeCell ref="H56:I56"/>
    <mergeCell ref="J56:K56"/>
    <mergeCell ref="L56:M56"/>
    <mergeCell ref="N56:O56"/>
    <mergeCell ref="AD54:AE54"/>
    <mergeCell ref="AF54:AG54"/>
    <mergeCell ref="P54:Q54"/>
    <mergeCell ref="R54:S54"/>
    <mergeCell ref="T54:U54"/>
    <mergeCell ref="V54:W54"/>
    <mergeCell ref="X54:Y54"/>
    <mergeCell ref="Z54:AA54"/>
    <mergeCell ref="AB54:AC54"/>
    <mergeCell ref="AD55:AE55"/>
    <mergeCell ref="AF55:AG55"/>
    <mergeCell ref="AD56:AE56"/>
    <mergeCell ref="AF56:AG56"/>
    <mergeCell ref="AH55:AI55"/>
    <mergeCell ref="AJ55:AK55"/>
    <mergeCell ref="AL55:BB55"/>
    <mergeCell ref="P55:Q55"/>
    <mergeCell ref="R55:S55"/>
    <mergeCell ref="T55:U55"/>
    <mergeCell ref="V55:W55"/>
    <mergeCell ref="X55:Y55"/>
    <mergeCell ref="Z55:AA55"/>
    <mergeCell ref="AB55:AC55"/>
    <mergeCell ref="B55:C55"/>
    <mergeCell ref="D55:E55"/>
    <mergeCell ref="F55:G55"/>
    <mergeCell ref="H55:I55"/>
    <mergeCell ref="J55:K55"/>
    <mergeCell ref="L55:M55"/>
    <mergeCell ref="N55:O55"/>
    <mergeCell ref="AH56:AI56"/>
    <mergeCell ref="AJ56:AK56"/>
    <mergeCell ref="AL56:BB56"/>
    <mergeCell ref="AH57:AI57"/>
    <mergeCell ref="AJ57:AK57"/>
    <mergeCell ref="AL57:BB57"/>
    <mergeCell ref="B57:C57"/>
    <mergeCell ref="D57:E57"/>
    <mergeCell ref="F57:G57"/>
    <mergeCell ref="H57:I57"/>
    <mergeCell ref="J57:K57"/>
    <mergeCell ref="L57:M57"/>
    <mergeCell ref="N57:O57"/>
    <mergeCell ref="P59:Q59"/>
    <mergeCell ref="R59:S59"/>
    <mergeCell ref="T59:U59"/>
    <mergeCell ref="V59:W59"/>
    <mergeCell ref="X59:Y59"/>
    <mergeCell ref="Z59:AA59"/>
    <mergeCell ref="AB59:AC59"/>
    <mergeCell ref="B59:C59"/>
    <mergeCell ref="D59:E59"/>
    <mergeCell ref="F59:G59"/>
    <mergeCell ref="H59:I59"/>
    <mergeCell ref="J59:K59"/>
    <mergeCell ref="L59:M59"/>
    <mergeCell ref="N59:O59"/>
    <mergeCell ref="AD57:AE57"/>
    <mergeCell ref="AF57:AG57"/>
    <mergeCell ref="P57:Q57"/>
    <mergeCell ref="R57:S57"/>
    <mergeCell ref="T57:U57"/>
    <mergeCell ref="V57:W57"/>
    <mergeCell ref="X57:Y57"/>
    <mergeCell ref="Z57:AA57"/>
    <mergeCell ref="AB57:AC57"/>
    <mergeCell ref="AD58:AE58"/>
    <mergeCell ref="AF58:AG58"/>
    <mergeCell ref="AH58:AI58"/>
    <mergeCell ref="AJ58:AK58"/>
    <mergeCell ref="AL58:BB58"/>
    <mergeCell ref="P58:Q58"/>
    <mergeCell ref="R58:S58"/>
    <mergeCell ref="T58:U58"/>
    <mergeCell ref="V58:W58"/>
    <mergeCell ref="X58:Y58"/>
    <mergeCell ref="Z58:AA58"/>
    <mergeCell ref="AB58:AC58"/>
    <mergeCell ref="B58:C58"/>
    <mergeCell ref="D58:E58"/>
    <mergeCell ref="F58:G58"/>
    <mergeCell ref="H58:I58"/>
    <mergeCell ref="J58:K58"/>
    <mergeCell ref="L58:M58"/>
    <mergeCell ref="N58:O58"/>
    <mergeCell ref="AD59:AE59"/>
    <mergeCell ref="AF59:AG59"/>
    <mergeCell ref="AH59:AI59"/>
    <mergeCell ref="AJ59:AK59"/>
    <mergeCell ref="AL59:BB59"/>
    <mergeCell ref="AH60:AI60"/>
    <mergeCell ref="AJ60:AK60"/>
    <mergeCell ref="AL60:BB60"/>
    <mergeCell ref="B60:C60"/>
    <mergeCell ref="D60:E60"/>
    <mergeCell ref="F60:G60"/>
    <mergeCell ref="H60:I60"/>
    <mergeCell ref="J60:K60"/>
    <mergeCell ref="L60:M60"/>
    <mergeCell ref="N60:O60"/>
    <mergeCell ref="P62:Q62"/>
    <mergeCell ref="R62:S62"/>
    <mergeCell ref="T62:U62"/>
    <mergeCell ref="V62:W62"/>
    <mergeCell ref="X62:Y62"/>
    <mergeCell ref="Z62:AA62"/>
    <mergeCell ref="AB62:AC62"/>
    <mergeCell ref="B62:C62"/>
    <mergeCell ref="D62:E62"/>
    <mergeCell ref="F62:G62"/>
    <mergeCell ref="H62:I62"/>
    <mergeCell ref="J62:K62"/>
    <mergeCell ref="L62:M62"/>
    <mergeCell ref="N62:O62"/>
    <mergeCell ref="AD60:AE60"/>
    <mergeCell ref="AF60:AG60"/>
    <mergeCell ref="P60:Q60"/>
    <mergeCell ref="R60:S60"/>
    <mergeCell ref="T60:U60"/>
    <mergeCell ref="V60:W60"/>
    <mergeCell ref="X60:Y60"/>
    <mergeCell ref="Z60:AA60"/>
    <mergeCell ref="AB60:AC60"/>
    <mergeCell ref="AD61:AE61"/>
    <mergeCell ref="AF61:AG61"/>
    <mergeCell ref="AH61:AI61"/>
    <mergeCell ref="AJ61:AK61"/>
    <mergeCell ref="AL61:BB61"/>
    <mergeCell ref="P61:Q61"/>
    <mergeCell ref="R61:S61"/>
    <mergeCell ref="T61:U61"/>
    <mergeCell ref="V61:W61"/>
    <mergeCell ref="X61:Y61"/>
    <mergeCell ref="Z61:AA61"/>
    <mergeCell ref="AB61:AC61"/>
    <mergeCell ref="B61:C61"/>
    <mergeCell ref="D61:E61"/>
    <mergeCell ref="F61:G61"/>
    <mergeCell ref="H61:I61"/>
    <mergeCell ref="J61:K61"/>
    <mergeCell ref="L61:M61"/>
    <mergeCell ref="N61:O61"/>
    <mergeCell ref="AD62:AE62"/>
    <mergeCell ref="AF62:AG62"/>
    <mergeCell ref="AH62:AI62"/>
    <mergeCell ref="AJ62:AK62"/>
    <mergeCell ref="AL62:BB62"/>
    <mergeCell ref="AH63:AI63"/>
    <mergeCell ref="AJ63:AK63"/>
    <mergeCell ref="AL63:BB63"/>
    <mergeCell ref="B63:C63"/>
    <mergeCell ref="D63:E63"/>
    <mergeCell ref="F63:G63"/>
    <mergeCell ref="H63:I63"/>
    <mergeCell ref="J63:K63"/>
    <mergeCell ref="L63:M63"/>
    <mergeCell ref="N63:O63"/>
    <mergeCell ref="AD63:AE63"/>
    <mergeCell ref="AF63:AG63"/>
    <mergeCell ref="P63:Q63"/>
    <mergeCell ref="R63:S63"/>
    <mergeCell ref="T63:U63"/>
    <mergeCell ref="V63:W63"/>
    <mergeCell ref="X63:Y63"/>
    <mergeCell ref="Z63:AA63"/>
    <mergeCell ref="AB63:AC63"/>
    <mergeCell ref="AD18:AE18"/>
    <mergeCell ref="AF18:AG18"/>
    <mergeCell ref="P18:Q18"/>
    <mergeCell ref="R18:S18"/>
    <mergeCell ref="T18:U18"/>
    <mergeCell ref="V18:W18"/>
    <mergeCell ref="X18:Y18"/>
    <mergeCell ref="Z18:AA18"/>
    <mergeCell ref="AB18:AC18"/>
    <mergeCell ref="AD19:AE19"/>
    <mergeCell ref="AF19:AG19"/>
    <mergeCell ref="AH19:AI19"/>
    <mergeCell ref="AJ19:AK19"/>
    <mergeCell ref="AL19:BB19"/>
    <mergeCell ref="P19:Q19"/>
    <mergeCell ref="R19:S19"/>
    <mergeCell ref="T19:U19"/>
    <mergeCell ref="V19:W19"/>
    <mergeCell ref="X19:Y19"/>
    <mergeCell ref="Z19:AA19"/>
    <mergeCell ref="AB19:AC19"/>
    <mergeCell ref="AD20:AE20"/>
    <mergeCell ref="AF20:AG20"/>
    <mergeCell ref="AH20:AI20"/>
    <mergeCell ref="AJ20:AK20"/>
    <mergeCell ref="AL20:BB20"/>
    <mergeCell ref="AH21:AI21"/>
    <mergeCell ref="AJ21:AK21"/>
    <mergeCell ref="AL21:BB21"/>
    <mergeCell ref="B21:C21"/>
    <mergeCell ref="D21:E21"/>
    <mergeCell ref="F21:G21"/>
    <mergeCell ref="H21:I21"/>
    <mergeCell ref="J21:K21"/>
    <mergeCell ref="L21:M21"/>
    <mergeCell ref="N21:O21"/>
    <mergeCell ref="AD21:AE21"/>
    <mergeCell ref="AF21:AG21"/>
    <mergeCell ref="P21:Q21"/>
    <mergeCell ref="R21:S21"/>
    <mergeCell ref="T21:U21"/>
    <mergeCell ref="V21:W21"/>
    <mergeCell ref="X21:Y21"/>
    <mergeCell ref="Z21:AA21"/>
    <mergeCell ref="AB21:AC21"/>
    <mergeCell ref="P20:Q20"/>
    <mergeCell ref="R20:S20"/>
    <mergeCell ref="T20:U20"/>
    <mergeCell ref="V20:W20"/>
    <mergeCell ref="X20:Y20"/>
    <mergeCell ref="Z20:AA20"/>
    <mergeCell ref="AB20:AC20"/>
    <mergeCell ref="B20:C20"/>
    <mergeCell ref="AD22:AE22"/>
    <mergeCell ref="AF22:AG22"/>
    <mergeCell ref="AH22:AI22"/>
    <mergeCell ref="AJ22:AK22"/>
    <mergeCell ref="AL22:BB22"/>
    <mergeCell ref="P22:Q22"/>
    <mergeCell ref="R22:S22"/>
    <mergeCell ref="T22:U22"/>
    <mergeCell ref="V22:W22"/>
    <mergeCell ref="X22:Y22"/>
    <mergeCell ref="Z22:AA22"/>
    <mergeCell ref="AB22:AC22"/>
    <mergeCell ref="B22:C22"/>
    <mergeCell ref="D22:E22"/>
    <mergeCell ref="F22:G22"/>
    <mergeCell ref="H22:I22"/>
    <mergeCell ref="J22:K22"/>
    <mergeCell ref="L22:M22"/>
    <mergeCell ref="N22:O22"/>
    <mergeCell ref="AD23:AE23"/>
    <mergeCell ref="AF23:AG23"/>
    <mergeCell ref="AH23:AI23"/>
    <mergeCell ref="AJ23:AK23"/>
    <mergeCell ref="AL23:BB23"/>
    <mergeCell ref="AH24:AI24"/>
    <mergeCell ref="AJ24:AK24"/>
    <mergeCell ref="AL24:BB24"/>
    <mergeCell ref="B24:C24"/>
    <mergeCell ref="D24:E24"/>
    <mergeCell ref="F24:G24"/>
    <mergeCell ref="H24:I24"/>
    <mergeCell ref="J24:K24"/>
    <mergeCell ref="L24:M24"/>
    <mergeCell ref="N24:O24"/>
    <mergeCell ref="P26:Q26"/>
    <mergeCell ref="R26:S26"/>
    <mergeCell ref="T26:U26"/>
    <mergeCell ref="V26:W26"/>
    <mergeCell ref="X26:Y26"/>
    <mergeCell ref="Z26:AA26"/>
    <mergeCell ref="AB26:AC26"/>
    <mergeCell ref="B26:C26"/>
    <mergeCell ref="D26:E26"/>
    <mergeCell ref="F26:G26"/>
    <mergeCell ref="H26:I26"/>
    <mergeCell ref="J26:K26"/>
    <mergeCell ref="L26:M26"/>
    <mergeCell ref="N26:O26"/>
    <mergeCell ref="AD24:AE24"/>
    <mergeCell ref="AF24:AG24"/>
    <mergeCell ref="P24:Q24"/>
    <mergeCell ref="R24:S24"/>
    <mergeCell ref="T24:U24"/>
    <mergeCell ref="V24:W24"/>
    <mergeCell ref="X24:Y24"/>
    <mergeCell ref="Z24:AA24"/>
    <mergeCell ref="AB24:AC24"/>
    <mergeCell ref="AD25:AE25"/>
    <mergeCell ref="AF25:AG25"/>
    <mergeCell ref="AH25:AI25"/>
    <mergeCell ref="AJ25:AK25"/>
    <mergeCell ref="AL25:BB25"/>
    <mergeCell ref="P25:Q25"/>
    <mergeCell ref="R25:S25"/>
    <mergeCell ref="T25:U25"/>
    <mergeCell ref="V25:W25"/>
    <mergeCell ref="X25:Y25"/>
    <mergeCell ref="Z25:AA25"/>
    <mergeCell ref="AB25:AC25"/>
    <mergeCell ref="B25:C25"/>
    <mergeCell ref="D25:E25"/>
    <mergeCell ref="F25:G25"/>
    <mergeCell ref="H25:I25"/>
    <mergeCell ref="J25:K25"/>
    <mergeCell ref="L25:M25"/>
    <mergeCell ref="N25:O25"/>
    <mergeCell ref="AD26:AE26"/>
    <mergeCell ref="AF26:AG26"/>
    <mergeCell ref="AH26:AI26"/>
    <mergeCell ref="AJ26:AK26"/>
    <mergeCell ref="AL26:BB26"/>
    <mergeCell ref="AH27:AI27"/>
    <mergeCell ref="AJ27:AK27"/>
    <mergeCell ref="AL27:BB27"/>
    <mergeCell ref="B27:C27"/>
    <mergeCell ref="D27:E27"/>
    <mergeCell ref="F27:G27"/>
    <mergeCell ref="H27:I27"/>
    <mergeCell ref="J27:K27"/>
    <mergeCell ref="L27:M27"/>
    <mergeCell ref="N27:O27"/>
    <mergeCell ref="AD27:AE27"/>
    <mergeCell ref="AF27:AG27"/>
    <mergeCell ref="P27:Q27"/>
    <mergeCell ref="R27:S27"/>
    <mergeCell ref="T27:U27"/>
    <mergeCell ref="V27:W27"/>
    <mergeCell ref="X27:Y27"/>
    <mergeCell ref="Z27:AA27"/>
    <mergeCell ref="AB27:AC27"/>
    <mergeCell ref="D29:E29"/>
    <mergeCell ref="F29:G29"/>
    <mergeCell ref="H29:I29"/>
    <mergeCell ref="J29:K29"/>
    <mergeCell ref="L29:M29"/>
    <mergeCell ref="N29:O29"/>
    <mergeCell ref="P32:Q32"/>
    <mergeCell ref="R32:S32"/>
    <mergeCell ref="T32:U32"/>
    <mergeCell ref="V32:W32"/>
    <mergeCell ref="X32:Y32"/>
    <mergeCell ref="Z32:AA32"/>
    <mergeCell ref="AB32:AC32"/>
    <mergeCell ref="B32:C32"/>
    <mergeCell ref="D32:E32"/>
    <mergeCell ref="F32:G32"/>
    <mergeCell ref="H32:I32"/>
    <mergeCell ref="J32:K32"/>
    <mergeCell ref="L32:M32"/>
    <mergeCell ref="N32:O32"/>
    <mergeCell ref="B64:C64"/>
    <mergeCell ref="D64:E64"/>
    <mergeCell ref="F64:G64"/>
    <mergeCell ref="H64:I64"/>
    <mergeCell ref="J64:K64"/>
    <mergeCell ref="L64:M64"/>
    <mergeCell ref="N64:O64"/>
    <mergeCell ref="AD64:AE64"/>
    <mergeCell ref="AF64:AG64"/>
    <mergeCell ref="AH64:AI64"/>
    <mergeCell ref="AJ64:AK64"/>
    <mergeCell ref="AL64:BB64"/>
    <mergeCell ref="P64:Q64"/>
    <mergeCell ref="R64:S64"/>
    <mergeCell ref="T64:U64"/>
    <mergeCell ref="V64:W64"/>
    <mergeCell ref="X64:Y64"/>
    <mergeCell ref="Z64:AA64"/>
    <mergeCell ref="AB64:AC64"/>
    <mergeCell ref="BP6:CH6"/>
    <mergeCell ref="BP7:CH8"/>
    <mergeCell ref="BE10:DF10"/>
    <mergeCell ref="BE11:CC11"/>
    <mergeCell ref="BE12:BI12"/>
    <mergeCell ref="BJ12:BY12"/>
    <mergeCell ref="BZ12:CO12"/>
    <mergeCell ref="CP12:DF12"/>
    <mergeCell ref="BE4:DF4"/>
    <mergeCell ref="BE5:BN5"/>
    <mergeCell ref="BP5:CH5"/>
    <mergeCell ref="CJ5:CR5"/>
    <mergeCell ref="CS5:DF5"/>
    <mergeCell ref="BE6:BN6"/>
    <mergeCell ref="BE7:BN8"/>
    <mergeCell ref="P1:Q1"/>
    <mergeCell ref="R1:S1"/>
    <mergeCell ref="T1:U1"/>
    <mergeCell ref="V1:W1"/>
    <mergeCell ref="X1:Y1"/>
    <mergeCell ref="Z1:AA1"/>
    <mergeCell ref="AB1:AC1"/>
    <mergeCell ref="AD1:AE1"/>
    <mergeCell ref="AF1:AG1"/>
    <mergeCell ref="AH1:AI1"/>
    <mergeCell ref="AJ1:AK1"/>
    <mergeCell ref="AL1:BB1"/>
    <mergeCell ref="BE2:CX2"/>
    <mergeCell ref="BE3:CX3"/>
    <mergeCell ref="CJ6:CR6"/>
    <mergeCell ref="CS6:DF6"/>
    <mergeCell ref="CJ7:CR7"/>
    <mergeCell ref="B1:C1"/>
    <mergeCell ref="D1:E1"/>
    <mergeCell ref="F1:G1"/>
    <mergeCell ref="H1:I1"/>
    <mergeCell ref="J1:K1"/>
    <mergeCell ref="L1:M1"/>
    <mergeCell ref="N1:O1"/>
    <mergeCell ref="AD13:AE13"/>
    <mergeCell ref="AF13:AG13"/>
    <mergeCell ref="AH13:AI13"/>
    <mergeCell ref="AJ13:AK13"/>
    <mergeCell ref="AL13:BB13"/>
    <mergeCell ref="P13:Q13"/>
    <mergeCell ref="R13:S13"/>
    <mergeCell ref="T13:U13"/>
    <mergeCell ref="V13:W13"/>
    <mergeCell ref="X13:Y13"/>
    <mergeCell ref="Z13:AA13"/>
    <mergeCell ref="AB13:AC13"/>
    <mergeCell ref="B13:C13"/>
    <mergeCell ref="D13:E13"/>
    <mergeCell ref="F13:G13"/>
    <mergeCell ref="H13:I13"/>
    <mergeCell ref="J13:K13"/>
    <mergeCell ref="AL14:BB14"/>
    <mergeCell ref="P14:Q14"/>
    <mergeCell ref="R14:S14"/>
    <mergeCell ref="T14:U14"/>
    <mergeCell ref="V14:W14"/>
    <mergeCell ref="X14:Y14"/>
    <mergeCell ref="Z14:AA14"/>
    <mergeCell ref="AB14:AC14"/>
    <mergeCell ref="B14:C14"/>
    <mergeCell ref="D14:E14"/>
    <mergeCell ref="F14:G14"/>
    <mergeCell ref="H14:I14"/>
    <mergeCell ref="J14:K14"/>
    <mergeCell ref="L14:M14"/>
    <mergeCell ref="N14:O14"/>
    <mergeCell ref="CS7:DF7"/>
    <mergeCell ref="CJ8:CR8"/>
    <mergeCell ref="CS8:DF8"/>
    <mergeCell ref="BE9:BN9"/>
    <mergeCell ref="BP9:BX9"/>
    <mergeCell ref="BY9:CH9"/>
    <mergeCell ref="CJ9:CR9"/>
    <mergeCell ref="CS9:DF9"/>
    <mergeCell ref="AF15:AG15"/>
    <mergeCell ref="P15:Q15"/>
    <mergeCell ref="R15:S15"/>
    <mergeCell ref="T15:U15"/>
    <mergeCell ref="V15:W15"/>
    <mergeCell ref="X15:Y15"/>
    <mergeCell ref="Z15:AA15"/>
    <mergeCell ref="AB15:AC15"/>
    <mergeCell ref="AD16:AE16"/>
    <mergeCell ref="AF16:AG16"/>
    <mergeCell ref="L13:M13"/>
    <mergeCell ref="N13:O13"/>
    <mergeCell ref="AD14:AE14"/>
    <mergeCell ref="AF14:AG14"/>
    <mergeCell ref="AH14:AI14"/>
    <mergeCell ref="AJ14:AK14"/>
    <mergeCell ref="X16:Y16"/>
    <mergeCell ref="Z16:AA16"/>
    <mergeCell ref="AB16:AC16"/>
    <mergeCell ref="AH15:AI15"/>
    <mergeCell ref="AJ15:AK15"/>
    <mergeCell ref="F16:G16"/>
    <mergeCell ref="H16:I16"/>
    <mergeCell ref="J16:K16"/>
    <mergeCell ref="L16:M16"/>
    <mergeCell ref="N16:O16"/>
    <mergeCell ref="V17:W17"/>
    <mergeCell ref="X17:Y17"/>
    <mergeCell ref="Z17:AA17"/>
    <mergeCell ref="AB17:AC17"/>
    <mergeCell ref="B17:C17"/>
    <mergeCell ref="D17:E17"/>
    <mergeCell ref="F17:G17"/>
    <mergeCell ref="H17:I17"/>
    <mergeCell ref="J17:K17"/>
    <mergeCell ref="L17:M17"/>
    <mergeCell ref="N17:O17"/>
    <mergeCell ref="AD15:AE15"/>
    <mergeCell ref="AL15:BB15"/>
    <mergeCell ref="B15:C15"/>
    <mergeCell ref="D15:E15"/>
    <mergeCell ref="F15:G15"/>
    <mergeCell ref="H15:I15"/>
    <mergeCell ref="J15:K15"/>
    <mergeCell ref="L15:M15"/>
    <mergeCell ref="N15:O15"/>
    <mergeCell ref="AD17:AE17"/>
    <mergeCell ref="AF17:AG17"/>
    <mergeCell ref="AH17:AI17"/>
    <mergeCell ref="AJ17:AK17"/>
    <mergeCell ref="AL17:BB17"/>
    <mergeCell ref="AH18:AI18"/>
    <mergeCell ref="AJ18:AK18"/>
    <mergeCell ref="AL18:BB18"/>
    <mergeCell ref="B18:C18"/>
    <mergeCell ref="D18:E18"/>
    <mergeCell ref="F18:G18"/>
    <mergeCell ref="H18:I18"/>
    <mergeCell ref="J18:K18"/>
    <mergeCell ref="L18:M18"/>
    <mergeCell ref="N18:O18"/>
    <mergeCell ref="AH16:AI16"/>
    <mergeCell ref="AJ16:AK16"/>
    <mergeCell ref="AL16:BB16"/>
    <mergeCell ref="P16:Q16"/>
    <mergeCell ref="R16:S16"/>
    <mergeCell ref="T16:U16"/>
    <mergeCell ref="V16:W16"/>
    <mergeCell ref="B16:C16"/>
    <mergeCell ref="D16:E16"/>
    <mergeCell ref="D20:E20"/>
    <mergeCell ref="F20:G20"/>
    <mergeCell ref="H20:I20"/>
    <mergeCell ref="J20:K20"/>
    <mergeCell ref="L20:M20"/>
    <mergeCell ref="N20:O20"/>
    <mergeCell ref="P17:Q17"/>
    <mergeCell ref="R17:S17"/>
    <mergeCell ref="T17:U17"/>
    <mergeCell ref="P23:Q23"/>
    <mergeCell ref="R23:S23"/>
    <mergeCell ref="T23:U23"/>
    <mergeCell ref="V23:W23"/>
    <mergeCell ref="X23:Y23"/>
    <mergeCell ref="Z23:AA23"/>
    <mergeCell ref="AB23:AC23"/>
    <mergeCell ref="B23:C23"/>
    <mergeCell ref="D23:E23"/>
    <mergeCell ref="F23:G23"/>
    <mergeCell ref="H23:I23"/>
    <mergeCell ref="J23:K23"/>
    <mergeCell ref="L23:M23"/>
    <mergeCell ref="N23:O23"/>
    <mergeCell ref="B19:C19"/>
    <mergeCell ref="D19:E19"/>
    <mergeCell ref="F19:G19"/>
    <mergeCell ref="H19:I19"/>
    <mergeCell ref="J19:K19"/>
    <mergeCell ref="L19:M19"/>
    <mergeCell ref="N19:O19"/>
    <mergeCell ref="P35:Q35"/>
    <mergeCell ref="R35:S35"/>
    <mergeCell ref="T35:U35"/>
    <mergeCell ref="V35:W35"/>
    <mergeCell ref="X35:Y35"/>
    <mergeCell ref="Z35:AA35"/>
    <mergeCell ref="AB35:AC35"/>
    <mergeCell ref="B35:C35"/>
    <mergeCell ref="D35:E35"/>
    <mergeCell ref="F35:G35"/>
    <mergeCell ref="H35:I35"/>
    <mergeCell ref="J35:K35"/>
    <mergeCell ref="L35:M35"/>
    <mergeCell ref="N35:O35"/>
    <mergeCell ref="B34:C34"/>
    <mergeCell ref="D34:E34"/>
    <mergeCell ref="F34:G34"/>
    <mergeCell ref="H34:I34"/>
    <mergeCell ref="J34:K34"/>
    <mergeCell ref="L34:M34"/>
    <mergeCell ref="N34:O34"/>
    <mergeCell ref="AD33:AE33"/>
    <mergeCell ref="AF33:AG33"/>
    <mergeCell ref="P33:Q33"/>
    <mergeCell ref="R33:S33"/>
    <mergeCell ref="T33:U33"/>
    <mergeCell ref="V33:W33"/>
    <mergeCell ref="X33:Y33"/>
    <mergeCell ref="Z33:AA33"/>
    <mergeCell ref="AB33:AC33"/>
    <mergeCell ref="AD34:AE34"/>
    <mergeCell ref="AF34:AG34"/>
    <mergeCell ref="AH34:AI34"/>
    <mergeCell ref="AJ34:AK34"/>
    <mergeCell ref="AL34:BB34"/>
    <mergeCell ref="P34:Q34"/>
    <mergeCell ref="R34:S34"/>
    <mergeCell ref="T34:U34"/>
    <mergeCell ref="V34:W34"/>
    <mergeCell ref="X34:Y34"/>
    <mergeCell ref="Z34:AA34"/>
    <mergeCell ref="AB34:AC34"/>
    <mergeCell ref="AD35:AE35"/>
    <mergeCell ref="AF35:AG35"/>
    <mergeCell ref="AH35:AI35"/>
    <mergeCell ref="AJ35:AK35"/>
    <mergeCell ref="AL35:BB35"/>
    <mergeCell ref="AH36:AI36"/>
    <mergeCell ref="AJ36:AK36"/>
    <mergeCell ref="AL36:BB36"/>
    <mergeCell ref="B36:C36"/>
    <mergeCell ref="D36:E36"/>
    <mergeCell ref="F36:G36"/>
    <mergeCell ref="H36:I36"/>
    <mergeCell ref="J36:K36"/>
    <mergeCell ref="L36:M36"/>
    <mergeCell ref="N36:O36"/>
    <mergeCell ref="P38:Q38"/>
    <mergeCell ref="R38:S38"/>
    <mergeCell ref="T38:U38"/>
    <mergeCell ref="V38:W38"/>
    <mergeCell ref="X38:Y38"/>
    <mergeCell ref="Z38:AA38"/>
    <mergeCell ref="AB38:AC38"/>
    <mergeCell ref="B38:C38"/>
    <mergeCell ref="D38:E38"/>
    <mergeCell ref="F38:G38"/>
    <mergeCell ref="H38:I38"/>
    <mergeCell ref="J38:K38"/>
    <mergeCell ref="L38:M38"/>
    <mergeCell ref="N38:O38"/>
    <mergeCell ref="AD36:AE36"/>
    <mergeCell ref="AF36:AG36"/>
    <mergeCell ref="P36:Q36"/>
    <mergeCell ref="R36:S36"/>
    <mergeCell ref="T36:U36"/>
    <mergeCell ref="V36:W36"/>
    <mergeCell ref="X36:Y36"/>
    <mergeCell ref="Z36:AA36"/>
    <mergeCell ref="AB36:AC36"/>
    <mergeCell ref="AD37:AE37"/>
    <mergeCell ref="AF37:AG37"/>
    <mergeCell ref="AD38:AE38"/>
    <mergeCell ref="AF38:AG38"/>
    <mergeCell ref="AH37:AI37"/>
    <mergeCell ref="AJ37:AK37"/>
    <mergeCell ref="AL37:BB37"/>
    <mergeCell ref="P37:Q37"/>
    <mergeCell ref="R37:S37"/>
    <mergeCell ref="T37:U37"/>
    <mergeCell ref="V37:W37"/>
    <mergeCell ref="X37:Y37"/>
    <mergeCell ref="Z37:AA37"/>
    <mergeCell ref="AB37:AC37"/>
    <mergeCell ref="B37:C37"/>
    <mergeCell ref="D37:E37"/>
    <mergeCell ref="F37:G37"/>
    <mergeCell ref="H37:I37"/>
    <mergeCell ref="J37:K37"/>
    <mergeCell ref="L37:M37"/>
    <mergeCell ref="N37:O37"/>
    <mergeCell ref="AH38:AI38"/>
    <mergeCell ref="AJ38:AK38"/>
    <mergeCell ref="AL38:BB38"/>
    <mergeCell ref="AH39:AI39"/>
    <mergeCell ref="AJ39:AK39"/>
    <mergeCell ref="AL39:BB39"/>
    <mergeCell ref="B39:C39"/>
    <mergeCell ref="D39:E39"/>
    <mergeCell ref="F39:G39"/>
    <mergeCell ref="H39:I39"/>
    <mergeCell ref="J39:K39"/>
    <mergeCell ref="L39:M39"/>
    <mergeCell ref="N39:O39"/>
    <mergeCell ref="P41:Q41"/>
    <mergeCell ref="R41:S41"/>
    <mergeCell ref="T41:U41"/>
    <mergeCell ref="V41:W41"/>
    <mergeCell ref="X41:Y41"/>
    <mergeCell ref="Z41:AA41"/>
    <mergeCell ref="AB41:AC41"/>
    <mergeCell ref="B41:C41"/>
    <mergeCell ref="D41:E41"/>
    <mergeCell ref="F41:G41"/>
    <mergeCell ref="H41:I41"/>
    <mergeCell ref="J41:K41"/>
    <mergeCell ref="L41:M41"/>
    <mergeCell ref="N41:O41"/>
    <mergeCell ref="AD39:AE39"/>
    <mergeCell ref="AF39:AG39"/>
    <mergeCell ref="P39:Q39"/>
    <mergeCell ref="R39:S39"/>
    <mergeCell ref="T39:U39"/>
    <mergeCell ref="V39:W39"/>
    <mergeCell ref="X39:Y39"/>
    <mergeCell ref="Z39:AA39"/>
    <mergeCell ref="AB39:AC39"/>
    <mergeCell ref="AD40:AE40"/>
    <mergeCell ref="AF40:AG40"/>
    <mergeCell ref="AD41:AE41"/>
    <mergeCell ref="AF41:AG41"/>
    <mergeCell ref="AH40:AI40"/>
    <mergeCell ref="AJ40:AK40"/>
    <mergeCell ref="AL40:BB40"/>
    <mergeCell ref="P40:Q40"/>
    <mergeCell ref="R40:S40"/>
    <mergeCell ref="T40:U40"/>
    <mergeCell ref="V40:W40"/>
    <mergeCell ref="X40:Y40"/>
    <mergeCell ref="Z40:AA40"/>
    <mergeCell ref="AB40:AC40"/>
    <mergeCell ref="B40:C40"/>
    <mergeCell ref="D40:E40"/>
    <mergeCell ref="F40:G40"/>
    <mergeCell ref="H40:I40"/>
    <mergeCell ref="J40:K40"/>
    <mergeCell ref="L40:M40"/>
    <mergeCell ref="N40:O40"/>
    <mergeCell ref="AH41:AI41"/>
    <mergeCell ref="AJ41:AK41"/>
    <mergeCell ref="AL41:BB41"/>
    <mergeCell ref="AH42:AI42"/>
    <mergeCell ref="AJ42:AK42"/>
    <mergeCell ref="AL42:BB42"/>
    <mergeCell ref="B42:C42"/>
    <mergeCell ref="D42:E42"/>
    <mergeCell ref="F42:G42"/>
    <mergeCell ref="H42:I42"/>
    <mergeCell ref="J42:K42"/>
    <mergeCell ref="L42:M42"/>
    <mergeCell ref="N42:O42"/>
    <mergeCell ref="P44:Q44"/>
    <mergeCell ref="R44:S44"/>
    <mergeCell ref="T44:U44"/>
    <mergeCell ref="V44:W44"/>
    <mergeCell ref="X44:Y44"/>
    <mergeCell ref="Z44:AA44"/>
    <mergeCell ref="AB44:AC44"/>
    <mergeCell ref="B44:C44"/>
    <mergeCell ref="D44:E44"/>
    <mergeCell ref="F44:G44"/>
    <mergeCell ref="H44:I44"/>
    <mergeCell ref="J44:K44"/>
    <mergeCell ref="L44:M44"/>
    <mergeCell ref="N44:O44"/>
    <mergeCell ref="AD42:AE42"/>
    <mergeCell ref="AF42:AG42"/>
    <mergeCell ref="P42:Q42"/>
    <mergeCell ref="AH44:AI44"/>
    <mergeCell ref="AJ44:AK44"/>
    <mergeCell ref="AL44:BB44"/>
    <mergeCell ref="AH45:AI45"/>
    <mergeCell ref="AJ45:AK45"/>
    <mergeCell ref="AL45:BB45"/>
    <mergeCell ref="B45:C45"/>
    <mergeCell ref="D45:E45"/>
    <mergeCell ref="F45:G45"/>
    <mergeCell ref="H45:I45"/>
    <mergeCell ref="J45:K45"/>
    <mergeCell ref="L45:M45"/>
    <mergeCell ref="N45:O45"/>
    <mergeCell ref="R42:S42"/>
    <mergeCell ref="T42:U42"/>
    <mergeCell ref="V42:W42"/>
    <mergeCell ref="X42:Y42"/>
    <mergeCell ref="Z42:AA42"/>
    <mergeCell ref="AB42:AC42"/>
    <mergeCell ref="AD43:AE43"/>
    <mergeCell ref="AF43:AG43"/>
    <mergeCell ref="AH43:AI43"/>
    <mergeCell ref="AJ43:AK43"/>
    <mergeCell ref="AL43:BB43"/>
    <mergeCell ref="P43:Q43"/>
    <mergeCell ref="R43:S43"/>
    <mergeCell ref="T43:U43"/>
    <mergeCell ref="V43:W43"/>
    <mergeCell ref="X43:Y43"/>
    <mergeCell ref="Z43:AA43"/>
    <mergeCell ref="AB43:AC43"/>
    <mergeCell ref="L47:M47"/>
    <mergeCell ref="N47:O47"/>
    <mergeCell ref="AD45:AE45"/>
    <mergeCell ref="AF45:AG45"/>
    <mergeCell ref="P45:Q45"/>
    <mergeCell ref="R45:S45"/>
    <mergeCell ref="T45:U45"/>
    <mergeCell ref="V45:W45"/>
    <mergeCell ref="X45:Y45"/>
    <mergeCell ref="Z45:AA45"/>
    <mergeCell ref="AB45:AC45"/>
    <mergeCell ref="AD46:AE46"/>
    <mergeCell ref="AF46:AG46"/>
    <mergeCell ref="AD47:AE47"/>
    <mergeCell ref="AF47:AG47"/>
    <mergeCell ref="B43:C43"/>
    <mergeCell ref="D43:E43"/>
    <mergeCell ref="F43:G43"/>
    <mergeCell ref="H43:I43"/>
    <mergeCell ref="J43:K43"/>
    <mergeCell ref="L43:M43"/>
    <mergeCell ref="N43:O43"/>
    <mergeCell ref="AD44:AE44"/>
    <mergeCell ref="AF44:AG44"/>
    <mergeCell ref="P48:Q48"/>
    <mergeCell ref="R48:S48"/>
    <mergeCell ref="T48:U48"/>
    <mergeCell ref="AH46:AI46"/>
    <mergeCell ref="AJ46:AK46"/>
    <mergeCell ref="AL46:BB46"/>
    <mergeCell ref="P46:Q46"/>
    <mergeCell ref="R46:S46"/>
    <mergeCell ref="T46:U46"/>
    <mergeCell ref="V46:W46"/>
    <mergeCell ref="X46:Y46"/>
    <mergeCell ref="Z46:AA46"/>
    <mergeCell ref="AB46:AC46"/>
    <mergeCell ref="B46:C46"/>
    <mergeCell ref="D46:E46"/>
    <mergeCell ref="F46:G46"/>
    <mergeCell ref="H46:I46"/>
    <mergeCell ref="J46:K46"/>
    <mergeCell ref="L46:M46"/>
    <mergeCell ref="N46:O46"/>
    <mergeCell ref="P47:Q47"/>
    <mergeCell ref="R47:S47"/>
    <mergeCell ref="T47:U47"/>
    <mergeCell ref="V47:W47"/>
    <mergeCell ref="X47:Y47"/>
    <mergeCell ref="Z47:AA47"/>
    <mergeCell ref="AB47:AC47"/>
    <mergeCell ref="B47:C47"/>
    <mergeCell ref="D47:E47"/>
    <mergeCell ref="F47:G47"/>
    <mergeCell ref="H47:I47"/>
    <mergeCell ref="J47:K47"/>
    <mergeCell ref="J49:K49"/>
    <mergeCell ref="L49:M49"/>
    <mergeCell ref="N49:O49"/>
    <mergeCell ref="AH47:AI47"/>
    <mergeCell ref="AJ47:AK47"/>
    <mergeCell ref="AL47:BB47"/>
    <mergeCell ref="AH48:AI48"/>
    <mergeCell ref="AJ48:AK48"/>
    <mergeCell ref="AL48:BB48"/>
    <mergeCell ref="B48:C48"/>
    <mergeCell ref="D48:E48"/>
    <mergeCell ref="F48:G48"/>
    <mergeCell ref="H48:I48"/>
    <mergeCell ref="J48:K48"/>
    <mergeCell ref="L48:M48"/>
    <mergeCell ref="N48:O48"/>
    <mergeCell ref="P50:Q50"/>
    <mergeCell ref="R50:S50"/>
    <mergeCell ref="T50:U50"/>
    <mergeCell ref="V50:W50"/>
    <mergeCell ref="X50:Y50"/>
    <mergeCell ref="Z50:AA50"/>
    <mergeCell ref="AB50:AC50"/>
    <mergeCell ref="B50:C50"/>
    <mergeCell ref="D50:E50"/>
    <mergeCell ref="F50:G50"/>
    <mergeCell ref="H50:I50"/>
    <mergeCell ref="J50:K50"/>
    <mergeCell ref="L50:M50"/>
    <mergeCell ref="N50:O50"/>
    <mergeCell ref="AD48:AE48"/>
    <mergeCell ref="AF48:AG48"/>
    <mergeCell ref="AD50:AE50"/>
    <mergeCell ref="AF50:AG50"/>
    <mergeCell ref="AH50:AI50"/>
    <mergeCell ref="AJ50:AK50"/>
    <mergeCell ref="AL50:BB50"/>
    <mergeCell ref="B51:C51"/>
    <mergeCell ref="D51:E51"/>
    <mergeCell ref="F51:G51"/>
    <mergeCell ref="H51:I51"/>
    <mergeCell ref="J51:K51"/>
    <mergeCell ref="L51:M51"/>
    <mergeCell ref="N51:O51"/>
    <mergeCell ref="V48:W48"/>
    <mergeCell ref="X48:Y48"/>
    <mergeCell ref="Z48:AA48"/>
    <mergeCell ref="AB48:AC48"/>
    <mergeCell ref="AD49:AE49"/>
    <mergeCell ref="AF49:AG49"/>
    <mergeCell ref="AH49:AI49"/>
    <mergeCell ref="AJ49:AK49"/>
    <mergeCell ref="AL49:BB49"/>
    <mergeCell ref="P49:Q49"/>
    <mergeCell ref="R49:S49"/>
    <mergeCell ref="T49:U49"/>
    <mergeCell ref="V49:W49"/>
    <mergeCell ref="X49:Y49"/>
    <mergeCell ref="Z49:AA49"/>
    <mergeCell ref="AB49:AC49"/>
    <mergeCell ref="B49:C49"/>
    <mergeCell ref="D49:E49"/>
    <mergeCell ref="F49:G49"/>
    <mergeCell ref="H49:I49"/>
  </mergeCells>
  <pageMargins left="0.7" right="0.7" top="0.75" bottom="0.75" header="0" footer="0"/>
  <pageSetup orientation="landscape"/>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X1000"/>
  <sheetViews>
    <sheetView workbookViewId="0"/>
  </sheetViews>
  <sheetFormatPr defaultColWidth="14.42578125" defaultRowHeight="15" customHeight="1" x14ac:dyDescent="0.25"/>
  <cols>
    <col min="1" max="1" width="8.7109375" customWidth="1"/>
    <col min="2" max="2" width="14.28515625" customWidth="1"/>
    <col min="3" max="14" width="8.7109375" customWidth="1"/>
    <col min="15" max="15" width="11.5703125" customWidth="1"/>
    <col min="16" max="26" width="8.7109375" customWidth="1"/>
  </cols>
  <sheetData>
    <row r="1" spans="1:23" x14ac:dyDescent="0.25">
      <c r="A1" s="1" t="s">
        <v>344</v>
      </c>
    </row>
    <row r="3" spans="1:23" x14ac:dyDescent="0.25">
      <c r="A3" s="281" t="s">
        <v>345</v>
      </c>
      <c r="C3" s="281" t="s">
        <v>239</v>
      </c>
      <c r="E3" s="281" t="s">
        <v>346</v>
      </c>
      <c r="I3" s="281" t="s">
        <v>347</v>
      </c>
      <c r="L3" s="281" t="s">
        <v>348</v>
      </c>
      <c r="N3" s="281" t="s">
        <v>349</v>
      </c>
      <c r="O3" s="281" t="s">
        <v>350</v>
      </c>
      <c r="Q3" s="281" t="s">
        <v>351</v>
      </c>
      <c r="S3" s="281" t="s">
        <v>352</v>
      </c>
      <c r="U3" s="281" t="s">
        <v>353</v>
      </c>
      <c r="W3" s="1" t="s">
        <v>351</v>
      </c>
    </row>
    <row r="4" spans="1:23" x14ac:dyDescent="0.25">
      <c r="A4" s="282" t="s">
        <v>4</v>
      </c>
      <c r="C4" s="282">
        <v>2020</v>
      </c>
      <c r="E4" s="282" t="s">
        <v>354</v>
      </c>
      <c r="I4" s="282" t="s">
        <v>355</v>
      </c>
      <c r="L4" s="282" t="s">
        <v>356</v>
      </c>
      <c r="N4" s="283" t="s">
        <v>357</v>
      </c>
      <c r="O4" s="284">
        <v>4</v>
      </c>
      <c r="P4" s="285">
        <v>1</v>
      </c>
      <c r="Q4" s="282" t="s">
        <v>358</v>
      </c>
      <c r="R4" s="285">
        <v>22</v>
      </c>
      <c r="S4" s="282" t="s">
        <v>357</v>
      </c>
      <c r="T4" s="285">
        <v>45</v>
      </c>
      <c r="U4" s="282" t="s">
        <v>359</v>
      </c>
      <c r="W4" s="1" t="s">
        <v>360</v>
      </c>
    </row>
    <row r="5" spans="1:23" x14ac:dyDescent="0.25">
      <c r="A5" s="282" t="s">
        <v>8</v>
      </c>
      <c r="C5" s="282">
        <v>2021</v>
      </c>
      <c r="E5" s="282" t="s">
        <v>361</v>
      </c>
      <c r="I5" s="282" t="s">
        <v>362</v>
      </c>
      <c r="L5" s="282" t="s">
        <v>363</v>
      </c>
      <c r="N5" s="283" t="s">
        <v>364</v>
      </c>
      <c r="O5" s="284">
        <v>2</v>
      </c>
      <c r="P5" s="285">
        <v>2</v>
      </c>
      <c r="Q5" s="282" t="s">
        <v>365</v>
      </c>
      <c r="R5" s="285">
        <v>23</v>
      </c>
      <c r="S5" s="282" t="s">
        <v>366</v>
      </c>
      <c r="T5" s="285">
        <v>46</v>
      </c>
      <c r="U5" s="282" t="s">
        <v>367</v>
      </c>
      <c r="W5" s="1" t="s">
        <v>368</v>
      </c>
    </row>
    <row r="6" spans="1:23" x14ac:dyDescent="0.25">
      <c r="A6" s="282" t="s">
        <v>369</v>
      </c>
      <c r="C6" s="282">
        <v>2022</v>
      </c>
      <c r="E6" s="282" t="s">
        <v>370</v>
      </c>
      <c r="I6" s="282" t="s">
        <v>371</v>
      </c>
      <c r="L6" s="282" t="s">
        <v>372</v>
      </c>
      <c r="N6" s="283" t="s">
        <v>373</v>
      </c>
      <c r="O6" s="284">
        <v>5</v>
      </c>
      <c r="P6" s="285">
        <v>3</v>
      </c>
      <c r="Q6" s="282" t="s">
        <v>374</v>
      </c>
      <c r="R6" s="285">
        <v>24</v>
      </c>
      <c r="S6" s="282" t="s">
        <v>375</v>
      </c>
      <c r="T6" s="285">
        <v>47</v>
      </c>
      <c r="U6" s="282" t="s">
        <v>376</v>
      </c>
      <c r="W6" s="1" t="s">
        <v>352</v>
      </c>
    </row>
    <row r="7" spans="1:23" x14ac:dyDescent="0.25">
      <c r="A7" s="282" t="s">
        <v>88</v>
      </c>
      <c r="C7" s="282">
        <v>2023</v>
      </c>
      <c r="E7" s="282" t="s">
        <v>377</v>
      </c>
      <c r="N7" s="283" t="s">
        <v>366</v>
      </c>
      <c r="O7" s="284">
        <v>4</v>
      </c>
      <c r="P7" s="285">
        <v>4</v>
      </c>
      <c r="Q7" s="282" t="s">
        <v>378</v>
      </c>
      <c r="R7" s="285">
        <v>25</v>
      </c>
      <c r="S7" s="282" t="s">
        <v>379</v>
      </c>
      <c r="T7" s="285">
        <v>48</v>
      </c>
      <c r="U7" s="282" t="s">
        <v>380</v>
      </c>
      <c r="W7" s="1" t="s">
        <v>381</v>
      </c>
    </row>
    <row r="8" spans="1:23" x14ac:dyDescent="0.25">
      <c r="A8" s="282" t="s">
        <v>382</v>
      </c>
      <c r="C8" s="282">
        <v>2024</v>
      </c>
      <c r="E8" s="282" t="s">
        <v>383</v>
      </c>
      <c r="N8" s="286" t="s">
        <v>358</v>
      </c>
      <c r="O8" s="284">
        <v>1</v>
      </c>
      <c r="P8" s="285">
        <v>5</v>
      </c>
      <c r="Q8" s="282" t="s">
        <v>384</v>
      </c>
      <c r="R8" s="285">
        <v>26</v>
      </c>
      <c r="S8" s="282" t="s">
        <v>385</v>
      </c>
      <c r="T8" s="285">
        <v>49</v>
      </c>
      <c r="U8" s="282" t="s">
        <v>386</v>
      </c>
      <c r="W8" s="1" t="s">
        <v>387</v>
      </c>
    </row>
    <row r="9" spans="1:23" x14ac:dyDescent="0.25">
      <c r="A9" s="282" t="s">
        <v>388</v>
      </c>
      <c r="C9" s="282">
        <v>2025</v>
      </c>
      <c r="E9" s="282" t="s">
        <v>389</v>
      </c>
      <c r="L9" s="282" t="s">
        <v>356</v>
      </c>
      <c r="N9" s="283" t="s">
        <v>390</v>
      </c>
      <c r="O9" s="284">
        <v>5</v>
      </c>
      <c r="P9" s="285"/>
      <c r="R9" s="285">
        <v>27</v>
      </c>
      <c r="S9" s="282" t="s">
        <v>391</v>
      </c>
      <c r="T9" s="285">
        <v>50</v>
      </c>
      <c r="U9" s="282" t="s">
        <v>392</v>
      </c>
    </row>
    <row r="10" spans="1:23" x14ac:dyDescent="0.25">
      <c r="A10" s="282" t="s">
        <v>393</v>
      </c>
      <c r="C10" s="282"/>
      <c r="E10" s="282" t="s">
        <v>371</v>
      </c>
      <c r="L10" s="282" t="s">
        <v>363</v>
      </c>
      <c r="N10" s="283" t="s">
        <v>394</v>
      </c>
      <c r="O10" s="284">
        <v>3</v>
      </c>
      <c r="P10" s="285"/>
      <c r="R10" s="285">
        <v>28</v>
      </c>
      <c r="S10" s="282" t="s">
        <v>395</v>
      </c>
      <c r="T10" s="285">
        <v>51</v>
      </c>
      <c r="U10" s="282" t="s">
        <v>396</v>
      </c>
    </row>
    <row r="11" spans="1:23" x14ac:dyDescent="0.25">
      <c r="A11" s="282" t="s">
        <v>397</v>
      </c>
      <c r="C11" s="282"/>
      <c r="I11" s="1" t="s">
        <v>398</v>
      </c>
      <c r="L11" s="282" t="s">
        <v>372</v>
      </c>
      <c r="N11" s="283" t="s">
        <v>399</v>
      </c>
      <c r="O11" s="284">
        <v>5</v>
      </c>
      <c r="P11" s="285"/>
      <c r="Q11" s="287" t="s">
        <v>360</v>
      </c>
      <c r="R11" s="285">
        <v>29</v>
      </c>
      <c r="S11" s="282" t="s">
        <v>400</v>
      </c>
      <c r="T11" s="285">
        <v>52</v>
      </c>
      <c r="U11" s="282" t="s">
        <v>401</v>
      </c>
    </row>
    <row r="12" spans="1:23" x14ac:dyDescent="0.25">
      <c r="A12" s="282" t="s">
        <v>14</v>
      </c>
      <c r="C12" s="282"/>
      <c r="I12" s="1" t="s">
        <v>402</v>
      </c>
      <c r="L12" s="282" t="s">
        <v>403</v>
      </c>
      <c r="N12" s="283" t="s">
        <v>375</v>
      </c>
      <c r="O12" s="284">
        <v>4</v>
      </c>
      <c r="P12" s="285">
        <v>6</v>
      </c>
      <c r="Q12" s="282" t="s">
        <v>364</v>
      </c>
      <c r="R12" s="285">
        <v>30</v>
      </c>
      <c r="S12" s="282" t="s">
        <v>404</v>
      </c>
      <c r="T12" s="285">
        <v>53</v>
      </c>
      <c r="U12" s="282" t="s">
        <v>405</v>
      </c>
    </row>
    <row r="13" spans="1:23" x14ac:dyDescent="0.25">
      <c r="A13" s="282" t="s">
        <v>7</v>
      </c>
      <c r="I13" s="1" t="s">
        <v>406</v>
      </c>
      <c r="L13" s="282"/>
      <c r="N13" s="283" t="s">
        <v>359</v>
      </c>
      <c r="O13" s="284">
        <v>6</v>
      </c>
      <c r="P13" s="285">
        <v>7</v>
      </c>
      <c r="Q13" s="282" t="s">
        <v>407</v>
      </c>
      <c r="R13" s="285">
        <v>31</v>
      </c>
      <c r="S13" s="282" t="s">
        <v>408</v>
      </c>
      <c r="T13" s="285">
        <v>54</v>
      </c>
      <c r="U13" s="282" t="s">
        <v>409</v>
      </c>
    </row>
    <row r="14" spans="1:23" x14ac:dyDescent="0.25">
      <c r="A14" s="282" t="s">
        <v>11</v>
      </c>
      <c r="E14" s="281" t="s">
        <v>410</v>
      </c>
      <c r="F14" s="281"/>
      <c r="G14" s="281"/>
      <c r="I14" s="1" t="s">
        <v>411</v>
      </c>
      <c r="N14" s="283" t="s">
        <v>379</v>
      </c>
      <c r="O14" s="284">
        <v>4</v>
      </c>
      <c r="P14" s="285">
        <v>8</v>
      </c>
      <c r="Q14" s="282" t="s">
        <v>412</v>
      </c>
      <c r="R14" s="285">
        <v>32</v>
      </c>
      <c r="S14" s="282" t="s">
        <v>413</v>
      </c>
      <c r="T14" s="285">
        <v>55</v>
      </c>
      <c r="U14" s="282" t="s">
        <v>414</v>
      </c>
    </row>
    <row r="15" spans="1:23" x14ac:dyDescent="0.25">
      <c r="A15" s="282" t="s">
        <v>415</v>
      </c>
      <c r="E15" s="282" t="s">
        <v>185</v>
      </c>
      <c r="G15" s="1" t="s">
        <v>185</v>
      </c>
      <c r="I15" s="1" t="s">
        <v>416</v>
      </c>
      <c r="N15" s="283" t="s">
        <v>407</v>
      </c>
      <c r="O15" s="284">
        <v>2</v>
      </c>
      <c r="P15" s="285">
        <v>9</v>
      </c>
      <c r="Q15" s="282" t="s">
        <v>417</v>
      </c>
      <c r="R15" s="285">
        <v>33</v>
      </c>
      <c r="S15" s="282" t="s">
        <v>418</v>
      </c>
    </row>
    <row r="16" spans="1:23" x14ac:dyDescent="0.25">
      <c r="E16" s="282" t="s">
        <v>186</v>
      </c>
      <c r="G16" s="1" t="s">
        <v>186</v>
      </c>
      <c r="I16" s="1" t="s">
        <v>419</v>
      </c>
      <c r="N16" s="283" t="s">
        <v>367</v>
      </c>
      <c r="O16" s="284">
        <v>6</v>
      </c>
      <c r="P16" s="285">
        <v>10</v>
      </c>
      <c r="Q16" s="282" t="s">
        <v>420</v>
      </c>
      <c r="R16" s="285">
        <v>34</v>
      </c>
      <c r="S16" s="282" t="s">
        <v>421</v>
      </c>
    </row>
    <row r="17" spans="1:19" x14ac:dyDescent="0.25">
      <c r="E17" s="1" t="s">
        <v>422</v>
      </c>
      <c r="I17" s="1" t="s">
        <v>423</v>
      </c>
      <c r="N17" s="283" t="s">
        <v>412</v>
      </c>
      <c r="O17" s="284">
        <v>2</v>
      </c>
      <c r="P17" s="285">
        <v>11</v>
      </c>
      <c r="Q17" s="282" t="s">
        <v>424</v>
      </c>
      <c r="R17" s="285"/>
    </row>
    <row r="18" spans="1:19" x14ac:dyDescent="0.25">
      <c r="A18" s="287" t="s">
        <v>425</v>
      </c>
      <c r="B18" s="281"/>
      <c r="C18" s="281"/>
      <c r="N18" s="286" t="s">
        <v>365</v>
      </c>
      <c r="O18" s="284">
        <v>1</v>
      </c>
      <c r="P18" s="285">
        <v>12</v>
      </c>
      <c r="Q18" s="282" t="s">
        <v>426</v>
      </c>
      <c r="R18" s="285"/>
    </row>
    <row r="19" spans="1:19" x14ac:dyDescent="0.25">
      <c r="A19" s="1" t="s">
        <v>427</v>
      </c>
      <c r="I19" s="281" t="s">
        <v>428</v>
      </c>
      <c r="J19" s="281"/>
      <c r="N19" s="283" t="s">
        <v>417</v>
      </c>
      <c r="O19" s="284">
        <v>2</v>
      </c>
      <c r="P19" s="285">
        <v>13</v>
      </c>
      <c r="Q19" s="282" t="s">
        <v>429</v>
      </c>
      <c r="R19" s="285"/>
      <c r="S19" s="281" t="s">
        <v>381</v>
      </c>
    </row>
    <row r="20" spans="1:19" x14ac:dyDescent="0.25">
      <c r="A20" s="1" t="s">
        <v>430</v>
      </c>
      <c r="E20" s="1" t="s">
        <v>185</v>
      </c>
      <c r="I20" s="1" t="s">
        <v>431</v>
      </c>
      <c r="N20" s="283" t="s">
        <v>385</v>
      </c>
      <c r="O20" s="284">
        <v>4</v>
      </c>
      <c r="P20" s="285"/>
      <c r="R20" s="285">
        <v>35</v>
      </c>
      <c r="S20" s="282" t="s">
        <v>373</v>
      </c>
    </row>
    <row r="21" spans="1:19" ht="15.75" customHeight="1" x14ac:dyDescent="0.25">
      <c r="A21" s="1" t="s">
        <v>432</v>
      </c>
      <c r="E21" s="1" t="s">
        <v>186</v>
      </c>
      <c r="I21" s="1" t="s">
        <v>433</v>
      </c>
      <c r="N21" s="283" t="s">
        <v>434</v>
      </c>
      <c r="O21" s="284">
        <v>3</v>
      </c>
      <c r="P21" s="285"/>
      <c r="R21" s="285">
        <v>36</v>
      </c>
      <c r="S21" s="282" t="s">
        <v>390</v>
      </c>
    </row>
    <row r="22" spans="1:19" ht="15.75" customHeight="1" x14ac:dyDescent="0.25">
      <c r="A22" s="1" t="s">
        <v>435</v>
      </c>
      <c r="E22" s="1" t="s">
        <v>436</v>
      </c>
      <c r="I22" s="1" t="s">
        <v>437</v>
      </c>
      <c r="N22" s="283" t="s">
        <v>420</v>
      </c>
      <c r="O22" s="284">
        <v>2</v>
      </c>
      <c r="P22" s="285"/>
      <c r="Q22" s="287" t="s">
        <v>368</v>
      </c>
      <c r="R22" s="285">
        <v>37</v>
      </c>
      <c r="S22" s="282" t="s">
        <v>399</v>
      </c>
    </row>
    <row r="23" spans="1:19" ht="15.75" customHeight="1" x14ac:dyDescent="0.25">
      <c r="A23" s="1" t="s">
        <v>431</v>
      </c>
      <c r="I23" s="1" t="s">
        <v>438</v>
      </c>
      <c r="N23" s="283" t="s">
        <v>439</v>
      </c>
      <c r="O23" s="284">
        <v>5</v>
      </c>
      <c r="P23" s="285">
        <v>14</v>
      </c>
      <c r="Q23" s="282" t="s">
        <v>394</v>
      </c>
      <c r="R23" s="285">
        <v>38</v>
      </c>
      <c r="S23" s="282" t="s">
        <v>439</v>
      </c>
    </row>
    <row r="24" spans="1:19" ht="15.75" customHeight="1" x14ac:dyDescent="0.25">
      <c r="A24" s="1" t="s">
        <v>440</v>
      </c>
      <c r="I24" s="1" t="s">
        <v>441</v>
      </c>
      <c r="N24" s="283" t="s">
        <v>391</v>
      </c>
      <c r="O24" s="284">
        <v>4</v>
      </c>
      <c r="P24" s="285">
        <v>15</v>
      </c>
      <c r="Q24" s="282" t="s">
        <v>434</v>
      </c>
      <c r="R24" s="285">
        <v>39</v>
      </c>
      <c r="S24" s="282" t="s">
        <v>442</v>
      </c>
    </row>
    <row r="25" spans="1:19" ht="15.75" customHeight="1" x14ac:dyDescent="0.25">
      <c r="I25" s="1" t="s">
        <v>443</v>
      </c>
      <c r="N25" s="283" t="s">
        <v>442</v>
      </c>
      <c r="O25" s="284">
        <v>5</v>
      </c>
      <c r="P25" s="285">
        <v>16</v>
      </c>
      <c r="Q25" s="282" t="s">
        <v>444</v>
      </c>
      <c r="R25" s="285">
        <v>40</v>
      </c>
      <c r="S25" s="282" t="s">
        <v>445</v>
      </c>
    </row>
    <row r="26" spans="1:19" ht="15.75" customHeight="1" x14ac:dyDescent="0.25">
      <c r="A26" s="281" t="s">
        <v>446</v>
      </c>
      <c r="B26" s="281"/>
      <c r="C26" s="281"/>
      <c r="D26" s="281"/>
      <c r="N26" s="283" t="s">
        <v>445</v>
      </c>
      <c r="O26" s="284">
        <v>5</v>
      </c>
      <c r="P26" s="285">
        <v>17</v>
      </c>
      <c r="Q26" s="282" t="s">
        <v>447</v>
      </c>
      <c r="R26" s="285">
        <v>41</v>
      </c>
      <c r="S26" s="282" t="s">
        <v>448</v>
      </c>
    </row>
    <row r="27" spans="1:19" ht="15.75" customHeight="1" x14ac:dyDescent="0.25">
      <c r="A27" s="1" t="s">
        <v>449</v>
      </c>
      <c r="N27" s="283" t="s">
        <v>395</v>
      </c>
      <c r="O27" s="284">
        <v>4</v>
      </c>
      <c r="P27" s="285">
        <v>18</v>
      </c>
      <c r="Q27" s="282" t="s">
        <v>450</v>
      </c>
      <c r="R27" s="285">
        <v>42</v>
      </c>
      <c r="S27" s="282" t="s">
        <v>451</v>
      </c>
    </row>
    <row r="28" spans="1:19" ht="15.75" customHeight="1" x14ac:dyDescent="0.25">
      <c r="A28" s="1" t="s">
        <v>452</v>
      </c>
      <c r="N28" s="286" t="s">
        <v>374</v>
      </c>
      <c r="O28" s="284">
        <v>1</v>
      </c>
      <c r="P28" s="285">
        <v>19</v>
      </c>
      <c r="Q28" s="282" t="s">
        <v>453</v>
      </c>
      <c r="R28" s="285">
        <v>43</v>
      </c>
      <c r="S28" s="282" t="s">
        <v>454</v>
      </c>
    </row>
    <row r="29" spans="1:19" ht="15.75" customHeight="1" x14ac:dyDescent="0.25">
      <c r="A29" s="1" t="s">
        <v>455</v>
      </c>
      <c r="E29" s="281" t="s">
        <v>456</v>
      </c>
      <c r="N29" s="283" t="s">
        <v>448</v>
      </c>
      <c r="O29" s="284">
        <v>5</v>
      </c>
      <c r="P29" s="285">
        <v>20</v>
      </c>
      <c r="Q29" s="282" t="s">
        <v>457</v>
      </c>
      <c r="R29" s="285">
        <v>44</v>
      </c>
      <c r="S29" s="282" t="s">
        <v>458</v>
      </c>
    </row>
    <row r="30" spans="1:19" ht="15.75" customHeight="1" x14ac:dyDescent="0.25">
      <c r="A30" s="1" t="s">
        <v>459</v>
      </c>
      <c r="E30" s="1" t="s">
        <v>460</v>
      </c>
      <c r="N30" s="283" t="s">
        <v>376</v>
      </c>
      <c r="O30" s="284">
        <v>6</v>
      </c>
      <c r="P30" s="285">
        <v>21</v>
      </c>
      <c r="Q30" s="282" t="s">
        <v>461</v>
      </c>
    </row>
    <row r="31" spans="1:19" ht="15.75" customHeight="1" x14ac:dyDescent="0.25">
      <c r="A31" s="1" t="s">
        <v>462</v>
      </c>
      <c r="E31" s="1" t="s">
        <v>463</v>
      </c>
      <c r="N31" s="283" t="s">
        <v>380</v>
      </c>
      <c r="O31" s="284">
        <v>6</v>
      </c>
    </row>
    <row r="32" spans="1:19" ht="15.75" customHeight="1" x14ac:dyDescent="0.25">
      <c r="A32" s="1" t="s">
        <v>464</v>
      </c>
      <c r="E32" s="1" t="s">
        <v>465</v>
      </c>
      <c r="N32" s="283" t="s">
        <v>424</v>
      </c>
      <c r="O32" s="284">
        <v>2</v>
      </c>
    </row>
    <row r="33" spans="1:19" ht="15.75" customHeight="1" x14ac:dyDescent="0.25">
      <c r="E33" s="1" t="s">
        <v>466</v>
      </c>
      <c r="N33" s="283" t="s">
        <v>451</v>
      </c>
      <c r="O33" s="284">
        <v>5</v>
      </c>
    </row>
    <row r="34" spans="1:19" ht="15.75" customHeight="1" x14ac:dyDescent="0.25">
      <c r="A34" s="281" t="s">
        <v>467</v>
      </c>
      <c r="B34" s="281"/>
      <c r="C34" s="281"/>
      <c r="D34" s="281"/>
      <c r="N34" s="283" t="s">
        <v>400</v>
      </c>
      <c r="O34" s="284">
        <v>4</v>
      </c>
    </row>
    <row r="35" spans="1:19" ht="15.75" customHeight="1" x14ac:dyDescent="0.25">
      <c r="A35" s="1" t="s">
        <v>468</v>
      </c>
      <c r="N35" s="283" t="s">
        <v>386</v>
      </c>
      <c r="O35" s="284">
        <v>6</v>
      </c>
    </row>
    <row r="36" spans="1:19" ht="15.75" customHeight="1" x14ac:dyDescent="0.25">
      <c r="A36" s="1" t="s">
        <v>469</v>
      </c>
      <c r="N36" s="283" t="s">
        <v>426</v>
      </c>
      <c r="O36" s="284">
        <v>2</v>
      </c>
    </row>
    <row r="37" spans="1:19" ht="15.75" customHeight="1" x14ac:dyDescent="0.25">
      <c r="A37" s="1" t="s">
        <v>470</v>
      </c>
      <c r="N37" s="283" t="s">
        <v>392</v>
      </c>
      <c r="O37" s="284">
        <v>6</v>
      </c>
      <c r="Q37" s="281" t="s">
        <v>471</v>
      </c>
      <c r="R37" s="281"/>
      <c r="S37" s="281"/>
    </row>
    <row r="38" spans="1:19" ht="15.75" customHeight="1" x14ac:dyDescent="0.25">
      <c r="A38" s="1" t="s">
        <v>472</v>
      </c>
      <c r="F38" s="281" t="s">
        <v>473</v>
      </c>
      <c r="G38" s="281"/>
      <c r="H38" s="281"/>
      <c r="N38" s="286" t="s">
        <v>378</v>
      </c>
      <c r="O38" s="284">
        <v>1</v>
      </c>
      <c r="Q38" s="1" t="s">
        <v>474</v>
      </c>
    </row>
    <row r="39" spans="1:19" ht="15.75" customHeight="1" x14ac:dyDescent="0.25">
      <c r="A39" s="1" t="s">
        <v>475</v>
      </c>
      <c r="N39" s="283" t="s">
        <v>429</v>
      </c>
      <c r="O39" s="284">
        <v>2</v>
      </c>
      <c r="Q39" s="1" t="s">
        <v>476</v>
      </c>
    </row>
    <row r="40" spans="1:19" ht="15.75" customHeight="1" x14ac:dyDescent="0.25">
      <c r="A40" s="1" t="s">
        <v>477</v>
      </c>
      <c r="N40" s="283" t="s">
        <v>444</v>
      </c>
      <c r="O40" s="284">
        <v>3</v>
      </c>
      <c r="Q40" s="1" t="s">
        <v>478</v>
      </c>
    </row>
    <row r="41" spans="1:19" ht="15.75" customHeight="1" x14ac:dyDescent="0.25">
      <c r="A41" s="1" t="s">
        <v>479</v>
      </c>
      <c r="F41" s="1" t="s">
        <v>455</v>
      </c>
      <c r="N41" s="283" t="s">
        <v>396</v>
      </c>
      <c r="O41" s="284">
        <v>6</v>
      </c>
      <c r="Q41" s="1" t="s">
        <v>480</v>
      </c>
    </row>
    <row r="42" spans="1:19" ht="15.75" customHeight="1" x14ac:dyDescent="0.25">
      <c r="A42" s="1" t="s">
        <v>481</v>
      </c>
      <c r="F42" s="1" t="s">
        <v>482</v>
      </c>
      <c r="N42" s="283" t="s">
        <v>404</v>
      </c>
      <c r="O42" s="284">
        <v>4</v>
      </c>
    </row>
    <row r="43" spans="1:19" ht="15.75" customHeight="1" x14ac:dyDescent="0.25">
      <c r="F43" s="1" t="s">
        <v>483</v>
      </c>
      <c r="N43" s="283" t="s">
        <v>454</v>
      </c>
      <c r="O43" s="284">
        <v>5</v>
      </c>
      <c r="Q43" s="281" t="s">
        <v>484</v>
      </c>
      <c r="R43" s="281"/>
      <c r="S43" s="281"/>
    </row>
    <row r="44" spans="1:19" ht="15.75" customHeight="1" x14ac:dyDescent="0.25">
      <c r="A44" s="281" t="s">
        <v>485</v>
      </c>
      <c r="B44" s="281"/>
      <c r="C44" s="281"/>
      <c r="F44" s="1" t="s">
        <v>486</v>
      </c>
      <c r="N44" s="283" t="s">
        <v>401</v>
      </c>
      <c r="O44" s="284">
        <v>6</v>
      </c>
      <c r="Q44" s="1" t="s">
        <v>487</v>
      </c>
    </row>
    <row r="45" spans="1:19" ht="15.75" customHeight="1" x14ac:dyDescent="0.25">
      <c r="A45" s="1" t="s">
        <v>488</v>
      </c>
      <c r="F45" s="1" t="s">
        <v>489</v>
      </c>
      <c r="N45" s="283" t="s">
        <v>408</v>
      </c>
      <c r="O45" s="284">
        <v>4</v>
      </c>
      <c r="Q45" s="1" t="s">
        <v>490</v>
      </c>
    </row>
    <row r="46" spans="1:19" ht="15.75" customHeight="1" x14ac:dyDescent="0.25">
      <c r="A46" s="1" t="s">
        <v>491</v>
      </c>
      <c r="F46" s="1" t="s">
        <v>492</v>
      </c>
      <c r="N46" s="283" t="s">
        <v>493</v>
      </c>
      <c r="O46" s="284">
        <v>3</v>
      </c>
      <c r="Q46" s="1" t="s">
        <v>494</v>
      </c>
    </row>
    <row r="47" spans="1:19" ht="15.75" customHeight="1" x14ac:dyDescent="0.25">
      <c r="A47" s="1" t="s">
        <v>495</v>
      </c>
      <c r="F47" s="1" t="s">
        <v>496</v>
      </c>
      <c r="N47" s="283" t="s">
        <v>450</v>
      </c>
      <c r="O47" s="284">
        <v>3</v>
      </c>
      <c r="Q47" s="1" t="s">
        <v>497</v>
      </c>
    </row>
    <row r="48" spans="1:19" ht="15.75" customHeight="1" x14ac:dyDescent="0.25">
      <c r="A48" s="1" t="s">
        <v>498</v>
      </c>
      <c r="F48" s="1" t="s">
        <v>499</v>
      </c>
      <c r="N48" s="283" t="s">
        <v>405</v>
      </c>
      <c r="O48" s="284">
        <v>6</v>
      </c>
      <c r="Q48" s="1" t="s">
        <v>500</v>
      </c>
    </row>
    <row r="49" spans="1:17" ht="15.75" customHeight="1" x14ac:dyDescent="0.25">
      <c r="A49" s="1" t="s">
        <v>501</v>
      </c>
      <c r="F49" s="1" t="s">
        <v>502</v>
      </c>
      <c r="N49" s="283" t="s">
        <v>413</v>
      </c>
      <c r="O49" s="284">
        <v>4</v>
      </c>
      <c r="Q49" s="1" t="s">
        <v>503</v>
      </c>
    </row>
    <row r="50" spans="1:17" ht="15.75" customHeight="1" x14ac:dyDescent="0.25">
      <c r="F50" s="1" t="s">
        <v>504</v>
      </c>
      <c r="N50" s="283" t="s">
        <v>418</v>
      </c>
      <c r="O50" s="284">
        <v>4</v>
      </c>
      <c r="Q50" s="1" t="s">
        <v>505</v>
      </c>
    </row>
    <row r="51" spans="1:17" ht="15.75" customHeight="1" x14ac:dyDescent="0.25">
      <c r="F51" s="1" t="s">
        <v>506</v>
      </c>
      <c r="N51" s="283" t="s">
        <v>453</v>
      </c>
      <c r="O51" s="284">
        <v>3</v>
      </c>
      <c r="Q51" s="1" t="s">
        <v>507</v>
      </c>
    </row>
    <row r="52" spans="1:17" ht="15.75" customHeight="1" x14ac:dyDescent="0.25">
      <c r="N52" s="283" t="s">
        <v>421</v>
      </c>
      <c r="O52" s="284">
        <v>4</v>
      </c>
      <c r="Q52" s="1" t="s">
        <v>508</v>
      </c>
    </row>
    <row r="53" spans="1:17" ht="15.75" customHeight="1" x14ac:dyDescent="0.25">
      <c r="N53" s="283" t="s">
        <v>458</v>
      </c>
      <c r="O53" s="284">
        <v>5</v>
      </c>
    </row>
    <row r="54" spans="1:17" ht="15.75" customHeight="1" x14ac:dyDescent="0.25">
      <c r="N54" s="283" t="s">
        <v>409</v>
      </c>
      <c r="O54" s="284">
        <v>6</v>
      </c>
    </row>
    <row r="55" spans="1:17" ht="15.75" customHeight="1" x14ac:dyDescent="0.25">
      <c r="N55" s="286" t="s">
        <v>384</v>
      </c>
      <c r="O55" s="284">
        <v>1</v>
      </c>
    </row>
    <row r="56" spans="1:17" ht="15.75" customHeight="1" x14ac:dyDescent="0.25">
      <c r="N56" s="283" t="s">
        <v>457</v>
      </c>
      <c r="O56" s="284">
        <v>3</v>
      </c>
    </row>
    <row r="57" spans="1:17" ht="15.75" customHeight="1" x14ac:dyDescent="0.25">
      <c r="F57" s="288" t="s">
        <v>509</v>
      </c>
      <c r="G57" s="288"/>
      <c r="N57" s="283" t="s">
        <v>461</v>
      </c>
      <c r="O57" s="284">
        <v>3</v>
      </c>
    </row>
    <row r="58" spans="1:17" ht="15.75" customHeight="1" x14ac:dyDescent="0.25">
      <c r="F58" s="1" t="s">
        <v>510</v>
      </c>
      <c r="N58" s="283" t="s">
        <v>414</v>
      </c>
      <c r="O58" s="284">
        <v>6</v>
      </c>
    </row>
    <row r="59" spans="1:17" ht="15.75" customHeight="1" x14ac:dyDescent="0.25">
      <c r="B59" s="281" t="s">
        <v>511</v>
      </c>
      <c r="C59" s="281"/>
      <c r="F59" s="1" t="s">
        <v>512</v>
      </c>
    </row>
    <row r="60" spans="1:17" ht="15.75" customHeight="1" x14ac:dyDescent="0.25">
      <c r="B60" s="1" t="s">
        <v>513</v>
      </c>
      <c r="F60" s="1" t="s">
        <v>514</v>
      </c>
    </row>
    <row r="61" spans="1:17" ht="15.75" customHeight="1" x14ac:dyDescent="0.25">
      <c r="B61" s="1" t="s">
        <v>515</v>
      </c>
      <c r="F61" s="1" t="s">
        <v>516</v>
      </c>
    </row>
    <row r="62" spans="1:17" ht="15.75" customHeight="1" x14ac:dyDescent="0.25">
      <c r="B62" s="1" t="s">
        <v>517</v>
      </c>
      <c r="F62" s="1" t="s">
        <v>518</v>
      </c>
    </row>
    <row r="63" spans="1:17" ht="15.75" customHeight="1" x14ac:dyDescent="0.25">
      <c r="B63" s="1" t="s">
        <v>519</v>
      </c>
      <c r="F63" s="1" t="s">
        <v>520</v>
      </c>
    </row>
    <row r="64" spans="1:17" ht="15.75" customHeight="1" x14ac:dyDescent="0.25">
      <c r="F64" s="1" t="s">
        <v>521</v>
      </c>
    </row>
    <row r="65" spans="5:22" ht="15.75" customHeight="1" x14ac:dyDescent="0.25">
      <c r="F65" s="1" t="s">
        <v>522</v>
      </c>
      <c r="K65" s="281" t="s">
        <v>523</v>
      </c>
      <c r="L65" s="281"/>
      <c r="M65" s="281"/>
      <c r="N65" s="281"/>
      <c r="O65" s="281"/>
      <c r="S65" s="281" t="s">
        <v>524</v>
      </c>
      <c r="T65" s="281"/>
    </row>
    <row r="66" spans="5:22" ht="15.75" customHeight="1" x14ac:dyDescent="0.25">
      <c r="F66" s="1" t="s">
        <v>525</v>
      </c>
      <c r="S66" s="1" t="s">
        <v>526</v>
      </c>
    </row>
    <row r="67" spans="5:22" ht="15.75" customHeight="1" x14ac:dyDescent="0.25">
      <c r="K67" s="1" t="s">
        <v>527</v>
      </c>
      <c r="S67" s="1" t="s">
        <v>528</v>
      </c>
    </row>
    <row r="68" spans="5:22" ht="15.75" customHeight="1" x14ac:dyDescent="0.25">
      <c r="K68" s="1" t="s">
        <v>529</v>
      </c>
      <c r="S68" s="1" t="s">
        <v>432</v>
      </c>
    </row>
    <row r="69" spans="5:22" ht="15.75" customHeight="1" x14ac:dyDescent="0.25">
      <c r="K69" s="1" t="s">
        <v>530</v>
      </c>
      <c r="S69" s="1" t="s">
        <v>435</v>
      </c>
    </row>
    <row r="70" spans="5:22" ht="15.75" customHeight="1" x14ac:dyDescent="0.25">
      <c r="K70" s="1" t="s">
        <v>531</v>
      </c>
      <c r="S70" s="1" t="s">
        <v>431</v>
      </c>
    </row>
    <row r="71" spans="5:22" ht="15.75" customHeight="1" x14ac:dyDescent="0.25">
      <c r="K71" s="1" t="s">
        <v>532</v>
      </c>
      <c r="S71" s="1" t="s">
        <v>508</v>
      </c>
    </row>
    <row r="72" spans="5:22" ht="15.75" customHeight="1" x14ac:dyDescent="0.25">
      <c r="K72" s="1" t="s">
        <v>533</v>
      </c>
    </row>
    <row r="73" spans="5:22" ht="15.75" customHeight="1" x14ac:dyDescent="0.25">
      <c r="K73" s="1" t="s">
        <v>534</v>
      </c>
    </row>
    <row r="74" spans="5:22" ht="15.75" customHeight="1" x14ac:dyDescent="0.25">
      <c r="K74" s="1" t="s">
        <v>535</v>
      </c>
    </row>
    <row r="75" spans="5:22" ht="15.75" customHeight="1" x14ac:dyDescent="0.25">
      <c r="K75" s="1" t="s">
        <v>536</v>
      </c>
    </row>
    <row r="76" spans="5:22" ht="15.75" customHeight="1" x14ac:dyDescent="0.25"/>
    <row r="77" spans="5:22" ht="15.75" customHeight="1" x14ac:dyDescent="0.25">
      <c r="E77" s="281" t="s">
        <v>537</v>
      </c>
      <c r="F77" s="281"/>
      <c r="G77" s="281"/>
      <c r="H77" s="281"/>
    </row>
    <row r="78" spans="5:22" ht="15.75" customHeight="1" x14ac:dyDescent="0.25">
      <c r="E78" s="1" t="s">
        <v>538</v>
      </c>
      <c r="S78" s="281" t="s">
        <v>539</v>
      </c>
      <c r="T78" s="281"/>
      <c r="U78" s="281"/>
      <c r="V78" s="281"/>
    </row>
    <row r="79" spans="5:22" ht="15.75" customHeight="1" x14ac:dyDescent="0.25">
      <c r="E79" s="1" t="s">
        <v>540</v>
      </c>
      <c r="S79" s="1" t="s">
        <v>541</v>
      </c>
    </row>
    <row r="80" spans="5:22" ht="15.75" customHeight="1" x14ac:dyDescent="0.25">
      <c r="E80" s="1" t="s">
        <v>542</v>
      </c>
      <c r="S80" s="1" t="s">
        <v>543</v>
      </c>
    </row>
    <row r="81" spans="5:20" ht="15.75" customHeight="1" x14ac:dyDescent="0.25">
      <c r="E81" s="1" t="s">
        <v>544</v>
      </c>
      <c r="S81" s="1" t="s">
        <v>545</v>
      </c>
    </row>
    <row r="82" spans="5:20" ht="15.75" customHeight="1" x14ac:dyDescent="0.25">
      <c r="S82" s="1" t="s">
        <v>546</v>
      </c>
    </row>
    <row r="83" spans="5:20" ht="15.75" customHeight="1" x14ac:dyDescent="0.25">
      <c r="O83" s="1" t="s">
        <v>547</v>
      </c>
      <c r="S83" s="1" t="s">
        <v>548</v>
      </c>
    </row>
    <row r="84" spans="5:20" ht="15.75" customHeight="1" x14ac:dyDescent="0.25">
      <c r="E84" s="281" t="s">
        <v>549</v>
      </c>
      <c r="F84" s="281"/>
      <c r="G84" s="281"/>
      <c r="H84" s="281"/>
    </row>
    <row r="85" spans="5:20" ht="15.75" customHeight="1" x14ac:dyDescent="0.25">
      <c r="E85" s="1" t="s">
        <v>550</v>
      </c>
    </row>
    <row r="86" spans="5:20" ht="15.75" customHeight="1" x14ac:dyDescent="0.25">
      <c r="E86" s="1" t="s">
        <v>551</v>
      </c>
    </row>
    <row r="87" spans="5:20" ht="15.75" customHeight="1" x14ac:dyDescent="0.25">
      <c r="E87" s="1" t="s">
        <v>552</v>
      </c>
    </row>
    <row r="88" spans="5:20" ht="15.75" customHeight="1" x14ac:dyDescent="0.25">
      <c r="N88" s="289" t="s">
        <v>553</v>
      </c>
      <c r="R88" s="281" t="s">
        <v>554</v>
      </c>
      <c r="S88" s="281"/>
      <c r="T88" s="281"/>
    </row>
    <row r="89" spans="5:20" ht="15.75" customHeight="1" x14ac:dyDescent="0.25">
      <c r="N89" s="290" t="s">
        <v>555</v>
      </c>
      <c r="R89" s="282" t="s">
        <v>556</v>
      </c>
    </row>
    <row r="90" spans="5:20" ht="15.75" customHeight="1" x14ac:dyDescent="0.25">
      <c r="N90" s="290" t="s">
        <v>557</v>
      </c>
      <c r="R90" s="282" t="s">
        <v>558</v>
      </c>
    </row>
    <row r="91" spans="5:20" ht="15.75" customHeight="1" x14ac:dyDescent="0.25">
      <c r="N91" s="290" t="s">
        <v>559</v>
      </c>
      <c r="R91" s="282" t="s">
        <v>560</v>
      </c>
    </row>
    <row r="92" spans="5:20" ht="15.75" customHeight="1" x14ac:dyDescent="0.25">
      <c r="R92" s="282" t="s">
        <v>508</v>
      </c>
    </row>
    <row r="93" spans="5:20" ht="15.75" customHeight="1" x14ac:dyDescent="0.25"/>
    <row r="94" spans="5:20" ht="15.75" customHeight="1" x14ac:dyDescent="0.25"/>
    <row r="95" spans="5:20" ht="15.75" customHeight="1" x14ac:dyDescent="0.25"/>
    <row r="96" spans="5:20" ht="15.75" customHeight="1" x14ac:dyDescent="0.25"/>
    <row r="97" spans="1:22" ht="15.75" customHeight="1" x14ac:dyDescent="0.25"/>
    <row r="98" spans="1:22" ht="15.75" customHeight="1" x14ac:dyDescent="0.25">
      <c r="A98" s="1" t="s">
        <v>561</v>
      </c>
      <c r="G98" s="1" t="s">
        <v>562</v>
      </c>
      <c r="K98" s="1" t="s">
        <v>563</v>
      </c>
    </row>
    <row r="99" spans="1:22" ht="15.75" customHeight="1" x14ac:dyDescent="0.25">
      <c r="A99" s="1" t="s">
        <v>564</v>
      </c>
      <c r="G99" s="1" t="s">
        <v>565</v>
      </c>
      <c r="K99" s="1" t="s">
        <v>566</v>
      </c>
      <c r="P99" s="1" t="s">
        <v>113</v>
      </c>
      <c r="T99" s="1" t="s">
        <v>474</v>
      </c>
    </row>
    <row r="100" spans="1:22" ht="15.75" customHeight="1" x14ac:dyDescent="0.25">
      <c r="A100" s="1" t="s">
        <v>567</v>
      </c>
      <c r="G100" s="1" t="s">
        <v>568</v>
      </c>
      <c r="K100" s="1" t="s">
        <v>569</v>
      </c>
      <c r="P100" s="1" t="s">
        <v>114</v>
      </c>
      <c r="T100" s="1" t="s">
        <v>570</v>
      </c>
    </row>
    <row r="101" spans="1:22" ht="15.75" customHeight="1" x14ac:dyDescent="0.25">
      <c r="A101" s="1" t="s">
        <v>571</v>
      </c>
      <c r="G101" s="1" t="s">
        <v>572</v>
      </c>
      <c r="K101" s="1" t="s">
        <v>573</v>
      </c>
      <c r="P101" s="1" t="s">
        <v>574</v>
      </c>
      <c r="T101" s="1" t="s">
        <v>478</v>
      </c>
    </row>
    <row r="102" spans="1:22" ht="15.75" customHeight="1" x14ac:dyDescent="0.25">
      <c r="A102" s="1" t="s">
        <v>575</v>
      </c>
      <c r="G102" s="1" t="s">
        <v>576</v>
      </c>
      <c r="K102" s="1" t="s">
        <v>577</v>
      </c>
      <c r="P102" s="1" t="s">
        <v>116</v>
      </c>
      <c r="T102" s="1" t="s">
        <v>578</v>
      </c>
    </row>
    <row r="103" spans="1:22" ht="15.75" customHeight="1" x14ac:dyDescent="0.25">
      <c r="A103" s="1" t="s">
        <v>579</v>
      </c>
      <c r="G103" s="1" t="s">
        <v>576</v>
      </c>
      <c r="K103" s="1" t="s">
        <v>580</v>
      </c>
      <c r="P103" s="1" t="s">
        <v>117</v>
      </c>
      <c r="T103" s="1" t="s">
        <v>480</v>
      </c>
      <c r="U103" s="1"/>
      <c r="V103" s="1"/>
    </row>
    <row r="104" spans="1:22" ht="15.75" customHeight="1" x14ac:dyDescent="0.25">
      <c r="A104" s="1" t="s">
        <v>508</v>
      </c>
      <c r="K104" s="1" t="s">
        <v>581</v>
      </c>
      <c r="P104" s="1" t="s">
        <v>118</v>
      </c>
    </row>
    <row r="105" spans="1:22" ht="15.75" customHeight="1" x14ac:dyDescent="0.25">
      <c r="P105" s="1" t="s">
        <v>119</v>
      </c>
    </row>
    <row r="106" spans="1:22" ht="15.75" customHeight="1" x14ac:dyDescent="0.25">
      <c r="G106" s="1" t="s">
        <v>562</v>
      </c>
      <c r="K106" s="291" t="s">
        <v>582</v>
      </c>
      <c r="L106" s="291"/>
      <c r="M106" s="291"/>
      <c r="N106" s="291"/>
      <c r="O106" s="291"/>
      <c r="P106" s="1" t="s">
        <v>120</v>
      </c>
      <c r="Q106" s="291"/>
      <c r="R106" s="291"/>
      <c r="S106" s="291"/>
    </row>
    <row r="107" spans="1:22" ht="15.75" customHeight="1" x14ac:dyDescent="0.25">
      <c r="A107" s="1" t="s">
        <v>583</v>
      </c>
      <c r="G107" s="1" t="s">
        <v>565</v>
      </c>
      <c r="K107" s="291" t="s">
        <v>584</v>
      </c>
      <c r="L107" s="291"/>
      <c r="M107" s="291"/>
      <c r="N107" s="291"/>
      <c r="O107" s="291"/>
      <c r="P107" s="1" t="s">
        <v>121</v>
      </c>
      <c r="Q107" s="291"/>
      <c r="R107" s="291"/>
      <c r="S107" s="291"/>
    </row>
    <row r="108" spans="1:22" ht="15.75" customHeight="1" x14ac:dyDescent="0.25">
      <c r="A108" s="1" t="s">
        <v>585</v>
      </c>
      <c r="G108" s="1" t="s">
        <v>568</v>
      </c>
      <c r="K108" s="291" t="s">
        <v>586</v>
      </c>
      <c r="L108" s="291"/>
      <c r="M108" s="291"/>
      <c r="N108" s="291"/>
      <c r="O108" s="291"/>
      <c r="P108" s="1" t="s">
        <v>587</v>
      </c>
      <c r="Q108" s="291"/>
      <c r="R108" s="291"/>
      <c r="S108" s="291"/>
    </row>
    <row r="109" spans="1:22" ht="15.75" customHeight="1" x14ac:dyDescent="0.25">
      <c r="A109" s="1" t="s">
        <v>588</v>
      </c>
      <c r="G109" s="1" t="s">
        <v>572</v>
      </c>
      <c r="K109" s="291" t="s">
        <v>589</v>
      </c>
      <c r="L109" s="291"/>
      <c r="M109" s="291"/>
      <c r="N109" s="291"/>
      <c r="O109" s="291"/>
      <c r="P109" s="1" t="s">
        <v>480</v>
      </c>
      <c r="Q109" s="291"/>
      <c r="R109" s="291"/>
      <c r="S109" s="291"/>
    </row>
    <row r="110" spans="1:22" ht="15.75" customHeight="1" x14ac:dyDescent="0.25">
      <c r="A110" s="1" t="s">
        <v>590</v>
      </c>
      <c r="G110" s="1" t="s">
        <v>576</v>
      </c>
      <c r="K110" s="291" t="s">
        <v>591</v>
      </c>
      <c r="L110" s="291"/>
      <c r="M110" s="291"/>
      <c r="N110" s="291"/>
      <c r="O110" s="291"/>
      <c r="P110" s="291"/>
      <c r="Q110" s="291"/>
      <c r="R110" s="291"/>
      <c r="S110" s="291"/>
    </row>
    <row r="111" spans="1:22" ht="15.75" customHeight="1" x14ac:dyDescent="0.25">
      <c r="A111" s="1" t="s">
        <v>592</v>
      </c>
      <c r="G111" s="1" t="s">
        <v>576</v>
      </c>
      <c r="K111" s="292" t="s">
        <v>593</v>
      </c>
      <c r="L111" s="292"/>
      <c r="M111" s="292"/>
      <c r="N111" s="292"/>
      <c r="O111" s="292"/>
      <c r="P111" s="292"/>
      <c r="Q111" s="292"/>
      <c r="R111" s="292"/>
      <c r="S111" s="292"/>
    </row>
    <row r="112" spans="1:22" ht="15.75" customHeight="1" x14ac:dyDescent="0.25">
      <c r="A112" s="1" t="s">
        <v>594</v>
      </c>
      <c r="K112" s="292" t="s">
        <v>595</v>
      </c>
      <c r="L112" s="292"/>
      <c r="M112" s="292"/>
      <c r="N112" s="292"/>
      <c r="O112" s="292"/>
      <c r="P112" s="1" t="s">
        <v>596</v>
      </c>
      <c r="Q112" s="292"/>
      <c r="R112" s="292"/>
      <c r="S112" s="292"/>
    </row>
    <row r="113" spans="1:19" ht="15.75" customHeight="1" x14ac:dyDescent="0.25">
      <c r="A113" s="1" t="s">
        <v>597</v>
      </c>
      <c r="K113" s="292" t="s">
        <v>598</v>
      </c>
      <c r="L113" s="292"/>
      <c r="M113" s="292"/>
      <c r="N113" s="292"/>
      <c r="O113" s="292"/>
      <c r="P113" s="1" t="s">
        <v>599</v>
      </c>
      <c r="Q113" s="292"/>
      <c r="R113" s="292"/>
      <c r="S113" s="292"/>
    </row>
    <row r="114" spans="1:19" ht="15.75" customHeight="1" x14ac:dyDescent="0.25">
      <c r="A114" s="1" t="s">
        <v>600</v>
      </c>
      <c r="K114" s="293" t="s">
        <v>525</v>
      </c>
      <c r="L114" s="293"/>
      <c r="M114" s="293"/>
      <c r="N114" s="293"/>
      <c r="O114" s="293"/>
      <c r="P114" s="1" t="s">
        <v>601</v>
      </c>
      <c r="Q114" s="293"/>
      <c r="R114" s="293"/>
      <c r="S114" s="293"/>
    </row>
    <row r="115" spans="1:19" ht="15.75" customHeight="1" x14ac:dyDescent="0.25">
      <c r="A115" s="1" t="s">
        <v>525</v>
      </c>
      <c r="G115" s="1" t="s">
        <v>510</v>
      </c>
      <c r="P115" s="1" t="s">
        <v>602</v>
      </c>
    </row>
    <row r="116" spans="1:19" ht="15.75" customHeight="1" x14ac:dyDescent="0.25">
      <c r="G116" s="1" t="s">
        <v>512</v>
      </c>
      <c r="P116" s="1" t="s">
        <v>603</v>
      </c>
    </row>
    <row r="117" spans="1:19" ht="15.75" customHeight="1" x14ac:dyDescent="0.25">
      <c r="G117" s="1" t="s">
        <v>514</v>
      </c>
      <c r="P117" s="1" t="s">
        <v>604</v>
      </c>
    </row>
    <row r="118" spans="1:19" ht="15.75" customHeight="1" x14ac:dyDescent="0.25">
      <c r="G118" s="1" t="s">
        <v>605</v>
      </c>
      <c r="P118" s="1" t="s">
        <v>606</v>
      </c>
    </row>
    <row r="119" spans="1:19" ht="15.75" customHeight="1" x14ac:dyDescent="0.25">
      <c r="G119" s="1" t="s">
        <v>518</v>
      </c>
      <c r="P119" s="1" t="s">
        <v>371</v>
      </c>
    </row>
    <row r="120" spans="1:19" ht="15.75" customHeight="1" x14ac:dyDescent="0.25">
      <c r="G120" s="1" t="s">
        <v>520</v>
      </c>
    </row>
    <row r="121" spans="1:19" ht="15.75" customHeight="1" x14ac:dyDescent="0.25">
      <c r="G121" s="1" t="s">
        <v>521</v>
      </c>
    </row>
    <row r="122" spans="1:19" ht="15.75" customHeight="1" x14ac:dyDescent="0.25">
      <c r="G122" s="1" t="s">
        <v>522</v>
      </c>
    </row>
    <row r="123" spans="1:19" ht="15.75" customHeight="1" x14ac:dyDescent="0.25">
      <c r="G123" s="1" t="s">
        <v>525</v>
      </c>
      <c r="P123" s="1" t="s">
        <v>607</v>
      </c>
    </row>
    <row r="124" spans="1:19" ht="15.75" customHeight="1" x14ac:dyDescent="0.25">
      <c r="K124" s="1" t="s">
        <v>563</v>
      </c>
      <c r="P124" s="1" t="s">
        <v>608</v>
      </c>
    </row>
    <row r="125" spans="1:19" ht="15.75" customHeight="1" x14ac:dyDescent="0.25">
      <c r="K125" s="1" t="s">
        <v>566</v>
      </c>
      <c r="P125" s="1" t="s">
        <v>609</v>
      </c>
    </row>
    <row r="126" spans="1:19" ht="15.75" customHeight="1" x14ac:dyDescent="0.25">
      <c r="K126" s="1" t="s">
        <v>569</v>
      </c>
      <c r="P126" s="1" t="s">
        <v>610</v>
      </c>
    </row>
    <row r="127" spans="1:19" ht="15.75" customHeight="1" x14ac:dyDescent="0.25">
      <c r="K127" s="1" t="s">
        <v>573</v>
      </c>
    </row>
    <row r="128" spans="1:19" ht="15.75" customHeight="1" x14ac:dyDescent="0.25">
      <c r="K128" s="1" t="s">
        <v>577</v>
      </c>
    </row>
    <row r="129" spans="1:20" ht="15.75" customHeight="1" x14ac:dyDescent="0.25">
      <c r="K129" s="1" t="s">
        <v>580</v>
      </c>
    </row>
    <row r="130" spans="1:20" ht="15.75" customHeight="1" x14ac:dyDescent="0.25">
      <c r="K130" s="1" t="s">
        <v>611</v>
      </c>
      <c r="P130" s="1" t="s">
        <v>612</v>
      </c>
      <c r="T130" s="1" t="s">
        <v>613</v>
      </c>
    </row>
    <row r="131" spans="1:20" ht="15.75" customHeight="1" x14ac:dyDescent="0.25">
      <c r="P131" s="1" t="s">
        <v>614</v>
      </c>
      <c r="T131" s="1" t="s">
        <v>615</v>
      </c>
    </row>
    <row r="132" spans="1:20" ht="15.75" customHeight="1" x14ac:dyDescent="0.25">
      <c r="E132" s="1" t="s">
        <v>185</v>
      </c>
      <c r="P132" s="1" t="s">
        <v>616</v>
      </c>
      <c r="T132" s="1" t="s">
        <v>617</v>
      </c>
    </row>
    <row r="133" spans="1:20" ht="15.75" customHeight="1" x14ac:dyDescent="0.25">
      <c r="E133" s="1" t="s">
        <v>186</v>
      </c>
      <c r="P133" s="1" t="s">
        <v>618</v>
      </c>
    </row>
    <row r="134" spans="1:20" ht="15.75" customHeight="1" x14ac:dyDescent="0.25">
      <c r="E134" s="1" t="s">
        <v>619</v>
      </c>
      <c r="P134" s="1" t="s">
        <v>620</v>
      </c>
    </row>
    <row r="135" spans="1:20" ht="15.75" customHeight="1" x14ac:dyDescent="0.25">
      <c r="K135" s="1" t="s">
        <v>561</v>
      </c>
    </row>
    <row r="136" spans="1:20" ht="15" customHeight="1" x14ac:dyDescent="0.25">
      <c r="K136" s="1" t="s">
        <v>621</v>
      </c>
    </row>
    <row r="137" spans="1:20" ht="15" customHeight="1" x14ac:dyDescent="0.25">
      <c r="A137" s="282" t="s">
        <v>622</v>
      </c>
      <c r="K137" s="1" t="s">
        <v>623</v>
      </c>
    </row>
    <row r="138" spans="1:20" ht="15" customHeight="1" x14ac:dyDescent="0.25">
      <c r="A138" s="282" t="s">
        <v>534</v>
      </c>
      <c r="K138" s="1" t="s">
        <v>624</v>
      </c>
    </row>
    <row r="139" spans="1:20" ht="15" customHeight="1" x14ac:dyDescent="0.25">
      <c r="A139" s="282" t="s">
        <v>625</v>
      </c>
    </row>
    <row r="140" spans="1:20" ht="15.75" customHeight="1" x14ac:dyDescent="0.25">
      <c r="A140" s="282" t="s">
        <v>626</v>
      </c>
      <c r="F140" s="1" t="s">
        <v>627</v>
      </c>
    </row>
    <row r="141" spans="1:20" ht="15.75" customHeight="1" x14ac:dyDescent="0.25">
      <c r="F141" s="1" t="s">
        <v>628</v>
      </c>
      <c r="K141" s="1" t="s">
        <v>628</v>
      </c>
    </row>
    <row r="142" spans="1:20" ht="15.75" customHeight="1" x14ac:dyDescent="0.25">
      <c r="F142" s="1" t="s">
        <v>629</v>
      </c>
      <c r="K142" s="1" t="s">
        <v>630</v>
      </c>
    </row>
    <row r="143" spans="1:20" ht="15.75" customHeight="1" x14ac:dyDescent="0.25">
      <c r="K143" s="1" t="s">
        <v>631</v>
      </c>
    </row>
    <row r="144" spans="1:20" ht="15.75" customHeight="1" x14ac:dyDescent="0.25">
      <c r="K144" s="1" t="s">
        <v>632</v>
      </c>
    </row>
    <row r="145" spans="1:17" ht="15.75" customHeight="1" x14ac:dyDescent="0.25"/>
    <row r="146" spans="1:17" ht="15.75" customHeight="1" x14ac:dyDescent="0.25">
      <c r="G146" s="281" t="s">
        <v>633</v>
      </c>
      <c r="H146" s="281"/>
      <c r="I146" s="281"/>
      <c r="J146" s="281"/>
      <c r="K146" s="281"/>
      <c r="O146" s="281" t="s">
        <v>634</v>
      </c>
      <c r="P146" s="281"/>
    </row>
    <row r="147" spans="1:17" ht="15.75" customHeight="1" x14ac:dyDescent="0.25">
      <c r="A147" s="294"/>
      <c r="B147" s="294"/>
      <c r="C147" s="294"/>
      <c r="D147" s="295" t="s">
        <v>91</v>
      </c>
      <c r="G147" s="1" t="s">
        <v>635</v>
      </c>
      <c r="O147" s="296" t="s">
        <v>356</v>
      </c>
      <c r="P147" s="297"/>
    </row>
    <row r="148" spans="1:17" ht="15.75" customHeight="1" x14ac:dyDescent="0.25">
      <c r="A148" s="294"/>
      <c r="C148" s="294"/>
      <c r="D148" s="294" t="s">
        <v>185</v>
      </c>
      <c r="G148" s="1" t="s">
        <v>636</v>
      </c>
      <c r="O148" s="296" t="s">
        <v>363</v>
      </c>
      <c r="P148" s="297"/>
    </row>
    <row r="149" spans="1:17" ht="15.75" customHeight="1" x14ac:dyDescent="0.25">
      <c r="A149" s="294"/>
      <c r="C149" s="294"/>
      <c r="D149" s="294" t="s">
        <v>186</v>
      </c>
      <c r="G149" s="1" t="s">
        <v>637</v>
      </c>
      <c r="O149" s="296" t="s">
        <v>637</v>
      </c>
      <c r="P149" s="297"/>
    </row>
    <row r="150" spans="1:17" ht="15" customHeight="1" x14ac:dyDescent="0.25">
      <c r="A150" s="294"/>
      <c r="C150" s="294"/>
      <c r="D150" s="294"/>
      <c r="G150" s="1" t="s">
        <v>638</v>
      </c>
      <c r="O150" s="296" t="s">
        <v>638</v>
      </c>
      <c r="P150" s="297"/>
    </row>
    <row r="151" spans="1:17" ht="15.75" customHeight="1" x14ac:dyDescent="0.25">
      <c r="A151" s="294"/>
      <c r="C151" s="294"/>
      <c r="D151" s="294"/>
    </row>
    <row r="152" spans="1:17" ht="15.75" customHeight="1" x14ac:dyDescent="0.25">
      <c r="A152" s="294"/>
      <c r="B152" s="294"/>
      <c r="C152" s="294"/>
      <c r="D152" s="294"/>
    </row>
    <row r="153" spans="1:17" ht="15.75" customHeight="1" x14ac:dyDescent="0.25">
      <c r="B153" s="295" t="s">
        <v>348</v>
      </c>
      <c r="G153" s="281" t="s">
        <v>639</v>
      </c>
      <c r="H153" s="281"/>
      <c r="I153" s="281"/>
      <c r="J153" s="281"/>
      <c r="K153" s="281"/>
    </row>
    <row r="154" spans="1:17" ht="15.75" customHeight="1" x14ac:dyDescent="0.25">
      <c r="B154" s="294" t="s">
        <v>356</v>
      </c>
      <c r="G154" s="1" t="s">
        <v>377</v>
      </c>
      <c r="O154" s="1" t="s">
        <v>640</v>
      </c>
      <c r="Q154" s="1" t="s">
        <v>640</v>
      </c>
    </row>
    <row r="155" spans="1:17" ht="15.75" customHeight="1" x14ac:dyDescent="0.25">
      <c r="B155" s="294" t="s">
        <v>363</v>
      </c>
      <c r="G155" s="1" t="s">
        <v>641</v>
      </c>
      <c r="O155" s="1" t="s">
        <v>642</v>
      </c>
      <c r="Q155" s="1" t="s">
        <v>643</v>
      </c>
    </row>
    <row r="156" spans="1:17" ht="15.75" customHeight="1" x14ac:dyDescent="0.25">
      <c r="B156" s="294" t="s">
        <v>372</v>
      </c>
      <c r="G156" s="1" t="s">
        <v>644</v>
      </c>
      <c r="O156" s="1" t="s">
        <v>645</v>
      </c>
      <c r="Q156" s="1" t="s">
        <v>646</v>
      </c>
    </row>
    <row r="157" spans="1:17" ht="15.75" customHeight="1" x14ac:dyDescent="0.25">
      <c r="B157" s="294" t="s">
        <v>647</v>
      </c>
      <c r="G157" s="1" t="s">
        <v>648</v>
      </c>
    </row>
    <row r="158" spans="1:17" ht="15.75" customHeight="1" x14ac:dyDescent="0.25">
      <c r="B158" s="294" t="s">
        <v>649</v>
      </c>
      <c r="G158" s="1" t="s">
        <v>389</v>
      </c>
    </row>
    <row r="159" spans="1:17" ht="15.75" customHeight="1" x14ac:dyDescent="0.25">
      <c r="G159" s="1" t="s">
        <v>370</v>
      </c>
    </row>
    <row r="160" spans="1:17" ht="15.75" customHeight="1" x14ac:dyDescent="0.25">
      <c r="B160" s="295" t="s">
        <v>650</v>
      </c>
      <c r="G160" s="1" t="s">
        <v>637</v>
      </c>
    </row>
    <row r="161" spans="2:24" ht="15.75" customHeight="1" x14ac:dyDescent="0.25">
      <c r="B161" s="294" t="s">
        <v>185</v>
      </c>
      <c r="X161" s="1" t="s">
        <v>651</v>
      </c>
    </row>
    <row r="162" spans="2:24" ht="15.75" customHeight="1" x14ac:dyDescent="0.25">
      <c r="B162" s="294" t="s">
        <v>186</v>
      </c>
      <c r="O162" s="1" t="s">
        <v>487</v>
      </c>
      <c r="X162" s="1" t="s">
        <v>652</v>
      </c>
    </row>
    <row r="163" spans="2:24" ht="15.75" customHeight="1" x14ac:dyDescent="0.25">
      <c r="B163" s="294" t="s">
        <v>653</v>
      </c>
      <c r="G163" s="1" t="s">
        <v>654</v>
      </c>
      <c r="O163" s="1" t="s">
        <v>655</v>
      </c>
      <c r="X163" s="1" t="s">
        <v>656</v>
      </c>
    </row>
    <row r="164" spans="2:24" ht="15.75" customHeight="1" x14ac:dyDescent="0.25">
      <c r="B164" s="294" t="s">
        <v>371</v>
      </c>
      <c r="G164" s="1" t="s">
        <v>657</v>
      </c>
      <c r="O164" s="1" t="s">
        <v>658</v>
      </c>
      <c r="X164" s="1" t="s">
        <v>525</v>
      </c>
    </row>
    <row r="165" spans="2:24" ht="15.75" customHeight="1" x14ac:dyDescent="0.25">
      <c r="G165" s="1" t="s">
        <v>659</v>
      </c>
      <c r="O165" s="1" t="s">
        <v>660</v>
      </c>
    </row>
    <row r="166" spans="2:24" ht="15.75" customHeight="1" x14ac:dyDescent="0.25">
      <c r="G166" s="1" t="s">
        <v>661</v>
      </c>
      <c r="O166" s="1" t="s">
        <v>662</v>
      </c>
    </row>
    <row r="167" spans="2:24" ht="15.75" customHeight="1" x14ac:dyDescent="0.25">
      <c r="G167" s="1" t="s">
        <v>617</v>
      </c>
      <c r="O167" s="1" t="s">
        <v>663</v>
      </c>
    </row>
    <row r="168" spans="2:24" ht="15.75" customHeight="1" x14ac:dyDescent="0.25">
      <c r="O168" s="1" t="s">
        <v>664</v>
      </c>
    </row>
    <row r="169" spans="2:24" ht="15.75" customHeight="1" x14ac:dyDescent="0.25">
      <c r="B169" s="1" t="s">
        <v>185</v>
      </c>
      <c r="O169" s="1" t="s">
        <v>525</v>
      </c>
    </row>
    <row r="170" spans="2:24" ht="15.75" customHeight="1" x14ac:dyDescent="0.25">
      <c r="B170" s="1" t="s">
        <v>186</v>
      </c>
      <c r="O170" s="1"/>
    </row>
    <row r="171" spans="2:24" ht="15.75" customHeight="1" x14ac:dyDescent="0.25">
      <c r="B171" s="1" t="s">
        <v>665</v>
      </c>
    </row>
    <row r="172" spans="2:24" ht="15.75" customHeight="1" x14ac:dyDescent="0.25"/>
    <row r="173" spans="2:24" ht="15.75" customHeight="1" x14ac:dyDescent="0.25">
      <c r="G173" s="1" t="s">
        <v>666</v>
      </c>
      <c r="O173" s="1" t="s">
        <v>667</v>
      </c>
    </row>
    <row r="174" spans="2:24" ht="15.75" customHeight="1" x14ac:dyDescent="0.25">
      <c r="G174" s="1" t="s">
        <v>668</v>
      </c>
      <c r="O174" s="1" t="s">
        <v>599</v>
      </c>
    </row>
    <row r="175" spans="2:24" ht="15.75" customHeight="1" x14ac:dyDescent="0.25">
      <c r="G175" s="1" t="s">
        <v>669</v>
      </c>
      <c r="O175" s="1" t="s">
        <v>601</v>
      </c>
    </row>
    <row r="176" spans="2:24" ht="15.75" customHeight="1" x14ac:dyDescent="0.25">
      <c r="G176" s="1" t="s">
        <v>670</v>
      </c>
      <c r="O176" s="1" t="s">
        <v>602</v>
      </c>
    </row>
    <row r="177" spans="7:15" ht="15.75" customHeight="1" x14ac:dyDescent="0.25">
      <c r="G177" s="1" t="s">
        <v>671</v>
      </c>
      <c r="O177" s="1" t="s">
        <v>603</v>
      </c>
    </row>
    <row r="178" spans="7:15" ht="15.75" customHeight="1" x14ac:dyDescent="0.25">
      <c r="O178" s="1" t="s">
        <v>604</v>
      </c>
    </row>
    <row r="179" spans="7:15" ht="15.75" customHeight="1" x14ac:dyDescent="0.25">
      <c r="O179" s="1" t="s">
        <v>606</v>
      </c>
    </row>
    <row r="180" spans="7:15" ht="15.75" customHeight="1" x14ac:dyDescent="0.25">
      <c r="O180" s="1" t="s">
        <v>371</v>
      </c>
    </row>
    <row r="181" spans="7:15" ht="15.75" customHeight="1" x14ac:dyDescent="0.25"/>
    <row r="182" spans="7:15" ht="15.75" customHeight="1" x14ac:dyDescent="0.25"/>
    <row r="183" spans="7:15" ht="15.75" customHeight="1" x14ac:dyDescent="0.25"/>
    <row r="184" spans="7:15" ht="15.75" customHeight="1" x14ac:dyDescent="0.25"/>
    <row r="185" spans="7:15" ht="15.75" customHeight="1" x14ac:dyDescent="0.25">
      <c r="G185" s="282">
        <v>2022</v>
      </c>
      <c r="H185" s="293" t="s">
        <v>672</v>
      </c>
      <c r="I185" s="293"/>
      <c r="L185" s="293" t="s">
        <v>673</v>
      </c>
      <c r="M185" s="293"/>
    </row>
    <row r="186" spans="7:15" ht="15.75" customHeight="1" x14ac:dyDescent="0.25">
      <c r="G186" s="282">
        <v>2023</v>
      </c>
      <c r="H186" s="298" t="s">
        <v>674</v>
      </c>
      <c r="I186" s="293"/>
      <c r="L186" s="298" t="s">
        <v>83</v>
      </c>
      <c r="M186" s="293"/>
    </row>
    <row r="187" spans="7:15" ht="15.75" customHeight="1" x14ac:dyDescent="0.25">
      <c r="G187" s="282">
        <v>2024</v>
      </c>
      <c r="H187" s="298" t="s">
        <v>675</v>
      </c>
      <c r="I187" s="293"/>
      <c r="L187" s="298" t="s">
        <v>676</v>
      </c>
      <c r="M187" s="293"/>
    </row>
    <row r="188" spans="7:15" ht="15.75" customHeight="1" x14ac:dyDescent="0.25">
      <c r="G188" s="282">
        <v>2025</v>
      </c>
      <c r="H188" s="298" t="s">
        <v>677</v>
      </c>
      <c r="I188" s="293"/>
      <c r="L188" s="298" t="s">
        <v>678</v>
      </c>
      <c r="M188" s="293"/>
    </row>
    <row r="189" spans="7:15" ht="15.75" customHeight="1" x14ac:dyDescent="0.25">
      <c r="G189" s="282">
        <v>2026</v>
      </c>
      <c r="H189" s="298" t="s">
        <v>679</v>
      </c>
      <c r="I189" s="293"/>
      <c r="L189" s="298" t="s">
        <v>680</v>
      </c>
      <c r="M189" s="293"/>
    </row>
    <row r="190" spans="7:15" ht="15.75" customHeight="1" x14ac:dyDescent="0.25">
      <c r="G190" s="282">
        <v>2027</v>
      </c>
      <c r="H190" s="298" t="s">
        <v>681</v>
      </c>
      <c r="I190" s="293"/>
      <c r="L190" s="298" t="s">
        <v>682</v>
      </c>
      <c r="M190" s="293"/>
    </row>
    <row r="191" spans="7:15" ht="15.75" customHeight="1" x14ac:dyDescent="0.25">
      <c r="G191" s="282">
        <v>2028</v>
      </c>
      <c r="H191" s="298" t="s">
        <v>683</v>
      </c>
      <c r="I191" s="293"/>
      <c r="L191" s="298" t="s">
        <v>684</v>
      </c>
      <c r="M191" s="293"/>
    </row>
    <row r="192" spans="7:15" ht="15.75" customHeight="1" x14ac:dyDescent="0.25">
      <c r="G192" s="282">
        <v>2029</v>
      </c>
      <c r="H192" s="298" t="s">
        <v>685</v>
      </c>
      <c r="I192" s="293"/>
      <c r="L192" s="298" t="s">
        <v>686</v>
      </c>
      <c r="M192" s="293"/>
    </row>
    <row r="193" spans="7:13" ht="15.75" customHeight="1" x14ac:dyDescent="0.25">
      <c r="G193" s="282">
        <v>2030</v>
      </c>
      <c r="H193" s="298" t="s">
        <v>687</v>
      </c>
      <c r="I193" s="293"/>
      <c r="L193" s="298" t="s">
        <v>688</v>
      </c>
      <c r="M193" s="293"/>
    </row>
    <row r="194" spans="7:13" ht="15.75" customHeight="1" x14ac:dyDescent="0.25"/>
    <row r="195" spans="7:13" ht="15.75" customHeight="1" x14ac:dyDescent="0.25"/>
    <row r="196" spans="7:13" ht="15.75" customHeight="1" x14ac:dyDescent="0.25"/>
    <row r="197" spans="7:13" ht="15.75" customHeight="1" x14ac:dyDescent="0.25"/>
    <row r="198" spans="7:13" ht="15.75" customHeight="1" x14ac:dyDescent="0.25"/>
    <row r="199" spans="7:13" ht="15.75" customHeight="1" x14ac:dyDescent="0.25"/>
    <row r="200" spans="7:13" ht="15.75" customHeight="1" x14ac:dyDescent="0.25"/>
    <row r="201" spans="7:13" ht="15.75" customHeight="1" x14ac:dyDescent="0.25"/>
    <row r="202" spans="7:13" ht="15.75" customHeight="1" x14ac:dyDescent="0.25"/>
    <row r="203" spans="7:13" ht="15.75" customHeight="1" x14ac:dyDescent="0.25"/>
    <row r="204" spans="7:13" ht="15.75" customHeight="1" x14ac:dyDescent="0.25"/>
    <row r="205" spans="7:13" ht="15.75" customHeight="1" x14ac:dyDescent="0.25"/>
    <row r="206" spans="7:13" ht="15.75" customHeight="1" x14ac:dyDescent="0.25"/>
    <row r="207" spans="7:13" ht="15.75" customHeight="1" x14ac:dyDescent="0.25"/>
    <row r="208" spans="7:13"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pageMargins left="0.7" right="0.7" top="0.75" bottom="0.75" header="0" footer="0"/>
  <pageSetup orientation="portrai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385623"/>
  </sheetPr>
  <dimension ref="A1:X1013"/>
  <sheetViews>
    <sheetView workbookViewId="0">
      <pane ySplit="1" topLeftCell="A2" activePane="bottomLeft" state="frozen"/>
      <selection pane="bottomLeft" activeCell="B3" sqref="B3"/>
    </sheetView>
  </sheetViews>
  <sheetFormatPr defaultColWidth="14.42578125" defaultRowHeight="15" customHeight="1" x14ac:dyDescent="0.25"/>
  <cols>
    <col min="1" max="1" width="6.85546875" customWidth="1"/>
    <col min="2" max="3" width="12.7109375" customWidth="1"/>
    <col min="4" max="4" width="14.7109375" customWidth="1"/>
    <col min="5" max="5" width="12.7109375" customWidth="1"/>
    <col min="6" max="6" width="11.5703125" customWidth="1"/>
    <col min="7" max="7" width="12.7109375" customWidth="1"/>
    <col min="8" max="8" width="11.7109375" customWidth="1"/>
    <col min="9" max="9" width="12.7109375" customWidth="1"/>
    <col min="10" max="10" width="11.42578125" customWidth="1"/>
    <col min="11" max="11" width="12.7109375" customWidth="1"/>
    <col min="12" max="12" width="12.42578125" customWidth="1"/>
    <col min="13" max="13" width="12.7109375" customWidth="1"/>
    <col min="14" max="16" width="12.140625" customWidth="1"/>
    <col min="17" max="18" width="12.140625" hidden="1" customWidth="1"/>
    <col min="19" max="22" width="12.140625" customWidth="1"/>
    <col min="23" max="23" width="10.42578125" hidden="1" customWidth="1"/>
    <col min="24" max="24" width="12.7109375" customWidth="1"/>
    <col min="25" max="26" width="8.7109375" customWidth="1"/>
  </cols>
  <sheetData>
    <row r="1" spans="1:24" ht="60" customHeight="1" x14ac:dyDescent="0.25">
      <c r="A1" s="299" t="s">
        <v>94</v>
      </c>
      <c r="B1" s="86" t="s">
        <v>269</v>
      </c>
      <c r="C1" s="86" t="s">
        <v>166</v>
      </c>
      <c r="D1" s="300" t="s">
        <v>689</v>
      </c>
      <c r="E1" s="301" t="s">
        <v>690</v>
      </c>
      <c r="F1" s="302" t="s">
        <v>691</v>
      </c>
      <c r="G1" s="303" t="s">
        <v>692</v>
      </c>
      <c r="H1" s="304" t="s">
        <v>693</v>
      </c>
      <c r="I1" s="301" t="s">
        <v>694</v>
      </c>
      <c r="J1" s="302" t="s">
        <v>695</v>
      </c>
      <c r="K1" s="305" t="s">
        <v>696</v>
      </c>
      <c r="L1" s="304" t="s">
        <v>697</v>
      </c>
      <c r="M1" s="306" t="s">
        <v>698</v>
      </c>
      <c r="N1" s="302" t="s">
        <v>699</v>
      </c>
      <c r="O1" s="90" t="s">
        <v>184</v>
      </c>
      <c r="P1" s="91" t="s">
        <v>169</v>
      </c>
      <c r="Q1" s="90" t="s">
        <v>170</v>
      </c>
      <c r="R1" s="91" t="s">
        <v>171</v>
      </c>
      <c r="S1" s="90" t="s">
        <v>172</v>
      </c>
      <c r="T1" s="91" t="s">
        <v>173</v>
      </c>
      <c r="U1" s="90" t="s">
        <v>174</v>
      </c>
      <c r="V1" s="91" t="s">
        <v>175</v>
      </c>
    </row>
    <row r="2" spans="1:24" ht="15.75" x14ac:dyDescent="0.25">
      <c r="A2" s="781" t="str">
        <f>'1 GRANTEE INFO &amp; UPDATES'!A1</f>
        <v>WV Bureau for Behavioral Health - SOR - PRSS DOCR</v>
      </c>
      <c r="B2" s="741"/>
      <c r="C2" s="741"/>
      <c r="D2" s="741"/>
      <c r="E2" s="741"/>
      <c r="F2" s="741"/>
      <c r="G2" s="741"/>
      <c r="H2" s="741"/>
      <c r="I2" s="741"/>
      <c r="J2" s="741"/>
      <c r="K2" s="741"/>
      <c r="L2" s="741"/>
      <c r="M2" s="741"/>
      <c r="N2" s="741"/>
      <c r="O2" s="741"/>
      <c r="P2" s="741"/>
      <c r="Q2" s="741"/>
      <c r="R2" s="741"/>
      <c r="S2" s="741"/>
      <c r="T2" s="741"/>
      <c r="U2" s="741"/>
      <c r="V2" s="905"/>
    </row>
    <row r="3" spans="1:24" ht="15.75" x14ac:dyDescent="0.25">
      <c r="A3" s="783">
        <f>'1 GRANTEE INFO &amp; UPDATES'!P3</f>
        <v>0</v>
      </c>
      <c r="B3" s="764"/>
      <c r="C3" s="764"/>
      <c r="D3" s="764"/>
      <c r="E3" s="764"/>
      <c r="F3" s="764"/>
      <c r="G3" s="764"/>
      <c r="H3" s="764"/>
      <c r="I3" s="764"/>
      <c r="J3" s="764"/>
      <c r="K3" s="764"/>
      <c r="L3" s="764"/>
      <c r="M3" s="764"/>
      <c r="N3" s="764"/>
      <c r="O3" s="764"/>
      <c r="P3" s="764"/>
      <c r="Q3" s="764"/>
      <c r="R3" s="764"/>
      <c r="S3" s="764"/>
      <c r="T3" s="764"/>
      <c r="U3" s="764"/>
      <c r="V3" s="844"/>
    </row>
    <row r="4" spans="1:24" ht="15.75" x14ac:dyDescent="0.25">
      <c r="A4" s="906" t="str">
        <f>'1 GRANTEE INFO &amp; UPDATES'!A2</f>
        <v xml:space="preserve">Program reports need to be submitted electronically, via e-mail to bbhreporting@wv.gov within 25 calendar days of the end of each month </v>
      </c>
      <c r="B4" s="764"/>
      <c r="C4" s="764"/>
      <c r="D4" s="764"/>
      <c r="E4" s="764"/>
      <c r="F4" s="764"/>
      <c r="G4" s="764"/>
      <c r="H4" s="764"/>
      <c r="I4" s="764"/>
      <c r="J4" s="764"/>
      <c r="K4" s="764"/>
      <c r="L4" s="764"/>
      <c r="M4" s="764"/>
      <c r="N4" s="764"/>
      <c r="O4" s="764"/>
      <c r="P4" s="764"/>
      <c r="Q4" s="764"/>
      <c r="R4" s="764"/>
      <c r="S4" s="764"/>
      <c r="T4" s="764"/>
      <c r="U4" s="764"/>
      <c r="V4" s="844"/>
    </row>
    <row r="5" spans="1:24" ht="18.75" customHeight="1" x14ac:dyDescent="0.25">
      <c r="A5" s="775" t="s">
        <v>700</v>
      </c>
      <c r="B5" s="462"/>
      <c r="C5" s="462"/>
      <c r="D5" s="462"/>
      <c r="E5" s="462"/>
      <c r="F5" s="462"/>
      <c r="G5" s="462"/>
      <c r="H5" s="462"/>
      <c r="I5" s="462"/>
      <c r="J5" s="462"/>
      <c r="K5" s="462"/>
      <c r="L5" s="462"/>
      <c r="M5" s="462"/>
      <c r="N5" s="462"/>
      <c r="O5" s="462"/>
      <c r="P5" s="462"/>
      <c r="Q5" s="462"/>
      <c r="R5" s="462"/>
      <c r="S5" s="462"/>
      <c r="T5" s="462"/>
      <c r="U5" s="462"/>
      <c r="V5" s="777"/>
    </row>
    <row r="6" spans="1:24" x14ac:dyDescent="0.25">
      <c r="A6" s="788" t="s">
        <v>701</v>
      </c>
      <c r="B6" s="462"/>
      <c r="C6" s="462"/>
      <c r="D6" s="463"/>
      <c r="E6" s="772" t="str">
        <f>'1 GRANTEE INFO &amp; UPDATES'!E5</f>
        <v>PRSS DOCR</v>
      </c>
      <c r="F6" s="462"/>
      <c r="G6" s="462"/>
      <c r="H6" s="462"/>
      <c r="I6" s="462"/>
      <c r="J6" s="463"/>
      <c r="K6" s="780" t="s">
        <v>0</v>
      </c>
      <c r="L6" s="462"/>
      <c r="M6" s="462"/>
      <c r="N6" s="463"/>
      <c r="O6" s="772" t="str">
        <f>'1 GRANTEE INFO &amp; UPDATES'!O5</f>
        <v>Legal Name of Agency</v>
      </c>
      <c r="P6" s="462"/>
      <c r="Q6" s="462"/>
      <c r="R6" s="462"/>
      <c r="S6" s="462"/>
      <c r="T6" s="462"/>
      <c r="U6" s="462"/>
      <c r="V6" s="777"/>
    </row>
    <row r="7" spans="1:24" x14ac:dyDescent="0.25">
      <c r="A7" s="789" t="s">
        <v>702</v>
      </c>
      <c r="B7" s="462"/>
      <c r="C7" s="462"/>
      <c r="D7" s="463"/>
      <c r="E7" s="748" t="str">
        <f>'1 GRANTEE INFO &amp; UPDATES'!E6</f>
        <v xml:space="preserve">Physical location of the program </v>
      </c>
      <c r="F7" s="462"/>
      <c r="G7" s="462"/>
      <c r="H7" s="462"/>
      <c r="I7" s="462"/>
      <c r="J7" s="463"/>
      <c r="K7" s="794" t="s">
        <v>109</v>
      </c>
      <c r="L7" s="462"/>
      <c r="M7" s="462"/>
      <c r="N7" s="463"/>
      <c r="O7" s="752" t="str">
        <f>'1 GRANTEE INFO &amp; UPDATES'!O6</f>
        <v>Contact Name or Names</v>
      </c>
      <c r="P7" s="462"/>
      <c r="Q7" s="462"/>
      <c r="R7" s="462"/>
      <c r="S7" s="462"/>
      <c r="T7" s="462"/>
      <c r="U7" s="462"/>
      <c r="V7" s="777"/>
    </row>
    <row r="8" spans="1:24" ht="15" customHeight="1" x14ac:dyDescent="0.25">
      <c r="A8" s="791" t="s">
        <v>152</v>
      </c>
      <c r="B8" s="754"/>
      <c r="C8" s="754"/>
      <c r="D8" s="755"/>
      <c r="E8" s="759">
        <f>'1 GRANTEE INFO &amp; UPDATES'!E7</f>
        <v>0</v>
      </c>
      <c r="F8" s="754"/>
      <c r="G8" s="754"/>
      <c r="H8" s="754"/>
      <c r="I8" s="754"/>
      <c r="J8" s="755"/>
      <c r="K8" s="789" t="s">
        <v>110</v>
      </c>
      <c r="L8" s="462"/>
      <c r="M8" s="462"/>
      <c r="N8" s="463"/>
      <c r="O8" s="748" t="str">
        <f>'1 GRANTEE INFO &amp; UPDATES'!O7</f>
        <v>Phone number that contact(s) can be reached</v>
      </c>
      <c r="P8" s="462"/>
      <c r="Q8" s="462"/>
      <c r="R8" s="462"/>
      <c r="S8" s="462"/>
      <c r="T8" s="462"/>
      <c r="U8" s="462"/>
      <c r="V8" s="777"/>
    </row>
    <row r="9" spans="1:24" x14ac:dyDescent="0.25">
      <c r="A9" s="756"/>
      <c r="B9" s="757"/>
      <c r="C9" s="757"/>
      <c r="D9" s="758"/>
      <c r="E9" s="756"/>
      <c r="F9" s="757"/>
      <c r="G9" s="757"/>
      <c r="H9" s="757"/>
      <c r="I9" s="757"/>
      <c r="J9" s="758"/>
      <c r="K9" s="789" t="s">
        <v>111</v>
      </c>
      <c r="L9" s="462"/>
      <c r="M9" s="462"/>
      <c r="N9" s="463"/>
      <c r="O9" s="795" t="str">
        <f>'1 GRANTEE INFO &amp; UPDATES'!O8</f>
        <v>G25****</v>
      </c>
      <c r="P9" s="462"/>
      <c r="Q9" s="462"/>
      <c r="R9" s="462"/>
      <c r="S9" s="462"/>
      <c r="T9" s="462"/>
      <c r="U9" s="462"/>
      <c r="V9" s="777"/>
    </row>
    <row r="10" spans="1:24" x14ac:dyDescent="0.25">
      <c r="A10" s="307" t="s">
        <v>703</v>
      </c>
      <c r="B10" s="308"/>
      <c r="C10" s="308"/>
      <c r="D10" s="308"/>
      <c r="E10" s="736" t="str">
        <f>'1 GRANTEE INFO &amp; UPDATES'!E9</f>
        <v>October 1 - 31</v>
      </c>
      <c r="F10" s="463"/>
      <c r="G10" s="904">
        <f>'1 GRANTEE INFO &amp; UPDATES'!I9</f>
        <v>2025</v>
      </c>
      <c r="H10" s="462"/>
      <c r="I10" s="462"/>
      <c r="J10" s="463"/>
      <c r="K10" s="789" t="s">
        <v>111</v>
      </c>
      <c r="L10" s="462"/>
      <c r="M10" s="462"/>
      <c r="N10" s="463"/>
      <c r="O10" s="790" t="str">
        <f>'1 GRANTEE INFO &amp; UPDATES'!O9</f>
        <v>1000****</v>
      </c>
      <c r="P10" s="462"/>
      <c r="Q10" s="462"/>
      <c r="R10" s="462"/>
      <c r="S10" s="462"/>
      <c r="T10" s="462"/>
      <c r="U10" s="462"/>
      <c r="V10" s="777"/>
    </row>
    <row r="11" spans="1:24" ht="21" customHeight="1" x14ac:dyDescent="0.25">
      <c r="A11" s="775" t="s">
        <v>704</v>
      </c>
      <c r="B11" s="462"/>
      <c r="C11" s="462"/>
      <c r="D11" s="462"/>
      <c r="E11" s="462"/>
      <c r="F11" s="462"/>
      <c r="G11" s="462"/>
      <c r="H11" s="462"/>
      <c r="I11" s="462"/>
      <c r="J11" s="462"/>
      <c r="K11" s="462"/>
      <c r="L11" s="462"/>
      <c r="M11" s="462"/>
      <c r="N11" s="462"/>
      <c r="O11" s="462"/>
      <c r="P11" s="462"/>
      <c r="Q11" s="462"/>
      <c r="R11" s="462"/>
      <c r="S11" s="462"/>
      <c r="T11" s="462"/>
      <c r="U11" s="462"/>
      <c r="V11" s="777"/>
    </row>
    <row r="12" spans="1:24" ht="49.5" customHeight="1" x14ac:dyDescent="0.25">
      <c r="A12" s="84" t="s">
        <v>94</v>
      </c>
      <c r="B12" s="901" t="s">
        <v>705</v>
      </c>
      <c r="C12" s="462"/>
      <c r="D12" s="777"/>
      <c r="E12" s="902" t="s">
        <v>706</v>
      </c>
      <c r="F12" s="777"/>
      <c r="G12" s="903" t="s">
        <v>707</v>
      </c>
      <c r="H12" s="750"/>
      <c r="I12" s="902" t="s">
        <v>708</v>
      </c>
      <c r="J12" s="777"/>
      <c r="K12" s="903" t="s">
        <v>709</v>
      </c>
      <c r="L12" s="750"/>
      <c r="M12" s="902" t="s">
        <v>710</v>
      </c>
      <c r="N12" s="777"/>
      <c r="O12" s="778" t="s">
        <v>181</v>
      </c>
      <c r="P12" s="462"/>
      <c r="Q12" s="462"/>
      <c r="R12" s="462"/>
      <c r="S12" s="462"/>
      <c r="T12" s="462"/>
      <c r="U12" s="462"/>
      <c r="V12" s="777"/>
    </row>
    <row r="13" spans="1:24" ht="60" customHeight="1" x14ac:dyDescent="0.25">
      <c r="A13" s="85" t="s">
        <v>94</v>
      </c>
      <c r="B13" s="309" t="s">
        <v>711</v>
      </c>
      <c r="C13" s="86" t="s">
        <v>182</v>
      </c>
      <c r="D13" s="87" t="s">
        <v>712</v>
      </c>
      <c r="E13" s="301" t="s">
        <v>690</v>
      </c>
      <c r="F13" s="302" t="s">
        <v>691</v>
      </c>
      <c r="G13" s="310" t="s">
        <v>692</v>
      </c>
      <c r="H13" s="311" t="s">
        <v>693</v>
      </c>
      <c r="I13" s="301" t="s">
        <v>694</v>
      </c>
      <c r="J13" s="302" t="s">
        <v>695</v>
      </c>
      <c r="K13" s="312" t="s">
        <v>696</v>
      </c>
      <c r="L13" s="311" t="s">
        <v>697</v>
      </c>
      <c r="M13" s="306" t="s">
        <v>698</v>
      </c>
      <c r="N13" s="302" t="s">
        <v>699</v>
      </c>
      <c r="O13" s="88" t="s">
        <v>184</v>
      </c>
      <c r="P13" s="89" t="s">
        <v>169</v>
      </c>
      <c r="Q13" s="90" t="s">
        <v>170</v>
      </c>
      <c r="R13" s="91" t="s">
        <v>171</v>
      </c>
      <c r="S13" s="90" t="s">
        <v>172</v>
      </c>
      <c r="T13" s="89" t="s">
        <v>173</v>
      </c>
      <c r="U13" s="90" t="s">
        <v>174</v>
      </c>
      <c r="V13" s="91" t="s">
        <v>175</v>
      </c>
      <c r="X13" s="3"/>
    </row>
    <row r="14" spans="1:24" ht="39.75" customHeight="1" x14ac:dyDescent="0.25">
      <c r="A14" s="92">
        <f t="shared" ref="A14:A268" si="0">ROW(A1)</f>
        <v>1</v>
      </c>
      <c r="B14" s="313" t="e">
        <f>'2 SERVICES'!#REF!</f>
        <v>#REF!</v>
      </c>
      <c r="C14" s="93" t="e">
        <f>'2 SERVICES'!#REF!</f>
        <v>#REF!</v>
      </c>
      <c r="D14" s="94" t="e">
        <f>'2 SERVICES'!#REF!</f>
        <v>#REF!</v>
      </c>
      <c r="E14" s="314" t="e">
        <f t="shared" ref="E14:E268" si="1">D14+30</f>
        <v>#REF!</v>
      </c>
      <c r="F14" s="302"/>
      <c r="G14" s="315" t="e">
        <f t="shared" ref="G14:G268" si="2">D14+60</f>
        <v>#REF!</v>
      </c>
      <c r="H14" s="316"/>
      <c r="I14" s="317" t="e">
        <f t="shared" ref="I14:I268" si="3">D14+90</f>
        <v>#REF!</v>
      </c>
      <c r="J14" s="302"/>
      <c r="K14" s="318" t="e">
        <f t="shared" ref="K14:K268" si="4">D14+180</f>
        <v>#REF!</v>
      </c>
      <c r="L14" s="316"/>
      <c r="M14" s="317" t="e">
        <f t="shared" ref="M14:M268" si="5">D14+365</f>
        <v>#REF!</v>
      </c>
      <c r="N14" s="302"/>
      <c r="O14" s="95" t="e">
        <f t="shared" ref="O14:O268" si="6">#REF!</f>
        <v>#REF!</v>
      </c>
      <c r="P14" s="89"/>
      <c r="Q14" s="96" t="e">
        <f t="shared" ref="Q14:Q268" si="7">D14+30</f>
        <v>#REF!</v>
      </c>
      <c r="R14" s="91" t="s">
        <v>185</v>
      </c>
      <c r="S14" s="96" t="e">
        <f t="shared" ref="S14:S268" si="8">O14+180</f>
        <v>#REF!</v>
      </c>
      <c r="T14" s="89"/>
      <c r="U14" s="96" t="e">
        <f>'2 SERVICES'!#REF!</f>
        <v>#REF!</v>
      </c>
      <c r="V14" s="91"/>
      <c r="W14" s="97" t="e">
        <f>'2 SERVICES'!#REF!</f>
        <v>#REF!</v>
      </c>
      <c r="X14" s="3"/>
    </row>
    <row r="15" spans="1:24" ht="39.75" customHeight="1" x14ac:dyDescent="0.25">
      <c r="A15" s="92">
        <f t="shared" si="0"/>
        <v>2</v>
      </c>
      <c r="B15" s="313" t="e">
        <f>'2 SERVICES'!#REF!</f>
        <v>#REF!</v>
      </c>
      <c r="C15" s="99" t="e">
        <f>'2 SERVICES'!#REF!</f>
        <v>#REF!</v>
      </c>
      <c r="D15" s="94" t="e">
        <f>'2 SERVICES'!#REF!</f>
        <v>#REF!</v>
      </c>
      <c r="E15" s="319" t="e">
        <f t="shared" si="1"/>
        <v>#REF!</v>
      </c>
      <c r="F15" s="320"/>
      <c r="G15" s="315" t="e">
        <f t="shared" si="2"/>
        <v>#REF!</v>
      </c>
      <c r="H15" s="316"/>
      <c r="I15" s="321" t="e">
        <f t="shared" si="3"/>
        <v>#REF!</v>
      </c>
      <c r="J15" s="320"/>
      <c r="K15" s="318" t="e">
        <f t="shared" si="4"/>
        <v>#REF!</v>
      </c>
      <c r="L15" s="316"/>
      <c r="M15" s="321" t="e">
        <f t="shared" si="5"/>
        <v>#REF!</v>
      </c>
      <c r="N15" s="320"/>
      <c r="O15" s="95" t="e">
        <f t="shared" si="6"/>
        <v>#REF!</v>
      </c>
      <c r="P15" s="89"/>
      <c r="Q15" s="100" t="e">
        <f t="shared" si="7"/>
        <v>#REF!</v>
      </c>
      <c r="R15" s="91" t="s">
        <v>186</v>
      </c>
      <c r="S15" s="96" t="e">
        <f t="shared" si="8"/>
        <v>#REF!</v>
      </c>
      <c r="T15" s="89"/>
      <c r="U15" s="96" t="e">
        <f>'2 SERVICES'!#REF!</f>
        <v>#REF!</v>
      </c>
      <c r="V15" s="91"/>
      <c r="W15" s="97" t="e">
        <f>'2 SERVICES'!#REF!</f>
        <v>#REF!</v>
      </c>
      <c r="X15" s="3"/>
    </row>
    <row r="16" spans="1:24" ht="39.75" customHeight="1" x14ac:dyDescent="0.25">
      <c r="A16" s="92">
        <f t="shared" si="0"/>
        <v>3</v>
      </c>
      <c r="B16" s="313" t="e">
        <f>'2 SERVICES'!#REF!</f>
        <v>#REF!</v>
      </c>
      <c r="C16" s="93" t="e">
        <f>'2 SERVICES'!#REF!</f>
        <v>#REF!</v>
      </c>
      <c r="D16" s="94" t="e">
        <f>'2 SERVICES'!#REF!</f>
        <v>#REF!</v>
      </c>
      <c r="E16" s="314" t="e">
        <f t="shared" si="1"/>
        <v>#REF!</v>
      </c>
      <c r="F16" s="302"/>
      <c r="G16" s="315" t="e">
        <f t="shared" si="2"/>
        <v>#REF!</v>
      </c>
      <c r="H16" s="316"/>
      <c r="I16" s="317" t="e">
        <f t="shared" si="3"/>
        <v>#REF!</v>
      </c>
      <c r="J16" s="302"/>
      <c r="K16" s="318" t="e">
        <f t="shared" si="4"/>
        <v>#REF!</v>
      </c>
      <c r="L16" s="316"/>
      <c r="M16" s="317" t="e">
        <f t="shared" si="5"/>
        <v>#REF!</v>
      </c>
      <c r="N16" s="302"/>
      <c r="O16" s="95" t="e">
        <f t="shared" si="6"/>
        <v>#REF!</v>
      </c>
      <c r="P16" s="89"/>
      <c r="Q16" s="96" t="e">
        <f t="shared" si="7"/>
        <v>#REF!</v>
      </c>
      <c r="R16" s="91" t="s">
        <v>185</v>
      </c>
      <c r="S16" s="96" t="e">
        <f t="shared" si="8"/>
        <v>#REF!</v>
      </c>
      <c r="T16" s="89"/>
      <c r="U16" s="96" t="e">
        <f>'2 SERVICES'!#REF!</f>
        <v>#REF!</v>
      </c>
      <c r="V16" s="91"/>
      <c r="W16" s="97" t="e">
        <f>'2 SERVICES'!#REF!</f>
        <v>#REF!</v>
      </c>
      <c r="X16" s="3"/>
    </row>
    <row r="17" spans="1:24" ht="39.75" customHeight="1" x14ac:dyDescent="0.25">
      <c r="A17" s="92">
        <f t="shared" si="0"/>
        <v>4</v>
      </c>
      <c r="B17" s="313" t="e">
        <f>'2 SERVICES'!#REF!</f>
        <v>#REF!</v>
      </c>
      <c r="C17" s="99" t="e">
        <f>'2 SERVICES'!#REF!</f>
        <v>#REF!</v>
      </c>
      <c r="D17" s="94" t="e">
        <f>'2 SERVICES'!#REF!</f>
        <v>#REF!</v>
      </c>
      <c r="E17" s="319" t="e">
        <f t="shared" si="1"/>
        <v>#REF!</v>
      </c>
      <c r="F17" s="320"/>
      <c r="G17" s="315" t="e">
        <f t="shared" si="2"/>
        <v>#REF!</v>
      </c>
      <c r="H17" s="316"/>
      <c r="I17" s="321" t="e">
        <f t="shared" si="3"/>
        <v>#REF!</v>
      </c>
      <c r="J17" s="320"/>
      <c r="K17" s="318" t="e">
        <f t="shared" si="4"/>
        <v>#REF!</v>
      </c>
      <c r="L17" s="316"/>
      <c r="M17" s="321" t="e">
        <f t="shared" si="5"/>
        <v>#REF!</v>
      </c>
      <c r="N17" s="320"/>
      <c r="O17" s="95" t="e">
        <f t="shared" si="6"/>
        <v>#REF!</v>
      </c>
      <c r="P17" s="89"/>
      <c r="Q17" s="100" t="e">
        <f t="shared" si="7"/>
        <v>#REF!</v>
      </c>
      <c r="R17" s="91" t="s">
        <v>186</v>
      </c>
      <c r="S17" s="96" t="e">
        <f t="shared" si="8"/>
        <v>#REF!</v>
      </c>
      <c r="T17" s="89"/>
      <c r="U17" s="96" t="e">
        <f>'2 SERVICES'!#REF!</f>
        <v>#REF!</v>
      </c>
      <c r="V17" s="91"/>
      <c r="W17" s="97" t="e">
        <f>'2 SERVICES'!#REF!</f>
        <v>#REF!</v>
      </c>
      <c r="X17" s="3"/>
    </row>
    <row r="18" spans="1:24" ht="39.75" customHeight="1" x14ac:dyDescent="0.25">
      <c r="A18" s="92">
        <f t="shared" si="0"/>
        <v>5</v>
      </c>
      <c r="B18" s="313" t="e">
        <f>'2 SERVICES'!#REF!</f>
        <v>#REF!</v>
      </c>
      <c r="C18" s="93" t="e">
        <f>'2 SERVICES'!#REF!</f>
        <v>#REF!</v>
      </c>
      <c r="D18" s="94" t="e">
        <f>'2 SERVICES'!#REF!</f>
        <v>#REF!</v>
      </c>
      <c r="E18" s="314" t="e">
        <f t="shared" si="1"/>
        <v>#REF!</v>
      </c>
      <c r="F18" s="302"/>
      <c r="G18" s="315" t="e">
        <f t="shared" si="2"/>
        <v>#REF!</v>
      </c>
      <c r="H18" s="316"/>
      <c r="I18" s="317" t="e">
        <f t="shared" si="3"/>
        <v>#REF!</v>
      </c>
      <c r="J18" s="302"/>
      <c r="K18" s="318" t="e">
        <f t="shared" si="4"/>
        <v>#REF!</v>
      </c>
      <c r="L18" s="316"/>
      <c r="M18" s="317" t="e">
        <f t="shared" si="5"/>
        <v>#REF!</v>
      </c>
      <c r="N18" s="302"/>
      <c r="O18" s="95" t="e">
        <f t="shared" si="6"/>
        <v>#REF!</v>
      </c>
      <c r="P18" s="89"/>
      <c r="Q18" s="96" t="e">
        <f t="shared" si="7"/>
        <v>#REF!</v>
      </c>
      <c r="R18" s="91" t="s">
        <v>185</v>
      </c>
      <c r="S18" s="96" t="e">
        <f t="shared" si="8"/>
        <v>#REF!</v>
      </c>
      <c r="T18" s="89"/>
      <c r="U18" s="96" t="e">
        <f>'2 SERVICES'!#REF!</f>
        <v>#REF!</v>
      </c>
      <c r="V18" s="91"/>
      <c r="W18" s="97" t="e">
        <f>'2 SERVICES'!#REF!</f>
        <v>#REF!</v>
      </c>
      <c r="X18" s="3"/>
    </row>
    <row r="19" spans="1:24" ht="39.75" customHeight="1" x14ac:dyDescent="0.25">
      <c r="A19" s="92">
        <f t="shared" si="0"/>
        <v>6</v>
      </c>
      <c r="B19" s="313" t="e">
        <f>'2 SERVICES'!#REF!</f>
        <v>#REF!</v>
      </c>
      <c r="C19" s="99" t="e">
        <f>'2 SERVICES'!#REF!</f>
        <v>#REF!</v>
      </c>
      <c r="D19" s="94" t="e">
        <f>'2 SERVICES'!#REF!</f>
        <v>#REF!</v>
      </c>
      <c r="E19" s="319" t="e">
        <f t="shared" si="1"/>
        <v>#REF!</v>
      </c>
      <c r="F19" s="320"/>
      <c r="G19" s="315" t="e">
        <f t="shared" si="2"/>
        <v>#REF!</v>
      </c>
      <c r="H19" s="316"/>
      <c r="I19" s="321" t="e">
        <f t="shared" si="3"/>
        <v>#REF!</v>
      </c>
      <c r="J19" s="320"/>
      <c r="K19" s="318" t="e">
        <f t="shared" si="4"/>
        <v>#REF!</v>
      </c>
      <c r="L19" s="316"/>
      <c r="M19" s="321" t="e">
        <f t="shared" si="5"/>
        <v>#REF!</v>
      </c>
      <c r="N19" s="320"/>
      <c r="O19" s="95" t="e">
        <f t="shared" si="6"/>
        <v>#REF!</v>
      </c>
      <c r="P19" s="89"/>
      <c r="Q19" s="100" t="e">
        <f t="shared" si="7"/>
        <v>#REF!</v>
      </c>
      <c r="R19" s="91" t="s">
        <v>186</v>
      </c>
      <c r="S19" s="96" t="e">
        <f t="shared" si="8"/>
        <v>#REF!</v>
      </c>
      <c r="T19" s="89"/>
      <c r="U19" s="96" t="e">
        <f>'2 SERVICES'!#REF!</f>
        <v>#REF!</v>
      </c>
      <c r="V19" s="91"/>
      <c r="W19" s="97" t="e">
        <f>'2 SERVICES'!#REF!</f>
        <v>#REF!</v>
      </c>
      <c r="X19" s="3"/>
    </row>
    <row r="20" spans="1:24" ht="39.75" customHeight="1" x14ac:dyDescent="0.25">
      <c r="A20" s="92">
        <f t="shared" si="0"/>
        <v>7</v>
      </c>
      <c r="B20" s="313" t="e">
        <f>'2 SERVICES'!#REF!</f>
        <v>#REF!</v>
      </c>
      <c r="C20" s="93" t="e">
        <f>'2 SERVICES'!#REF!</f>
        <v>#REF!</v>
      </c>
      <c r="D20" s="94" t="e">
        <f>'2 SERVICES'!#REF!</f>
        <v>#REF!</v>
      </c>
      <c r="E20" s="314" t="e">
        <f t="shared" si="1"/>
        <v>#REF!</v>
      </c>
      <c r="F20" s="302"/>
      <c r="G20" s="315" t="e">
        <f t="shared" si="2"/>
        <v>#REF!</v>
      </c>
      <c r="H20" s="316"/>
      <c r="I20" s="317" t="e">
        <f t="shared" si="3"/>
        <v>#REF!</v>
      </c>
      <c r="J20" s="302"/>
      <c r="K20" s="318" t="e">
        <f t="shared" si="4"/>
        <v>#REF!</v>
      </c>
      <c r="L20" s="316"/>
      <c r="M20" s="317" t="e">
        <f t="shared" si="5"/>
        <v>#REF!</v>
      </c>
      <c r="N20" s="302"/>
      <c r="O20" s="95" t="e">
        <f t="shared" si="6"/>
        <v>#REF!</v>
      </c>
      <c r="P20" s="89"/>
      <c r="Q20" s="96" t="e">
        <f t="shared" si="7"/>
        <v>#REF!</v>
      </c>
      <c r="R20" s="91" t="s">
        <v>185</v>
      </c>
      <c r="S20" s="96" t="e">
        <f t="shared" si="8"/>
        <v>#REF!</v>
      </c>
      <c r="T20" s="89"/>
      <c r="U20" s="96" t="e">
        <f>'2 SERVICES'!#REF!</f>
        <v>#REF!</v>
      </c>
      <c r="V20" s="91"/>
      <c r="W20" s="97" t="e">
        <f>'2 SERVICES'!#REF!</f>
        <v>#REF!</v>
      </c>
      <c r="X20" s="3"/>
    </row>
    <row r="21" spans="1:24" ht="39.75" customHeight="1" x14ac:dyDescent="0.25">
      <c r="A21" s="92">
        <f t="shared" si="0"/>
        <v>8</v>
      </c>
      <c r="B21" s="313" t="e">
        <f>'2 SERVICES'!#REF!</f>
        <v>#REF!</v>
      </c>
      <c r="C21" s="99" t="e">
        <f>'2 SERVICES'!#REF!</f>
        <v>#REF!</v>
      </c>
      <c r="D21" s="94" t="e">
        <f>'2 SERVICES'!#REF!</f>
        <v>#REF!</v>
      </c>
      <c r="E21" s="319" t="e">
        <f t="shared" si="1"/>
        <v>#REF!</v>
      </c>
      <c r="F21" s="320"/>
      <c r="G21" s="315" t="e">
        <f t="shared" si="2"/>
        <v>#REF!</v>
      </c>
      <c r="H21" s="316"/>
      <c r="I21" s="321" t="e">
        <f t="shared" si="3"/>
        <v>#REF!</v>
      </c>
      <c r="J21" s="320"/>
      <c r="K21" s="318" t="e">
        <f t="shared" si="4"/>
        <v>#REF!</v>
      </c>
      <c r="L21" s="316"/>
      <c r="M21" s="321" t="e">
        <f t="shared" si="5"/>
        <v>#REF!</v>
      </c>
      <c r="N21" s="320"/>
      <c r="O21" s="95" t="e">
        <f t="shared" si="6"/>
        <v>#REF!</v>
      </c>
      <c r="P21" s="89"/>
      <c r="Q21" s="100" t="e">
        <f t="shared" si="7"/>
        <v>#REF!</v>
      </c>
      <c r="R21" s="91" t="s">
        <v>186</v>
      </c>
      <c r="S21" s="96" t="e">
        <f t="shared" si="8"/>
        <v>#REF!</v>
      </c>
      <c r="T21" s="89"/>
      <c r="U21" s="96" t="e">
        <f>'2 SERVICES'!#REF!</f>
        <v>#REF!</v>
      </c>
      <c r="V21" s="91"/>
      <c r="W21" s="97" t="e">
        <f>'2 SERVICES'!#REF!</f>
        <v>#REF!</v>
      </c>
      <c r="X21" s="3"/>
    </row>
    <row r="22" spans="1:24" ht="39.75" customHeight="1" x14ac:dyDescent="0.25">
      <c r="A22" s="92">
        <f t="shared" si="0"/>
        <v>9</v>
      </c>
      <c r="B22" s="313" t="e">
        <f>'2 SERVICES'!#REF!</f>
        <v>#REF!</v>
      </c>
      <c r="C22" s="93" t="e">
        <f>'2 SERVICES'!#REF!</f>
        <v>#REF!</v>
      </c>
      <c r="D22" s="94" t="e">
        <f>'2 SERVICES'!#REF!</f>
        <v>#REF!</v>
      </c>
      <c r="E22" s="314" t="e">
        <f t="shared" si="1"/>
        <v>#REF!</v>
      </c>
      <c r="F22" s="302"/>
      <c r="G22" s="315" t="e">
        <f t="shared" si="2"/>
        <v>#REF!</v>
      </c>
      <c r="H22" s="316"/>
      <c r="I22" s="317" t="e">
        <f t="shared" si="3"/>
        <v>#REF!</v>
      </c>
      <c r="J22" s="302"/>
      <c r="K22" s="318" t="e">
        <f t="shared" si="4"/>
        <v>#REF!</v>
      </c>
      <c r="L22" s="316"/>
      <c r="M22" s="317" t="e">
        <f t="shared" si="5"/>
        <v>#REF!</v>
      </c>
      <c r="N22" s="302"/>
      <c r="O22" s="95" t="e">
        <f t="shared" si="6"/>
        <v>#REF!</v>
      </c>
      <c r="P22" s="89"/>
      <c r="Q22" s="96" t="e">
        <f t="shared" si="7"/>
        <v>#REF!</v>
      </c>
      <c r="R22" s="91" t="s">
        <v>185</v>
      </c>
      <c r="S22" s="96" t="e">
        <f t="shared" si="8"/>
        <v>#REF!</v>
      </c>
      <c r="T22" s="89"/>
      <c r="U22" s="96" t="e">
        <f>'2 SERVICES'!#REF!</f>
        <v>#REF!</v>
      </c>
      <c r="V22" s="91"/>
      <c r="W22" s="97" t="e">
        <f>'2 SERVICES'!#REF!</f>
        <v>#REF!</v>
      </c>
      <c r="X22" s="3"/>
    </row>
    <row r="23" spans="1:24" ht="39.75" customHeight="1" x14ac:dyDescent="0.25">
      <c r="A23" s="92">
        <f t="shared" si="0"/>
        <v>10</v>
      </c>
      <c r="B23" s="313" t="e">
        <f>'2 SERVICES'!#REF!</f>
        <v>#REF!</v>
      </c>
      <c r="C23" s="99" t="e">
        <f>'2 SERVICES'!#REF!</f>
        <v>#REF!</v>
      </c>
      <c r="D23" s="94" t="e">
        <f>'2 SERVICES'!#REF!</f>
        <v>#REF!</v>
      </c>
      <c r="E23" s="319" t="e">
        <f t="shared" si="1"/>
        <v>#REF!</v>
      </c>
      <c r="F23" s="320"/>
      <c r="G23" s="315" t="e">
        <f t="shared" si="2"/>
        <v>#REF!</v>
      </c>
      <c r="H23" s="316"/>
      <c r="I23" s="321" t="e">
        <f t="shared" si="3"/>
        <v>#REF!</v>
      </c>
      <c r="J23" s="320"/>
      <c r="K23" s="318" t="e">
        <f t="shared" si="4"/>
        <v>#REF!</v>
      </c>
      <c r="L23" s="316"/>
      <c r="M23" s="321" t="e">
        <f t="shared" si="5"/>
        <v>#REF!</v>
      </c>
      <c r="N23" s="320"/>
      <c r="O23" s="95" t="e">
        <f t="shared" si="6"/>
        <v>#REF!</v>
      </c>
      <c r="P23" s="89"/>
      <c r="Q23" s="100" t="e">
        <f t="shared" si="7"/>
        <v>#REF!</v>
      </c>
      <c r="R23" s="91" t="s">
        <v>186</v>
      </c>
      <c r="S23" s="96" t="e">
        <f t="shared" si="8"/>
        <v>#REF!</v>
      </c>
      <c r="T23" s="89"/>
      <c r="U23" s="96" t="e">
        <f>'2 SERVICES'!#REF!</f>
        <v>#REF!</v>
      </c>
      <c r="V23" s="91"/>
      <c r="W23" s="97" t="e">
        <f>'2 SERVICES'!#REF!</f>
        <v>#REF!</v>
      </c>
      <c r="X23" s="3"/>
    </row>
    <row r="24" spans="1:24" ht="39.75" customHeight="1" x14ac:dyDescent="0.25">
      <c r="A24" s="92">
        <f t="shared" si="0"/>
        <v>11</v>
      </c>
      <c r="B24" s="313" t="e">
        <f>'2 SERVICES'!#REF!</f>
        <v>#REF!</v>
      </c>
      <c r="C24" s="93" t="e">
        <f>'2 SERVICES'!#REF!</f>
        <v>#REF!</v>
      </c>
      <c r="D24" s="94" t="e">
        <f>'2 SERVICES'!#REF!</f>
        <v>#REF!</v>
      </c>
      <c r="E24" s="314" t="e">
        <f t="shared" si="1"/>
        <v>#REF!</v>
      </c>
      <c r="F24" s="302"/>
      <c r="G24" s="315" t="e">
        <f t="shared" si="2"/>
        <v>#REF!</v>
      </c>
      <c r="H24" s="316"/>
      <c r="I24" s="317" t="e">
        <f t="shared" si="3"/>
        <v>#REF!</v>
      </c>
      <c r="J24" s="302"/>
      <c r="K24" s="318" t="e">
        <f t="shared" si="4"/>
        <v>#REF!</v>
      </c>
      <c r="L24" s="316"/>
      <c r="M24" s="317" t="e">
        <f t="shared" si="5"/>
        <v>#REF!</v>
      </c>
      <c r="N24" s="302"/>
      <c r="O24" s="95" t="e">
        <f t="shared" si="6"/>
        <v>#REF!</v>
      </c>
      <c r="P24" s="89"/>
      <c r="Q24" s="96" t="e">
        <f t="shared" si="7"/>
        <v>#REF!</v>
      </c>
      <c r="R24" s="91" t="s">
        <v>185</v>
      </c>
      <c r="S24" s="96" t="e">
        <f t="shared" si="8"/>
        <v>#REF!</v>
      </c>
      <c r="T24" s="89"/>
      <c r="U24" s="96" t="e">
        <f>'2 SERVICES'!#REF!</f>
        <v>#REF!</v>
      </c>
      <c r="V24" s="91"/>
      <c r="W24" s="97" t="e">
        <f>'2 SERVICES'!#REF!</f>
        <v>#REF!</v>
      </c>
      <c r="X24" s="3"/>
    </row>
    <row r="25" spans="1:24" ht="39.75" customHeight="1" x14ac:dyDescent="0.25">
      <c r="A25" s="92">
        <f t="shared" si="0"/>
        <v>12</v>
      </c>
      <c r="B25" s="313" t="e">
        <f>'2 SERVICES'!#REF!</f>
        <v>#REF!</v>
      </c>
      <c r="C25" s="99" t="e">
        <f>'2 SERVICES'!#REF!</f>
        <v>#REF!</v>
      </c>
      <c r="D25" s="94" t="e">
        <f>'2 SERVICES'!#REF!</f>
        <v>#REF!</v>
      </c>
      <c r="E25" s="319" t="e">
        <f t="shared" si="1"/>
        <v>#REF!</v>
      </c>
      <c r="F25" s="320"/>
      <c r="G25" s="315" t="e">
        <f t="shared" si="2"/>
        <v>#REF!</v>
      </c>
      <c r="H25" s="316"/>
      <c r="I25" s="321" t="e">
        <f t="shared" si="3"/>
        <v>#REF!</v>
      </c>
      <c r="J25" s="320"/>
      <c r="K25" s="318" t="e">
        <f t="shared" si="4"/>
        <v>#REF!</v>
      </c>
      <c r="L25" s="316"/>
      <c r="M25" s="321" t="e">
        <f t="shared" si="5"/>
        <v>#REF!</v>
      </c>
      <c r="N25" s="320"/>
      <c r="O25" s="95" t="e">
        <f t="shared" si="6"/>
        <v>#REF!</v>
      </c>
      <c r="P25" s="89"/>
      <c r="Q25" s="100" t="e">
        <f t="shared" si="7"/>
        <v>#REF!</v>
      </c>
      <c r="R25" s="91" t="s">
        <v>186</v>
      </c>
      <c r="S25" s="96" t="e">
        <f t="shared" si="8"/>
        <v>#REF!</v>
      </c>
      <c r="T25" s="89"/>
      <c r="U25" s="96" t="e">
        <f>'2 SERVICES'!#REF!</f>
        <v>#REF!</v>
      </c>
      <c r="V25" s="91"/>
      <c r="W25" s="97" t="e">
        <f>'2 SERVICES'!#REF!</f>
        <v>#REF!</v>
      </c>
      <c r="X25" s="3"/>
    </row>
    <row r="26" spans="1:24" ht="39.75" customHeight="1" x14ac:dyDescent="0.25">
      <c r="A26" s="92">
        <f t="shared" si="0"/>
        <v>13</v>
      </c>
      <c r="B26" s="313" t="e">
        <f>'2 SERVICES'!#REF!</f>
        <v>#REF!</v>
      </c>
      <c r="C26" s="93" t="e">
        <f>'2 SERVICES'!#REF!</f>
        <v>#REF!</v>
      </c>
      <c r="D26" s="94" t="e">
        <f>'2 SERVICES'!#REF!</f>
        <v>#REF!</v>
      </c>
      <c r="E26" s="314" t="e">
        <f t="shared" si="1"/>
        <v>#REF!</v>
      </c>
      <c r="F26" s="302"/>
      <c r="G26" s="315" t="e">
        <f t="shared" si="2"/>
        <v>#REF!</v>
      </c>
      <c r="H26" s="316"/>
      <c r="I26" s="317" t="e">
        <f t="shared" si="3"/>
        <v>#REF!</v>
      </c>
      <c r="J26" s="302"/>
      <c r="K26" s="318" t="e">
        <f t="shared" si="4"/>
        <v>#REF!</v>
      </c>
      <c r="L26" s="316"/>
      <c r="M26" s="317" t="e">
        <f t="shared" si="5"/>
        <v>#REF!</v>
      </c>
      <c r="N26" s="302"/>
      <c r="O26" s="95" t="e">
        <f t="shared" si="6"/>
        <v>#REF!</v>
      </c>
      <c r="P26" s="89"/>
      <c r="Q26" s="96" t="e">
        <f t="shared" si="7"/>
        <v>#REF!</v>
      </c>
      <c r="R26" s="91" t="s">
        <v>185</v>
      </c>
      <c r="S26" s="96" t="e">
        <f t="shared" si="8"/>
        <v>#REF!</v>
      </c>
      <c r="T26" s="89"/>
      <c r="U26" s="96" t="e">
        <f>'2 SERVICES'!#REF!</f>
        <v>#REF!</v>
      </c>
      <c r="V26" s="91"/>
      <c r="W26" s="97" t="e">
        <f>'2 SERVICES'!#REF!</f>
        <v>#REF!</v>
      </c>
      <c r="X26" s="3"/>
    </row>
    <row r="27" spans="1:24" ht="39.75" customHeight="1" x14ac:dyDescent="0.25">
      <c r="A27" s="92">
        <f t="shared" si="0"/>
        <v>14</v>
      </c>
      <c r="B27" s="313" t="e">
        <f>'2 SERVICES'!#REF!</f>
        <v>#REF!</v>
      </c>
      <c r="C27" s="99" t="e">
        <f>'2 SERVICES'!#REF!</f>
        <v>#REF!</v>
      </c>
      <c r="D27" s="94" t="e">
        <f>'2 SERVICES'!#REF!</f>
        <v>#REF!</v>
      </c>
      <c r="E27" s="319" t="e">
        <f t="shared" si="1"/>
        <v>#REF!</v>
      </c>
      <c r="F27" s="320"/>
      <c r="G27" s="315" t="e">
        <f t="shared" si="2"/>
        <v>#REF!</v>
      </c>
      <c r="H27" s="316"/>
      <c r="I27" s="321" t="e">
        <f t="shared" si="3"/>
        <v>#REF!</v>
      </c>
      <c r="J27" s="320"/>
      <c r="K27" s="318" t="e">
        <f t="shared" si="4"/>
        <v>#REF!</v>
      </c>
      <c r="L27" s="316"/>
      <c r="M27" s="321" t="e">
        <f t="shared" si="5"/>
        <v>#REF!</v>
      </c>
      <c r="N27" s="320"/>
      <c r="O27" s="95" t="e">
        <f t="shared" si="6"/>
        <v>#REF!</v>
      </c>
      <c r="P27" s="89"/>
      <c r="Q27" s="100" t="e">
        <f t="shared" si="7"/>
        <v>#REF!</v>
      </c>
      <c r="R27" s="91" t="s">
        <v>186</v>
      </c>
      <c r="S27" s="96" t="e">
        <f t="shared" si="8"/>
        <v>#REF!</v>
      </c>
      <c r="T27" s="89"/>
      <c r="U27" s="96" t="e">
        <f>'2 SERVICES'!#REF!</f>
        <v>#REF!</v>
      </c>
      <c r="V27" s="91"/>
      <c r="W27" s="97" t="e">
        <f>'2 SERVICES'!#REF!</f>
        <v>#REF!</v>
      </c>
      <c r="X27" s="3"/>
    </row>
    <row r="28" spans="1:24" ht="39.75" customHeight="1" x14ac:dyDescent="0.25">
      <c r="A28" s="92">
        <f t="shared" si="0"/>
        <v>15</v>
      </c>
      <c r="B28" s="313" t="e">
        <f>'2 SERVICES'!#REF!</f>
        <v>#REF!</v>
      </c>
      <c r="C28" s="93" t="e">
        <f>'2 SERVICES'!#REF!</f>
        <v>#REF!</v>
      </c>
      <c r="D28" s="94" t="e">
        <f>'2 SERVICES'!#REF!</f>
        <v>#REF!</v>
      </c>
      <c r="E28" s="314" t="e">
        <f t="shared" si="1"/>
        <v>#REF!</v>
      </c>
      <c r="F28" s="302"/>
      <c r="G28" s="315" t="e">
        <f t="shared" si="2"/>
        <v>#REF!</v>
      </c>
      <c r="H28" s="316"/>
      <c r="I28" s="317" t="e">
        <f t="shared" si="3"/>
        <v>#REF!</v>
      </c>
      <c r="J28" s="302"/>
      <c r="K28" s="318" t="e">
        <f t="shared" si="4"/>
        <v>#REF!</v>
      </c>
      <c r="L28" s="316"/>
      <c r="M28" s="317" t="e">
        <f t="shared" si="5"/>
        <v>#REF!</v>
      </c>
      <c r="N28" s="302"/>
      <c r="O28" s="95" t="e">
        <f t="shared" si="6"/>
        <v>#REF!</v>
      </c>
      <c r="P28" s="89"/>
      <c r="Q28" s="96" t="e">
        <f t="shared" si="7"/>
        <v>#REF!</v>
      </c>
      <c r="R28" s="91" t="s">
        <v>185</v>
      </c>
      <c r="S28" s="96" t="e">
        <f t="shared" si="8"/>
        <v>#REF!</v>
      </c>
      <c r="T28" s="89"/>
      <c r="U28" s="96" t="e">
        <f>'2 SERVICES'!#REF!</f>
        <v>#REF!</v>
      </c>
      <c r="V28" s="91"/>
      <c r="W28" s="97" t="e">
        <f>'2 SERVICES'!#REF!</f>
        <v>#REF!</v>
      </c>
      <c r="X28" s="3"/>
    </row>
    <row r="29" spans="1:24" ht="39.75" customHeight="1" x14ac:dyDescent="0.25">
      <c r="A29" s="92">
        <f t="shared" si="0"/>
        <v>16</v>
      </c>
      <c r="B29" s="313" t="e">
        <f>'2 SERVICES'!#REF!</f>
        <v>#REF!</v>
      </c>
      <c r="C29" s="99" t="e">
        <f>'2 SERVICES'!#REF!</f>
        <v>#REF!</v>
      </c>
      <c r="D29" s="94" t="e">
        <f>'2 SERVICES'!#REF!</f>
        <v>#REF!</v>
      </c>
      <c r="E29" s="319" t="e">
        <f t="shared" si="1"/>
        <v>#REF!</v>
      </c>
      <c r="F29" s="320"/>
      <c r="G29" s="315" t="e">
        <f t="shared" si="2"/>
        <v>#REF!</v>
      </c>
      <c r="H29" s="316"/>
      <c r="I29" s="321" t="e">
        <f t="shared" si="3"/>
        <v>#REF!</v>
      </c>
      <c r="J29" s="320"/>
      <c r="K29" s="318" t="e">
        <f t="shared" si="4"/>
        <v>#REF!</v>
      </c>
      <c r="L29" s="316"/>
      <c r="M29" s="321" t="e">
        <f t="shared" si="5"/>
        <v>#REF!</v>
      </c>
      <c r="N29" s="320"/>
      <c r="O29" s="95" t="e">
        <f t="shared" si="6"/>
        <v>#REF!</v>
      </c>
      <c r="P29" s="89"/>
      <c r="Q29" s="100" t="e">
        <f t="shared" si="7"/>
        <v>#REF!</v>
      </c>
      <c r="R29" s="91" t="s">
        <v>186</v>
      </c>
      <c r="S29" s="96" t="e">
        <f t="shared" si="8"/>
        <v>#REF!</v>
      </c>
      <c r="T29" s="89"/>
      <c r="U29" s="96" t="e">
        <f>'2 SERVICES'!#REF!</f>
        <v>#REF!</v>
      </c>
      <c r="V29" s="91"/>
      <c r="W29" s="97" t="e">
        <f>'2 SERVICES'!#REF!</f>
        <v>#REF!</v>
      </c>
      <c r="X29" s="3"/>
    </row>
    <row r="30" spans="1:24" ht="39.75" customHeight="1" x14ac:dyDescent="0.25">
      <c r="A30" s="92">
        <f t="shared" si="0"/>
        <v>17</v>
      </c>
      <c r="B30" s="313" t="e">
        <f>'2 SERVICES'!#REF!</f>
        <v>#REF!</v>
      </c>
      <c r="C30" s="93" t="e">
        <f>'2 SERVICES'!#REF!</f>
        <v>#REF!</v>
      </c>
      <c r="D30" s="94" t="e">
        <f>'2 SERVICES'!#REF!</f>
        <v>#REF!</v>
      </c>
      <c r="E30" s="314" t="e">
        <f t="shared" si="1"/>
        <v>#REF!</v>
      </c>
      <c r="F30" s="302"/>
      <c r="G30" s="315" t="e">
        <f t="shared" si="2"/>
        <v>#REF!</v>
      </c>
      <c r="H30" s="316"/>
      <c r="I30" s="317" t="e">
        <f t="shared" si="3"/>
        <v>#REF!</v>
      </c>
      <c r="J30" s="302"/>
      <c r="K30" s="318" t="e">
        <f t="shared" si="4"/>
        <v>#REF!</v>
      </c>
      <c r="L30" s="316"/>
      <c r="M30" s="317" t="e">
        <f t="shared" si="5"/>
        <v>#REF!</v>
      </c>
      <c r="N30" s="302"/>
      <c r="O30" s="95" t="e">
        <f t="shared" si="6"/>
        <v>#REF!</v>
      </c>
      <c r="P30" s="89"/>
      <c r="Q30" s="96" t="e">
        <f t="shared" si="7"/>
        <v>#REF!</v>
      </c>
      <c r="R30" s="91" t="s">
        <v>185</v>
      </c>
      <c r="S30" s="96" t="e">
        <f t="shared" si="8"/>
        <v>#REF!</v>
      </c>
      <c r="T30" s="89"/>
      <c r="U30" s="96" t="e">
        <f>'2 SERVICES'!#REF!</f>
        <v>#REF!</v>
      </c>
      <c r="V30" s="91"/>
      <c r="W30" s="97" t="e">
        <f>'2 SERVICES'!#REF!</f>
        <v>#REF!</v>
      </c>
      <c r="X30" s="3"/>
    </row>
    <row r="31" spans="1:24" ht="39.75" customHeight="1" x14ac:dyDescent="0.25">
      <c r="A31" s="92">
        <f t="shared" si="0"/>
        <v>18</v>
      </c>
      <c r="B31" s="313" t="e">
        <f>'2 SERVICES'!#REF!</f>
        <v>#REF!</v>
      </c>
      <c r="C31" s="99" t="e">
        <f>'2 SERVICES'!#REF!</f>
        <v>#REF!</v>
      </c>
      <c r="D31" s="94" t="e">
        <f>'2 SERVICES'!#REF!</f>
        <v>#REF!</v>
      </c>
      <c r="E31" s="319" t="e">
        <f t="shared" si="1"/>
        <v>#REF!</v>
      </c>
      <c r="F31" s="320"/>
      <c r="G31" s="315" t="e">
        <f t="shared" si="2"/>
        <v>#REF!</v>
      </c>
      <c r="H31" s="316"/>
      <c r="I31" s="321" t="e">
        <f t="shared" si="3"/>
        <v>#REF!</v>
      </c>
      <c r="J31" s="320"/>
      <c r="K31" s="318" t="e">
        <f t="shared" si="4"/>
        <v>#REF!</v>
      </c>
      <c r="L31" s="316"/>
      <c r="M31" s="321" t="e">
        <f t="shared" si="5"/>
        <v>#REF!</v>
      </c>
      <c r="N31" s="320"/>
      <c r="O31" s="95" t="e">
        <f t="shared" si="6"/>
        <v>#REF!</v>
      </c>
      <c r="P31" s="89"/>
      <c r="Q31" s="100" t="e">
        <f t="shared" si="7"/>
        <v>#REF!</v>
      </c>
      <c r="R31" s="91" t="s">
        <v>186</v>
      </c>
      <c r="S31" s="96" t="e">
        <f t="shared" si="8"/>
        <v>#REF!</v>
      </c>
      <c r="T31" s="89"/>
      <c r="U31" s="96" t="e">
        <f>'2 SERVICES'!#REF!</f>
        <v>#REF!</v>
      </c>
      <c r="V31" s="91"/>
      <c r="W31" s="97" t="e">
        <f>'2 SERVICES'!#REF!</f>
        <v>#REF!</v>
      </c>
      <c r="X31" s="3"/>
    </row>
    <row r="32" spans="1:24" ht="39.75" customHeight="1" x14ac:dyDescent="0.25">
      <c r="A32" s="92">
        <f t="shared" si="0"/>
        <v>19</v>
      </c>
      <c r="B32" s="313" t="e">
        <f>'2 SERVICES'!#REF!</f>
        <v>#REF!</v>
      </c>
      <c r="C32" s="93" t="e">
        <f>'2 SERVICES'!#REF!</f>
        <v>#REF!</v>
      </c>
      <c r="D32" s="94" t="e">
        <f>'2 SERVICES'!#REF!</f>
        <v>#REF!</v>
      </c>
      <c r="E32" s="314" t="e">
        <f t="shared" si="1"/>
        <v>#REF!</v>
      </c>
      <c r="F32" s="302"/>
      <c r="G32" s="315" t="e">
        <f t="shared" si="2"/>
        <v>#REF!</v>
      </c>
      <c r="H32" s="316"/>
      <c r="I32" s="317" t="e">
        <f t="shared" si="3"/>
        <v>#REF!</v>
      </c>
      <c r="J32" s="302"/>
      <c r="K32" s="318" t="e">
        <f t="shared" si="4"/>
        <v>#REF!</v>
      </c>
      <c r="L32" s="316"/>
      <c r="M32" s="317" t="e">
        <f t="shared" si="5"/>
        <v>#REF!</v>
      </c>
      <c r="N32" s="302"/>
      <c r="O32" s="95" t="e">
        <f t="shared" si="6"/>
        <v>#REF!</v>
      </c>
      <c r="P32" s="89"/>
      <c r="Q32" s="96" t="e">
        <f t="shared" si="7"/>
        <v>#REF!</v>
      </c>
      <c r="R32" s="91" t="s">
        <v>185</v>
      </c>
      <c r="S32" s="96" t="e">
        <f t="shared" si="8"/>
        <v>#REF!</v>
      </c>
      <c r="T32" s="89"/>
      <c r="U32" s="96" t="e">
        <f>'2 SERVICES'!#REF!</f>
        <v>#REF!</v>
      </c>
      <c r="V32" s="91"/>
      <c r="W32" s="97" t="e">
        <f>'2 SERVICES'!#REF!</f>
        <v>#REF!</v>
      </c>
      <c r="X32" s="3"/>
    </row>
    <row r="33" spans="1:24" ht="39.75" customHeight="1" x14ac:dyDescent="0.25">
      <c r="A33" s="92">
        <f t="shared" si="0"/>
        <v>20</v>
      </c>
      <c r="B33" s="313" t="e">
        <f>'2 SERVICES'!#REF!</f>
        <v>#REF!</v>
      </c>
      <c r="C33" s="99" t="e">
        <f>'2 SERVICES'!#REF!</f>
        <v>#REF!</v>
      </c>
      <c r="D33" s="94" t="e">
        <f>'2 SERVICES'!#REF!</f>
        <v>#REF!</v>
      </c>
      <c r="E33" s="319" t="e">
        <f t="shared" si="1"/>
        <v>#REF!</v>
      </c>
      <c r="F33" s="320"/>
      <c r="G33" s="315" t="e">
        <f t="shared" si="2"/>
        <v>#REF!</v>
      </c>
      <c r="H33" s="316"/>
      <c r="I33" s="321" t="e">
        <f t="shared" si="3"/>
        <v>#REF!</v>
      </c>
      <c r="J33" s="320"/>
      <c r="K33" s="318" t="e">
        <f t="shared" si="4"/>
        <v>#REF!</v>
      </c>
      <c r="L33" s="316"/>
      <c r="M33" s="321" t="e">
        <f t="shared" si="5"/>
        <v>#REF!</v>
      </c>
      <c r="N33" s="320"/>
      <c r="O33" s="95" t="e">
        <f t="shared" si="6"/>
        <v>#REF!</v>
      </c>
      <c r="P33" s="89"/>
      <c r="Q33" s="100" t="e">
        <f t="shared" si="7"/>
        <v>#REF!</v>
      </c>
      <c r="R33" s="91" t="s">
        <v>186</v>
      </c>
      <c r="S33" s="96" t="e">
        <f t="shared" si="8"/>
        <v>#REF!</v>
      </c>
      <c r="T33" s="89"/>
      <c r="U33" s="96" t="e">
        <f>'2 SERVICES'!#REF!</f>
        <v>#REF!</v>
      </c>
      <c r="V33" s="91"/>
      <c r="W33" s="97" t="e">
        <f>'2 SERVICES'!#REF!</f>
        <v>#REF!</v>
      </c>
      <c r="X33" s="3"/>
    </row>
    <row r="34" spans="1:24" ht="39.75" customHeight="1" x14ac:dyDescent="0.25">
      <c r="A34" s="92">
        <f t="shared" si="0"/>
        <v>21</v>
      </c>
      <c r="B34" s="313" t="e">
        <f>'2 SERVICES'!#REF!</f>
        <v>#REF!</v>
      </c>
      <c r="C34" s="93" t="e">
        <f>'2 SERVICES'!#REF!</f>
        <v>#REF!</v>
      </c>
      <c r="D34" s="94" t="e">
        <f>'2 SERVICES'!#REF!</f>
        <v>#REF!</v>
      </c>
      <c r="E34" s="314" t="e">
        <f t="shared" si="1"/>
        <v>#REF!</v>
      </c>
      <c r="F34" s="302"/>
      <c r="G34" s="315" t="e">
        <f t="shared" si="2"/>
        <v>#REF!</v>
      </c>
      <c r="H34" s="316"/>
      <c r="I34" s="317" t="e">
        <f t="shared" si="3"/>
        <v>#REF!</v>
      </c>
      <c r="J34" s="302"/>
      <c r="K34" s="318" t="e">
        <f t="shared" si="4"/>
        <v>#REF!</v>
      </c>
      <c r="L34" s="316"/>
      <c r="M34" s="317" t="e">
        <f t="shared" si="5"/>
        <v>#REF!</v>
      </c>
      <c r="N34" s="302"/>
      <c r="O34" s="95" t="e">
        <f t="shared" si="6"/>
        <v>#REF!</v>
      </c>
      <c r="P34" s="89"/>
      <c r="Q34" s="96" t="e">
        <f t="shared" si="7"/>
        <v>#REF!</v>
      </c>
      <c r="R34" s="91" t="s">
        <v>185</v>
      </c>
      <c r="S34" s="96" t="e">
        <f t="shared" si="8"/>
        <v>#REF!</v>
      </c>
      <c r="T34" s="89"/>
      <c r="U34" s="96" t="e">
        <f>'2 SERVICES'!#REF!</f>
        <v>#REF!</v>
      </c>
      <c r="V34" s="91"/>
      <c r="W34" s="97" t="e">
        <f>'2 SERVICES'!#REF!</f>
        <v>#REF!</v>
      </c>
      <c r="X34" s="3"/>
    </row>
    <row r="35" spans="1:24" ht="39.75" customHeight="1" x14ac:dyDescent="0.25">
      <c r="A35" s="92">
        <f t="shared" si="0"/>
        <v>22</v>
      </c>
      <c r="B35" s="313" t="e">
        <f>'2 SERVICES'!#REF!</f>
        <v>#REF!</v>
      </c>
      <c r="C35" s="99" t="e">
        <f>'2 SERVICES'!#REF!</f>
        <v>#REF!</v>
      </c>
      <c r="D35" s="94" t="e">
        <f>'2 SERVICES'!#REF!</f>
        <v>#REF!</v>
      </c>
      <c r="E35" s="319" t="e">
        <f t="shared" si="1"/>
        <v>#REF!</v>
      </c>
      <c r="F35" s="320"/>
      <c r="G35" s="315" t="e">
        <f t="shared" si="2"/>
        <v>#REF!</v>
      </c>
      <c r="H35" s="316"/>
      <c r="I35" s="321" t="e">
        <f t="shared" si="3"/>
        <v>#REF!</v>
      </c>
      <c r="J35" s="320"/>
      <c r="K35" s="318" t="e">
        <f t="shared" si="4"/>
        <v>#REF!</v>
      </c>
      <c r="L35" s="316"/>
      <c r="M35" s="321" t="e">
        <f t="shared" si="5"/>
        <v>#REF!</v>
      </c>
      <c r="N35" s="320"/>
      <c r="O35" s="95" t="e">
        <f t="shared" si="6"/>
        <v>#REF!</v>
      </c>
      <c r="P35" s="89"/>
      <c r="Q35" s="100" t="e">
        <f t="shared" si="7"/>
        <v>#REF!</v>
      </c>
      <c r="R35" s="91" t="s">
        <v>186</v>
      </c>
      <c r="S35" s="96" t="e">
        <f t="shared" si="8"/>
        <v>#REF!</v>
      </c>
      <c r="T35" s="89"/>
      <c r="U35" s="96" t="e">
        <f>'2 SERVICES'!#REF!</f>
        <v>#REF!</v>
      </c>
      <c r="V35" s="91"/>
      <c r="W35" s="97" t="e">
        <f>'2 SERVICES'!#REF!</f>
        <v>#REF!</v>
      </c>
      <c r="X35" s="3"/>
    </row>
    <row r="36" spans="1:24" ht="39.75" customHeight="1" x14ac:dyDescent="0.25">
      <c r="A36" s="92">
        <f t="shared" si="0"/>
        <v>23</v>
      </c>
      <c r="B36" s="313" t="e">
        <f>'2 SERVICES'!#REF!</f>
        <v>#REF!</v>
      </c>
      <c r="C36" s="93" t="e">
        <f>'2 SERVICES'!#REF!</f>
        <v>#REF!</v>
      </c>
      <c r="D36" s="94" t="e">
        <f>'2 SERVICES'!#REF!</f>
        <v>#REF!</v>
      </c>
      <c r="E36" s="314" t="e">
        <f t="shared" si="1"/>
        <v>#REF!</v>
      </c>
      <c r="F36" s="302"/>
      <c r="G36" s="315" t="e">
        <f t="shared" si="2"/>
        <v>#REF!</v>
      </c>
      <c r="H36" s="316"/>
      <c r="I36" s="317" t="e">
        <f t="shared" si="3"/>
        <v>#REF!</v>
      </c>
      <c r="J36" s="302"/>
      <c r="K36" s="318" t="e">
        <f t="shared" si="4"/>
        <v>#REF!</v>
      </c>
      <c r="L36" s="316"/>
      <c r="M36" s="317" t="e">
        <f t="shared" si="5"/>
        <v>#REF!</v>
      </c>
      <c r="N36" s="302"/>
      <c r="O36" s="95" t="e">
        <f t="shared" si="6"/>
        <v>#REF!</v>
      </c>
      <c r="P36" s="89"/>
      <c r="Q36" s="96" t="e">
        <f t="shared" si="7"/>
        <v>#REF!</v>
      </c>
      <c r="R36" s="91" t="s">
        <v>185</v>
      </c>
      <c r="S36" s="96" t="e">
        <f t="shared" si="8"/>
        <v>#REF!</v>
      </c>
      <c r="T36" s="89"/>
      <c r="U36" s="96" t="e">
        <f>'2 SERVICES'!#REF!</f>
        <v>#REF!</v>
      </c>
      <c r="V36" s="91"/>
      <c r="W36" s="97" t="e">
        <f>'2 SERVICES'!#REF!</f>
        <v>#REF!</v>
      </c>
      <c r="X36" s="3"/>
    </row>
    <row r="37" spans="1:24" ht="39.75" customHeight="1" x14ac:dyDescent="0.25">
      <c r="A37" s="92">
        <f t="shared" si="0"/>
        <v>24</v>
      </c>
      <c r="B37" s="313" t="e">
        <f>'2 SERVICES'!#REF!</f>
        <v>#REF!</v>
      </c>
      <c r="C37" s="99" t="e">
        <f>'2 SERVICES'!#REF!</f>
        <v>#REF!</v>
      </c>
      <c r="D37" s="94" t="e">
        <f>'2 SERVICES'!#REF!</f>
        <v>#REF!</v>
      </c>
      <c r="E37" s="319" t="e">
        <f t="shared" si="1"/>
        <v>#REF!</v>
      </c>
      <c r="F37" s="320"/>
      <c r="G37" s="315" t="e">
        <f t="shared" si="2"/>
        <v>#REF!</v>
      </c>
      <c r="H37" s="316"/>
      <c r="I37" s="321" t="e">
        <f t="shared" si="3"/>
        <v>#REF!</v>
      </c>
      <c r="J37" s="320"/>
      <c r="K37" s="318" t="e">
        <f t="shared" si="4"/>
        <v>#REF!</v>
      </c>
      <c r="L37" s="316"/>
      <c r="M37" s="321" t="e">
        <f t="shared" si="5"/>
        <v>#REF!</v>
      </c>
      <c r="N37" s="320"/>
      <c r="O37" s="95" t="e">
        <f t="shared" si="6"/>
        <v>#REF!</v>
      </c>
      <c r="P37" s="89"/>
      <c r="Q37" s="100" t="e">
        <f t="shared" si="7"/>
        <v>#REF!</v>
      </c>
      <c r="R37" s="91" t="s">
        <v>186</v>
      </c>
      <c r="S37" s="96" t="e">
        <f t="shared" si="8"/>
        <v>#REF!</v>
      </c>
      <c r="T37" s="89"/>
      <c r="U37" s="96" t="e">
        <f>'2 SERVICES'!#REF!</f>
        <v>#REF!</v>
      </c>
      <c r="V37" s="91"/>
      <c r="W37" s="97" t="e">
        <f>'2 SERVICES'!#REF!</f>
        <v>#REF!</v>
      </c>
      <c r="X37" s="3"/>
    </row>
    <row r="38" spans="1:24" ht="39.75" customHeight="1" x14ac:dyDescent="0.25">
      <c r="A38" s="92">
        <f t="shared" si="0"/>
        <v>25</v>
      </c>
      <c r="B38" s="313" t="e">
        <f>'2 SERVICES'!#REF!</f>
        <v>#REF!</v>
      </c>
      <c r="C38" s="93" t="e">
        <f>'2 SERVICES'!#REF!</f>
        <v>#REF!</v>
      </c>
      <c r="D38" s="94" t="e">
        <f>'2 SERVICES'!#REF!</f>
        <v>#REF!</v>
      </c>
      <c r="E38" s="314" t="e">
        <f t="shared" si="1"/>
        <v>#REF!</v>
      </c>
      <c r="F38" s="302"/>
      <c r="G38" s="315" t="e">
        <f t="shared" si="2"/>
        <v>#REF!</v>
      </c>
      <c r="H38" s="316"/>
      <c r="I38" s="317" t="e">
        <f t="shared" si="3"/>
        <v>#REF!</v>
      </c>
      <c r="J38" s="302"/>
      <c r="K38" s="318" t="e">
        <f t="shared" si="4"/>
        <v>#REF!</v>
      </c>
      <c r="L38" s="316"/>
      <c r="M38" s="317" t="e">
        <f t="shared" si="5"/>
        <v>#REF!</v>
      </c>
      <c r="N38" s="302"/>
      <c r="O38" s="95" t="e">
        <f t="shared" si="6"/>
        <v>#REF!</v>
      </c>
      <c r="P38" s="89"/>
      <c r="Q38" s="96" t="e">
        <f t="shared" si="7"/>
        <v>#REF!</v>
      </c>
      <c r="R38" s="91" t="s">
        <v>185</v>
      </c>
      <c r="S38" s="96" t="e">
        <f t="shared" si="8"/>
        <v>#REF!</v>
      </c>
      <c r="T38" s="89"/>
      <c r="U38" s="96" t="e">
        <f>'2 SERVICES'!#REF!</f>
        <v>#REF!</v>
      </c>
      <c r="V38" s="91"/>
      <c r="W38" s="97" t="e">
        <f>'2 SERVICES'!#REF!</f>
        <v>#REF!</v>
      </c>
      <c r="X38" s="3"/>
    </row>
    <row r="39" spans="1:24" ht="39.75" customHeight="1" x14ac:dyDescent="0.25">
      <c r="A39" s="92">
        <f t="shared" si="0"/>
        <v>26</v>
      </c>
      <c r="B39" s="313" t="e">
        <f>'2 SERVICES'!#REF!</f>
        <v>#REF!</v>
      </c>
      <c r="C39" s="99" t="e">
        <f>'2 SERVICES'!#REF!</f>
        <v>#REF!</v>
      </c>
      <c r="D39" s="94" t="e">
        <f>'2 SERVICES'!#REF!</f>
        <v>#REF!</v>
      </c>
      <c r="E39" s="319" t="e">
        <f t="shared" si="1"/>
        <v>#REF!</v>
      </c>
      <c r="F39" s="320"/>
      <c r="G39" s="315" t="e">
        <f t="shared" si="2"/>
        <v>#REF!</v>
      </c>
      <c r="H39" s="316"/>
      <c r="I39" s="321" t="e">
        <f t="shared" si="3"/>
        <v>#REF!</v>
      </c>
      <c r="J39" s="320"/>
      <c r="K39" s="318" t="e">
        <f t="shared" si="4"/>
        <v>#REF!</v>
      </c>
      <c r="L39" s="316"/>
      <c r="M39" s="321" t="e">
        <f t="shared" si="5"/>
        <v>#REF!</v>
      </c>
      <c r="N39" s="320"/>
      <c r="O39" s="95" t="e">
        <f t="shared" si="6"/>
        <v>#REF!</v>
      </c>
      <c r="P39" s="89"/>
      <c r="Q39" s="100" t="e">
        <f t="shared" si="7"/>
        <v>#REF!</v>
      </c>
      <c r="R39" s="91" t="s">
        <v>186</v>
      </c>
      <c r="S39" s="96" t="e">
        <f t="shared" si="8"/>
        <v>#REF!</v>
      </c>
      <c r="T39" s="89"/>
      <c r="U39" s="96" t="e">
        <f>'2 SERVICES'!#REF!</f>
        <v>#REF!</v>
      </c>
      <c r="V39" s="91"/>
      <c r="W39" s="97" t="e">
        <f>'2 SERVICES'!#REF!</f>
        <v>#REF!</v>
      </c>
      <c r="X39" s="3"/>
    </row>
    <row r="40" spans="1:24" ht="39.75" customHeight="1" x14ac:dyDescent="0.25">
      <c r="A40" s="92">
        <f t="shared" si="0"/>
        <v>27</v>
      </c>
      <c r="B40" s="313" t="e">
        <f>'2 SERVICES'!#REF!</f>
        <v>#REF!</v>
      </c>
      <c r="C40" s="93" t="e">
        <f>'2 SERVICES'!#REF!</f>
        <v>#REF!</v>
      </c>
      <c r="D40" s="94" t="e">
        <f>'2 SERVICES'!#REF!</f>
        <v>#REF!</v>
      </c>
      <c r="E40" s="314" t="e">
        <f t="shared" si="1"/>
        <v>#REF!</v>
      </c>
      <c r="F40" s="302"/>
      <c r="G40" s="315" t="e">
        <f t="shared" si="2"/>
        <v>#REF!</v>
      </c>
      <c r="H40" s="316"/>
      <c r="I40" s="317" t="e">
        <f t="shared" si="3"/>
        <v>#REF!</v>
      </c>
      <c r="J40" s="302"/>
      <c r="K40" s="318" t="e">
        <f t="shared" si="4"/>
        <v>#REF!</v>
      </c>
      <c r="L40" s="316"/>
      <c r="M40" s="317" t="e">
        <f t="shared" si="5"/>
        <v>#REF!</v>
      </c>
      <c r="N40" s="302"/>
      <c r="O40" s="95" t="e">
        <f t="shared" si="6"/>
        <v>#REF!</v>
      </c>
      <c r="P40" s="89"/>
      <c r="Q40" s="96" t="e">
        <f t="shared" si="7"/>
        <v>#REF!</v>
      </c>
      <c r="R40" s="91" t="s">
        <v>185</v>
      </c>
      <c r="S40" s="96" t="e">
        <f t="shared" si="8"/>
        <v>#REF!</v>
      </c>
      <c r="T40" s="89"/>
      <c r="U40" s="96" t="e">
        <f>'2 SERVICES'!#REF!</f>
        <v>#REF!</v>
      </c>
      <c r="V40" s="91"/>
      <c r="W40" s="97" t="e">
        <f>'2 SERVICES'!#REF!</f>
        <v>#REF!</v>
      </c>
      <c r="X40" s="3"/>
    </row>
    <row r="41" spans="1:24" ht="39.75" customHeight="1" x14ac:dyDescent="0.25">
      <c r="A41" s="92">
        <f t="shared" si="0"/>
        <v>28</v>
      </c>
      <c r="B41" s="313" t="e">
        <f>'2 SERVICES'!#REF!</f>
        <v>#REF!</v>
      </c>
      <c r="C41" s="99" t="e">
        <f>'2 SERVICES'!#REF!</f>
        <v>#REF!</v>
      </c>
      <c r="D41" s="94" t="e">
        <f>'2 SERVICES'!#REF!</f>
        <v>#REF!</v>
      </c>
      <c r="E41" s="319" t="e">
        <f t="shared" si="1"/>
        <v>#REF!</v>
      </c>
      <c r="F41" s="320"/>
      <c r="G41" s="315" t="e">
        <f t="shared" si="2"/>
        <v>#REF!</v>
      </c>
      <c r="H41" s="316"/>
      <c r="I41" s="321" t="e">
        <f t="shared" si="3"/>
        <v>#REF!</v>
      </c>
      <c r="J41" s="320"/>
      <c r="K41" s="318" t="e">
        <f t="shared" si="4"/>
        <v>#REF!</v>
      </c>
      <c r="L41" s="316"/>
      <c r="M41" s="321" t="e">
        <f t="shared" si="5"/>
        <v>#REF!</v>
      </c>
      <c r="N41" s="320"/>
      <c r="O41" s="95" t="e">
        <f t="shared" si="6"/>
        <v>#REF!</v>
      </c>
      <c r="P41" s="89"/>
      <c r="Q41" s="100" t="e">
        <f t="shared" si="7"/>
        <v>#REF!</v>
      </c>
      <c r="R41" s="91" t="s">
        <v>186</v>
      </c>
      <c r="S41" s="96" t="e">
        <f t="shared" si="8"/>
        <v>#REF!</v>
      </c>
      <c r="T41" s="89"/>
      <c r="U41" s="96" t="e">
        <f>'2 SERVICES'!#REF!</f>
        <v>#REF!</v>
      </c>
      <c r="V41" s="91"/>
      <c r="W41" s="97" t="e">
        <f>'2 SERVICES'!#REF!</f>
        <v>#REF!</v>
      </c>
      <c r="X41" s="3"/>
    </row>
    <row r="42" spans="1:24" ht="39.75" customHeight="1" x14ac:dyDescent="0.25">
      <c r="A42" s="92">
        <f t="shared" si="0"/>
        <v>29</v>
      </c>
      <c r="B42" s="313" t="e">
        <f>'2 SERVICES'!#REF!</f>
        <v>#REF!</v>
      </c>
      <c r="C42" s="93" t="e">
        <f>'2 SERVICES'!#REF!</f>
        <v>#REF!</v>
      </c>
      <c r="D42" s="94" t="e">
        <f>'2 SERVICES'!#REF!</f>
        <v>#REF!</v>
      </c>
      <c r="E42" s="314" t="e">
        <f t="shared" si="1"/>
        <v>#REF!</v>
      </c>
      <c r="F42" s="302"/>
      <c r="G42" s="315" t="e">
        <f t="shared" si="2"/>
        <v>#REF!</v>
      </c>
      <c r="H42" s="316"/>
      <c r="I42" s="317" t="e">
        <f t="shared" si="3"/>
        <v>#REF!</v>
      </c>
      <c r="J42" s="302"/>
      <c r="K42" s="318" t="e">
        <f t="shared" si="4"/>
        <v>#REF!</v>
      </c>
      <c r="L42" s="316"/>
      <c r="M42" s="317" t="e">
        <f t="shared" si="5"/>
        <v>#REF!</v>
      </c>
      <c r="N42" s="302"/>
      <c r="O42" s="95" t="e">
        <f t="shared" si="6"/>
        <v>#REF!</v>
      </c>
      <c r="P42" s="89"/>
      <c r="Q42" s="96" t="e">
        <f t="shared" si="7"/>
        <v>#REF!</v>
      </c>
      <c r="R42" s="91" t="s">
        <v>185</v>
      </c>
      <c r="S42" s="96" t="e">
        <f t="shared" si="8"/>
        <v>#REF!</v>
      </c>
      <c r="T42" s="89"/>
      <c r="U42" s="96" t="e">
        <f>'2 SERVICES'!#REF!</f>
        <v>#REF!</v>
      </c>
      <c r="V42" s="91"/>
      <c r="W42" s="97" t="e">
        <f>'2 SERVICES'!#REF!</f>
        <v>#REF!</v>
      </c>
      <c r="X42" s="3"/>
    </row>
    <row r="43" spans="1:24" ht="39.75" customHeight="1" x14ac:dyDescent="0.25">
      <c r="A43" s="92">
        <f t="shared" si="0"/>
        <v>30</v>
      </c>
      <c r="B43" s="313" t="e">
        <f>'2 SERVICES'!#REF!</f>
        <v>#REF!</v>
      </c>
      <c r="C43" s="99" t="e">
        <f>'2 SERVICES'!#REF!</f>
        <v>#REF!</v>
      </c>
      <c r="D43" s="94" t="e">
        <f>'2 SERVICES'!#REF!</f>
        <v>#REF!</v>
      </c>
      <c r="E43" s="319" t="e">
        <f t="shared" si="1"/>
        <v>#REF!</v>
      </c>
      <c r="F43" s="320"/>
      <c r="G43" s="315" t="e">
        <f t="shared" si="2"/>
        <v>#REF!</v>
      </c>
      <c r="H43" s="316"/>
      <c r="I43" s="321" t="e">
        <f t="shared" si="3"/>
        <v>#REF!</v>
      </c>
      <c r="J43" s="320"/>
      <c r="K43" s="318" t="e">
        <f t="shared" si="4"/>
        <v>#REF!</v>
      </c>
      <c r="L43" s="316"/>
      <c r="M43" s="321" t="e">
        <f t="shared" si="5"/>
        <v>#REF!</v>
      </c>
      <c r="N43" s="320"/>
      <c r="O43" s="95" t="e">
        <f t="shared" si="6"/>
        <v>#REF!</v>
      </c>
      <c r="P43" s="89"/>
      <c r="Q43" s="100" t="e">
        <f t="shared" si="7"/>
        <v>#REF!</v>
      </c>
      <c r="R43" s="91" t="s">
        <v>186</v>
      </c>
      <c r="S43" s="96" t="e">
        <f t="shared" si="8"/>
        <v>#REF!</v>
      </c>
      <c r="T43" s="89"/>
      <c r="U43" s="96" t="e">
        <f>'2 SERVICES'!#REF!</f>
        <v>#REF!</v>
      </c>
      <c r="V43" s="91"/>
      <c r="W43" s="97" t="e">
        <f>'2 SERVICES'!#REF!</f>
        <v>#REF!</v>
      </c>
      <c r="X43" s="3"/>
    </row>
    <row r="44" spans="1:24" ht="39.75" customHeight="1" x14ac:dyDescent="0.25">
      <c r="A44" s="92">
        <f t="shared" si="0"/>
        <v>31</v>
      </c>
      <c r="B44" s="313" t="e">
        <f>'2 SERVICES'!#REF!</f>
        <v>#REF!</v>
      </c>
      <c r="C44" s="93" t="e">
        <f>'2 SERVICES'!#REF!</f>
        <v>#REF!</v>
      </c>
      <c r="D44" s="94" t="e">
        <f>'2 SERVICES'!#REF!</f>
        <v>#REF!</v>
      </c>
      <c r="E44" s="314" t="e">
        <f t="shared" si="1"/>
        <v>#REF!</v>
      </c>
      <c r="F44" s="302"/>
      <c r="G44" s="315" t="e">
        <f t="shared" si="2"/>
        <v>#REF!</v>
      </c>
      <c r="H44" s="316"/>
      <c r="I44" s="317" t="e">
        <f t="shared" si="3"/>
        <v>#REF!</v>
      </c>
      <c r="J44" s="302"/>
      <c r="K44" s="318" t="e">
        <f t="shared" si="4"/>
        <v>#REF!</v>
      </c>
      <c r="L44" s="316"/>
      <c r="M44" s="317" t="e">
        <f t="shared" si="5"/>
        <v>#REF!</v>
      </c>
      <c r="N44" s="302"/>
      <c r="O44" s="95" t="e">
        <f t="shared" si="6"/>
        <v>#REF!</v>
      </c>
      <c r="P44" s="89"/>
      <c r="Q44" s="96" t="e">
        <f t="shared" si="7"/>
        <v>#REF!</v>
      </c>
      <c r="R44" s="91" t="s">
        <v>185</v>
      </c>
      <c r="S44" s="96" t="e">
        <f t="shared" si="8"/>
        <v>#REF!</v>
      </c>
      <c r="T44" s="89"/>
      <c r="U44" s="96" t="e">
        <f>'2 SERVICES'!#REF!</f>
        <v>#REF!</v>
      </c>
      <c r="V44" s="91"/>
      <c r="W44" s="97" t="e">
        <f>'2 SERVICES'!#REF!</f>
        <v>#REF!</v>
      </c>
      <c r="X44" s="3"/>
    </row>
    <row r="45" spans="1:24" ht="39.75" customHeight="1" x14ac:dyDescent="0.25">
      <c r="A45" s="92">
        <f t="shared" si="0"/>
        <v>32</v>
      </c>
      <c r="B45" s="313" t="e">
        <f>'2 SERVICES'!#REF!</f>
        <v>#REF!</v>
      </c>
      <c r="C45" s="99" t="e">
        <f>'2 SERVICES'!#REF!</f>
        <v>#REF!</v>
      </c>
      <c r="D45" s="94" t="e">
        <f>'2 SERVICES'!#REF!</f>
        <v>#REF!</v>
      </c>
      <c r="E45" s="319" t="e">
        <f t="shared" si="1"/>
        <v>#REF!</v>
      </c>
      <c r="F45" s="320"/>
      <c r="G45" s="315" t="e">
        <f t="shared" si="2"/>
        <v>#REF!</v>
      </c>
      <c r="H45" s="316"/>
      <c r="I45" s="321" t="e">
        <f t="shared" si="3"/>
        <v>#REF!</v>
      </c>
      <c r="J45" s="320"/>
      <c r="K45" s="318" t="e">
        <f t="shared" si="4"/>
        <v>#REF!</v>
      </c>
      <c r="L45" s="316"/>
      <c r="M45" s="321" t="e">
        <f t="shared" si="5"/>
        <v>#REF!</v>
      </c>
      <c r="N45" s="320"/>
      <c r="O45" s="95" t="e">
        <f t="shared" si="6"/>
        <v>#REF!</v>
      </c>
      <c r="P45" s="89"/>
      <c r="Q45" s="100" t="e">
        <f t="shared" si="7"/>
        <v>#REF!</v>
      </c>
      <c r="R45" s="91" t="s">
        <v>186</v>
      </c>
      <c r="S45" s="96" t="e">
        <f t="shared" si="8"/>
        <v>#REF!</v>
      </c>
      <c r="T45" s="89"/>
      <c r="U45" s="96" t="e">
        <f>'2 SERVICES'!#REF!</f>
        <v>#REF!</v>
      </c>
      <c r="V45" s="91"/>
      <c r="W45" s="97" t="e">
        <f>'2 SERVICES'!#REF!</f>
        <v>#REF!</v>
      </c>
      <c r="X45" s="3"/>
    </row>
    <row r="46" spans="1:24" ht="39.75" customHeight="1" x14ac:dyDescent="0.25">
      <c r="A46" s="92">
        <f t="shared" si="0"/>
        <v>33</v>
      </c>
      <c r="B46" s="313" t="e">
        <f>'2 SERVICES'!#REF!</f>
        <v>#REF!</v>
      </c>
      <c r="C46" s="93" t="e">
        <f>'2 SERVICES'!#REF!</f>
        <v>#REF!</v>
      </c>
      <c r="D46" s="94" t="e">
        <f>'2 SERVICES'!#REF!</f>
        <v>#REF!</v>
      </c>
      <c r="E46" s="314" t="e">
        <f t="shared" si="1"/>
        <v>#REF!</v>
      </c>
      <c r="F46" s="302"/>
      <c r="G46" s="315" t="e">
        <f t="shared" si="2"/>
        <v>#REF!</v>
      </c>
      <c r="H46" s="316"/>
      <c r="I46" s="317" t="e">
        <f t="shared" si="3"/>
        <v>#REF!</v>
      </c>
      <c r="J46" s="302"/>
      <c r="K46" s="318" t="e">
        <f t="shared" si="4"/>
        <v>#REF!</v>
      </c>
      <c r="L46" s="316"/>
      <c r="M46" s="317" t="e">
        <f t="shared" si="5"/>
        <v>#REF!</v>
      </c>
      <c r="N46" s="302"/>
      <c r="O46" s="95" t="e">
        <f t="shared" si="6"/>
        <v>#REF!</v>
      </c>
      <c r="P46" s="89"/>
      <c r="Q46" s="96" t="e">
        <f t="shared" si="7"/>
        <v>#REF!</v>
      </c>
      <c r="R46" s="91" t="s">
        <v>185</v>
      </c>
      <c r="S46" s="96" t="e">
        <f t="shared" si="8"/>
        <v>#REF!</v>
      </c>
      <c r="T46" s="89"/>
      <c r="U46" s="96" t="e">
        <f>'2 SERVICES'!#REF!</f>
        <v>#REF!</v>
      </c>
      <c r="V46" s="91"/>
      <c r="W46" s="97" t="e">
        <f>'2 SERVICES'!#REF!</f>
        <v>#REF!</v>
      </c>
      <c r="X46" s="3"/>
    </row>
    <row r="47" spans="1:24" ht="39.75" customHeight="1" x14ac:dyDescent="0.25">
      <c r="A47" s="92">
        <f t="shared" si="0"/>
        <v>34</v>
      </c>
      <c r="B47" s="313" t="e">
        <f>'2 SERVICES'!#REF!</f>
        <v>#REF!</v>
      </c>
      <c r="C47" s="99" t="e">
        <f>'2 SERVICES'!#REF!</f>
        <v>#REF!</v>
      </c>
      <c r="D47" s="94" t="e">
        <f>'2 SERVICES'!#REF!</f>
        <v>#REF!</v>
      </c>
      <c r="E47" s="319" t="e">
        <f t="shared" si="1"/>
        <v>#REF!</v>
      </c>
      <c r="F47" s="320"/>
      <c r="G47" s="315" t="e">
        <f t="shared" si="2"/>
        <v>#REF!</v>
      </c>
      <c r="H47" s="316"/>
      <c r="I47" s="321" t="e">
        <f t="shared" si="3"/>
        <v>#REF!</v>
      </c>
      <c r="J47" s="320"/>
      <c r="K47" s="318" t="e">
        <f t="shared" si="4"/>
        <v>#REF!</v>
      </c>
      <c r="L47" s="316"/>
      <c r="M47" s="321" t="e">
        <f t="shared" si="5"/>
        <v>#REF!</v>
      </c>
      <c r="N47" s="320"/>
      <c r="O47" s="95" t="e">
        <f t="shared" si="6"/>
        <v>#REF!</v>
      </c>
      <c r="P47" s="89"/>
      <c r="Q47" s="100" t="e">
        <f t="shared" si="7"/>
        <v>#REF!</v>
      </c>
      <c r="R47" s="91" t="s">
        <v>186</v>
      </c>
      <c r="S47" s="96" t="e">
        <f t="shared" si="8"/>
        <v>#REF!</v>
      </c>
      <c r="T47" s="89"/>
      <c r="U47" s="96" t="e">
        <f>'2 SERVICES'!#REF!</f>
        <v>#REF!</v>
      </c>
      <c r="V47" s="91"/>
      <c r="W47" s="97" t="e">
        <f>'2 SERVICES'!#REF!</f>
        <v>#REF!</v>
      </c>
      <c r="X47" s="3"/>
    </row>
    <row r="48" spans="1:24" ht="39.75" customHeight="1" x14ac:dyDescent="0.25">
      <c r="A48" s="92">
        <f t="shared" si="0"/>
        <v>35</v>
      </c>
      <c r="B48" s="313" t="e">
        <f>'2 SERVICES'!#REF!</f>
        <v>#REF!</v>
      </c>
      <c r="C48" s="93" t="e">
        <f>'2 SERVICES'!#REF!</f>
        <v>#REF!</v>
      </c>
      <c r="D48" s="94" t="e">
        <f>'2 SERVICES'!#REF!</f>
        <v>#REF!</v>
      </c>
      <c r="E48" s="314" t="e">
        <f t="shared" si="1"/>
        <v>#REF!</v>
      </c>
      <c r="F48" s="302"/>
      <c r="G48" s="315" t="e">
        <f t="shared" si="2"/>
        <v>#REF!</v>
      </c>
      <c r="H48" s="316"/>
      <c r="I48" s="317" t="e">
        <f t="shared" si="3"/>
        <v>#REF!</v>
      </c>
      <c r="J48" s="302"/>
      <c r="K48" s="318" t="e">
        <f t="shared" si="4"/>
        <v>#REF!</v>
      </c>
      <c r="L48" s="316"/>
      <c r="M48" s="317" t="e">
        <f t="shared" si="5"/>
        <v>#REF!</v>
      </c>
      <c r="N48" s="302"/>
      <c r="O48" s="95" t="e">
        <f t="shared" si="6"/>
        <v>#REF!</v>
      </c>
      <c r="P48" s="89"/>
      <c r="Q48" s="96" t="e">
        <f t="shared" si="7"/>
        <v>#REF!</v>
      </c>
      <c r="R48" s="91" t="s">
        <v>185</v>
      </c>
      <c r="S48" s="96" t="e">
        <f t="shared" si="8"/>
        <v>#REF!</v>
      </c>
      <c r="T48" s="89"/>
      <c r="U48" s="96" t="e">
        <f>'2 SERVICES'!#REF!</f>
        <v>#REF!</v>
      </c>
      <c r="V48" s="91"/>
      <c r="W48" s="97" t="e">
        <f>'2 SERVICES'!#REF!</f>
        <v>#REF!</v>
      </c>
      <c r="X48" s="3"/>
    </row>
    <row r="49" spans="1:24" ht="39.75" customHeight="1" x14ac:dyDescent="0.25">
      <c r="A49" s="92">
        <f t="shared" si="0"/>
        <v>36</v>
      </c>
      <c r="B49" s="313" t="e">
        <f>'2 SERVICES'!#REF!</f>
        <v>#REF!</v>
      </c>
      <c r="C49" s="99" t="e">
        <f>'2 SERVICES'!#REF!</f>
        <v>#REF!</v>
      </c>
      <c r="D49" s="94" t="e">
        <f>'2 SERVICES'!#REF!</f>
        <v>#REF!</v>
      </c>
      <c r="E49" s="319" t="e">
        <f t="shared" si="1"/>
        <v>#REF!</v>
      </c>
      <c r="F49" s="320"/>
      <c r="G49" s="315" t="e">
        <f t="shared" si="2"/>
        <v>#REF!</v>
      </c>
      <c r="H49" s="316"/>
      <c r="I49" s="321" t="e">
        <f t="shared" si="3"/>
        <v>#REF!</v>
      </c>
      <c r="J49" s="320"/>
      <c r="K49" s="318" t="e">
        <f t="shared" si="4"/>
        <v>#REF!</v>
      </c>
      <c r="L49" s="316"/>
      <c r="M49" s="321" t="e">
        <f t="shared" si="5"/>
        <v>#REF!</v>
      </c>
      <c r="N49" s="320"/>
      <c r="O49" s="95" t="e">
        <f t="shared" si="6"/>
        <v>#REF!</v>
      </c>
      <c r="P49" s="89"/>
      <c r="Q49" s="100" t="e">
        <f t="shared" si="7"/>
        <v>#REF!</v>
      </c>
      <c r="R49" s="91" t="s">
        <v>186</v>
      </c>
      <c r="S49" s="96" t="e">
        <f t="shared" si="8"/>
        <v>#REF!</v>
      </c>
      <c r="T49" s="89"/>
      <c r="U49" s="96" t="e">
        <f>'2 SERVICES'!#REF!</f>
        <v>#REF!</v>
      </c>
      <c r="V49" s="91"/>
      <c r="W49" s="97" t="e">
        <f>'2 SERVICES'!#REF!</f>
        <v>#REF!</v>
      </c>
      <c r="X49" s="3"/>
    </row>
    <row r="50" spans="1:24" ht="39.75" customHeight="1" x14ac:dyDescent="0.25">
      <c r="A50" s="92">
        <f t="shared" si="0"/>
        <v>37</v>
      </c>
      <c r="B50" s="313" t="e">
        <f>'2 SERVICES'!#REF!</f>
        <v>#REF!</v>
      </c>
      <c r="C50" s="93" t="e">
        <f>'2 SERVICES'!#REF!</f>
        <v>#REF!</v>
      </c>
      <c r="D50" s="94" t="e">
        <f>'2 SERVICES'!#REF!</f>
        <v>#REF!</v>
      </c>
      <c r="E50" s="314" t="e">
        <f t="shared" si="1"/>
        <v>#REF!</v>
      </c>
      <c r="F50" s="302"/>
      <c r="G50" s="315" t="e">
        <f t="shared" si="2"/>
        <v>#REF!</v>
      </c>
      <c r="H50" s="316"/>
      <c r="I50" s="317" t="e">
        <f t="shared" si="3"/>
        <v>#REF!</v>
      </c>
      <c r="J50" s="302"/>
      <c r="K50" s="318" t="e">
        <f t="shared" si="4"/>
        <v>#REF!</v>
      </c>
      <c r="L50" s="316"/>
      <c r="M50" s="317" t="e">
        <f t="shared" si="5"/>
        <v>#REF!</v>
      </c>
      <c r="N50" s="302"/>
      <c r="O50" s="95" t="e">
        <f t="shared" si="6"/>
        <v>#REF!</v>
      </c>
      <c r="P50" s="89"/>
      <c r="Q50" s="96" t="e">
        <f t="shared" si="7"/>
        <v>#REF!</v>
      </c>
      <c r="R50" s="91" t="s">
        <v>185</v>
      </c>
      <c r="S50" s="96" t="e">
        <f t="shared" si="8"/>
        <v>#REF!</v>
      </c>
      <c r="T50" s="89"/>
      <c r="U50" s="96" t="e">
        <f>'2 SERVICES'!#REF!</f>
        <v>#REF!</v>
      </c>
      <c r="V50" s="91"/>
      <c r="W50" s="97" t="e">
        <f>'2 SERVICES'!#REF!</f>
        <v>#REF!</v>
      </c>
      <c r="X50" s="3"/>
    </row>
    <row r="51" spans="1:24" ht="39.75" customHeight="1" x14ac:dyDescent="0.25">
      <c r="A51" s="92">
        <f t="shared" si="0"/>
        <v>38</v>
      </c>
      <c r="B51" s="313" t="e">
        <f>'2 SERVICES'!#REF!</f>
        <v>#REF!</v>
      </c>
      <c r="C51" s="99" t="e">
        <f>'2 SERVICES'!#REF!</f>
        <v>#REF!</v>
      </c>
      <c r="D51" s="94" t="e">
        <f>'2 SERVICES'!#REF!</f>
        <v>#REF!</v>
      </c>
      <c r="E51" s="319" t="e">
        <f t="shared" si="1"/>
        <v>#REF!</v>
      </c>
      <c r="F51" s="320"/>
      <c r="G51" s="315" t="e">
        <f t="shared" si="2"/>
        <v>#REF!</v>
      </c>
      <c r="H51" s="316"/>
      <c r="I51" s="321" t="e">
        <f t="shared" si="3"/>
        <v>#REF!</v>
      </c>
      <c r="J51" s="320"/>
      <c r="K51" s="318" t="e">
        <f t="shared" si="4"/>
        <v>#REF!</v>
      </c>
      <c r="L51" s="316"/>
      <c r="M51" s="321" t="e">
        <f t="shared" si="5"/>
        <v>#REF!</v>
      </c>
      <c r="N51" s="320"/>
      <c r="O51" s="95" t="e">
        <f t="shared" si="6"/>
        <v>#REF!</v>
      </c>
      <c r="P51" s="89"/>
      <c r="Q51" s="100" t="e">
        <f t="shared" si="7"/>
        <v>#REF!</v>
      </c>
      <c r="R51" s="91" t="s">
        <v>186</v>
      </c>
      <c r="S51" s="96" t="e">
        <f t="shared" si="8"/>
        <v>#REF!</v>
      </c>
      <c r="T51" s="89"/>
      <c r="U51" s="96" t="e">
        <f>'2 SERVICES'!#REF!</f>
        <v>#REF!</v>
      </c>
      <c r="V51" s="91"/>
      <c r="W51" s="97" t="e">
        <f>'2 SERVICES'!#REF!</f>
        <v>#REF!</v>
      </c>
      <c r="X51" s="3"/>
    </row>
    <row r="52" spans="1:24" ht="39.75" customHeight="1" x14ac:dyDescent="0.25">
      <c r="A52" s="92">
        <f t="shared" si="0"/>
        <v>39</v>
      </c>
      <c r="B52" s="313" t="e">
        <f>'2 SERVICES'!#REF!</f>
        <v>#REF!</v>
      </c>
      <c r="C52" s="93" t="e">
        <f>'2 SERVICES'!#REF!</f>
        <v>#REF!</v>
      </c>
      <c r="D52" s="94" t="e">
        <f>'2 SERVICES'!#REF!</f>
        <v>#REF!</v>
      </c>
      <c r="E52" s="314" t="e">
        <f t="shared" si="1"/>
        <v>#REF!</v>
      </c>
      <c r="F52" s="302"/>
      <c r="G52" s="315" t="e">
        <f t="shared" si="2"/>
        <v>#REF!</v>
      </c>
      <c r="H52" s="316"/>
      <c r="I52" s="317" t="e">
        <f t="shared" si="3"/>
        <v>#REF!</v>
      </c>
      <c r="J52" s="302"/>
      <c r="K52" s="318" t="e">
        <f t="shared" si="4"/>
        <v>#REF!</v>
      </c>
      <c r="L52" s="316"/>
      <c r="M52" s="317" t="e">
        <f t="shared" si="5"/>
        <v>#REF!</v>
      </c>
      <c r="N52" s="302"/>
      <c r="O52" s="95" t="e">
        <f t="shared" si="6"/>
        <v>#REF!</v>
      </c>
      <c r="P52" s="89"/>
      <c r="Q52" s="96" t="e">
        <f t="shared" si="7"/>
        <v>#REF!</v>
      </c>
      <c r="R52" s="91" t="s">
        <v>185</v>
      </c>
      <c r="S52" s="96" t="e">
        <f t="shared" si="8"/>
        <v>#REF!</v>
      </c>
      <c r="T52" s="89"/>
      <c r="U52" s="96" t="e">
        <f>'2 SERVICES'!#REF!</f>
        <v>#REF!</v>
      </c>
      <c r="V52" s="91"/>
      <c r="W52" s="97" t="e">
        <f>'2 SERVICES'!#REF!</f>
        <v>#REF!</v>
      </c>
      <c r="X52" s="3"/>
    </row>
    <row r="53" spans="1:24" ht="39.75" customHeight="1" x14ac:dyDescent="0.25">
      <c r="A53" s="92">
        <f t="shared" si="0"/>
        <v>40</v>
      </c>
      <c r="B53" s="313" t="e">
        <f>'2 SERVICES'!#REF!</f>
        <v>#REF!</v>
      </c>
      <c r="C53" s="99" t="e">
        <f>'2 SERVICES'!#REF!</f>
        <v>#REF!</v>
      </c>
      <c r="D53" s="94" t="e">
        <f>'2 SERVICES'!#REF!</f>
        <v>#REF!</v>
      </c>
      <c r="E53" s="319" t="e">
        <f t="shared" si="1"/>
        <v>#REF!</v>
      </c>
      <c r="F53" s="320"/>
      <c r="G53" s="315" t="e">
        <f t="shared" si="2"/>
        <v>#REF!</v>
      </c>
      <c r="H53" s="316"/>
      <c r="I53" s="321" t="e">
        <f t="shared" si="3"/>
        <v>#REF!</v>
      </c>
      <c r="J53" s="320"/>
      <c r="K53" s="318" t="e">
        <f t="shared" si="4"/>
        <v>#REF!</v>
      </c>
      <c r="L53" s="316"/>
      <c r="M53" s="321" t="e">
        <f t="shared" si="5"/>
        <v>#REF!</v>
      </c>
      <c r="N53" s="320"/>
      <c r="O53" s="95" t="e">
        <f t="shared" si="6"/>
        <v>#REF!</v>
      </c>
      <c r="P53" s="89"/>
      <c r="Q53" s="100" t="e">
        <f t="shared" si="7"/>
        <v>#REF!</v>
      </c>
      <c r="R53" s="91" t="s">
        <v>186</v>
      </c>
      <c r="S53" s="96" t="e">
        <f t="shared" si="8"/>
        <v>#REF!</v>
      </c>
      <c r="T53" s="89"/>
      <c r="U53" s="96" t="e">
        <f>'2 SERVICES'!#REF!</f>
        <v>#REF!</v>
      </c>
      <c r="V53" s="91"/>
      <c r="W53" s="97" t="e">
        <f>'2 SERVICES'!#REF!</f>
        <v>#REF!</v>
      </c>
      <c r="X53" s="3"/>
    </row>
    <row r="54" spans="1:24" ht="39.75" customHeight="1" x14ac:dyDescent="0.25">
      <c r="A54" s="92">
        <f t="shared" si="0"/>
        <v>41</v>
      </c>
      <c r="B54" s="313" t="e">
        <f>'2 SERVICES'!#REF!</f>
        <v>#REF!</v>
      </c>
      <c r="C54" s="93" t="e">
        <f>'2 SERVICES'!#REF!</f>
        <v>#REF!</v>
      </c>
      <c r="D54" s="94" t="e">
        <f>'2 SERVICES'!#REF!</f>
        <v>#REF!</v>
      </c>
      <c r="E54" s="314" t="e">
        <f t="shared" si="1"/>
        <v>#REF!</v>
      </c>
      <c r="F54" s="302"/>
      <c r="G54" s="315" t="e">
        <f t="shared" si="2"/>
        <v>#REF!</v>
      </c>
      <c r="H54" s="316"/>
      <c r="I54" s="317" t="e">
        <f t="shared" si="3"/>
        <v>#REF!</v>
      </c>
      <c r="J54" s="302"/>
      <c r="K54" s="318" t="e">
        <f t="shared" si="4"/>
        <v>#REF!</v>
      </c>
      <c r="L54" s="316"/>
      <c r="M54" s="317" t="e">
        <f t="shared" si="5"/>
        <v>#REF!</v>
      </c>
      <c r="N54" s="302"/>
      <c r="O54" s="95" t="e">
        <f t="shared" si="6"/>
        <v>#REF!</v>
      </c>
      <c r="P54" s="89"/>
      <c r="Q54" s="96" t="e">
        <f t="shared" si="7"/>
        <v>#REF!</v>
      </c>
      <c r="R54" s="91" t="s">
        <v>185</v>
      </c>
      <c r="S54" s="96" t="e">
        <f t="shared" si="8"/>
        <v>#REF!</v>
      </c>
      <c r="T54" s="89"/>
      <c r="U54" s="96" t="e">
        <f>'2 SERVICES'!#REF!</f>
        <v>#REF!</v>
      </c>
      <c r="V54" s="91"/>
      <c r="W54" s="97" t="e">
        <f>'2 SERVICES'!#REF!</f>
        <v>#REF!</v>
      </c>
      <c r="X54" s="3"/>
    </row>
    <row r="55" spans="1:24" ht="39.75" customHeight="1" x14ac:dyDescent="0.25">
      <c r="A55" s="92">
        <f t="shared" si="0"/>
        <v>42</v>
      </c>
      <c r="B55" s="313" t="e">
        <f>'2 SERVICES'!#REF!</f>
        <v>#REF!</v>
      </c>
      <c r="C55" s="99" t="e">
        <f>'2 SERVICES'!#REF!</f>
        <v>#REF!</v>
      </c>
      <c r="D55" s="94" t="e">
        <f>'2 SERVICES'!#REF!</f>
        <v>#REF!</v>
      </c>
      <c r="E55" s="319" t="e">
        <f t="shared" si="1"/>
        <v>#REF!</v>
      </c>
      <c r="F55" s="320"/>
      <c r="G55" s="315" t="e">
        <f t="shared" si="2"/>
        <v>#REF!</v>
      </c>
      <c r="H55" s="316"/>
      <c r="I55" s="321" t="e">
        <f t="shared" si="3"/>
        <v>#REF!</v>
      </c>
      <c r="J55" s="320"/>
      <c r="K55" s="318" t="e">
        <f t="shared" si="4"/>
        <v>#REF!</v>
      </c>
      <c r="L55" s="316"/>
      <c r="M55" s="321" t="e">
        <f t="shared" si="5"/>
        <v>#REF!</v>
      </c>
      <c r="N55" s="320"/>
      <c r="O55" s="95" t="e">
        <f t="shared" si="6"/>
        <v>#REF!</v>
      </c>
      <c r="P55" s="89"/>
      <c r="Q55" s="100" t="e">
        <f t="shared" si="7"/>
        <v>#REF!</v>
      </c>
      <c r="R55" s="91" t="s">
        <v>186</v>
      </c>
      <c r="S55" s="96" t="e">
        <f t="shared" si="8"/>
        <v>#REF!</v>
      </c>
      <c r="T55" s="89"/>
      <c r="U55" s="96" t="e">
        <f>'2 SERVICES'!#REF!</f>
        <v>#REF!</v>
      </c>
      <c r="V55" s="91"/>
      <c r="W55" s="97" t="e">
        <f>'2 SERVICES'!#REF!</f>
        <v>#REF!</v>
      </c>
      <c r="X55" s="3"/>
    </row>
    <row r="56" spans="1:24" ht="39.75" customHeight="1" x14ac:dyDescent="0.25">
      <c r="A56" s="92">
        <f t="shared" si="0"/>
        <v>43</v>
      </c>
      <c r="B56" s="313" t="e">
        <f>'2 SERVICES'!#REF!</f>
        <v>#REF!</v>
      </c>
      <c r="C56" s="93" t="e">
        <f>'2 SERVICES'!#REF!</f>
        <v>#REF!</v>
      </c>
      <c r="D56" s="94" t="e">
        <f>'2 SERVICES'!#REF!</f>
        <v>#REF!</v>
      </c>
      <c r="E56" s="314" t="e">
        <f t="shared" si="1"/>
        <v>#REF!</v>
      </c>
      <c r="F56" s="302"/>
      <c r="G56" s="315" t="e">
        <f t="shared" si="2"/>
        <v>#REF!</v>
      </c>
      <c r="H56" s="316"/>
      <c r="I56" s="317" t="e">
        <f t="shared" si="3"/>
        <v>#REF!</v>
      </c>
      <c r="J56" s="302"/>
      <c r="K56" s="318" t="e">
        <f t="shared" si="4"/>
        <v>#REF!</v>
      </c>
      <c r="L56" s="316"/>
      <c r="M56" s="317" t="e">
        <f t="shared" si="5"/>
        <v>#REF!</v>
      </c>
      <c r="N56" s="302"/>
      <c r="O56" s="95" t="e">
        <f t="shared" si="6"/>
        <v>#REF!</v>
      </c>
      <c r="P56" s="89"/>
      <c r="Q56" s="96" t="e">
        <f t="shared" si="7"/>
        <v>#REF!</v>
      </c>
      <c r="R56" s="91" t="s">
        <v>185</v>
      </c>
      <c r="S56" s="96" t="e">
        <f t="shared" si="8"/>
        <v>#REF!</v>
      </c>
      <c r="T56" s="89"/>
      <c r="U56" s="96" t="e">
        <f>'2 SERVICES'!#REF!</f>
        <v>#REF!</v>
      </c>
      <c r="V56" s="91"/>
      <c r="W56" s="97" t="e">
        <f>'2 SERVICES'!#REF!</f>
        <v>#REF!</v>
      </c>
      <c r="X56" s="3"/>
    </row>
    <row r="57" spans="1:24" ht="39.75" customHeight="1" x14ac:dyDescent="0.25">
      <c r="A57" s="92">
        <f t="shared" si="0"/>
        <v>44</v>
      </c>
      <c r="B57" s="313" t="e">
        <f>'2 SERVICES'!#REF!</f>
        <v>#REF!</v>
      </c>
      <c r="C57" s="99" t="e">
        <f>'2 SERVICES'!#REF!</f>
        <v>#REF!</v>
      </c>
      <c r="D57" s="94" t="e">
        <f>'2 SERVICES'!#REF!</f>
        <v>#REF!</v>
      </c>
      <c r="E57" s="319" t="e">
        <f t="shared" si="1"/>
        <v>#REF!</v>
      </c>
      <c r="F57" s="320"/>
      <c r="G57" s="315" t="e">
        <f t="shared" si="2"/>
        <v>#REF!</v>
      </c>
      <c r="H57" s="316"/>
      <c r="I57" s="321" t="e">
        <f t="shared" si="3"/>
        <v>#REF!</v>
      </c>
      <c r="J57" s="320"/>
      <c r="K57" s="318" t="e">
        <f t="shared" si="4"/>
        <v>#REF!</v>
      </c>
      <c r="L57" s="316"/>
      <c r="M57" s="321" t="e">
        <f t="shared" si="5"/>
        <v>#REF!</v>
      </c>
      <c r="N57" s="320"/>
      <c r="O57" s="95" t="e">
        <f t="shared" si="6"/>
        <v>#REF!</v>
      </c>
      <c r="P57" s="89"/>
      <c r="Q57" s="100" t="e">
        <f t="shared" si="7"/>
        <v>#REF!</v>
      </c>
      <c r="R57" s="91" t="s">
        <v>186</v>
      </c>
      <c r="S57" s="96" t="e">
        <f t="shared" si="8"/>
        <v>#REF!</v>
      </c>
      <c r="T57" s="89"/>
      <c r="U57" s="96" t="e">
        <f>'2 SERVICES'!#REF!</f>
        <v>#REF!</v>
      </c>
      <c r="V57" s="91"/>
      <c r="W57" s="97" t="e">
        <f>'2 SERVICES'!#REF!</f>
        <v>#REF!</v>
      </c>
      <c r="X57" s="3"/>
    </row>
    <row r="58" spans="1:24" ht="39.75" customHeight="1" x14ac:dyDescent="0.25">
      <c r="A58" s="92">
        <f t="shared" si="0"/>
        <v>45</v>
      </c>
      <c r="B58" s="313" t="e">
        <f>'2 SERVICES'!#REF!</f>
        <v>#REF!</v>
      </c>
      <c r="C58" s="93" t="e">
        <f>'2 SERVICES'!#REF!</f>
        <v>#REF!</v>
      </c>
      <c r="D58" s="94" t="e">
        <f>'2 SERVICES'!#REF!</f>
        <v>#REF!</v>
      </c>
      <c r="E58" s="314" t="e">
        <f t="shared" si="1"/>
        <v>#REF!</v>
      </c>
      <c r="F58" s="302"/>
      <c r="G58" s="315" t="e">
        <f t="shared" si="2"/>
        <v>#REF!</v>
      </c>
      <c r="H58" s="316"/>
      <c r="I58" s="317" t="e">
        <f t="shared" si="3"/>
        <v>#REF!</v>
      </c>
      <c r="J58" s="302"/>
      <c r="K58" s="318" t="e">
        <f t="shared" si="4"/>
        <v>#REF!</v>
      </c>
      <c r="L58" s="316"/>
      <c r="M58" s="317" t="e">
        <f t="shared" si="5"/>
        <v>#REF!</v>
      </c>
      <c r="N58" s="302"/>
      <c r="O58" s="95" t="e">
        <f t="shared" si="6"/>
        <v>#REF!</v>
      </c>
      <c r="P58" s="89"/>
      <c r="Q58" s="96" t="e">
        <f t="shared" si="7"/>
        <v>#REF!</v>
      </c>
      <c r="R58" s="91" t="s">
        <v>185</v>
      </c>
      <c r="S58" s="96" t="e">
        <f t="shared" si="8"/>
        <v>#REF!</v>
      </c>
      <c r="T58" s="89"/>
      <c r="U58" s="96" t="e">
        <f>'2 SERVICES'!#REF!</f>
        <v>#REF!</v>
      </c>
      <c r="V58" s="91"/>
      <c r="W58" s="97" t="e">
        <f>'2 SERVICES'!#REF!</f>
        <v>#REF!</v>
      </c>
      <c r="X58" s="3"/>
    </row>
    <row r="59" spans="1:24" ht="39.75" customHeight="1" x14ac:dyDescent="0.25">
      <c r="A59" s="92">
        <f t="shared" si="0"/>
        <v>46</v>
      </c>
      <c r="B59" s="313" t="e">
        <f>'2 SERVICES'!#REF!</f>
        <v>#REF!</v>
      </c>
      <c r="C59" s="99" t="e">
        <f>'2 SERVICES'!#REF!</f>
        <v>#REF!</v>
      </c>
      <c r="D59" s="94" t="e">
        <f>'2 SERVICES'!#REF!</f>
        <v>#REF!</v>
      </c>
      <c r="E59" s="319" t="e">
        <f t="shared" si="1"/>
        <v>#REF!</v>
      </c>
      <c r="F59" s="320"/>
      <c r="G59" s="315" t="e">
        <f t="shared" si="2"/>
        <v>#REF!</v>
      </c>
      <c r="H59" s="316"/>
      <c r="I59" s="321" t="e">
        <f t="shared" si="3"/>
        <v>#REF!</v>
      </c>
      <c r="J59" s="320"/>
      <c r="K59" s="318" t="e">
        <f t="shared" si="4"/>
        <v>#REF!</v>
      </c>
      <c r="L59" s="316"/>
      <c r="M59" s="321" t="e">
        <f t="shared" si="5"/>
        <v>#REF!</v>
      </c>
      <c r="N59" s="320"/>
      <c r="O59" s="95" t="e">
        <f t="shared" si="6"/>
        <v>#REF!</v>
      </c>
      <c r="P59" s="89"/>
      <c r="Q59" s="100" t="e">
        <f t="shared" si="7"/>
        <v>#REF!</v>
      </c>
      <c r="R59" s="91" t="s">
        <v>186</v>
      </c>
      <c r="S59" s="96" t="e">
        <f t="shared" si="8"/>
        <v>#REF!</v>
      </c>
      <c r="T59" s="89"/>
      <c r="U59" s="96" t="e">
        <f>'2 SERVICES'!#REF!</f>
        <v>#REF!</v>
      </c>
      <c r="V59" s="91"/>
      <c r="W59" s="97" t="e">
        <f>'2 SERVICES'!#REF!</f>
        <v>#REF!</v>
      </c>
      <c r="X59" s="3"/>
    </row>
    <row r="60" spans="1:24" ht="39.75" customHeight="1" x14ac:dyDescent="0.25">
      <c r="A60" s="92">
        <f t="shared" si="0"/>
        <v>47</v>
      </c>
      <c r="B60" s="313" t="e">
        <f>'2 SERVICES'!#REF!</f>
        <v>#REF!</v>
      </c>
      <c r="C60" s="93" t="e">
        <f>'2 SERVICES'!#REF!</f>
        <v>#REF!</v>
      </c>
      <c r="D60" s="94" t="e">
        <f>'2 SERVICES'!#REF!</f>
        <v>#REF!</v>
      </c>
      <c r="E60" s="314" t="e">
        <f t="shared" si="1"/>
        <v>#REF!</v>
      </c>
      <c r="F60" s="302"/>
      <c r="G60" s="315" t="e">
        <f t="shared" si="2"/>
        <v>#REF!</v>
      </c>
      <c r="H60" s="316"/>
      <c r="I60" s="317" t="e">
        <f t="shared" si="3"/>
        <v>#REF!</v>
      </c>
      <c r="J60" s="302"/>
      <c r="K60" s="318" t="e">
        <f t="shared" si="4"/>
        <v>#REF!</v>
      </c>
      <c r="L60" s="316"/>
      <c r="M60" s="317" t="e">
        <f t="shared" si="5"/>
        <v>#REF!</v>
      </c>
      <c r="N60" s="302"/>
      <c r="O60" s="95" t="e">
        <f t="shared" si="6"/>
        <v>#REF!</v>
      </c>
      <c r="P60" s="89"/>
      <c r="Q60" s="96" t="e">
        <f t="shared" si="7"/>
        <v>#REF!</v>
      </c>
      <c r="R60" s="91" t="s">
        <v>185</v>
      </c>
      <c r="S60" s="96" t="e">
        <f t="shared" si="8"/>
        <v>#REF!</v>
      </c>
      <c r="T60" s="89"/>
      <c r="U60" s="96" t="e">
        <f>'2 SERVICES'!#REF!</f>
        <v>#REF!</v>
      </c>
      <c r="V60" s="91"/>
      <c r="W60" s="97" t="e">
        <f>'2 SERVICES'!#REF!</f>
        <v>#REF!</v>
      </c>
      <c r="X60" s="3"/>
    </row>
    <row r="61" spans="1:24" ht="39.75" customHeight="1" x14ac:dyDescent="0.25">
      <c r="A61" s="92">
        <f t="shared" si="0"/>
        <v>48</v>
      </c>
      <c r="B61" s="313" t="e">
        <f>'2 SERVICES'!#REF!</f>
        <v>#REF!</v>
      </c>
      <c r="C61" s="99" t="e">
        <f>'2 SERVICES'!#REF!</f>
        <v>#REF!</v>
      </c>
      <c r="D61" s="94" t="e">
        <f>'2 SERVICES'!#REF!</f>
        <v>#REF!</v>
      </c>
      <c r="E61" s="319" t="e">
        <f t="shared" si="1"/>
        <v>#REF!</v>
      </c>
      <c r="F61" s="320"/>
      <c r="G61" s="315" t="e">
        <f t="shared" si="2"/>
        <v>#REF!</v>
      </c>
      <c r="H61" s="316"/>
      <c r="I61" s="321" t="e">
        <f t="shared" si="3"/>
        <v>#REF!</v>
      </c>
      <c r="J61" s="320"/>
      <c r="K61" s="318" t="e">
        <f t="shared" si="4"/>
        <v>#REF!</v>
      </c>
      <c r="L61" s="316"/>
      <c r="M61" s="321" t="e">
        <f t="shared" si="5"/>
        <v>#REF!</v>
      </c>
      <c r="N61" s="320"/>
      <c r="O61" s="95" t="e">
        <f t="shared" si="6"/>
        <v>#REF!</v>
      </c>
      <c r="P61" s="89"/>
      <c r="Q61" s="100" t="e">
        <f t="shared" si="7"/>
        <v>#REF!</v>
      </c>
      <c r="R61" s="91" t="s">
        <v>186</v>
      </c>
      <c r="S61" s="96" t="e">
        <f t="shared" si="8"/>
        <v>#REF!</v>
      </c>
      <c r="T61" s="89"/>
      <c r="U61" s="96" t="e">
        <f>'2 SERVICES'!#REF!</f>
        <v>#REF!</v>
      </c>
      <c r="V61" s="91"/>
      <c r="W61" s="97" t="e">
        <f>'2 SERVICES'!#REF!</f>
        <v>#REF!</v>
      </c>
      <c r="X61" s="3"/>
    </row>
    <row r="62" spans="1:24" ht="39.75" customHeight="1" x14ac:dyDescent="0.25">
      <c r="A62" s="92">
        <f t="shared" si="0"/>
        <v>49</v>
      </c>
      <c r="B62" s="313" t="e">
        <f>'2 SERVICES'!#REF!</f>
        <v>#REF!</v>
      </c>
      <c r="C62" s="93" t="e">
        <f>'2 SERVICES'!#REF!</f>
        <v>#REF!</v>
      </c>
      <c r="D62" s="94" t="e">
        <f>'2 SERVICES'!#REF!</f>
        <v>#REF!</v>
      </c>
      <c r="E62" s="314" t="e">
        <f t="shared" si="1"/>
        <v>#REF!</v>
      </c>
      <c r="F62" s="302"/>
      <c r="G62" s="315" t="e">
        <f t="shared" si="2"/>
        <v>#REF!</v>
      </c>
      <c r="H62" s="316"/>
      <c r="I62" s="317" t="e">
        <f t="shared" si="3"/>
        <v>#REF!</v>
      </c>
      <c r="J62" s="302"/>
      <c r="K62" s="318" t="e">
        <f t="shared" si="4"/>
        <v>#REF!</v>
      </c>
      <c r="L62" s="316"/>
      <c r="M62" s="317" t="e">
        <f t="shared" si="5"/>
        <v>#REF!</v>
      </c>
      <c r="N62" s="302"/>
      <c r="O62" s="95" t="e">
        <f t="shared" si="6"/>
        <v>#REF!</v>
      </c>
      <c r="P62" s="89"/>
      <c r="Q62" s="96" t="e">
        <f t="shared" si="7"/>
        <v>#REF!</v>
      </c>
      <c r="R62" s="91" t="s">
        <v>185</v>
      </c>
      <c r="S62" s="96" t="e">
        <f t="shared" si="8"/>
        <v>#REF!</v>
      </c>
      <c r="T62" s="89"/>
      <c r="U62" s="96" t="e">
        <f>'2 SERVICES'!#REF!</f>
        <v>#REF!</v>
      </c>
      <c r="V62" s="91"/>
      <c r="W62" s="97" t="e">
        <f>'2 SERVICES'!#REF!</f>
        <v>#REF!</v>
      </c>
      <c r="X62" s="3"/>
    </row>
    <row r="63" spans="1:24" ht="39.75" customHeight="1" x14ac:dyDescent="0.25">
      <c r="A63" s="92">
        <f t="shared" si="0"/>
        <v>50</v>
      </c>
      <c r="B63" s="313" t="e">
        <f>'2 SERVICES'!#REF!</f>
        <v>#REF!</v>
      </c>
      <c r="C63" s="99" t="e">
        <f>'2 SERVICES'!#REF!</f>
        <v>#REF!</v>
      </c>
      <c r="D63" s="94" t="e">
        <f>'2 SERVICES'!#REF!</f>
        <v>#REF!</v>
      </c>
      <c r="E63" s="319" t="e">
        <f t="shared" si="1"/>
        <v>#REF!</v>
      </c>
      <c r="F63" s="320"/>
      <c r="G63" s="315" t="e">
        <f t="shared" si="2"/>
        <v>#REF!</v>
      </c>
      <c r="H63" s="316"/>
      <c r="I63" s="321" t="e">
        <f t="shared" si="3"/>
        <v>#REF!</v>
      </c>
      <c r="J63" s="320"/>
      <c r="K63" s="318" t="e">
        <f t="shared" si="4"/>
        <v>#REF!</v>
      </c>
      <c r="L63" s="316"/>
      <c r="M63" s="321" t="e">
        <f t="shared" si="5"/>
        <v>#REF!</v>
      </c>
      <c r="N63" s="320"/>
      <c r="O63" s="95" t="e">
        <f t="shared" si="6"/>
        <v>#REF!</v>
      </c>
      <c r="P63" s="89"/>
      <c r="Q63" s="100" t="e">
        <f t="shared" si="7"/>
        <v>#REF!</v>
      </c>
      <c r="R63" s="91" t="s">
        <v>186</v>
      </c>
      <c r="S63" s="96" t="e">
        <f t="shared" si="8"/>
        <v>#REF!</v>
      </c>
      <c r="T63" s="89"/>
      <c r="U63" s="96" t="e">
        <f>'2 SERVICES'!#REF!</f>
        <v>#REF!</v>
      </c>
      <c r="V63" s="91"/>
      <c r="W63" s="97" t="e">
        <f>'2 SERVICES'!#REF!</f>
        <v>#REF!</v>
      </c>
      <c r="X63" s="3"/>
    </row>
    <row r="64" spans="1:24" ht="39.75" customHeight="1" x14ac:dyDescent="0.25">
      <c r="A64" s="92">
        <f t="shared" si="0"/>
        <v>51</v>
      </c>
      <c r="B64" s="313" t="e">
        <f>'2 SERVICES'!#REF!</f>
        <v>#REF!</v>
      </c>
      <c r="C64" s="93" t="e">
        <f>'2 SERVICES'!#REF!</f>
        <v>#REF!</v>
      </c>
      <c r="D64" s="94" t="e">
        <f>'2 SERVICES'!#REF!</f>
        <v>#REF!</v>
      </c>
      <c r="E64" s="314" t="e">
        <f t="shared" si="1"/>
        <v>#REF!</v>
      </c>
      <c r="F64" s="302"/>
      <c r="G64" s="315" t="e">
        <f t="shared" si="2"/>
        <v>#REF!</v>
      </c>
      <c r="H64" s="316"/>
      <c r="I64" s="317" t="e">
        <f t="shared" si="3"/>
        <v>#REF!</v>
      </c>
      <c r="J64" s="302"/>
      <c r="K64" s="318" t="e">
        <f t="shared" si="4"/>
        <v>#REF!</v>
      </c>
      <c r="L64" s="316"/>
      <c r="M64" s="317" t="e">
        <f t="shared" si="5"/>
        <v>#REF!</v>
      </c>
      <c r="N64" s="302"/>
      <c r="O64" s="95" t="e">
        <f t="shared" si="6"/>
        <v>#REF!</v>
      </c>
      <c r="P64" s="89"/>
      <c r="Q64" s="96" t="e">
        <f t="shared" si="7"/>
        <v>#REF!</v>
      </c>
      <c r="R64" s="91" t="s">
        <v>185</v>
      </c>
      <c r="S64" s="96" t="e">
        <f t="shared" si="8"/>
        <v>#REF!</v>
      </c>
      <c r="T64" s="89"/>
      <c r="U64" s="96" t="e">
        <f>'2 SERVICES'!#REF!</f>
        <v>#REF!</v>
      </c>
      <c r="V64" s="91"/>
      <c r="W64" s="97" t="e">
        <f>'2 SERVICES'!#REF!</f>
        <v>#REF!</v>
      </c>
    </row>
    <row r="65" spans="1:23" ht="39.75" customHeight="1" x14ac:dyDescent="0.25">
      <c r="A65" s="92">
        <f t="shared" si="0"/>
        <v>52</v>
      </c>
      <c r="B65" s="313" t="e">
        <f>'2 SERVICES'!#REF!</f>
        <v>#REF!</v>
      </c>
      <c r="C65" s="99" t="e">
        <f>'2 SERVICES'!#REF!</f>
        <v>#REF!</v>
      </c>
      <c r="D65" s="94" t="e">
        <f>'2 SERVICES'!#REF!</f>
        <v>#REF!</v>
      </c>
      <c r="E65" s="319" t="e">
        <f t="shared" si="1"/>
        <v>#REF!</v>
      </c>
      <c r="F65" s="320"/>
      <c r="G65" s="315" t="e">
        <f t="shared" si="2"/>
        <v>#REF!</v>
      </c>
      <c r="H65" s="316"/>
      <c r="I65" s="321" t="e">
        <f t="shared" si="3"/>
        <v>#REF!</v>
      </c>
      <c r="J65" s="320"/>
      <c r="K65" s="318" t="e">
        <f t="shared" si="4"/>
        <v>#REF!</v>
      </c>
      <c r="L65" s="316"/>
      <c r="M65" s="321" t="e">
        <f t="shared" si="5"/>
        <v>#REF!</v>
      </c>
      <c r="N65" s="320"/>
      <c r="O65" s="95" t="e">
        <f t="shared" si="6"/>
        <v>#REF!</v>
      </c>
      <c r="P65" s="89"/>
      <c r="Q65" s="100" t="e">
        <f t="shared" si="7"/>
        <v>#REF!</v>
      </c>
      <c r="R65" s="91" t="s">
        <v>186</v>
      </c>
      <c r="S65" s="96" t="e">
        <f t="shared" si="8"/>
        <v>#REF!</v>
      </c>
      <c r="T65" s="89"/>
      <c r="U65" s="96" t="e">
        <f>'2 SERVICES'!#REF!</f>
        <v>#REF!</v>
      </c>
      <c r="V65" s="91"/>
      <c r="W65" s="97" t="e">
        <f>'2 SERVICES'!#REF!</f>
        <v>#REF!</v>
      </c>
    </row>
    <row r="66" spans="1:23" ht="39.75" customHeight="1" x14ac:dyDescent="0.25">
      <c r="A66" s="92">
        <f t="shared" si="0"/>
        <v>53</v>
      </c>
      <c r="B66" s="313" t="e">
        <f>'2 SERVICES'!#REF!</f>
        <v>#REF!</v>
      </c>
      <c r="C66" s="93" t="e">
        <f>'2 SERVICES'!#REF!</f>
        <v>#REF!</v>
      </c>
      <c r="D66" s="94" t="e">
        <f>'2 SERVICES'!#REF!</f>
        <v>#REF!</v>
      </c>
      <c r="E66" s="314" t="e">
        <f t="shared" si="1"/>
        <v>#REF!</v>
      </c>
      <c r="F66" s="302"/>
      <c r="G66" s="315" t="e">
        <f t="shared" si="2"/>
        <v>#REF!</v>
      </c>
      <c r="H66" s="316"/>
      <c r="I66" s="317" t="e">
        <f t="shared" si="3"/>
        <v>#REF!</v>
      </c>
      <c r="J66" s="302"/>
      <c r="K66" s="318" t="e">
        <f t="shared" si="4"/>
        <v>#REF!</v>
      </c>
      <c r="L66" s="316"/>
      <c r="M66" s="317" t="e">
        <f t="shared" si="5"/>
        <v>#REF!</v>
      </c>
      <c r="N66" s="302"/>
      <c r="O66" s="95" t="e">
        <f t="shared" si="6"/>
        <v>#REF!</v>
      </c>
      <c r="P66" s="89"/>
      <c r="Q66" s="96" t="e">
        <f t="shared" si="7"/>
        <v>#REF!</v>
      </c>
      <c r="R66" s="91" t="s">
        <v>185</v>
      </c>
      <c r="S66" s="96" t="e">
        <f t="shared" si="8"/>
        <v>#REF!</v>
      </c>
      <c r="T66" s="89"/>
      <c r="U66" s="96" t="e">
        <f>'2 SERVICES'!#REF!</f>
        <v>#REF!</v>
      </c>
      <c r="V66" s="91"/>
      <c r="W66" s="97" t="e">
        <f>'2 SERVICES'!#REF!</f>
        <v>#REF!</v>
      </c>
    </row>
    <row r="67" spans="1:23" ht="39.75" customHeight="1" x14ac:dyDescent="0.25">
      <c r="A67" s="92">
        <f t="shared" si="0"/>
        <v>54</v>
      </c>
      <c r="B67" s="313" t="e">
        <f>'2 SERVICES'!#REF!</f>
        <v>#REF!</v>
      </c>
      <c r="C67" s="99" t="e">
        <f>'2 SERVICES'!#REF!</f>
        <v>#REF!</v>
      </c>
      <c r="D67" s="94" t="e">
        <f>'2 SERVICES'!#REF!</f>
        <v>#REF!</v>
      </c>
      <c r="E67" s="319" t="e">
        <f t="shared" si="1"/>
        <v>#REF!</v>
      </c>
      <c r="F67" s="320"/>
      <c r="G67" s="315" t="e">
        <f t="shared" si="2"/>
        <v>#REF!</v>
      </c>
      <c r="H67" s="316"/>
      <c r="I67" s="321" t="e">
        <f t="shared" si="3"/>
        <v>#REF!</v>
      </c>
      <c r="J67" s="320"/>
      <c r="K67" s="318" t="e">
        <f t="shared" si="4"/>
        <v>#REF!</v>
      </c>
      <c r="L67" s="316"/>
      <c r="M67" s="321" t="e">
        <f t="shared" si="5"/>
        <v>#REF!</v>
      </c>
      <c r="N67" s="320"/>
      <c r="O67" s="95" t="e">
        <f t="shared" si="6"/>
        <v>#REF!</v>
      </c>
      <c r="P67" s="89"/>
      <c r="Q67" s="100" t="e">
        <f t="shared" si="7"/>
        <v>#REF!</v>
      </c>
      <c r="R67" s="91" t="s">
        <v>186</v>
      </c>
      <c r="S67" s="96" t="e">
        <f t="shared" si="8"/>
        <v>#REF!</v>
      </c>
      <c r="T67" s="89"/>
      <c r="U67" s="96" t="e">
        <f>'2 SERVICES'!#REF!</f>
        <v>#REF!</v>
      </c>
      <c r="V67" s="91"/>
      <c r="W67" s="97" t="e">
        <f>'2 SERVICES'!#REF!</f>
        <v>#REF!</v>
      </c>
    </row>
    <row r="68" spans="1:23" ht="39.75" customHeight="1" x14ac:dyDescent="0.25">
      <c r="A68" s="92">
        <f t="shared" si="0"/>
        <v>55</v>
      </c>
      <c r="B68" s="313" t="e">
        <f>'2 SERVICES'!#REF!</f>
        <v>#REF!</v>
      </c>
      <c r="C68" s="93" t="e">
        <f>'2 SERVICES'!#REF!</f>
        <v>#REF!</v>
      </c>
      <c r="D68" s="94" t="e">
        <f>'2 SERVICES'!#REF!</f>
        <v>#REF!</v>
      </c>
      <c r="E68" s="314" t="e">
        <f t="shared" si="1"/>
        <v>#REF!</v>
      </c>
      <c r="F68" s="302"/>
      <c r="G68" s="315" t="e">
        <f t="shared" si="2"/>
        <v>#REF!</v>
      </c>
      <c r="H68" s="316"/>
      <c r="I68" s="317" t="e">
        <f t="shared" si="3"/>
        <v>#REF!</v>
      </c>
      <c r="J68" s="302"/>
      <c r="K68" s="318" t="e">
        <f t="shared" si="4"/>
        <v>#REF!</v>
      </c>
      <c r="L68" s="316"/>
      <c r="M68" s="317" t="e">
        <f t="shared" si="5"/>
        <v>#REF!</v>
      </c>
      <c r="N68" s="302"/>
      <c r="O68" s="95" t="e">
        <f t="shared" si="6"/>
        <v>#REF!</v>
      </c>
      <c r="P68" s="89"/>
      <c r="Q68" s="96" t="e">
        <f t="shared" si="7"/>
        <v>#REF!</v>
      </c>
      <c r="R68" s="91" t="s">
        <v>185</v>
      </c>
      <c r="S68" s="96" t="e">
        <f t="shared" si="8"/>
        <v>#REF!</v>
      </c>
      <c r="T68" s="89"/>
      <c r="U68" s="96" t="e">
        <f>'2 SERVICES'!#REF!</f>
        <v>#REF!</v>
      </c>
      <c r="V68" s="91"/>
      <c r="W68" s="97" t="e">
        <f>'2 SERVICES'!#REF!</f>
        <v>#REF!</v>
      </c>
    </row>
    <row r="69" spans="1:23" ht="39.75" customHeight="1" x14ac:dyDescent="0.25">
      <c r="A69" s="92">
        <f t="shared" si="0"/>
        <v>56</v>
      </c>
      <c r="B69" s="313" t="e">
        <f>'2 SERVICES'!#REF!</f>
        <v>#REF!</v>
      </c>
      <c r="C69" s="99" t="e">
        <f>'2 SERVICES'!#REF!</f>
        <v>#REF!</v>
      </c>
      <c r="D69" s="94" t="e">
        <f>'2 SERVICES'!#REF!</f>
        <v>#REF!</v>
      </c>
      <c r="E69" s="319" t="e">
        <f t="shared" si="1"/>
        <v>#REF!</v>
      </c>
      <c r="F69" s="320"/>
      <c r="G69" s="315" t="e">
        <f t="shared" si="2"/>
        <v>#REF!</v>
      </c>
      <c r="H69" s="316"/>
      <c r="I69" s="321" t="e">
        <f t="shared" si="3"/>
        <v>#REF!</v>
      </c>
      <c r="J69" s="320"/>
      <c r="K69" s="318" t="e">
        <f t="shared" si="4"/>
        <v>#REF!</v>
      </c>
      <c r="L69" s="316"/>
      <c r="M69" s="321" t="e">
        <f t="shared" si="5"/>
        <v>#REF!</v>
      </c>
      <c r="N69" s="320"/>
      <c r="O69" s="95" t="e">
        <f t="shared" si="6"/>
        <v>#REF!</v>
      </c>
      <c r="P69" s="89"/>
      <c r="Q69" s="100" t="e">
        <f t="shared" si="7"/>
        <v>#REF!</v>
      </c>
      <c r="R69" s="91" t="s">
        <v>186</v>
      </c>
      <c r="S69" s="96" t="e">
        <f t="shared" si="8"/>
        <v>#REF!</v>
      </c>
      <c r="T69" s="89"/>
      <c r="U69" s="96" t="e">
        <f>'2 SERVICES'!#REF!</f>
        <v>#REF!</v>
      </c>
      <c r="V69" s="91"/>
      <c r="W69" s="97" t="e">
        <f>'2 SERVICES'!#REF!</f>
        <v>#REF!</v>
      </c>
    </row>
    <row r="70" spans="1:23" ht="39.75" customHeight="1" x14ac:dyDescent="0.25">
      <c r="A70" s="92">
        <f t="shared" si="0"/>
        <v>57</v>
      </c>
      <c r="B70" s="313" t="e">
        <f>'2 SERVICES'!#REF!</f>
        <v>#REF!</v>
      </c>
      <c r="C70" s="93" t="e">
        <f>'2 SERVICES'!#REF!</f>
        <v>#REF!</v>
      </c>
      <c r="D70" s="94" t="e">
        <f>'2 SERVICES'!#REF!</f>
        <v>#REF!</v>
      </c>
      <c r="E70" s="314" t="e">
        <f t="shared" si="1"/>
        <v>#REF!</v>
      </c>
      <c r="F70" s="302"/>
      <c r="G70" s="315" t="e">
        <f t="shared" si="2"/>
        <v>#REF!</v>
      </c>
      <c r="H70" s="316"/>
      <c r="I70" s="317" t="e">
        <f t="shared" si="3"/>
        <v>#REF!</v>
      </c>
      <c r="J70" s="302"/>
      <c r="K70" s="318" t="e">
        <f t="shared" si="4"/>
        <v>#REF!</v>
      </c>
      <c r="L70" s="316"/>
      <c r="M70" s="317" t="e">
        <f t="shared" si="5"/>
        <v>#REF!</v>
      </c>
      <c r="N70" s="302"/>
      <c r="O70" s="95" t="e">
        <f t="shared" si="6"/>
        <v>#REF!</v>
      </c>
      <c r="P70" s="89"/>
      <c r="Q70" s="96" t="e">
        <f t="shared" si="7"/>
        <v>#REF!</v>
      </c>
      <c r="R70" s="91" t="s">
        <v>185</v>
      </c>
      <c r="S70" s="96" t="e">
        <f t="shared" si="8"/>
        <v>#REF!</v>
      </c>
      <c r="T70" s="89"/>
      <c r="U70" s="96" t="e">
        <f>'2 SERVICES'!#REF!</f>
        <v>#REF!</v>
      </c>
      <c r="V70" s="91"/>
      <c r="W70" s="97" t="e">
        <f>'2 SERVICES'!#REF!</f>
        <v>#REF!</v>
      </c>
    </row>
    <row r="71" spans="1:23" ht="39.75" customHeight="1" x14ac:dyDescent="0.25">
      <c r="A71" s="92">
        <f t="shared" si="0"/>
        <v>58</v>
      </c>
      <c r="B71" s="313" t="e">
        <f>'2 SERVICES'!#REF!</f>
        <v>#REF!</v>
      </c>
      <c r="C71" s="99" t="e">
        <f>'2 SERVICES'!#REF!</f>
        <v>#REF!</v>
      </c>
      <c r="D71" s="94" t="e">
        <f>'2 SERVICES'!#REF!</f>
        <v>#REF!</v>
      </c>
      <c r="E71" s="319" t="e">
        <f t="shared" si="1"/>
        <v>#REF!</v>
      </c>
      <c r="F71" s="320"/>
      <c r="G71" s="315" t="e">
        <f t="shared" si="2"/>
        <v>#REF!</v>
      </c>
      <c r="H71" s="316"/>
      <c r="I71" s="321" t="e">
        <f t="shared" si="3"/>
        <v>#REF!</v>
      </c>
      <c r="J71" s="320"/>
      <c r="K71" s="318" t="e">
        <f t="shared" si="4"/>
        <v>#REF!</v>
      </c>
      <c r="L71" s="316"/>
      <c r="M71" s="321" t="e">
        <f t="shared" si="5"/>
        <v>#REF!</v>
      </c>
      <c r="N71" s="320"/>
      <c r="O71" s="95" t="e">
        <f t="shared" si="6"/>
        <v>#REF!</v>
      </c>
      <c r="P71" s="89"/>
      <c r="Q71" s="100" t="e">
        <f t="shared" si="7"/>
        <v>#REF!</v>
      </c>
      <c r="R71" s="91" t="s">
        <v>186</v>
      </c>
      <c r="S71" s="96" t="e">
        <f t="shared" si="8"/>
        <v>#REF!</v>
      </c>
      <c r="T71" s="89"/>
      <c r="U71" s="96" t="e">
        <f>'2 SERVICES'!#REF!</f>
        <v>#REF!</v>
      </c>
      <c r="V71" s="91"/>
      <c r="W71" s="97" t="e">
        <f>'2 SERVICES'!#REF!</f>
        <v>#REF!</v>
      </c>
    </row>
    <row r="72" spans="1:23" ht="39.75" customHeight="1" x14ac:dyDescent="0.25">
      <c r="A72" s="92">
        <f t="shared" si="0"/>
        <v>59</v>
      </c>
      <c r="B72" s="313" t="e">
        <f>'2 SERVICES'!#REF!</f>
        <v>#REF!</v>
      </c>
      <c r="C72" s="93" t="e">
        <f>'2 SERVICES'!#REF!</f>
        <v>#REF!</v>
      </c>
      <c r="D72" s="94" t="e">
        <f>'2 SERVICES'!#REF!</f>
        <v>#REF!</v>
      </c>
      <c r="E72" s="314" t="e">
        <f t="shared" si="1"/>
        <v>#REF!</v>
      </c>
      <c r="F72" s="302"/>
      <c r="G72" s="315" t="e">
        <f t="shared" si="2"/>
        <v>#REF!</v>
      </c>
      <c r="H72" s="316"/>
      <c r="I72" s="317" t="e">
        <f t="shared" si="3"/>
        <v>#REF!</v>
      </c>
      <c r="J72" s="302"/>
      <c r="K72" s="318" t="e">
        <f t="shared" si="4"/>
        <v>#REF!</v>
      </c>
      <c r="L72" s="316"/>
      <c r="M72" s="317" t="e">
        <f t="shared" si="5"/>
        <v>#REF!</v>
      </c>
      <c r="N72" s="302"/>
      <c r="O72" s="95" t="e">
        <f t="shared" si="6"/>
        <v>#REF!</v>
      </c>
      <c r="P72" s="89"/>
      <c r="Q72" s="96" t="e">
        <f t="shared" si="7"/>
        <v>#REF!</v>
      </c>
      <c r="R72" s="91" t="s">
        <v>185</v>
      </c>
      <c r="S72" s="96" t="e">
        <f t="shared" si="8"/>
        <v>#REF!</v>
      </c>
      <c r="T72" s="89"/>
      <c r="U72" s="96" t="e">
        <f>'2 SERVICES'!#REF!</f>
        <v>#REF!</v>
      </c>
      <c r="V72" s="91"/>
      <c r="W72" s="97" t="e">
        <f>'2 SERVICES'!#REF!</f>
        <v>#REF!</v>
      </c>
    </row>
    <row r="73" spans="1:23" ht="39.75" customHeight="1" x14ac:dyDescent="0.25">
      <c r="A73" s="92">
        <f t="shared" si="0"/>
        <v>60</v>
      </c>
      <c r="B73" s="313" t="e">
        <f>'2 SERVICES'!#REF!</f>
        <v>#REF!</v>
      </c>
      <c r="C73" s="99" t="e">
        <f>'2 SERVICES'!#REF!</f>
        <v>#REF!</v>
      </c>
      <c r="D73" s="94" t="e">
        <f>'2 SERVICES'!#REF!</f>
        <v>#REF!</v>
      </c>
      <c r="E73" s="319" t="e">
        <f t="shared" si="1"/>
        <v>#REF!</v>
      </c>
      <c r="F73" s="320"/>
      <c r="G73" s="315" t="e">
        <f t="shared" si="2"/>
        <v>#REF!</v>
      </c>
      <c r="H73" s="316"/>
      <c r="I73" s="321" t="e">
        <f t="shared" si="3"/>
        <v>#REF!</v>
      </c>
      <c r="J73" s="320"/>
      <c r="K73" s="318" t="e">
        <f t="shared" si="4"/>
        <v>#REF!</v>
      </c>
      <c r="L73" s="316"/>
      <c r="M73" s="321" t="e">
        <f t="shared" si="5"/>
        <v>#REF!</v>
      </c>
      <c r="N73" s="320"/>
      <c r="O73" s="95" t="e">
        <f t="shared" si="6"/>
        <v>#REF!</v>
      </c>
      <c r="P73" s="89"/>
      <c r="Q73" s="100" t="e">
        <f t="shared" si="7"/>
        <v>#REF!</v>
      </c>
      <c r="R73" s="91" t="s">
        <v>186</v>
      </c>
      <c r="S73" s="96" t="e">
        <f t="shared" si="8"/>
        <v>#REF!</v>
      </c>
      <c r="T73" s="89"/>
      <c r="U73" s="96" t="e">
        <f>'2 SERVICES'!#REF!</f>
        <v>#REF!</v>
      </c>
      <c r="V73" s="91"/>
      <c r="W73" s="97" t="e">
        <f>'2 SERVICES'!#REF!</f>
        <v>#REF!</v>
      </c>
    </row>
    <row r="74" spans="1:23" ht="39.75" customHeight="1" x14ac:dyDescent="0.25">
      <c r="A74" s="92">
        <f t="shared" si="0"/>
        <v>61</v>
      </c>
      <c r="B74" s="313" t="e">
        <f>'2 SERVICES'!#REF!</f>
        <v>#REF!</v>
      </c>
      <c r="C74" s="93" t="e">
        <f>'2 SERVICES'!#REF!</f>
        <v>#REF!</v>
      </c>
      <c r="D74" s="94" t="e">
        <f>'2 SERVICES'!#REF!</f>
        <v>#REF!</v>
      </c>
      <c r="E74" s="314" t="e">
        <f t="shared" si="1"/>
        <v>#REF!</v>
      </c>
      <c r="F74" s="302"/>
      <c r="G74" s="315" t="e">
        <f t="shared" si="2"/>
        <v>#REF!</v>
      </c>
      <c r="H74" s="316"/>
      <c r="I74" s="317" t="e">
        <f t="shared" si="3"/>
        <v>#REF!</v>
      </c>
      <c r="J74" s="302"/>
      <c r="K74" s="318" t="e">
        <f t="shared" si="4"/>
        <v>#REF!</v>
      </c>
      <c r="L74" s="316"/>
      <c r="M74" s="317" t="e">
        <f t="shared" si="5"/>
        <v>#REF!</v>
      </c>
      <c r="N74" s="302"/>
      <c r="O74" s="95" t="e">
        <f t="shared" si="6"/>
        <v>#REF!</v>
      </c>
      <c r="P74" s="89"/>
      <c r="Q74" s="96" t="e">
        <f t="shared" si="7"/>
        <v>#REF!</v>
      </c>
      <c r="R74" s="91" t="s">
        <v>185</v>
      </c>
      <c r="S74" s="96" t="e">
        <f t="shared" si="8"/>
        <v>#REF!</v>
      </c>
      <c r="T74" s="89"/>
      <c r="U74" s="96" t="e">
        <f>'2 SERVICES'!#REF!</f>
        <v>#REF!</v>
      </c>
      <c r="V74" s="91"/>
      <c r="W74" s="97" t="e">
        <f>'2 SERVICES'!#REF!</f>
        <v>#REF!</v>
      </c>
    </row>
    <row r="75" spans="1:23" ht="39.75" customHeight="1" x14ac:dyDescent="0.25">
      <c r="A75" s="92">
        <f t="shared" si="0"/>
        <v>62</v>
      </c>
      <c r="B75" s="313" t="e">
        <f>'2 SERVICES'!#REF!</f>
        <v>#REF!</v>
      </c>
      <c r="C75" s="99" t="e">
        <f>'2 SERVICES'!#REF!</f>
        <v>#REF!</v>
      </c>
      <c r="D75" s="94" t="e">
        <f>'2 SERVICES'!#REF!</f>
        <v>#REF!</v>
      </c>
      <c r="E75" s="319" t="e">
        <f t="shared" si="1"/>
        <v>#REF!</v>
      </c>
      <c r="F75" s="320"/>
      <c r="G75" s="315" t="e">
        <f t="shared" si="2"/>
        <v>#REF!</v>
      </c>
      <c r="H75" s="316"/>
      <c r="I75" s="321" t="e">
        <f t="shared" si="3"/>
        <v>#REF!</v>
      </c>
      <c r="J75" s="320"/>
      <c r="K75" s="318" t="e">
        <f t="shared" si="4"/>
        <v>#REF!</v>
      </c>
      <c r="L75" s="316"/>
      <c r="M75" s="321" t="e">
        <f t="shared" si="5"/>
        <v>#REF!</v>
      </c>
      <c r="N75" s="320"/>
      <c r="O75" s="95" t="e">
        <f t="shared" si="6"/>
        <v>#REF!</v>
      </c>
      <c r="P75" s="89"/>
      <c r="Q75" s="100" t="e">
        <f t="shared" si="7"/>
        <v>#REF!</v>
      </c>
      <c r="R75" s="91" t="s">
        <v>186</v>
      </c>
      <c r="S75" s="96" t="e">
        <f t="shared" si="8"/>
        <v>#REF!</v>
      </c>
      <c r="T75" s="89"/>
      <c r="U75" s="96" t="e">
        <f>'2 SERVICES'!#REF!</f>
        <v>#REF!</v>
      </c>
      <c r="V75" s="91"/>
      <c r="W75" s="97" t="e">
        <f>'2 SERVICES'!#REF!</f>
        <v>#REF!</v>
      </c>
    </row>
    <row r="76" spans="1:23" ht="39.75" customHeight="1" x14ac:dyDescent="0.25">
      <c r="A76" s="92">
        <f t="shared" si="0"/>
        <v>63</v>
      </c>
      <c r="B76" s="313" t="e">
        <f>'2 SERVICES'!#REF!</f>
        <v>#REF!</v>
      </c>
      <c r="C76" s="93" t="e">
        <f>'2 SERVICES'!#REF!</f>
        <v>#REF!</v>
      </c>
      <c r="D76" s="94" t="e">
        <f>'2 SERVICES'!#REF!</f>
        <v>#REF!</v>
      </c>
      <c r="E76" s="314" t="e">
        <f t="shared" si="1"/>
        <v>#REF!</v>
      </c>
      <c r="F76" s="302"/>
      <c r="G76" s="315" t="e">
        <f t="shared" si="2"/>
        <v>#REF!</v>
      </c>
      <c r="H76" s="316"/>
      <c r="I76" s="317" t="e">
        <f t="shared" si="3"/>
        <v>#REF!</v>
      </c>
      <c r="J76" s="302"/>
      <c r="K76" s="318" t="e">
        <f t="shared" si="4"/>
        <v>#REF!</v>
      </c>
      <c r="L76" s="316"/>
      <c r="M76" s="317" t="e">
        <f t="shared" si="5"/>
        <v>#REF!</v>
      </c>
      <c r="N76" s="302"/>
      <c r="O76" s="95" t="e">
        <f t="shared" si="6"/>
        <v>#REF!</v>
      </c>
      <c r="P76" s="89"/>
      <c r="Q76" s="96" t="e">
        <f t="shared" si="7"/>
        <v>#REF!</v>
      </c>
      <c r="R76" s="91" t="s">
        <v>185</v>
      </c>
      <c r="S76" s="96" t="e">
        <f t="shared" si="8"/>
        <v>#REF!</v>
      </c>
      <c r="T76" s="89"/>
      <c r="U76" s="96" t="e">
        <f>'2 SERVICES'!#REF!</f>
        <v>#REF!</v>
      </c>
      <c r="V76" s="91"/>
      <c r="W76" s="97" t="e">
        <f>'2 SERVICES'!#REF!</f>
        <v>#REF!</v>
      </c>
    </row>
    <row r="77" spans="1:23" ht="39.75" customHeight="1" x14ac:dyDescent="0.25">
      <c r="A77" s="92">
        <f t="shared" si="0"/>
        <v>64</v>
      </c>
      <c r="B77" s="313" t="e">
        <f>'2 SERVICES'!#REF!</f>
        <v>#REF!</v>
      </c>
      <c r="C77" s="99" t="e">
        <f>'2 SERVICES'!#REF!</f>
        <v>#REF!</v>
      </c>
      <c r="D77" s="94" t="e">
        <f>'2 SERVICES'!#REF!</f>
        <v>#REF!</v>
      </c>
      <c r="E77" s="319" t="e">
        <f t="shared" si="1"/>
        <v>#REF!</v>
      </c>
      <c r="F77" s="320"/>
      <c r="G77" s="315" t="e">
        <f t="shared" si="2"/>
        <v>#REF!</v>
      </c>
      <c r="H77" s="316"/>
      <c r="I77" s="321" t="e">
        <f t="shared" si="3"/>
        <v>#REF!</v>
      </c>
      <c r="J77" s="320"/>
      <c r="K77" s="318" t="e">
        <f t="shared" si="4"/>
        <v>#REF!</v>
      </c>
      <c r="L77" s="316"/>
      <c r="M77" s="321" t="e">
        <f t="shared" si="5"/>
        <v>#REF!</v>
      </c>
      <c r="N77" s="320"/>
      <c r="O77" s="95" t="e">
        <f t="shared" si="6"/>
        <v>#REF!</v>
      </c>
      <c r="P77" s="89"/>
      <c r="Q77" s="100" t="e">
        <f t="shared" si="7"/>
        <v>#REF!</v>
      </c>
      <c r="R77" s="91" t="s">
        <v>186</v>
      </c>
      <c r="S77" s="96" t="e">
        <f t="shared" si="8"/>
        <v>#REF!</v>
      </c>
      <c r="T77" s="89"/>
      <c r="U77" s="96" t="e">
        <f>'2 SERVICES'!#REF!</f>
        <v>#REF!</v>
      </c>
      <c r="V77" s="91"/>
      <c r="W77" s="97" t="e">
        <f>'2 SERVICES'!#REF!</f>
        <v>#REF!</v>
      </c>
    </row>
    <row r="78" spans="1:23" ht="39.75" customHeight="1" x14ac:dyDescent="0.25">
      <c r="A78" s="92">
        <f t="shared" si="0"/>
        <v>65</v>
      </c>
      <c r="B78" s="313" t="e">
        <f>'2 SERVICES'!#REF!</f>
        <v>#REF!</v>
      </c>
      <c r="C78" s="93" t="e">
        <f>'2 SERVICES'!#REF!</f>
        <v>#REF!</v>
      </c>
      <c r="D78" s="94" t="e">
        <f>'2 SERVICES'!#REF!</f>
        <v>#REF!</v>
      </c>
      <c r="E78" s="314" t="e">
        <f t="shared" si="1"/>
        <v>#REF!</v>
      </c>
      <c r="F78" s="302"/>
      <c r="G78" s="315" t="e">
        <f t="shared" si="2"/>
        <v>#REF!</v>
      </c>
      <c r="H78" s="316"/>
      <c r="I78" s="317" t="e">
        <f t="shared" si="3"/>
        <v>#REF!</v>
      </c>
      <c r="J78" s="302"/>
      <c r="K78" s="318" t="e">
        <f t="shared" si="4"/>
        <v>#REF!</v>
      </c>
      <c r="L78" s="316"/>
      <c r="M78" s="317" t="e">
        <f t="shared" si="5"/>
        <v>#REF!</v>
      </c>
      <c r="N78" s="302"/>
      <c r="O78" s="95" t="e">
        <f t="shared" si="6"/>
        <v>#REF!</v>
      </c>
      <c r="P78" s="89"/>
      <c r="Q78" s="96" t="e">
        <f t="shared" si="7"/>
        <v>#REF!</v>
      </c>
      <c r="R78" s="91" t="s">
        <v>185</v>
      </c>
      <c r="S78" s="96" t="e">
        <f t="shared" si="8"/>
        <v>#REF!</v>
      </c>
      <c r="T78" s="89"/>
      <c r="U78" s="96" t="e">
        <f>'2 SERVICES'!#REF!</f>
        <v>#REF!</v>
      </c>
      <c r="V78" s="91"/>
      <c r="W78" s="97" t="e">
        <f>'2 SERVICES'!#REF!</f>
        <v>#REF!</v>
      </c>
    </row>
    <row r="79" spans="1:23" ht="39.75" customHeight="1" x14ac:dyDescent="0.25">
      <c r="A79" s="92">
        <f t="shared" si="0"/>
        <v>66</v>
      </c>
      <c r="B79" s="313" t="e">
        <f>'2 SERVICES'!#REF!</f>
        <v>#REF!</v>
      </c>
      <c r="C79" s="99" t="e">
        <f>'2 SERVICES'!#REF!</f>
        <v>#REF!</v>
      </c>
      <c r="D79" s="94" t="e">
        <f>'2 SERVICES'!#REF!</f>
        <v>#REF!</v>
      </c>
      <c r="E79" s="319" t="e">
        <f t="shared" si="1"/>
        <v>#REF!</v>
      </c>
      <c r="F79" s="320"/>
      <c r="G79" s="315" t="e">
        <f t="shared" si="2"/>
        <v>#REF!</v>
      </c>
      <c r="H79" s="316"/>
      <c r="I79" s="321" t="e">
        <f t="shared" si="3"/>
        <v>#REF!</v>
      </c>
      <c r="J79" s="320"/>
      <c r="K79" s="318" t="e">
        <f t="shared" si="4"/>
        <v>#REF!</v>
      </c>
      <c r="L79" s="316"/>
      <c r="M79" s="321" t="e">
        <f t="shared" si="5"/>
        <v>#REF!</v>
      </c>
      <c r="N79" s="320"/>
      <c r="O79" s="95" t="e">
        <f t="shared" si="6"/>
        <v>#REF!</v>
      </c>
      <c r="P79" s="89"/>
      <c r="Q79" s="100" t="e">
        <f t="shared" si="7"/>
        <v>#REF!</v>
      </c>
      <c r="R79" s="91" t="s">
        <v>186</v>
      </c>
      <c r="S79" s="96" t="e">
        <f t="shared" si="8"/>
        <v>#REF!</v>
      </c>
      <c r="T79" s="89"/>
      <c r="U79" s="96" t="e">
        <f>'2 SERVICES'!#REF!</f>
        <v>#REF!</v>
      </c>
      <c r="V79" s="91"/>
      <c r="W79" s="97" t="e">
        <f>'2 SERVICES'!#REF!</f>
        <v>#REF!</v>
      </c>
    </row>
    <row r="80" spans="1:23" ht="39.75" customHeight="1" x14ac:dyDescent="0.25">
      <c r="A80" s="92">
        <f t="shared" si="0"/>
        <v>67</v>
      </c>
      <c r="B80" s="313" t="e">
        <f>'2 SERVICES'!#REF!</f>
        <v>#REF!</v>
      </c>
      <c r="C80" s="93" t="e">
        <f>'2 SERVICES'!#REF!</f>
        <v>#REF!</v>
      </c>
      <c r="D80" s="94" t="e">
        <f>'2 SERVICES'!#REF!</f>
        <v>#REF!</v>
      </c>
      <c r="E80" s="314" t="e">
        <f t="shared" si="1"/>
        <v>#REF!</v>
      </c>
      <c r="F80" s="302"/>
      <c r="G80" s="315" t="e">
        <f t="shared" si="2"/>
        <v>#REF!</v>
      </c>
      <c r="H80" s="316"/>
      <c r="I80" s="317" t="e">
        <f t="shared" si="3"/>
        <v>#REF!</v>
      </c>
      <c r="J80" s="302"/>
      <c r="K80" s="318" t="e">
        <f t="shared" si="4"/>
        <v>#REF!</v>
      </c>
      <c r="L80" s="316"/>
      <c r="M80" s="317" t="e">
        <f t="shared" si="5"/>
        <v>#REF!</v>
      </c>
      <c r="N80" s="302"/>
      <c r="O80" s="95" t="e">
        <f t="shared" si="6"/>
        <v>#REF!</v>
      </c>
      <c r="P80" s="89"/>
      <c r="Q80" s="96" t="e">
        <f t="shared" si="7"/>
        <v>#REF!</v>
      </c>
      <c r="R80" s="91" t="s">
        <v>185</v>
      </c>
      <c r="S80" s="96" t="e">
        <f t="shared" si="8"/>
        <v>#REF!</v>
      </c>
      <c r="T80" s="89"/>
      <c r="U80" s="96" t="e">
        <f>'2 SERVICES'!#REF!</f>
        <v>#REF!</v>
      </c>
      <c r="V80" s="91"/>
      <c r="W80" s="97" t="e">
        <f>'2 SERVICES'!#REF!</f>
        <v>#REF!</v>
      </c>
    </row>
    <row r="81" spans="1:23" ht="39.75" customHeight="1" x14ac:dyDescent="0.25">
      <c r="A81" s="92">
        <f t="shared" si="0"/>
        <v>68</v>
      </c>
      <c r="B81" s="313" t="e">
        <f>'2 SERVICES'!#REF!</f>
        <v>#REF!</v>
      </c>
      <c r="C81" s="99" t="e">
        <f>'2 SERVICES'!#REF!</f>
        <v>#REF!</v>
      </c>
      <c r="D81" s="94" t="e">
        <f>'2 SERVICES'!#REF!</f>
        <v>#REF!</v>
      </c>
      <c r="E81" s="319" t="e">
        <f t="shared" si="1"/>
        <v>#REF!</v>
      </c>
      <c r="F81" s="320"/>
      <c r="G81" s="315" t="e">
        <f t="shared" si="2"/>
        <v>#REF!</v>
      </c>
      <c r="H81" s="316"/>
      <c r="I81" s="321" t="e">
        <f t="shared" si="3"/>
        <v>#REF!</v>
      </c>
      <c r="J81" s="320"/>
      <c r="K81" s="318" t="e">
        <f t="shared" si="4"/>
        <v>#REF!</v>
      </c>
      <c r="L81" s="316"/>
      <c r="M81" s="321" t="e">
        <f t="shared" si="5"/>
        <v>#REF!</v>
      </c>
      <c r="N81" s="320"/>
      <c r="O81" s="95" t="e">
        <f t="shared" si="6"/>
        <v>#REF!</v>
      </c>
      <c r="P81" s="89"/>
      <c r="Q81" s="100" t="e">
        <f t="shared" si="7"/>
        <v>#REF!</v>
      </c>
      <c r="R81" s="91" t="s">
        <v>186</v>
      </c>
      <c r="S81" s="96" t="e">
        <f t="shared" si="8"/>
        <v>#REF!</v>
      </c>
      <c r="T81" s="89"/>
      <c r="U81" s="96" t="e">
        <f>'2 SERVICES'!#REF!</f>
        <v>#REF!</v>
      </c>
      <c r="V81" s="91"/>
      <c r="W81" s="97" t="e">
        <f>'2 SERVICES'!#REF!</f>
        <v>#REF!</v>
      </c>
    </row>
    <row r="82" spans="1:23" ht="39.75" customHeight="1" x14ac:dyDescent="0.25">
      <c r="A82" s="92">
        <f t="shared" si="0"/>
        <v>69</v>
      </c>
      <c r="B82" s="313" t="e">
        <f>'2 SERVICES'!#REF!</f>
        <v>#REF!</v>
      </c>
      <c r="C82" s="93" t="e">
        <f>'2 SERVICES'!#REF!</f>
        <v>#REF!</v>
      </c>
      <c r="D82" s="94" t="e">
        <f>'2 SERVICES'!#REF!</f>
        <v>#REF!</v>
      </c>
      <c r="E82" s="314" t="e">
        <f t="shared" si="1"/>
        <v>#REF!</v>
      </c>
      <c r="F82" s="302"/>
      <c r="G82" s="315" t="e">
        <f t="shared" si="2"/>
        <v>#REF!</v>
      </c>
      <c r="H82" s="316"/>
      <c r="I82" s="317" t="e">
        <f t="shared" si="3"/>
        <v>#REF!</v>
      </c>
      <c r="J82" s="302"/>
      <c r="K82" s="318" t="e">
        <f t="shared" si="4"/>
        <v>#REF!</v>
      </c>
      <c r="L82" s="316"/>
      <c r="M82" s="317" t="e">
        <f t="shared" si="5"/>
        <v>#REF!</v>
      </c>
      <c r="N82" s="302"/>
      <c r="O82" s="95" t="e">
        <f t="shared" si="6"/>
        <v>#REF!</v>
      </c>
      <c r="P82" s="89"/>
      <c r="Q82" s="96" t="e">
        <f t="shared" si="7"/>
        <v>#REF!</v>
      </c>
      <c r="R82" s="91" t="s">
        <v>185</v>
      </c>
      <c r="S82" s="96" t="e">
        <f t="shared" si="8"/>
        <v>#REF!</v>
      </c>
      <c r="T82" s="89"/>
      <c r="U82" s="96" t="e">
        <f>'2 SERVICES'!#REF!</f>
        <v>#REF!</v>
      </c>
      <c r="V82" s="91"/>
      <c r="W82" s="97" t="e">
        <f>'2 SERVICES'!#REF!</f>
        <v>#REF!</v>
      </c>
    </row>
    <row r="83" spans="1:23" ht="39.75" customHeight="1" x14ac:dyDescent="0.25">
      <c r="A83" s="92">
        <f t="shared" si="0"/>
        <v>70</v>
      </c>
      <c r="B83" s="313" t="e">
        <f>'2 SERVICES'!#REF!</f>
        <v>#REF!</v>
      </c>
      <c r="C83" s="99" t="e">
        <f>'2 SERVICES'!#REF!</f>
        <v>#REF!</v>
      </c>
      <c r="D83" s="94" t="e">
        <f>'2 SERVICES'!#REF!</f>
        <v>#REF!</v>
      </c>
      <c r="E83" s="319" t="e">
        <f t="shared" si="1"/>
        <v>#REF!</v>
      </c>
      <c r="F83" s="320"/>
      <c r="G83" s="315" t="e">
        <f t="shared" si="2"/>
        <v>#REF!</v>
      </c>
      <c r="H83" s="316"/>
      <c r="I83" s="321" t="e">
        <f t="shared" si="3"/>
        <v>#REF!</v>
      </c>
      <c r="J83" s="320"/>
      <c r="K83" s="318" t="e">
        <f t="shared" si="4"/>
        <v>#REF!</v>
      </c>
      <c r="L83" s="316"/>
      <c r="M83" s="321" t="e">
        <f t="shared" si="5"/>
        <v>#REF!</v>
      </c>
      <c r="N83" s="320"/>
      <c r="O83" s="95" t="e">
        <f t="shared" si="6"/>
        <v>#REF!</v>
      </c>
      <c r="P83" s="89"/>
      <c r="Q83" s="100" t="e">
        <f t="shared" si="7"/>
        <v>#REF!</v>
      </c>
      <c r="R83" s="91" t="s">
        <v>186</v>
      </c>
      <c r="S83" s="96" t="e">
        <f t="shared" si="8"/>
        <v>#REF!</v>
      </c>
      <c r="T83" s="89"/>
      <c r="U83" s="96" t="e">
        <f>'2 SERVICES'!#REF!</f>
        <v>#REF!</v>
      </c>
      <c r="V83" s="91"/>
      <c r="W83" s="97" t="e">
        <f>'2 SERVICES'!#REF!</f>
        <v>#REF!</v>
      </c>
    </row>
    <row r="84" spans="1:23" ht="39.75" customHeight="1" x14ac:dyDescent="0.25">
      <c r="A84" s="92">
        <f t="shared" si="0"/>
        <v>71</v>
      </c>
      <c r="B84" s="313" t="e">
        <f>'2 SERVICES'!#REF!</f>
        <v>#REF!</v>
      </c>
      <c r="C84" s="93" t="e">
        <f>'2 SERVICES'!#REF!</f>
        <v>#REF!</v>
      </c>
      <c r="D84" s="94" t="e">
        <f>'2 SERVICES'!#REF!</f>
        <v>#REF!</v>
      </c>
      <c r="E84" s="314" t="e">
        <f t="shared" si="1"/>
        <v>#REF!</v>
      </c>
      <c r="F84" s="302"/>
      <c r="G84" s="315" t="e">
        <f t="shared" si="2"/>
        <v>#REF!</v>
      </c>
      <c r="H84" s="316"/>
      <c r="I84" s="317" t="e">
        <f t="shared" si="3"/>
        <v>#REF!</v>
      </c>
      <c r="J84" s="302"/>
      <c r="K84" s="318" t="e">
        <f t="shared" si="4"/>
        <v>#REF!</v>
      </c>
      <c r="L84" s="316"/>
      <c r="M84" s="317" t="e">
        <f t="shared" si="5"/>
        <v>#REF!</v>
      </c>
      <c r="N84" s="302"/>
      <c r="O84" s="95" t="e">
        <f t="shared" si="6"/>
        <v>#REF!</v>
      </c>
      <c r="P84" s="89"/>
      <c r="Q84" s="96" t="e">
        <f t="shared" si="7"/>
        <v>#REF!</v>
      </c>
      <c r="R84" s="91" t="s">
        <v>185</v>
      </c>
      <c r="S84" s="96" t="e">
        <f t="shared" si="8"/>
        <v>#REF!</v>
      </c>
      <c r="T84" s="89"/>
      <c r="U84" s="96" t="e">
        <f>'2 SERVICES'!#REF!</f>
        <v>#REF!</v>
      </c>
      <c r="V84" s="91"/>
      <c r="W84" s="97" t="e">
        <f>'2 SERVICES'!#REF!</f>
        <v>#REF!</v>
      </c>
    </row>
    <row r="85" spans="1:23" ht="39.75" customHeight="1" x14ac:dyDescent="0.25">
      <c r="A85" s="92">
        <f t="shared" si="0"/>
        <v>72</v>
      </c>
      <c r="B85" s="313" t="e">
        <f>'2 SERVICES'!#REF!</f>
        <v>#REF!</v>
      </c>
      <c r="C85" s="99" t="e">
        <f>'2 SERVICES'!#REF!</f>
        <v>#REF!</v>
      </c>
      <c r="D85" s="94" t="e">
        <f>'2 SERVICES'!#REF!</f>
        <v>#REF!</v>
      </c>
      <c r="E85" s="319" t="e">
        <f t="shared" si="1"/>
        <v>#REF!</v>
      </c>
      <c r="F85" s="320"/>
      <c r="G85" s="315" t="e">
        <f t="shared" si="2"/>
        <v>#REF!</v>
      </c>
      <c r="H85" s="316"/>
      <c r="I85" s="321" t="e">
        <f t="shared" si="3"/>
        <v>#REF!</v>
      </c>
      <c r="J85" s="320"/>
      <c r="K85" s="318" t="e">
        <f t="shared" si="4"/>
        <v>#REF!</v>
      </c>
      <c r="L85" s="316"/>
      <c r="M85" s="321" t="e">
        <f t="shared" si="5"/>
        <v>#REF!</v>
      </c>
      <c r="N85" s="320"/>
      <c r="O85" s="95" t="e">
        <f t="shared" si="6"/>
        <v>#REF!</v>
      </c>
      <c r="P85" s="89"/>
      <c r="Q85" s="100" t="e">
        <f t="shared" si="7"/>
        <v>#REF!</v>
      </c>
      <c r="R85" s="91" t="s">
        <v>186</v>
      </c>
      <c r="S85" s="96" t="e">
        <f t="shared" si="8"/>
        <v>#REF!</v>
      </c>
      <c r="T85" s="89"/>
      <c r="U85" s="96" t="e">
        <f>'2 SERVICES'!#REF!</f>
        <v>#REF!</v>
      </c>
      <c r="V85" s="91"/>
      <c r="W85" s="97" t="e">
        <f>'2 SERVICES'!#REF!</f>
        <v>#REF!</v>
      </c>
    </row>
    <row r="86" spans="1:23" ht="39.75" customHeight="1" x14ac:dyDescent="0.25">
      <c r="A86" s="92">
        <f t="shared" si="0"/>
        <v>73</v>
      </c>
      <c r="B86" s="313" t="e">
        <f>'2 SERVICES'!#REF!</f>
        <v>#REF!</v>
      </c>
      <c r="C86" s="93" t="e">
        <f>'2 SERVICES'!#REF!</f>
        <v>#REF!</v>
      </c>
      <c r="D86" s="94" t="e">
        <f>'2 SERVICES'!#REF!</f>
        <v>#REF!</v>
      </c>
      <c r="E86" s="314" t="e">
        <f t="shared" si="1"/>
        <v>#REF!</v>
      </c>
      <c r="F86" s="302"/>
      <c r="G86" s="315" t="e">
        <f t="shared" si="2"/>
        <v>#REF!</v>
      </c>
      <c r="H86" s="316"/>
      <c r="I86" s="317" t="e">
        <f t="shared" si="3"/>
        <v>#REF!</v>
      </c>
      <c r="J86" s="302"/>
      <c r="K86" s="318" t="e">
        <f t="shared" si="4"/>
        <v>#REF!</v>
      </c>
      <c r="L86" s="316"/>
      <c r="M86" s="317" t="e">
        <f t="shared" si="5"/>
        <v>#REF!</v>
      </c>
      <c r="N86" s="302"/>
      <c r="O86" s="95" t="e">
        <f t="shared" si="6"/>
        <v>#REF!</v>
      </c>
      <c r="P86" s="89"/>
      <c r="Q86" s="96" t="e">
        <f t="shared" si="7"/>
        <v>#REF!</v>
      </c>
      <c r="R86" s="91" t="s">
        <v>185</v>
      </c>
      <c r="S86" s="96" t="e">
        <f t="shared" si="8"/>
        <v>#REF!</v>
      </c>
      <c r="T86" s="89"/>
      <c r="U86" s="96" t="e">
        <f>'2 SERVICES'!#REF!</f>
        <v>#REF!</v>
      </c>
      <c r="V86" s="91"/>
      <c r="W86" s="97" t="e">
        <f>'2 SERVICES'!#REF!</f>
        <v>#REF!</v>
      </c>
    </row>
    <row r="87" spans="1:23" ht="39.75" customHeight="1" x14ac:dyDescent="0.25">
      <c r="A87" s="92">
        <f t="shared" si="0"/>
        <v>74</v>
      </c>
      <c r="B87" s="313" t="e">
        <f>'2 SERVICES'!#REF!</f>
        <v>#REF!</v>
      </c>
      <c r="C87" s="99" t="e">
        <f>'2 SERVICES'!#REF!</f>
        <v>#REF!</v>
      </c>
      <c r="D87" s="94" t="e">
        <f>'2 SERVICES'!#REF!</f>
        <v>#REF!</v>
      </c>
      <c r="E87" s="319" t="e">
        <f t="shared" si="1"/>
        <v>#REF!</v>
      </c>
      <c r="F87" s="320"/>
      <c r="G87" s="315" t="e">
        <f t="shared" si="2"/>
        <v>#REF!</v>
      </c>
      <c r="H87" s="316"/>
      <c r="I87" s="321" t="e">
        <f t="shared" si="3"/>
        <v>#REF!</v>
      </c>
      <c r="J87" s="320"/>
      <c r="K87" s="318" t="e">
        <f t="shared" si="4"/>
        <v>#REF!</v>
      </c>
      <c r="L87" s="316"/>
      <c r="M87" s="321" t="e">
        <f t="shared" si="5"/>
        <v>#REF!</v>
      </c>
      <c r="N87" s="320"/>
      <c r="O87" s="95" t="e">
        <f t="shared" si="6"/>
        <v>#REF!</v>
      </c>
      <c r="P87" s="89"/>
      <c r="Q87" s="100" t="e">
        <f t="shared" si="7"/>
        <v>#REF!</v>
      </c>
      <c r="R87" s="91" t="s">
        <v>186</v>
      </c>
      <c r="S87" s="96" t="e">
        <f t="shared" si="8"/>
        <v>#REF!</v>
      </c>
      <c r="T87" s="89"/>
      <c r="U87" s="96" t="e">
        <f>'2 SERVICES'!#REF!</f>
        <v>#REF!</v>
      </c>
      <c r="V87" s="91"/>
      <c r="W87" s="97" t="e">
        <f>'2 SERVICES'!#REF!</f>
        <v>#REF!</v>
      </c>
    </row>
    <row r="88" spans="1:23" ht="39.75" customHeight="1" x14ac:dyDescent="0.25">
      <c r="A88" s="92">
        <f t="shared" si="0"/>
        <v>75</v>
      </c>
      <c r="B88" s="313" t="e">
        <f>'2 SERVICES'!#REF!</f>
        <v>#REF!</v>
      </c>
      <c r="C88" s="93" t="e">
        <f>'2 SERVICES'!#REF!</f>
        <v>#REF!</v>
      </c>
      <c r="D88" s="94" t="e">
        <f>'2 SERVICES'!#REF!</f>
        <v>#REF!</v>
      </c>
      <c r="E88" s="314" t="e">
        <f t="shared" si="1"/>
        <v>#REF!</v>
      </c>
      <c r="F88" s="302"/>
      <c r="G88" s="315" t="e">
        <f t="shared" si="2"/>
        <v>#REF!</v>
      </c>
      <c r="H88" s="316"/>
      <c r="I88" s="317" t="e">
        <f t="shared" si="3"/>
        <v>#REF!</v>
      </c>
      <c r="J88" s="302"/>
      <c r="K88" s="318" t="e">
        <f t="shared" si="4"/>
        <v>#REF!</v>
      </c>
      <c r="L88" s="316"/>
      <c r="M88" s="317" t="e">
        <f t="shared" si="5"/>
        <v>#REF!</v>
      </c>
      <c r="N88" s="302"/>
      <c r="O88" s="95" t="e">
        <f t="shared" si="6"/>
        <v>#REF!</v>
      </c>
      <c r="P88" s="89"/>
      <c r="Q88" s="96" t="e">
        <f t="shared" si="7"/>
        <v>#REF!</v>
      </c>
      <c r="R88" s="91" t="s">
        <v>185</v>
      </c>
      <c r="S88" s="96" t="e">
        <f t="shared" si="8"/>
        <v>#REF!</v>
      </c>
      <c r="T88" s="89"/>
      <c r="U88" s="96" t="e">
        <f>'2 SERVICES'!#REF!</f>
        <v>#REF!</v>
      </c>
      <c r="V88" s="91"/>
      <c r="W88" s="97" t="e">
        <f>'2 SERVICES'!#REF!</f>
        <v>#REF!</v>
      </c>
    </row>
    <row r="89" spans="1:23" ht="39.75" customHeight="1" x14ac:dyDescent="0.25">
      <c r="A89" s="92">
        <f t="shared" si="0"/>
        <v>76</v>
      </c>
      <c r="B89" s="313" t="e">
        <f>'2 SERVICES'!#REF!</f>
        <v>#REF!</v>
      </c>
      <c r="C89" s="99" t="e">
        <f>'2 SERVICES'!#REF!</f>
        <v>#REF!</v>
      </c>
      <c r="D89" s="94" t="e">
        <f>'2 SERVICES'!#REF!</f>
        <v>#REF!</v>
      </c>
      <c r="E89" s="319" t="e">
        <f t="shared" si="1"/>
        <v>#REF!</v>
      </c>
      <c r="F89" s="320"/>
      <c r="G89" s="315" t="e">
        <f t="shared" si="2"/>
        <v>#REF!</v>
      </c>
      <c r="H89" s="316"/>
      <c r="I89" s="321" t="e">
        <f t="shared" si="3"/>
        <v>#REF!</v>
      </c>
      <c r="J89" s="320"/>
      <c r="K89" s="318" t="e">
        <f t="shared" si="4"/>
        <v>#REF!</v>
      </c>
      <c r="L89" s="316"/>
      <c r="M89" s="321" t="e">
        <f t="shared" si="5"/>
        <v>#REF!</v>
      </c>
      <c r="N89" s="320"/>
      <c r="O89" s="95" t="e">
        <f t="shared" si="6"/>
        <v>#REF!</v>
      </c>
      <c r="P89" s="89"/>
      <c r="Q89" s="100" t="e">
        <f t="shared" si="7"/>
        <v>#REF!</v>
      </c>
      <c r="R89" s="91" t="s">
        <v>186</v>
      </c>
      <c r="S89" s="96" t="e">
        <f t="shared" si="8"/>
        <v>#REF!</v>
      </c>
      <c r="T89" s="89"/>
      <c r="U89" s="96" t="e">
        <f>'2 SERVICES'!#REF!</f>
        <v>#REF!</v>
      </c>
      <c r="V89" s="91"/>
      <c r="W89" s="97" t="e">
        <f>'2 SERVICES'!#REF!</f>
        <v>#REF!</v>
      </c>
    </row>
    <row r="90" spans="1:23" ht="39.75" customHeight="1" x14ac:dyDescent="0.25">
      <c r="A90" s="92">
        <f t="shared" si="0"/>
        <v>77</v>
      </c>
      <c r="B90" s="313" t="e">
        <f>'2 SERVICES'!#REF!</f>
        <v>#REF!</v>
      </c>
      <c r="C90" s="93" t="e">
        <f>'2 SERVICES'!#REF!</f>
        <v>#REF!</v>
      </c>
      <c r="D90" s="94" t="e">
        <f>'2 SERVICES'!#REF!</f>
        <v>#REF!</v>
      </c>
      <c r="E90" s="314" t="e">
        <f t="shared" si="1"/>
        <v>#REF!</v>
      </c>
      <c r="F90" s="302"/>
      <c r="G90" s="315" t="e">
        <f t="shared" si="2"/>
        <v>#REF!</v>
      </c>
      <c r="H90" s="316"/>
      <c r="I90" s="317" t="e">
        <f t="shared" si="3"/>
        <v>#REF!</v>
      </c>
      <c r="J90" s="302"/>
      <c r="K90" s="318" t="e">
        <f t="shared" si="4"/>
        <v>#REF!</v>
      </c>
      <c r="L90" s="316"/>
      <c r="M90" s="317" t="e">
        <f t="shared" si="5"/>
        <v>#REF!</v>
      </c>
      <c r="N90" s="302"/>
      <c r="O90" s="95" t="e">
        <f t="shared" si="6"/>
        <v>#REF!</v>
      </c>
      <c r="P90" s="89"/>
      <c r="Q90" s="96" t="e">
        <f t="shared" si="7"/>
        <v>#REF!</v>
      </c>
      <c r="R90" s="91" t="s">
        <v>185</v>
      </c>
      <c r="S90" s="96" t="e">
        <f t="shared" si="8"/>
        <v>#REF!</v>
      </c>
      <c r="T90" s="89"/>
      <c r="U90" s="96" t="e">
        <f>'2 SERVICES'!#REF!</f>
        <v>#REF!</v>
      </c>
      <c r="V90" s="91"/>
      <c r="W90" s="97" t="e">
        <f>'2 SERVICES'!#REF!</f>
        <v>#REF!</v>
      </c>
    </row>
    <row r="91" spans="1:23" ht="39.75" customHeight="1" x14ac:dyDescent="0.25">
      <c r="A91" s="92">
        <f t="shared" si="0"/>
        <v>78</v>
      </c>
      <c r="B91" s="313" t="e">
        <f>'2 SERVICES'!#REF!</f>
        <v>#REF!</v>
      </c>
      <c r="C91" s="99" t="e">
        <f>'2 SERVICES'!#REF!</f>
        <v>#REF!</v>
      </c>
      <c r="D91" s="94" t="e">
        <f>'2 SERVICES'!#REF!</f>
        <v>#REF!</v>
      </c>
      <c r="E91" s="319" t="e">
        <f t="shared" si="1"/>
        <v>#REF!</v>
      </c>
      <c r="F91" s="320"/>
      <c r="G91" s="315" t="e">
        <f t="shared" si="2"/>
        <v>#REF!</v>
      </c>
      <c r="H91" s="316"/>
      <c r="I91" s="321" t="e">
        <f t="shared" si="3"/>
        <v>#REF!</v>
      </c>
      <c r="J91" s="320"/>
      <c r="K91" s="318" t="e">
        <f t="shared" si="4"/>
        <v>#REF!</v>
      </c>
      <c r="L91" s="316"/>
      <c r="M91" s="321" t="e">
        <f t="shared" si="5"/>
        <v>#REF!</v>
      </c>
      <c r="N91" s="320"/>
      <c r="O91" s="95" t="e">
        <f t="shared" si="6"/>
        <v>#REF!</v>
      </c>
      <c r="P91" s="89"/>
      <c r="Q91" s="100" t="e">
        <f t="shared" si="7"/>
        <v>#REF!</v>
      </c>
      <c r="R91" s="91" t="s">
        <v>186</v>
      </c>
      <c r="S91" s="96" t="e">
        <f t="shared" si="8"/>
        <v>#REF!</v>
      </c>
      <c r="T91" s="89"/>
      <c r="U91" s="96" t="e">
        <f>'2 SERVICES'!#REF!</f>
        <v>#REF!</v>
      </c>
      <c r="V91" s="91"/>
      <c r="W91" s="97" t="e">
        <f>'2 SERVICES'!#REF!</f>
        <v>#REF!</v>
      </c>
    </row>
    <row r="92" spans="1:23" ht="39.75" customHeight="1" x14ac:dyDescent="0.25">
      <c r="A92" s="92">
        <f t="shared" si="0"/>
        <v>79</v>
      </c>
      <c r="B92" s="313" t="e">
        <f>'2 SERVICES'!#REF!</f>
        <v>#REF!</v>
      </c>
      <c r="C92" s="93" t="e">
        <f>'2 SERVICES'!#REF!</f>
        <v>#REF!</v>
      </c>
      <c r="D92" s="94" t="e">
        <f>'2 SERVICES'!#REF!</f>
        <v>#REF!</v>
      </c>
      <c r="E92" s="314" t="e">
        <f t="shared" si="1"/>
        <v>#REF!</v>
      </c>
      <c r="F92" s="302"/>
      <c r="G92" s="315" t="e">
        <f t="shared" si="2"/>
        <v>#REF!</v>
      </c>
      <c r="H92" s="316"/>
      <c r="I92" s="317" t="e">
        <f t="shared" si="3"/>
        <v>#REF!</v>
      </c>
      <c r="J92" s="302"/>
      <c r="K92" s="318" t="e">
        <f t="shared" si="4"/>
        <v>#REF!</v>
      </c>
      <c r="L92" s="316"/>
      <c r="M92" s="317" t="e">
        <f t="shared" si="5"/>
        <v>#REF!</v>
      </c>
      <c r="N92" s="302"/>
      <c r="O92" s="95" t="e">
        <f t="shared" si="6"/>
        <v>#REF!</v>
      </c>
      <c r="P92" s="89"/>
      <c r="Q92" s="96" t="e">
        <f t="shared" si="7"/>
        <v>#REF!</v>
      </c>
      <c r="R92" s="91" t="s">
        <v>185</v>
      </c>
      <c r="S92" s="96" t="e">
        <f t="shared" si="8"/>
        <v>#REF!</v>
      </c>
      <c r="T92" s="89"/>
      <c r="U92" s="96" t="e">
        <f>'2 SERVICES'!#REF!</f>
        <v>#REF!</v>
      </c>
      <c r="V92" s="91"/>
      <c r="W92" s="97" t="e">
        <f>'2 SERVICES'!#REF!</f>
        <v>#REF!</v>
      </c>
    </row>
    <row r="93" spans="1:23" ht="39.75" customHeight="1" x14ac:dyDescent="0.25">
      <c r="A93" s="92">
        <f t="shared" si="0"/>
        <v>80</v>
      </c>
      <c r="B93" s="313" t="e">
        <f>'2 SERVICES'!#REF!</f>
        <v>#REF!</v>
      </c>
      <c r="C93" s="99" t="e">
        <f>'2 SERVICES'!#REF!</f>
        <v>#REF!</v>
      </c>
      <c r="D93" s="94" t="e">
        <f>'2 SERVICES'!#REF!</f>
        <v>#REF!</v>
      </c>
      <c r="E93" s="319" t="e">
        <f t="shared" si="1"/>
        <v>#REF!</v>
      </c>
      <c r="F93" s="320"/>
      <c r="G93" s="315" t="e">
        <f t="shared" si="2"/>
        <v>#REF!</v>
      </c>
      <c r="H93" s="316"/>
      <c r="I93" s="321" t="e">
        <f t="shared" si="3"/>
        <v>#REF!</v>
      </c>
      <c r="J93" s="320"/>
      <c r="K93" s="318" t="e">
        <f t="shared" si="4"/>
        <v>#REF!</v>
      </c>
      <c r="L93" s="316"/>
      <c r="M93" s="321" t="e">
        <f t="shared" si="5"/>
        <v>#REF!</v>
      </c>
      <c r="N93" s="320"/>
      <c r="O93" s="95" t="e">
        <f t="shared" si="6"/>
        <v>#REF!</v>
      </c>
      <c r="P93" s="89"/>
      <c r="Q93" s="100" t="e">
        <f t="shared" si="7"/>
        <v>#REF!</v>
      </c>
      <c r="R93" s="91" t="s">
        <v>186</v>
      </c>
      <c r="S93" s="96" t="e">
        <f t="shared" si="8"/>
        <v>#REF!</v>
      </c>
      <c r="T93" s="89"/>
      <c r="U93" s="96" t="e">
        <f>'2 SERVICES'!#REF!</f>
        <v>#REF!</v>
      </c>
      <c r="V93" s="91"/>
      <c r="W93" s="97" t="e">
        <f>'2 SERVICES'!#REF!</f>
        <v>#REF!</v>
      </c>
    </row>
    <row r="94" spans="1:23" ht="39.75" customHeight="1" x14ac:dyDescent="0.25">
      <c r="A94" s="92">
        <f t="shared" si="0"/>
        <v>81</v>
      </c>
      <c r="B94" s="313" t="e">
        <f>'2 SERVICES'!#REF!</f>
        <v>#REF!</v>
      </c>
      <c r="C94" s="93" t="e">
        <f>'2 SERVICES'!#REF!</f>
        <v>#REF!</v>
      </c>
      <c r="D94" s="94" t="e">
        <f>'2 SERVICES'!#REF!</f>
        <v>#REF!</v>
      </c>
      <c r="E94" s="314" t="e">
        <f t="shared" si="1"/>
        <v>#REF!</v>
      </c>
      <c r="F94" s="302"/>
      <c r="G94" s="315" t="e">
        <f t="shared" si="2"/>
        <v>#REF!</v>
      </c>
      <c r="H94" s="316"/>
      <c r="I94" s="317" t="e">
        <f t="shared" si="3"/>
        <v>#REF!</v>
      </c>
      <c r="J94" s="302"/>
      <c r="K94" s="318" t="e">
        <f t="shared" si="4"/>
        <v>#REF!</v>
      </c>
      <c r="L94" s="316"/>
      <c r="M94" s="317" t="e">
        <f t="shared" si="5"/>
        <v>#REF!</v>
      </c>
      <c r="N94" s="302"/>
      <c r="O94" s="95" t="e">
        <f t="shared" si="6"/>
        <v>#REF!</v>
      </c>
      <c r="P94" s="89"/>
      <c r="Q94" s="96" t="e">
        <f t="shared" si="7"/>
        <v>#REF!</v>
      </c>
      <c r="R94" s="91" t="s">
        <v>185</v>
      </c>
      <c r="S94" s="96" t="e">
        <f t="shared" si="8"/>
        <v>#REF!</v>
      </c>
      <c r="T94" s="89"/>
      <c r="U94" s="96" t="e">
        <f>'2 SERVICES'!#REF!</f>
        <v>#REF!</v>
      </c>
      <c r="V94" s="91"/>
      <c r="W94" s="97" t="e">
        <f>'2 SERVICES'!#REF!</f>
        <v>#REF!</v>
      </c>
    </row>
    <row r="95" spans="1:23" ht="39.75" customHeight="1" x14ac:dyDescent="0.25">
      <c r="A95" s="92">
        <f t="shared" si="0"/>
        <v>82</v>
      </c>
      <c r="B95" s="313" t="e">
        <f>'2 SERVICES'!#REF!</f>
        <v>#REF!</v>
      </c>
      <c r="C95" s="99" t="e">
        <f>'2 SERVICES'!#REF!</f>
        <v>#REF!</v>
      </c>
      <c r="D95" s="94" t="e">
        <f>'2 SERVICES'!#REF!</f>
        <v>#REF!</v>
      </c>
      <c r="E95" s="319" t="e">
        <f t="shared" si="1"/>
        <v>#REF!</v>
      </c>
      <c r="F95" s="320"/>
      <c r="G95" s="315" t="e">
        <f t="shared" si="2"/>
        <v>#REF!</v>
      </c>
      <c r="H95" s="316"/>
      <c r="I95" s="321" t="e">
        <f t="shared" si="3"/>
        <v>#REF!</v>
      </c>
      <c r="J95" s="320"/>
      <c r="K95" s="318" t="e">
        <f t="shared" si="4"/>
        <v>#REF!</v>
      </c>
      <c r="L95" s="316"/>
      <c r="M95" s="321" t="e">
        <f t="shared" si="5"/>
        <v>#REF!</v>
      </c>
      <c r="N95" s="320"/>
      <c r="O95" s="95" t="e">
        <f t="shared" si="6"/>
        <v>#REF!</v>
      </c>
      <c r="P95" s="89"/>
      <c r="Q95" s="100" t="e">
        <f t="shared" si="7"/>
        <v>#REF!</v>
      </c>
      <c r="R95" s="91" t="s">
        <v>186</v>
      </c>
      <c r="S95" s="96" t="e">
        <f t="shared" si="8"/>
        <v>#REF!</v>
      </c>
      <c r="T95" s="89"/>
      <c r="U95" s="96" t="e">
        <f>'2 SERVICES'!#REF!</f>
        <v>#REF!</v>
      </c>
      <c r="V95" s="91"/>
      <c r="W95" s="97" t="e">
        <f>'2 SERVICES'!#REF!</f>
        <v>#REF!</v>
      </c>
    </row>
    <row r="96" spans="1:23" ht="39.75" customHeight="1" x14ac:dyDescent="0.25">
      <c r="A96" s="92">
        <f t="shared" si="0"/>
        <v>83</v>
      </c>
      <c r="B96" s="313" t="e">
        <f>'2 SERVICES'!#REF!</f>
        <v>#REF!</v>
      </c>
      <c r="C96" s="93" t="e">
        <f>'2 SERVICES'!#REF!</f>
        <v>#REF!</v>
      </c>
      <c r="D96" s="94" t="e">
        <f>'2 SERVICES'!#REF!</f>
        <v>#REF!</v>
      </c>
      <c r="E96" s="314" t="e">
        <f t="shared" si="1"/>
        <v>#REF!</v>
      </c>
      <c r="F96" s="302"/>
      <c r="G96" s="315" t="e">
        <f t="shared" si="2"/>
        <v>#REF!</v>
      </c>
      <c r="H96" s="316"/>
      <c r="I96" s="317" t="e">
        <f t="shared" si="3"/>
        <v>#REF!</v>
      </c>
      <c r="J96" s="302"/>
      <c r="K96" s="318" t="e">
        <f t="shared" si="4"/>
        <v>#REF!</v>
      </c>
      <c r="L96" s="316"/>
      <c r="M96" s="317" t="e">
        <f t="shared" si="5"/>
        <v>#REF!</v>
      </c>
      <c r="N96" s="302"/>
      <c r="O96" s="95" t="e">
        <f t="shared" si="6"/>
        <v>#REF!</v>
      </c>
      <c r="P96" s="89"/>
      <c r="Q96" s="96" t="e">
        <f t="shared" si="7"/>
        <v>#REF!</v>
      </c>
      <c r="R96" s="91" t="s">
        <v>185</v>
      </c>
      <c r="S96" s="96" t="e">
        <f t="shared" si="8"/>
        <v>#REF!</v>
      </c>
      <c r="T96" s="89"/>
      <c r="U96" s="96" t="e">
        <f>'2 SERVICES'!#REF!</f>
        <v>#REF!</v>
      </c>
      <c r="V96" s="91"/>
      <c r="W96" s="97" t="e">
        <f>'2 SERVICES'!#REF!</f>
        <v>#REF!</v>
      </c>
    </row>
    <row r="97" spans="1:23" ht="39.75" customHeight="1" x14ac:dyDescent="0.25">
      <c r="A97" s="92">
        <f t="shared" si="0"/>
        <v>84</v>
      </c>
      <c r="B97" s="313" t="e">
        <f>'2 SERVICES'!#REF!</f>
        <v>#REF!</v>
      </c>
      <c r="C97" s="99" t="e">
        <f>'2 SERVICES'!#REF!</f>
        <v>#REF!</v>
      </c>
      <c r="D97" s="94" t="e">
        <f>'2 SERVICES'!#REF!</f>
        <v>#REF!</v>
      </c>
      <c r="E97" s="319" t="e">
        <f t="shared" si="1"/>
        <v>#REF!</v>
      </c>
      <c r="F97" s="320"/>
      <c r="G97" s="315" t="e">
        <f t="shared" si="2"/>
        <v>#REF!</v>
      </c>
      <c r="H97" s="316"/>
      <c r="I97" s="321" t="e">
        <f t="shared" si="3"/>
        <v>#REF!</v>
      </c>
      <c r="J97" s="320"/>
      <c r="K97" s="318" t="e">
        <f t="shared" si="4"/>
        <v>#REF!</v>
      </c>
      <c r="L97" s="316"/>
      <c r="M97" s="321" t="e">
        <f t="shared" si="5"/>
        <v>#REF!</v>
      </c>
      <c r="N97" s="320"/>
      <c r="O97" s="95" t="e">
        <f t="shared" si="6"/>
        <v>#REF!</v>
      </c>
      <c r="P97" s="89"/>
      <c r="Q97" s="100" t="e">
        <f t="shared" si="7"/>
        <v>#REF!</v>
      </c>
      <c r="R97" s="91" t="s">
        <v>186</v>
      </c>
      <c r="S97" s="96" t="e">
        <f t="shared" si="8"/>
        <v>#REF!</v>
      </c>
      <c r="T97" s="89"/>
      <c r="U97" s="96" t="e">
        <f>'2 SERVICES'!#REF!</f>
        <v>#REF!</v>
      </c>
      <c r="V97" s="91"/>
      <c r="W97" s="97" t="e">
        <f>'2 SERVICES'!#REF!</f>
        <v>#REF!</v>
      </c>
    </row>
    <row r="98" spans="1:23" ht="39.75" customHeight="1" x14ac:dyDescent="0.25">
      <c r="A98" s="92">
        <f t="shared" si="0"/>
        <v>85</v>
      </c>
      <c r="B98" s="313" t="e">
        <f>'2 SERVICES'!#REF!</f>
        <v>#REF!</v>
      </c>
      <c r="C98" s="93" t="e">
        <f>'2 SERVICES'!#REF!</f>
        <v>#REF!</v>
      </c>
      <c r="D98" s="94" t="e">
        <f>'2 SERVICES'!#REF!</f>
        <v>#REF!</v>
      </c>
      <c r="E98" s="314" t="e">
        <f t="shared" si="1"/>
        <v>#REF!</v>
      </c>
      <c r="F98" s="302"/>
      <c r="G98" s="315" t="e">
        <f t="shared" si="2"/>
        <v>#REF!</v>
      </c>
      <c r="H98" s="316"/>
      <c r="I98" s="317" t="e">
        <f t="shared" si="3"/>
        <v>#REF!</v>
      </c>
      <c r="J98" s="302"/>
      <c r="K98" s="318" t="e">
        <f t="shared" si="4"/>
        <v>#REF!</v>
      </c>
      <c r="L98" s="316"/>
      <c r="M98" s="317" t="e">
        <f t="shared" si="5"/>
        <v>#REF!</v>
      </c>
      <c r="N98" s="302"/>
      <c r="O98" s="95" t="e">
        <f t="shared" si="6"/>
        <v>#REF!</v>
      </c>
      <c r="P98" s="89"/>
      <c r="Q98" s="96" t="e">
        <f t="shared" si="7"/>
        <v>#REF!</v>
      </c>
      <c r="R98" s="91" t="s">
        <v>185</v>
      </c>
      <c r="S98" s="96" t="e">
        <f t="shared" si="8"/>
        <v>#REF!</v>
      </c>
      <c r="T98" s="89"/>
      <c r="U98" s="96" t="e">
        <f>'2 SERVICES'!#REF!</f>
        <v>#REF!</v>
      </c>
      <c r="V98" s="91"/>
      <c r="W98" s="97" t="e">
        <f>'2 SERVICES'!#REF!</f>
        <v>#REF!</v>
      </c>
    </row>
    <row r="99" spans="1:23" ht="39.75" customHeight="1" x14ac:dyDescent="0.25">
      <c r="A99" s="92">
        <f t="shared" si="0"/>
        <v>86</v>
      </c>
      <c r="B99" s="313" t="e">
        <f>'2 SERVICES'!#REF!</f>
        <v>#REF!</v>
      </c>
      <c r="C99" s="99" t="e">
        <f>'2 SERVICES'!#REF!</f>
        <v>#REF!</v>
      </c>
      <c r="D99" s="94" t="e">
        <f>'2 SERVICES'!#REF!</f>
        <v>#REF!</v>
      </c>
      <c r="E99" s="319" t="e">
        <f t="shared" si="1"/>
        <v>#REF!</v>
      </c>
      <c r="F99" s="320"/>
      <c r="G99" s="315" t="e">
        <f t="shared" si="2"/>
        <v>#REF!</v>
      </c>
      <c r="H99" s="316"/>
      <c r="I99" s="321" t="e">
        <f t="shared" si="3"/>
        <v>#REF!</v>
      </c>
      <c r="J99" s="320"/>
      <c r="K99" s="318" t="e">
        <f t="shared" si="4"/>
        <v>#REF!</v>
      </c>
      <c r="L99" s="316"/>
      <c r="M99" s="321" t="e">
        <f t="shared" si="5"/>
        <v>#REF!</v>
      </c>
      <c r="N99" s="320"/>
      <c r="O99" s="95" t="e">
        <f t="shared" si="6"/>
        <v>#REF!</v>
      </c>
      <c r="P99" s="89"/>
      <c r="Q99" s="100" t="e">
        <f t="shared" si="7"/>
        <v>#REF!</v>
      </c>
      <c r="R99" s="91" t="s">
        <v>186</v>
      </c>
      <c r="S99" s="96" t="e">
        <f t="shared" si="8"/>
        <v>#REF!</v>
      </c>
      <c r="T99" s="89"/>
      <c r="U99" s="96" t="e">
        <f>'2 SERVICES'!#REF!</f>
        <v>#REF!</v>
      </c>
      <c r="V99" s="91"/>
      <c r="W99" s="97" t="e">
        <f>'2 SERVICES'!#REF!</f>
        <v>#REF!</v>
      </c>
    </row>
    <row r="100" spans="1:23" ht="39.75" customHeight="1" x14ac:dyDescent="0.25">
      <c r="A100" s="92">
        <f t="shared" si="0"/>
        <v>87</v>
      </c>
      <c r="B100" s="313" t="e">
        <f>'2 SERVICES'!#REF!</f>
        <v>#REF!</v>
      </c>
      <c r="C100" s="93" t="e">
        <f>'2 SERVICES'!#REF!</f>
        <v>#REF!</v>
      </c>
      <c r="D100" s="94" t="e">
        <f>'2 SERVICES'!#REF!</f>
        <v>#REF!</v>
      </c>
      <c r="E100" s="314" t="e">
        <f t="shared" si="1"/>
        <v>#REF!</v>
      </c>
      <c r="F100" s="302"/>
      <c r="G100" s="315" t="e">
        <f t="shared" si="2"/>
        <v>#REF!</v>
      </c>
      <c r="H100" s="316"/>
      <c r="I100" s="317" t="e">
        <f t="shared" si="3"/>
        <v>#REF!</v>
      </c>
      <c r="J100" s="302"/>
      <c r="K100" s="318" t="e">
        <f t="shared" si="4"/>
        <v>#REF!</v>
      </c>
      <c r="L100" s="316"/>
      <c r="M100" s="317" t="e">
        <f t="shared" si="5"/>
        <v>#REF!</v>
      </c>
      <c r="N100" s="302"/>
      <c r="O100" s="95" t="e">
        <f t="shared" si="6"/>
        <v>#REF!</v>
      </c>
      <c r="P100" s="89"/>
      <c r="Q100" s="96" t="e">
        <f t="shared" si="7"/>
        <v>#REF!</v>
      </c>
      <c r="R100" s="91" t="s">
        <v>185</v>
      </c>
      <c r="S100" s="96" t="e">
        <f t="shared" si="8"/>
        <v>#REF!</v>
      </c>
      <c r="T100" s="89"/>
      <c r="U100" s="96" t="e">
        <f>'2 SERVICES'!#REF!</f>
        <v>#REF!</v>
      </c>
      <c r="V100" s="91"/>
      <c r="W100" s="97" t="e">
        <f>'2 SERVICES'!#REF!</f>
        <v>#REF!</v>
      </c>
    </row>
    <row r="101" spans="1:23" ht="39.75" customHeight="1" x14ac:dyDescent="0.25">
      <c r="A101" s="92">
        <f t="shared" si="0"/>
        <v>88</v>
      </c>
      <c r="B101" s="313" t="e">
        <f>'2 SERVICES'!#REF!</f>
        <v>#REF!</v>
      </c>
      <c r="C101" s="99" t="e">
        <f>'2 SERVICES'!#REF!</f>
        <v>#REF!</v>
      </c>
      <c r="D101" s="94" t="e">
        <f>'2 SERVICES'!#REF!</f>
        <v>#REF!</v>
      </c>
      <c r="E101" s="319" t="e">
        <f t="shared" si="1"/>
        <v>#REF!</v>
      </c>
      <c r="F101" s="320"/>
      <c r="G101" s="315" t="e">
        <f t="shared" si="2"/>
        <v>#REF!</v>
      </c>
      <c r="H101" s="316"/>
      <c r="I101" s="321" t="e">
        <f t="shared" si="3"/>
        <v>#REF!</v>
      </c>
      <c r="J101" s="320"/>
      <c r="K101" s="318" t="e">
        <f t="shared" si="4"/>
        <v>#REF!</v>
      </c>
      <c r="L101" s="316"/>
      <c r="M101" s="321" t="e">
        <f t="shared" si="5"/>
        <v>#REF!</v>
      </c>
      <c r="N101" s="320"/>
      <c r="O101" s="95" t="e">
        <f t="shared" si="6"/>
        <v>#REF!</v>
      </c>
      <c r="P101" s="89"/>
      <c r="Q101" s="100" t="e">
        <f t="shared" si="7"/>
        <v>#REF!</v>
      </c>
      <c r="R101" s="91" t="s">
        <v>186</v>
      </c>
      <c r="S101" s="96" t="e">
        <f t="shared" si="8"/>
        <v>#REF!</v>
      </c>
      <c r="T101" s="89"/>
      <c r="U101" s="96" t="e">
        <f>'2 SERVICES'!#REF!</f>
        <v>#REF!</v>
      </c>
      <c r="V101" s="91"/>
      <c r="W101" s="97" t="e">
        <f>'2 SERVICES'!#REF!</f>
        <v>#REF!</v>
      </c>
    </row>
    <row r="102" spans="1:23" ht="39.75" customHeight="1" x14ac:dyDescent="0.25">
      <c r="A102" s="92">
        <f t="shared" si="0"/>
        <v>89</v>
      </c>
      <c r="B102" s="313" t="e">
        <f>'2 SERVICES'!#REF!</f>
        <v>#REF!</v>
      </c>
      <c r="C102" s="93" t="e">
        <f>'2 SERVICES'!#REF!</f>
        <v>#REF!</v>
      </c>
      <c r="D102" s="94" t="e">
        <f>'2 SERVICES'!#REF!</f>
        <v>#REF!</v>
      </c>
      <c r="E102" s="314" t="e">
        <f t="shared" si="1"/>
        <v>#REF!</v>
      </c>
      <c r="F102" s="302"/>
      <c r="G102" s="315" t="e">
        <f t="shared" si="2"/>
        <v>#REF!</v>
      </c>
      <c r="H102" s="316"/>
      <c r="I102" s="317" t="e">
        <f t="shared" si="3"/>
        <v>#REF!</v>
      </c>
      <c r="J102" s="302"/>
      <c r="K102" s="318" t="e">
        <f t="shared" si="4"/>
        <v>#REF!</v>
      </c>
      <c r="L102" s="316"/>
      <c r="M102" s="317" t="e">
        <f t="shared" si="5"/>
        <v>#REF!</v>
      </c>
      <c r="N102" s="302"/>
      <c r="O102" s="95" t="e">
        <f t="shared" si="6"/>
        <v>#REF!</v>
      </c>
      <c r="P102" s="89"/>
      <c r="Q102" s="96" t="e">
        <f t="shared" si="7"/>
        <v>#REF!</v>
      </c>
      <c r="R102" s="91" t="s">
        <v>185</v>
      </c>
      <c r="S102" s="96" t="e">
        <f t="shared" si="8"/>
        <v>#REF!</v>
      </c>
      <c r="T102" s="89"/>
      <c r="U102" s="96" t="e">
        <f>'2 SERVICES'!#REF!</f>
        <v>#REF!</v>
      </c>
      <c r="V102" s="91"/>
      <c r="W102" s="97" t="e">
        <f>'2 SERVICES'!#REF!</f>
        <v>#REF!</v>
      </c>
    </row>
    <row r="103" spans="1:23" ht="39.75" customHeight="1" x14ac:dyDescent="0.25">
      <c r="A103" s="92">
        <f t="shared" si="0"/>
        <v>90</v>
      </c>
      <c r="B103" s="313" t="e">
        <f>'2 SERVICES'!#REF!</f>
        <v>#REF!</v>
      </c>
      <c r="C103" s="99" t="e">
        <f>'2 SERVICES'!#REF!</f>
        <v>#REF!</v>
      </c>
      <c r="D103" s="94" t="e">
        <f>'2 SERVICES'!#REF!</f>
        <v>#REF!</v>
      </c>
      <c r="E103" s="319" t="e">
        <f t="shared" si="1"/>
        <v>#REF!</v>
      </c>
      <c r="F103" s="320"/>
      <c r="G103" s="315" t="e">
        <f t="shared" si="2"/>
        <v>#REF!</v>
      </c>
      <c r="H103" s="316"/>
      <c r="I103" s="321" t="e">
        <f t="shared" si="3"/>
        <v>#REF!</v>
      </c>
      <c r="J103" s="320"/>
      <c r="K103" s="318" t="e">
        <f t="shared" si="4"/>
        <v>#REF!</v>
      </c>
      <c r="L103" s="316"/>
      <c r="M103" s="321" t="e">
        <f t="shared" si="5"/>
        <v>#REF!</v>
      </c>
      <c r="N103" s="320"/>
      <c r="O103" s="95" t="e">
        <f t="shared" si="6"/>
        <v>#REF!</v>
      </c>
      <c r="P103" s="89"/>
      <c r="Q103" s="100" t="e">
        <f t="shared" si="7"/>
        <v>#REF!</v>
      </c>
      <c r="R103" s="91" t="s">
        <v>186</v>
      </c>
      <c r="S103" s="96" t="e">
        <f t="shared" si="8"/>
        <v>#REF!</v>
      </c>
      <c r="T103" s="89"/>
      <c r="U103" s="96" t="e">
        <f>'2 SERVICES'!#REF!</f>
        <v>#REF!</v>
      </c>
      <c r="V103" s="91"/>
      <c r="W103" s="97" t="e">
        <f>'2 SERVICES'!#REF!</f>
        <v>#REF!</v>
      </c>
    </row>
    <row r="104" spans="1:23" ht="39.75" customHeight="1" x14ac:dyDescent="0.25">
      <c r="A104" s="92">
        <f t="shared" si="0"/>
        <v>91</v>
      </c>
      <c r="B104" s="313" t="e">
        <f>'2 SERVICES'!#REF!</f>
        <v>#REF!</v>
      </c>
      <c r="C104" s="93" t="e">
        <f>'2 SERVICES'!#REF!</f>
        <v>#REF!</v>
      </c>
      <c r="D104" s="94" t="e">
        <f>'2 SERVICES'!#REF!</f>
        <v>#REF!</v>
      </c>
      <c r="E104" s="314" t="e">
        <f t="shared" si="1"/>
        <v>#REF!</v>
      </c>
      <c r="F104" s="302"/>
      <c r="G104" s="315" t="e">
        <f t="shared" si="2"/>
        <v>#REF!</v>
      </c>
      <c r="H104" s="316"/>
      <c r="I104" s="317" t="e">
        <f t="shared" si="3"/>
        <v>#REF!</v>
      </c>
      <c r="J104" s="302"/>
      <c r="K104" s="318" t="e">
        <f t="shared" si="4"/>
        <v>#REF!</v>
      </c>
      <c r="L104" s="316"/>
      <c r="M104" s="317" t="e">
        <f t="shared" si="5"/>
        <v>#REF!</v>
      </c>
      <c r="N104" s="302"/>
      <c r="O104" s="95" t="e">
        <f t="shared" si="6"/>
        <v>#REF!</v>
      </c>
      <c r="P104" s="89"/>
      <c r="Q104" s="96" t="e">
        <f t="shared" si="7"/>
        <v>#REF!</v>
      </c>
      <c r="R104" s="91" t="s">
        <v>185</v>
      </c>
      <c r="S104" s="96" t="e">
        <f t="shared" si="8"/>
        <v>#REF!</v>
      </c>
      <c r="T104" s="89"/>
      <c r="U104" s="96" t="e">
        <f>'2 SERVICES'!#REF!</f>
        <v>#REF!</v>
      </c>
      <c r="V104" s="91"/>
      <c r="W104" s="97" t="e">
        <f>'2 SERVICES'!#REF!</f>
        <v>#REF!</v>
      </c>
    </row>
    <row r="105" spans="1:23" ht="39.75" customHeight="1" x14ac:dyDescent="0.25">
      <c r="A105" s="92">
        <f t="shared" si="0"/>
        <v>92</v>
      </c>
      <c r="B105" s="313" t="e">
        <f>'2 SERVICES'!#REF!</f>
        <v>#REF!</v>
      </c>
      <c r="C105" s="99" t="e">
        <f>'2 SERVICES'!#REF!</f>
        <v>#REF!</v>
      </c>
      <c r="D105" s="94" t="e">
        <f>'2 SERVICES'!#REF!</f>
        <v>#REF!</v>
      </c>
      <c r="E105" s="319" t="e">
        <f t="shared" si="1"/>
        <v>#REF!</v>
      </c>
      <c r="F105" s="320"/>
      <c r="G105" s="315" t="e">
        <f t="shared" si="2"/>
        <v>#REF!</v>
      </c>
      <c r="H105" s="316"/>
      <c r="I105" s="321" t="e">
        <f t="shared" si="3"/>
        <v>#REF!</v>
      </c>
      <c r="J105" s="320"/>
      <c r="K105" s="318" t="e">
        <f t="shared" si="4"/>
        <v>#REF!</v>
      </c>
      <c r="L105" s="316"/>
      <c r="M105" s="321" t="e">
        <f t="shared" si="5"/>
        <v>#REF!</v>
      </c>
      <c r="N105" s="320"/>
      <c r="O105" s="95" t="e">
        <f t="shared" si="6"/>
        <v>#REF!</v>
      </c>
      <c r="P105" s="89"/>
      <c r="Q105" s="100" t="e">
        <f t="shared" si="7"/>
        <v>#REF!</v>
      </c>
      <c r="R105" s="91" t="s">
        <v>186</v>
      </c>
      <c r="S105" s="96" t="e">
        <f t="shared" si="8"/>
        <v>#REF!</v>
      </c>
      <c r="T105" s="89"/>
      <c r="U105" s="96" t="e">
        <f>'2 SERVICES'!#REF!</f>
        <v>#REF!</v>
      </c>
      <c r="V105" s="91"/>
      <c r="W105" s="97" t="e">
        <f>'2 SERVICES'!#REF!</f>
        <v>#REF!</v>
      </c>
    </row>
    <row r="106" spans="1:23" ht="39.75" customHeight="1" x14ac:dyDescent="0.25">
      <c r="A106" s="92">
        <f t="shared" si="0"/>
        <v>93</v>
      </c>
      <c r="B106" s="313" t="e">
        <f>'2 SERVICES'!#REF!</f>
        <v>#REF!</v>
      </c>
      <c r="C106" s="93" t="e">
        <f>'2 SERVICES'!#REF!</f>
        <v>#REF!</v>
      </c>
      <c r="D106" s="94" t="e">
        <f>'2 SERVICES'!#REF!</f>
        <v>#REF!</v>
      </c>
      <c r="E106" s="314" t="e">
        <f t="shared" si="1"/>
        <v>#REF!</v>
      </c>
      <c r="F106" s="302"/>
      <c r="G106" s="315" t="e">
        <f t="shared" si="2"/>
        <v>#REF!</v>
      </c>
      <c r="H106" s="316"/>
      <c r="I106" s="317" t="e">
        <f t="shared" si="3"/>
        <v>#REF!</v>
      </c>
      <c r="J106" s="302"/>
      <c r="K106" s="318" t="e">
        <f t="shared" si="4"/>
        <v>#REF!</v>
      </c>
      <c r="L106" s="316"/>
      <c r="M106" s="317" t="e">
        <f t="shared" si="5"/>
        <v>#REF!</v>
      </c>
      <c r="N106" s="302"/>
      <c r="O106" s="95" t="e">
        <f t="shared" si="6"/>
        <v>#REF!</v>
      </c>
      <c r="P106" s="89"/>
      <c r="Q106" s="96" t="e">
        <f t="shared" si="7"/>
        <v>#REF!</v>
      </c>
      <c r="R106" s="91" t="s">
        <v>185</v>
      </c>
      <c r="S106" s="96" t="e">
        <f t="shared" si="8"/>
        <v>#REF!</v>
      </c>
      <c r="T106" s="89"/>
      <c r="U106" s="96" t="e">
        <f>'2 SERVICES'!#REF!</f>
        <v>#REF!</v>
      </c>
      <c r="V106" s="91"/>
      <c r="W106" s="97" t="e">
        <f>'2 SERVICES'!#REF!</f>
        <v>#REF!</v>
      </c>
    </row>
    <row r="107" spans="1:23" ht="39.75" customHeight="1" x14ac:dyDescent="0.25">
      <c r="A107" s="92">
        <f t="shared" si="0"/>
        <v>94</v>
      </c>
      <c r="B107" s="313" t="e">
        <f>'2 SERVICES'!#REF!</f>
        <v>#REF!</v>
      </c>
      <c r="C107" s="99" t="e">
        <f>'2 SERVICES'!#REF!</f>
        <v>#REF!</v>
      </c>
      <c r="D107" s="94" t="e">
        <f>'2 SERVICES'!#REF!</f>
        <v>#REF!</v>
      </c>
      <c r="E107" s="319" t="e">
        <f t="shared" si="1"/>
        <v>#REF!</v>
      </c>
      <c r="F107" s="320"/>
      <c r="G107" s="315" t="e">
        <f t="shared" si="2"/>
        <v>#REF!</v>
      </c>
      <c r="H107" s="316"/>
      <c r="I107" s="321" t="e">
        <f t="shared" si="3"/>
        <v>#REF!</v>
      </c>
      <c r="J107" s="320"/>
      <c r="K107" s="318" t="e">
        <f t="shared" si="4"/>
        <v>#REF!</v>
      </c>
      <c r="L107" s="316"/>
      <c r="M107" s="321" t="e">
        <f t="shared" si="5"/>
        <v>#REF!</v>
      </c>
      <c r="N107" s="320"/>
      <c r="O107" s="95" t="e">
        <f t="shared" si="6"/>
        <v>#REF!</v>
      </c>
      <c r="P107" s="89"/>
      <c r="Q107" s="100" t="e">
        <f t="shared" si="7"/>
        <v>#REF!</v>
      </c>
      <c r="R107" s="91" t="s">
        <v>186</v>
      </c>
      <c r="S107" s="96" t="e">
        <f t="shared" si="8"/>
        <v>#REF!</v>
      </c>
      <c r="T107" s="89"/>
      <c r="U107" s="96" t="e">
        <f>'2 SERVICES'!#REF!</f>
        <v>#REF!</v>
      </c>
      <c r="V107" s="91"/>
      <c r="W107" s="97" t="e">
        <f>'2 SERVICES'!#REF!</f>
        <v>#REF!</v>
      </c>
    </row>
    <row r="108" spans="1:23" ht="39.75" customHeight="1" x14ac:dyDescent="0.25">
      <c r="A108" s="92">
        <f t="shared" si="0"/>
        <v>95</v>
      </c>
      <c r="B108" s="313" t="e">
        <f>'2 SERVICES'!#REF!</f>
        <v>#REF!</v>
      </c>
      <c r="C108" s="93" t="e">
        <f>'2 SERVICES'!#REF!</f>
        <v>#REF!</v>
      </c>
      <c r="D108" s="94" t="e">
        <f>'2 SERVICES'!#REF!</f>
        <v>#REF!</v>
      </c>
      <c r="E108" s="314" t="e">
        <f t="shared" si="1"/>
        <v>#REF!</v>
      </c>
      <c r="F108" s="302"/>
      <c r="G108" s="315" t="e">
        <f t="shared" si="2"/>
        <v>#REF!</v>
      </c>
      <c r="H108" s="316"/>
      <c r="I108" s="317" t="e">
        <f t="shared" si="3"/>
        <v>#REF!</v>
      </c>
      <c r="J108" s="302"/>
      <c r="K108" s="318" t="e">
        <f t="shared" si="4"/>
        <v>#REF!</v>
      </c>
      <c r="L108" s="316"/>
      <c r="M108" s="317" t="e">
        <f t="shared" si="5"/>
        <v>#REF!</v>
      </c>
      <c r="N108" s="302"/>
      <c r="O108" s="95" t="e">
        <f t="shared" si="6"/>
        <v>#REF!</v>
      </c>
      <c r="P108" s="89"/>
      <c r="Q108" s="96" t="e">
        <f t="shared" si="7"/>
        <v>#REF!</v>
      </c>
      <c r="R108" s="91" t="s">
        <v>185</v>
      </c>
      <c r="S108" s="96" t="e">
        <f t="shared" si="8"/>
        <v>#REF!</v>
      </c>
      <c r="T108" s="89"/>
      <c r="U108" s="96" t="e">
        <f>'2 SERVICES'!#REF!</f>
        <v>#REF!</v>
      </c>
      <c r="V108" s="91"/>
      <c r="W108" s="97" t="e">
        <f>'2 SERVICES'!#REF!</f>
        <v>#REF!</v>
      </c>
    </row>
    <row r="109" spans="1:23" ht="39.75" customHeight="1" x14ac:dyDescent="0.25">
      <c r="A109" s="92">
        <f t="shared" si="0"/>
        <v>96</v>
      </c>
      <c r="B109" s="313" t="e">
        <f>'2 SERVICES'!#REF!</f>
        <v>#REF!</v>
      </c>
      <c r="C109" s="99" t="e">
        <f>'2 SERVICES'!#REF!</f>
        <v>#REF!</v>
      </c>
      <c r="D109" s="94" t="e">
        <f>'2 SERVICES'!#REF!</f>
        <v>#REF!</v>
      </c>
      <c r="E109" s="319" t="e">
        <f t="shared" si="1"/>
        <v>#REF!</v>
      </c>
      <c r="F109" s="320"/>
      <c r="G109" s="315" t="e">
        <f t="shared" si="2"/>
        <v>#REF!</v>
      </c>
      <c r="H109" s="316"/>
      <c r="I109" s="321" t="e">
        <f t="shared" si="3"/>
        <v>#REF!</v>
      </c>
      <c r="J109" s="320"/>
      <c r="K109" s="318" t="e">
        <f t="shared" si="4"/>
        <v>#REF!</v>
      </c>
      <c r="L109" s="316"/>
      <c r="M109" s="321" t="e">
        <f t="shared" si="5"/>
        <v>#REF!</v>
      </c>
      <c r="N109" s="320"/>
      <c r="O109" s="95" t="e">
        <f t="shared" si="6"/>
        <v>#REF!</v>
      </c>
      <c r="P109" s="89"/>
      <c r="Q109" s="100" t="e">
        <f t="shared" si="7"/>
        <v>#REF!</v>
      </c>
      <c r="R109" s="91" t="s">
        <v>186</v>
      </c>
      <c r="S109" s="96" t="e">
        <f t="shared" si="8"/>
        <v>#REF!</v>
      </c>
      <c r="T109" s="89"/>
      <c r="U109" s="96" t="e">
        <f>'2 SERVICES'!#REF!</f>
        <v>#REF!</v>
      </c>
      <c r="V109" s="91"/>
      <c r="W109" s="97" t="e">
        <f>'2 SERVICES'!#REF!</f>
        <v>#REF!</v>
      </c>
    </row>
    <row r="110" spans="1:23" ht="39.75" customHeight="1" x14ac:dyDescent="0.25">
      <c r="A110" s="92">
        <f t="shared" si="0"/>
        <v>97</v>
      </c>
      <c r="B110" s="313" t="e">
        <f>'2 SERVICES'!#REF!</f>
        <v>#REF!</v>
      </c>
      <c r="C110" s="93" t="e">
        <f>'2 SERVICES'!#REF!</f>
        <v>#REF!</v>
      </c>
      <c r="D110" s="94" t="e">
        <f>'2 SERVICES'!#REF!</f>
        <v>#REF!</v>
      </c>
      <c r="E110" s="314" t="e">
        <f t="shared" si="1"/>
        <v>#REF!</v>
      </c>
      <c r="F110" s="302"/>
      <c r="G110" s="315" t="e">
        <f t="shared" si="2"/>
        <v>#REF!</v>
      </c>
      <c r="H110" s="316"/>
      <c r="I110" s="317" t="e">
        <f t="shared" si="3"/>
        <v>#REF!</v>
      </c>
      <c r="J110" s="302"/>
      <c r="K110" s="318" t="e">
        <f t="shared" si="4"/>
        <v>#REF!</v>
      </c>
      <c r="L110" s="316"/>
      <c r="M110" s="317" t="e">
        <f t="shared" si="5"/>
        <v>#REF!</v>
      </c>
      <c r="N110" s="302"/>
      <c r="O110" s="95" t="e">
        <f t="shared" si="6"/>
        <v>#REF!</v>
      </c>
      <c r="P110" s="89"/>
      <c r="Q110" s="96" t="e">
        <f t="shared" si="7"/>
        <v>#REF!</v>
      </c>
      <c r="R110" s="91" t="s">
        <v>185</v>
      </c>
      <c r="S110" s="96" t="e">
        <f t="shared" si="8"/>
        <v>#REF!</v>
      </c>
      <c r="T110" s="89"/>
      <c r="U110" s="96" t="e">
        <f>'2 SERVICES'!#REF!</f>
        <v>#REF!</v>
      </c>
      <c r="V110" s="91"/>
      <c r="W110" s="97" t="e">
        <f>'2 SERVICES'!#REF!</f>
        <v>#REF!</v>
      </c>
    </row>
    <row r="111" spans="1:23" ht="39.75" customHeight="1" x14ac:dyDescent="0.25">
      <c r="A111" s="92">
        <f t="shared" si="0"/>
        <v>98</v>
      </c>
      <c r="B111" s="313" t="e">
        <f>'2 SERVICES'!#REF!</f>
        <v>#REF!</v>
      </c>
      <c r="C111" s="99" t="e">
        <f>'2 SERVICES'!#REF!</f>
        <v>#REF!</v>
      </c>
      <c r="D111" s="94" t="e">
        <f>'2 SERVICES'!#REF!</f>
        <v>#REF!</v>
      </c>
      <c r="E111" s="319" t="e">
        <f t="shared" si="1"/>
        <v>#REF!</v>
      </c>
      <c r="F111" s="320"/>
      <c r="G111" s="315" t="e">
        <f t="shared" si="2"/>
        <v>#REF!</v>
      </c>
      <c r="H111" s="316"/>
      <c r="I111" s="321" t="e">
        <f t="shared" si="3"/>
        <v>#REF!</v>
      </c>
      <c r="J111" s="320"/>
      <c r="K111" s="318" t="e">
        <f t="shared" si="4"/>
        <v>#REF!</v>
      </c>
      <c r="L111" s="316"/>
      <c r="M111" s="321" t="e">
        <f t="shared" si="5"/>
        <v>#REF!</v>
      </c>
      <c r="N111" s="320"/>
      <c r="O111" s="95" t="e">
        <f t="shared" si="6"/>
        <v>#REF!</v>
      </c>
      <c r="P111" s="89"/>
      <c r="Q111" s="100" t="e">
        <f t="shared" si="7"/>
        <v>#REF!</v>
      </c>
      <c r="R111" s="91" t="s">
        <v>186</v>
      </c>
      <c r="S111" s="96" t="e">
        <f t="shared" si="8"/>
        <v>#REF!</v>
      </c>
      <c r="T111" s="89"/>
      <c r="U111" s="96" t="e">
        <f>'2 SERVICES'!#REF!</f>
        <v>#REF!</v>
      </c>
      <c r="V111" s="91"/>
      <c r="W111" s="97" t="e">
        <f>'2 SERVICES'!#REF!</f>
        <v>#REF!</v>
      </c>
    </row>
    <row r="112" spans="1:23" ht="39.75" customHeight="1" x14ac:dyDescent="0.25">
      <c r="A112" s="92">
        <f t="shared" si="0"/>
        <v>99</v>
      </c>
      <c r="B112" s="313" t="e">
        <f>'2 SERVICES'!#REF!</f>
        <v>#REF!</v>
      </c>
      <c r="C112" s="93" t="e">
        <f>'2 SERVICES'!#REF!</f>
        <v>#REF!</v>
      </c>
      <c r="D112" s="94" t="e">
        <f>'2 SERVICES'!#REF!</f>
        <v>#REF!</v>
      </c>
      <c r="E112" s="314" t="e">
        <f t="shared" si="1"/>
        <v>#REF!</v>
      </c>
      <c r="F112" s="302"/>
      <c r="G112" s="315" t="e">
        <f t="shared" si="2"/>
        <v>#REF!</v>
      </c>
      <c r="H112" s="316"/>
      <c r="I112" s="317" t="e">
        <f t="shared" si="3"/>
        <v>#REF!</v>
      </c>
      <c r="J112" s="302"/>
      <c r="K112" s="318" t="e">
        <f t="shared" si="4"/>
        <v>#REF!</v>
      </c>
      <c r="L112" s="316"/>
      <c r="M112" s="317" t="e">
        <f t="shared" si="5"/>
        <v>#REF!</v>
      </c>
      <c r="N112" s="302"/>
      <c r="O112" s="95" t="e">
        <f t="shared" si="6"/>
        <v>#REF!</v>
      </c>
      <c r="P112" s="89"/>
      <c r="Q112" s="96" t="e">
        <f t="shared" si="7"/>
        <v>#REF!</v>
      </c>
      <c r="R112" s="91" t="s">
        <v>185</v>
      </c>
      <c r="S112" s="96" t="e">
        <f t="shared" si="8"/>
        <v>#REF!</v>
      </c>
      <c r="T112" s="89"/>
      <c r="U112" s="96" t="e">
        <f>'2 SERVICES'!#REF!</f>
        <v>#REF!</v>
      </c>
      <c r="V112" s="91"/>
      <c r="W112" s="97" t="e">
        <f>'2 SERVICES'!#REF!</f>
        <v>#REF!</v>
      </c>
    </row>
    <row r="113" spans="1:23" ht="39.75" customHeight="1" x14ac:dyDescent="0.25">
      <c r="A113" s="92">
        <f t="shared" si="0"/>
        <v>100</v>
      </c>
      <c r="B113" s="313" t="e">
        <f>'2 SERVICES'!#REF!</f>
        <v>#REF!</v>
      </c>
      <c r="C113" s="99" t="e">
        <f>'2 SERVICES'!#REF!</f>
        <v>#REF!</v>
      </c>
      <c r="D113" s="94" t="e">
        <f>'2 SERVICES'!#REF!</f>
        <v>#REF!</v>
      </c>
      <c r="E113" s="319" t="e">
        <f t="shared" si="1"/>
        <v>#REF!</v>
      </c>
      <c r="F113" s="320"/>
      <c r="G113" s="315" t="e">
        <f t="shared" si="2"/>
        <v>#REF!</v>
      </c>
      <c r="H113" s="316"/>
      <c r="I113" s="321" t="e">
        <f t="shared" si="3"/>
        <v>#REF!</v>
      </c>
      <c r="J113" s="320"/>
      <c r="K113" s="318" t="e">
        <f t="shared" si="4"/>
        <v>#REF!</v>
      </c>
      <c r="L113" s="316"/>
      <c r="M113" s="321" t="e">
        <f t="shared" si="5"/>
        <v>#REF!</v>
      </c>
      <c r="N113" s="320"/>
      <c r="O113" s="95" t="e">
        <f t="shared" si="6"/>
        <v>#REF!</v>
      </c>
      <c r="P113" s="89"/>
      <c r="Q113" s="100" t="e">
        <f t="shared" si="7"/>
        <v>#REF!</v>
      </c>
      <c r="R113" s="91" t="s">
        <v>186</v>
      </c>
      <c r="S113" s="96" t="e">
        <f t="shared" si="8"/>
        <v>#REF!</v>
      </c>
      <c r="T113" s="89"/>
      <c r="U113" s="96" t="e">
        <f>'2 SERVICES'!#REF!</f>
        <v>#REF!</v>
      </c>
      <c r="V113" s="91"/>
      <c r="W113" s="97" t="e">
        <f>'2 SERVICES'!#REF!</f>
        <v>#REF!</v>
      </c>
    </row>
    <row r="114" spans="1:23" ht="39.75" customHeight="1" x14ac:dyDescent="0.25">
      <c r="A114" s="92">
        <f t="shared" si="0"/>
        <v>101</v>
      </c>
      <c r="B114" s="313" t="e">
        <f>'2 SERVICES'!#REF!</f>
        <v>#REF!</v>
      </c>
      <c r="C114" s="93" t="e">
        <f>'2 SERVICES'!#REF!</f>
        <v>#REF!</v>
      </c>
      <c r="D114" s="94" t="e">
        <f>'2 SERVICES'!#REF!</f>
        <v>#REF!</v>
      </c>
      <c r="E114" s="314" t="e">
        <f t="shared" si="1"/>
        <v>#REF!</v>
      </c>
      <c r="F114" s="302"/>
      <c r="G114" s="315" t="e">
        <f t="shared" si="2"/>
        <v>#REF!</v>
      </c>
      <c r="H114" s="316"/>
      <c r="I114" s="317" t="e">
        <f t="shared" si="3"/>
        <v>#REF!</v>
      </c>
      <c r="J114" s="302"/>
      <c r="K114" s="318" t="e">
        <f t="shared" si="4"/>
        <v>#REF!</v>
      </c>
      <c r="L114" s="316"/>
      <c r="M114" s="317" t="e">
        <f t="shared" si="5"/>
        <v>#REF!</v>
      </c>
      <c r="N114" s="302"/>
      <c r="O114" s="95" t="e">
        <f t="shared" si="6"/>
        <v>#REF!</v>
      </c>
      <c r="P114" s="89"/>
      <c r="Q114" s="96" t="e">
        <f t="shared" si="7"/>
        <v>#REF!</v>
      </c>
      <c r="R114" s="91" t="s">
        <v>185</v>
      </c>
      <c r="S114" s="96" t="e">
        <f t="shared" si="8"/>
        <v>#REF!</v>
      </c>
      <c r="T114" s="89"/>
      <c r="U114" s="96" t="e">
        <f>'2 SERVICES'!#REF!</f>
        <v>#REF!</v>
      </c>
      <c r="V114" s="91"/>
      <c r="W114" s="97" t="e">
        <f>'2 SERVICES'!#REF!</f>
        <v>#REF!</v>
      </c>
    </row>
    <row r="115" spans="1:23" ht="39.75" customHeight="1" x14ac:dyDescent="0.25">
      <c r="A115" s="92">
        <f t="shared" si="0"/>
        <v>102</v>
      </c>
      <c r="B115" s="313" t="e">
        <f>'2 SERVICES'!#REF!</f>
        <v>#REF!</v>
      </c>
      <c r="C115" s="99" t="e">
        <f>'2 SERVICES'!#REF!</f>
        <v>#REF!</v>
      </c>
      <c r="D115" s="94" t="e">
        <f>'2 SERVICES'!#REF!</f>
        <v>#REF!</v>
      </c>
      <c r="E115" s="319" t="e">
        <f t="shared" si="1"/>
        <v>#REF!</v>
      </c>
      <c r="F115" s="320"/>
      <c r="G115" s="315" t="e">
        <f t="shared" si="2"/>
        <v>#REF!</v>
      </c>
      <c r="H115" s="316"/>
      <c r="I115" s="321" t="e">
        <f t="shared" si="3"/>
        <v>#REF!</v>
      </c>
      <c r="J115" s="320"/>
      <c r="K115" s="318" t="e">
        <f t="shared" si="4"/>
        <v>#REF!</v>
      </c>
      <c r="L115" s="316"/>
      <c r="M115" s="321" t="e">
        <f t="shared" si="5"/>
        <v>#REF!</v>
      </c>
      <c r="N115" s="320"/>
      <c r="O115" s="95" t="e">
        <f t="shared" si="6"/>
        <v>#REF!</v>
      </c>
      <c r="P115" s="89"/>
      <c r="Q115" s="100" t="e">
        <f t="shared" si="7"/>
        <v>#REF!</v>
      </c>
      <c r="R115" s="91" t="s">
        <v>186</v>
      </c>
      <c r="S115" s="96" t="e">
        <f t="shared" si="8"/>
        <v>#REF!</v>
      </c>
      <c r="T115" s="89"/>
      <c r="U115" s="96" t="e">
        <f>'2 SERVICES'!#REF!</f>
        <v>#REF!</v>
      </c>
      <c r="V115" s="91"/>
      <c r="W115" s="97" t="e">
        <f>'2 SERVICES'!#REF!</f>
        <v>#REF!</v>
      </c>
    </row>
    <row r="116" spans="1:23" ht="39.75" customHeight="1" x14ac:dyDescent="0.25">
      <c r="A116" s="92">
        <f t="shared" si="0"/>
        <v>103</v>
      </c>
      <c r="B116" s="313" t="e">
        <f>'2 SERVICES'!#REF!</f>
        <v>#REF!</v>
      </c>
      <c r="C116" s="93" t="e">
        <f>'2 SERVICES'!#REF!</f>
        <v>#REF!</v>
      </c>
      <c r="D116" s="94" t="e">
        <f>'2 SERVICES'!#REF!</f>
        <v>#REF!</v>
      </c>
      <c r="E116" s="314" t="e">
        <f t="shared" si="1"/>
        <v>#REF!</v>
      </c>
      <c r="F116" s="302"/>
      <c r="G116" s="315" t="e">
        <f t="shared" si="2"/>
        <v>#REF!</v>
      </c>
      <c r="H116" s="316"/>
      <c r="I116" s="317" t="e">
        <f t="shared" si="3"/>
        <v>#REF!</v>
      </c>
      <c r="J116" s="302"/>
      <c r="K116" s="318" t="e">
        <f t="shared" si="4"/>
        <v>#REF!</v>
      </c>
      <c r="L116" s="316"/>
      <c r="M116" s="317" t="e">
        <f t="shared" si="5"/>
        <v>#REF!</v>
      </c>
      <c r="N116" s="302"/>
      <c r="O116" s="95" t="e">
        <f t="shared" si="6"/>
        <v>#REF!</v>
      </c>
      <c r="P116" s="89"/>
      <c r="Q116" s="96" t="e">
        <f t="shared" si="7"/>
        <v>#REF!</v>
      </c>
      <c r="R116" s="91" t="s">
        <v>185</v>
      </c>
      <c r="S116" s="96" t="e">
        <f t="shared" si="8"/>
        <v>#REF!</v>
      </c>
      <c r="T116" s="89"/>
      <c r="U116" s="96" t="e">
        <f>'2 SERVICES'!#REF!</f>
        <v>#REF!</v>
      </c>
      <c r="V116" s="91"/>
      <c r="W116" s="97" t="e">
        <f>'2 SERVICES'!#REF!</f>
        <v>#REF!</v>
      </c>
    </row>
    <row r="117" spans="1:23" ht="39.75" customHeight="1" x14ac:dyDescent="0.25">
      <c r="A117" s="92">
        <f t="shared" si="0"/>
        <v>104</v>
      </c>
      <c r="B117" s="313" t="e">
        <f>'2 SERVICES'!#REF!</f>
        <v>#REF!</v>
      </c>
      <c r="C117" s="99" t="e">
        <f>'2 SERVICES'!#REF!</f>
        <v>#REF!</v>
      </c>
      <c r="D117" s="94" t="e">
        <f>'2 SERVICES'!#REF!</f>
        <v>#REF!</v>
      </c>
      <c r="E117" s="319" t="e">
        <f t="shared" si="1"/>
        <v>#REF!</v>
      </c>
      <c r="F117" s="320"/>
      <c r="G117" s="315" t="e">
        <f t="shared" si="2"/>
        <v>#REF!</v>
      </c>
      <c r="H117" s="316"/>
      <c r="I117" s="321" t="e">
        <f t="shared" si="3"/>
        <v>#REF!</v>
      </c>
      <c r="J117" s="320"/>
      <c r="K117" s="318" t="e">
        <f t="shared" si="4"/>
        <v>#REF!</v>
      </c>
      <c r="L117" s="316"/>
      <c r="M117" s="321" t="e">
        <f t="shared" si="5"/>
        <v>#REF!</v>
      </c>
      <c r="N117" s="320"/>
      <c r="O117" s="95" t="e">
        <f t="shared" si="6"/>
        <v>#REF!</v>
      </c>
      <c r="P117" s="89"/>
      <c r="Q117" s="100" t="e">
        <f t="shared" si="7"/>
        <v>#REF!</v>
      </c>
      <c r="R117" s="91" t="s">
        <v>186</v>
      </c>
      <c r="S117" s="96" t="e">
        <f t="shared" si="8"/>
        <v>#REF!</v>
      </c>
      <c r="T117" s="89"/>
      <c r="U117" s="96" t="e">
        <f>'2 SERVICES'!#REF!</f>
        <v>#REF!</v>
      </c>
      <c r="V117" s="91"/>
      <c r="W117" s="97" t="e">
        <f>'2 SERVICES'!#REF!</f>
        <v>#REF!</v>
      </c>
    </row>
    <row r="118" spans="1:23" ht="39.75" customHeight="1" x14ac:dyDescent="0.25">
      <c r="A118" s="92">
        <f t="shared" si="0"/>
        <v>105</v>
      </c>
      <c r="B118" s="313" t="e">
        <f>'2 SERVICES'!#REF!</f>
        <v>#REF!</v>
      </c>
      <c r="C118" s="93" t="e">
        <f>'2 SERVICES'!#REF!</f>
        <v>#REF!</v>
      </c>
      <c r="D118" s="94" t="e">
        <f>'2 SERVICES'!#REF!</f>
        <v>#REF!</v>
      </c>
      <c r="E118" s="314" t="e">
        <f t="shared" si="1"/>
        <v>#REF!</v>
      </c>
      <c r="F118" s="302"/>
      <c r="G118" s="315" t="e">
        <f t="shared" si="2"/>
        <v>#REF!</v>
      </c>
      <c r="H118" s="316"/>
      <c r="I118" s="317" t="e">
        <f t="shared" si="3"/>
        <v>#REF!</v>
      </c>
      <c r="J118" s="302"/>
      <c r="K118" s="318" t="e">
        <f t="shared" si="4"/>
        <v>#REF!</v>
      </c>
      <c r="L118" s="316"/>
      <c r="M118" s="317" t="e">
        <f t="shared" si="5"/>
        <v>#REF!</v>
      </c>
      <c r="N118" s="302"/>
      <c r="O118" s="95" t="e">
        <f t="shared" si="6"/>
        <v>#REF!</v>
      </c>
      <c r="P118" s="89"/>
      <c r="Q118" s="96" t="e">
        <f t="shared" si="7"/>
        <v>#REF!</v>
      </c>
      <c r="R118" s="91" t="s">
        <v>185</v>
      </c>
      <c r="S118" s="96" t="e">
        <f t="shared" si="8"/>
        <v>#REF!</v>
      </c>
      <c r="T118" s="89"/>
      <c r="U118" s="96" t="e">
        <f>'2 SERVICES'!#REF!</f>
        <v>#REF!</v>
      </c>
      <c r="V118" s="91"/>
      <c r="W118" s="97" t="e">
        <f>'2 SERVICES'!#REF!</f>
        <v>#REF!</v>
      </c>
    </row>
    <row r="119" spans="1:23" ht="39.75" customHeight="1" x14ac:dyDescent="0.25">
      <c r="A119" s="92">
        <f t="shared" si="0"/>
        <v>106</v>
      </c>
      <c r="B119" s="313" t="e">
        <f>'2 SERVICES'!#REF!</f>
        <v>#REF!</v>
      </c>
      <c r="C119" s="99" t="e">
        <f>'2 SERVICES'!#REF!</f>
        <v>#REF!</v>
      </c>
      <c r="D119" s="94" t="e">
        <f>'2 SERVICES'!#REF!</f>
        <v>#REF!</v>
      </c>
      <c r="E119" s="319" t="e">
        <f t="shared" si="1"/>
        <v>#REF!</v>
      </c>
      <c r="F119" s="320"/>
      <c r="G119" s="315" t="e">
        <f t="shared" si="2"/>
        <v>#REF!</v>
      </c>
      <c r="H119" s="316"/>
      <c r="I119" s="321" t="e">
        <f t="shared" si="3"/>
        <v>#REF!</v>
      </c>
      <c r="J119" s="320"/>
      <c r="K119" s="318" t="e">
        <f t="shared" si="4"/>
        <v>#REF!</v>
      </c>
      <c r="L119" s="316"/>
      <c r="M119" s="321" t="e">
        <f t="shared" si="5"/>
        <v>#REF!</v>
      </c>
      <c r="N119" s="320"/>
      <c r="O119" s="95" t="e">
        <f t="shared" si="6"/>
        <v>#REF!</v>
      </c>
      <c r="P119" s="89"/>
      <c r="Q119" s="100" t="e">
        <f t="shared" si="7"/>
        <v>#REF!</v>
      </c>
      <c r="R119" s="91" t="s">
        <v>186</v>
      </c>
      <c r="S119" s="96" t="e">
        <f t="shared" si="8"/>
        <v>#REF!</v>
      </c>
      <c r="T119" s="89"/>
      <c r="U119" s="96" t="e">
        <f>'2 SERVICES'!#REF!</f>
        <v>#REF!</v>
      </c>
      <c r="V119" s="91"/>
      <c r="W119" s="97" t="e">
        <f>'2 SERVICES'!#REF!</f>
        <v>#REF!</v>
      </c>
    </row>
    <row r="120" spans="1:23" ht="39.75" customHeight="1" x14ac:dyDescent="0.25">
      <c r="A120" s="92">
        <f t="shared" si="0"/>
        <v>107</v>
      </c>
      <c r="B120" s="313" t="e">
        <f>'2 SERVICES'!#REF!</f>
        <v>#REF!</v>
      </c>
      <c r="C120" s="93" t="e">
        <f>'2 SERVICES'!#REF!</f>
        <v>#REF!</v>
      </c>
      <c r="D120" s="94" t="e">
        <f>'2 SERVICES'!#REF!</f>
        <v>#REF!</v>
      </c>
      <c r="E120" s="314" t="e">
        <f t="shared" si="1"/>
        <v>#REF!</v>
      </c>
      <c r="F120" s="302"/>
      <c r="G120" s="315" t="e">
        <f t="shared" si="2"/>
        <v>#REF!</v>
      </c>
      <c r="H120" s="316"/>
      <c r="I120" s="317" t="e">
        <f t="shared" si="3"/>
        <v>#REF!</v>
      </c>
      <c r="J120" s="302"/>
      <c r="K120" s="318" t="e">
        <f t="shared" si="4"/>
        <v>#REF!</v>
      </c>
      <c r="L120" s="316"/>
      <c r="M120" s="317" t="e">
        <f t="shared" si="5"/>
        <v>#REF!</v>
      </c>
      <c r="N120" s="302"/>
      <c r="O120" s="95" t="e">
        <f t="shared" si="6"/>
        <v>#REF!</v>
      </c>
      <c r="P120" s="89"/>
      <c r="Q120" s="96" t="e">
        <f t="shared" si="7"/>
        <v>#REF!</v>
      </c>
      <c r="R120" s="91" t="s">
        <v>185</v>
      </c>
      <c r="S120" s="96" t="e">
        <f t="shared" si="8"/>
        <v>#REF!</v>
      </c>
      <c r="T120" s="89"/>
      <c r="U120" s="96" t="e">
        <f>'2 SERVICES'!#REF!</f>
        <v>#REF!</v>
      </c>
      <c r="V120" s="91"/>
      <c r="W120" s="97" t="e">
        <f>'2 SERVICES'!#REF!</f>
        <v>#REF!</v>
      </c>
    </row>
    <row r="121" spans="1:23" ht="39.75" customHeight="1" x14ac:dyDescent="0.25">
      <c r="A121" s="92">
        <f t="shared" si="0"/>
        <v>108</v>
      </c>
      <c r="B121" s="313" t="e">
        <f>'2 SERVICES'!#REF!</f>
        <v>#REF!</v>
      </c>
      <c r="C121" s="99" t="e">
        <f>'2 SERVICES'!#REF!</f>
        <v>#REF!</v>
      </c>
      <c r="D121" s="94" t="e">
        <f>'2 SERVICES'!#REF!</f>
        <v>#REF!</v>
      </c>
      <c r="E121" s="319" t="e">
        <f t="shared" si="1"/>
        <v>#REF!</v>
      </c>
      <c r="F121" s="320"/>
      <c r="G121" s="315" t="e">
        <f t="shared" si="2"/>
        <v>#REF!</v>
      </c>
      <c r="H121" s="316"/>
      <c r="I121" s="321" t="e">
        <f t="shared" si="3"/>
        <v>#REF!</v>
      </c>
      <c r="J121" s="320"/>
      <c r="K121" s="318" t="e">
        <f t="shared" si="4"/>
        <v>#REF!</v>
      </c>
      <c r="L121" s="316"/>
      <c r="M121" s="321" t="e">
        <f t="shared" si="5"/>
        <v>#REF!</v>
      </c>
      <c r="N121" s="320"/>
      <c r="O121" s="95" t="e">
        <f t="shared" si="6"/>
        <v>#REF!</v>
      </c>
      <c r="P121" s="89"/>
      <c r="Q121" s="100" t="e">
        <f t="shared" si="7"/>
        <v>#REF!</v>
      </c>
      <c r="R121" s="91" t="s">
        <v>186</v>
      </c>
      <c r="S121" s="96" t="e">
        <f t="shared" si="8"/>
        <v>#REF!</v>
      </c>
      <c r="T121" s="89"/>
      <c r="U121" s="96" t="e">
        <f>'2 SERVICES'!#REF!</f>
        <v>#REF!</v>
      </c>
      <c r="V121" s="91"/>
      <c r="W121" s="97" t="e">
        <f>'2 SERVICES'!#REF!</f>
        <v>#REF!</v>
      </c>
    </row>
    <row r="122" spans="1:23" ht="39.75" customHeight="1" x14ac:dyDescent="0.25">
      <c r="A122" s="92">
        <f t="shared" si="0"/>
        <v>109</v>
      </c>
      <c r="B122" s="313" t="e">
        <f>'2 SERVICES'!#REF!</f>
        <v>#REF!</v>
      </c>
      <c r="C122" s="93" t="e">
        <f>'2 SERVICES'!#REF!</f>
        <v>#REF!</v>
      </c>
      <c r="D122" s="94" t="e">
        <f>'2 SERVICES'!#REF!</f>
        <v>#REF!</v>
      </c>
      <c r="E122" s="314" t="e">
        <f t="shared" si="1"/>
        <v>#REF!</v>
      </c>
      <c r="F122" s="302"/>
      <c r="G122" s="315" t="e">
        <f t="shared" si="2"/>
        <v>#REF!</v>
      </c>
      <c r="H122" s="316"/>
      <c r="I122" s="317" t="e">
        <f t="shared" si="3"/>
        <v>#REF!</v>
      </c>
      <c r="J122" s="302"/>
      <c r="K122" s="318" t="e">
        <f t="shared" si="4"/>
        <v>#REF!</v>
      </c>
      <c r="L122" s="316"/>
      <c r="M122" s="317" t="e">
        <f t="shared" si="5"/>
        <v>#REF!</v>
      </c>
      <c r="N122" s="302"/>
      <c r="O122" s="95" t="e">
        <f t="shared" si="6"/>
        <v>#REF!</v>
      </c>
      <c r="P122" s="89"/>
      <c r="Q122" s="96" t="e">
        <f t="shared" si="7"/>
        <v>#REF!</v>
      </c>
      <c r="R122" s="91" t="s">
        <v>185</v>
      </c>
      <c r="S122" s="96" t="e">
        <f t="shared" si="8"/>
        <v>#REF!</v>
      </c>
      <c r="T122" s="89"/>
      <c r="U122" s="96" t="e">
        <f>'2 SERVICES'!#REF!</f>
        <v>#REF!</v>
      </c>
      <c r="V122" s="91"/>
      <c r="W122" s="97" t="e">
        <f>'2 SERVICES'!#REF!</f>
        <v>#REF!</v>
      </c>
    </row>
    <row r="123" spans="1:23" ht="39.75" customHeight="1" x14ac:dyDescent="0.25">
      <c r="A123" s="92">
        <f t="shared" si="0"/>
        <v>110</v>
      </c>
      <c r="B123" s="313" t="e">
        <f>'2 SERVICES'!#REF!</f>
        <v>#REF!</v>
      </c>
      <c r="C123" s="99" t="e">
        <f>'2 SERVICES'!#REF!</f>
        <v>#REF!</v>
      </c>
      <c r="D123" s="94" t="e">
        <f>'2 SERVICES'!#REF!</f>
        <v>#REF!</v>
      </c>
      <c r="E123" s="319" t="e">
        <f t="shared" si="1"/>
        <v>#REF!</v>
      </c>
      <c r="F123" s="320"/>
      <c r="G123" s="315" t="e">
        <f t="shared" si="2"/>
        <v>#REF!</v>
      </c>
      <c r="H123" s="316"/>
      <c r="I123" s="321" t="e">
        <f t="shared" si="3"/>
        <v>#REF!</v>
      </c>
      <c r="J123" s="320"/>
      <c r="K123" s="318" t="e">
        <f t="shared" si="4"/>
        <v>#REF!</v>
      </c>
      <c r="L123" s="316"/>
      <c r="M123" s="321" t="e">
        <f t="shared" si="5"/>
        <v>#REF!</v>
      </c>
      <c r="N123" s="320"/>
      <c r="O123" s="95" t="e">
        <f t="shared" si="6"/>
        <v>#REF!</v>
      </c>
      <c r="P123" s="89"/>
      <c r="Q123" s="100" t="e">
        <f t="shared" si="7"/>
        <v>#REF!</v>
      </c>
      <c r="R123" s="91" t="s">
        <v>186</v>
      </c>
      <c r="S123" s="96" t="e">
        <f t="shared" si="8"/>
        <v>#REF!</v>
      </c>
      <c r="T123" s="89"/>
      <c r="U123" s="96" t="e">
        <f>'2 SERVICES'!#REF!</f>
        <v>#REF!</v>
      </c>
      <c r="V123" s="91"/>
      <c r="W123" s="97" t="e">
        <f>'2 SERVICES'!#REF!</f>
        <v>#REF!</v>
      </c>
    </row>
    <row r="124" spans="1:23" ht="39.75" customHeight="1" x14ac:dyDescent="0.25">
      <c r="A124" s="92">
        <f t="shared" si="0"/>
        <v>111</v>
      </c>
      <c r="B124" s="313" t="e">
        <f>'2 SERVICES'!#REF!</f>
        <v>#REF!</v>
      </c>
      <c r="C124" s="93" t="e">
        <f>'2 SERVICES'!#REF!</f>
        <v>#REF!</v>
      </c>
      <c r="D124" s="94" t="e">
        <f>'2 SERVICES'!#REF!</f>
        <v>#REF!</v>
      </c>
      <c r="E124" s="314" t="e">
        <f t="shared" si="1"/>
        <v>#REF!</v>
      </c>
      <c r="F124" s="302"/>
      <c r="G124" s="315" t="e">
        <f t="shared" si="2"/>
        <v>#REF!</v>
      </c>
      <c r="H124" s="316"/>
      <c r="I124" s="317" t="e">
        <f t="shared" si="3"/>
        <v>#REF!</v>
      </c>
      <c r="J124" s="302"/>
      <c r="K124" s="318" t="e">
        <f t="shared" si="4"/>
        <v>#REF!</v>
      </c>
      <c r="L124" s="316"/>
      <c r="M124" s="317" t="e">
        <f t="shared" si="5"/>
        <v>#REF!</v>
      </c>
      <c r="N124" s="302"/>
      <c r="O124" s="95" t="e">
        <f t="shared" si="6"/>
        <v>#REF!</v>
      </c>
      <c r="P124" s="89"/>
      <c r="Q124" s="96" t="e">
        <f t="shared" si="7"/>
        <v>#REF!</v>
      </c>
      <c r="R124" s="91" t="s">
        <v>185</v>
      </c>
      <c r="S124" s="96" t="e">
        <f t="shared" si="8"/>
        <v>#REF!</v>
      </c>
      <c r="T124" s="89"/>
      <c r="U124" s="96" t="e">
        <f>'2 SERVICES'!#REF!</f>
        <v>#REF!</v>
      </c>
      <c r="V124" s="91"/>
      <c r="W124" s="97" t="e">
        <f>'2 SERVICES'!#REF!</f>
        <v>#REF!</v>
      </c>
    </row>
    <row r="125" spans="1:23" ht="39.75" customHeight="1" x14ac:dyDescent="0.25">
      <c r="A125" s="92">
        <f t="shared" si="0"/>
        <v>112</v>
      </c>
      <c r="B125" s="313" t="e">
        <f>'2 SERVICES'!#REF!</f>
        <v>#REF!</v>
      </c>
      <c r="C125" s="99" t="e">
        <f>'2 SERVICES'!#REF!</f>
        <v>#REF!</v>
      </c>
      <c r="D125" s="94" t="e">
        <f>'2 SERVICES'!#REF!</f>
        <v>#REF!</v>
      </c>
      <c r="E125" s="319" t="e">
        <f t="shared" si="1"/>
        <v>#REF!</v>
      </c>
      <c r="F125" s="320"/>
      <c r="G125" s="315" t="e">
        <f t="shared" si="2"/>
        <v>#REF!</v>
      </c>
      <c r="H125" s="316"/>
      <c r="I125" s="321" t="e">
        <f t="shared" si="3"/>
        <v>#REF!</v>
      </c>
      <c r="J125" s="320"/>
      <c r="K125" s="318" t="e">
        <f t="shared" si="4"/>
        <v>#REF!</v>
      </c>
      <c r="L125" s="316"/>
      <c r="M125" s="321" t="e">
        <f t="shared" si="5"/>
        <v>#REF!</v>
      </c>
      <c r="N125" s="320"/>
      <c r="O125" s="95" t="e">
        <f t="shared" si="6"/>
        <v>#REF!</v>
      </c>
      <c r="P125" s="89"/>
      <c r="Q125" s="100" t="e">
        <f t="shared" si="7"/>
        <v>#REF!</v>
      </c>
      <c r="R125" s="91" t="s">
        <v>186</v>
      </c>
      <c r="S125" s="96" t="e">
        <f t="shared" si="8"/>
        <v>#REF!</v>
      </c>
      <c r="T125" s="89"/>
      <c r="U125" s="96" t="e">
        <f>'2 SERVICES'!#REF!</f>
        <v>#REF!</v>
      </c>
      <c r="V125" s="91"/>
      <c r="W125" s="97" t="e">
        <f>'2 SERVICES'!#REF!</f>
        <v>#REF!</v>
      </c>
    </row>
    <row r="126" spans="1:23" ht="39.75" customHeight="1" x14ac:dyDescent="0.25">
      <c r="A126" s="92">
        <f t="shared" si="0"/>
        <v>113</v>
      </c>
      <c r="B126" s="313" t="e">
        <f>'2 SERVICES'!#REF!</f>
        <v>#REF!</v>
      </c>
      <c r="C126" s="93" t="e">
        <f>'2 SERVICES'!#REF!</f>
        <v>#REF!</v>
      </c>
      <c r="D126" s="94" t="e">
        <f>'2 SERVICES'!#REF!</f>
        <v>#REF!</v>
      </c>
      <c r="E126" s="314" t="e">
        <f t="shared" si="1"/>
        <v>#REF!</v>
      </c>
      <c r="F126" s="302"/>
      <c r="G126" s="315" t="e">
        <f t="shared" si="2"/>
        <v>#REF!</v>
      </c>
      <c r="H126" s="316"/>
      <c r="I126" s="317" t="e">
        <f t="shared" si="3"/>
        <v>#REF!</v>
      </c>
      <c r="J126" s="302"/>
      <c r="K126" s="318" t="e">
        <f t="shared" si="4"/>
        <v>#REF!</v>
      </c>
      <c r="L126" s="316"/>
      <c r="M126" s="317" t="e">
        <f t="shared" si="5"/>
        <v>#REF!</v>
      </c>
      <c r="N126" s="302"/>
      <c r="O126" s="95" t="e">
        <f t="shared" si="6"/>
        <v>#REF!</v>
      </c>
      <c r="P126" s="89"/>
      <c r="Q126" s="96" t="e">
        <f t="shared" si="7"/>
        <v>#REF!</v>
      </c>
      <c r="R126" s="91" t="s">
        <v>185</v>
      </c>
      <c r="S126" s="96" t="e">
        <f t="shared" si="8"/>
        <v>#REF!</v>
      </c>
      <c r="T126" s="89"/>
      <c r="U126" s="96" t="e">
        <f>'2 SERVICES'!#REF!</f>
        <v>#REF!</v>
      </c>
      <c r="V126" s="91"/>
      <c r="W126" s="97" t="e">
        <f>'2 SERVICES'!#REF!</f>
        <v>#REF!</v>
      </c>
    </row>
    <row r="127" spans="1:23" ht="39.75" customHeight="1" x14ac:dyDescent="0.25">
      <c r="A127" s="92">
        <f t="shared" si="0"/>
        <v>114</v>
      </c>
      <c r="B127" s="313" t="e">
        <f>'2 SERVICES'!#REF!</f>
        <v>#REF!</v>
      </c>
      <c r="C127" s="99" t="e">
        <f>'2 SERVICES'!#REF!</f>
        <v>#REF!</v>
      </c>
      <c r="D127" s="94" t="e">
        <f>'2 SERVICES'!#REF!</f>
        <v>#REF!</v>
      </c>
      <c r="E127" s="319" t="e">
        <f t="shared" si="1"/>
        <v>#REF!</v>
      </c>
      <c r="F127" s="320"/>
      <c r="G127" s="315" t="e">
        <f t="shared" si="2"/>
        <v>#REF!</v>
      </c>
      <c r="H127" s="316"/>
      <c r="I127" s="321" t="e">
        <f t="shared" si="3"/>
        <v>#REF!</v>
      </c>
      <c r="J127" s="320"/>
      <c r="K127" s="318" t="e">
        <f t="shared" si="4"/>
        <v>#REF!</v>
      </c>
      <c r="L127" s="316"/>
      <c r="M127" s="321" t="e">
        <f t="shared" si="5"/>
        <v>#REF!</v>
      </c>
      <c r="N127" s="320"/>
      <c r="O127" s="95" t="e">
        <f t="shared" si="6"/>
        <v>#REF!</v>
      </c>
      <c r="P127" s="89"/>
      <c r="Q127" s="100" t="e">
        <f t="shared" si="7"/>
        <v>#REF!</v>
      </c>
      <c r="R127" s="91" t="s">
        <v>186</v>
      </c>
      <c r="S127" s="96" t="e">
        <f t="shared" si="8"/>
        <v>#REF!</v>
      </c>
      <c r="T127" s="89"/>
      <c r="U127" s="96" t="e">
        <f>'2 SERVICES'!#REF!</f>
        <v>#REF!</v>
      </c>
      <c r="V127" s="91"/>
      <c r="W127" s="97" t="e">
        <f>'2 SERVICES'!#REF!</f>
        <v>#REF!</v>
      </c>
    </row>
    <row r="128" spans="1:23" ht="39.75" customHeight="1" x14ac:dyDescent="0.25">
      <c r="A128" s="92">
        <f t="shared" si="0"/>
        <v>115</v>
      </c>
      <c r="B128" s="313" t="e">
        <f>'2 SERVICES'!#REF!</f>
        <v>#REF!</v>
      </c>
      <c r="C128" s="93" t="e">
        <f>'2 SERVICES'!#REF!</f>
        <v>#REF!</v>
      </c>
      <c r="D128" s="94" t="e">
        <f>'2 SERVICES'!#REF!</f>
        <v>#REF!</v>
      </c>
      <c r="E128" s="314" t="e">
        <f t="shared" si="1"/>
        <v>#REF!</v>
      </c>
      <c r="F128" s="302"/>
      <c r="G128" s="315" t="e">
        <f t="shared" si="2"/>
        <v>#REF!</v>
      </c>
      <c r="H128" s="316"/>
      <c r="I128" s="317" t="e">
        <f t="shared" si="3"/>
        <v>#REF!</v>
      </c>
      <c r="J128" s="302"/>
      <c r="K128" s="318" t="e">
        <f t="shared" si="4"/>
        <v>#REF!</v>
      </c>
      <c r="L128" s="316"/>
      <c r="M128" s="317" t="e">
        <f t="shared" si="5"/>
        <v>#REF!</v>
      </c>
      <c r="N128" s="302"/>
      <c r="O128" s="95" t="e">
        <f t="shared" si="6"/>
        <v>#REF!</v>
      </c>
      <c r="P128" s="89"/>
      <c r="Q128" s="96" t="e">
        <f t="shared" si="7"/>
        <v>#REF!</v>
      </c>
      <c r="R128" s="91" t="s">
        <v>185</v>
      </c>
      <c r="S128" s="96" t="e">
        <f t="shared" si="8"/>
        <v>#REF!</v>
      </c>
      <c r="T128" s="89"/>
      <c r="U128" s="96" t="e">
        <f>'2 SERVICES'!#REF!</f>
        <v>#REF!</v>
      </c>
      <c r="V128" s="91"/>
      <c r="W128" s="97" t="e">
        <f>'2 SERVICES'!#REF!</f>
        <v>#REF!</v>
      </c>
    </row>
    <row r="129" spans="1:23" ht="39.75" customHeight="1" x14ac:dyDescent="0.25">
      <c r="A129" s="92">
        <f t="shared" si="0"/>
        <v>116</v>
      </c>
      <c r="B129" s="313" t="e">
        <f>'2 SERVICES'!#REF!</f>
        <v>#REF!</v>
      </c>
      <c r="C129" s="99" t="e">
        <f>'2 SERVICES'!#REF!</f>
        <v>#REF!</v>
      </c>
      <c r="D129" s="94" t="e">
        <f>'2 SERVICES'!#REF!</f>
        <v>#REF!</v>
      </c>
      <c r="E129" s="319" t="e">
        <f t="shared" si="1"/>
        <v>#REF!</v>
      </c>
      <c r="F129" s="320"/>
      <c r="G129" s="315" t="e">
        <f t="shared" si="2"/>
        <v>#REF!</v>
      </c>
      <c r="H129" s="316"/>
      <c r="I129" s="321" t="e">
        <f t="shared" si="3"/>
        <v>#REF!</v>
      </c>
      <c r="J129" s="320"/>
      <c r="K129" s="318" t="e">
        <f t="shared" si="4"/>
        <v>#REF!</v>
      </c>
      <c r="L129" s="316"/>
      <c r="M129" s="321" t="e">
        <f t="shared" si="5"/>
        <v>#REF!</v>
      </c>
      <c r="N129" s="320"/>
      <c r="O129" s="95" t="e">
        <f t="shared" si="6"/>
        <v>#REF!</v>
      </c>
      <c r="P129" s="89"/>
      <c r="Q129" s="100" t="e">
        <f t="shared" si="7"/>
        <v>#REF!</v>
      </c>
      <c r="R129" s="91" t="s">
        <v>186</v>
      </c>
      <c r="S129" s="96" t="e">
        <f t="shared" si="8"/>
        <v>#REF!</v>
      </c>
      <c r="T129" s="89"/>
      <c r="U129" s="96" t="e">
        <f>'2 SERVICES'!#REF!</f>
        <v>#REF!</v>
      </c>
      <c r="V129" s="91"/>
      <c r="W129" s="97" t="e">
        <f>'2 SERVICES'!#REF!</f>
        <v>#REF!</v>
      </c>
    </row>
    <row r="130" spans="1:23" ht="39.75" customHeight="1" x14ac:dyDescent="0.25">
      <c r="A130" s="92">
        <f t="shared" si="0"/>
        <v>117</v>
      </c>
      <c r="B130" s="313" t="e">
        <f>'2 SERVICES'!#REF!</f>
        <v>#REF!</v>
      </c>
      <c r="C130" s="93" t="e">
        <f>'2 SERVICES'!#REF!</f>
        <v>#REF!</v>
      </c>
      <c r="D130" s="94" t="e">
        <f>'2 SERVICES'!#REF!</f>
        <v>#REF!</v>
      </c>
      <c r="E130" s="314" t="e">
        <f t="shared" si="1"/>
        <v>#REF!</v>
      </c>
      <c r="F130" s="302"/>
      <c r="G130" s="315" t="e">
        <f t="shared" si="2"/>
        <v>#REF!</v>
      </c>
      <c r="H130" s="316"/>
      <c r="I130" s="317" t="e">
        <f t="shared" si="3"/>
        <v>#REF!</v>
      </c>
      <c r="J130" s="302"/>
      <c r="K130" s="318" t="e">
        <f t="shared" si="4"/>
        <v>#REF!</v>
      </c>
      <c r="L130" s="316"/>
      <c r="M130" s="317" t="e">
        <f t="shared" si="5"/>
        <v>#REF!</v>
      </c>
      <c r="N130" s="302"/>
      <c r="O130" s="95" t="e">
        <f t="shared" si="6"/>
        <v>#REF!</v>
      </c>
      <c r="P130" s="89"/>
      <c r="Q130" s="96" t="e">
        <f t="shared" si="7"/>
        <v>#REF!</v>
      </c>
      <c r="R130" s="91" t="s">
        <v>185</v>
      </c>
      <c r="S130" s="96" t="e">
        <f t="shared" si="8"/>
        <v>#REF!</v>
      </c>
      <c r="T130" s="89"/>
      <c r="U130" s="96" t="e">
        <f>'2 SERVICES'!#REF!</f>
        <v>#REF!</v>
      </c>
      <c r="V130" s="91"/>
      <c r="W130" s="97" t="e">
        <f>'2 SERVICES'!#REF!</f>
        <v>#REF!</v>
      </c>
    </row>
    <row r="131" spans="1:23" ht="39.75" customHeight="1" x14ac:dyDescent="0.25">
      <c r="A131" s="92">
        <f t="shared" si="0"/>
        <v>118</v>
      </c>
      <c r="B131" s="313" t="e">
        <f>'2 SERVICES'!#REF!</f>
        <v>#REF!</v>
      </c>
      <c r="C131" s="99" t="e">
        <f>'2 SERVICES'!#REF!</f>
        <v>#REF!</v>
      </c>
      <c r="D131" s="94" t="e">
        <f>'2 SERVICES'!#REF!</f>
        <v>#REF!</v>
      </c>
      <c r="E131" s="319" t="e">
        <f t="shared" si="1"/>
        <v>#REF!</v>
      </c>
      <c r="F131" s="320"/>
      <c r="G131" s="315" t="e">
        <f t="shared" si="2"/>
        <v>#REF!</v>
      </c>
      <c r="H131" s="316"/>
      <c r="I131" s="321" t="e">
        <f t="shared" si="3"/>
        <v>#REF!</v>
      </c>
      <c r="J131" s="320"/>
      <c r="K131" s="318" t="e">
        <f t="shared" si="4"/>
        <v>#REF!</v>
      </c>
      <c r="L131" s="316"/>
      <c r="M131" s="321" t="e">
        <f t="shared" si="5"/>
        <v>#REF!</v>
      </c>
      <c r="N131" s="320"/>
      <c r="O131" s="95" t="e">
        <f t="shared" si="6"/>
        <v>#REF!</v>
      </c>
      <c r="P131" s="89"/>
      <c r="Q131" s="100" t="e">
        <f t="shared" si="7"/>
        <v>#REF!</v>
      </c>
      <c r="R131" s="91" t="s">
        <v>186</v>
      </c>
      <c r="S131" s="96" t="e">
        <f t="shared" si="8"/>
        <v>#REF!</v>
      </c>
      <c r="T131" s="89"/>
      <c r="U131" s="96" t="e">
        <f>'2 SERVICES'!#REF!</f>
        <v>#REF!</v>
      </c>
      <c r="V131" s="91"/>
      <c r="W131" s="97" t="e">
        <f>'2 SERVICES'!#REF!</f>
        <v>#REF!</v>
      </c>
    </row>
    <row r="132" spans="1:23" ht="39.75" customHeight="1" x14ac:dyDescent="0.25">
      <c r="A132" s="92">
        <f t="shared" si="0"/>
        <v>119</v>
      </c>
      <c r="B132" s="313" t="e">
        <f>'2 SERVICES'!#REF!</f>
        <v>#REF!</v>
      </c>
      <c r="C132" s="93" t="e">
        <f>'2 SERVICES'!#REF!</f>
        <v>#REF!</v>
      </c>
      <c r="D132" s="94" t="e">
        <f>'2 SERVICES'!#REF!</f>
        <v>#REF!</v>
      </c>
      <c r="E132" s="314" t="e">
        <f t="shared" si="1"/>
        <v>#REF!</v>
      </c>
      <c r="F132" s="302"/>
      <c r="G132" s="315" t="e">
        <f t="shared" si="2"/>
        <v>#REF!</v>
      </c>
      <c r="H132" s="316"/>
      <c r="I132" s="317" t="e">
        <f t="shared" si="3"/>
        <v>#REF!</v>
      </c>
      <c r="J132" s="302"/>
      <c r="K132" s="318" t="e">
        <f t="shared" si="4"/>
        <v>#REF!</v>
      </c>
      <c r="L132" s="316"/>
      <c r="M132" s="317" t="e">
        <f t="shared" si="5"/>
        <v>#REF!</v>
      </c>
      <c r="N132" s="302"/>
      <c r="O132" s="95" t="e">
        <f t="shared" si="6"/>
        <v>#REF!</v>
      </c>
      <c r="P132" s="89"/>
      <c r="Q132" s="96" t="e">
        <f t="shared" si="7"/>
        <v>#REF!</v>
      </c>
      <c r="R132" s="91" t="s">
        <v>185</v>
      </c>
      <c r="S132" s="96" t="e">
        <f t="shared" si="8"/>
        <v>#REF!</v>
      </c>
      <c r="T132" s="89"/>
      <c r="U132" s="96" t="e">
        <f>'2 SERVICES'!#REF!</f>
        <v>#REF!</v>
      </c>
      <c r="V132" s="91"/>
      <c r="W132" s="97" t="e">
        <f>'2 SERVICES'!#REF!</f>
        <v>#REF!</v>
      </c>
    </row>
    <row r="133" spans="1:23" ht="39.75" customHeight="1" x14ac:dyDescent="0.25">
      <c r="A133" s="92">
        <f t="shared" si="0"/>
        <v>120</v>
      </c>
      <c r="B133" s="313" t="e">
        <f>'2 SERVICES'!#REF!</f>
        <v>#REF!</v>
      </c>
      <c r="C133" s="99" t="e">
        <f>'2 SERVICES'!#REF!</f>
        <v>#REF!</v>
      </c>
      <c r="D133" s="94" t="e">
        <f>'2 SERVICES'!#REF!</f>
        <v>#REF!</v>
      </c>
      <c r="E133" s="319" t="e">
        <f t="shared" si="1"/>
        <v>#REF!</v>
      </c>
      <c r="F133" s="320"/>
      <c r="G133" s="315" t="e">
        <f t="shared" si="2"/>
        <v>#REF!</v>
      </c>
      <c r="H133" s="316"/>
      <c r="I133" s="321" t="e">
        <f t="shared" si="3"/>
        <v>#REF!</v>
      </c>
      <c r="J133" s="320"/>
      <c r="K133" s="318" t="e">
        <f t="shared" si="4"/>
        <v>#REF!</v>
      </c>
      <c r="L133" s="316"/>
      <c r="M133" s="321" t="e">
        <f t="shared" si="5"/>
        <v>#REF!</v>
      </c>
      <c r="N133" s="320"/>
      <c r="O133" s="95" t="e">
        <f t="shared" si="6"/>
        <v>#REF!</v>
      </c>
      <c r="P133" s="89"/>
      <c r="Q133" s="100" t="e">
        <f t="shared" si="7"/>
        <v>#REF!</v>
      </c>
      <c r="R133" s="91" t="s">
        <v>186</v>
      </c>
      <c r="S133" s="96" t="e">
        <f t="shared" si="8"/>
        <v>#REF!</v>
      </c>
      <c r="T133" s="89"/>
      <c r="U133" s="96" t="e">
        <f>'2 SERVICES'!#REF!</f>
        <v>#REF!</v>
      </c>
      <c r="V133" s="91"/>
      <c r="W133" s="97" t="e">
        <f>'2 SERVICES'!#REF!</f>
        <v>#REF!</v>
      </c>
    </row>
    <row r="134" spans="1:23" ht="39.75" customHeight="1" x14ac:dyDescent="0.25">
      <c r="A134" s="92">
        <f t="shared" si="0"/>
        <v>121</v>
      </c>
      <c r="B134" s="313" t="e">
        <f>'2 SERVICES'!#REF!</f>
        <v>#REF!</v>
      </c>
      <c r="C134" s="93" t="e">
        <f>'2 SERVICES'!#REF!</f>
        <v>#REF!</v>
      </c>
      <c r="D134" s="94" t="e">
        <f>'2 SERVICES'!#REF!</f>
        <v>#REF!</v>
      </c>
      <c r="E134" s="314" t="e">
        <f t="shared" si="1"/>
        <v>#REF!</v>
      </c>
      <c r="F134" s="302"/>
      <c r="G134" s="315" t="e">
        <f t="shared" si="2"/>
        <v>#REF!</v>
      </c>
      <c r="H134" s="316"/>
      <c r="I134" s="317" t="e">
        <f t="shared" si="3"/>
        <v>#REF!</v>
      </c>
      <c r="J134" s="302"/>
      <c r="K134" s="318" t="e">
        <f t="shared" si="4"/>
        <v>#REF!</v>
      </c>
      <c r="L134" s="316"/>
      <c r="M134" s="317" t="e">
        <f t="shared" si="5"/>
        <v>#REF!</v>
      </c>
      <c r="N134" s="302"/>
      <c r="O134" s="95" t="e">
        <f t="shared" si="6"/>
        <v>#REF!</v>
      </c>
      <c r="P134" s="89"/>
      <c r="Q134" s="96" t="e">
        <f t="shared" si="7"/>
        <v>#REF!</v>
      </c>
      <c r="R134" s="91" t="s">
        <v>185</v>
      </c>
      <c r="S134" s="96" t="e">
        <f t="shared" si="8"/>
        <v>#REF!</v>
      </c>
      <c r="T134" s="89"/>
      <c r="U134" s="96" t="e">
        <f>'2 SERVICES'!#REF!</f>
        <v>#REF!</v>
      </c>
      <c r="V134" s="91"/>
      <c r="W134" s="97" t="e">
        <f>'2 SERVICES'!#REF!</f>
        <v>#REF!</v>
      </c>
    </row>
    <row r="135" spans="1:23" ht="39.75" customHeight="1" x14ac:dyDescent="0.25">
      <c r="A135" s="92">
        <f t="shared" si="0"/>
        <v>122</v>
      </c>
      <c r="B135" s="313" t="e">
        <f>'2 SERVICES'!#REF!</f>
        <v>#REF!</v>
      </c>
      <c r="C135" s="99" t="e">
        <f>'2 SERVICES'!#REF!</f>
        <v>#REF!</v>
      </c>
      <c r="D135" s="94" t="e">
        <f>'2 SERVICES'!#REF!</f>
        <v>#REF!</v>
      </c>
      <c r="E135" s="319" t="e">
        <f t="shared" si="1"/>
        <v>#REF!</v>
      </c>
      <c r="F135" s="320"/>
      <c r="G135" s="315" t="e">
        <f t="shared" si="2"/>
        <v>#REF!</v>
      </c>
      <c r="H135" s="316"/>
      <c r="I135" s="321" t="e">
        <f t="shared" si="3"/>
        <v>#REF!</v>
      </c>
      <c r="J135" s="320"/>
      <c r="K135" s="318" t="e">
        <f t="shared" si="4"/>
        <v>#REF!</v>
      </c>
      <c r="L135" s="316"/>
      <c r="M135" s="321" t="e">
        <f t="shared" si="5"/>
        <v>#REF!</v>
      </c>
      <c r="N135" s="320"/>
      <c r="O135" s="95" t="e">
        <f t="shared" si="6"/>
        <v>#REF!</v>
      </c>
      <c r="P135" s="89"/>
      <c r="Q135" s="100" t="e">
        <f t="shared" si="7"/>
        <v>#REF!</v>
      </c>
      <c r="R135" s="91" t="s">
        <v>186</v>
      </c>
      <c r="S135" s="96" t="e">
        <f t="shared" si="8"/>
        <v>#REF!</v>
      </c>
      <c r="T135" s="89"/>
      <c r="U135" s="96" t="e">
        <f>'2 SERVICES'!#REF!</f>
        <v>#REF!</v>
      </c>
      <c r="V135" s="91"/>
      <c r="W135" s="97" t="e">
        <f>'2 SERVICES'!#REF!</f>
        <v>#REF!</v>
      </c>
    </row>
    <row r="136" spans="1:23" ht="39.75" customHeight="1" x14ac:dyDescent="0.25">
      <c r="A136" s="92">
        <f t="shared" si="0"/>
        <v>123</v>
      </c>
      <c r="B136" s="313" t="e">
        <f>'2 SERVICES'!#REF!</f>
        <v>#REF!</v>
      </c>
      <c r="C136" s="93" t="e">
        <f>'2 SERVICES'!#REF!</f>
        <v>#REF!</v>
      </c>
      <c r="D136" s="94" t="e">
        <f>'2 SERVICES'!#REF!</f>
        <v>#REF!</v>
      </c>
      <c r="E136" s="314" t="e">
        <f t="shared" si="1"/>
        <v>#REF!</v>
      </c>
      <c r="F136" s="302"/>
      <c r="G136" s="315" t="e">
        <f t="shared" si="2"/>
        <v>#REF!</v>
      </c>
      <c r="H136" s="316"/>
      <c r="I136" s="317" t="e">
        <f t="shared" si="3"/>
        <v>#REF!</v>
      </c>
      <c r="J136" s="302"/>
      <c r="K136" s="318" t="e">
        <f t="shared" si="4"/>
        <v>#REF!</v>
      </c>
      <c r="L136" s="316"/>
      <c r="M136" s="317" t="e">
        <f t="shared" si="5"/>
        <v>#REF!</v>
      </c>
      <c r="N136" s="302"/>
      <c r="O136" s="95" t="e">
        <f t="shared" si="6"/>
        <v>#REF!</v>
      </c>
      <c r="P136" s="89"/>
      <c r="Q136" s="96" t="e">
        <f t="shared" si="7"/>
        <v>#REF!</v>
      </c>
      <c r="R136" s="91" t="s">
        <v>185</v>
      </c>
      <c r="S136" s="96" t="e">
        <f t="shared" si="8"/>
        <v>#REF!</v>
      </c>
      <c r="T136" s="89"/>
      <c r="U136" s="96" t="e">
        <f>'2 SERVICES'!#REF!</f>
        <v>#REF!</v>
      </c>
      <c r="V136" s="91"/>
      <c r="W136" s="97" t="e">
        <f>'2 SERVICES'!#REF!</f>
        <v>#REF!</v>
      </c>
    </row>
    <row r="137" spans="1:23" ht="39.75" customHeight="1" x14ac:dyDescent="0.25">
      <c r="A137" s="92">
        <f t="shared" si="0"/>
        <v>124</v>
      </c>
      <c r="B137" s="313" t="e">
        <f>'2 SERVICES'!#REF!</f>
        <v>#REF!</v>
      </c>
      <c r="C137" s="99" t="e">
        <f>'2 SERVICES'!#REF!</f>
        <v>#REF!</v>
      </c>
      <c r="D137" s="94" t="e">
        <f>'2 SERVICES'!#REF!</f>
        <v>#REF!</v>
      </c>
      <c r="E137" s="319" t="e">
        <f t="shared" si="1"/>
        <v>#REF!</v>
      </c>
      <c r="F137" s="320"/>
      <c r="G137" s="315" t="e">
        <f t="shared" si="2"/>
        <v>#REF!</v>
      </c>
      <c r="H137" s="316"/>
      <c r="I137" s="321" t="e">
        <f t="shared" si="3"/>
        <v>#REF!</v>
      </c>
      <c r="J137" s="320"/>
      <c r="K137" s="318" t="e">
        <f t="shared" si="4"/>
        <v>#REF!</v>
      </c>
      <c r="L137" s="316"/>
      <c r="M137" s="321" t="e">
        <f t="shared" si="5"/>
        <v>#REF!</v>
      </c>
      <c r="N137" s="320"/>
      <c r="O137" s="95" t="e">
        <f t="shared" si="6"/>
        <v>#REF!</v>
      </c>
      <c r="P137" s="89"/>
      <c r="Q137" s="100" t="e">
        <f t="shared" si="7"/>
        <v>#REF!</v>
      </c>
      <c r="R137" s="91" t="s">
        <v>186</v>
      </c>
      <c r="S137" s="96" t="e">
        <f t="shared" si="8"/>
        <v>#REF!</v>
      </c>
      <c r="T137" s="89"/>
      <c r="U137" s="96" t="e">
        <f>'2 SERVICES'!#REF!</f>
        <v>#REF!</v>
      </c>
      <c r="V137" s="91"/>
      <c r="W137" s="97" t="e">
        <f>'2 SERVICES'!#REF!</f>
        <v>#REF!</v>
      </c>
    </row>
    <row r="138" spans="1:23" ht="39.75" customHeight="1" x14ac:dyDescent="0.25">
      <c r="A138" s="92">
        <f t="shared" si="0"/>
        <v>125</v>
      </c>
      <c r="B138" s="313" t="e">
        <f>'2 SERVICES'!#REF!</f>
        <v>#REF!</v>
      </c>
      <c r="C138" s="93" t="e">
        <f>'2 SERVICES'!#REF!</f>
        <v>#REF!</v>
      </c>
      <c r="D138" s="94" t="e">
        <f>'2 SERVICES'!#REF!</f>
        <v>#REF!</v>
      </c>
      <c r="E138" s="314" t="e">
        <f t="shared" si="1"/>
        <v>#REF!</v>
      </c>
      <c r="F138" s="302"/>
      <c r="G138" s="315" t="e">
        <f t="shared" si="2"/>
        <v>#REF!</v>
      </c>
      <c r="H138" s="316"/>
      <c r="I138" s="317" t="e">
        <f t="shared" si="3"/>
        <v>#REF!</v>
      </c>
      <c r="J138" s="302"/>
      <c r="K138" s="318" t="e">
        <f t="shared" si="4"/>
        <v>#REF!</v>
      </c>
      <c r="L138" s="316"/>
      <c r="M138" s="317" t="e">
        <f t="shared" si="5"/>
        <v>#REF!</v>
      </c>
      <c r="N138" s="302"/>
      <c r="O138" s="95" t="e">
        <f t="shared" si="6"/>
        <v>#REF!</v>
      </c>
      <c r="P138" s="89"/>
      <c r="Q138" s="96" t="e">
        <f t="shared" si="7"/>
        <v>#REF!</v>
      </c>
      <c r="R138" s="91" t="s">
        <v>185</v>
      </c>
      <c r="S138" s="96" t="e">
        <f t="shared" si="8"/>
        <v>#REF!</v>
      </c>
      <c r="T138" s="89"/>
      <c r="U138" s="96" t="e">
        <f>'2 SERVICES'!#REF!</f>
        <v>#REF!</v>
      </c>
      <c r="V138" s="91"/>
      <c r="W138" s="97" t="e">
        <f>'2 SERVICES'!#REF!</f>
        <v>#REF!</v>
      </c>
    </row>
    <row r="139" spans="1:23" ht="39.75" customHeight="1" x14ac:dyDescent="0.25">
      <c r="A139" s="92">
        <f t="shared" si="0"/>
        <v>126</v>
      </c>
      <c r="B139" s="313" t="e">
        <f>'2 SERVICES'!#REF!</f>
        <v>#REF!</v>
      </c>
      <c r="C139" s="99" t="e">
        <f>'2 SERVICES'!#REF!</f>
        <v>#REF!</v>
      </c>
      <c r="D139" s="94" t="e">
        <f>'2 SERVICES'!#REF!</f>
        <v>#REF!</v>
      </c>
      <c r="E139" s="319" t="e">
        <f t="shared" si="1"/>
        <v>#REF!</v>
      </c>
      <c r="F139" s="320"/>
      <c r="G139" s="315" t="e">
        <f t="shared" si="2"/>
        <v>#REF!</v>
      </c>
      <c r="H139" s="316"/>
      <c r="I139" s="321" t="e">
        <f t="shared" si="3"/>
        <v>#REF!</v>
      </c>
      <c r="J139" s="320"/>
      <c r="K139" s="318" t="e">
        <f t="shared" si="4"/>
        <v>#REF!</v>
      </c>
      <c r="L139" s="316"/>
      <c r="M139" s="321" t="e">
        <f t="shared" si="5"/>
        <v>#REF!</v>
      </c>
      <c r="N139" s="320"/>
      <c r="O139" s="95" t="e">
        <f t="shared" si="6"/>
        <v>#REF!</v>
      </c>
      <c r="P139" s="89"/>
      <c r="Q139" s="100" t="e">
        <f t="shared" si="7"/>
        <v>#REF!</v>
      </c>
      <c r="R139" s="91" t="s">
        <v>186</v>
      </c>
      <c r="S139" s="96" t="e">
        <f t="shared" si="8"/>
        <v>#REF!</v>
      </c>
      <c r="T139" s="89"/>
      <c r="U139" s="96" t="e">
        <f>'2 SERVICES'!#REF!</f>
        <v>#REF!</v>
      </c>
      <c r="V139" s="91"/>
      <c r="W139" s="97" t="e">
        <f>'2 SERVICES'!#REF!</f>
        <v>#REF!</v>
      </c>
    </row>
    <row r="140" spans="1:23" ht="39.75" customHeight="1" x14ac:dyDescent="0.25">
      <c r="A140" s="92">
        <f t="shared" si="0"/>
        <v>127</v>
      </c>
      <c r="B140" s="313" t="e">
        <f>'2 SERVICES'!#REF!</f>
        <v>#REF!</v>
      </c>
      <c r="C140" s="93" t="e">
        <f>'2 SERVICES'!#REF!</f>
        <v>#REF!</v>
      </c>
      <c r="D140" s="94" t="e">
        <f>'2 SERVICES'!#REF!</f>
        <v>#REF!</v>
      </c>
      <c r="E140" s="314" t="e">
        <f t="shared" si="1"/>
        <v>#REF!</v>
      </c>
      <c r="F140" s="302"/>
      <c r="G140" s="315" t="e">
        <f t="shared" si="2"/>
        <v>#REF!</v>
      </c>
      <c r="H140" s="316"/>
      <c r="I140" s="317" t="e">
        <f t="shared" si="3"/>
        <v>#REF!</v>
      </c>
      <c r="J140" s="302"/>
      <c r="K140" s="318" t="e">
        <f t="shared" si="4"/>
        <v>#REF!</v>
      </c>
      <c r="L140" s="316"/>
      <c r="M140" s="317" t="e">
        <f t="shared" si="5"/>
        <v>#REF!</v>
      </c>
      <c r="N140" s="302"/>
      <c r="O140" s="95" t="e">
        <f t="shared" si="6"/>
        <v>#REF!</v>
      </c>
      <c r="P140" s="89"/>
      <c r="Q140" s="96" t="e">
        <f t="shared" si="7"/>
        <v>#REF!</v>
      </c>
      <c r="R140" s="91" t="s">
        <v>185</v>
      </c>
      <c r="S140" s="96" t="e">
        <f t="shared" si="8"/>
        <v>#REF!</v>
      </c>
      <c r="T140" s="89"/>
      <c r="U140" s="96" t="e">
        <f>'2 SERVICES'!#REF!</f>
        <v>#REF!</v>
      </c>
      <c r="V140" s="91"/>
      <c r="W140" s="97" t="e">
        <f>'2 SERVICES'!#REF!</f>
        <v>#REF!</v>
      </c>
    </row>
    <row r="141" spans="1:23" ht="39.75" customHeight="1" x14ac:dyDescent="0.25">
      <c r="A141" s="92">
        <f t="shared" si="0"/>
        <v>128</v>
      </c>
      <c r="B141" s="313" t="e">
        <f>'2 SERVICES'!#REF!</f>
        <v>#REF!</v>
      </c>
      <c r="C141" s="99" t="e">
        <f>'2 SERVICES'!#REF!</f>
        <v>#REF!</v>
      </c>
      <c r="D141" s="94" t="e">
        <f>'2 SERVICES'!#REF!</f>
        <v>#REF!</v>
      </c>
      <c r="E141" s="319" t="e">
        <f t="shared" si="1"/>
        <v>#REF!</v>
      </c>
      <c r="F141" s="320"/>
      <c r="G141" s="315" t="e">
        <f t="shared" si="2"/>
        <v>#REF!</v>
      </c>
      <c r="H141" s="316"/>
      <c r="I141" s="321" t="e">
        <f t="shared" si="3"/>
        <v>#REF!</v>
      </c>
      <c r="J141" s="320"/>
      <c r="K141" s="318" t="e">
        <f t="shared" si="4"/>
        <v>#REF!</v>
      </c>
      <c r="L141" s="316"/>
      <c r="M141" s="321" t="e">
        <f t="shared" si="5"/>
        <v>#REF!</v>
      </c>
      <c r="N141" s="320"/>
      <c r="O141" s="95" t="e">
        <f t="shared" si="6"/>
        <v>#REF!</v>
      </c>
      <c r="P141" s="89"/>
      <c r="Q141" s="100" t="e">
        <f t="shared" si="7"/>
        <v>#REF!</v>
      </c>
      <c r="R141" s="91" t="s">
        <v>186</v>
      </c>
      <c r="S141" s="96" t="e">
        <f t="shared" si="8"/>
        <v>#REF!</v>
      </c>
      <c r="T141" s="89"/>
      <c r="U141" s="96" t="e">
        <f>'2 SERVICES'!#REF!</f>
        <v>#REF!</v>
      </c>
      <c r="V141" s="91"/>
      <c r="W141" s="97" t="e">
        <f>'2 SERVICES'!#REF!</f>
        <v>#REF!</v>
      </c>
    </row>
    <row r="142" spans="1:23" ht="39.75" customHeight="1" x14ac:dyDescent="0.25">
      <c r="A142" s="92">
        <f t="shared" si="0"/>
        <v>129</v>
      </c>
      <c r="B142" s="313" t="e">
        <f>'2 SERVICES'!#REF!</f>
        <v>#REF!</v>
      </c>
      <c r="C142" s="93" t="e">
        <f>'2 SERVICES'!#REF!</f>
        <v>#REF!</v>
      </c>
      <c r="D142" s="94" t="e">
        <f>'2 SERVICES'!#REF!</f>
        <v>#REF!</v>
      </c>
      <c r="E142" s="314" t="e">
        <f t="shared" si="1"/>
        <v>#REF!</v>
      </c>
      <c r="F142" s="302"/>
      <c r="G142" s="315" t="e">
        <f t="shared" si="2"/>
        <v>#REF!</v>
      </c>
      <c r="H142" s="316"/>
      <c r="I142" s="317" t="e">
        <f t="shared" si="3"/>
        <v>#REF!</v>
      </c>
      <c r="J142" s="302"/>
      <c r="K142" s="318" t="e">
        <f t="shared" si="4"/>
        <v>#REF!</v>
      </c>
      <c r="L142" s="316"/>
      <c r="M142" s="317" t="e">
        <f t="shared" si="5"/>
        <v>#REF!</v>
      </c>
      <c r="N142" s="302"/>
      <c r="O142" s="95" t="e">
        <f t="shared" si="6"/>
        <v>#REF!</v>
      </c>
      <c r="P142" s="89"/>
      <c r="Q142" s="96" t="e">
        <f t="shared" si="7"/>
        <v>#REF!</v>
      </c>
      <c r="R142" s="91" t="s">
        <v>185</v>
      </c>
      <c r="S142" s="96" t="e">
        <f t="shared" si="8"/>
        <v>#REF!</v>
      </c>
      <c r="T142" s="89"/>
      <c r="U142" s="96" t="e">
        <f>'2 SERVICES'!#REF!</f>
        <v>#REF!</v>
      </c>
      <c r="V142" s="91"/>
      <c r="W142" s="97" t="e">
        <f>'2 SERVICES'!#REF!</f>
        <v>#REF!</v>
      </c>
    </row>
    <row r="143" spans="1:23" ht="39.75" customHeight="1" x14ac:dyDescent="0.25">
      <c r="A143" s="92">
        <f t="shared" si="0"/>
        <v>130</v>
      </c>
      <c r="B143" s="313" t="e">
        <f>'2 SERVICES'!#REF!</f>
        <v>#REF!</v>
      </c>
      <c r="C143" s="99" t="e">
        <f>'2 SERVICES'!#REF!</f>
        <v>#REF!</v>
      </c>
      <c r="D143" s="94" t="e">
        <f>'2 SERVICES'!#REF!</f>
        <v>#REF!</v>
      </c>
      <c r="E143" s="319" t="e">
        <f t="shared" si="1"/>
        <v>#REF!</v>
      </c>
      <c r="F143" s="320"/>
      <c r="G143" s="315" t="e">
        <f t="shared" si="2"/>
        <v>#REF!</v>
      </c>
      <c r="H143" s="316"/>
      <c r="I143" s="321" t="e">
        <f t="shared" si="3"/>
        <v>#REF!</v>
      </c>
      <c r="J143" s="320"/>
      <c r="K143" s="318" t="e">
        <f t="shared" si="4"/>
        <v>#REF!</v>
      </c>
      <c r="L143" s="316"/>
      <c r="M143" s="321" t="e">
        <f t="shared" si="5"/>
        <v>#REF!</v>
      </c>
      <c r="N143" s="320"/>
      <c r="O143" s="95" t="e">
        <f t="shared" si="6"/>
        <v>#REF!</v>
      </c>
      <c r="P143" s="89"/>
      <c r="Q143" s="100" t="e">
        <f t="shared" si="7"/>
        <v>#REF!</v>
      </c>
      <c r="R143" s="91" t="s">
        <v>186</v>
      </c>
      <c r="S143" s="96" t="e">
        <f t="shared" si="8"/>
        <v>#REF!</v>
      </c>
      <c r="T143" s="89"/>
      <c r="U143" s="96" t="e">
        <f>'2 SERVICES'!#REF!</f>
        <v>#REF!</v>
      </c>
      <c r="V143" s="91"/>
      <c r="W143" s="97" t="e">
        <f>'2 SERVICES'!#REF!</f>
        <v>#REF!</v>
      </c>
    </row>
    <row r="144" spans="1:23" ht="39.75" customHeight="1" x14ac:dyDescent="0.25">
      <c r="A144" s="92">
        <f t="shared" si="0"/>
        <v>131</v>
      </c>
      <c r="B144" s="313" t="e">
        <f>'2 SERVICES'!#REF!</f>
        <v>#REF!</v>
      </c>
      <c r="C144" s="93" t="e">
        <f>'2 SERVICES'!#REF!</f>
        <v>#REF!</v>
      </c>
      <c r="D144" s="94" t="e">
        <f>'2 SERVICES'!#REF!</f>
        <v>#REF!</v>
      </c>
      <c r="E144" s="314" t="e">
        <f t="shared" si="1"/>
        <v>#REF!</v>
      </c>
      <c r="F144" s="302"/>
      <c r="G144" s="315" t="e">
        <f t="shared" si="2"/>
        <v>#REF!</v>
      </c>
      <c r="H144" s="316"/>
      <c r="I144" s="317" t="e">
        <f t="shared" si="3"/>
        <v>#REF!</v>
      </c>
      <c r="J144" s="302"/>
      <c r="K144" s="318" t="e">
        <f t="shared" si="4"/>
        <v>#REF!</v>
      </c>
      <c r="L144" s="316"/>
      <c r="M144" s="317" t="e">
        <f t="shared" si="5"/>
        <v>#REF!</v>
      </c>
      <c r="N144" s="302"/>
      <c r="O144" s="95" t="e">
        <f t="shared" si="6"/>
        <v>#REF!</v>
      </c>
      <c r="P144" s="89"/>
      <c r="Q144" s="96" t="e">
        <f t="shared" si="7"/>
        <v>#REF!</v>
      </c>
      <c r="R144" s="91" t="s">
        <v>185</v>
      </c>
      <c r="S144" s="96" t="e">
        <f t="shared" si="8"/>
        <v>#REF!</v>
      </c>
      <c r="T144" s="89"/>
      <c r="U144" s="96" t="e">
        <f>'2 SERVICES'!#REF!</f>
        <v>#REF!</v>
      </c>
      <c r="V144" s="91"/>
      <c r="W144" s="97" t="e">
        <f>'2 SERVICES'!#REF!</f>
        <v>#REF!</v>
      </c>
    </row>
    <row r="145" spans="1:23" ht="39.75" customHeight="1" x14ac:dyDescent="0.25">
      <c r="A145" s="92">
        <f t="shared" si="0"/>
        <v>132</v>
      </c>
      <c r="B145" s="313" t="e">
        <f>'2 SERVICES'!#REF!</f>
        <v>#REF!</v>
      </c>
      <c r="C145" s="99" t="e">
        <f>'2 SERVICES'!#REF!</f>
        <v>#REF!</v>
      </c>
      <c r="D145" s="94" t="e">
        <f>'2 SERVICES'!#REF!</f>
        <v>#REF!</v>
      </c>
      <c r="E145" s="319" t="e">
        <f t="shared" si="1"/>
        <v>#REF!</v>
      </c>
      <c r="F145" s="320"/>
      <c r="G145" s="315" t="e">
        <f t="shared" si="2"/>
        <v>#REF!</v>
      </c>
      <c r="H145" s="316"/>
      <c r="I145" s="321" t="e">
        <f t="shared" si="3"/>
        <v>#REF!</v>
      </c>
      <c r="J145" s="320"/>
      <c r="K145" s="318" t="e">
        <f t="shared" si="4"/>
        <v>#REF!</v>
      </c>
      <c r="L145" s="316"/>
      <c r="M145" s="321" t="e">
        <f t="shared" si="5"/>
        <v>#REF!</v>
      </c>
      <c r="N145" s="320"/>
      <c r="O145" s="95" t="e">
        <f t="shared" si="6"/>
        <v>#REF!</v>
      </c>
      <c r="P145" s="89"/>
      <c r="Q145" s="100" t="e">
        <f t="shared" si="7"/>
        <v>#REF!</v>
      </c>
      <c r="R145" s="91" t="s">
        <v>186</v>
      </c>
      <c r="S145" s="96" t="e">
        <f t="shared" si="8"/>
        <v>#REF!</v>
      </c>
      <c r="T145" s="89"/>
      <c r="U145" s="96" t="e">
        <f>'2 SERVICES'!#REF!</f>
        <v>#REF!</v>
      </c>
      <c r="V145" s="91"/>
      <c r="W145" s="97" t="e">
        <f>'2 SERVICES'!#REF!</f>
        <v>#REF!</v>
      </c>
    </row>
    <row r="146" spans="1:23" ht="39.75" customHeight="1" x14ac:dyDescent="0.25">
      <c r="A146" s="92">
        <f t="shared" si="0"/>
        <v>133</v>
      </c>
      <c r="B146" s="313" t="e">
        <f>'2 SERVICES'!#REF!</f>
        <v>#REF!</v>
      </c>
      <c r="C146" s="93" t="e">
        <f>'2 SERVICES'!#REF!</f>
        <v>#REF!</v>
      </c>
      <c r="D146" s="94" t="e">
        <f>'2 SERVICES'!#REF!</f>
        <v>#REF!</v>
      </c>
      <c r="E146" s="314" t="e">
        <f t="shared" si="1"/>
        <v>#REF!</v>
      </c>
      <c r="F146" s="302"/>
      <c r="G146" s="315" t="e">
        <f t="shared" si="2"/>
        <v>#REF!</v>
      </c>
      <c r="H146" s="316"/>
      <c r="I146" s="317" t="e">
        <f t="shared" si="3"/>
        <v>#REF!</v>
      </c>
      <c r="J146" s="302"/>
      <c r="K146" s="318" t="e">
        <f t="shared" si="4"/>
        <v>#REF!</v>
      </c>
      <c r="L146" s="316"/>
      <c r="M146" s="317" t="e">
        <f t="shared" si="5"/>
        <v>#REF!</v>
      </c>
      <c r="N146" s="302"/>
      <c r="O146" s="95" t="e">
        <f t="shared" si="6"/>
        <v>#REF!</v>
      </c>
      <c r="P146" s="89"/>
      <c r="Q146" s="96" t="e">
        <f t="shared" si="7"/>
        <v>#REF!</v>
      </c>
      <c r="R146" s="91" t="s">
        <v>185</v>
      </c>
      <c r="S146" s="96" t="e">
        <f t="shared" si="8"/>
        <v>#REF!</v>
      </c>
      <c r="T146" s="89"/>
      <c r="U146" s="96" t="e">
        <f>'2 SERVICES'!#REF!</f>
        <v>#REF!</v>
      </c>
      <c r="V146" s="91"/>
      <c r="W146" s="97" t="e">
        <f>'2 SERVICES'!#REF!</f>
        <v>#REF!</v>
      </c>
    </row>
    <row r="147" spans="1:23" ht="39.75" customHeight="1" x14ac:dyDescent="0.25">
      <c r="A147" s="92">
        <f t="shared" si="0"/>
        <v>134</v>
      </c>
      <c r="B147" s="313" t="e">
        <f>'2 SERVICES'!#REF!</f>
        <v>#REF!</v>
      </c>
      <c r="C147" s="99" t="e">
        <f>'2 SERVICES'!#REF!</f>
        <v>#REF!</v>
      </c>
      <c r="D147" s="94" t="e">
        <f>'2 SERVICES'!#REF!</f>
        <v>#REF!</v>
      </c>
      <c r="E147" s="319" t="e">
        <f t="shared" si="1"/>
        <v>#REF!</v>
      </c>
      <c r="F147" s="320"/>
      <c r="G147" s="315" t="e">
        <f t="shared" si="2"/>
        <v>#REF!</v>
      </c>
      <c r="H147" s="316"/>
      <c r="I147" s="321" t="e">
        <f t="shared" si="3"/>
        <v>#REF!</v>
      </c>
      <c r="J147" s="320"/>
      <c r="K147" s="318" t="e">
        <f t="shared" si="4"/>
        <v>#REF!</v>
      </c>
      <c r="L147" s="316"/>
      <c r="M147" s="321" t="e">
        <f t="shared" si="5"/>
        <v>#REF!</v>
      </c>
      <c r="N147" s="320"/>
      <c r="O147" s="95" t="e">
        <f t="shared" si="6"/>
        <v>#REF!</v>
      </c>
      <c r="P147" s="89"/>
      <c r="Q147" s="100" t="e">
        <f t="shared" si="7"/>
        <v>#REF!</v>
      </c>
      <c r="R147" s="91" t="s">
        <v>186</v>
      </c>
      <c r="S147" s="96" t="e">
        <f t="shared" si="8"/>
        <v>#REF!</v>
      </c>
      <c r="T147" s="89"/>
      <c r="U147" s="96" t="e">
        <f>'2 SERVICES'!#REF!</f>
        <v>#REF!</v>
      </c>
      <c r="V147" s="91"/>
      <c r="W147" s="97" t="e">
        <f>'2 SERVICES'!#REF!</f>
        <v>#REF!</v>
      </c>
    </row>
    <row r="148" spans="1:23" ht="39.75" customHeight="1" x14ac:dyDescent="0.25">
      <c r="A148" s="92">
        <f t="shared" si="0"/>
        <v>135</v>
      </c>
      <c r="B148" s="313" t="e">
        <f>'2 SERVICES'!#REF!</f>
        <v>#REF!</v>
      </c>
      <c r="C148" s="93" t="e">
        <f>'2 SERVICES'!#REF!</f>
        <v>#REF!</v>
      </c>
      <c r="D148" s="94" t="e">
        <f>'2 SERVICES'!#REF!</f>
        <v>#REF!</v>
      </c>
      <c r="E148" s="314" t="e">
        <f t="shared" si="1"/>
        <v>#REF!</v>
      </c>
      <c r="F148" s="302"/>
      <c r="G148" s="315" t="e">
        <f t="shared" si="2"/>
        <v>#REF!</v>
      </c>
      <c r="H148" s="316"/>
      <c r="I148" s="317" t="e">
        <f t="shared" si="3"/>
        <v>#REF!</v>
      </c>
      <c r="J148" s="302"/>
      <c r="K148" s="318" t="e">
        <f t="shared" si="4"/>
        <v>#REF!</v>
      </c>
      <c r="L148" s="316"/>
      <c r="M148" s="317" t="e">
        <f t="shared" si="5"/>
        <v>#REF!</v>
      </c>
      <c r="N148" s="302"/>
      <c r="O148" s="95" t="e">
        <f t="shared" si="6"/>
        <v>#REF!</v>
      </c>
      <c r="P148" s="89"/>
      <c r="Q148" s="96" t="e">
        <f t="shared" si="7"/>
        <v>#REF!</v>
      </c>
      <c r="R148" s="91" t="s">
        <v>185</v>
      </c>
      <c r="S148" s="96" t="e">
        <f t="shared" si="8"/>
        <v>#REF!</v>
      </c>
      <c r="T148" s="89"/>
      <c r="U148" s="96" t="e">
        <f>'2 SERVICES'!#REF!</f>
        <v>#REF!</v>
      </c>
      <c r="V148" s="91"/>
      <c r="W148" s="97" t="e">
        <f>'2 SERVICES'!#REF!</f>
        <v>#REF!</v>
      </c>
    </row>
    <row r="149" spans="1:23" ht="39.75" customHeight="1" x14ac:dyDescent="0.25">
      <c r="A149" s="92">
        <f t="shared" si="0"/>
        <v>136</v>
      </c>
      <c r="B149" s="313" t="e">
        <f>'2 SERVICES'!#REF!</f>
        <v>#REF!</v>
      </c>
      <c r="C149" s="99" t="e">
        <f>'2 SERVICES'!#REF!</f>
        <v>#REF!</v>
      </c>
      <c r="D149" s="94" t="e">
        <f>'2 SERVICES'!#REF!</f>
        <v>#REF!</v>
      </c>
      <c r="E149" s="319" t="e">
        <f t="shared" si="1"/>
        <v>#REF!</v>
      </c>
      <c r="F149" s="320"/>
      <c r="G149" s="315" t="e">
        <f t="shared" si="2"/>
        <v>#REF!</v>
      </c>
      <c r="H149" s="316"/>
      <c r="I149" s="321" t="e">
        <f t="shared" si="3"/>
        <v>#REF!</v>
      </c>
      <c r="J149" s="320"/>
      <c r="K149" s="318" t="e">
        <f t="shared" si="4"/>
        <v>#REF!</v>
      </c>
      <c r="L149" s="316"/>
      <c r="M149" s="321" t="e">
        <f t="shared" si="5"/>
        <v>#REF!</v>
      </c>
      <c r="N149" s="320"/>
      <c r="O149" s="95" t="e">
        <f t="shared" si="6"/>
        <v>#REF!</v>
      </c>
      <c r="P149" s="89"/>
      <c r="Q149" s="100" t="e">
        <f t="shared" si="7"/>
        <v>#REF!</v>
      </c>
      <c r="R149" s="91" t="s">
        <v>186</v>
      </c>
      <c r="S149" s="96" t="e">
        <f t="shared" si="8"/>
        <v>#REF!</v>
      </c>
      <c r="T149" s="89"/>
      <c r="U149" s="96" t="e">
        <f>'2 SERVICES'!#REF!</f>
        <v>#REF!</v>
      </c>
      <c r="V149" s="91"/>
      <c r="W149" s="97" t="e">
        <f>'2 SERVICES'!#REF!</f>
        <v>#REF!</v>
      </c>
    </row>
    <row r="150" spans="1:23" ht="39.75" customHeight="1" x14ac:dyDescent="0.25">
      <c r="A150" s="92">
        <f t="shared" si="0"/>
        <v>137</v>
      </c>
      <c r="B150" s="313" t="e">
        <f>'2 SERVICES'!#REF!</f>
        <v>#REF!</v>
      </c>
      <c r="C150" s="93" t="e">
        <f>'2 SERVICES'!#REF!</f>
        <v>#REF!</v>
      </c>
      <c r="D150" s="94" t="e">
        <f>'2 SERVICES'!#REF!</f>
        <v>#REF!</v>
      </c>
      <c r="E150" s="314" t="e">
        <f t="shared" si="1"/>
        <v>#REF!</v>
      </c>
      <c r="F150" s="302"/>
      <c r="G150" s="315" t="e">
        <f t="shared" si="2"/>
        <v>#REF!</v>
      </c>
      <c r="H150" s="316"/>
      <c r="I150" s="317" t="e">
        <f t="shared" si="3"/>
        <v>#REF!</v>
      </c>
      <c r="J150" s="302"/>
      <c r="K150" s="318" t="e">
        <f t="shared" si="4"/>
        <v>#REF!</v>
      </c>
      <c r="L150" s="316"/>
      <c r="M150" s="317" t="e">
        <f t="shared" si="5"/>
        <v>#REF!</v>
      </c>
      <c r="N150" s="302"/>
      <c r="O150" s="95" t="e">
        <f t="shared" si="6"/>
        <v>#REF!</v>
      </c>
      <c r="P150" s="89"/>
      <c r="Q150" s="96" t="e">
        <f t="shared" si="7"/>
        <v>#REF!</v>
      </c>
      <c r="R150" s="91" t="s">
        <v>185</v>
      </c>
      <c r="S150" s="96" t="e">
        <f t="shared" si="8"/>
        <v>#REF!</v>
      </c>
      <c r="T150" s="89"/>
      <c r="U150" s="96" t="e">
        <f>'2 SERVICES'!#REF!</f>
        <v>#REF!</v>
      </c>
      <c r="V150" s="91"/>
      <c r="W150" s="97" t="e">
        <f>'2 SERVICES'!#REF!</f>
        <v>#REF!</v>
      </c>
    </row>
    <row r="151" spans="1:23" ht="39.75" customHeight="1" x14ac:dyDescent="0.25">
      <c r="A151" s="92">
        <f t="shared" si="0"/>
        <v>138</v>
      </c>
      <c r="B151" s="313" t="e">
        <f>'2 SERVICES'!#REF!</f>
        <v>#REF!</v>
      </c>
      <c r="C151" s="99" t="e">
        <f>'2 SERVICES'!#REF!</f>
        <v>#REF!</v>
      </c>
      <c r="D151" s="94" t="e">
        <f>'2 SERVICES'!#REF!</f>
        <v>#REF!</v>
      </c>
      <c r="E151" s="319" t="e">
        <f t="shared" si="1"/>
        <v>#REF!</v>
      </c>
      <c r="F151" s="320"/>
      <c r="G151" s="315" t="e">
        <f t="shared" si="2"/>
        <v>#REF!</v>
      </c>
      <c r="H151" s="316"/>
      <c r="I151" s="321" t="e">
        <f t="shared" si="3"/>
        <v>#REF!</v>
      </c>
      <c r="J151" s="320"/>
      <c r="K151" s="318" t="e">
        <f t="shared" si="4"/>
        <v>#REF!</v>
      </c>
      <c r="L151" s="316"/>
      <c r="M151" s="321" t="e">
        <f t="shared" si="5"/>
        <v>#REF!</v>
      </c>
      <c r="N151" s="320"/>
      <c r="O151" s="95" t="e">
        <f t="shared" si="6"/>
        <v>#REF!</v>
      </c>
      <c r="P151" s="89"/>
      <c r="Q151" s="100" t="e">
        <f t="shared" si="7"/>
        <v>#REF!</v>
      </c>
      <c r="R151" s="91" t="s">
        <v>186</v>
      </c>
      <c r="S151" s="96" t="e">
        <f t="shared" si="8"/>
        <v>#REF!</v>
      </c>
      <c r="T151" s="89"/>
      <c r="U151" s="96" t="e">
        <f>'2 SERVICES'!#REF!</f>
        <v>#REF!</v>
      </c>
      <c r="V151" s="91"/>
      <c r="W151" s="97" t="e">
        <f>'2 SERVICES'!#REF!</f>
        <v>#REF!</v>
      </c>
    </row>
    <row r="152" spans="1:23" ht="39.75" customHeight="1" x14ac:dyDescent="0.25">
      <c r="A152" s="92">
        <f t="shared" si="0"/>
        <v>139</v>
      </c>
      <c r="B152" s="313" t="e">
        <f>'2 SERVICES'!#REF!</f>
        <v>#REF!</v>
      </c>
      <c r="C152" s="93" t="e">
        <f>'2 SERVICES'!#REF!</f>
        <v>#REF!</v>
      </c>
      <c r="D152" s="94" t="e">
        <f>'2 SERVICES'!#REF!</f>
        <v>#REF!</v>
      </c>
      <c r="E152" s="314" t="e">
        <f t="shared" si="1"/>
        <v>#REF!</v>
      </c>
      <c r="F152" s="302"/>
      <c r="G152" s="315" t="e">
        <f t="shared" si="2"/>
        <v>#REF!</v>
      </c>
      <c r="H152" s="316"/>
      <c r="I152" s="317" t="e">
        <f t="shared" si="3"/>
        <v>#REF!</v>
      </c>
      <c r="J152" s="302"/>
      <c r="K152" s="318" t="e">
        <f t="shared" si="4"/>
        <v>#REF!</v>
      </c>
      <c r="L152" s="316"/>
      <c r="M152" s="317" t="e">
        <f t="shared" si="5"/>
        <v>#REF!</v>
      </c>
      <c r="N152" s="302"/>
      <c r="O152" s="95" t="e">
        <f t="shared" si="6"/>
        <v>#REF!</v>
      </c>
      <c r="P152" s="89"/>
      <c r="Q152" s="96" t="e">
        <f t="shared" si="7"/>
        <v>#REF!</v>
      </c>
      <c r="R152" s="91" t="s">
        <v>185</v>
      </c>
      <c r="S152" s="96" t="e">
        <f t="shared" si="8"/>
        <v>#REF!</v>
      </c>
      <c r="T152" s="89"/>
      <c r="U152" s="96" t="e">
        <f>'2 SERVICES'!#REF!</f>
        <v>#REF!</v>
      </c>
      <c r="V152" s="91"/>
      <c r="W152" s="97" t="e">
        <f>'2 SERVICES'!#REF!</f>
        <v>#REF!</v>
      </c>
    </row>
    <row r="153" spans="1:23" ht="39.75" customHeight="1" x14ac:dyDescent="0.25">
      <c r="A153" s="92">
        <f t="shared" si="0"/>
        <v>140</v>
      </c>
      <c r="B153" s="313" t="e">
        <f>'2 SERVICES'!#REF!</f>
        <v>#REF!</v>
      </c>
      <c r="C153" s="99" t="e">
        <f>'2 SERVICES'!#REF!</f>
        <v>#REF!</v>
      </c>
      <c r="D153" s="94" t="e">
        <f>'2 SERVICES'!#REF!</f>
        <v>#REF!</v>
      </c>
      <c r="E153" s="319" t="e">
        <f t="shared" si="1"/>
        <v>#REF!</v>
      </c>
      <c r="F153" s="320"/>
      <c r="G153" s="315" t="e">
        <f t="shared" si="2"/>
        <v>#REF!</v>
      </c>
      <c r="H153" s="316"/>
      <c r="I153" s="321" t="e">
        <f t="shared" si="3"/>
        <v>#REF!</v>
      </c>
      <c r="J153" s="320"/>
      <c r="K153" s="318" t="e">
        <f t="shared" si="4"/>
        <v>#REF!</v>
      </c>
      <c r="L153" s="316"/>
      <c r="M153" s="321" t="e">
        <f t="shared" si="5"/>
        <v>#REF!</v>
      </c>
      <c r="N153" s="320"/>
      <c r="O153" s="95" t="e">
        <f t="shared" si="6"/>
        <v>#REF!</v>
      </c>
      <c r="P153" s="89"/>
      <c r="Q153" s="100" t="e">
        <f t="shared" si="7"/>
        <v>#REF!</v>
      </c>
      <c r="R153" s="91" t="s">
        <v>186</v>
      </c>
      <c r="S153" s="96" t="e">
        <f t="shared" si="8"/>
        <v>#REF!</v>
      </c>
      <c r="T153" s="89"/>
      <c r="U153" s="96" t="e">
        <f>'2 SERVICES'!#REF!</f>
        <v>#REF!</v>
      </c>
      <c r="V153" s="91"/>
      <c r="W153" s="97" t="e">
        <f>'2 SERVICES'!#REF!</f>
        <v>#REF!</v>
      </c>
    </row>
    <row r="154" spans="1:23" ht="39.75" customHeight="1" x14ac:dyDescent="0.25">
      <c r="A154" s="92">
        <f t="shared" si="0"/>
        <v>141</v>
      </c>
      <c r="B154" s="313" t="e">
        <f>'2 SERVICES'!#REF!</f>
        <v>#REF!</v>
      </c>
      <c r="C154" s="93" t="e">
        <f>'2 SERVICES'!#REF!</f>
        <v>#REF!</v>
      </c>
      <c r="D154" s="94" t="e">
        <f>'2 SERVICES'!#REF!</f>
        <v>#REF!</v>
      </c>
      <c r="E154" s="314" t="e">
        <f t="shared" si="1"/>
        <v>#REF!</v>
      </c>
      <c r="F154" s="302"/>
      <c r="G154" s="315" t="e">
        <f t="shared" si="2"/>
        <v>#REF!</v>
      </c>
      <c r="H154" s="316"/>
      <c r="I154" s="317" t="e">
        <f t="shared" si="3"/>
        <v>#REF!</v>
      </c>
      <c r="J154" s="302"/>
      <c r="K154" s="318" t="e">
        <f t="shared" si="4"/>
        <v>#REF!</v>
      </c>
      <c r="L154" s="316"/>
      <c r="M154" s="317" t="e">
        <f t="shared" si="5"/>
        <v>#REF!</v>
      </c>
      <c r="N154" s="302"/>
      <c r="O154" s="95" t="e">
        <f t="shared" si="6"/>
        <v>#REF!</v>
      </c>
      <c r="P154" s="89"/>
      <c r="Q154" s="96" t="e">
        <f t="shared" si="7"/>
        <v>#REF!</v>
      </c>
      <c r="R154" s="91" t="s">
        <v>185</v>
      </c>
      <c r="S154" s="96" t="e">
        <f t="shared" si="8"/>
        <v>#REF!</v>
      </c>
      <c r="T154" s="89"/>
      <c r="U154" s="96" t="e">
        <f>'2 SERVICES'!#REF!</f>
        <v>#REF!</v>
      </c>
      <c r="V154" s="91"/>
      <c r="W154" s="97" t="e">
        <f>'2 SERVICES'!#REF!</f>
        <v>#REF!</v>
      </c>
    </row>
    <row r="155" spans="1:23" ht="39.75" customHeight="1" x14ac:dyDescent="0.25">
      <c r="A155" s="92">
        <f t="shared" si="0"/>
        <v>142</v>
      </c>
      <c r="B155" s="313" t="e">
        <f>'2 SERVICES'!#REF!</f>
        <v>#REF!</v>
      </c>
      <c r="C155" s="99" t="e">
        <f>'2 SERVICES'!#REF!</f>
        <v>#REF!</v>
      </c>
      <c r="D155" s="94" t="e">
        <f>'2 SERVICES'!#REF!</f>
        <v>#REF!</v>
      </c>
      <c r="E155" s="319" t="e">
        <f t="shared" si="1"/>
        <v>#REF!</v>
      </c>
      <c r="F155" s="320"/>
      <c r="G155" s="315" t="e">
        <f t="shared" si="2"/>
        <v>#REF!</v>
      </c>
      <c r="H155" s="316"/>
      <c r="I155" s="321" t="e">
        <f t="shared" si="3"/>
        <v>#REF!</v>
      </c>
      <c r="J155" s="320"/>
      <c r="K155" s="318" t="e">
        <f t="shared" si="4"/>
        <v>#REF!</v>
      </c>
      <c r="L155" s="316"/>
      <c r="M155" s="321" t="e">
        <f t="shared" si="5"/>
        <v>#REF!</v>
      </c>
      <c r="N155" s="320"/>
      <c r="O155" s="95" t="e">
        <f t="shared" si="6"/>
        <v>#REF!</v>
      </c>
      <c r="P155" s="89"/>
      <c r="Q155" s="100" t="e">
        <f t="shared" si="7"/>
        <v>#REF!</v>
      </c>
      <c r="R155" s="91" t="s">
        <v>186</v>
      </c>
      <c r="S155" s="96" t="e">
        <f t="shared" si="8"/>
        <v>#REF!</v>
      </c>
      <c r="T155" s="89"/>
      <c r="U155" s="96" t="e">
        <f>'2 SERVICES'!#REF!</f>
        <v>#REF!</v>
      </c>
      <c r="V155" s="91"/>
      <c r="W155" s="97" t="e">
        <f>'2 SERVICES'!#REF!</f>
        <v>#REF!</v>
      </c>
    </row>
    <row r="156" spans="1:23" ht="39.75" customHeight="1" x14ac:dyDescent="0.25">
      <c r="A156" s="92">
        <f t="shared" si="0"/>
        <v>143</v>
      </c>
      <c r="B156" s="313" t="e">
        <f>'2 SERVICES'!#REF!</f>
        <v>#REF!</v>
      </c>
      <c r="C156" s="93" t="e">
        <f>'2 SERVICES'!#REF!</f>
        <v>#REF!</v>
      </c>
      <c r="D156" s="94" t="e">
        <f>'2 SERVICES'!#REF!</f>
        <v>#REF!</v>
      </c>
      <c r="E156" s="314" t="e">
        <f t="shared" si="1"/>
        <v>#REF!</v>
      </c>
      <c r="F156" s="302"/>
      <c r="G156" s="315" t="e">
        <f t="shared" si="2"/>
        <v>#REF!</v>
      </c>
      <c r="H156" s="316"/>
      <c r="I156" s="317" t="e">
        <f t="shared" si="3"/>
        <v>#REF!</v>
      </c>
      <c r="J156" s="302"/>
      <c r="K156" s="318" t="e">
        <f t="shared" si="4"/>
        <v>#REF!</v>
      </c>
      <c r="L156" s="316"/>
      <c r="M156" s="317" t="e">
        <f t="shared" si="5"/>
        <v>#REF!</v>
      </c>
      <c r="N156" s="302"/>
      <c r="O156" s="95" t="e">
        <f t="shared" si="6"/>
        <v>#REF!</v>
      </c>
      <c r="P156" s="89"/>
      <c r="Q156" s="96" t="e">
        <f t="shared" si="7"/>
        <v>#REF!</v>
      </c>
      <c r="R156" s="91" t="s">
        <v>185</v>
      </c>
      <c r="S156" s="96" t="e">
        <f t="shared" si="8"/>
        <v>#REF!</v>
      </c>
      <c r="T156" s="89"/>
      <c r="U156" s="96" t="e">
        <f>'2 SERVICES'!#REF!</f>
        <v>#REF!</v>
      </c>
      <c r="V156" s="91"/>
      <c r="W156" s="97" t="e">
        <f>'2 SERVICES'!#REF!</f>
        <v>#REF!</v>
      </c>
    </row>
    <row r="157" spans="1:23" ht="39.75" customHeight="1" x14ac:dyDescent="0.25">
      <c r="A157" s="92">
        <f t="shared" si="0"/>
        <v>144</v>
      </c>
      <c r="B157" s="313" t="e">
        <f>'2 SERVICES'!#REF!</f>
        <v>#REF!</v>
      </c>
      <c r="C157" s="99" t="e">
        <f>'2 SERVICES'!#REF!</f>
        <v>#REF!</v>
      </c>
      <c r="D157" s="94" t="e">
        <f>'2 SERVICES'!#REF!</f>
        <v>#REF!</v>
      </c>
      <c r="E157" s="319" t="e">
        <f t="shared" si="1"/>
        <v>#REF!</v>
      </c>
      <c r="F157" s="320"/>
      <c r="G157" s="315" t="e">
        <f t="shared" si="2"/>
        <v>#REF!</v>
      </c>
      <c r="H157" s="316"/>
      <c r="I157" s="321" t="e">
        <f t="shared" si="3"/>
        <v>#REF!</v>
      </c>
      <c r="J157" s="320"/>
      <c r="K157" s="318" t="e">
        <f t="shared" si="4"/>
        <v>#REF!</v>
      </c>
      <c r="L157" s="316"/>
      <c r="M157" s="321" t="e">
        <f t="shared" si="5"/>
        <v>#REF!</v>
      </c>
      <c r="N157" s="320"/>
      <c r="O157" s="95" t="e">
        <f t="shared" si="6"/>
        <v>#REF!</v>
      </c>
      <c r="P157" s="89"/>
      <c r="Q157" s="100" t="e">
        <f t="shared" si="7"/>
        <v>#REF!</v>
      </c>
      <c r="R157" s="91" t="s">
        <v>186</v>
      </c>
      <c r="S157" s="96" t="e">
        <f t="shared" si="8"/>
        <v>#REF!</v>
      </c>
      <c r="T157" s="89"/>
      <c r="U157" s="96" t="e">
        <f>'2 SERVICES'!#REF!</f>
        <v>#REF!</v>
      </c>
      <c r="V157" s="91"/>
      <c r="W157" s="97" t="e">
        <f>'2 SERVICES'!#REF!</f>
        <v>#REF!</v>
      </c>
    </row>
    <row r="158" spans="1:23" ht="39.75" customHeight="1" x14ac:dyDescent="0.25">
      <c r="A158" s="92">
        <f t="shared" si="0"/>
        <v>145</v>
      </c>
      <c r="B158" s="313" t="e">
        <f>'2 SERVICES'!#REF!</f>
        <v>#REF!</v>
      </c>
      <c r="C158" s="93" t="e">
        <f>'2 SERVICES'!#REF!</f>
        <v>#REF!</v>
      </c>
      <c r="D158" s="94" t="e">
        <f>'2 SERVICES'!#REF!</f>
        <v>#REF!</v>
      </c>
      <c r="E158" s="314" t="e">
        <f t="shared" si="1"/>
        <v>#REF!</v>
      </c>
      <c r="F158" s="302"/>
      <c r="G158" s="315" t="e">
        <f t="shared" si="2"/>
        <v>#REF!</v>
      </c>
      <c r="H158" s="316"/>
      <c r="I158" s="317" t="e">
        <f t="shared" si="3"/>
        <v>#REF!</v>
      </c>
      <c r="J158" s="302"/>
      <c r="K158" s="318" t="e">
        <f t="shared" si="4"/>
        <v>#REF!</v>
      </c>
      <c r="L158" s="316"/>
      <c r="M158" s="317" t="e">
        <f t="shared" si="5"/>
        <v>#REF!</v>
      </c>
      <c r="N158" s="302"/>
      <c r="O158" s="95" t="e">
        <f t="shared" si="6"/>
        <v>#REF!</v>
      </c>
      <c r="P158" s="89"/>
      <c r="Q158" s="96" t="e">
        <f t="shared" si="7"/>
        <v>#REF!</v>
      </c>
      <c r="R158" s="91" t="s">
        <v>185</v>
      </c>
      <c r="S158" s="96" t="e">
        <f t="shared" si="8"/>
        <v>#REF!</v>
      </c>
      <c r="T158" s="89"/>
      <c r="U158" s="96" t="e">
        <f>'2 SERVICES'!#REF!</f>
        <v>#REF!</v>
      </c>
      <c r="V158" s="91"/>
      <c r="W158" s="97" t="e">
        <f>'2 SERVICES'!#REF!</f>
        <v>#REF!</v>
      </c>
    </row>
    <row r="159" spans="1:23" ht="39.75" customHeight="1" x14ac:dyDescent="0.25">
      <c r="A159" s="92">
        <f t="shared" si="0"/>
        <v>146</v>
      </c>
      <c r="B159" s="313" t="e">
        <f>'2 SERVICES'!#REF!</f>
        <v>#REF!</v>
      </c>
      <c r="C159" s="99" t="e">
        <f>'2 SERVICES'!#REF!</f>
        <v>#REF!</v>
      </c>
      <c r="D159" s="94" t="e">
        <f>'2 SERVICES'!#REF!</f>
        <v>#REF!</v>
      </c>
      <c r="E159" s="319" t="e">
        <f t="shared" si="1"/>
        <v>#REF!</v>
      </c>
      <c r="F159" s="320"/>
      <c r="G159" s="315" t="e">
        <f t="shared" si="2"/>
        <v>#REF!</v>
      </c>
      <c r="H159" s="316"/>
      <c r="I159" s="321" t="e">
        <f t="shared" si="3"/>
        <v>#REF!</v>
      </c>
      <c r="J159" s="320"/>
      <c r="K159" s="318" t="e">
        <f t="shared" si="4"/>
        <v>#REF!</v>
      </c>
      <c r="L159" s="316"/>
      <c r="M159" s="321" t="e">
        <f t="shared" si="5"/>
        <v>#REF!</v>
      </c>
      <c r="N159" s="320"/>
      <c r="O159" s="95" t="e">
        <f t="shared" si="6"/>
        <v>#REF!</v>
      </c>
      <c r="P159" s="89"/>
      <c r="Q159" s="100" t="e">
        <f t="shared" si="7"/>
        <v>#REF!</v>
      </c>
      <c r="R159" s="91" t="s">
        <v>186</v>
      </c>
      <c r="S159" s="96" t="e">
        <f t="shared" si="8"/>
        <v>#REF!</v>
      </c>
      <c r="T159" s="89"/>
      <c r="U159" s="96" t="e">
        <f>'2 SERVICES'!#REF!</f>
        <v>#REF!</v>
      </c>
      <c r="V159" s="91"/>
      <c r="W159" s="97" t="e">
        <f>'2 SERVICES'!#REF!</f>
        <v>#REF!</v>
      </c>
    </row>
    <row r="160" spans="1:23" ht="39.75" customHeight="1" x14ac:dyDescent="0.25">
      <c r="A160" s="92">
        <f t="shared" si="0"/>
        <v>147</v>
      </c>
      <c r="B160" s="313" t="e">
        <f>'2 SERVICES'!#REF!</f>
        <v>#REF!</v>
      </c>
      <c r="C160" s="93" t="e">
        <f>'2 SERVICES'!#REF!</f>
        <v>#REF!</v>
      </c>
      <c r="D160" s="94" t="e">
        <f>'2 SERVICES'!#REF!</f>
        <v>#REF!</v>
      </c>
      <c r="E160" s="314" t="e">
        <f t="shared" si="1"/>
        <v>#REF!</v>
      </c>
      <c r="F160" s="302"/>
      <c r="G160" s="315" t="e">
        <f t="shared" si="2"/>
        <v>#REF!</v>
      </c>
      <c r="H160" s="316"/>
      <c r="I160" s="317" t="e">
        <f t="shared" si="3"/>
        <v>#REF!</v>
      </c>
      <c r="J160" s="302"/>
      <c r="K160" s="318" t="e">
        <f t="shared" si="4"/>
        <v>#REF!</v>
      </c>
      <c r="L160" s="316"/>
      <c r="M160" s="317" t="e">
        <f t="shared" si="5"/>
        <v>#REF!</v>
      </c>
      <c r="N160" s="302"/>
      <c r="O160" s="95" t="e">
        <f t="shared" si="6"/>
        <v>#REF!</v>
      </c>
      <c r="P160" s="89"/>
      <c r="Q160" s="96" t="e">
        <f t="shared" si="7"/>
        <v>#REF!</v>
      </c>
      <c r="R160" s="91" t="s">
        <v>185</v>
      </c>
      <c r="S160" s="96" t="e">
        <f t="shared" si="8"/>
        <v>#REF!</v>
      </c>
      <c r="T160" s="89"/>
      <c r="U160" s="96" t="e">
        <f>'2 SERVICES'!#REF!</f>
        <v>#REF!</v>
      </c>
      <c r="V160" s="91"/>
      <c r="W160" s="97" t="e">
        <f>'2 SERVICES'!#REF!</f>
        <v>#REF!</v>
      </c>
    </row>
    <row r="161" spans="1:23" ht="39.75" customHeight="1" x14ac:dyDescent="0.25">
      <c r="A161" s="92">
        <f t="shared" si="0"/>
        <v>148</v>
      </c>
      <c r="B161" s="313" t="e">
        <f>'2 SERVICES'!#REF!</f>
        <v>#REF!</v>
      </c>
      <c r="C161" s="99" t="e">
        <f>'2 SERVICES'!#REF!</f>
        <v>#REF!</v>
      </c>
      <c r="D161" s="94" t="e">
        <f>'2 SERVICES'!#REF!</f>
        <v>#REF!</v>
      </c>
      <c r="E161" s="319" t="e">
        <f t="shared" si="1"/>
        <v>#REF!</v>
      </c>
      <c r="F161" s="320"/>
      <c r="G161" s="315" t="e">
        <f t="shared" si="2"/>
        <v>#REF!</v>
      </c>
      <c r="H161" s="316"/>
      <c r="I161" s="321" t="e">
        <f t="shared" si="3"/>
        <v>#REF!</v>
      </c>
      <c r="J161" s="320"/>
      <c r="K161" s="318" t="e">
        <f t="shared" si="4"/>
        <v>#REF!</v>
      </c>
      <c r="L161" s="316"/>
      <c r="M161" s="321" t="e">
        <f t="shared" si="5"/>
        <v>#REF!</v>
      </c>
      <c r="N161" s="320"/>
      <c r="O161" s="95" t="e">
        <f t="shared" si="6"/>
        <v>#REF!</v>
      </c>
      <c r="P161" s="89"/>
      <c r="Q161" s="100" t="e">
        <f t="shared" si="7"/>
        <v>#REF!</v>
      </c>
      <c r="R161" s="91" t="s">
        <v>186</v>
      </c>
      <c r="S161" s="96" t="e">
        <f t="shared" si="8"/>
        <v>#REF!</v>
      </c>
      <c r="T161" s="89"/>
      <c r="U161" s="96" t="e">
        <f>'2 SERVICES'!#REF!</f>
        <v>#REF!</v>
      </c>
      <c r="V161" s="91"/>
      <c r="W161" s="97" t="e">
        <f>'2 SERVICES'!#REF!</f>
        <v>#REF!</v>
      </c>
    </row>
    <row r="162" spans="1:23" ht="39.75" customHeight="1" x14ac:dyDescent="0.25">
      <c r="A162" s="92">
        <f t="shared" si="0"/>
        <v>149</v>
      </c>
      <c r="B162" s="313" t="e">
        <f>'2 SERVICES'!#REF!</f>
        <v>#REF!</v>
      </c>
      <c r="C162" s="93" t="e">
        <f>'2 SERVICES'!#REF!</f>
        <v>#REF!</v>
      </c>
      <c r="D162" s="94" t="e">
        <f>'2 SERVICES'!#REF!</f>
        <v>#REF!</v>
      </c>
      <c r="E162" s="314" t="e">
        <f t="shared" si="1"/>
        <v>#REF!</v>
      </c>
      <c r="F162" s="302"/>
      <c r="G162" s="315" t="e">
        <f t="shared" si="2"/>
        <v>#REF!</v>
      </c>
      <c r="H162" s="316"/>
      <c r="I162" s="317" t="e">
        <f t="shared" si="3"/>
        <v>#REF!</v>
      </c>
      <c r="J162" s="302"/>
      <c r="K162" s="318" t="e">
        <f t="shared" si="4"/>
        <v>#REF!</v>
      </c>
      <c r="L162" s="316"/>
      <c r="M162" s="317" t="e">
        <f t="shared" si="5"/>
        <v>#REF!</v>
      </c>
      <c r="N162" s="302"/>
      <c r="O162" s="95" t="e">
        <f t="shared" si="6"/>
        <v>#REF!</v>
      </c>
      <c r="P162" s="89"/>
      <c r="Q162" s="96" t="e">
        <f t="shared" si="7"/>
        <v>#REF!</v>
      </c>
      <c r="R162" s="91" t="s">
        <v>185</v>
      </c>
      <c r="S162" s="96" t="e">
        <f t="shared" si="8"/>
        <v>#REF!</v>
      </c>
      <c r="T162" s="89"/>
      <c r="U162" s="96" t="e">
        <f>'2 SERVICES'!#REF!</f>
        <v>#REF!</v>
      </c>
      <c r="V162" s="91"/>
      <c r="W162" s="97" t="e">
        <f>'2 SERVICES'!#REF!</f>
        <v>#REF!</v>
      </c>
    </row>
    <row r="163" spans="1:23" ht="39.75" customHeight="1" x14ac:dyDescent="0.25">
      <c r="A163" s="92">
        <f t="shared" si="0"/>
        <v>150</v>
      </c>
      <c r="B163" s="313" t="e">
        <f>'2 SERVICES'!#REF!</f>
        <v>#REF!</v>
      </c>
      <c r="C163" s="99" t="e">
        <f>'2 SERVICES'!#REF!</f>
        <v>#REF!</v>
      </c>
      <c r="D163" s="94" t="e">
        <f>'2 SERVICES'!#REF!</f>
        <v>#REF!</v>
      </c>
      <c r="E163" s="319" t="e">
        <f t="shared" si="1"/>
        <v>#REF!</v>
      </c>
      <c r="F163" s="320"/>
      <c r="G163" s="315" t="e">
        <f t="shared" si="2"/>
        <v>#REF!</v>
      </c>
      <c r="H163" s="316"/>
      <c r="I163" s="321" t="e">
        <f t="shared" si="3"/>
        <v>#REF!</v>
      </c>
      <c r="J163" s="320"/>
      <c r="K163" s="318" t="e">
        <f t="shared" si="4"/>
        <v>#REF!</v>
      </c>
      <c r="L163" s="316"/>
      <c r="M163" s="321" t="e">
        <f t="shared" si="5"/>
        <v>#REF!</v>
      </c>
      <c r="N163" s="320"/>
      <c r="O163" s="95" t="e">
        <f t="shared" si="6"/>
        <v>#REF!</v>
      </c>
      <c r="P163" s="89"/>
      <c r="Q163" s="100" t="e">
        <f t="shared" si="7"/>
        <v>#REF!</v>
      </c>
      <c r="R163" s="91" t="s">
        <v>186</v>
      </c>
      <c r="S163" s="96" t="e">
        <f t="shared" si="8"/>
        <v>#REF!</v>
      </c>
      <c r="T163" s="89"/>
      <c r="U163" s="96" t="e">
        <f>'2 SERVICES'!#REF!</f>
        <v>#REF!</v>
      </c>
      <c r="V163" s="91"/>
      <c r="W163" s="97" t="e">
        <f>'2 SERVICES'!#REF!</f>
        <v>#REF!</v>
      </c>
    </row>
    <row r="164" spans="1:23" ht="39.75" customHeight="1" x14ac:dyDescent="0.25">
      <c r="A164" s="92">
        <f t="shared" si="0"/>
        <v>151</v>
      </c>
      <c r="B164" s="313" t="e">
        <f>'2 SERVICES'!#REF!</f>
        <v>#REF!</v>
      </c>
      <c r="C164" s="93" t="e">
        <f>'2 SERVICES'!#REF!</f>
        <v>#REF!</v>
      </c>
      <c r="D164" s="94" t="e">
        <f>'2 SERVICES'!#REF!</f>
        <v>#REF!</v>
      </c>
      <c r="E164" s="314" t="e">
        <f t="shared" si="1"/>
        <v>#REF!</v>
      </c>
      <c r="F164" s="302"/>
      <c r="G164" s="315" t="e">
        <f t="shared" si="2"/>
        <v>#REF!</v>
      </c>
      <c r="H164" s="316"/>
      <c r="I164" s="317" t="e">
        <f t="shared" si="3"/>
        <v>#REF!</v>
      </c>
      <c r="J164" s="302"/>
      <c r="K164" s="318" t="e">
        <f t="shared" si="4"/>
        <v>#REF!</v>
      </c>
      <c r="L164" s="316"/>
      <c r="M164" s="317" t="e">
        <f t="shared" si="5"/>
        <v>#REF!</v>
      </c>
      <c r="N164" s="302"/>
      <c r="O164" s="95" t="e">
        <f t="shared" si="6"/>
        <v>#REF!</v>
      </c>
      <c r="P164" s="89"/>
      <c r="Q164" s="96" t="e">
        <f t="shared" si="7"/>
        <v>#REF!</v>
      </c>
      <c r="R164" s="91" t="s">
        <v>185</v>
      </c>
      <c r="S164" s="96" t="e">
        <f t="shared" si="8"/>
        <v>#REF!</v>
      </c>
      <c r="T164" s="89"/>
      <c r="U164" s="96" t="e">
        <f>'2 SERVICES'!#REF!</f>
        <v>#REF!</v>
      </c>
      <c r="V164" s="91"/>
      <c r="W164" s="97" t="e">
        <f>'2 SERVICES'!#REF!</f>
        <v>#REF!</v>
      </c>
    </row>
    <row r="165" spans="1:23" ht="39.75" customHeight="1" x14ac:dyDescent="0.25">
      <c r="A165" s="92">
        <f t="shared" si="0"/>
        <v>152</v>
      </c>
      <c r="B165" s="313" t="e">
        <f>'2 SERVICES'!#REF!</f>
        <v>#REF!</v>
      </c>
      <c r="C165" s="99" t="e">
        <f>'2 SERVICES'!#REF!</f>
        <v>#REF!</v>
      </c>
      <c r="D165" s="94" t="e">
        <f>'2 SERVICES'!#REF!</f>
        <v>#REF!</v>
      </c>
      <c r="E165" s="319" t="e">
        <f t="shared" si="1"/>
        <v>#REF!</v>
      </c>
      <c r="F165" s="320"/>
      <c r="G165" s="315" t="e">
        <f t="shared" si="2"/>
        <v>#REF!</v>
      </c>
      <c r="H165" s="316"/>
      <c r="I165" s="321" t="e">
        <f t="shared" si="3"/>
        <v>#REF!</v>
      </c>
      <c r="J165" s="320"/>
      <c r="K165" s="318" t="e">
        <f t="shared" si="4"/>
        <v>#REF!</v>
      </c>
      <c r="L165" s="316"/>
      <c r="M165" s="321" t="e">
        <f t="shared" si="5"/>
        <v>#REF!</v>
      </c>
      <c r="N165" s="320"/>
      <c r="O165" s="95" t="e">
        <f t="shared" si="6"/>
        <v>#REF!</v>
      </c>
      <c r="P165" s="89"/>
      <c r="Q165" s="100" t="e">
        <f t="shared" si="7"/>
        <v>#REF!</v>
      </c>
      <c r="R165" s="91" t="s">
        <v>186</v>
      </c>
      <c r="S165" s="96" t="e">
        <f t="shared" si="8"/>
        <v>#REF!</v>
      </c>
      <c r="T165" s="89"/>
      <c r="U165" s="96" t="e">
        <f>'2 SERVICES'!#REF!</f>
        <v>#REF!</v>
      </c>
      <c r="V165" s="91"/>
      <c r="W165" s="97" t="e">
        <f>'2 SERVICES'!#REF!</f>
        <v>#REF!</v>
      </c>
    </row>
    <row r="166" spans="1:23" ht="39.75" customHeight="1" x14ac:dyDescent="0.25">
      <c r="A166" s="92">
        <f t="shared" si="0"/>
        <v>153</v>
      </c>
      <c r="B166" s="313" t="e">
        <f>'2 SERVICES'!#REF!</f>
        <v>#REF!</v>
      </c>
      <c r="C166" s="93" t="e">
        <f>'2 SERVICES'!#REF!</f>
        <v>#REF!</v>
      </c>
      <c r="D166" s="94" t="e">
        <f>'2 SERVICES'!#REF!</f>
        <v>#REF!</v>
      </c>
      <c r="E166" s="314" t="e">
        <f t="shared" si="1"/>
        <v>#REF!</v>
      </c>
      <c r="F166" s="302"/>
      <c r="G166" s="315" t="e">
        <f t="shared" si="2"/>
        <v>#REF!</v>
      </c>
      <c r="H166" s="316"/>
      <c r="I166" s="317" t="e">
        <f t="shared" si="3"/>
        <v>#REF!</v>
      </c>
      <c r="J166" s="302"/>
      <c r="K166" s="318" t="e">
        <f t="shared" si="4"/>
        <v>#REF!</v>
      </c>
      <c r="L166" s="316"/>
      <c r="M166" s="317" t="e">
        <f t="shared" si="5"/>
        <v>#REF!</v>
      </c>
      <c r="N166" s="302"/>
      <c r="O166" s="95" t="e">
        <f t="shared" si="6"/>
        <v>#REF!</v>
      </c>
      <c r="P166" s="89"/>
      <c r="Q166" s="96" t="e">
        <f t="shared" si="7"/>
        <v>#REF!</v>
      </c>
      <c r="R166" s="91" t="s">
        <v>185</v>
      </c>
      <c r="S166" s="96" t="e">
        <f t="shared" si="8"/>
        <v>#REF!</v>
      </c>
      <c r="T166" s="89"/>
      <c r="U166" s="96" t="e">
        <f>'2 SERVICES'!#REF!</f>
        <v>#REF!</v>
      </c>
      <c r="V166" s="91"/>
      <c r="W166" s="97" t="e">
        <f>'2 SERVICES'!#REF!</f>
        <v>#REF!</v>
      </c>
    </row>
    <row r="167" spans="1:23" ht="39.75" customHeight="1" x14ac:dyDescent="0.25">
      <c r="A167" s="92">
        <f t="shared" si="0"/>
        <v>154</v>
      </c>
      <c r="B167" s="313" t="e">
        <f>'2 SERVICES'!#REF!</f>
        <v>#REF!</v>
      </c>
      <c r="C167" s="99" t="e">
        <f>'2 SERVICES'!#REF!</f>
        <v>#REF!</v>
      </c>
      <c r="D167" s="94" t="e">
        <f>'2 SERVICES'!#REF!</f>
        <v>#REF!</v>
      </c>
      <c r="E167" s="319" t="e">
        <f t="shared" si="1"/>
        <v>#REF!</v>
      </c>
      <c r="F167" s="320"/>
      <c r="G167" s="315" t="e">
        <f t="shared" si="2"/>
        <v>#REF!</v>
      </c>
      <c r="H167" s="316"/>
      <c r="I167" s="321" t="e">
        <f t="shared" si="3"/>
        <v>#REF!</v>
      </c>
      <c r="J167" s="320"/>
      <c r="K167" s="318" t="e">
        <f t="shared" si="4"/>
        <v>#REF!</v>
      </c>
      <c r="L167" s="316"/>
      <c r="M167" s="321" t="e">
        <f t="shared" si="5"/>
        <v>#REF!</v>
      </c>
      <c r="N167" s="320"/>
      <c r="O167" s="95" t="e">
        <f t="shared" si="6"/>
        <v>#REF!</v>
      </c>
      <c r="P167" s="89"/>
      <c r="Q167" s="100" t="e">
        <f t="shared" si="7"/>
        <v>#REF!</v>
      </c>
      <c r="R167" s="91" t="s">
        <v>186</v>
      </c>
      <c r="S167" s="96" t="e">
        <f t="shared" si="8"/>
        <v>#REF!</v>
      </c>
      <c r="T167" s="89"/>
      <c r="U167" s="96" t="e">
        <f>'2 SERVICES'!#REF!</f>
        <v>#REF!</v>
      </c>
      <c r="V167" s="91"/>
      <c r="W167" s="97" t="e">
        <f>'2 SERVICES'!#REF!</f>
        <v>#REF!</v>
      </c>
    </row>
    <row r="168" spans="1:23" ht="39.75" customHeight="1" x14ac:dyDescent="0.25">
      <c r="A168" s="92">
        <f t="shared" si="0"/>
        <v>155</v>
      </c>
      <c r="B168" s="313" t="e">
        <f>'2 SERVICES'!#REF!</f>
        <v>#REF!</v>
      </c>
      <c r="C168" s="93" t="e">
        <f>'2 SERVICES'!#REF!</f>
        <v>#REF!</v>
      </c>
      <c r="D168" s="94" t="e">
        <f>'2 SERVICES'!#REF!</f>
        <v>#REF!</v>
      </c>
      <c r="E168" s="314" t="e">
        <f t="shared" si="1"/>
        <v>#REF!</v>
      </c>
      <c r="F168" s="302"/>
      <c r="G168" s="315" t="e">
        <f t="shared" si="2"/>
        <v>#REF!</v>
      </c>
      <c r="H168" s="316"/>
      <c r="I168" s="317" t="e">
        <f t="shared" si="3"/>
        <v>#REF!</v>
      </c>
      <c r="J168" s="302"/>
      <c r="K168" s="318" t="e">
        <f t="shared" si="4"/>
        <v>#REF!</v>
      </c>
      <c r="L168" s="316"/>
      <c r="M168" s="317" t="e">
        <f t="shared" si="5"/>
        <v>#REF!</v>
      </c>
      <c r="N168" s="302"/>
      <c r="O168" s="95" t="e">
        <f t="shared" si="6"/>
        <v>#REF!</v>
      </c>
      <c r="P168" s="89"/>
      <c r="Q168" s="96" t="e">
        <f t="shared" si="7"/>
        <v>#REF!</v>
      </c>
      <c r="R168" s="91" t="s">
        <v>185</v>
      </c>
      <c r="S168" s="96" t="e">
        <f t="shared" si="8"/>
        <v>#REF!</v>
      </c>
      <c r="T168" s="89"/>
      <c r="U168" s="96" t="e">
        <f>'2 SERVICES'!#REF!</f>
        <v>#REF!</v>
      </c>
      <c r="V168" s="91"/>
      <c r="W168" s="97" t="e">
        <f>'2 SERVICES'!#REF!</f>
        <v>#REF!</v>
      </c>
    </row>
    <row r="169" spans="1:23" ht="39.75" customHeight="1" x14ac:dyDescent="0.25">
      <c r="A169" s="92">
        <f t="shared" si="0"/>
        <v>156</v>
      </c>
      <c r="B169" s="313" t="e">
        <f>'2 SERVICES'!#REF!</f>
        <v>#REF!</v>
      </c>
      <c r="C169" s="99" t="e">
        <f>'2 SERVICES'!#REF!</f>
        <v>#REF!</v>
      </c>
      <c r="D169" s="94" t="e">
        <f>'2 SERVICES'!#REF!</f>
        <v>#REF!</v>
      </c>
      <c r="E169" s="319" t="e">
        <f t="shared" si="1"/>
        <v>#REF!</v>
      </c>
      <c r="F169" s="320"/>
      <c r="G169" s="315" t="e">
        <f t="shared" si="2"/>
        <v>#REF!</v>
      </c>
      <c r="H169" s="316"/>
      <c r="I169" s="321" t="e">
        <f t="shared" si="3"/>
        <v>#REF!</v>
      </c>
      <c r="J169" s="320"/>
      <c r="K169" s="318" t="e">
        <f t="shared" si="4"/>
        <v>#REF!</v>
      </c>
      <c r="L169" s="316"/>
      <c r="M169" s="321" t="e">
        <f t="shared" si="5"/>
        <v>#REF!</v>
      </c>
      <c r="N169" s="320"/>
      <c r="O169" s="95" t="e">
        <f t="shared" si="6"/>
        <v>#REF!</v>
      </c>
      <c r="P169" s="89"/>
      <c r="Q169" s="100" t="e">
        <f t="shared" si="7"/>
        <v>#REF!</v>
      </c>
      <c r="R169" s="91" t="s">
        <v>186</v>
      </c>
      <c r="S169" s="96" t="e">
        <f t="shared" si="8"/>
        <v>#REF!</v>
      </c>
      <c r="T169" s="89"/>
      <c r="U169" s="96" t="e">
        <f>'2 SERVICES'!#REF!</f>
        <v>#REF!</v>
      </c>
      <c r="V169" s="91"/>
      <c r="W169" s="97" t="e">
        <f>'2 SERVICES'!#REF!</f>
        <v>#REF!</v>
      </c>
    </row>
    <row r="170" spans="1:23" ht="39.75" customHeight="1" x14ac:dyDescent="0.25">
      <c r="A170" s="92">
        <f t="shared" si="0"/>
        <v>157</v>
      </c>
      <c r="B170" s="313" t="e">
        <f>'2 SERVICES'!#REF!</f>
        <v>#REF!</v>
      </c>
      <c r="C170" s="93" t="e">
        <f>'2 SERVICES'!#REF!</f>
        <v>#REF!</v>
      </c>
      <c r="D170" s="94" t="e">
        <f>'2 SERVICES'!#REF!</f>
        <v>#REF!</v>
      </c>
      <c r="E170" s="314" t="e">
        <f t="shared" si="1"/>
        <v>#REF!</v>
      </c>
      <c r="F170" s="302"/>
      <c r="G170" s="315" t="e">
        <f t="shared" si="2"/>
        <v>#REF!</v>
      </c>
      <c r="H170" s="316"/>
      <c r="I170" s="317" t="e">
        <f t="shared" si="3"/>
        <v>#REF!</v>
      </c>
      <c r="J170" s="302"/>
      <c r="K170" s="318" t="e">
        <f t="shared" si="4"/>
        <v>#REF!</v>
      </c>
      <c r="L170" s="316"/>
      <c r="M170" s="317" t="e">
        <f t="shared" si="5"/>
        <v>#REF!</v>
      </c>
      <c r="N170" s="302"/>
      <c r="O170" s="95" t="e">
        <f t="shared" si="6"/>
        <v>#REF!</v>
      </c>
      <c r="P170" s="89"/>
      <c r="Q170" s="96" t="e">
        <f t="shared" si="7"/>
        <v>#REF!</v>
      </c>
      <c r="R170" s="91" t="s">
        <v>185</v>
      </c>
      <c r="S170" s="96" t="e">
        <f t="shared" si="8"/>
        <v>#REF!</v>
      </c>
      <c r="T170" s="89"/>
      <c r="U170" s="96" t="e">
        <f>'2 SERVICES'!#REF!</f>
        <v>#REF!</v>
      </c>
      <c r="V170" s="91"/>
      <c r="W170" s="97" t="e">
        <f>'2 SERVICES'!#REF!</f>
        <v>#REF!</v>
      </c>
    </row>
    <row r="171" spans="1:23" ht="39.75" customHeight="1" x14ac:dyDescent="0.25">
      <c r="A171" s="92">
        <f t="shared" si="0"/>
        <v>158</v>
      </c>
      <c r="B171" s="313" t="e">
        <f>'2 SERVICES'!#REF!</f>
        <v>#REF!</v>
      </c>
      <c r="C171" s="99" t="e">
        <f>'2 SERVICES'!#REF!</f>
        <v>#REF!</v>
      </c>
      <c r="D171" s="94" t="e">
        <f>'2 SERVICES'!#REF!</f>
        <v>#REF!</v>
      </c>
      <c r="E171" s="319" t="e">
        <f t="shared" si="1"/>
        <v>#REF!</v>
      </c>
      <c r="F171" s="320"/>
      <c r="G171" s="315" t="e">
        <f t="shared" si="2"/>
        <v>#REF!</v>
      </c>
      <c r="H171" s="316"/>
      <c r="I171" s="321" t="e">
        <f t="shared" si="3"/>
        <v>#REF!</v>
      </c>
      <c r="J171" s="320"/>
      <c r="K171" s="318" t="e">
        <f t="shared" si="4"/>
        <v>#REF!</v>
      </c>
      <c r="L171" s="316"/>
      <c r="M171" s="321" t="e">
        <f t="shared" si="5"/>
        <v>#REF!</v>
      </c>
      <c r="N171" s="320"/>
      <c r="O171" s="95" t="e">
        <f t="shared" si="6"/>
        <v>#REF!</v>
      </c>
      <c r="P171" s="89"/>
      <c r="Q171" s="100" t="e">
        <f t="shared" si="7"/>
        <v>#REF!</v>
      </c>
      <c r="R171" s="91" t="s">
        <v>186</v>
      </c>
      <c r="S171" s="96" t="e">
        <f t="shared" si="8"/>
        <v>#REF!</v>
      </c>
      <c r="T171" s="89"/>
      <c r="U171" s="96" t="e">
        <f>'2 SERVICES'!#REF!</f>
        <v>#REF!</v>
      </c>
      <c r="V171" s="91"/>
      <c r="W171" s="97" t="e">
        <f>'2 SERVICES'!#REF!</f>
        <v>#REF!</v>
      </c>
    </row>
    <row r="172" spans="1:23" ht="39.75" customHeight="1" x14ac:dyDescent="0.25">
      <c r="A172" s="92">
        <f t="shared" si="0"/>
        <v>159</v>
      </c>
      <c r="B172" s="313" t="e">
        <f>'2 SERVICES'!#REF!</f>
        <v>#REF!</v>
      </c>
      <c r="C172" s="93" t="e">
        <f>'2 SERVICES'!#REF!</f>
        <v>#REF!</v>
      </c>
      <c r="D172" s="94" t="e">
        <f>'2 SERVICES'!#REF!</f>
        <v>#REF!</v>
      </c>
      <c r="E172" s="314" t="e">
        <f t="shared" si="1"/>
        <v>#REF!</v>
      </c>
      <c r="F172" s="302"/>
      <c r="G172" s="315" t="e">
        <f t="shared" si="2"/>
        <v>#REF!</v>
      </c>
      <c r="H172" s="316"/>
      <c r="I172" s="317" t="e">
        <f t="shared" si="3"/>
        <v>#REF!</v>
      </c>
      <c r="J172" s="302"/>
      <c r="K172" s="318" t="e">
        <f t="shared" si="4"/>
        <v>#REF!</v>
      </c>
      <c r="L172" s="316"/>
      <c r="M172" s="317" t="e">
        <f t="shared" si="5"/>
        <v>#REF!</v>
      </c>
      <c r="N172" s="302"/>
      <c r="O172" s="95" t="e">
        <f t="shared" si="6"/>
        <v>#REF!</v>
      </c>
      <c r="P172" s="89"/>
      <c r="Q172" s="96" t="e">
        <f t="shared" si="7"/>
        <v>#REF!</v>
      </c>
      <c r="R172" s="91" t="s">
        <v>185</v>
      </c>
      <c r="S172" s="96" t="e">
        <f t="shared" si="8"/>
        <v>#REF!</v>
      </c>
      <c r="T172" s="89"/>
      <c r="U172" s="96" t="e">
        <f>'2 SERVICES'!#REF!</f>
        <v>#REF!</v>
      </c>
      <c r="V172" s="91"/>
      <c r="W172" s="97" t="e">
        <f>'2 SERVICES'!#REF!</f>
        <v>#REF!</v>
      </c>
    </row>
    <row r="173" spans="1:23" ht="39.75" customHeight="1" x14ac:dyDescent="0.25">
      <c r="A173" s="92">
        <f t="shared" si="0"/>
        <v>160</v>
      </c>
      <c r="B173" s="313" t="e">
        <f>'2 SERVICES'!#REF!</f>
        <v>#REF!</v>
      </c>
      <c r="C173" s="99" t="e">
        <f>'2 SERVICES'!#REF!</f>
        <v>#REF!</v>
      </c>
      <c r="D173" s="94" t="e">
        <f>'2 SERVICES'!#REF!</f>
        <v>#REF!</v>
      </c>
      <c r="E173" s="319" t="e">
        <f t="shared" si="1"/>
        <v>#REF!</v>
      </c>
      <c r="F173" s="320"/>
      <c r="G173" s="315" t="e">
        <f t="shared" si="2"/>
        <v>#REF!</v>
      </c>
      <c r="H173" s="316"/>
      <c r="I173" s="321" t="e">
        <f t="shared" si="3"/>
        <v>#REF!</v>
      </c>
      <c r="J173" s="320"/>
      <c r="K173" s="318" t="e">
        <f t="shared" si="4"/>
        <v>#REF!</v>
      </c>
      <c r="L173" s="316"/>
      <c r="M173" s="321" t="e">
        <f t="shared" si="5"/>
        <v>#REF!</v>
      </c>
      <c r="N173" s="320"/>
      <c r="O173" s="95" t="e">
        <f t="shared" si="6"/>
        <v>#REF!</v>
      </c>
      <c r="P173" s="89"/>
      <c r="Q173" s="100" t="e">
        <f t="shared" si="7"/>
        <v>#REF!</v>
      </c>
      <c r="R173" s="91" t="s">
        <v>186</v>
      </c>
      <c r="S173" s="96" t="e">
        <f t="shared" si="8"/>
        <v>#REF!</v>
      </c>
      <c r="T173" s="89"/>
      <c r="U173" s="96" t="e">
        <f>'2 SERVICES'!#REF!</f>
        <v>#REF!</v>
      </c>
      <c r="V173" s="91"/>
      <c r="W173" s="97" t="e">
        <f>'2 SERVICES'!#REF!</f>
        <v>#REF!</v>
      </c>
    </row>
    <row r="174" spans="1:23" ht="39.75" customHeight="1" x14ac:dyDescent="0.25">
      <c r="A174" s="92">
        <f t="shared" si="0"/>
        <v>161</v>
      </c>
      <c r="B174" s="313" t="e">
        <f>'2 SERVICES'!#REF!</f>
        <v>#REF!</v>
      </c>
      <c r="C174" s="93" t="e">
        <f>'2 SERVICES'!#REF!</f>
        <v>#REF!</v>
      </c>
      <c r="D174" s="94" t="e">
        <f>'2 SERVICES'!#REF!</f>
        <v>#REF!</v>
      </c>
      <c r="E174" s="314" t="e">
        <f t="shared" si="1"/>
        <v>#REF!</v>
      </c>
      <c r="F174" s="302"/>
      <c r="G174" s="315" t="e">
        <f t="shared" si="2"/>
        <v>#REF!</v>
      </c>
      <c r="H174" s="316"/>
      <c r="I174" s="317" t="e">
        <f t="shared" si="3"/>
        <v>#REF!</v>
      </c>
      <c r="J174" s="302"/>
      <c r="K174" s="318" t="e">
        <f t="shared" si="4"/>
        <v>#REF!</v>
      </c>
      <c r="L174" s="316"/>
      <c r="M174" s="317" t="e">
        <f t="shared" si="5"/>
        <v>#REF!</v>
      </c>
      <c r="N174" s="302"/>
      <c r="O174" s="95" t="e">
        <f t="shared" si="6"/>
        <v>#REF!</v>
      </c>
      <c r="P174" s="89"/>
      <c r="Q174" s="96" t="e">
        <f t="shared" si="7"/>
        <v>#REF!</v>
      </c>
      <c r="R174" s="91" t="s">
        <v>185</v>
      </c>
      <c r="S174" s="96" t="e">
        <f t="shared" si="8"/>
        <v>#REF!</v>
      </c>
      <c r="T174" s="89"/>
      <c r="U174" s="96" t="e">
        <f>'2 SERVICES'!#REF!</f>
        <v>#REF!</v>
      </c>
      <c r="V174" s="91"/>
      <c r="W174" s="97" t="e">
        <f>'2 SERVICES'!#REF!</f>
        <v>#REF!</v>
      </c>
    </row>
    <row r="175" spans="1:23" ht="39.75" customHeight="1" x14ac:dyDescent="0.25">
      <c r="A175" s="92">
        <f t="shared" si="0"/>
        <v>162</v>
      </c>
      <c r="B175" s="313" t="e">
        <f>'2 SERVICES'!#REF!</f>
        <v>#REF!</v>
      </c>
      <c r="C175" s="99" t="e">
        <f>'2 SERVICES'!#REF!</f>
        <v>#REF!</v>
      </c>
      <c r="D175" s="94" t="e">
        <f>'2 SERVICES'!#REF!</f>
        <v>#REF!</v>
      </c>
      <c r="E175" s="319" t="e">
        <f t="shared" si="1"/>
        <v>#REF!</v>
      </c>
      <c r="F175" s="320"/>
      <c r="G175" s="315" t="e">
        <f t="shared" si="2"/>
        <v>#REF!</v>
      </c>
      <c r="H175" s="316"/>
      <c r="I175" s="321" t="e">
        <f t="shared" si="3"/>
        <v>#REF!</v>
      </c>
      <c r="J175" s="320"/>
      <c r="K175" s="318" t="e">
        <f t="shared" si="4"/>
        <v>#REF!</v>
      </c>
      <c r="L175" s="316"/>
      <c r="M175" s="321" t="e">
        <f t="shared" si="5"/>
        <v>#REF!</v>
      </c>
      <c r="N175" s="320"/>
      <c r="O175" s="95" t="e">
        <f t="shared" si="6"/>
        <v>#REF!</v>
      </c>
      <c r="P175" s="89"/>
      <c r="Q175" s="100" t="e">
        <f t="shared" si="7"/>
        <v>#REF!</v>
      </c>
      <c r="R175" s="91" t="s">
        <v>186</v>
      </c>
      <c r="S175" s="96" t="e">
        <f t="shared" si="8"/>
        <v>#REF!</v>
      </c>
      <c r="T175" s="89"/>
      <c r="U175" s="96" t="e">
        <f>'2 SERVICES'!#REF!</f>
        <v>#REF!</v>
      </c>
      <c r="V175" s="91"/>
      <c r="W175" s="97" t="e">
        <f>'2 SERVICES'!#REF!</f>
        <v>#REF!</v>
      </c>
    </row>
    <row r="176" spans="1:23" ht="39.75" customHeight="1" x14ac:dyDescent="0.25">
      <c r="A176" s="92">
        <f t="shared" si="0"/>
        <v>163</v>
      </c>
      <c r="B176" s="313" t="e">
        <f>'2 SERVICES'!#REF!</f>
        <v>#REF!</v>
      </c>
      <c r="C176" s="93" t="e">
        <f>'2 SERVICES'!#REF!</f>
        <v>#REF!</v>
      </c>
      <c r="D176" s="94" t="e">
        <f>'2 SERVICES'!#REF!</f>
        <v>#REF!</v>
      </c>
      <c r="E176" s="314" t="e">
        <f t="shared" si="1"/>
        <v>#REF!</v>
      </c>
      <c r="F176" s="302"/>
      <c r="G176" s="315" t="e">
        <f t="shared" si="2"/>
        <v>#REF!</v>
      </c>
      <c r="H176" s="316"/>
      <c r="I176" s="317" t="e">
        <f t="shared" si="3"/>
        <v>#REF!</v>
      </c>
      <c r="J176" s="302"/>
      <c r="K176" s="318" t="e">
        <f t="shared" si="4"/>
        <v>#REF!</v>
      </c>
      <c r="L176" s="316"/>
      <c r="M176" s="317" t="e">
        <f t="shared" si="5"/>
        <v>#REF!</v>
      </c>
      <c r="N176" s="302"/>
      <c r="O176" s="95" t="e">
        <f t="shared" si="6"/>
        <v>#REF!</v>
      </c>
      <c r="P176" s="89"/>
      <c r="Q176" s="96" t="e">
        <f t="shared" si="7"/>
        <v>#REF!</v>
      </c>
      <c r="R176" s="91" t="s">
        <v>185</v>
      </c>
      <c r="S176" s="96" t="e">
        <f t="shared" si="8"/>
        <v>#REF!</v>
      </c>
      <c r="T176" s="89"/>
      <c r="U176" s="96" t="e">
        <f>'2 SERVICES'!#REF!</f>
        <v>#REF!</v>
      </c>
      <c r="V176" s="91"/>
      <c r="W176" s="97" t="e">
        <f>'2 SERVICES'!#REF!</f>
        <v>#REF!</v>
      </c>
    </row>
    <row r="177" spans="1:23" ht="39.75" customHeight="1" x14ac:dyDescent="0.25">
      <c r="A177" s="92">
        <f t="shared" si="0"/>
        <v>164</v>
      </c>
      <c r="B177" s="313" t="e">
        <f>'2 SERVICES'!#REF!</f>
        <v>#REF!</v>
      </c>
      <c r="C177" s="99" t="e">
        <f>'2 SERVICES'!#REF!</f>
        <v>#REF!</v>
      </c>
      <c r="D177" s="94" t="e">
        <f>'2 SERVICES'!#REF!</f>
        <v>#REF!</v>
      </c>
      <c r="E177" s="319" t="e">
        <f t="shared" si="1"/>
        <v>#REF!</v>
      </c>
      <c r="F177" s="320"/>
      <c r="G177" s="315" t="e">
        <f t="shared" si="2"/>
        <v>#REF!</v>
      </c>
      <c r="H177" s="316"/>
      <c r="I177" s="321" t="e">
        <f t="shared" si="3"/>
        <v>#REF!</v>
      </c>
      <c r="J177" s="320"/>
      <c r="K177" s="318" t="e">
        <f t="shared" si="4"/>
        <v>#REF!</v>
      </c>
      <c r="L177" s="316"/>
      <c r="M177" s="321" t="e">
        <f t="shared" si="5"/>
        <v>#REF!</v>
      </c>
      <c r="N177" s="320"/>
      <c r="O177" s="95" t="e">
        <f t="shared" si="6"/>
        <v>#REF!</v>
      </c>
      <c r="P177" s="89"/>
      <c r="Q177" s="100" t="e">
        <f t="shared" si="7"/>
        <v>#REF!</v>
      </c>
      <c r="R177" s="91" t="s">
        <v>186</v>
      </c>
      <c r="S177" s="96" t="e">
        <f t="shared" si="8"/>
        <v>#REF!</v>
      </c>
      <c r="T177" s="89"/>
      <c r="U177" s="96" t="e">
        <f>'2 SERVICES'!#REF!</f>
        <v>#REF!</v>
      </c>
      <c r="V177" s="91"/>
      <c r="W177" s="97" t="e">
        <f>'2 SERVICES'!#REF!</f>
        <v>#REF!</v>
      </c>
    </row>
    <row r="178" spans="1:23" ht="39.75" customHeight="1" x14ac:dyDescent="0.25">
      <c r="A178" s="92">
        <f t="shared" si="0"/>
        <v>165</v>
      </c>
      <c r="B178" s="313" t="e">
        <f>'2 SERVICES'!#REF!</f>
        <v>#REF!</v>
      </c>
      <c r="C178" s="93" t="e">
        <f>'2 SERVICES'!#REF!</f>
        <v>#REF!</v>
      </c>
      <c r="D178" s="94" t="e">
        <f>'2 SERVICES'!#REF!</f>
        <v>#REF!</v>
      </c>
      <c r="E178" s="314" t="e">
        <f t="shared" si="1"/>
        <v>#REF!</v>
      </c>
      <c r="F178" s="302"/>
      <c r="G178" s="315" t="e">
        <f t="shared" si="2"/>
        <v>#REF!</v>
      </c>
      <c r="H178" s="316"/>
      <c r="I178" s="317" t="e">
        <f t="shared" si="3"/>
        <v>#REF!</v>
      </c>
      <c r="J178" s="302"/>
      <c r="K178" s="318" t="e">
        <f t="shared" si="4"/>
        <v>#REF!</v>
      </c>
      <c r="L178" s="316"/>
      <c r="M178" s="317" t="e">
        <f t="shared" si="5"/>
        <v>#REF!</v>
      </c>
      <c r="N178" s="302"/>
      <c r="O178" s="95" t="e">
        <f t="shared" si="6"/>
        <v>#REF!</v>
      </c>
      <c r="P178" s="89"/>
      <c r="Q178" s="96" t="e">
        <f t="shared" si="7"/>
        <v>#REF!</v>
      </c>
      <c r="R178" s="91" t="s">
        <v>185</v>
      </c>
      <c r="S178" s="96" t="e">
        <f t="shared" si="8"/>
        <v>#REF!</v>
      </c>
      <c r="T178" s="89"/>
      <c r="U178" s="96" t="e">
        <f>'2 SERVICES'!#REF!</f>
        <v>#REF!</v>
      </c>
      <c r="V178" s="91"/>
      <c r="W178" s="97" t="e">
        <f>'2 SERVICES'!#REF!</f>
        <v>#REF!</v>
      </c>
    </row>
    <row r="179" spans="1:23" ht="39.75" customHeight="1" x14ac:dyDescent="0.25">
      <c r="A179" s="92">
        <f t="shared" si="0"/>
        <v>166</v>
      </c>
      <c r="B179" s="313" t="e">
        <f>'2 SERVICES'!#REF!</f>
        <v>#REF!</v>
      </c>
      <c r="C179" s="99" t="e">
        <f>'2 SERVICES'!#REF!</f>
        <v>#REF!</v>
      </c>
      <c r="D179" s="94" t="e">
        <f>'2 SERVICES'!#REF!</f>
        <v>#REF!</v>
      </c>
      <c r="E179" s="319" t="e">
        <f t="shared" si="1"/>
        <v>#REF!</v>
      </c>
      <c r="F179" s="320"/>
      <c r="G179" s="315" t="e">
        <f t="shared" si="2"/>
        <v>#REF!</v>
      </c>
      <c r="H179" s="316"/>
      <c r="I179" s="321" t="e">
        <f t="shared" si="3"/>
        <v>#REF!</v>
      </c>
      <c r="J179" s="320"/>
      <c r="K179" s="318" t="e">
        <f t="shared" si="4"/>
        <v>#REF!</v>
      </c>
      <c r="L179" s="316"/>
      <c r="M179" s="321" t="e">
        <f t="shared" si="5"/>
        <v>#REF!</v>
      </c>
      <c r="N179" s="320"/>
      <c r="O179" s="95" t="e">
        <f t="shared" si="6"/>
        <v>#REF!</v>
      </c>
      <c r="P179" s="89"/>
      <c r="Q179" s="100" t="e">
        <f t="shared" si="7"/>
        <v>#REF!</v>
      </c>
      <c r="R179" s="91" t="s">
        <v>186</v>
      </c>
      <c r="S179" s="96" t="e">
        <f t="shared" si="8"/>
        <v>#REF!</v>
      </c>
      <c r="T179" s="89"/>
      <c r="U179" s="96" t="e">
        <f>'2 SERVICES'!#REF!</f>
        <v>#REF!</v>
      </c>
      <c r="V179" s="91"/>
      <c r="W179" s="97" t="e">
        <f>'2 SERVICES'!#REF!</f>
        <v>#REF!</v>
      </c>
    </row>
    <row r="180" spans="1:23" ht="39.75" customHeight="1" x14ac:dyDescent="0.25">
      <c r="A180" s="92">
        <f t="shared" si="0"/>
        <v>167</v>
      </c>
      <c r="B180" s="313" t="e">
        <f>'2 SERVICES'!#REF!</f>
        <v>#REF!</v>
      </c>
      <c r="C180" s="93" t="e">
        <f>'2 SERVICES'!#REF!</f>
        <v>#REF!</v>
      </c>
      <c r="D180" s="94" t="e">
        <f>'2 SERVICES'!#REF!</f>
        <v>#REF!</v>
      </c>
      <c r="E180" s="314" t="e">
        <f t="shared" si="1"/>
        <v>#REF!</v>
      </c>
      <c r="F180" s="302"/>
      <c r="G180" s="315" t="e">
        <f t="shared" si="2"/>
        <v>#REF!</v>
      </c>
      <c r="H180" s="316"/>
      <c r="I180" s="317" t="e">
        <f t="shared" si="3"/>
        <v>#REF!</v>
      </c>
      <c r="J180" s="302"/>
      <c r="K180" s="318" t="e">
        <f t="shared" si="4"/>
        <v>#REF!</v>
      </c>
      <c r="L180" s="316"/>
      <c r="M180" s="317" t="e">
        <f t="shared" si="5"/>
        <v>#REF!</v>
      </c>
      <c r="N180" s="302"/>
      <c r="O180" s="95" t="e">
        <f t="shared" si="6"/>
        <v>#REF!</v>
      </c>
      <c r="P180" s="89"/>
      <c r="Q180" s="96" t="e">
        <f t="shared" si="7"/>
        <v>#REF!</v>
      </c>
      <c r="R180" s="91" t="s">
        <v>185</v>
      </c>
      <c r="S180" s="96" t="e">
        <f t="shared" si="8"/>
        <v>#REF!</v>
      </c>
      <c r="T180" s="89"/>
      <c r="U180" s="96" t="e">
        <f>'2 SERVICES'!#REF!</f>
        <v>#REF!</v>
      </c>
      <c r="V180" s="91"/>
      <c r="W180" s="97" t="e">
        <f>'2 SERVICES'!#REF!</f>
        <v>#REF!</v>
      </c>
    </row>
    <row r="181" spans="1:23" ht="39.75" customHeight="1" x14ac:dyDescent="0.25">
      <c r="A181" s="92">
        <f t="shared" si="0"/>
        <v>168</v>
      </c>
      <c r="B181" s="313" t="e">
        <f>'2 SERVICES'!#REF!</f>
        <v>#REF!</v>
      </c>
      <c r="C181" s="99" t="e">
        <f>'2 SERVICES'!#REF!</f>
        <v>#REF!</v>
      </c>
      <c r="D181" s="94" t="e">
        <f>'2 SERVICES'!#REF!</f>
        <v>#REF!</v>
      </c>
      <c r="E181" s="319" t="e">
        <f t="shared" si="1"/>
        <v>#REF!</v>
      </c>
      <c r="F181" s="320"/>
      <c r="G181" s="315" t="e">
        <f t="shared" si="2"/>
        <v>#REF!</v>
      </c>
      <c r="H181" s="316"/>
      <c r="I181" s="321" t="e">
        <f t="shared" si="3"/>
        <v>#REF!</v>
      </c>
      <c r="J181" s="320"/>
      <c r="K181" s="318" t="e">
        <f t="shared" si="4"/>
        <v>#REF!</v>
      </c>
      <c r="L181" s="316"/>
      <c r="M181" s="321" t="e">
        <f t="shared" si="5"/>
        <v>#REF!</v>
      </c>
      <c r="N181" s="320"/>
      <c r="O181" s="95" t="e">
        <f t="shared" si="6"/>
        <v>#REF!</v>
      </c>
      <c r="P181" s="89"/>
      <c r="Q181" s="100" t="e">
        <f t="shared" si="7"/>
        <v>#REF!</v>
      </c>
      <c r="R181" s="91" t="s">
        <v>186</v>
      </c>
      <c r="S181" s="96" t="e">
        <f t="shared" si="8"/>
        <v>#REF!</v>
      </c>
      <c r="T181" s="89"/>
      <c r="U181" s="96" t="e">
        <f>'2 SERVICES'!#REF!</f>
        <v>#REF!</v>
      </c>
      <c r="V181" s="91"/>
      <c r="W181" s="97" t="e">
        <f>'2 SERVICES'!#REF!</f>
        <v>#REF!</v>
      </c>
    </row>
    <row r="182" spans="1:23" ht="39.75" customHeight="1" x14ac:dyDescent="0.25">
      <c r="A182" s="92">
        <f t="shared" si="0"/>
        <v>169</v>
      </c>
      <c r="B182" s="313" t="e">
        <f>'2 SERVICES'!#REF!</f>
        <v>#REF!</v>
      </c>
      <c r="C182" s="93" t="e">
        <f>'2 SERVICES'!#REF!</f>
        <v>#REF!</v>
      </c>
      <c r="D182" s="94" t="e">
        <f>'2 SERVICES'!#REF!</f>
        <v>#REF!</v>
      </c>
      <c r="E182" s="314" t="e">
        <f t="shared" si="1"/>
        <v>#REF!</v>
      </c>
      <c r="F182" s="302"/>
      <c r="G182" s="315" t="e">
        <f t="shared" si="2"/>
        <v>#REF!</v>
      </c>
      <c r="H182" s="316"/>
      <c r="I182" s="317" t="e">
        <f t="shared" si="3"/>
        <v>#REF!</v>
      </c>
      <c r="J182" s="302"/>
      <c r="K182" s="318" t="e">
        <f t="shared" si="4"/>
        <v>#REF!</v>
      </c>
      <c r="L182" s="316"/>
      <c r="M182" s="317" t="e">
        <f t="shared" si="5"/>
        <v>#REF!</v>
      </c>
      <c r="N182" s="302"/>
      <c r="O182" s="95" t="e">
        <f t="shared" si="6"/>
        <v>#REF!</v>
      </c>
      <c r="P182" s="89"/>
      <c r="Q182" s="96" t="e">
        <f t="shared" si="7"/>
        <v>#REF!</v>
      </c>
      <c r="R182" s="91" t="s">
        <v>185</v>
      </c>
      <c r="S182" s="96" t="e">
        <f t="shared" si="8"/>
        <v>#REF!</v>
      </c>
      <c r="T182" s="89"/>
      <c r="U182" s="96" t="e">
        <f>'2 SERVICES'!#REF!</f>
        <v>#REF!</v>
      </c>
      <c r="V182" s="91"/>
      <c r="W182" s="97" t="e">
        <f>'2 SERVICES'!#REF!</f>
        <v>#REF!</v>
      </c>
    </row>
    <row r="183" spans="1:23" ht="39.75" customHeight="1" x14ac:dyDescent="0.25">
      <c r="A183" s="92">
        <f t="shared" si="0"/>
        <v>170</v>
      </c>
      <c r="B183" s="313" t="e">
        <f>'2 SERVICES'!#REF!</f>
        <v>#REF!</v>
      </c>
      <c r="C183" s="99" t="e">
        <f>'2 SERVICES'!#REF!</f>
        <v>#REF!</v>
      </c>
      <c r="D183" s="94" t="e">
        <f>'2 SERVICES'!#REF!</f>
        <v>#REF!</v>
      </c>
      <c r="E183" s="319" t="e">
        <f t="shared" si="1"/>
        <v>#REF!</v>
      </c>
      <c r="F183" s="320"/>
      <c r="G183" s="315" t="e">
        <f t="shared" si="2"/>
        <v>#REF!</v>
      </c>
      <c r="H183" s="316"/>
      <c r="I183" s="321" t="e">
        <f t="shared" si="3"/>
        <v>#REF!</v>
      </c>
      <c r="J183" s="320"/>
      <c r="K183" s="318" t="e">
        <f t="shared" si="4"/>
        <v>#REF!</v>
      </c>
      <c r="L183" s="316"/>
      <c r="M183" s="321" t="e">
        <f t="shared" si="5"/>
        <v>#REF!</v>
      </c>
      <c r="N183" s="320"/>
      <c r="O183" s="95" t="e">
        <f t="shared" si="6"/>
        <v>#REF!</v>
      </c>
      <c r="P183" s="89"/>
      <c r="Q183" s="100" t="e">
        <f t="shared" si="7"/>
        <v>#REF!</v>
      </c>
      <c r="R183" s="91" t="s">
        <v>186</v>
      </c>
      <c r="S183" s="96" t="e">
        <f t="shared" si="8"/>
        <v>#REF!</v>
      </c>
      <c r="T183" s="89"/>
      <c r="U183" s="96" t="e">
        <f>'2 SERVICES'!#REF!</f>
        <v>#REF!</v>
      </c>
      <c r="V183" s="91"/>
      <c r="W183" s="97" t="e">
        <f>'2 SERVICES'!#REF!</f>
        <v>#REF!</v>
      </c>
    </row>
    <row r="184" spans="1:23" ht="39.75" customHeight="1" x14ac:dyDescent="0.25">
      <c r="A184" s="92">
        <f t="shared" si="0"/>
        <v>171</v>
      </c>
      <c r="B184" s="313" t="e">
        <f>'2 SERVICES'!#REF!</f>
        <v>#REF!</v>
      </c>
      <c r="C184" s="93" t="e">
        <f>'2 SERVICES'!#REF!</f>
        <v>#REF!</v>
      </c>
      <c r="D184" s="94" t="e">
        <f>'2 SERVICES'!#REF!</f>
        <v>#REF!</v>
      </c>
      <c r="E184" s="314" t="e">
        <f t="shared" si="1"/>
        <v>#REF!</v>
      </c>
      <c r="F184" s="302"/>
      <c r="G184" s="315" t="e">
        <f t="shared" si="2"/>
        <v>#REF!</v>
      </c>
      <c r="H184" s="316"/>
      <c r="I184" s="317" t="e">
        <f t="shared" si="3"/>
        <v>#REF!</v>
      </c>
      <c r="J184" s="302"/>
      <c r="K184" s="318" t="e">
        <f t="shared" si="4"/>
        <v>#REF!</v>
      </c>
      <c r="L184" s="316"/>
      <c r="M184" s="317" t="e">
        <f t="shared" si="5"/>
        <v>#REF!</v>
      </c>
      <c r="N184" s="302"/>
      <c r="O184" s="95" t="e">
        <f t="shared" si="6"/>
        <v>#REF!</v>
      </c>
      <c r="P184" s="89"/>
      <c r="Q184" s="96" t="e">
        <f t="shared" si="7"/>
        <v>#REF!</v>
      </c>
      <c r="R184" s="91" t="s">
        <v>185</v>
      </c>
      <c r="S184" s="96" t="e">
        <f t="shared" si="8"/>
        <v>#REF!</v>
      </c>
      <c r="T184" s="89"/>
      <c r="U184" s="96" t="e">
        <f>'2 SERVICES'!#REF!</f>
        <v>#REF!</v>
      </c>
      <c r="V184" s="91"/>
      <c r="W184" s="97" t="e">
        <f>'2 SERVICES'!#REF!</f>
        <v>#REF!</v>
      </c>
    </row>
    <row r="185" spans="1:23" ht="39.75" customHeight="1" x14ac:dyDescent="0.25">
      <c r="A185" s="92">
        <f t="shared" si="0"/>
        <v>172</v>
      </c>
      <c r="B185" s="313" t="e">
        <f>'2 SERVICES'!#REF!</f>
        <v>#REF!</v>
      </c>
      <c r="C185" s="99" t="e">
        <f>'2 SERVICES'!#REF!</f>
        <v>#REF!</v>
      </c>
      <c r="D185" s="94" t="e">
        <f>'2 SERVICES'!#REF!</f>
        <v>#REF!</v>
      </c>
      <c r="E185" s="319" t="e">
        <f t="shared" si="1"/>
        <v>#REF!</v>
      </c>
      <c r="F185" s="320"/>
      <c r="G185" s="315" t="e">
        <f t="shared" si="2"/>
        <v>#REF!</v>
      </c>
      <c r="H185" s="316"/>
      <c r="I185" s="321" t="e">
        <f t="shared" si="3"/>
        <v>#REF!</v>
      </c>
      <c r="J185" s="320"/>
      <c r="K185" s="318" t="e">
        <f t="shared" si="4"/>
        <v>#REF!</v>
      </c>
      <c r="L185" s="316"/>
      <c r="M185" s="321" t="e">
        <f t="shared" si="5"/>
        <v>#REF!</v>
      </c>
      <c r="N185" s="320"/>
      <c r="O185" s="95" t="e">
        <f t="shared" si="6"/>
        <v>#REF!</v>
      </c>
      <c r="P185" s="89"/>
      <c r="Q185" s="100" t="e">
        <f t="shared" si="7"/>
        <v>#REF!</v>
      </c>
      <c r="R185" s="91" t="s">
        <v>186</v>
      </c>
      <c r="S185" s="96" t="e">
        <f t="shared" si="8"/>
        <v>#REF!</v>
      </c>
      <c r="T185" s="89"/>
      <c r="U185" s="96" t="e">
        <f>'2 SERVICES'!#REF!</f>
        <v>#REF!</v>
      </c>
      <c r="V185" s="91"/>
      <c r="W185" s="97" t="e">
        <f>'2 SERVICES'!#REF!</f>
        <v>#REF!</v>
      </c>
    </row>
    <row r="186" spans="1:23" ht="39.75" customHeight="1" x14ac:dyDescent="0.25">
      <c r="A186" s="92">
        <f t="shared" si="0"/>
        <v>173</v>
      </c>
      <c r="B186" s="313" t="e">
        <f>'2 SERVICES'!#REF!</f>
        <v>#REF!</v>
      </c>
      <c r="C186" s="93" t="e">
        <f>'2 SERVICES'!#REF!</f>
        <v>#REF!</v>
      </c>
      <c r="D186" s="94" t="e">
        <f>'2 SERVICES'!#REF!</f>
        <v>#REF!</v>
      </c>
      <c r="E186" s="314" t="e">
        <f t="shared" si="1"/>
        <v>#REF!</v>
      </c>
      <c r="F186" s="302"/>
      <c r="G186" s="315" t="e">
        <f t="shared" si="2"/>
        <v>#REF!</v>
      </c>
      <c r="H186" s="316"/>
      <c r="I186" s="317" t="e">
        <f t="shared" si="3"/>
        <v>#REF!</v>
      </c>
      <c r="J186" s="302"/>
      <c r="K186" s="318" t="e">
        <f t="shared" si="4"/>
        <v>#REF!</v>
      </c>
      <c r="L186" s="316"/>
      <c r="M186" s="317" t="e">
        <f t="shared" si="5"/>
        <v>#REF!</v>
      </c>
      <c r="N186" s="302"/>
      <c r="O186" s="95" t="e">
        <f t="shared" si="6"/>
        <v>#REF!</v>
      </c>
      <c r="P186" s="89"/>
      <c r="Q186" s="96" t="e">
        <f t="shared" si="7"/>
        <v>#REF!</v>
      </c>
      <c r="R186" s="91" t="s">
        <v>185</v>
      </c>
      <c r="S186" s="96" t="e">
        <f t="shared" si="8"/>
        <v>#REF!</v>
      </c>
      <c r="T186" s="89"/>
      <c r="U186" s="96" t="e">
        <f>'2 SERVICES'!#REF!</f>
        <v>#REF!</v>
      </c>
      <c r="V186" s="91"/>
      <c r="W186" s="97" t="e">
        <f>'2 SERVICES'!#REF!</f>
        <v>#REF!</v>
      </c>
    </row>
    <row r="187" spans="1:23" ht="39.75" customHeight="1" x14ac:dyDescent="0.25">
      <c r="A187" s="92">
        <f t="shared" si="0"/>
        <v>174</v>
      </c>
      <c r="B187" s="313" t="e">
        <f>'2 SERVICES'!#REF!</f>
        <v>#REF!</v>
      </c>
      <c r="C187" s="99" t="e">
        <f>'2 SERVICES'!#REF!</f>
        <v>#REF!</v>
      </c>
      <c r="D187" s="94" t="e">
        <f>'2 SERVICES'!#REF!</f>
        <v>#REF!</v>
      </c>
      <c r="E187" s="319" t="e">
        <f t="shared" si="1"/>
        <v>#REF!</v>
      </c>
      <c r="F187" s="320"/>
      <c r="G187" s="315" t="e">
        <f t="shared" si="2"/>
        <v>#REF!</v>
      </c>
      <c r="H187" s="316"/>
      <c r="I187" s="321" t="e">
        <f t="shared" si="3"/>
        <v>#REF!</v>
      </c>
      <c r="J187" s="320"/>
      <c r="K187" s="318" t="e">
        <f t="shared" si="4"/>
        <v>#REF!</v>
      </c>
      <c r="L187" s="316"/>
      <c r="M187" s="321" t="e">
        <f t="shared" si="5"/>
        <v>#REF!</v>
      </c>
      <c r="N187" s="320"/>
      <c r="O187" s="95" t="e">
        <f t="shared" si="6"/>
        <v>#REF!</v>
      </c>
      <c r="P187" s="89"/>
      <c r="Q187" s="100" t="e">
        <f t="shared" si="7"/>
        <v>#REF!</v>
      </c>
      <c r="R187" s="91" t="s">
        <v>186</v>
      </c>
      <c r="S187" s="96" t="e">
        <f t="shared" si="8"/>
        <v>#REF!</v>
      </c>
      <c r="T187" s="89"/>
      <c r="U187" s="96" t="e">
        <f>'2 SERVICES'!#REF!</f>
        <v>#REF!</v>
      </c>
      <c r="V187" s="91"/>
      <c r="W187" s="97" t="e">
        <f>'2 SERVICES'!#REF!</f>
        <v>#REF!</v>
      </c>
    </row>
    <row r="188" spans="1:23" ht="39.75" customHeight="1" x14ac:dyDescent="0.25">
      <c r="A188" s="92">
        <f t="shared" si="0"/>
        <v>175</v>
      </c>
      <c r="B188" s="313" t="e">
        <f>'2 SERVICES'!#REF!</f>
        <v>#REF!</v>
      </c>
      <c r="C188" s="93" t="e">
        <f>'2 SERVICES'!#REF!</f>
        <v>#REF!</v>
      </c>
      <c r="D188" s="94" t="e">
        <f>'2 SERVICES'!#REF!</f>
        <v>#REF!</v>
      </c>
      <c r="E188" s="314" t="e">
        <f t="shared" si="1"/>
        <v>#REF!</v>
      </c>
      <c r="F188" s="302"/>
      <c r="G188" s="315" t="e">
        <f t="shared" si="2"/>
        <v>#REF!</v>
      </c>
      <c r="H188" s="316"/>
      <c r="I188" s="317" t="e">
        <f t="shared" si="3"/>
        <v>#REF!</v>
      </c>
      <c r="J188" s="302"/>
      <c r="K188" s="318" t="e">
        <f t="shared" si="4"/>
        <v>#REF!</v>
      </c>
      <c r="L188" s="316"/>
      <c r="M188" s="317" t="e">
        <f t="shared" si="5"/>
        <v>#REF!</v>
      </c>
      <c r="N188" s="302"/>
      <c r="O188" s="95" t="e">
        <f t="shared" si="6"/>
        <v>#REF!</v>
      </c>
      <c r="P188" s="89"/>
      <c r="Q188" s="96" t="e">
        <f t="shared" si="7"/>
        <v>#REF!</v>
      </c>
      <c r="R188" s="91" t="s">
        <v>185</v>
      </c>
      <c r="S188" s="96" t="e">
        <f t="shared" si="8"/>
        <v>#REF!</v>
      </c>
      <c r="T188" s="89"/>
      <c r="U188" s="96" t="e">
        <f>'2 SERVICES'!#REF!</f>
        <v>#REF!</v>
      </c>
      <c r="V188" s="91"/>
      <c r="W188" s="97" t="e">
        <f>'2 SERVICES'!#REF!</f>
        <v>#REF!</v>
      </c>
    </row>
    <row r="189" spans="1:23" ht="39.75" customHeight="1" x14ac:dyDescent="0.25">
      <c r="A189" s="92">
        <f t="shared" si="0"/>
        <v>176</v>
      </c>
      <c r="B189" s="313" t="e">
        <f>'2 SERVICES'!#REF!</f>
        <v>#REF!</v>
      </c>
      <c r="C189" s="99" t="e">
        <f>'2 SERVICES'!#REF!</f>
        <v>#REF!</v>
      </c>
      <c r="D189" s="94" t="e">
        <f>'2 SERVICES'!#REF!</f>
        <v>#REF!</v>
      </c>
      <c r="E189" s="319" t="e">
        <f t="shared" si="1"/>
        <v>#REF!</v>
      </c>
      <c r="F189" s="320"/>
      <c r="G189" s="315" t="e">
        <f t="shared" si="2"/>
        <v>#REF!</v>
      </c>
      <c r="H189" s="316"/>
      <c r="I189" s="321" t="e">
        <f t="shared" si="3"/>
        <v>#REF!</v>
      </c>
      <c r="J189" s="320"/>
      <c r="K189" s="318" t="e">
        <f t="shared" si="4"/>
        <v>#REF!</v>
      </c>
      <c r="L189" s="316"/>
      <c r="M189" s="321" t="e">
        <f t="shared" si="5"/>
        <v>#REF!</v>
      </c>
      <c r="N189" s="320"/>
      <c r="O189" s="95" t="e">
        <f t="shared" si="6"/>
        <v>#REF!</v>
      </c>
      <c r="P189" s="89"/>
      <c r="Q189" s="100" t="e">
        <f t="shared" si="7"/>
        <v>#REF!</v>
      </c>
      <c r="R189" s="91" t="s">
        <v>186</v>
      </c>
      <c r="S189" s="96" t="e">
        <f t="shared" si="8"/>
        <v>#REF!</v>
      </c>
      <c r="T189" s="89"/>
      <c r="U189" s="96" t="e">
        <f>'2 SERVICES'!#REF!</f>
        <v>#REF!</v>
      </c>
      <c r="V189" s="91"/>
      <c r="W189" s="97" t="e">
        <f>'2 SERVICES'!#REF!</f>
        <v>#REF!</v>
      </c>
    </row>
    <row r="190" spans="1:23" ht="39.75" customHeight="1" x14ac:dyDescent="0.25">
      <c r="A190" s="92">
        <f t="shared" si="0"/>
        <v>177</v>
      </c>
      <c r="B190" s="313" t="e">
        <f>'2 SERVICES'!#REF!</f>
        <v>#REF!</v>
      </c>
      <c r="C190" s="93" t="e">
        <f>'2 SERVICES'!#REF!</f>
        <v>#REF!</v>
      </c>
      <c r="D190" s="94" t="e">
        <f>'2 SERVICES'!#REF!</f>
        <v>#REF!</v>
      </c>
      <c r="E190" s="314" t="e">
        <f t="shared" si="1"/>
        <v>#REF!</v>
      </c>
      <c r="F190" s="302"/>
      <c r="G190" s="315" t="e">
        <f t="shared" si="2"/>
        <v>#REF!</v>
      </c>
      <c r="H190" s="316"/>
      <c r="I190" s="317" t="e">
        <f t="shared" si="3"/>
        <v>#REF!</v>
      </c>
      <c r="J190" s="302"/>
      <c r="K190" s="318" t="e">
        <f t="shared" si="4"/>
        <v>#REF!</v>
      </c>
      <c r="L190" s="316"/>
      <c r="M190" s="317" t="e">
        <f t="shared" si="5"/>
        <v>#REF!</v>
      </c>
      <c r="N190" s="302"/>
      <c r="O190" s="95" t="e">
        <f t="shared" si="6"/>
        <v>#REF!</v>
      </c>
      <c r="P190" s="89"/>
      <c r="Q190" s="96" t="e">
        <f t="shared" si="7"/>
        <v>#REF!</v>
      </c>
      <c r="R190" s="91" t="s">
        <v>185</v>
      </c>
      <c r="S190" s="96" t="e">
        <f t="shared" si="8"/>
        <v>#REF!</v>
      </c>
      <c r="T190" s="89"/>
      <c r="U190" s="96" t="e">
        <f>'2 SERVICES'!#REF!</f>
        <v>#REF!</v>
      </c>
      <c r="V190" s="91"/>
      <c r="W190" s="97" t="e">
        <f>'2 SERVICES'!#REF!</f>
        <v>#REF!</v>
      </c>
    </row>
    <row r="191" spans="1:23" ht="39.75" customHeight="1" x14ac:dyDescent="0.25">
      <c r="A191" s="92">
        <f t="shared" si="0"/>
        <v>178</v>
      </c>
      <c r="B191" s="313" t="e">
        <f>'2 SERVICES'!#REF!</f>
        <v>#REF!</v>
      </c>
      <c r="C191" s="99" t="e">
        <f>'2 SERVICES'!#REF!</f>
        <v>#REF!</v>
      </c>
      <c r="D191" s="94" t="e">
        <f>'2 SERVICES'!#REF!</f>
        <v>#REF!</v>
      </c>
      <c r="E191" s="319" t="e">
        <f t="shared" si="1"/>
        <v>#REF!</v>
      </c>
      <c r="F191" s="320"/>
      <c r="G191" s="315" t="e">
        <f t="shared" si="2"/>
        <v>#REF!</v>
      </c>
      <c r="H191" s="316"/>
      <c r="I191" s="321" t="e">
        <f t="shared" si="3"/>
        <v>#REF!</v>
      </c>
      <c r="J191" s="320"/>
      <c r="K191" s="318" t="e">
        <f t="shared" si="4"/>
        <v>#REF!</v>
      </c>
      <c r="L191" s="316"/>
      <c r="M191" s="321" t="e">
        <f t="shared" si="5"/>
        <v>#REF!</v>
      </c>
      <c r="N191" s="320"/>
      <c r="O191" s="95" t="e">
        <f t="shared" si="6"/>
        <v>#REF!</v>
      </c>
      <c r="P191" s="89"/>
      <c r="Q191" s="100" t="e">
        <f t="shared" si="7"/>
        <v>#REF!</v>
      </c>
      <c r="R191" s="91" t="s">
        <v>186</v>
      </c>
      <c r="S191" s="96" t="e">
        <f t="shared" si="8"/>
        <v>#REF!</v>
      </c>
      <c r="T191" s="89"/>
      <c r="U191" s="96" t="e">
        <f>'2 SERVICES'!#REF!</f>
        <v>#REF!</v>
      </c>
      <c r="V191" s="91"/>
      <c r="W191" s="97" t="e">
        <f>'2 SERVICES'!#REF!</f>
        <v>#REF!</v>
      </c>
    </row>
    <row r="192" spans="1:23" ht="39.75" customHeight="1" x14ac:dyDescent="0.25">
      <c r="A192" s="92">
        <f t="shared" si="0"/>
        <v>179</v>
      </c>
      <c r="B192" s="313" t="e">
        <f>'2 SERVICES'!#REF!</f>
        <v>#REF!</v>
      </c>
      <c r="C192" s="93" t="e">
        <f>'2 SERVICES'!#REF!</f>
        <v>#REF!</v>
      </c>
      <c r="D192" s="94" t="e">
        <f>'2 SERVICES'!#REF!</f>
        <v>#REF!</v>
      </c>
      <c r="E192" s="314" t="e">
        <f t="shared" si="1"/>
        <v>#REF!</v>
      </c>
      <c r="F192" s="302"/>
      <c r="G192" s="315" t="e">
        <f t="shared" si="2"/>
        <v>#REF!</v>
      </c>
      <c r="H192" s="316"/>
      <c r="I192" s="317" t="e">
        <f t="shared" si="3"/>
        <v>#REF!</v>
      </c>
      <c r="J192" s="302"/>
      <c r="K192" s="318" t="e">
        <f t="shared" si="4"/>
        <v>#REF!</v>
      </c>
      <c r="L192" s="316"/>
      <c r="M192" s="317" t="e">
        <f t="shared" si="5"/>
        <v>#REF!</v>
      </c>
      <c r="N192" s="302"/>
      <c r="O192" s="95" t="e">
        <f t="shared" si="6"/>
        <v>#REF!</v>
      </c>
      <c r="P192" s="89"/>
      <c r="Q192" s="96" t="e">
        <f t="shared" si="7"/>
        <v>#REF!</v>
      </c>
      <c r="R192" s="91" t="s">
        <v>185</v>
      </c>
      <c r="S192" s="96" t="e">
        <f t="shared" si="8"/>
        <v>#REF!</v>
      </c>
      <c r="T192" s="89"/>
      <c r="U192" s="96" t="e">
        <f>'2 SERVICES'!#REF!</f>
        <v>#REF!</v>
      </c>
      <c r="V192" s="91"/>
      <c r="W192" s="97" t="e">
        <f>'2 SERVICES'!#REF!</f>
        <v>#REF!</v>
      </c>
    </row>
    <row r="193" spans="1:23" ht="39.75" customHeight="1" x14ac:dyDescent="0.25">
      <c r="A193" s="92">
        <f t="shared" si="0"/>
        <v>180</v>
      </c>
      <c r="B193" s="313" t="e">
        <f>'2 SERVICES'!#REF!</f>
        <v>#REF!</v>
      </c>
      <c r="C193" s="99" t="e">
        <f>'2 SERVICES'!#REF!</f>
        <v>#REF!</v>
      </c>
      <c r="D193" s="94" t="e">
        <f>'2 SERVICES'!#REF!</f>
        <v>#REF!</v>
      </c>
      <c r="E193" s="319" t="e">
        <f t="shared" si="1"/>
        <v>#REF!</v>
      </c>
      <c r="F193" s="320"/>
      <c r="G193" s="315" t="e">
        <f t="shared" si="2"/>
        <v>#REF!</v>
      </c>
      <c r="H193" s="316"/>
      <c r="I193" s="321" t="e">
        <f t="shared" si="3"/>
        <v>#REF!</v>
      </c>
      <c r="J193" s="320"/>
      <c r="K193" s="318" t="e">
        <f t="shared" si="4"/>
        <v>#REF!</v>
      </c>
      <c r="L193" s="316"/>
      <c r="M193" s="321" t="e">
        <f t="shared" si="5"/>
        <v>#REF!</v>
      </c>
      <c r="N193" s="320"/>
      <c r="O193" s="95" t="e">
        <f t="shared" si="6"/>
        <v>#REF!</v>
      </c>
      <c r="P193" s="89"/>
      <c r="Q193" s="100" t="e">
        <f t="shared" si="7"/>
        <v>#REF!</v>
      </c>
      <c r="R193" s="91" t="s">
        <v>186</v>
      </c>
      <c r="S193" s="96" t="e">
        <f t="shared" si="8"/>
        <v>#REF!</v>
      </c>
      <c r="T193" s="89"/>
      <c r="U193" s="96" t="e">
        <f>'2 SERVICES'!#REF!</f>
        <v>#REF!</v>
      </c>
      <c r="V193" s="91"/>
      <c r="W193" s="97" t="e">
        <f>'2 SERVICES'!#REF!</f>
        <v>#REF!</v>
      </c>
    </row>
    <row r="194" spans="1:23" ht="39.75" customHeight="1" x14ac:dyDescent="0.25">
      <c r="A194" s="92">
        <f t="shared" si="0"/>
        <v>181</v>
      </c>
      <c r="B194" s="313" t="e">
        <f>'2 SERVICES'!#REF!</f>
        <v>#REF!</v>
      </c>
      <c r="C194" s="93" t="e">
        <f>'2 SERVICES'!#REF!</f>
        <v>#REF!</v>
      </c>
      <c r="D194" s="94" t="e">
        <f>'2 SERVICES'!#REF!</f>
        <v>#REF!</v>
      </c>
      <c r="E194" s="314" t="e">
        <f t="shared" si="1"/>
        <v>#REF!</v>
      </c>
      <c r="F194" s="302"/>
      <c r="G194" s="315" t="e">
        <f t="shared" si="2"/>
        <v>#REF!</v>
      </c>
      <c r="H194" s="316"/>
      <c r="I194" s="317" t="e">
        <f t="shared" si="3"/>
        <v>#REF!</v>
      </c>
      <c r="J194" s="302"/>
      <c r="K194" s="318" t="e">
        <f t="shared" si="4"/>
        <v>#REF!</v>
      </c>
      <c r="L194" s="316"/>
      <c r="M194" s="317" t="e">
        <f t="shared" si="5"/>
        <v>#REF!</v>
      </c>
      <c r="N194" s="302"/>
      <c r="O194" s="95" t="e">
        <f t="shared" si="6"/>
        <v>#REF!</v>
      </c>
      <c r="P194" s="89"/>
      <c r="Q194" s="96" t="e">
        <f t="shared" si="7"/>
        <v>#REF!</v>
      </c>
      <c r="R194" s="91" t="s">
        <v>185</v>
      </c>
      <c r="S194" s="96" t="e">
        <f t="shared" si="8"/>
        <v>#REF!</v>
      </c>
      <c r="T194" s="89"/>
      <c r="U194" s="96" t="e">
        <f>'2 SERVICES'!#REF!</f>
        <v>#REF!</v>
      </c>
      <c r="V194" s="91"/>
      <c r="W194" s="97" t="e">
        <f>'2 SERVICES'!#REF!</f>
        <v>#REF!</v>
      </c>
    </row>
    <row r="195" spans="1:23" ht="39.75" customHeight="1" x14ac:dyDescent="0.25">
      <c r="A195" s="92">
        <f t="shared" si="0"/>
        <v>182</v>
      </c>
      <c r="B195" s="313" t="e">
        <f>'2 SERVICES'!#REF!</f>
        <v>#REF!</v>
      </c>
      <c r="C195" s="99" t="e">
        <f>'2 SERVICES'!#REF!</f>
        <v>#REF!</v>
      </c>
      <c r="D195" s="94" t="e">
        <f>'2 SERVICES'!#REF!</f>
        <v>#REF!</v>
      </c>
      <c r="E195" s="319" t="e">
        <f t="shared" si="1"/>
        <v>#REF!</v>
      </c>
      <c r="F195" s="320"/>
      <c r="G195" s="315" t="e">
        <f t="shared" si="2"/>
        <v>#REF!</v>
      </c>
      <c r="H195" s="316"/>
      <c r="I195" s="321" t="e">
        <f t="shared" si="3"/>
        <v>#REF!</v>
      </c>
      <c r="J195" s="320"/>
      <c r="K195" s="318" t="e">
        <f t="shared" si="4"/>
        <v>#REF!</v>
      </c>
      <c r="L195" s="316"/>
      <c r="M195" s="321" t="e">
        <f t="shared" si="5"/>
        <v>#REF!</v>
      </c>
      <c r="N195" s="320"/>
      <c r="O195" s="95" t="e">
        <f t="shared" si="6"/>
        <v>#REF!</v>
      </c>
      <c r="P195" s="89"/>
      <c r="Q195" s="100" t="e">
        <f t="shared" si="7"/>
        <v>#REF!</v>
      </c>
      <c r="R195" s="91" t="s">
        <v>186</v>
      </c>
      <c r="S195" s="96" t="e">
        <f t="shared" si="8"/>
        <v>#REF!</v>
      </c>
      <c r="T195" s="89"/>
      <c r="U195" s="96" t="e">
        <f>'2 SERVICES'!#REF!</f>
        <v>#REF!</v>
      </c>
      <c r="V195" s="91"/>
      <c r="W195" s="97" t="e">
        <f>'2 SERVICES'!#REF!</f>
        <v>#REF!</v>
      </c>
    </row>
    <row r="196" spans="1:23" ht="39.75" customHeight="1" x14ac:dyDescent="0.25">
      <c r="A196" s="92">
        <f t="shared" si="0"/>
        <v>183</v>
      </c>
      <c r="B196" s="313" t="e">
        <f>'2 SERVICES'!#REF!</f>
        <v>#REF!</v>
      </c>
      <c r="C196" s="93" t="e">
        <f>'2 SERVICES'!#REF!</f>
        <v>#REF!</v>
      </c>
      <c r="D196" s="94" t="e">
        <f>'2 SERVICES'!#REF!</f>
        <v>#REF!</v>
      </c>
      <c r="E196" s="314" t="e">
        <f t="shared" si="1"/>
        <v>#REF!</v>
      </c>
      <c r="F196" s="302"/>
      <c r="G196" s="315" t="e">
        <f t="shared" si="2"/>
        <v>#REF!</v>
      </c>
      <c r="H196" s="316"/>
      <c r="I196" s="317" t="e">
        <f t="shared" si="3"/>
        <v>#REF!</v>
      </c>
      <c r="J196" s="302"/>
      <c r="K196" s="318" t="e">
        <f t="shared" si="4"/>
        <v>#REF!</v>
      </c>
      <c r="L196" s="316"/>
      <c r="M196" s="317" t="e">
        <f t="shared" si="5"/>
        <v>#REF!</v>
      </c>
      <c r="N196" s="302"/>
      <c r="O196" s="95" t="e">
        <f t="shared" si="6"/>
        <v>#REF!</v>
      </c>
      <c r="P196" s="89"/>
      <c r="Q196" s="96" t="e">
        <f t="shared" si="7"/>
        <v>#REF!</v>
      </c>
      <c r="R196" s="91" t="s">
        <v>185</v>
      </c>
      <c r="S196" s="96" t="e">
        <f t="shared" si="8"/>
        <v>#REF!</v>
      </c>
      <c r="T196" s="89"/>
      <c r="U196" s="96" t="e">
        <f>'2 SERVICES'!#REF!</f>
        <v>#REF!</v>
      </c>
      <c r="V196" s="91"/>
      <c r="W196" s="97" t="e">
        <f>'2 SERVICES'!#REF!</f>
        <v>#REF!</v>
      </c>
    </row>
    <row r="197" spans="1:23" ht="39.75" customHeight="1" x14ac:dyDescent="0.25">
      <c r="A197" s="92">
        <f t="shared" si="0"/>
        <v>184</v>
      </c>
      <c r="B197" s="313" t="e">
        <f>'2 SERVICES'!#REF!</f>
        <v>#REF!</v>
      </c>
      <c r="C197" s="99" t="e">
        <f>'2 SERVICES'!#REF!</f>
        <v>#REF!</v>
      </c>
      <c r="D197" s="94" t="e">
        <f>'2 SERVICES'!#REF!</f>
        <v>#REF!</v>
      </c>
      <c r="E197" s="319" t="e">
        <f t="shared" si="1"/>
        <v>#REF!</v>
      </c>
      <c r="F197" s="320"/>
      <c r="G197" s="315" t="e">
        <f t="shared" si="2"/>
        <v>#REF!</v>
      </c>
      <c r="H197" s="316"/>
      <c r="I197" s="321" t="e">
        <f t="shared" si="3"/>
        <v>#REF!</v>
      </c>
      <c r="J197" s="320"/>
      <c r="K197" s="318" t="e">
        <f t="shared" si="4"/>
        <v>#REF!</v>
      </c>
      <c r="L197" s="316"/>
      <c r="M197" s="321" t="e">
        <f t="shared" si="5"/>
        <v>#REF!</v>
      </c>
      <c r="N197" s="320"/>
      <c r="O197" s="95" t="e">
        <f t="shared" si="6"/>
        <v>#REF!</v>
      </c>
      <c r="P197" s="89"/>
      <c r="Q197" s="100" t="e">
        <f t="shared" si="7"/>
        <v>#REF!</v>
      </c>
      <c r="R197" s="91" t="s">
        <v>186</v>
      </c>
      <c r="S197" s="96" t="e">
        <f t="shared" si="8"/>
        <v>#REF!</v>
      </c>
      <c r="T197" s="89"/>
      <c r="U197" s="96" t="e">
        <f>'2 SERVICES'!#REF!</f>
        <v>#REF!</v>
      </c>
      <c r="V197" s="91"/>
      <c r="W197" s="97" t="e">
        <f>'2 SERVICES'!#REF!</f>
        <v>#REF!</v>
      </c>
    </row>
    <row r="198" spans="1:23" ht="39.75" customHeight="1" x14ac:dyDescent="0.25">
      <c r="A198" s="92">
        <f t="shared" si="0"/>
        <v>185</v>
      </c>
      <c r="B198" s="313" t="e">
        <f>'2 SERVICES'!#REF!</f>
        <v>#REF!</v>
      </c>
      <c r="C198" s="93" t="e">
        <f>'2 SERVICES'!#REF!</f>
        <v>#REF!</v>
      </c>
      <c r="D198" s="94" t="e">
        <f>'2 SERVICES'!#REF!</f>
        <v>#REF!</v>
      </c>
      <c r="E198" s="314" t="e">
        <f t="shared" si="1"/>
        <v>#REF!</v>
      </c>
      <c r="F198" s="302"/>
      <c r="G198" s="315" t="e">
        <f t="shared" si="2"/>
        <v>#REF!</v>
      </c>
      <c r="H198" s="316"/>
      <c r="I198" s="317" t="e">
        <f t="shared" si="3"/>
        <v>#REF!</v>
      </c>
      <c r="J198" s="302"/>
      <c r="K198" s="318" t="e">
        <f t="shared" si="4"/>
        <v>#REF!</v>
      </c>
      <c r="L198" s="316"/>
      <c r="M198" s="317" t="e">
        <f t="shared" si="5"/>
        <v>#REF!</v>
      </c>
      <c r="N198" s="302"/>
      <c r="O198" s="95" t="e">
        <f t="shared" si="6"/>
        <v>#REF!</v>
      </c>
      <c r="P198" s="89"/>
      <c r="Q198" s="96" t="e">
        <f t="shared" si="7"/>
        <v>#REF!</v>
      </c>
      <c r="R198" s="91" t="s">
        <v>185</v>
      </c>
      <c r="S198" s="96" t="e">
        <f t="shared" si="8"/>
        <v>#REF!</v>
      </c>
      <c r="T198" s="89"/>
      <c r="U198" s="96" t="e">
        <f>'2 SERVICES'!#REF!</f>
        <v>#REF!</v>
      </c>
      <c r="V198" s="91"/>
      <c r="W198" s="97" t="e">
        <f>'2 SERVICES'!#REF!</f>
        <v>#REF!</v>
      </c>
    </row>
    <row r="199" spans="1:23" ht="39.75" customHeight="1" x14ac:dyDescent="0.25">
      <c r="A199" s="92">
        <f t="shared" si="0"/>
        <v>186</v>
      </c>
      <c r="B199" s="313" t="e">
        <f>'2 SERVICES'!#REF!</f>
        <v>#REF!</v>
      </c>
      <c r="C199" s="99" t="e">
        <f>'2 SERVICES'!#REF!</f>
        <v>#REF!</v>
      </c>
      <c r="D199" s="94" t="e">
        <f>'2 SERVICES'!#REF!</f>
        <v>#REF!</v>
      </c>
      <c r="E199" s="319" t="e">
        <f t="shared" si="1"/>
        <v>#REF!</v>
      </c>
      <c r="F199" s="320"/>
      <c r="G199" s="315" t="e">
        <f t="shared" si="2"/>
        <v>#REF!</v>
      </c>
      <c r="H199" s="316"/>
      <c r="I199" s="321" t="e">
        <f t="shared" si="3"/>
        <v>#REF!</v>
      </c>
      <c r="J199" s="320"/>
      <c r="K199" s="318" t="e">
        <f t="shared" si="4"/>
        <v>#REF!</v>
      </c>
      <c r="L199" s="316"/>
      <c r="M199" s="321" t="e">
        <f t="shared" si="5"/>
        <v>#REF!</v>
      </c>
      <c r="N199" s="320"/>
      <c r="O199" s="95" t="e">
        <f t="shared" si="6"/>
        <v>#REF!</v>
      </c>
      <c r="P199" s="89"/>
      <c r="Q199" s="100" t="e">
        <f t="shared" si="7"/>
        <v>#REF!</v>
      </c>
      <c r="R199" s="91" t="s">
        <v>186</v>
      </c>
      <c r="S199" s="96" t="e">
        <f t="shared" si="8"/>
        <v>#REF!</v>
      </c>
      <c r="T199" s="89"/>
      <c r="U199" s="96" t="e">
        <f>'2 SERVICES'!#REF!</f>
        <v>#REF!</v>
      </c>
      <c r="V199" s="91"/>
      <c r="W199" s="97" t="e">
        <f>'2 SERVICES'!#REF!</f>
        <v>#REF!</v>
      </c>
    </row>
    <row r="200" spans="1:23" ht="39.75" customHeight="1" x14ac:dyDescent="0.25">
      <c r="A200" s="92">
        <f t="shared" si="0"/>
        <v>187</v>
      </c>
      <c r="B200" s="313" t="e">
        <f>'2 SERVICES'!#REF!</f>
        <v>#REF!</v>
      </c>
      <c r="C200" s="93" t="e">
        <f>'2 SERVICES'!#REF!</f>
        <v>#REF!</v>
      </c>
      <c r="D200" s="94" t="e">
        <f>'2 SERVICES'!#REF!</f>
        <v>#REF!</v>
      </c>
      <c r="E200" s="314" t="e">
        <f t="shared" si="1"/>
        <v>#REF!</v>
      </c>
      <c r="F200" s="302"/>
      <c r="G200" s="315" t="e">
        <f t="shared" si="2"/>
        <v>#REF!</v>
      </c>
      <c r="H200" s="316"/>
      <c r="I200" s="317" t="e">
        <f t="shared" si="3"/>
        <v>#REF!</v>
      </c>
      <c r="J200" s="302"/>
      <c r="K200" s="318" t="e">
        <f t="shared" si="4"/>
        <v>#REF!</v>
      </c>
      <c r="L200" s="316"/>
      <c r="M200" s="317" t="e">
        <f t="shared" si="5"/>
        <v>#REF!</v>
      </c>
      <c r="N200" s="302"/>
      <c r="O200" s="95" t="e">
        <f t="shared" si="6"/>
        <v>#REF!</v>
      </c>
      <c r="P200" s="89"/>
      <c r="Q200" s="96" t="e">
        <f t="shared" si="7"/>
        <v>#REF!</v>
      </c>
      <c r="R200" s="91" t="s">
        <v>185</v>
      </c>
      <c r="S200" s="96" t="e">
        <f t="shared" si="8"/>
        <v>#REF!</v>
      </c>
      <c r="T200" s="89"/>
      <c r="U200" s="96" t="e">
        <f>'2 SERVICES'!#REF!</f>
        <v>#REF!</v>
      </c>
      <c r="V200" s="91"/>
      <c r="W200" s="97" t="e">
        <f>'2 SERVICES'!#REF!</f>
        <v>#REF!</v>
      </c>
    </row>
    <row r="201" spans="1:23" ht="39.75" customHeight="1" x14ac:dyDescent="0.25">
      <c r="A201" s="92">
        <f t="shared" si="0"/>
        <v>188</v>
      </c>
      <c r="B201" s="313" t="e">
        <f>'2 SERVICES'!#REF!</f>
        <v>#REF!</v>
      </c>
      <c r="C201" s="99" t="e">
        <f>'2 SERVICES'!#REF!</f>
        <v>#REF!</v>
      </c>
      <c r="D201" s="94" t="e">
        <f>'2 SERVICES'!#REF!</f>
        <v>#REF!</v>
      </c>
      <c r="E201" s="319" t="e">
        <f t="shared" si="1"/>
        <v>#REF!</v>
      </c>
      <c r="F201" s="320"/>
      <c r="G201" s="315" t="e">
        <f t="shared" si="2"/>
        <v>#REF!</v>
      </c>
      <c r="H201" s="316"/>
      <c r="I201" s="321" t="e">
        <f t="shared" si="3"/>
        <v>#REF!</v>
      </c>
      <c r="J201" s="320"/>
      <c r="K201" s="318" t="e">
        <f t="shared" si="4"/>
        <v>#REF!</v>
      </c>
      <c r="L201" s="316"/>
      <c r="M201" s="321" t="e">
        <f t="shared" si="5"/>
        <v>#REF!</v>
      </c>
      <c r="N201" s="320"/>
      <c r="O201" s="95" t="e">
        <f t="shared" si="6"/>
        <v>#REF!</v>
      </c>
      <c r="P201" s="89"/>
      <c r="Q201" s="100" t="e">
        <f t="shared" si="7"/>
        <v>#REF!</v>
      </c>
      <c r="R201" s="91" t="s">
        <v>186</v>
      </c>
      <c r="S201" s="96" t="e">
        <f t="shared" si="8"/>
        <v>#REF!</v>
      </c>
      <c r="T201" s="89"/>
      <c r="U201" s="96" t="e">
        <f>'2 SERVICES'!#REF!</f>
        <v>#REF!</v>
      </c>
      <c r="V201" s="91"/>
      <c r="W201" s="97" t="e">
        <f>'2 SERVICES'!#REF!</f>
        <v>#REF!</v>
      </c>
    </row>
    <row r="202" spans="1:23" ht="39.75" customHeight="1" x14ac:dyDescent="0.25">
      <c r="A202" s="92">
        <f t="shared" si="0"/>
        <v>189</v>
      </c>
      <c r="B202" s="313" t="e">
        <f>'2 SERVICES'!#REF!</f>
        <v>#REF!</v>
      </c>
      <c r="C202" s="93" t="e">
        <f>'2 SERVICES'!#REF!</f>
        <v>#REF!</v>
      </c>
      <c r="D202" s="94" t="e">
        <f>'2 SERVICES'!#REF!</f>
        <v>#REF!</v>
      </c>
      <c r="E202" s="314" t="e">
        <f t="shared" si="1"/>
        <v>#REF!</v>
      </c>
      <c r="F202" s="302"/>
      <c r="G202" s="315" t="e">
        <f t="shared" si="2"/>
        <v>#REF!</v>
      </c>
      <c r="H202" s="316"/>
      <c r="I202" s="317" t="e">
        <f t="shared" si="3"/>
        <v>#REF!</v>
      </c>
      <c r="J202" s="302"/>
      <c r="K202" s="318" t="e">
        <f t="shared" si="4"/>
        <v>#REF!</v>
      </c>
      <c r="L202" s="316"/>
      <c r="M202" s="317" t="e">
        <f t="shared" si="5"/>
        <v>#REF!</v>
      </c>
      <c r="N202" s="302"/>
      <c r="O202" s="95" t="e">
        <f t="shared" si="6"/>
        <v>#REF!</v>
      </c>
      <c r="P202" s="89"/>
      <c r="Q202" s="96" t="e">
        <f t="shared" si="7"/>
        <v>#REF!</v>
      </c>
      <c r="R202" s="91" t="s">
        <v>185</v>
      </c>
      <c r="S202" s="96" t="e">
        <f t="shared" si="8"/>
        <v>#REF!</v>
      </c>
      <c r="T202" s="89"/>
      <c r="U202" s="96" t="e">
        <f>'2 SERVICES'!#REF!</f>
        <v>#REF!</v>
      </c>
      <c r="V202" s="91"/>
      <c r="W202" s="97" t="e">
        <f>'2 SERVICES'!#REF!</f>
        <v>#REF!</v>
      </c>
    </row>
    <row r="203" spans="1:23" ht="39.75" customHeight="1" x14ac:dyDescent="0.25">
      <c r="A203" s="92">
        <f t="shared" si="0"/>
        <v>190</v>
      </c>
      <c r="B203" s="313" t="e">
        <f>'2 SERVICES'!#REF!</f>
        <v>#REF!</v>
      </c>
      <c r="C203" s="99" t="e">
        <f>'2 SERVICES'!#REF!</f>
        <v>#REF!</v>
      </c>
      <c r="D203" s="94" t="e">
        <f>'2 SERVICES'!#REF!</f>
        <v>#REF!</v>
      </c>
      <c r="E203" s="319" t="e">
        <f t="shared" si="1"/>
        <v>#REF!</v>
      </c>
      <c r="F203" s="320"/>
      <c r="G203" s="315" t="e">
        <f t="shared" si="2"/>
        <v>#REF!</v>
      </c>
      <c r="H203" s="316"/>
      <c r="I203" s="321" t="e">
        <f t="shared" si="3"/>
        <v>#REF!</v>
      </c>
      <c r="J203" s="320"/>
      <c r="K203" s="318" t="e">
        <f t="shared" si="4"/>
        <v>#REF!</v>
      </c>
      <c r="L203" s="316"/>
      <c r="M203" s="321" t="e">
        <f t="shared" si="5"/>
        <v>#REF!</v>
      </c>
      <c r="N203" s="320"/>
      <c r="O203" s="95" t="e">
        <f t="shared" si="6"/>
        <v>#REF!</v>
      </c>
      <c r="P203" s="89"/>
      <c r="Q203" s="100" t="e">
        <f t="shared" si="7"/>
        <v>#REF!</v>
      </c>
      <c r="R203" s="91" t="s">
        <v>186</v>
      </c>
      <c r="S203" s="96" t="e">
        <f t="shared" si="8"/>
        <v>#REF!</v>
      </c>
      <c r="T203" s="89"/>
      <c r="U203" s="96" t="e">
        <f>'2 SERVICES'!#REF!</f>
        <v>#REF!</v>
      </c>
      <c r="V203" s="91"/>
      <c r="W203" s="97" t="e">
        <f>'2 SERVICES'!#REF!</f>
        <v>#REF!</v>
      </c>
    </row>
    <row r="204" spans="1:23" ht="39.75" customHeight="1" x14ac:dyDescent="0.25">
      <c r="A204" s="92">
        <f t="shared" si="0"/>
        <v>191</v>
      </c>
      <c r="B204" s="313" t="e">
        <f>'2 SERVICES'!#REF!</f>
        <v>#REF!</v>
      </c>
      <c r="C204" s="93" t="e">
        <f>'2 SERVICES'!#REF!</f>
        <v>#REF!</v>
      </c>
      <c r="D204" s="94" t="e">
        <f>'2 SERVICES'!#REF!</f>
        <v>#REF!</v>
      </c>
      <c r="E204" s="314" t="e">
        <f t="shared" si="1"/>
        <v>#REF!</v>
      </c>
      <c r="F204" s="302"/>
      <c r="G204" s="315" t="e">
        <f t="shared" si="2"/>
        <v>#REF!</v>
      </c>
      <c r="H204" s="316"/>
      <c r="I204" s="317" t="e">
        <f t="shared" si="3"/>
        <v>#REF!</v>
      </c>
      <c r="J204" s="302"/>
      <c r="K204" s="318" t="e">
        <f t="shared" si="4"/>
        <v>#REF!</v>
      </c>
      <c r="L204" s="316"/>
      <c r="M204" s="317" t="e">
        <f t="shared" si="5"/>
        <v>#REF!</v>
      </c>
      <c r="N204" s="302"/>
      <c r="O204" s="95" t="e">
        <f t="shared" si="6"/>
        <v>#REF!</v>
      </c>
      <c r="P204" s="89"/>
      <c r="Q204" s="96" t="e">
        <f t="shared" si="7"/>
        <v>#REF!</v>
      </c>
      <c r="R204" s="91" t="s">
        <v>185</v>
      </c>
      <c r="S204" s="96" t="e">
        <f t="shared" si="8"/>
        <v>#REF!</v>
      </c>
      <c r="T204" s="89"/>
      <c r="U204" s="96" t="e">
        <f>'2 SERVICES'!#REF!</f>
        <v>#REF!</v>
      </c>
      <c r="V204" s="91"/>
      <c r="W204" s="97" t="e">
        <f>'2 SERVICES'!#REF!</f>
        <v>#REF!</v>
      </c>
    </row>
    <row r="205" spans="1:23" ht="39.75" customHeight="1" x14ac:dyDescent="0.25">
      <c r="A205" s="92">
        <f t="shared" si="0"/>
        <v>192</v>
      </c>
      <c r="B205" s="313" t="e">
        <f>'2 SERVICES'!#REF!</f>
        <v>#REF!</v>
      </c>
      <c r="C205" s="99" t="e">
        <f>'2 SERVICES'!#REF!</f>
        <v>#REF!</v>
      </c>
      <c r="D205" s="94" t="e">
        <f>'2 SERVICES'!#REF!</f>
        <v>#REF!</v>
      </c>
      <c r="E205" s="319" t="e">
        <f t="shared" si="1"/>
        <v>#REF!</v>
      </c>
      <c r="F205" s="320"/>
      <c r="G205" s="315" t="e">
        <f t="shared" si="2"/>
        <v>#REF!</v>
      </c>
      <c r="H205" s="316"/>
      <c r="I205" s="321" t="e">
        <f t="shared" si="3"/>
        <v>#REF!</v>
      </c>
      <c r="J205" s="320"/>
      <c r="K205" s="318" t="e">
        <f t="shared" si="4"/>
        <v>#REF!</v>
      </c>
      <c r="L205" s="316"/>
      <c r="M205" s="321" t="e">
        <f t="shared" si="5"/>
        <v>#REF!</v>
      </c>
      <c r="N205" s="320"/>
      <c r="O205" s="95" t="e">
        <f t="shared" si="6"/>
        <v>#REF!</v>
      </c>
      <c r="P205" s="89"/>
      <c r="Q205" s="100" t="e">
        <f t="shared" si="7"/>
        <v>#REF!</v>
      </c>
      <c r="R205" s="91" t="s">
        <v>186</v>
      </c>
      <c r="S205" s="96" t="e">
        <f t="shared" si="8"/>
        <v>#REF!</v>
      </c>
      <c r="T205" s="89"/>
      <c r="U205" s="96" t="e">
        <f>'2 SERVICES'!#REF!</f>
        <v>#REF!</v>
      </c>
      <c r="V205" s="91"/>
      <c r="W205" s="97" t="e">
        <f>'2 SERVICES'!#REF!</f>
        <v>#REF!</v>
      </c>
    </row>
    <row r="206" spans="1:23" ht="39.75" customHeight="1" x14ac:dyDescent="0.25">
      <c r="A206" s="92">
        <f t="shared" si="0"/>
        <v>193</v>
      </c>
      <c r="B206" s="313" t="e">
        <f>'2 SERVICES'!#REF!</f>
        <v>#REF!</v>
      </c>
      <c r="C206" s="93" t="e">
        <f>'2 SERVICES'!#REF!</f>
        <v>#REF!</v>
      </c>
      <c r="D206" s="94" t="e">
        <f>'2 SERVICES'!#REF!</f>
        <v>#REF!</v>
      </c>
      <c r="E206" s="314" t="e">
        <f t="shared" si="1"/>
        <v>#REF!</v>
      </c>
      <c r="F206" s="302"/>
      <c r="G206" s="315" t="e">
        <f t="shared" si="2"/>
        <v>#REF!</v>
      </c>
      <c r="H206" s="316"/>
      <c r="I206" s="317" t="e">
        <f t="shared" si="3"/>
        <v>#REF!</v>
      </c>
      <c r="J206" s="302"/>
      <c r="K206" s="318" t="e">
        <f t="shared" si="4"/>
        <v>#REF!</v>
      </c>
      <c r="L206" s="316"/>
      <c r="M206" s="317" t="e">
        <f t="shared" si="5"/>
        <v>#REF!</v>
      </c>
      <c r="N206" s="302"/>
      <c r="O206" s="95" t="e">
        <f t="shared" si="6"/>
        <v>#REF!</v>
      </c>
      <c r="P206" s="89"/>
      <c r="Q206" s="96" t="e">
        <f t="shared" si="7"/>
        <v>#REF!</v>
      </c>
      <c r="R206" s="91" t="s">
        <v>185</v>
      </c>
      <c r="S206" s="96" t="e">
        <f t="shared" si="8"/>
        <v>#REF!</v>
      </c>
      <c r="T206" s="89"/>
      <c r="U206" s="96" t="e">
        <f>'2 SERVICES'!#REF!</f>
        <v>#REF!</v>
      </c>
      <c r="V206" s="91"/>
      <c r="W206" s="97" t="e">
        <f>'2 SERVICES'!#REF!</f>
        <v>#REF!</v>
      </c>
    </row>
    <row r="207" spans="1:23" ht="39.75" customHeight="1" x14ac:dyDescent="0.25">
      <c r="A207" s="92">
        <f t="shared" si="0"/>
        <v>194</v>
      </c>
      <c r="B207" s="313" t="e">
        <f>'2 SERVICES'!#REF!</f>
        <v>#REF!</v>
      </c>
      <c r="C207" s="99" t="e">
        <f>'2 SERVICES'!#REF!</f>
        <v>#REF!</v>
      </c>
      <c r="D207" s="94" t="e">
        <f>'2 SERVICES'!#REF!</f>
        <v>#REF!</v>
      </c>
      <c r="E207" s="319" t="e">
        <f t="shared" si="1"/>
        <v>#REF!</v>
      </c>
      <c r="F207" s="320"/>
      <c r="G207" s="315" t="e">
        <f t="shared" si="2"/>
        <v>#REF!</v>
      </c>
      <c r="H207" s="316"/>
      <c r="I207" s="321" t="e">
        <f t="shared" si="3"/>
        <v>#REF!</v>
      </c>
      <c r="J207" s="320"/>
      <c r="K207" s="318" t="e">
        <f t="shared" si="4"/>
        <v>#REF!</v>
      </c>
      <c r="L207" s="316"/>
      <c r="M207" s="321" t="e">
        <f t="shared" si="5"/>
        <v>#REF!</v>
      </c>
      <c r="N207" s="320"/>
      <c r="O207" s="95" t="e">
        <f t="shared" si="6"/>
        <v>#REF!</v>
      </c>
      <c r="P207" s="89"/>
      <c r="Q207" s="100" t="e">
        <f t="shared" si="7"/>
        <v>#REF!</v>
      </c>
      <c r="R207" s="91" t="s">
        <v>186</v>
      </c>
      <c r="S207" s="96" t="e">
        <f t="shared" si="8"/>
        <v>#REF!</v>
      </c>
      <c r="T207" s="89"/>
      <c r="U207" s="96" t="e">
        <f>'2 SERVICES'!#REF!</f>
        <v>#REF!</v>
      </c>
      <c r="V207" s="91"/>
      <c r="W207" s="97" t="e">
        <f>'2 SERVICES'!#REF!</f>
        <v>#REF!</v>
      </c>
    </row>
    <row r="208" spans="1:23" ht="39.75" customHeight="1" x14ac:dyDescent="0.25">
      <c r="A208" s="92">
        <f t="shared" si="0"/>
        <v>195</v>
      </c>
      <c r="B208" s="313" t="e">
        <f>'2 SERVICES'!#REF!</f>
        <v>#REF!</v>
      </c>
      <c r="C208" s="93" t="e">
        <f>'2 SERVICES'!#REF!</f>
        <v>#REF!</v>
      </c>
      <c r="D208" s="94" t="e">
        <f>'2 SERVICES'!#REF!</f>
        <v>#REF!</v>
      </c>
      <c r="E208" s="314" t="e">
        <f t="shared" si="1"/>
        <v>#REF!</v>
      </c>
      <c r="F208" s="302"/>
      <c r="G208" s="315" t="e">
        <f t="shared" si="2"/>
        <v>#REF!</v>
      </c>
      <c r="H208" s="316"/>
      <c r="I208" s="317" t="e">
        <f t="shared" si="3"/>
        <v>#REF!</v>
      </c>
      <c r="J208" s="302"/>
      <c r="K208" s="318" t="e">
        <f t="shared" si="4"/>
        <v>#REF!</v>
      </c>
      <c r="L208" s="316"/>
      <c r="M208" s="317" t="e">
        <f t="shared" si="5"/>
        <v>#REF!</v>
      </c>
      <c r="N208" s="302"/>
      <c r="O208" s="95" t="e">
        <f t="shared" si="6"/>
        <v>#REF!</v>
      </c>
      <c r="P208" s="89"/>
      <c r="Q208" s="96" t="e">
        <f t="shared" si="7"/>
        <v>#REF!</v>
      </c>
      <c r="R208" s="91" t="s">
        <v>185</v>
      </c>
      <c r="S208" s="96" t="e">
        <f t="shared" si="8"/>
        <v>#REF!</v>
      </c>
      <c r="T208" s="89"/>
      <c r="U208" s="96" t="e">
        <f>'2 SERVICES'!#REF!</f>
        <v>#REF!</v>
      </c>
      <c r="V208" s="91"/>
      <c r="W208" s="97" t="e">
        <f>'2 SERVICES'!#REF!</f>
        <v>#REF!</v>
      </c>
    </row>
    <row r="209" spans="1:23" ht="39.75" customHeight="1" x14ac:dyDescent="0.25">
      <c r="A209" s="92">
        <f t="shared" si="0"/>
        <v>196</v>
      </c>
      <c r="B209" s="313" t="e">
        <f>'2 SERVICES'!#REF!</f>
        <v>#REF!</v>
      </c>
      <c r="C209" s="99" t="e">
        <f>'2 SERVICES'!#REF!</f>
        <v>#REF!</v>
      </c>
      <c r="D209" s="94" t="e">
        <f>'2 SERVICES'!#REF!</f>
        <v>#REF!</v>
      </c>
      <c r="E209" s="319" t="e">
        <f t="shared" si="1"/>
        <v>#REF!</v>
      </c>
      <c r="F209" s="320"/>
      <c r="G209" s="315" t="e">
        <f t="shared" si="2"/>
        <v>#REF!</v>
      </c>
      <c r="H209" s="316"/>
      <c r="I209" s="321" t="e">
        <f t="shared" si="3"/>
        <v>#REF!</v>
      </c>
      <c r="J209" s="320"/>
      <c r="K209" s="318" t="e">
        <f t="shared" si="4"/>
        <v>#REF!</v>
      </c>
      <c r="L209" s="316"/>
      <c r="M209" s="321" t="e">
        <f t="shared" si="5"/>
        <v>#REF!</v>
      </c>
      <c r="N209" s="320"/>
      <c r="O209" s="95" t="e">
        <f t="shared" si="6"/>
        <v>#REF!</v>
      </c>
      <c r="P209" s="89"/>
      <c r="Q209" s="100" t="e">
        <f t="shared" si="7"/>
        <v>#REF!</v>
      </c>
      <c r="R209" s="91" t="s">
        <v>186</v>
      </c>
      <c r="S209" s="96" t="e">
        <f t="shared" si="8"/>
        <v>#REF!</v>
      </c>
      <c r="T209" s="89"/>
      <c r="U209" s="96" t="e">
        <f>'2 SERVICES'!#REF!</f>
        <v>#REF!</v>
      </c>
      <c r="V209" s="91"/>
      <c r="W209" s="97" t="e">
        <f>'2 SERVICES'!#REF!</f>
        <v>#REF!</v>
      </c>
    </row>
    <row r="210" spans="1:23" ht="39.75" customHeight="1" x14ac:dyDescent="0.25">
      <c r="A210" s="92">
        <f t="shared" si="0"/>
        <v>197</v>
      </c>
      <c r="B210" s="313" t="e">
        <f>'2 SERVICES'!#REF!</f>
        <v>#REF!</v>
      </c>
      <c r="C210" s="93" t="e">
        <f>'2 SERVICES'!#REF!</f>
        <v>#REF!</v>
      </c>
      <c r="D210" s="94" t="e">
        <f>'2 SERVICES'!#REF!</f>
        <v>#REF!</v>
      </c>
      <c r="E210" s="314" t="e">
        <f t="shared" si="1"/>
        <v>#REF!</v>
      </c>
      <c r="F210" s="302"/>
      <c r="G210" s="315" t="e">
        <f t="shared" si="2"/>
        <v>#REF!</v>
      </c>
      <c r="H210" s="316"/>
      <c r="I210" s="317" t="e">
        <f t="shared" si="3"/>
        <v>#REF!</v>
      </c>
      <c r="J210" s="302"/>
      <c r="K210" s="318" t="e">
        <f t="shared" si="4"/>
        <v>#REF!</v>
      </c>
      <c r="L210" s="316"/>
      <c r="M210" s="317" t="e">
        <f t="shared" si="5"/>
        <v>#REF!</v>
      </c>
      <c r="N210" s="302"/>
      <c r="O210" s="95" t="e">
        <f t="shared" si="6"/>
        <v>#REF!</v>
      </c>
      <c r="P210" s="89"/>
      <c r="Q210" s="96" t="e">
        <f t="shared" si="7"/>
        <v>#REF!</v>
      </c>
      <c r="R210" s="91" t="s">
        <v>185</v>
      </c>
      <c r="S210" s="96" t="e">
        <f t="shared" si="8"/>
        <v>#REF!</v>
      </c>
      <c r="T210" s="89"/>
      <c r="U210" s="96" t="e">
        <f>'2 SERVICES'!#REF!</f>
        <v>#REF!</v>
      </c>
      <c r="V210" s="91"/>
      <c r="W210" s="97" t="e">
        <f>'2 SERVICES'!#REF!</f>
        <v>#REF!</v>
      </c>
    </row>
    <row r="211" spans="1:23" ht="39.75" customHeight="1" x14ac:dyDescent="0.25">
      <c r="A211" s="92">
        <f t="shared" si="0"/>
        <v>198</v>
      </c>
      <c r="B211" s="313" t="e">
        <f>'2 SERVICES'!#REF!</f>
        <v>#REF!</v>
      </c>
      <c r="C211" s="99" t="e">
        <f>'2 SERVICES'!#REF!</f>
        <v>#REF!</v>
      </c>
      <c r="D211" s="94" t="e">
        <f>'2 SERVICES'!#REF!</f>
        <v>#REF!</v>
      </c>
      <c r="E211" s="319" t="e">
        <f t="shared" si="1"/>
        <v>#REF!</v>
      </c>
      <c r="F211" s="320"/>
      <c r="G211" s="315" t="e">
        <f t="shared" si="2"/>
        <v>#REF!</v>
      </c>
      <c r="H211" s="316"/>
      <c r="I211" s="321" t="e">
        <f t="shared" si="3"/>
        <v>#REF!</v>
      </c>
      <c r="J211" s="320"/>
      <c r="K211" s="318" t="e">
        <f t="shared" si="4"/>
        <v>#REF!</v>
      </c>
      <c r="L211" s="316"/>
      <c r="M211" s="321" t="e">
        <f t="shared" si="5"/>
        <v>#REF!</v>
      </c>
      <c r="N211" s="320"/>
      <c r="O211" s="95" t="e">
        <f t="shared" si="6"/>
        <v>#REF!</v>
      </c>
      <c r="P211" s="89"/>
      <c r="Q211" s="100" t="e">
        <f t="shared" si="7"/>
        <v>#REF!</v>
      </c>
      <c r="R211" s="91" t="s">
        <v>186</v>
      </c>
      <c r="S211" s="96" t="e">
        <f t="shared" si="8"/>
        <v>#REF!</v>
      </c>
      <c r="T211" s="89"/>
      <c r="U211" s="96" t="e">
        <f>'2 SERVICES'!#REF!</f>
        <v>#REF!</v>
      </c>
      <c r="V211" s="91"/>
      <c r="W211" s="97" t="e">
        <f>'2 SERVICES'!#REF!</f>
        <v>#REF!</v>
      </c>
    </row>
    <row r="212" spans="1:23" ht="39.75" customHeight="1" x14ac:dyDescent="0.25">
      <c r="A212" s="92">
        <f t="shared" si="0"/>
        <v>199</v>
      </c>
      <c r="B212" s="313" t="e">
        <f>'2 SERVICES'!#REF!</f>
        <v>#REF!</v>
      </c>
      <c r="C212" s="93" t="e">
        <f>'2 SERVICES'!#REF!</f>
        <v>#REF!</v>
      </c>
      <c r="D212" s="94" t="e">
        <f>'2 SERVICES'!#REF!</f>
        <v>#REF!</v>
      </c>
      <c r="E212" s="314" t="e">
        <f t="shared" si="1"/>
        <v>#REF!</v>
      </c>
      <c r="F212" s="302"/>
      <c r="G212" s="315" t="e">
        <f t="shared" si="2"/>
        <v>#REF!</v>
      </c>
      <c r="H212" s="316"/>
      <c r="I212" s="317" t="e">
        <f t="shared" si="3"/>
        <v>#REF!</v>
      </c>
      <c r="J212" s="302"/>
      <c r="K212" s="318" t="e">
        <f t="shared" si="4"/>
        <v>#REF!</v>
      </c>
      <c r="L212" s="316"/>
      <c r="M212" s="317" t="e">
        <f t="shared" si="5"/>
        <v>#REF!</v>
      </c>
      <c r="N212" s="302"/>
      <c r="O212" s="95" t="e">
        <f t="shared" si="6"/>
        <v>#REF!</v>
      </c>
      <c r="P212" s="89"/>
      <c r="Q212" s="96" t="e">
        <f t="shared" si="7"/>
        <v>#REF!</v>
      </c>
      <c r="R212" s="91" t="s">
        <v>185</v>
      </c>
      <c r="S212" s="96" t="e">
        <f t="shared" si="8"/>
        <v>#REF!</v>
      </c>
      <c r="T212" s="89"/>
      <c r="U212" s="96" t="e">
        <f>'2 SERVICES'!#REF!</f>
        <v>#REF!</v>
      </c>
      <c r="V212" s="91"/>
      <c r="W212" s="97" t="e">
        <f>'2 SERVICES'!#REF!</f>
        <v>#REF!</v>
      </c>
    </row>
    <row r="213" spans="1:23" ht="39.75" customHeight="1" x14ac:dyDescent="0.25">
      <c r="A213" s="92">
        <f t="shared" si="0"/>
        <v>200</v>
      </c>
      <c r="B213" s="313" t="e">
        <f>'2 SERVICES'!#REF!</f>
        <v>#REF!</v>
      </c>
      <c r="C213" s="99" t="e">
        <f>'2 SERVICES'!#REF!</f>
        <v>#REF!</v>
      </c>
      <c r="D213" s="94" t="e">
        <f>'2 SERVICES'!#REF!</f>
        <v>#REF!</v>
      </c>
      <c r="E213" s="319" t="e">
        <f t="shared" si="1"/>
        <v>#REF!</v>
      </c>
      <c r="F213" s="320"/>
      <c r="G213" s="315" t="e">
        <f t="shared" si="2"/>
        <v>#REF!</v>
      </c>
      <c r="H213" s="316"/>
      <c r="I213" s="321" t="e">
        <f t="shared" si="3"/>
        <v>#REF!</v>
      </c>
      <c r="J213" s="320"/>
      <c r="K213" s="318" t="e">
        <f t="shared" si="4"/>
        <v>#REF!</v>
      </c>
      <c r="L213" s="316"/>
      <c r="M213" s="321" t="e">
        <f t="shared" si="5"/>
        <v>#REF!</v>
      </c>
      <c r="N213" s="320"/>
      <c r="O213" s="95" t="e">
        <f t="shared" si="6"/>
        <v>#REF!</v>
      </c>
      <c r="P213" s="89"/>
      <c r="Q213" s="100" t="e">
        <f t="shared" si="7"/>
        <v>#REF!</v>
      </c>
      <c r="R213" s="91" t="s">
        <v>186</v>
      </c>
      <c r="S213" s="96" t="e">
        <f t="shared" si="8"/>
        <v>#REF!</v>
      </c>
      <c r="T213" s="89"/>
      <c r="U213" s="96" t="e">
        <f>'2 SERVICES'!#REF!</f>
        <v>#REF!</v>
      </c>
      <c r="V213" s="91"/>
      <c r="W213" s="97" t="e">
        <f>'2 SERVICES'!#REF!</f>
        <v>#REF!</v>
      </c>
    </row>
    <row r="214" spans="1:23" ht="39.75" customHeight="1" x14ac:dyDescent="0.25">
      <c r="A214" s="92">
        <f t="shared" si="0"/>
        <v>201</v>
      </c>
      <c r="B214" s="313" t="e">
        <f>'2 SERVICES'!#REF!</f>
        <v>#REF!</v>
      </c>
      <c r="C214" s="93" t="e">
        <f>'2 SERVICES'!#REF!</f>
        <v>#REF!</v>
      </c>
      <c r="D214" s="94" t="e">
        <f>'2 SERVICES'!#REF!</f>
        <v>#REF!</v>
      </c>
      <c r="E214" s="314" t="e">
        <f t="shared" si="1"/>
        <v>#REF!</v>
      </c>
      <c r="F214" s="302"/>
      <c r="G214" s="315" t="e">
        <f t="shared" si="2"/>
        <v>#REF!</v>
      </c>
      <c r="H214" s="316"/>
      <c r="I214" s="317" t="e">
        <f t="shared" si="3"/>
        <v>#REF!</v>
      </c>
      <c r="J214" s="302"/>
      <c r="K214" s="318" t="e">
        <f t="shared" si="4"/>
        <v>#REF!</v>
      </c>
      <c r="L214" s="316"/>
      <c r="M214" s="317" t="e">
        <f t="shared" si="5"/>
        <v>#REF!</v>
      </c>
      <c r="N214" s="302"/>
      <c r="O214" s="95" t="e">
        <f t="shared" si="6"/>
        <v>#REF!</v>
      </c>
      <c r="P214" s="89"/>
      <c r="Q214" s="96" t="e">
        <f t="shared" si="7"/>
        <v>#REF!</v>
      </c>
      <c r="R214" s="91" t="s">
        <v>185</v>
      </c>
      <c r="S214" s="96" t="e">
        <f t="shared" si="8"/>
        <v>#REF!</v>
      </c>
      <c r="T214" s="89"/>
      <c r="U214" s="96" t="e">
        <f>'2 SERVICES'!#REF!</f>
        <v>#REF!</v>
      </c>
      <c r="V214" s="91"/>
      <c r="W214" s="97" t="e">
        <f>'2 SERVICES'!#REF!</f>
        <v>#REF!</v>
      </c>
    </row>
    <row r="215" spans="1:23" ht="39.75" customHeight="1" x14ac:dyDescent="0.25">
      <c r="A215" s="92">
        <f t="shared" si="0"/>
        <v>202</v>
      </c>
      <c r="B215" s="313" t="e">
        <f>'2 SERVICES'!#REF!</f>
        <v>#REF!</v>
      </c>
      <c r="C215" s="99" t="e">
        <f>'2 SERVICES'!#REF!</f>
        <v>#REF!</v>
      </c>
      <c r="D215" s="94" t="e">
        <f>'2 SERVICES'!#REF!</f>
        <v>#REF!</v>
      </c>
      <c r="E215" s="319" t="e">
        <f t="shared" si="1"/>
        <v>#REF!</v>
      </c>
      <c r="F215" s="320"/>
      <c r="G215" s="315" t="e">
        <f t="shared" si="2"/>
        <v>#REF!</v>
      </c>
      <c r="H215" s="316"/>
      <c r="I215" s="321" t="e">
        <f t="shared" si="3"/>
        <v>#REF!</v>
      </c>
      <c r="J215" s="320"/>
      <c r="K215" s="318" t="e">
        <f t="shared" si="4"/>
        <v>#REF!</v>
      </c>
      <c r="L215" s="316"/>
      <c r="M215" s="321" t="e">
        <f t="shared" si="5"/>
        <v>#REF!</v>
      </c>
      <c r="N215" s="320"/>
      <c r="O215" s="95" t="e">
        <f t="shared" si="6"/>
        <v>#REF!</v>
      </c>
      <c r="P215" s="89"/>
      <c r="Q215" s="100" t="e">
        <f t="shared" si="7"/>
        <v>#REF!</v>
      </c>
      <c r="R215" s="91" t="s">
        <v>186</v>
      </c>
      <c r="S215" s="96" t="e">
        <f t="shared" si="8"/>
        <v>#REF!</v>
      </c>
      <c r="T215" s="89"/>
      <c r="U215" s="96" t="e">
        <f>'2 SERVICES'!#REF!</f>
        <v>#REF!</v>
      </c>
      <c r="V215" s="91"/>
      <c r="W215" s="97" t="e">
        <f>'2 SERVICES'!#REF!</f>
        <v>#REF!</v>
      </c>
    </row>
    <row r="216" spans="1:23" ht="39.75" customHeight="1" x14ac:dyDescent="0.25">
      <c r="A216" s="92">
        <f t="shared" si="0"/>
        <v>203</v>
      </c>
      <c r="B216" s="313" t="e">
        <f>'2 SERVICES'!#REF!</f>
        <v>#REF!</v>
      </c>
      <c r="C216" s="93" t="e">
        <f>'2 SERVICES'!#REF!</f>
        <v>#REF!</v>
      </c>
      <c r="D216" s="94" t="e">
        <f>'2 SERVICES'!#REF!</f>
        <v>#REF!</v>
      </c>
      <c r="E216" s="314" t="e">
        <f t="shared" si="1"/>
        <v>#REF!</v>
      </c>
      <c r="F216" s="302"/>
      <c r="G216" s="315" t="e">
        <f t="shared" si="2"/>
        <v>#REF!</v>
      </c>
      <c r="H216" s="316"/>
      <c r="I216" s="317" t="e">
        <f t="shared" si="3"/>
        <v>#REF!</v>
      </c>
      <c r="J216" s="302"/>
      <c r="K216" s="318" t="e">
        <f t="shared" si="4"/>
        <v>#REF!</v>
      </c>
      <c r="L216" s="316"/>
      <c r="M216" s="317" t="e">
        <f t="shared" si="5"/>
        <v>#REF!</v>
      </c>
      <c r="N216" s="302"/>
      <c r="O216" s="95" t="e">
        <f t="shared" si="6"/>
        <v>#REF!</v>
      </c>
      <c r="P216" s="89"/>
      <c r="Q216" s="96" t="e">
        <f t="shared" si="7"/>
        <v>#REF!</v>
      </c>
      <c r="R216" s="91" t="s">
        <v>185</v>
      </c>
      <c r="S216" s="96" t="e">
        <f t="shared" si="8"/>
        <v>#REF!</v>
      </c>
      <c r="T216" s="89"/>
      <c r="U216" s="96" t="e">
        <f>'2 SERVICES'!#REF!</f>
        <v>#REF!</v>
      </c>
      <c r="V216" s="91"/>
      <c r="W216" s="97" t="e">
        <f>'2 SERVICES'!#REF!</f>
        <v>#REF!</v>
      </c>
    </row>
    <row r="217" spans="1:23" ht="39.75" customHeight="1" x14ac:dyDescent="0.25">
      <c r="A217" s="92">
        <f t="shared" si="0"/>
        <v>204</v>
      </c>
      <c r="B217" s="313" t="e">
        <f>'2 SERVICES'!#REF!</f>
        <v>#REF!</v>
      </c>
      <c r="C217" s="99" t="e">
        <f>'2 SERVICES'!#REF!</f>
        <v>#REF!</v>
      </c>
      <c r="D217" s="94" t="e">
        <f>'2 SERVICES'!#REF!</f>
        <v>#REF!</v>
      </c>
      <c r="E217" s="319" t="e">
        <f t="shared" si="1"/>
        <v>#REF!</v>
      </c>
      <c r="F217" s="320"/>
      <c r="G217" s="315" t="e">
        <f t="shared" si="2"/>
        <v>#REF!</v>
      </c>
      <c r="H217" s="316"/>
      <c r="I217" s="321" t="e">
        <f t="shared" si="3"/>
        <v>#REF!</v>
      </c>
      <c r="J217" s="320"/>
      <c r="K217" s="318" t="e">
        <f t="shared" si="4"/>
        <v>#REF!</v>
      </c>
      <c r="L217" s="316"/>
      <c r="M217" s="321" t="e">
        <f t="shared" si="5"/>
        <v>#REF!</v>
      </c>
      <c r="N217" s="320"/>
      <c r="O217" s="95" t="e">
        <f t="shared" si="6"/>
        <v>#REF!</v>
      </c>
      <c r="P217" s="89"/>
      <c r="Q217" s="100" t="e">
        <f t="shared" si="7"/>
        <v>#REF!</v>
      </c>
      <c r="R217" s="91" t="s">
        <v>186</v>
      </c>
      <c r="S217" s="96" t="e">
        <f t="shared" si="8"/>
        <v>#REF!</v>
      </c>
      <c r="T217" s="89"/>
      <c r="U217" s="96" t="e">
        <f>'2 SERVICES'!#REF!</f>
        <v>#REF!</v>
      </c>
      <c r="V217" s="91"/>
      <c r="W217" s="97" t="e">
        <f>'2 SERVICES'!#REF!</f>
        <v>#REF!</v>
      </c>
    </row>
    <row r="218" spans="1:23" ht="39.75" customHeight="1" x14ac:dyDescent="0.25">
      <c r="A218" s="92">
        <f t="shared" si="0"/>
        <v>205</v>
      </c>
      <c r="B218" s="313" t="e">
        <f>'2 SERVICES'!#REF!</f>
        <v>#REF!</v>
      </c>
      <c r="C218" s="93" t="e">
        <f>'2 SERVICES'!#REF!</f>
        <v>#REF!</v>
      </c>
      <c r="D218" s="94" t="e">
        <f>'2 SERVICES'!#REF!</f>
        <v>#REF!</v>
      </c>
      <c r="E218" s="314" t="e">
        <f t="shared" si="1"/>
        <v>#REF!</v>
      </c>
      <c r="F218" s="302"/>
      <c r="G218" s="315" t="e">
        <f t="shared" si="2"/>
        <v>#REF!</v>
      </c>
      <c r="H218" s="316"/>
      <c r="I218" s="317" t="e">
        <f t="shared" si="3"/>
        <v>#REF!</v>
      </c>
      <c r="J218" s="302"/>
      <c r="K218" s="318" t="e">
        <f t="shared" si="4"/>
        <v>#REF!</v>
      </c>
      <c r="L218" s="316"/>
      <c r="M218" s="317" t="e">
        <f t="shared" si="5"/>
        <v>#REF!</v>
      </c>
      <c r="N218" s="302"/>
      <c r="O218" s="95" t="e">
        <f t="shared" si="6"/>
        <v>#REF!</v>
      </c>
      <c r="P218" s="89"/>
      <c r="Q218" s="96" t="e">
        <f t="shared" si="7"/>
        <v>#REF!</v>
      </c>
      <c r="R218" s="91" t="s">
        <v>185</v>
      </c>
      <c r="S218" s="96" t="e">
        <f t="shared" si="8"/>
        <v>#REF!</v>
      </c>
      <c r="T218" s="89"/>
      <c r="U218" s="96" t="e">
        <f>'2 SERVICES'!#REF!</f>
        <v>#REF!</v>
      </c>
      <c r="V218" s="91"/>
      <c r="W218" s="97" t="e">
        <f>'2 SERVICES'!#REF!</f>
        <v>#REF!</v>
      </c>
    </row>
    <row r="219" spans="1:23" ht="39.75" customHeight="1" x14ac:dyDescent="0.25">
      <c r="A219" s="92">
        <f t="shared" si="0"/>
        <v>206</v>
      </c>
      <c r="B219" s="313" t="e">
        <f>'2 SERVICES'!#REF!</f>
        <v>#REF!</v>
      </c>
      <c r="C219" s="99" t="e">
        <f>'2 SERVICES'!#REF!</f>
        <v>#REF!</v>
      </c>
      <c r="D219" s="94" t="e">
        <f>'2 SERVICES'!#REF!</f>
        <v>#REF!</v>
      </c>
      <c r="E219" s="319" t="e">
        <f t="shared" si="1"/>
        <v>#REF!</v>
      </c>
      <c r="F219" s="320"/>
      <c r="G219" s="315" t="e">
        <f t="shared" si="2"/>
        <v>#REF!</v>
      </c>
      <c r="H219" s="316"/>
      <c r="I219" s="321" t="e">
        <f t="shared" si="3"/>
        <v>#REF!</v>
      </c>
      <c r="J219" s="320"/>
      <c r="K219" s="318" t="e">
        <f t="shared" si="4"/>
        <v>#REF!</v>
      </c>
      <c r="L219" s="316"/>
      <c r="M219" s="321" t="e">
        <f t="shared" si="5"/>
        <v>#REF!</v>
      </c>
      <c r="N219" s="320"/>
      <c r="O219" s="95" t="e">
        <f t="shared" si="6"/>
        <v>#REF!</v>
      </c>
      <c r="P219" s="89"/>
      <c r="Q219" s="100" t="e">
        <f t="shared" si="7"/>
        <v>#REF!</v>
      </c>
      <c r="R219" s="91" t="s">
        <v>186</v>
      </c>
      <c r="S219" s="96" t="e">
        <f t="shared" si="8"/>
        <v>#REF!</v>
      </c>
      <c r="T219" s="89"/>
      <c r="U219" s="96" t="e">
        <f>'2 SERVICES'!#REF!</f>
        <v>#REF!</v>
      </c>
      <c r="V219" s="91"/>
      <c r="W219" s="97" t="e">
        <f>'2 SERVICES'!#REF!</f>
        <v>#REF!</v>
      </c>
    </row>
    <row r="220" spans="1:23" ht="39.75" customHeight="1" x14ac:dyDescent="0.25">
      <c r="A220" s="92">
        <f t="shared" si="0"/>
        <v>207</v>
      </c>
      <c r="B220" s="313" t="e">
        <f>'2 SERVICES'!#REF!</f>
        <v>#REF!</v>
      </c>
      <c r="C220" s="93" t="e">
        <f>'2 SERVICES'!#REF!</f>
        <v>#REF!</v>
      </c>
      <c r="D220" s="94" t="e">
        <f>'2 SERVICES'!#REF!</f>
        <v>#REF!</v>
      </c>
      <c r="E220" s="314" t="e">
        <f t="shared" si="1"/>
        <v>#REF!</v>
      </c>
      <c r="F220" s="302"/>
      <c r="G220" s="315" t="e">
        <f t="shared" si="2"/>
        <v>#REF!</v>
      </c>
      <c r="H220" s="316"/>
      <c r="I220" s="317" t="e">
        <f t="shared" si="3"/>
        <v>#REF!</v>
      </c>
      <c r="J220" s="302"/>
      <c r="K220" s="318" t="e">
        <f t="shared" si="4"/>
        <v>#REF!</v>
      </c>
      <c r="L220" s="316"/>
      <c r="M220" s="317" t="e">
        <f t="shared" si="5"/>
        <v>#REF!</v>
      </c>
      <c r="N220" s="302"/>
      <c r="O220" s="95" t="e">
        <f t="shared" si="6"/>
        <v>#REF!</v>
      </c>
      <c r="P220" s="89"/>
      <c r="Q220" s="96" t="e">
        <f t="shared" si="7"/>
        <v>#REF!</v>
      </c>
      <c r="R220" s="91" t="s">
        <v>185</v>
      </c>
      <c r="S220" s="96" t="e">
        <f t="shared" si="8"/>
        <v>#REF!</v>
      </c>
      <c r="T220" s="89"/>
      <c r="U220" s="96" t="e">
        <f>'2 SERVICES'!#REF!</f>
        <v>#REF!</v>
      </c>
      <c r="V220" s="91"/>
      <c r="W220" s="97" t="e">
        <f>'2 SERVICES'!#REF!</f>
        <v>#REF!</v>
      </c>
    </row>
    <row r="221" spans="1:23" ht="39.75" customHeight="1" x14ac:dyDescent="0.25">
      <c r="A221" s="92">
        <f t="shared" si="0"/>
        <v>208</v>
      </c>
      <c r="B221" s="313" t="e">
        <f>'2 SERVICES'!#REF!</f>
        <v>#REF!</v>
      </c>
      <c r="C221" s="99" t="e">
        <f>'2 SERVICES'!#REF!</f>
        <v>#REF!</v>
      </c>
      <c r="D221" s="94" t="e">
        <f>'2 SERVICES'!#REF!</f>
        <v>#REF!</v>
      </c>
      <c r="E221" s="319" t="e">
        <f t="shared" si="1"/>
        <v>#REF!</v>
      </c>
      <c r="F221" s="320"/>
      <c r="G221" s="315" t="e">
        <f t="shared" si="2"/>
        <v>#REF!</v>
      </c>
      <c r="H221" s="316"/>
      <c r="I221" s="321" t="e">
        <f t="shared" si="3"/>
        <v>#REF!</v>
      </c>
      <c r="J221" s="320"/>
      <c r="K221" s="318" t="e">
        <f t="shared" si="4"/>
        <v>#REF!</v>
      </c>
      <c r="L221" s="316"/>
      <c r="M221" s="321" t="e">
        <f t="shared" si="5"/>
        <v>#REF!</v>
      </c>
      <c r="N221" s="320"/>
      <c r="O221" s="95" t="e">
        <f t="shared" si="6"/>
        <v>#REF!</v>
      </c>
      <c r="P221" s="89"/>
      <c r="Q221" s="100" t="e">
        <f t="shared" si="7"/>
        <v>#REF!</v>
      </c>
      <c r="R221" s="91" t="s">
        <v>186</v>
      </c>
      <c r="S221" s="96" t="e">
        <f t="shared" si="8"/>
        <v>#REF!</v>
      </c>
      <c r="T221" s="89"/>
      <c r="U221" s="96" t="e">
        <f>'2 SERVICES'!#REF!</f>
        <v>#REF!</v>
      </c>
      <c r="V221" s="91"/>
      <c r="W221" s="97" t="e">
        <f>'2 SERVICES'!#REF!</f>
        <v>#REF!</v>
      </c>
    </row>
    <row r="222" spans="1:23" ht="39.75" customHeight="1" x14ac:dyDescent="0.25">
      <c r="A222" s="92">
        <f t="shared" si="0"/>
        <v>209</v>
      </c>
      <c r="B222" s="313" t="e">
        <f>'2 SERVICES'!#REF!</f>
        <v>#REF!</v>
      </c>
      <c r="C222" s="93" t="e">
        <f>'2 SERVICES'!#REF!</f>
        <v>#REF!</v>
      </c>
      <c r="D222" s="94" t="e">
        <f>'2 SERVICES'!#REF!</f>
        <v>#REF!</v>
      </c>
      <c r="E222" s="314" t="e">
        <f t="shared" si="1"/>
        <v>#REF!</v>
      </c>
      <c r="F222" s="302"/>
      <c r="G222" s="315" t="e">
        <f t="shared" si="2"/>
        <v>#REF!</v>
      </c>
      <c r="H222" s="316"/>
      <c r="I222" s="317" t="e">
        <f t="shared" si="3"/>
        <v>#REF!</v>
      </c>
      <c r="J222" s="302"/>
      <c r="K222" s="318" t="e">
        <f t="shared" si="4"/>
        <v>#REF!</v>
      </c>
      <c r="L222" s="316"/>
      <c r="M222" s="317" t="e">
        <f t="shared" si="5"/>
        <v>#REF!</v>
      </c>
      <c r="N222" s="302"/>
      <c r="O222" s="95" t="e">
        <f t="shared" si="6"/>
        <v>#REF!</v>
      </c>
      <c r="P222" s="89"/>
      <c r="Q222" s="96" t="e">
        <f t="shared" si="7"/>
        <v>#REF!</v>
      </c>
      <c r="R222" s="91" t="s">
        <v>185</v>
      </c>
      <c r="S222" s="96" t="e">
        <f t="shared" si="8"/>
        <v>#REF!</v>
      </c>
      <c r="T222" s="89"/>
      <c r="U222" s="96" t="e">
        <f>'2 SERVICES'!#REF!</f>
        <v>#REF!</v>
      </c>
      <c r="V222" s="91"/>
      <c r="W222" s="97" t="e">
        <f>'2 SERVICES'!#REF!</f>
        <v>#REF!</v>
      </c>
    </row>
    <row r="223" spans="1:23" ht="39.75" customHeight="1" x14ac:dyDescent="0.25">
      <c r="A223" s="92">
        <f t="shared" si="0"/>
        <v>210</v>
      </c>
      <c r="B223" s="313" t="e">
        <f>'2 SERVICES'!#REF!</f>
        <v>#REF!</v>
      </c>
      <c r="C223" s="99" t="e">
        <f>'2 SERVICES'!#REF!</f>
        <v>#REF!</v>
      </c>
      <c r="D223" s="94" t="e">
        <f>'2 SERVICES'!#REF!</f>
        <v>#REF!</v>
      </c>
      <c r="E223" s="319" t="e">
        <f t="shared" si="1"/>
        <v>#REF!</v>
      </c>
      <c r="F223" s="320"/>
      <c r="G223" s="315" t="e">
        <f t="shared" si="2"/>
        <v>#REF!</v>
      </c>
      <c r="H223" s="316"/>
      <c r="I223" s="321" t="e">
        <f t="shared" si="3"/>
        <v>#REF!</v>
      </c>
      <c r="J223" s="320"/>
      <c r="K223" s="318" t="e">
        <f t="shared" si="4"/>
        <v>#REF!</v>
      </c>
      <c r="L223" s="316"/>
      <c r="M223" s="321" t="e">
        <f t="shared" si="5"/>
        <v>#REF!</v>
      </c>
      <c r="N223" s="320"/>
      <c r="O223" s="95" t="e">
        <f t="shared" si="6"/>
        <v>#REF!</v>
      </c>
      <c r="P223" s="89"/>
      <c r="Q223" s="100" t="e">
        <f t="shared" si="7"/>
        <v>#REF!</v>
      </c>
      <c r="R223" s="91" t="s">
        <v>186</v>
      </c>
      <c r="S223" s="96" t="e">
        <f t="shared" si="8"/>
        <v>#REF!</v>
      </c>
      <c r="T223" s="89"/>
      <c r="U223" s="96" t="e">
        <f>'2 SERVICES'!#REF!</f>
        <v>#REF!</v>
      </c>
      <c r="V223" s="91"/>
      <c r="W223" s="97" t="e">
        <f>'2 SERVICES'!#REF!</f>
        <v>#REF!</v>
      </c>
    </row>
    <row r="224" spans="1:23" ht="39.75" customHeight="1" x14ac:dyDescent="0.25">
      <c r="A224" s="92">
        <f t="shared" si="0"/>
        <v>211</v>
      </c>
      <c r="B224" s="313" t="e">
        <f>'2 SERVICES'!#REF!</f>
        <v>#REF!</v>
      </c>
      <c r="C224" s="93" t="e">
        <f>'2 SERVICES'!#REF!</f>
        <v>#REF!</v>
      </c>
      <c r="D224" s="94" t="e">
        <f>'2 SERVICES'!#REF!</f>
        <v>#REF!</v>
      </c>
      <c r="E224" s="314" t="e">
        <f t="shared" si="1"/>
        <v>#REF!</v>
      </c>
      <c r="F224" s="302"/>
      <c r="G224" s="315" t="e">
        <f t="shared" si="2"/>
        <v>#REF!</v>
      </c>
      <c r="H224" s="316"/>
      <c r="I224" s="317" t="e">
        <f t="shared" si="3"/>
        <v>#REF!</v>
      </c>
      <c r="J224" s="302"/>
      <c r="K224" s="318" t="e">
        <f t="shared" si="4"/>
        <v>#REF!</v>
      </c>
      <c r="L224" s="316"/>
      <c r="M224" s="317" t="e">
        <f t="shared" si="5"/>
        <v>#REF!</v>
      </c>
      <c r="N224" s="302"/>
      <c r="O224" s="95" t="e">
        <f t="shared" si="6"/>
        <v>#REF!</v>
      </c>
      <c r="P224" s="89"/>
      <c r="Q224" s="96" t="e">
        <f t="shared" si="7"/>
        <v>#REF!</v>
      </c>
      <c r="R224" s="91" t="s">
        <v>185</v>
      </c>
      <c r="S224" s="96" t="e">
        <f t="shared" si="8"/>
        <v>#REF!</v>
      </c>
      <c r="T224" s="89"/>
      <c r="U224" s="96" t="e">
        <f>'2 SERVICES'!#REF!</f>
        <v>#REF!</v>
      </c>
      <c r="V224" s="91"/>
      <c r="W224" s="97" t="e">
        <f>'2 SERVICES'!#REF!</f>
        <v>#REF!</v>
      </c>
    </row>
    <row r="225" spans="1:23" ht="39.75" customHeight="1" x14ac:dyDescent="0.25">
      <c r="A225" s="92">
        <f t="shared" si="0"/>
        <v>212</v>
      </c>
      <c r="B225" s="313" t="e">
        <f>'2 SERVICES'!#REF!</f>
        <v>#REF!</v>
      </c>
      <c r="C225" s="99" t="e">
        <f>'2 SERVICES'!#REF!</f>
        <v>#REF!</v>
      </c>
      <c r="D225" s="94" t="e">
        <f>'2 SERVICES'!#REF!</f>
        <v>#REF!</v>
      </c>
      <c r="E225" s="319" t="e">
        <f t="shared" si="1"/>
        <v>#REF!</v>
      </c>
      <c r="F225" s="320"/>
      <c r="G225" s="315" t="e">
        <f t="shared" si="2"/>
        <v>#REF!</v>
      </c>
      <c r="H225" s="316"/>
      <c r="I225" s="321" t="e">
        <f t="shared" si="3"/>
        <v>#REF!</v>
      </c>
      <c r="J225" s="320"/>
      <c r="K225" s="318" t="e">
        <f t="shared" si="4"/>
        <v>#REF!</v>
      </c>
      <c r="L225" s="316"/>
      <c r="M225" s="321" t="e">
        <f t="shared" si="5"/>
        <v>#REF!</v>
      </c>
      <c r="N225" s="320"/>
      <c r="O225" s="95" t="e">
        <f t="shared" si="6"/>
        <v>#REF!</v>
      </c>
      <c r="P225" s="89"/>
      <c r="Q225" s="100" t="e">
        <f t="shared" si="7"/>
        <v>#REF!</v>
      </c>
      <c r="R225" s="91" t="s">
        <v>186</v>
      </c>
      <c r="S225" s="96" t="e">
        <f t="shared" si="8"/>
        <v>#REF!</v>
      </c>
      <c r="T225" s="89"/>
      <c r="U225" s="96" t="e">
        <f>'2 SERVICES'!#REF!</f>
        <v>#REF!</v>
      </c>
      <c r="V225" s="91"/>
      <c r="W225" s="97" t="e">
        <f>'2 SERVICES'!#REF!</f>
        <v>#REF!</v>
      </c>
    </row>
    <row r="226" spans="1:23" ht="39.75" customHeight="1" x14ac:dyDescent="0.25">
      <c r="A226" s="92">
        <f t="shared" si="0"/>
        <v>213</v>
      </c>
      <c r="B226" s="313" t="e">
        <f>'2 SERVICES'!#REF!</f>
        <v>#REF!</v>
      </c>
      <c r="C226" s="93" t="e">
        <f>'2 SERVICES'!#REF!</f>
        <v>#REF!</v>
      </c>
      <c r="D226" s="94" t="e">
        <f>'2 SERVICES'!#REF!</f>
        <v>#REF!</v>
      </c>
      <c r="E226" s="314" t="e">
        <f t="shared" si="1"/>
        <v>#REF!</v>
      </c>
      <c r="F226" s="302"/>
      <c r="G226" s="315" t="e">
        <f t="shared" si="2"/>
        <v>#REF!</v>
      </c>
      <c r="H226" s="316"/>
      <c r="I226" s="317" t="e">
        <f t="shared" si="3"/>
        <v>#REF!</v>
      </c>
      <c r="J226" s="302"/>
      <c r="K226" s="318" t="e">
        <f t="shared" si="4"/>
        <v>#REF!</v>
      </c>
      <c r="L226" s="316"/>
      <c r="M226" s="317" t="e">
        <f t="shared" si="5"/>
        <v>#REF!</v>
      </c>
      <c r="N226" s="302"/>
      <c r="O226" s="95" t="e">
        <f t="shared" si="6"/>
        <v>#REF!</v>
      </c>
      <c r="P226" s="89"/>
      <c r="Q226" s="96" t="e">
        <f t="shared" si="7"/>
        <v>#REF!</v>
      </c>
      <c r="R226" s="91" t="s">
        <v>185</v>
      </c>
      <c r="S226" s="96" t="e">
        <f t="shared" si="8"/>
        <v>#REF!</v>
      </c>
      <c r="T226" s="89"/>
      <c r="U226" s="96" t="e">
        <f>'2 SERVICES'!#REF!</f>
        <v>#REF!</v>
      </c>
      <c r="V226" s="91"/>
      <c r="W226" s="97" t="e">
        <f>'2 SERVICES'!#REF!</f>
        <v>#REF!</v>
      </c>
    </row>
    <row r="227" spans="1:23" ht="39.75" customHeight="1" x14ac:dyDescent="0.25">
      <c r="A227" s="92">
        <f t="shared" si="0"/>
        <v>214</v>
      </c>
      <c r="B227" s="313" t="e">
        <f>'2 SERVICES'!#REF!</f>
        <v>#REF!</v>
      </c>
      <c r="C227" s="99" t="e">
        <f>'2 SERVICES'!#REF!</f>
        <v>#REF!</v>
      </c>
      <c r="D227" s="94" t="e">
        <f>'2 SERVICES'!#REF!</f>
        <v>#REF!</v>
      </c>
      <c r="E227" s="319" t="e">
        <f t="shared" si="1"/>
        <v>#REF!</v>
      </c>
      <c r="F227" s="320"/>
      <c r="G227" s="315" t="e">
        <f t="shared" si="2"/>
        <v>#REF!</v>
      </c>
      <c r="H227" s="316"/>
      <c r="I227" s="321" t="e">
        <f t="shared" si="3"/>
        <v>#REF!</v>
      </c>
      <c r="J227" s="320"/>
      <c r="K227" s="318" t="e">
        <f t="shared" si="4"/>
        <v>#REF!</v>
      </c>
      <c r="L227" s="316"/>
      <c r="M227" s="321" t="e">
        <f t="shared" si="5"/>
        <v>#REF!</v>
      </c>
      <c r="N227" s="320"/>
      <c r="O227" s="95" t="e">
        <f t="shared" si="6"/>
        <v>#REF!</v>
      </c>
      <c r="P227" s="89"/>
      <c r="Q227" s="100" t="e">
        <f t="shared" si="7"/>
        <v>#REF!</v>
      </c>
      <c r="R227" s="91" t="s">
        <v>186</v>
      </c>
      <c r="S227" s="96" t="e">
        <f t="shared" si="8"/>
        <v>#REF!</v>
      </c>
      <c r="T227" s="89"/>
      <c r="U227" s="96" t="e">
        <f>'2 SERVICES'!#REF!</f>
        <v>#REF!</v>
      </c>
      <c r="V227" s="91"/>
      <c r="W227" s="97" t="e">
        <f>'2 SERVICES'!#REF!</f>
        <v>#REF!</v>
      </c>
    </row>
    <row r="228" spans="1:23" ht="39.75" customHeight="1" x14ac:dyDescent="0.25">
      <c r="A228" s="92">
        <f t="shared" si="0"/>
        <v>215</v>
      </c>
      <c r="B228" s="313" t="e">
        <f>'2 SERVICES'!#REF!</f>
        <v>#REF!</v>
      </c>
      <c r="C228" s="93" t="e">
        <f>'2 SERVICES'!#REF!</f>
        <v>#REF!</v>
      </c>
      <c r="D228" s="94" t="e">
        <f>'2 SERVICES'!#REF!</f>
        <v>#REF!</v>
      </c>
      <c r="E228" s="314" t="e">
        <f t="shared" si="1"/>
        <v>#REF!</v>
      </c>
      <c r="F228" s="302"/>
      <c r="G228" s="315" t="e">
        <f t="shared" si="2"/>
        <v>#REF!</v>
      </c>
      <c r="H228" s="316"/>
      <c r="I228" s="317" t="e">
        <f t="shared" si="3"/>
        <v>#REF!</v>
      </c>
      <c r="J228" s="302"/>
      <c r="K228" s="318" t="e">
        <f t="shared" si="4"/>
        <v>#REF!</v>
      </c>
      <c r="L228" s="316"/>
      <c r="M228" s="317" t="e">
        <f t="shared" si="5"/>
        <v>#REF!</v>
      </c>
      <c r="N228" s="302"/>
      <c r="O228" s="95" t="e">
        <f t="shared" si="6"/>
        <v>#REF!</v>
      </c>
      <c r="P228" s="89"/>
      <c r="Q228" s="96" t="e">
        <f t="shared" si="7"/>
        <v>#REF!</v>
      </c>
      <c r="R228" s="91" t="s">
        <v>185</v>
      </c>
      <c r="S228" s="96" t="e">
        <f t="shared" si="8"/>
        <v>#REF!</v>
      </c>
      <c r="T228" s="89"/>
      <c r="U228" s="96" t="e">
        <f>'2 SERVICES'!#REF!</f>
        <v>#REF!</v>
      </c>
      <c r="V228" s="91"/>
      <c r="W228" s="97" t="e">
        <f>'2 SERVICES'!#REF!</f>
        <v>#REF!</v>
      </c>
    </row>
    <row r="229" spans="1:23" ht="39.75" customHeight="1" x14ac:dyDescent="0.25">
      <c r="A229" s="92">
        <f t="shared" si="0"/>
        <v>216</v>
      </c>
      <c r="B229" s="313" t="e">
        <f>'2 SERVICES'!#REF!</f>
        <v>#REF!</v>
      </c>
      <c r="C229" s="99" t="e">
        <f>'2 SERVICES'!#REF!</f>
        <v>#REF!</v>
      </c>
      <c r="D229" s="94" t="e">
        <f>'2 SERVICES'!#REF!</f>
        <v>#REF!</v>
      </c>
      <c r="E229" s="319" t="e">
        <f t="shared" si="1"/>
        <v>#REF!</v>
      </c>
      <c r="F229" s="320"/>
      <c r="G229" s="315" t="e">
        <f t="shared" si="2"/>
        <v>#REF!</v>
      </c>
      <c r="H229" s="316"/>
      <c r="I229" s="321" t="e">
        <f t="shared" si="3"/>
        <v>#REF!</v>
      </c>
      <c r="J229" s="320"/>
      <c r="K229" s="318" t="e">
        <f t="shared" si="4"/>
        <v>#REF!</v>
      </c>
      <c r="L229" s="316"/>
      <c r="M229" s="321" t="e">
        <f t="shared" si="5"/>
        <v>#REF!</v>
      </c>
      <c r="N229" s="320"/>
      <c r="O229" s="95" t="e">
        <f t="shared" si="6"/>
        <v>#REF!</v>
      </c>
      <c r="P229" s="89"/>
      <c r="Q229" s="100" t="e">
        <f t="shared" si="7"/>
        <v>#REF!</v>
      </c>
      <c r="R229" s="91" t="s">
        <v>186</v>
      </c>
      <c r="S229" s="96" t="e">
        <f t="shared" si="8"/>
        <v>#REF!</v>
      </c>
      <c r="T229" s="89"/>
      <c r="U229" s="96" t="e">
        <f>'2 SERVICES'!#REF!</f>
        <v>#REF!</v>
      </c>
      <c r="V229" s="91"/>
      <c r="W229" s="97" t="e">
        <f>'2 SERVICES'!#REF!</f>
        <v>#REF!</v>
      </c>
    </row>
    <row r="230" spans="1:23" ht="39.75" customHeight="1" x14ac:dyDescent="0.25">
      <c r="A230" s="92">
        <f t="shared" si="0"/>
        <v>217</v>
      </c>
      <c r="B230" s="313" t="e">
        <f>'2 SERVICES'!#REF!</f>
        <v>#REF!</v>
      </c>
      <c r="C230" s="93" t="e">
        <f>'2 SERVICES'!#REF!</f>
        <v>#REF!</v>
      </c>
      <c r="D230" s="94" t="e">
        <f>'2 SERVICES'!#REF!</f>
        <v>#REF!</v>
      </c>
      <c r="E230" s="314" t="e">
        <f t="shared" si="1"/>
        <v>#REF!</v>
      </c>
      <c r="F230" s="302"/>
      <c r="G230" s="315" t="e">
        <f t="shared" si="2"/>
        <v>#REF!</v>
      </c>
      <c r="H230" s="316"/>
      <c r="I230" s="317" t="e">
        <f t="shared" si="3"/>
        <v>#REF!</v>
      </c>
      <c r="J230" s="302"/>
      <c r="K230" s="318" t="e">
        <f t="shared" si="4"/>
        <v>#REF!</v>
      </c>
      <c r="L230" s="316"/>
      <c r="M230" s="317" t="e">
        <f t="shared" si="5"/>
        <v>#REF!</v>
      </c>
      <c r="N230" s="302"/>
      <c r="O230" s="95" t="e">
        <f t="shared" si="6"/>
        <v>#REF!</v>
      </c>
      <c r="P230" s="89"/>
      <c r="Q230" s="96" t="e">
        <f t="shared" si="7"/>
        <v>#REF!</v>
      </c>
      <c r="R230" s="91" t="s">
        <v>185</v>
      </c>
      <c r="S230" s="96" t="e">
        <f t="shared" si="8"/>
        <v>#REF!</v>
      </c>
      <c r="T230" s="89"/>
      <c r="U230" s="96" t="e">
        <f>'2 SERVICES'!#REF!</f>
        <v>#REF!</v>
      </c>
      <c r="V230" s="91"/>
      <c r="W230" s="97" t="e">
        <f>'2 SERVICES'!#REF!</f>
        <v>#REF!</v>
      </c>
    </row>
    <row r="231" spans="1:23" ht="39.75" customHeight="1" x14ac:dyDescent="0.25">
      <c r="A231" s="92">
        <f t="shared" si="0"/>
        <v>218</v>
      </c>
      <c r="B231" s="313" t="e">
        <f>'2 SERVICES'!#REF!</f>
        <v>#REF!</v>
      </c>
      <c r="C231" s="99" t="e">
        <f>'2 SERVICES'!#REF!</f>
        <v>#REF!</v>
      </c>
      <c r="D231" s="94" t="e">
        <f>'2 SERVICES'!#REF!</f>
        <v>#REF!</v>
      </c>
      <c r="E231" s="319" t="e">
        <f t="shared" si="1"/>
        <v>#REF!</v>
      </c>
      <c r="F231" s="320"/>
      <c r="G231" s="315" t="e">
        <f t="shared" si="2"/>
        <v>#REF!</v>
      </c>
      <c r="H231" s="316"/>
      <c r="I231" s="321" t="e">
        <f t="shared" si="3"/>
        <v>#REF!</v>
      </c>
      <c r="J231" s="320"/>
      <c r="K231" s="318" t="e">
        <f t="shared" si="4"/>
        <v>#REF!</v>
      </c>
      <c r="L231" s="316"/>
      <c r="M231" s="321" t="e">
        <f t="shared" si="5"/>
        <v>#REF!</v>
      </c>
      <c r="N231" s="320"/>
      <c r="O231" s="95" t="e">
        <f t="shared" si="6"/>
        <v>#REF!</v>
      </c>
      <c r="P231" s="89"/>
      <c r="Q231" s="100" t="e">
        <f t="shared" si="7"/>
        <v>#REF!</v>
      </c>
      <c r="R231" s="91" t="s">
        <v>186</v>
      </c>
      <c r="S231" s="96" t="e">
        <f t="shared" si="8"/>
        <v>#REF!</v>
      </c>
      <c r="T231" s="89"/>
      <c r="U231" s="96" t="e">
        <f>'2 SERVICES'!#REF!</f>
        <v>#REF!</v>
      </c>
      <c r="V231" s="91"/>
      <c r="W231" s="97" t="e">
        <f>'2 SERVICES'!#REF!</f>
        <v>#REF!</v>
      </c>
    </row>
    <row r="232" spans="1:23" ht="39.75" customHeight="1" x14ac:dyDescent="0.25">
      <c r="A232" s="92">
        <f t="shared" si="0"/>
        <v>219</v>
      </c>
      <c r="B232" s="313" t="e">
        <f>'2 SERVICES'!#REF!</f>
        <v>#REF!</v>
      </c>
      <c r="C232" s="93" t="e">
        <f>'2 SERVICES'!#REF!</f>
        <v>#REF!</v>
      </c>
      <c r="D232" s="94" t="e">
        <f>'2 SERVICES'!#REF!</f>
        <v>#REF!</v>
      </c>
      <c r="E232" s="314" t="e">
        <f t="shared" si="1"/>
        <v>#REF!</v>
      </c>
      <c r="F232" s="302"/>
      <c r="G232" s="315" t="e">
        <f t="shared" si="2"/>
        <v>#REF!</v>
      </c>
      <c r="H232" s="316"/>
      <c r="I232" s="317" t="e">
        <f t="shared" si="3"/>
        <v>#REF!</v>
      </c>
      <c r="J232" s="302"/>
      <c r="K232" s="318" t="e">
        <f t="shared" si="4"/>
        <v>#REF!</v>
      </c>
      <c r="L232" s="316"/>
      <c r="M232" s="317" t="e">
        <f t="shared" si="5"/>
        <v>#REF!</v>
      </c>
      <c r="N232" s="302"/>
      <c r="O232" s="95" t="e">
        <f t="shared" si="6"/>
        <v>#REF!</v>
      </c>
      <c r="P232" s="89"/>
      <c r="Q232" s="96" t="e">
        <f t="shared" si="7"/>
        <v>#REF!</v>
      </c>
      <c r="R232" s="91" t="s">
        <v>185</v>
      </c>
      <c r="S232" s="96" t="e">
        <f t="shared" si="8"/>
        <v>#REF!</v>
      </c>
      <c r="T232" s="89"/>
      <c r="U232" s="96" t="e">
        <f>'2 SERVICES'!#REF!</f>
        <v>#REF!</v>
      </c>
      <c r="V232" s="91"/>
      <c r="W232" s="97" t="e">
        <f>'2 SERVICES'!#REF!</f>
        <v>#REF!</v>
      </c>
    </row>
    <row r="233" spans="1:23" ht="39.75" customHeight="1" x14ac:dyDescent="0.25">
      <c r="A233" s="92">
        <f t="shared" si="0"/>
        <v>220</v>
      </c>
      <c r="B233" s="313" t="e">
        <f>'2 SERVICES'!#REF!</f>
        <v>#REF!</v>
      </c>
      <c r="C233" s="99" t="e">
        <f>'2 SERVICES'!#REF!</f>
        <v>#REF!</v>
      </c>
      <c r="D233" s="94" t="e">
        <f>'2 SERVICES'!#REF!</f>
        <v>#REF!</v>
      </c>
      <c r="E233" s="319" t="e">
        <f t="shared" si="1"/>
        <v>#REF!</v>
      </c>
      <c r="F233" s="320"/>
      <c r="G233" s="315" t="e">
        <f t="shared" si="2"/>
        <v>#REF!</v>
      </c>
      <c r="H233" s="316"/>
      <c r="I233" s="321" t="e">
        <f t="shared" si="3"/>
        <v>#REF!</v>
      </c>
      <c r="J233" s="320"/>
      <c r="K233" s="318" t="e">
        <f t="shared" si="4"/>
        <v>#REF!</v>
      </c>
      <c r="L233" s="316"/>
      <c r="M233" s="321" t="e">
        <f t="shared" si="5"/>
        <v>#REF!</v>
      </c>
      <c r="N233" s="320"/>
      <c r="O233" s="95" t="e">
        <f t="shared" si="6"/>
        <v>#REF!</v>
      </c>
      <c r="P233" s="89"/>
      <c r="Q233" s="100" t="e">
        <f t="shared" si="7"/>
        <v>#REF!</v>
      </c>
      <c r="R233" s="91" t="s">
        <v>186</v>
      </c>
      <c r="S233" s="96" t="e">
        <f t="shared" si="8"/>
        <v>#REF!</v>
      </c>
      <c r="T233" s="89"/>
      <c r="U233" s="96" t="e">
        <f>'2 SERVICES'!#REF!</f>
        <v>#REF!</v>
      </c>
      <c r="V233" s="91"/>
      <c r="W233" s="97" t="e">
        <f>'2 SERVICES'!#REF!</f>
        <v>#REF!</v>
      </c>
    </row>
    <row r="234" spans="1:23" ht="39.75" customHeight="1" x14ac:dyDescent="0.25">
      <c r="A234" s="92">
        <f t="shared" si="0"/>
        <v>221</v>
      </c>
      <c r="B234" s="313" t="e">
        <f>'2 SERVICES'!#REF!</f>
        <v>#REF!</v>
      </c>
      <c r="C234" s="93" t="e">
        <f>'2 SERVICES'!#REF!</f>
        <v>#REF!</v>
      </c>
      <c r="D234" s="94" t="e">
        <f>'2 SERVICES'!#REF!</f>
        <v>#REF!</v>
      </c>
      <c r="E234" s="314" t="e">
        <f t="shared" si="1"/>
        <v>#REF!</v>
      </c>
      <c r="F234" s="302"/>
      <c r="G234" s="315" t="e">
        <f t="shared" si="2"/>
        <v>#REF!</v>
      </c>
      <c r="H234" s="316"/>
      <c r="I234" s="317" t="e">
        <f t="shared" si="3"/>
        <v>#REF!</v>
      </c>
      <c r="J234" s="302"/>
      <c r="K234" s="318" t="e">
        <f t="shared" si="4"/>
        <v>#REF!</v>
      </c>
      <c r="L234" s="316"/>
      <c r="M234" s="317" t="e">
        <f t="shared" si="5"/>
        <v>#REF!</v>
      </c>
      <c r="N234" s="302"/>
      <c r="O234" s="95" t="e">
        <f t="shared" si="6"/>
        <v>#REF!</v>
      </c>
      <c r="P234" s="89"/>
      <c r="Q234" s="96" t="e">
        <f t="shared" si="7"/>
        <v>#REF!</v>
      </c>
      <c r="R234" s="91" t="s">
        <v>185</v>
      </c>
      <c r="S234" s="96" t="e">
        <f t="shared" si="8"/>
        <v>#REF!</v>
      </c>
      <c r="T234" s="89"/>
      <c r="U234" s="96" t="e">
        <f>'2 SERVICES'!#REF!</f>
        <v>#REF!</v>
      </c>
      <c r="V234" s="91"/>
      <c r="W234" s="97" t="e">
        <f>'2 SERVICES'!#REF!</f>
        <v>#REF!</v>
      </c>
    </row>
    <row r="235" spans="1:23" ht="39.75" customHeight="1" x14ac:dyDescent="0.25">
      <c r="A235" s="92">
        <f t="shared" si="0"/>
        <v>222</v>
      </c>
      <c r="B235" s="313" t="e">
        <f>'2 SERVICES'!#REF!</f>
        <v>#REF!</v>
      </c>
      <c r="C235" s="99" t="e">
        <f>'2 SERVICES'!#REF!</f>
        <v>#REF!</v>
      </c>
      <c r="D235" s="94" t="e">
        <f>'2 SERVICES'!#REF!</f>
        <v>#REF!</v>
      </c>
      <c r="E235" s="319" t="e">
        <f t="shared" si="1"/>
        <v>#REF!</v>
      </c>
      <c r="F235" s="320"/>
      <c r="G235" s="315" t="e">
        <f t="shared" si="2"/>
        <v>#REF!</v>
      </c>
      <c r="H235" s="316"/>
      <c r="I235" s="321" t="e">
        <f t="shared" si="3"/>
        <v>#REF!</v>
      </c>
      <c r="J235" s="320"/>
      <c r="K235" s="318" t="e">
        <f t="shared" si="4"/>
        <v>#REF!</v>
      </c>
      <c r="L235" s="316"/>
      <c r="M235" s="321" t="e">
        <f t="shared" si="5"/>
        <v>#REF!</v>
      </c>
      <c r="N235" s="320"/>
      <c r="O235" s="95" t="e">
        <f t="shared" si="6"/>
        <v>#REF!</v>
      </c>
      <c r="P235" s="89"/>
      <c r="Q235" s="100" t="e">
        <f t="shared" si="7"/>
        <v>#REF!</v>
      </c>
      <c r="R235" s="91" t="s">
        <v>186</v>
      </c>
      <c r="S235" s="96" t="e">
        <f t="shared" si="8"/>
        <v>#REF!</v>
      </c>
      <c r="T235" s="89"/>
      <c r="U235" s="96" t="e">
        <f>'2 SERVICES'!#REF!</f>
        <v>#REF!</v>
      </c>
      <c r="V235" s="91"/>
      <c r="W235" s="97" t="e">
        <f>'2 SERVICES'!#REF!</f>
        <v>#REF!</v>
      </c>
    </row>
    <row r="236" spans="1:23" ht="39.75" customHeight="1" x14ac:dyDescent="0.25">
      <c r="A236" s="92">
        <f t="shared" si="0"/>
        <v>223</v>
      </c>
      <c r="B236" s="313" t="e">
        <f>'2 SERVICES'!#REF!</f>
        <v>#REF!</v>
      </c>
      <c r="C236" s="93" t="e">
        <f>'2 SERVICES'!#REF!</f>
        <v>#REF!</v>
      </c>
      <c r="D236" s="94" t="e">
        <f>'2 SERVICES'!#REF!</f>
        <v>#REF!</v>
      </c>
      <c r="E236" s="314" t="e">
        <f t="shared" si="1"/>
        <v>#REF!</v>
      </c>
      <c r="F236" s="302"/>
      <c r="G236" s="315" t="e">
        <f t="shared" si="2"/>
        <v>#REF!</v>
      </c>
      <c r="H236" s="316"/>
      <c r="I236" s="317" t="e">
        <f t="shared" si="3"/>
        <v>#REF!</v>
      </c>
      <c r="J236" s="302"/>
      <c r="K236" s="318" t="e">
        <f t="shared" si="4"/>
        <v>#REF!</v>
      </c>
      <c r="L236" s="316"/>
      <c r="M236" s="317" t="e">
        <f t="shared" si="5"/>
        <v>#REF!</v>
      </c>
      <c r="N236" s="302"/>
      <c r="O236" s="95" t="e">
        <f t="shared" si="6"/>
        <v>#REF!</v>
      </c>
      <c r="P236" s="89"/>
      <c r="Q236" s="96" t="e">
        <f t="shared" si="7"/>
        <v>#REF!</v>
      </c>
      <c r="R236" s="91" t="s">
        <v>185</v>
      </c>
      <c r="S236" s="96" t="e">
        <f t="shared" si="8"/>
        <v>#REF!</v>
      </c>
      <c r="T236" s="89"/>
      <c r="U236" s="96" t="e">
        <f>'2 SERVICES'!#REF!</f>
        <v>#REF!</v>
      </c>
      <c r="V236" s="91"/>
      <c r="W236" s="97" t="e">
        <f>'2 SERVICES'!#REF!</f>
        <v>#REF!</v>
      </c>
    </row>
    <row r="237" spans="1:23" ht="39.75" customHeight="1" x14ac:dyDescent="0.25">
      <c r="A237" s="92">
        <f t="shared" si="0"/>
        <v>224</v>
      </c>
      <c r="B237" s="313" t="e">
        <f>'2 SERVICES'!#REF!</f>
        <v>#REF!</v>
      </c>
      <c r="C237" s="99" t="e">
        <f>'2 SERVICES'!#REF!</f>
        <v>#REF!</v>
      </c>
      <c r="D237" s="94" t="e">
        <f>'2 SERVICES'!#REF!</f>
        <v>#REF!</v>
      </c>
      <c r="E237" s="319" t="e">
        <f t="shared" si="1"/>
        <v>#REF!</v>
      </c>
      <c r="F237" s="320"/>
      <c r="G237" s="315" t="e">
        <f t="shared" si="2"/>
        <v>#REF!</v>
      </c>
      <c r="H237" s="316"/>
      <c r="I237" s="321" t="e">
        <f t="shared" si="3"/>
        <v>#REF!</v>
      </c>
      <c r="J237" s="320"/>
      <c r="K237" s="318" t="e">
        <f t="shared" si="4"/>
        <v>#REF!</v>
      </c>
      <c r="L237" s="316"/>
      <c r="M237" s="321" t="e">
        <f t="shared" si="5"/>
        <v>#REF!</v>
      </c>
      <c r="N237" s="320"/>
      <c r="O237" s="95" t="e">
        <f t="shared" si="6"/>
        <v>#REF!</v>
      </c>
      <c r="P237" s="89"/>
      <c r="Q237" s="100" t="e">
        <f t="shared" si="7"/>
        <v>#REF!</v>
      </c>
      <c r="R237" s="91" t="s">
        <v>186</v>
      </c>
      <c r="S237" s="96" t="e">
        <f t="shared" si="8"/>
        <v>#REF!</v>
      </c>
      <c r="T237" s="89"/>
      <c r="U237" s="96" t="e">
        <f>'2 SERVICES'!#REF!</f>
        <v>#REF!</v>
      </c>
      <c r="V237" s="91"/>
      <c r="W237" s="97" t="e">
        <f>'2 SERVICES'!#REF!</f>
        <v>#REF!</v>
      </c>
    </row>
    <row r="238" spans="1:23" ht="39.75" customHeight="1" x14ac:dyDescent="0.25">
      <c r="A238" s="92">
        <f t="shared" si="0"/>
        <v>225</v>
      </c>
      <c r="B238" s="313" t="e">
        <f>'2 SERVICES'!#REF!</f>
        <v>#REF!</v>
      </c>
      <c r="C238" s="93" t="e">
        <f>'2 SERVICES'!#REF!</f>
        <v>#REF!</v>
      </c>
      <c r="D238" s="94" t="e">
        <f>'2 SERVICES'!#REF!</f>
        <v>#REF!</v>
      </c>
      <c r="E238" s="314" t="e">
        <f t="shared" si="1"/>
        <v>#REF!</v>
      </c>
      <c r="F238" s="302"/>
      <c r="G238" s="315" t="e">
        <f t="shared" si="2"/>
        <v>#REF!</v>
      </c>
      <c r="H238" s="316"/>
      <c r="I238" s="317" t="e">
        <f t="shared" si="3"/>
        <v>#REF!</v>
      </c>
      <c r="J238" s="302"/>
      <c r="K238" s="318" t="e">
        <f t="shared" si="4"/>
        <v>#REF!</v>
      </c>
      <c r="L238" s="316"/>
      <c r="M238" s="317" t="e">
        <f t="shared" si="5"/>
        <v>#REF!</v>
      </c>
      <c r="N238" s="302"/>
      <c r="O238" s="95" t="e">
        <f t="shared" si="6"/>
        <v>#REF!</v>
      </c>
      <c r="P238" s="89"/>
      <c r="Q238" s="96" t="e">
        <f t="shared" si="7"/>
        <v>#REF!</v>
      </c>
      <c r="R238" s="91" t="s">
        <v>185</v>
      </c>
      <c r="S238" s="96" t="e">
        <f t="shared" si="8"/>
        <v>#REF!</v>
      </c>
      <c r="T238" s="89"/>
      <c r="U238" s="96" t="e">
        <f>'2 SERVICES'!#REF!</f>
        <v>#REF!</v>
      </c>
      <c r="V238" s="91"/>
      <c r="W238" s="97" t="e">
        <f>'2 SERVICES'!#REF!</f>
        <v>#REF!</v>
      </c>
    </row>
    <row r="239" spans="1:23" ht="39.75" customHeight="1" x14ac:dyDescent="0.25">
      <c r="A239" s="92">
        <f t="shared" si="0"/>
        <v>226</v>
      </c>
      <c r="B239" s="313" t="e">
        <f>'2 SERVICES'!#REF!</f>
        <v>#REF!</v>
      </c>
      <c r="C239" s="99" t="e">
        <f>'2 SERVICES'!#REF!</f>
        <v>#REF!</v>
      </c>
      <c r="D239" s="94" t="e">
        <f>'2 SERVICES'!#REF!</f>
        <v>#REF!</v>
      </c>
      <c r="E239" s="319" t="e">
        <f t="shared" si="1"/>
        <v>#REF!</v>
      </c>
      <c r="F239" s="320"/>
      <c r="G239" s="315" t="e">
        <f t="shared" si="2"/>
        <v>#REF!</v>
      </c>
      <c r="H239" s="316"/>
      <c r="I239" s="321" t="e">
        <f t="shared" si="3"/>
        <v>#REF!</v>
      </c>
      <c r="J239" s="320"/>
      <c r="K239" s="318" t="e">
        <f t="shared" si="4"/>
        <v>#REF!</v>
      </c>
      <c r="L239" s="316"/>
      <c r="M239" s="321" t="e">
        <f t="shared" si="5"/>
        <v>#REF!</v>
      </c>
      <c r="N239" s="320"/>
      <c r="O239" s="95" t="e">
        <f t="shared" si="6"/>
        <v>#REF!</v>
      </c>
      <c r="P239" s="89"/>
      <c r="Q239" s="100" t="e">
        <f t="shared" si="7"/>
        <v>#REF!</v>
      </c>
      <c r="R239" s="91" t="s">
        <v>186</v>
      </c>
      <c r="S239" s="96" t="e">
        <f t="shared" si="8"/>
        <v>#REF!</v>
      </c>
      <c r="T239" s="89"/>
      <c r="U239" s="96" t="e">
        <f>'2 SERVICES'!#REF!</f>
        <v>#REF!</v>
      </c>
      <c r="V239" s="91"/>
      <c r="W239" s="97" t="e">
        <f>'2 SERVICES'!#REF!</f>
        <v>#REF!</v>
      </c>
    </row>
    <row r="240" spans="1:23" ht="39.75" customHeight="1" x14ac:dyDescent="0.25">
      <c r="A240" s="92">
        <f t="shared" si="0"/>
        <v>227</v>
      </c>
      <c r="B240" s="313" t="e">
        <f>'2 SERVICES'!#REF!</f>
        <v>#REF!</v>
      </c>
      <c r="C240" s="93" t="e">
        <f>'2 SERVICES'!#REF!</f>
        <v>#REF!</v>
      </c>
      <c r="D240" s="94" t="e">
        <f>'2 SERVICES'!#REF!</f>
        <v>#REF!</v>
      </c>
      <c r="E240" s="314" t="e">
        <f t="shared" si="1"/>
        <v>#REF!</v>
      </c>
      <c r="F240" s="302"/>
      <c r="G240" s="315" t="e">
        <f t="shared" si="2"/>
        <v>#REF!</v>
      </c>
      <c r="H240" s="316"/>
      <c r="I240" s="317" t="e">
        <f t="shared" si="3"/>
        <v>#REF!</v>
      </c>
      <c r="J240" s="302"/>
      <c r="K240" s="318" t="e">
        <f t="shared" si="4"/>
        <v>#REF!</v>
      </c>
      <c r="L240" s="316"/>
      <c r="M240" s="317" t="e">
        <f t="shared" si="5"/>
        <v>#REF!</v>
      </c>
      <c r="N240" s="302"/>
      <c r="O240" s="95" t="e">
        <f t="shared" si="6"/>
        <v>#REF!</v>
      </c>
      <c r="P240" s="89"/>
      <c r="Q240" s="96" t="e">
        <f t="shared" si="7"/>
        <v>#REF!</v>
      </c>
      <c r="R240" s="91" t="s">
        <v>185</v>
      </c>
      <c r="S240" s="96" t="e">
        <f t="shared" si="8"/>
        <v>#REF!</v>
      </c>
      <c r="T240" s="89"/>
      <c r="U240" s="96" t="e">
        <f>'2 SERVICES'!#REF!</f>
        <v>#REF!</v>
      </c>
      <c r="V240" s="91"/>
      <c r="W240" s="97" t="e">
        <f>'2 SERVICES'!#REF!</f>
        <v>#REF!</v>
      </c>
    </row>
    <row r="241" spans="1:23" ht="39.75" customHeight="1" x14ac:dyDescent="0.25">
      <c r="A241" s="92">
        <f t="shared" si="0"/>
        <v>228</v>
      </c>
      <c r="B241" s="313" t="e">
        <f>'2 SERVICES'!#REF!</f>
        <v>#REF!</v>
      </c>
      <c r="C241" s="99" t="e">
        <f>'2 SERVICES'!#REF!</f>
        <v>#REF!</v>
      </c>
      <c r="D241" s="94" t="e">
        <f>'2 SERVICES'!#REF!</f>
        <v>#REF!</v>
      </c>
      <c r="E241" s="319" t="e">
        <f t="shared" si="1"/>
        <v>#REF!</v>
      </c>
      <c r="F241" s="320"/>
      <c r="G241" s="315" t="e">
        <f t="shared" si="2"/>
        <v>#REF!</v>
      </c>
      <c r="H241" s="316"/>
      <c r="I241" s="321" t="e">
        <f t="shared" si="3"/>
        <v>#REF!</v>
      </c>
      <c r="J241" s="320"/>
      <c r="K241" s="318" t="e">
        <f t="shared" si="4"/>
        <v>#REF!</v>
      </c>
      <c r="L241" s="316"/>
      <c r="M241" s="321" t="e">
        <f t="shared" si="5"/>
        <v>#REF!</v>
      </c>
      <c r="N241" s="320"/>
      <c r="O241" s="95" t="e">
        <f t="shared" si="6"/>
        <v>#REF!</v>
      </c>
      <c r="P241" s="89"/>
      <c r="Q241" s="100" t="e">
        <f t="shared" si="7"/>
        <v>#REF!</v>
      </c>
      <c r="R241" s="91" t="s">
        <v>186</v>
      </c>
      <c r="S241" s="96" t="e">
        <f t="shared" si="8"/>
        <v>#REF!</v>
      </c>
      <c r="T241" s="89"/>
      <c r="U241" s="96" t="e">
        <f>'2 SERVICES'!#REF!</f>
        <v>#REF!</v>
      </c>
      <c r="V241" s="91"/>
      <c r="W241" s="97" t="e">
        <f>'2 SERVICES'!#REF!</f>
        <v>#REF!</v>
      </c>
    </row>
    <row r="242" spans="1:23" ht="39.75" customHeight="1" x14ac:dyDescent="0.25">
      <c r="A242" s="92">
        <f t="shared" si="0"/>
        <v>229</v>
      </c>
      <c r="B242" s="313" t="e">
        <f>'2 SERVICES'!#REF!</f>
        <v>#REF!</v>
      </c>
      <c r="C242" s="93" t="e">
        <f>'2 SERVICES'!#REF!</f>
        <v>#REF!</v>
      </c>
      <c r="D242" s="94" t="e">
        <f>'2 SERVICES'!#REF!</f>
        <v>#REF!</v>
      </c>
      <c r="E242" s="314" t="e">
        <f t="shared" si="1"/>
        <v>#REF!</v>
      </c>
      <c r="F242" s="302"/>
      <c r="G242" s="315" t="e">
        <f t="shared" si="2"/>
        <v>#REF!</v>
      </c>
      <c r="H242" s="316"/>
      <c r="I242" s="317" t="e">
        <f t="shared" si="3"/>
        <v>#REF!</v>
      </c>
      <c r="J242" s="302"/>
      <c r="K242" s="318" t="e">
        <f t="shared" si="4"/>
        <v>#REF!</v>
      </c>
      <c r="L242" s="316"/>
      <c r="M242" s="317" t="e">
        <f t="shared" si="5"/>
        <v>#REF!</v>
      </c>
      <c r="N242" s="302"/>
      <c r="O242" s="95" t="e">
        <f t="shared" si="6"/>
        <v>#REF!</v>
      </c>
      <c r="P242" s="89"/>
      <c r="Q242" s="96" t="e">
        <f t="shared" si="7"/>
        <v>#REF!</v>
      </c>
      <c r="R242" s="91" t="s">
        <v>185</v>
      </c>
      <c r="S242" s="96" t="e">
        <f t="shared" si="8"/>
        <v>#REF!</v>
      </c>
      <c r="T242" s="89"/>
      <c r="U242" s="96" t="e">
        <f>'2 SERVICES'!#REF!</f>
        <v>#REF!</v>
      </c>
      <c r="V242" s="91"/>
      <c r="W242" s="97" t="e">
        <f>'2 SERVICES'!#REF!</f>
        <v>#REF!</v>
      </c>
    </row>
    <row r="243" spans="1:23" ht="39.75" customHeight="1" x14ac:dyDescent="0.25">
      <c r="A243" s="92">
        <f t="shared" si="0"/>
        <v>230</v>
      </c>
      <c r="B243" s="313" t="e">
        <f>'2 SERVICES'!#REF!</f>
        <v>#REF!</v>
      </c>
      <c r="C243" s="99" t="e">
        <f>'2 SERVICES'!#REF!</f>
        <v>#REF!</v>
      </c>
      <c r="D243" s="94" t="e">
        <f>'2 SERVICES'!#REF!</f>
        <v>#REF!</v>
      </c>
      <c r="E243" s="319" t="e">
        <f t="shared" si="1"/>
        <v>#REF!</v>
      </c>
      <c r="F243" s="320"/>
      <c r="G243" s="315" t="e">
        <f t="shared" si="2"/>
        <v>#REF!</v>
      </c>
      <c r="H243" s="316"/>
      <c r="I243" s="321" t="e">
        <f t="shared" si="3"/>
        <v>#REF!</v>
      </c>
      <c r="J243" s="320"/>
      <c r="K243" s="318" t="e">
        <f t="shared" si="4"/>
        <v>#REF!</v>
      </c>
      <c r="L243" s="316"/>
      <c r="M243" s="321" t="e">
        <f t="shared" si="5"/>
        <v>#REF!</v>
      </c>
      <c r="N243" s="320"/>
      <c r="O243" s="95" t="e">
        <f t="shared" si="6"/>
        <v>#REF!</v>
      </c>
      <c r="P243" s="89"/>
      <c r="Q243" s="100" t="e">
        <f t="shared" si="7"/>
        <v>#REF!</v>
      </c>
      <c r="R243" s="91" t="s">
        <v>186</v>
      </c>
      <c r="S243" s="96" t="e">
        <f t="shared" si="8"/>
        <v>#REF!</v>
      </c>
      <c r="T243" s="89"/>
      <c r="U243" s="96" t="e">
        <f>'2 SERVICES'!#REF!</f>
        <v>#REF!</v>
      </c>
      <c r="V243" s="91"/>
      <c r="W243" s="97" t="e">
        <f>'2 SERVICES'!#REF!</f>
        <v>#REF!</v>
      </c>
    </row>
    <row r="244" spans="1:23" ht="39.75" customHeight="1" x14ac:dyDescent="0.25">
      <c r="A244" s="92">
        <f t="shared" si="0"/>
        <v>231</v>
      </c>
      <c r="B244" s="313" t="e">
        <f>'2 SERVICES'!#REF!</f>
        <v>#REF!</v>
      </c>
      <c r="C244" s="93" t="e">
        <f>'2 SERVICES'!#REF!</f>
        <v>#REF!</v>
      </c>
      <c r="D244" s="94" t="e">
        <f>'2 SERVICES'!#REF!</f>
        <v>#REF!</v>
      </c>
      <c r="E244" s="314" t="e">
        <f t="shared" si="1"/>
        <v>#REF!</v>
      </c>
      <c r="F244" s="302"/>
      <c r="G244" s="315" t="e">
        <f t="shared" si="2"/>
        <v>#REF!</v>
      </c>
      <c r="H244" s="316"/>
      <c r="I244" s="317" t="e">
        <f t="shared" si="3"/>
        <v>#REF!</v>
      </c>
      <c r="J244" s="302"/>
      <c r="K244" s="318" t="e">
        <f t="shared" si="4"/>
        <v>#REF!</v>
      </c>
      <c r="L244" s="316"/>
      <c r="M244" s="317" t="e">
        <f t="shared" si="5"/>
        <v>#REF!</v>
      </c>
      <c r="N244" s="302"/>
      <c r="O244" s="95" t="e">
        <f t="shared" si="6"/>
        <v>#REF!</v>
      </c>
      <c r="P244" s="89"/>
      <c r="Q244" s="96" t="e">
        <f t="shared" si="7"/>
        <v>#REF!</v>
      </c>
      <c r="R244" s="91" t="s">
        <v>185</v>
      </c>
      <c r="S244" s="96" t="e">
        <f t="shared" si="8"/>
        <v>#REF!</v>
      </c>
      <c r="T244" s="89"/>
      <c r="U244" s="96" t="e">
        <f>'2 SERVICES'!#REF!</f>
        <v>#REF!</v>
      </c>
      <c r="V244" s="91"/>
      <c r="W244" s="97" t="e">
        <f>'2 SERVICES'!#REF!</f>
        <v>#REF!</v>
      </c>
    </row>
    <row r="245" spans="1:23" ht="39.75" customHeight="1" x14ac:dyDescent="0.25">
      <c r="A245" s="92">
        <f t="shared" si="0"/>
        <v>232</v>
      </c>
      <c r="B245" s="313" t="e">
        <f>'2 SERVICES'!#REF!</f>
        <v>#REF!</v>
      </c>
      <c r="C245" s="99" t="e">
        <f>'2 SERVICES'!#REF!</f>
        <v>#REF!</v>
      </c>
      <c r="D245" s="94" t="e">
        <f>'2 SERVICES'!#REF!</f>
        <v>#REF!</v>
      </c>
      <c r="E245" s="319" t="e">
        <f t="shared" si="1"/>
        <v>#REF!</v>
      </c>
      <c r="F245" s="320"/>
      <c r="G245" s="315" t="e">
        <f t="shared" si="2"/>
        <v>#REF!</v>
      </c>
      <c r="H245" s="316"/>
      <c r="I245" s="321" t="e">
        <f t="shared" si="3"/>
        <v>#REF!</v>
      </c>
      <c r="J245" s="320"/>
      <c r="K245" s="318" t="e">
        <f t="shared" si="4"/>
        <v>#REF!</v>
      </c>
      <c r="L245" s="316"/>
      <c r="M245" s="321" t="e">
        <f t="shared" si="5"/>
        <v>#REF!</v>
      </c>
      <c r="N245" s="320"/>
      <c r="O245" s="95" t="e">
        <f t="shared" si="6"/>
        <v>#REF!</v>
      </c>
      <c r="P245" s="89"/>
      <c r="Q245" s="100" t="e">
        <f t="shared" si="7"/>
        <v>#REF!</v>
      </c>
      <c r="R245" s="91" t="s">
        <v>186</v>
      </c>
      <c r="S245" s="96" t="e">
        <f t="shared" si="8"/>
        <v>#REF!</v>
      </c>
      <c r="T245" s="89"/>
      <c r="U245" s="96" t="e">
        <f>'2 SERVICES'!#REF!</f>
        <v>#REF!</v>
      </c>
      <c r="V245" s="91"/>
      <c r="W245" s="97" t="e">
        <f>'2 SERVICES'!#REF!</f>
        <v>#REF!</v>
      </c>
    </row>
    <row r="246" spans="1:23" ht="39.75" customHeight="1" x14ac:dyDescent="0.25">
      <c r="A246" s="92">
        <f t="shared" si="0"/>
        <v>233</v>
      </c>
      <c r="B246" s="313" t="e">
        <f>'2 SERVICES'!#REF!</f>
        <v>#REF!</v>
      </c>
      <c r="C246" s="93" t="e">
        <f>'2 SERVICES'!#REF!</f>
        <v>#REF!</v>
      </c>
      <c r="D246" s="94" t="e">
        <f>'2 SERVICES'!#REF!</f>
        <v>#REF!</v>
      </c>
      <c r="E246" s="314" t="e">
        <f t="shared" si="1"/>
        <v>#REF!</v>
      </c>
      <c r="F246" s="302"/>
      <c r="G246" s="315" t="e">
        <f t="shared" si="2"/>
        <v>#REF!</v>
      </c>
      <c r="H246" s="316"/>
      <c r="I246" s="317" t="e">
        <f t="shared" si="3"/>
        <v>#REF!</v>
      </c>
      <c r="J246" s="302"/>
      <c r="K246" s="318" t="e">
        <f t="shared" si="4"/>
        <v>#REF!</v>
      </c>
      <c r="L246" s="316"/>
      <c r="M246" s="317" t="e">
        <f t="shared" si="5"/>
        <v>#REF!</v>
      </c>
      <c r="N246" s="302"/>
      <c r="O246" s="95" t="e">
        <f t="shared" si="6"/>
        <v>#REF!</v>
      </c>
      <c r="P246" s="89"/>
      <c r="Q246" s="96" t="e">
        <f t="shared" si="7"/>
        <v>#REF!</v>
      </c>
      <c r="R246" s="91" t="s">
        <v>185</v>
      </c>
      <c r="S246" s="96" t="e">
        <f t="shared" si="8"/>
        <v>#REF!</v>
      </c>
      <c r="T246" s="89"/>
      <c r="U246" s="96" t="e">
        <f>'2 SERVICES'!#REF!</f>
        <v>#REF!</v>
      </c>
      <c r="V246" s="91"/>
      <c r="W246" s="97" t="e">
        <f>'2 SERVICES'!#REF!</f>
        <v>#REF!</v>
      </c>
    </row>
    <row r="247" spans="1:23" ht="39.75" customHeight="1" x14ac:dyDescent="0.25">
      <c r="A247" s="92">
        <f t="shared" si="0"/>
        <v>234</v>
      </c>
      <c r="B247" s="313" t="e">
        <f>'2 SERVICES'!#REF!</f>
        <v>#REF!</v>
      </c>
      <c r="C247" s="99" t="e">
        <f>'2 SERVICES'!#REF!</f>
        <v>#REF!</v>
      </c>
      <c r="D247" s="94" t="e">
        <f>'2 SERVICES'!#REF!</f>
        <v>#REF!</v>
      </c>
      <c r="E247" s="319" t="e">
        <f t="shared" si="1"/>
        <v>#REF!</v>
      </c>
      <c r="F247" s="320"/>
      <c r="G247" s="315" t="e">
        <f t="shared" si="2"/>
        <v>#REF!</v>
      </c>
      <c r="H247" s="316"/>
      <c r="I247" s="321" t="e">
        <f t="shared" si="3"/>
        <v>#REF!</v>
      </c>
      <c r="J247" s="320"/>
      <c r="K247" s="318" t="e">
        <f t="shared" si="4"/>
        <v>#REF!</v>
      </c>
      <c r="L247" s="316"/>
      <c r="M247" s="321" t="e">
        <f t="shared" si="5"/>
        <v>#REF!</v>
      </c>
      <c r="N247" s="320"/>
      <c r="O247" s="95" t="e">
        <f t="shared" si="6"/>
        <v>#REF!</v>
      </c>
      <c r="P247" s="89"/>
      <c r="Q247" s="100" t="e">
        <f t="shared" si="7"/>
        <v>#REF!</v>
      </c>
      <c r="R247" s="91" t="s">
        <v>186</v>
      </c>
      <c r="S247" s="96" t="e">
        <f t="shared" si="8"/>
        <v>#REF!</v>
      </c>
      <c r="T247" s="89"/>
      <c r="U247" s="96" t="e">
        <f>'2 SERVICES'!#REF!</f>
        <v>#REF!</v>
      </c>
      <c r="V247" s="91"/>
      <c r="W247" s="97" t="e">
        <f>'2 SERVICES'!#REF!</f>
        <v>#REF!</v>
      </c>
    </row>
    <row r="248" spans="1:23" ht="39.75" customHeight="1" x14ac:dyDescent="0.25">
      <c r="A248" s="92">
        <f t="shared" si="0"/>
        <v>235</v>
      </c>
      <c r="B248" s="313" t="e">
        <f>'2 SERVICES'!#REF!</f>
        <v>#REF!</v>
      </c>
      <c r="C248" s="93" t="e">
        <f>'2 SERVICES'!#REF!</f>
        <v>#REF!</v>
      </c>
      <c r="D248" s="94" t="e">
        <f>'2 SERVICES'!#REF!</f>
        <v>#REF!</v>
      </c>
      <c r="E248" s="314" t="e">
        <f t="shared" si="1"/>
        <v>#REF!</v>
      </c>
      <c r="F248" s="302"/>
      <c r="G248" s="315" t="e">
        <f t="shared" si="2"/>
        <v>#REF!</v>
      </c>
      <c r="H248" s="316"/>
      <c r="I248" s="317" t="e">
        <f t="shared" si="3"/>
        <v>#REF!</v>
      </c>
      <c r="J248" s="302"/>
      <c r="K248" s="318" t="e">
        <f t="shared" si="4"/>
        <v>#REF!</v>
      </c>
      <c r="L248" s="316"/>
      <c r="M248" s="317" t="e">
        <f t="shared" si="5"/>
        <v>#REF!</v>
      </c>
      <c r="N248" s="302"/>
      <c r="O248" s="95" t="e">
        <f t="shared" si="6"/>
        <v>#REF!</v>
      </c>
      <c r="P248" s="89"/>
      <c r="Q248" s="96" t="e">
        <f t="shared" si="7"/>
        <v>#REF!</v>
      </c>
      <c r="R248" s="91" t="s">
        <v>185</v>
      </c>
      <c r="S248" s="96" t="e">
        <f t="shared" si="8"/>
        <v>#REF!</v>
      </c>
      <c r="T248" s="89"/>
      <c r="U248" s="96" t="e">
        <f>'2 SERVICES'!#REF!</f>
        <v>#REF!</v>
      </c>
      <c r="V248" s="91"/>
      <c r="W248" s="97" t="e">
        <f>'2 SERVICES'!#REF!</f>
        <v>#REF!</v>
      </c>
    </row>
    <row r="249" spans="1:23" ht="39.75" customHeight="1" x14ac:dyDescent="0.25">
      <c r="A249" s="92">
        <f t="shared" si="0"/>
        <v>236</v>
      </c>
      <c r="B249" s="313" t="e">
        <f>'2 SERVICES'!#REF!</f>
        <v>#REF!</v>
      </c>
      <c r="C249" s="99" t="e">
        <f>'2 SERVICES'!#REF!</f>
        <v>#REF!</v>
      </c>
      <c r="D249" s="94" t="e">
        <f>'2 SERVICES'!#REF!</f>
        <v>#REF!</v>
      </c>
      <c r="E249" s="319" t="e">
        <f t="shared" si="1"/>
        <v>#REF!</v>
      </c>
      <c r="F249" s="320"/>
      <c r="G249" s="315" t="e">
        <f t="shared" si="2"/>
        <v>#REF!</v>
      </c>
      <c r="H249" s="316"/>
      <c r="I249" s="321" t="e">
        <f t="shared" si="3"/>
        <v>#REF!</v>
      </c>
      <c r="J249" s="320"/>
      <c r="K249" s="318" t="e">
        <f t="shared" si="4"/>
        <v>#REF!</v>
      </c>
      <c r="L249" s="316"/>
      <c r="M249" s="321" t="e">
        <f t="shared" si="5"/>
        <v>#REF!</v>
      </c>
      <c r="N249" s="320"/>
      <c r="O249" s="95" t="e">
        <f t="shared" si="6"/>
        <v>#REF!</v>
      </c>
      <c r="P249" s="89"/>
      <c r="Q249" s="100" t="e">
        <f t="shared" si="7"/>
        <v>#REF!</v>
      </c>
      <c r="R249" s="91" t="s">
        <v>186</v>
      </c>
      <c r="S249" s="96" t="e">
        <f t="shared" si="8"/>
        <v>#REF!</v>
      </c>
      <c r="T249" s="89"/>
      <c r="U249" s="96" t="e">
        <f>'2 SERVICES'!#REF!</f>
        <v>#REF!</v>
      </c>
      <c r="V249" s="91"/>
      <c r="W249" s="97" t="e">
        <f>'2 SERVICES'!#REF!</f>
        <v>#REF!</v>
      </c>
    </row>
    <row r="250" spans="1:23" ht="39.75" customHeight="1" x14ac:dyDescent="0.25">
      <c r="A250" s="92">
        <f t="shared" si="0"/>
        <v>237</v>
      </c>
      <c r="B250" s="313" t="e">
        <f>'2 SERVICES'!#REF!</f>
        <v>#REF!</v>
      </c>
      <c r="C250" s="93" t="e">
        <f>'2 SERVICES'!#REF!</f>
        <v>#REF!</v>
      </c>
      <c r="D250" s="94" t="e">
        <f>'2 SERVICES'!#REF!</f>
        <v>#REF!</v>
      </c>
      <c r="E250" s="314" t="e">
        <f t="shared" si="1"/>
        <v>#REF!</v>
      </c>
      <c r="F250" s="302"/>
      <c r="G250" s="315" t="e">
        <f t="shared" si="2"/>
        <v>#REF!</v>
      </c>
      <c r="H250" s="316"/>
      <c r="I250" s="317" t="e">
        <f t="shared" si="3"/>
        <v>#REF!</v>
      </c>
      <c r="J250" s="302"/>
      <c r="K250" s="318" t="e">
        <f t="shared" si="4"/>
        <v>#REF!</v>
      </c>
      <c r="L250" s="316"/>
      <c r="M250" s="317" t="e">
        <f t="shared" si="5"/>
        <v>#REF!</v>
      </c>
      <c r="N250" s="302"/>
      <c r="O250" s="95" t="e">
        <f t="shared" si="6"/>
        <v>#REF!</v>
      </c>
      <c r="P250" s="89"/>
      <c r="Q250" s="96" t="e">
        <f t="shared" si="7"/>
        <v>#REF!</v>
      </c>
      <c r="R250" s="91" t="s">
        <v>185</v>
      </c>
      <c r="S250" s="96" t="e">
        <f t="shared" si="8"/>
        <v>#REF!</v>
      </c>
      <c r="T250" s="89"/>
      <c r="U250" s="96" t="e">
        <f>'2 SERVICES'!#REF!</f>
        <v>#REF!</v>
      </c>
      <c r="V250" s="91"/>
      <c r="W250" s="97" t="e">
        <f>'2 SERVICES'!#REF!</f>
        <v>#REF!</v>
      </c>
    </row>
    <row r="251" spans="1:23" ht="39.75" customHeight="1" x14ac:dyDescent="0.25">
      <c r="A251" s="92">
        <f t="shared" si="0"/>
        <v>238</v>
      </c>
      <c r="B251" s="313" t="e">
        <f>'2 SERVICES'!#REF!</f>
        <v>#REF!</v>
      </c>
      <c r="C251" s="99" t="e">
        <f>'2 SERVICES'!#REF!</f>
        <v>#REF!</v>
      </c>
      <c r="D251" s="94" t="e">
        <f>'2 SERVICES'!#REF!</f>
        <v>#REF!</v>
      </c>
      <c r="E251" s="319" t="e">
        <f t="shared" si="1"/>
        <v>#REF!</v>
      </c>
      <c r="F251" s="320"/>
      <c r="G251" s="315" t="e">
        <f t="shared" si="2"/>
        <v>#REF!</v>
      </c>
      <c r="H251" s="316"/>
      <c r="I251" s="321" t="e">
        <f t="shared" si="3"/>
        <v>#REF!</v>
      </c>
      <c r="J251" s="320"/>
      <c r="K251" s="318" t="e">
        <f t="shared" si="4"/>
        <v>#REF!</v>
      </c>
      <c r="L251" s="316"/>
      <c r="M251" s="321" t="e">
        <f t="shared" si="5"/>
        <v>#REF!</v>
      </c>
      <c r="N251" s="320"/>
      <c r="O251" s="95" t="e">
        <f t="shared" si="6"/>
        <v>#REF!</v>
      </c>
      <c r="P251" s="89"/>
      <c r="Q251" s="100" t="e">
        <f t="shared" si="7"/>
        <v>#REF!</v>
      </c>
      <c r="R251" s="91" t="s">
        <v>186</v>
      </c>
      <c r="S251" s="96" t="e">
        <f t="shared" si="8"/>
        <v>#REF!</v>
      </c>
      <c r="T251" s="89"/>
      <c r="U251" s="96" t="e">
        <f>'2 SERVICES'!#REF!</f>
        <v>#REF!</v>
      </c>
      <c r="V251" s="91"/>
      <c r="W251" s="97" t="e">
        <f>'2 SERVICES'!#REF!</f>
        <v>#REF!</v>
      </c>
    </row>
    <row r="252" spans="1:23" ht="39.75" customHeight="1" x14ac:dyDescent="0.25">
      <c r="A252" s="92">
        <f t="shared" si="0"/>
        <v>239</v>
      </c>
      <c r="B252" s="313" t="e">
        <f>'2 SERVICES'!#REF!</f>
        <v>#REF!</v>
      </c>
      <c r="C252" s="93" t="e">
        <f>'2 SERVICES'!#REF!</f>
        <v>#REF!</v>
      </c>
      <c r="D252" s="94" t="e">
        <f>'2 SERVICES'!#REF!</f>
        <v>#REF!</v>
      </c>
      <c r="E252" s="314" t="e">
        <f t="shared" si="1"/>
        <v>#REF!</v>
      </c>
      <c r="F252" s="302"/>
      <c r="G252" s="315" t="e">
        <f t="shared" si="2"/>
        <v>#REF!</v>
      </c>
      <c r="H252" s="316"/>
      <c r="I252" s="317" t="e">
        <f t="shared" si="3"/>
        <v>#REF!</v>
      </c>
      <c r="J252" s="302"/>
      <c r="K252" s="318" t="e">
        <f t="shared" si="4"/>
        <v>#REF!</v>
      </c>
      <c r="L252" s="316"/>
      <c r="M252" s="317" t="e">
        <f t="shared" si="5"/>
        <v>#REF!</v>
      </c>
      <c r="N252" s="302"/>
      <c r="O252" s="95" t="e">
        <f t="shared" si="6"/>
        <v>#REF!</v>
      </c>
      <c r="P252" s="89"/>
      <c r="Q252" s="96" t="e">
        <f t="shared" si="7"/>
        <v>#REF!</v>
      </c>
      <c r="R252" s="91" t="s">
        <v>185</v>
      </c>
      <c r="S252" s="96" t="e">
        <f t="shared" si="8"/>
        <v>#REF!</v>
      </c>
      <c r="T252" s="89"/>
      <c r="U252" s="96" t="e">
        <f>'2 SERVICES'!#REF!</f>
        <v>#REF!</v>
      </c>
      <c r="V252" s="91"/>
      <c r="W252" s="97" t="e">
        <f>'2 SERVICES'!#REF!</f>
        <v>#REF!</v>
      </c>
    </row>
    <row r="253" spans="1:23" ht="39.75" customHeight="1" x14ac:dyDescent="0.25">
      <c r="A253" s="92">
        <f t="shared" si="0"/>
        <v>240</v>
      </c>
      <c r="B253" s="313" t="e">
        <f>'2 SERVICES'!#REF!</f>
        <v>#REF!</v>
      </c>
      <c r="C253" s="99" t="e">
        <f>'2 SERVICES'!#REF!</f>
        <v>#REF!</v>
      </c>
      <c r="D253" s="94" t="e">
        <f>'2 SERVICES'!#REF!</f>
        <v>#REF!</v>
      </c>
      <c r="E253" s="319" t="e">
        <f t="shared" si="1"/>
        <v>#REF!</v>
      </c>
      <c r="F253" s="320"/>
      <c r="G253" s="315" t="e">
        <f t="shared" si="2"/>
        <v>#REF!</v>
      </c>
      <c r="H253" s="316"/>
      <c r="I253" s="321" t="e">
        <f t="shared" si="3"/>
        <v>#REF!</v>
      </c>
      <c r="J253" s="320"/>
      <c r="K253" s="318" t="e">
        <f t="shared" si="4"/>
        <v>#REF!</v>
      </c>
      <c r="L253" s="316"/>
      <c r="M253" s="321" t="e">
        <f t="shared" si="5"/>
        <v>#REF!</v>
      </c>
      <c r="N253" s="320"/>
      <c r="O253" s="95" t="e">
        <f t="shared" si="6"/>
        <v>#REF!</v>
      </c>
      <c r="P253" s="89"/>
      <c r="Q253" s="100" t="e">
        <f t="shared" si="7"/>
        <v>#REF!</v>
      </c>
      <c r="R253" s="91" t="s">
        <v>186</v>
      </c>
      <c r="S253" s="96" t="e">
        <f t="shared" si="8"/>
        <v>#REF!</v>
      </c>
      <c r="T253" s="89"/>
      <c r="U253" s="96" t="e">
        <f>'2 SERVICES'!#REF!</f>
        <v>#REF!</v>
      </c>
      <c r="V253" s="91"/>
      <c r="W253" s="97" t="e">
        <f>'2 SERVICES'!#REF!</f>
        <v>#REF!</v>
      </c>
    </row>
    <row r="254" spans="1:23" ht="39.75" customHeight="1" x14ac:dyDescent="0.25">
      <c r="A254" s="92">
        <f t="shared" si="0"/>
        <v>241</v>
      </c>
      <c r="B254" s="313" t="e">
        <f>'2 SERVICES'!#REF!</f>
        <v>#REF!</v>
      </c>
      <c r="C254" s="93" t="e">
        <f>'2 SERVICES'!#REF!</f>
        <v>#REF!</v>
      </c>
      <c r="D254" s="94" t="e">
        <f>'2 SERVICES'!#REF!</f>
        <v>#REF!</v>
      </c>
      <c r="E254" s="314" t="e">
        <f t="shared" si="1"/>
        <v>#REF!</v>
      </c>
      <c r="F254" s="302"/>
      <c r="G254" s="315" t="e">
        <f t="shared" si="2"/>
        <v>#REF!</v>
      </c>
      <c r="H254" s="316"/>
      <c r="I254" s="317" t="e">
        <f t="shared" si="3"/>
        <v>#REF!</v>
      </c>
      <c r="J254" s="302"/>
      <c r="K254" s="318" t="e">
        <f t="shared" si="4"/>
        <v>#REF!</v>
      </c>
      <c r="L254" s="316"/>
      <c r="M254" s="317" t="e">
        <f t="shared" si="5"/>
        <v>#REF!</v>
      </c>
      <c r="N254" s="302"/>
      <c r="O254" s="95" t="e">
        <f t="shared" si="6"/>
        <v>#REF!</v>
      </c>
      <c r="P254" s="89"/>
      <c r="Q254" s="96" t="e">
        <f t="shared" si="7"/>
        <v>#REF!</v>
      </c>
      <c r="R254" s="91" t="s">
        <v>185</v>
      </c>
      <c r="S254" s="96" t="e">
        <f t="shared" si="8"/>
        <v>#REF!</v>
      </c>
      <c r="T254" s="89"/>
      <c r="U254" s="96" t="e">
        <f>'2 SERVICES'!#REF!</f>
        <v>#REF!</v>
      </c>
      <c r="V254" s="91"/>
      <c r="W254" s="97" t="e">
        <f>'2 SERVICES'!#REF!</f>
        <v>#REF!</v>
      </c>
    </row>
    <row r="255" spans="1:23" ht="39.75" customHeight="1" x14ac:dyDescent="0.25">
      <c r="A255" s="92">
        <f t="shared" si="0"/>
        <v>242</v>
      </c>
      <c r="B255" s="313" t="e">
        <f>'2 SERVICES'!#REF!</f>
        <v>#REF!</v>
      </c>
      <c r="C255" s="99" t="e">
        <f>'2 SERVICES'!#REF!</f>
        <v>#REF!</v>
      </c>
      <c r="D255" s="94" t="e">
        <f>'2 SERVICES'!#REF!</f>
        <v>#REF!</v>
      </c>
      <c r="E255" s="319" t="e">
        <f t="shared" si="1"/>
        <v>#REF!</v>
      </c>
      <c r="F255" s="320"/>
      <c r="G255" s="315" t="e">
        <f t="shared" si="2"/>
        <v>#REF!</v>
      </c>
      <c r="H255" s="316"/>
      <c r="I255" s="321" t="e">
        <f t="shared" si="3"/>
        <v>#REF!</v>
      </c>
      <c r="J255" s="320"/>
      <c r="K255" s="318" t="e">
        <f t="shared" si="4"/>
        <v>#REF!</v>
      </c>
      <c r="L255" s="316"/>
      <c r="M255" s="321" t="e">
        <f t="shared" si="5"/>
        <v>#REF!</v>
      </c>
      <c r="N255" s="320"/>
      <c r="O255" s="95" t="e">
        <f t="shared" si="6"/>
        <v>#REF!</v>
      </c>
      <c r="P255" s="89"/>
      <c r="Q255" s="100" t="e">
        <f t="shared" si="7"/>
        <v>#REF!</v>
      </c>
      <c r="R255" s="91" t="s">
        <v>186</v>
      </c>
      <c r="S255" s="96" t="e">
        <f t="shared" si="8"/>
        <v>#REF!</v>
      </c>
      <c r="T255" s="89"/>
      <c r="U255" s="96" t="e">
        <f>'2 SERVICES'!#REF!</f>
        <v>#REF!</v>
      </c>
      <c r="V255" s="91"/>
      <c r="W255" s="97" t="e">
        <f>'2 SERVICES'!#REF!</f>
        <v>#REF!</v>
      </c>
    </row>
    <row r="256" spans="1:23" ht="39.75" customHeight="1" x14ac:dyDescent="0.25">
      <c r="A256" s="92">
        <f t="shared" si="0"/>
        <v>243</v>
      </c>
      <c r="B256" s="313" t="e">
        <f>'2 SERVICES'!#REF!</f>
        <v>#REF!</v>
      </c>
      <c r="C256" s="93" t="e">
        <f>'2 SERVICES'!#REF!</f>
        <v>#REF!</v>
      </c>
      <c r="D256" s="94" t="e">
        <f>'2 SERVICES'!#REF!</f>
        <v>#REF!</v>
      </c>
      <c r="E256" s="314" t="e">
        <f t="shared" si="1"/>
        <v>#REF!</v>
      </c>
      <c r="F256" s="302"/>
      <c r="G256" s="315" t="e">
        <f t="shared" si="2"/>
        <v>#REF!</v>
      </c>
      <c r="H256" s="316"/>
      <c r="I256" s="317" t="e">
        <f t="shared" si="3"/>
        <v>#REF!</v>
      </c>
      <c r="J256" s="302"/>
      <c r="K256" s="318" t="e">
        <f t="shared" si="4"/>
        <v>#REF!</v>
      </c>
      <c r="L256" s="316"/>
      <c r="M256" s="317" t="e">
        <f t="shared" si="5"/>
        <v>#REF!</v>
      </c>
      <c r="N256" s="302"/>
      <c r="O256" s="95" t="e">
        <f t="shared" si="6"/>
        <v>#REF!</v>
      </c>
      <c r="P256" s="89"/>
      <c r="Q256" s="96" t="e">
        <f t="shared" si="7"/>
        <v>#REF!</v>
      </c>
      <c r="R256" s="91" t="s">
        <v>185</v>
      </c>
      <c r="S256" s="96" t="e">
        <f t="shared" si="8"/>
        <v>#REF!</v>
      </c>
      <c r="T256" s="89"/>
      <c r="U256" s="96" t="e">
        <f>'2 SERVICES'!#REF!</f>
        <v>#REF!</v>
      </c>
      <c r="V256" s="91"/>
      <c r="W256" s="97" t="e">
        <f>'2 SERVICES'!#REF!</f>
        <v>#REF!</v>
      </c>
    </row>
    <row r="257" spans="1:23" ht="39.75" customHeight="1" x14ac:dyDescent="0.25">
      <c r="A257" s="92">
        <f t="shared" si="0"/>
        <v>244</v>
      </c>
      <c r="B257" s="313" t="e">
        <f>'2 SERVICES'!#REF!</f>
        <v>#REF!</v>
      </c>
      <c r="C257" s="99" t="e">
        <f>'2 SERVICES'!#REF!</f>
        <v>#REF!</v>
      </c>
      <c r="D257" s="94" t="e">
        <f>'2 SERVICES'!#REF!</f>
        <v>#REF!</v>
      </c>
      <c r="E257" s="319" t="e">
        <f t="shared" si="1"/>
        <v>#REF!</v>
      </c>
      <c r="F257" s="320"/>
      <c r="G257" s="315" t="e">
        <f t="shared" si="2"/>
        <v>#REF!</v>
      </c>
      <c r="H257" s="316"/>
      <c r="I257" s="321" t="e">
        <f t="shared" si="3"/>
        <v>#REF!</v>
      </c>
      <c r="J257" s="320"/>
      <c r="K257" s="318" t="e">
        <f t="shared" si="4"/>
        <v>#REF!</v>
      </c>
      <c r="L257" s="316"/>
      <c r="M257" s="321" t="e">
        <f t="shared" si="5"/>
        <v>#REF!</v>
      </c>
      <c r="N257" s="320"/>
      <c r="O257" s="95" t="e">
        <f t="shared" si="6"/>
        <v>#REF!</v>
      </c>
      <c r="P257" s="89"/>
      <c r="Q257" s="100" t="e">
        <f t="shared" si="7"/>
        <v>#REF!</v>
      </c>
      <c r="R257" s="91" t="s">
        <v>186</v>
      </c>
      <c r="S257" s="96" t="e">
        <f t="shared" si="8"/>
        <v>#REF!</v>
      </c>
      <c r="T257" s="89"/>
      <c r="U257" s="96" t="e">
        <f>'2 SERVICES'!#REF!</f>
        <v>#REF!</v>
      </c>
      <c r="V257" s="91"/>
      <c r="W257" s="97" t="e">
        <f>'2 SERVICES'!#REF!</f>
        <v>#REF!</v>
      </c>
    </row>
    <row r="258" spans="1:23" ht="39.75" customHeight="1" x14ac:dyDescent="0.25">
      <c r="A258" s="92">
        <f t="shared" si="0"/>
        <v>245</v>
      </c>
      <c r="B258" s="313" t="e">
        <f>'2 SERVICES'!#REF!</f>
        <v>#REF!</v>
      </c>
      <c r="C258" s="93" t="e">
        <f>'2 SERVICES'!#REF!</f>
        <v>#REF!</v>
      </c>
      <c r="D258" s="94" t="e">
        <f>'2 SERVICES'!#REF!</f>
        <v>#REF!</v>
      </c>
      <c r="E258" s="314" t="e">
        <f t="shared" si="1"/>
        <v>#REF!</v>
      </c>
      <c r="F258" s="302"/>
      <c r="G258" s="315" t="e">
        <f t="shared" si="2"/>
        <v>#REF!</v>
      </c>
      <c r="H258" s="316"/>
      <c r="I258" s="317" t="e">
        <f t="shared" si="3"/>
        <v>#REF!</v>
      </c>
      <c r="J258" s="302"/>
      <c r="K258" s="318" t="e">
        <f t="shared" si="4"/>
        <v>#REF!</v>
      </c>
      <c r="L258" s="316"/>
      <c r="M258" s="317" t="e">
        <f t="shared" si="5"/>
        <v>#REF!</v>
      </c>
      <c r="N258" s="302"/>
      <c r="O258" s="95" t="e">
        <f t="shared" si="6"/>
        <v>#REF!</v>
      </c>
      <c r="P258" s="89"/>
      <c r="Q258" s="96" t="e">
        <f t="shared" si="7"/>
        <v>#REF!</v>
      </c>
      <c r="R258" s="91" t="s">
        <v>185</v>
      </c>
      <c r="S258" s="96" t="e">
        <f t="shared" si="8"/>
        <v>#REF!</v>
      </c>
      <c r="T258" s="89"/>
      <c r="U258" s="96" t="e">
        <f>'2 SERVICES'!#REF!</f>
        <v>#REF!</v>
      </c>
      <c r="V258" s="91"/>
      <c r="W258" s="97" t="e">
        <f>'2 SERVICES'!#REF!</f>
        <v>#REF!</v>
      </c>
    </row>
    <row r="259" spans="1:23" ht="39.75" customHeight="1" x14ac:dyDescent="0.25">
      <c r="A259" s="92">
        <f t="shared" si="0"/>
        <v>246</v>
      </c>
      <c r="B259" s="313" t="e">
        <f>'2 SERVICES'!#REF!</f>
        <v>#REF!</v>
      </c>
      <c r="C259" s="99" t="e">
        <f>'2 SERVICES'!#REF!</f>
        <v>#REF!</v>
      </c>
      <c r="D259" s="94" t="e">
        <f>'2 SERVICES'!#REF!</f>
        <v>#REF!</v>
      </c>
      <c r="E259" s="319" t="e">
        <f t="shared" si="1"/>
        <v>#REF!</v>
      </c>
      <c r="F259" s="320"/>
      <c r="G259" s="315" t="e">
        <f t="shared" si="2"/>
        <v>#REF!</v>
      </c>
      <c r="H259" s="316"/>
      <c r="I259" s="321" t="e">
        <f t="shared" si="3"/>
        <v>#REF!</v>
      </c>
      <c r="J259" s="320"/>
      <c r="K259" s="318" t="e">
        <f t="shared" si="4"/>
        <v>#REF!</v>
      </c>
      <c r="L259" s="316"/>
      <c r="M259" s="321" t="e">
        <f t="shared" si="5"/>
        <v>#REF!</v>
      </c>
      <c r="N259" s="320"/>
      <c r="O259" s="95" t="e">
        <f t="shared" si="6"/>
        <v>#REF!</v>
      </c>
      <c r="P259" s="89"/>
      <c r="Q259" s="100" t="e">
        <f t="shared" si="7"/>
        <v>#REF!</v>
      </c>
      <c r="R259" s="91" t="s">
        <v>186</v>
      </c>
      <c r="S259" s="96" t="e">
        <f t="shared" si="8"/>
        <v>#REF!</v>
      </c>
      <c r="T259" s="89"/>
      <c r="U259" s="96" t="e">
        <f>'2 SERVICES'!#REF!</f>
        <v>#REF!</v>
      </c>
      <c r="V259" s="91"/>
      <c r="W259" s="97" t="e">
        <f>'2 SERVICES'!#REF!</f>
        <v>#REF!</v>
      </c>
    </row>
    <row r="260" spans="1:23" ht="39.75" customHeight="1" x14ac:dyDescent="0.25">
      <c r="A260" s="92">
        <f t="shared" si="0"/>
        <v>247</v>
      </c>
      <c r="B260" s="313" t="e">
        <f>'2 SERVICES'!#REF!</f>
        <v>#REF!</v>
      </c>
      <c r="C260" s="93" t="e">
        <f>'2 SERVICES'!#REF!</f>
        <v>#REF!</v>
      </c>
      <c r="D260" s="94" t="e">
        <f>'2 SERVICES'!#REF!</f>
        <v>#REF!</v>
      </c>
      <c r="E260" s="314" t="e">
        <f t="shared" si="1"/>
        <v>#REF!</v>
      </c>
      <c r="F260" s="302"/>
      <c r="G260" s="315" t="e">
        <f t="shared" si="2"/>
        <v>#REF!</v>
      </c>
      <c r="H260" s="316"/>
      <c r="I260" s="317" t="e">
        <f t="shared" si="3"/>
        <v>#REF!</v>
      </c>
      <c r="J260" s="302"/>
      <c r="K260" s="318" t="e">
        <f t="shared" si="4"/>
        <v>#REF!</v>
      </c>
      <c r="L260" s="316"/>
      <c r="M260" s="317" t="e">
        <f t="shared" si="5"/>
        <v>#REF!</v>
      </c>
      <c r="N260" s="302"/>
      <c r="O260" s="95" t="e">
        <f t="shared" si="6"/>
        <v>#REF!</v>
      </c>
      <c r="P260" s="89"/>
      <c r="Q260" s="96" t="e">
        <f t="shared" si="7"/>
        <v>#REF!</v>
      </c>
      <c r="R260" s="91" t="s">
        <v>185</v>
      </c>
      <c r="S260" s="96" t="e">
        <f t="shared" si="8"/>
        <v>#REF!</v>
      </c>
      <c r="T260" s="89"/>
      <c r="U260" s="96" t="e">
        <f>'2 SERVICES'!#REF!</f>
        <v>#REF!</v>
      </c>
      <c r="V260" s="91"/>
      <c r="W260" s="97" t="e">
        <f>'2 SERVICES'!#REF!</f>
        <v>#REF!</v>
      </c>
    </row>
    <row r="261" spans="1:23" ht="39.75" customHeight="1" x14ac:dyDescent="0.25">
      <c r="A261" s="92">
        <f t="shared" si="0"/>
        <v>248</v>
      </c>
      <c r="B261" s="313" t="e">
        <f>'2 SERVICES'!#REF!</f>
        <v>#REF!</v>
      </c>
      <c r="C261" s="99" t="e">
        <f>'2 SERVICES'!#REF!</f>
        <v>#REF!</v>
      </c>
      <c r="D261" s="94" t="e">
        <f>'2 SERVICES'!#REF!</f>
        <v>#REF!</v>
      </c>
      <c r="E261" s="319" t="e">
        <f t="shared" si="1"/>
        <v>#REF!</v>
      </c>
      <c r="F261" s="320"/>
      <c r="G261" s="315" t="e">
        <f t="shared" si="2"/>
        <v>#REF!</v>
      </c>
      <c r="H261" s="316"/>
      <c r="I261" s="321" t="e">
        <f t="shared" si="3"/>
        <v>#REF!</v>
      </c>
      <c r="J261" s="320"/>
      <c r="K261" s="318" t="e">
        <f t="shared" si="4"/>
        <v>#REF!</v>
      </c>
      <c r="L261" s="316"/>
      <c r="M261" s="321" t="e">
        <f t="shared" si="5"/>
        <v>#REF!</v>
      </c>
      <c r="N261" s="320"/>
      <c r="O261" s="95" t="e">
        <f t="shared" si="6"/>
        <v>#REF!</v>
      </c>
      <c r="P261" s="89"/>
      <c r="Q261" s="100" t="e">
        <f t="shared" si="7"/>
        <v>#REF!</v>
      </c>
      <c r="R261" s="91" t="s">
        <v>186</v>
      </c>
      <c r="S261" s="96" t="e">
        <f t="shared" si="8"/>
        <v>#REF!</v>
      </c>
      <c r="T261" s="89"/>
      <c r="U261" s="96" t="e">
        <f>'2 SERVICES'!#REF!</f>
        <v>#REF!</v>
      </c>
      <c r="V261" s="91"/>
      <c r="W261" s="97" t="e">
        <f>'2 SERVICES'!#REF!</f>
        <v>#REF!</v>
      </c>
    </row>
    <row r="262" spans="1:23" ht="39.75" customHeight="1" x14ac:dyDescent="0.25">
      <c r="A262" s="92">
        <f t="shared" si="0"/>
        <v>249</v>
      </c>
      <c r="B262" s="313" t="e">
        <f>'2 SERVICES'!#REF!</f>
        <v>#REF!</v>
      </c>
      <c r="C262" s="93" t="e">
        <f>'2 SERVICES'!#REF!</f>
        <v>#REF!</v>
      </c>
      <c r="D262" s="94" t="e">
        <f>'2 SERVICES'!#REF!</f>
        <v>#REF!</v>
      </c>
      <c r="E262" s="314" t="e">
        <f t="shared" si="1"/>
        <v>#REF!</v>
      </c>
      <c r="F262" s="302"/>
      <c r="G262" s="315" t="e">
        <f t="shared" si="2"/>
        <v>#REF!</v>
      </c>
      <c r="H262" s="316"/>
      <c r="I262" s="317" t="e">
        <f t="shared" si="3"/>
        <v>#REF!</v>
      </c>
      <c r="J262" s="302"/>
      <c r="K262" s="318" t="e">
        <f t="shared" si="4"/>
        <v>#REF!</v>
      </c>
      <c r="L262" s="316"/>
      <c r="M262" s="317" t="e">
        <f t="shared" si="5"/>
        <v>#REF!</v>
      </c>
      <c r="N262" s="302"/>
      <c r="O262" s="95" t="e">
        <f t="shared" si="6"/>
        <v>#REF!</v>
      </c>
      <c r="P262" s="89"/>
      <c r="Q262" s="96" t="e">
        <f t="shared" si="7"/>
        <v>#REF!</v>
      </c>
      <c r="R262" s="91" t="s">
        <v>185</v>
      </c>
      <c r="S262" s="96" t="e">
        <f t="shared" si="8"/>
        <v>#REF!</v>
      </c>
      <c r="T262" s="89"/>
      <c r="U262" s="96" t="e">
        <f>'2 SERVICES'!#REF!</f>
        <v>#REF!</v>
      </c>
      <c r="V262" s="91"/>
      <c r="W262" s="97" t="e">
        <f>'2 SERVICES'!#REF!</f>
        <v>#REF!</v>
      </c>
    </row>
    <row r="263" spans="1:23" ht="39.75" customHeight="1" x14ac:dyDescent="0.25">
      <c r="A263" s="92">
        <f t="shared" si="0"/>
        <v>250</v>
      </c>
      <c r="B263" s="313" t="e">
        <f>'2 SERVICES'!#REF!</f>
        <v>#REF!</v>
      </c>
      <c r="C263" s="99" t="e">
        <f>'2 SERVICES'!#REF!</f>
        <v>#REF!</v>
      </c>
      <c r="D263" s="94" t="e">
        <f>'2 SERVICES'!#REF!</f>
        <v>#REF!</v>
      </c>
      <c r="E263" s="319" t="e">
        <f t="shared" si="1"/>
        <v>#REF!</v>
      </c>
      <c r="F263" s="320"/>
      <c r="G263" s="315" t="e">
        <f t="shared" si="2"/>
        <v>#REF!</v>
      </c>
      <c r="H263" s="316"/>
      <c r="I263" s="321" t="e">
        <f t="shared" si="3"/>
        <v>#REF!</v>
      </c>
      <c r="J263" s="320"/>
      <c r="K263" s="318" t="e">
        <f t="shared" si="4"/>
        <v>#REF!</v>
      </c>
      <c r="L263" s="316"/>
      <c r="M263" s="321" t="e">
        <f t="shared" si="5"/>
        <v>#REF!</v>
      </c>
      <c r="N263" s="320"/>
      <c r="O263" s="95" t="e">
        <f t="shared" si="6"/>
        <v>#REF!</v>
      </c>
      <c r="P263" s="89"/>
      <c r="Q263" s="100" t="e">
        <f t="shared" si="7"/>
        <v>#REF!</v>
      </c>
      <c r="R263" s="91" t="s">
        <v>186</v>
      </c>
      <c r="S263" s="96" t="e">
        <f t="shared" si="8"/>
        <v>#REF!</v>
      </c>
      <c r="T263" s="89"/>
      <c r="U263" s="96" t="e">
        <f>'2 SERVICES'!#REF!</f>
        <v>#REF!</v>
      </c>
      <c r="V263" s="91"/>
      <c r="W263" s="97" t="e">
        <f>'2 SERVICES'!#REF!</f>
        <v>#REF!</v>
      </c>
    </row>
    <row r="264" spans="1:23" ht="39.75" customHeight="1" x14ac:dyDescent="0.25">
      <c r="A264" s="92">
        <f t="shared" si="0"/>
        <v>251</v>
      </c>
      <c r="B264" s="313" t="e">
        <f>'2 SERVICES'!#REF!</f>
        <v>#REF!</v>
      </c>
      <c r="C264" s="93" t="e">
        <f>'2 SERVICES'!#REF!</f>
        <v>#REF!</v>
      </c>
      <c r="D264" s="94" t="e">
        <f>'2 SERVICES'!#REF!</f>
        <v>#REF!</v>
      </c>
      <c r="E264" s="314" t="e">
        <f t="shared" si="1"/>
        <v>#REF!</v>
      </c>
      <c r="F264" s="302"/>
      <c r="G264" s="315" t="e">
        <f t="shared" si="2"/>
        <v>#REF!</v>
      </c>
      <c r="H264" s="316"/>
      <c r="I264" s="317" t="e">
        <f t="shared" si="3"/>
        <v>#REF!</v>
      </c>
      <c r="J264" s="302"/>
      <c r="K264" s="318" t="e">
        <f t="shared" si="4"/>
        <v>#REF!</v>
      </c>
      <c r="L264" s="316"/>
      <c r="M264" s="317" t="e">
        <f t="shared" si="5"/>
        <v>#REF!</v>
      </c>
      <c r="N264" s="302"/>
      <c r="O264" s="95" t="e">
        <f t="shared" si="6"/>
        <v>#REF!</v>
      </c>
      <c r="P264" s="89"/>
      <c r="Q264" s="96" t="e">
        <f t="shared" si="7"/>
        <v>#REF!</v>
      </c>
      <c r="R264" s="91" t="s">
        <v>185</v>
      </c>
      <c r="S264" s="96" t="e">
        <f t="shared" si="8"/>
        <v>#REF!</v>
      </c>
      <c r="T264" s="89"/>
      <c r="U264" s="96" t="e">
        <f>'2 SERVICES'!#REF!</f>
        <v>#REF!</v>
      </c>
      <c r="V264" s="91"/>
      <c r="W264" s="97" t="e">
        <f>'2 SERVICES'!#REF!</f>
        <v>#REF!</v>
      </c>
    </row>
    <row r="265" spans="1:23" ht="39.75" customHeight="1" x14ac:dyDescent="0.25">
      <c r="A265" s="92">
        <f t="shared" si="0"/>
        <v>252</v>
      </c>
      <c r="B265" s="313" t="e">
        <f>'2 SERVICES'!#REF!</f>
        <v>#REF!</v>
      </c>
      <c r="C265" s="99" t="e">
        <f>'2 SERVICES'!#REF!</f>
        <v>#REF!</v>
      </c>
      <c r="D265" s="94" t="e">
        <f>'2 SERVICES'!#REF!</f>
        <v>#REF!</v>
      </c>
      <c r="E265" s="319" t="e">
        <f t="shared" si="1"/>
        <v>#REF!</v>
      </c>
      <c r="F265" s="320"/>
      <c r="G265" s="315" t="e">
        <f t="shared" si="2"/>
        <v>#REF!</v>
      </c>
      <c r="H265" s="316"/>
      <c r="I265" s="321" t="e">
        <f t="shared" si="3"/>
        <v>#REF!</v>
      </c>
      <c r="J265" s="320"/>
      <c r="K265" s="318" t="e">
        <f t="shared" si="4"/>
        <v>#REF!</v>
      </c>
      <c r="L265" s="316"/>
      <c r="M265" s="321" t="e">
        <f t="shared" si="5"/>
        <v>#REF!</v>
      </c>
      <c r="N265" s="320"/>
      <c r="O265" s="95" t="e">
        <f t="shared" si="6"/>
        <v>#REF!</v>
      </c>
      <c r="P265" s="89"/>
      <c r="Q265" s="100" t="e">
        <f t="shared" si="7"/>
        <v>#REF!</v>
      </c>
      <c r="R265" s="91" t="s">
        <v>186</v>
      </c>
      <c r="S265" s="96" t="e">
        <f t="shared" si="8"/>
        <v>#REF!</v>
      </c>
      <c r="T265" s="89"/>
      <c r="U265" s="96" t="e">
        <f>'2 SERVICES'!#REF!</f>
        <v>#REF!</v>
      </c>
      <c r="V265" s="91"/>
      <c r="W265" s="97" t="e">
        <f>'2 SERVICES'!#REF!</f>
        <v>#REF!</v>
      </c>
    </row>
    <row r="266" spans="1:23" ht="39.75" customHeight="1" x14ac:dyDescent="0.25">
      <c r="A266" s="92">
        <f t="shared" si="0"/>
        <v>253</v>
      </c>
      <c r="B266" s="313" t="e">
        <f>'2 SERVICES'!#REF!</f>
        <v>#REF!</v>
      </c>
      <c r="C266" s="93" t="e">
        <f>'2 SERVICES'!#REF!</f>
        <v>#REF!</v>
      </c>
      <c r="D266" s="94" t="e">
        <f>'2 SERVICES'!#REF!</f>
        <v>#REF!</v>
      </c>
      <c r="E266" s="314" t="e">
        <f t="shared" si="1"/>
        <v>#REF!</v>
      </c>
      <c r="F266" s="302"/>
      <c r="G266" s="315" t="e">
        <f t="shared" si="2"/>
        <v>#REF!</v>
      </c>
      <c r="H266" s="316"/>
      <c r="I266" s="317" t="e">
        <f t="shared" si="3"/>
        <v>#REF!</v>
      </c>
      <c r="J266" s="302"/>
      <c r="K266" s="318" t="e">
        <f t="shared" si="4"/>
        <v>#REF!</v>
      </c>
      <c r="L266" s="316"/>
      <c r="M266" s="317" t="e">
        <f t="shared" si="5"/>
        <v>#REF!</v>
      </c>
      <c r="N266" s="302"/>
      <c r="O266" s="95" t="e">
        <f t="shared" si="6"/>
        <v>#REF!</v>
      </c>
      <c r="P266" s="89"/>
      <c r="Q266" s="96" t="e">
        <f t="shared" si="7"/>
        <v>#REF!</v>
      </c>
      <c r="R266" s="91" t="s">
        <v>185</v>
      </c>
      <c r="S266" s="96" t="e">
        <f t="shared" si="8"/>
        <v>#REF!</v>
      </c>
      <c r="T266" s="89"/>
      <c r="U266" s="96" t="e">
        <f>'2 SERVICES'!#REF!</f>
        <v>#REF!</v>
      </c>
      <c r="V266" s="91"/>
      <c r="W266" s="97" t="e">
        <f>'2 SERVICES'!#REF!</f>
        <v>#REF!</v>
      </c>
    </row>
    <row r="267" spans="1:23" ht="39.75" customHeight="1" x14ac:dyDescent="0.25">
      <c r="A267" s="92">
        <f t="shared" si="0"/>
        <v>254</v>
      </c>
      <c r="B267" s="313" t="e">
        <f>'2 SERVICES'!#REF!</f>
        <v>#REF!</v>
      </c>
      <c r="C267" s="99" t="e">
        <f>'2 SERVICES'!#REF!</f>
        <v>#REF!</v>
      </c>
      <c r="D267" s="94" t="e">
        <f>'2 SERVICES'!#REF!</f>
        <v>#REF!</v>
      </c>
      <c r="E267" s="319" t="e">
        <f t="shared" si="1"/>
        <v>#REF!</v>
      </c>
      <c r="F267" s="320"/>
      <c r="G267" s="315" t="e">
        <f t="shared" si="2"/>
        <v>#REF!</v>
      </c>
      <c r="H267" s="316"/>
      <c r="I267" s="321" t="e">
        <f t="shared" si="3"/>
        <v>#REF!</v>
      </c>
      <c r="J267" s="320"/>
      <c r="K267" s="318" t="e">
        <f t="shared" si="4"/>
        <v>#REF!</v>
      </c>
      <c r="L267" s="316"/>
      <c r="M267" s="321" t="e">
        <f t="shared" si="5"/>
        <v>#REF!</v>
      </c>
      <c r="N267" s="320"/>
      <c r="O267" s="95" t="e">
        <f t="shared" si="6"/>
        <v>#REF!</v>
      </c>
      <c r="P267" s="89"/>
      <c r="Q267" s="100" t="e">
        <f t="shared" si="7"/>
        <v>#REF!</v>
      </c>
      <c r="R267" s="91" t="s">
        <v>186</v>
      </c>
      <c r="S267" s="96" t="e">
        <f t="shared" si="8"/>
        <v>#REF!</v>
      </c>
      <c r="T267" s="89"/>
      <c r="U267" s="96" t="e">
        <f>'2 SERVICES'!#REF!</f>
        <v>#REF!</v>
      </c>
      <c r="V267" s="91"/>
      <c r="W267" s="97" t="e">
        <f>'2 SERVICES'!#REF!</f>
        <v>#REF!</v>
      </c>
    </row>
    <row r="268" spans="1:23" ht="39.75" customHeight="1" x14ac:dyDescent="0.25">
      <c r="A268" s="92">
        <f t="shared" si="0"/>
        <v>255</v>
      </c>
      <c r="B268" s="313" t="e">
        <f>'2 SERVICES'!#REF!</f>
        <v>#REF!</v>
      </c>
      <c r="C268" s="93" t="e">
        <f>'2 SERVICES'!#REF!</f>
        <v>#REF!</v>
      </c>
      <c r="D268" s="94" t="e">
        <f>'2 SERVICES'!#REF!</f>
        <v>#REF!</v>
      </c>
      <c r="E268" s="314" t="e">
        <f t="shared" si="1"/>
        <v>#REF!</v>
      </c>
      <c r="F268" s="302"/>
      <c r="G268" s="315" t="e">
        <f t="shared" si="2"/>
        <v>#REF!</v>
      </c>
      <c r="H268" s="316"/>
      <c r="I268" s="317" t="e">
        <f t="shared" si="3"/>
        <v>#REF!</v>
      </c>
      <c r="J268" s="302"/>
      <c r="K268" s="318" t="e">
        <f t="shared" si="4"/>
        <v>#REF!</v>
      </c>
      <c r="L268" s="316"/>
      <c r="M268" s="317" t="e">
        <f t="shared" si="5"/>
        <v>#REF!</v>
      </c>
      <c r="N268" s="302"/>
      <c r="O268" s="95" t="e">
        <f t="shared" si="6"/>
        <v>#REF!</v>
      </c>
      <c r="P268" s="89"/>
      <c r="Q268" s="96" t="e">
        <f t="shared" si="7"/>
        <v>#REF!</v>
      </c>
      <c r="R268" s="91" t="s">
        <v>185</v>
      </c>
      <c r="S268" s="96" t="e">
        <f t="shared" si="8"/>
        <v>#REF!</v>
      </c>
      <c r="T268" s="89"/>
      <c r="U268" s="96" t="e">
        <f>'2 SERVICES'!#REF!</f>
        <v>#REF!</v>
      </c>
      <c r="V268" s="91"/>
      <c r="W268" s="97" t="e">
        <f>'2 SERVICES'!#REF!</f>
        <v>#REF!</v>
      </c>
    </row>
    <row r="269" spans="1:23" ht="39.75" customHeight="1" x14ac:dyDescent="0.25">
      <c r="A269" s="92">
        <f t="shared" ref="A269:A523" si="9">ROW(A256)</f>
        <v>256</v>
      </c>
      <c r="B269" s="313" t="e">
        <f>'2 SERVICES'!#REF!</f>
        <v>#REF!</v>
      </c>
      <c r="C269" s="99" t="e">
        <f>'2 SERVICES'!#REF!</f>
        <v>#REF!</v>
      </c>
      <c r="D269" s="94" t="e">
        <f>'2 SERVICES'!#REF!</f>
        <v>#REF!</v>
      </c>
      <c r="E269" s="319" t="e">
        <f t="shared" ref="E269:E523" si="10">D269+30</f>
        <v>#REF!</v>
      </c>
      <c r="F269" s="320"/>
      <c r="G269" s="315" t="e">
        <f t="shared" ref="G269:G523" si="11">D269+60</f>
        <v>#REF!</v>
      </c>
      <c r="H269" s="316"/>
      <c r="I269" s="321" t="e">
        <f t="shared" ref="I269:I523" si="12">D269+90</f>
        <v>#REF!</v>
      </c>
      <c r="J269" s="320"/>
      <c r="K269" s="318" t="e">
        <f t="shared" ref="K269:K523" si="13">D269+180</f>
        <v>#REF!</v>
      </c>
      <c r="L269" s="316"/>
      <c r="M269" s="321" t="e">
        <f t="shared" ref="M269:M523" si="14">D269+365</f>
        <v>#REF!</v>
      </c>
      <c r="N269" s="320"/>
      <c r="O269" s="95" t="e">
        <f t="shared" ref="O269:O523" si="15">#REF!</f>
        <v>#REF!</v>
      </c>
      <c r="P269" s="89"/>
      <c r="Q269" s="100" t="e">
        <f t="shared" ref="Q269:Q523" si="16">D269+30</f>
        <v>#REF!</v>
      </c>
      <c r="R269" s="91" t="s">
        <v>186</v>
      </c>
      <c r="S269" s="96" t="e">
        <f t="shared" ref="S269:S523" si="17">O269+180</f>
        <v>#REF!</v>
      </c>
      <c r="T269" s="89"/>
      <c r="U269" s="96" t="e">
        <f>'2 SERVICES'!#REF!</f>
        <v>#REF!</v>
      </c>
      <c r="V269" s="91"/>
      <c r="W269" s="97" t="e">
        <f>'2 SERVICES'!#REF!</f>
        <v>#REF!</v>
      </c>
    </row>
    <row r="270" spans="1:23" ht="39.75" customHeight="1" x14ac:dyDescent="0.25">
      <c r="A270" s="92">
        <f t="shared" si="9"/>
        <v>257</v>
      </c>
      <c r="B270" s="313" t="e">
        <f>'2 SERVICES'!#REF!</f>
        <v>#REF!</v>
      </c>
      <c r="C270" s="93" t="e">
        <f>'2 SERVICES'!#REF!</f>
        <v>#REF!</v>
      </c>
      <c r="D270" s="94" t="e">
        <f>'2 SERVICES'!#REF!</f>
        <v>#REF!</v>
      </c>
      <c r="E270" s="314" t="e">
        <f t="shared" si="10"/>
        <v>#REF!</v>
      </c>
      <c r="F270" s="302"/>
      <c r="G270" s="315" t="e">
        <f t="shared" si="11"/>
        <v>#REF!</v>
      </c>
      <c r="H270" s="316"/>
      <c r="I270" s="317" t="e">
        <f t="shared" si="12"/>
        <v>#REF!</v>
      </c>
      <c r="J270" s="302"/>
      <c r="K270" s="318" t="e">
        <f t="shared" si="13"/>
        <v>#REF!</v>
      </c>
      <c r="L270" s="316"/>
      <c r="M270" s="317" t="e">
        <f t="shared" si="14"/>
        <v>#REF!</v>
      </c>
      <c r="N270" s="302"/>
      <c r="O270" s="95" t="e">
        <f t="shared" si="15"/>
        <v>#REF!</v>
      </c>
      <c r="P270" s="89"/>
      <c r="Q270" s="96" t="e">
        <f t="shared" si="16"/>
        <v>#REF!</v>
      </c>
      <c r="R270" s="91" t="s">
        <v>185</v>
      </c>
      <c r="S270" s="96" t="e">
        <f t="shared" si="17"/>
        <v>#REF!</v>
      </c>
      <c r="T270" s="89"/>
      <c r="U270" s="96" t="e">
        <f>'2 SERVICES'!#REF!</f>
        <v>#REF!</v>
      </c>
      <c r="V270" s="91"/>
      <c r="W270" s="97" t="e">
        <f>'2 SERVICES'!#REF!</f>
        <v>#REF!</v>
      </c>
    </row>
    <row r="271" spans="1:23" ht="39.75" customHeight="1" x14ac:dyDescent="0.25">
      <c r="A271" s="92">
        <f t="shared" si="9"/>
        <v>258</v>
      </c>
      <c r="B271" s="313" t="e">
        <f>'2 SERVICES'!#REF!</f>
        <v>#REF!</v>
      </c>
      <c r="C271" s="99" t="e">
        <f>'2 SERVICES'!#REF!</f>
        <v>#REF!</v>
      </c>
      <c r="D271" s="94" t="e">
        <f>'2 SERVICES'!#REF!</f>
        <v>#REF!</v>
      </c>
      <c r="E271" s="319" t="e">
        <f t="shared" si="10"/>
        <v>#REF!</v>
      </c>
      <c r="F271" s="320"/>
      <c r="G271" s="315" t="e">
        <f t="shared" si="11"/>
        <v>#REF!</v>
      </c>
      <c r="H271" s="316"/>
      <c r="I271" s="321" t="e">
        <f t="shared" si="12"/>
        <v>#REF!</v>
      </c>
      <c r="J271" s="320"/>
      <c r="K271" s="318" t="e">
        <f t="shared" si="13"/>
        <v>#REF!</v>
      </c>
      <c r="L271" s="316"/>
      <c r="M271" s="321" t="e">
        <f t="shared" si="14"/>
        <v>#REF!</v>
      </c>
      <c r="N271" s="320"/>
      <c r="O271" s="95" t="e">
        <f t="shared" si="15"/>
        <v>#REF!</v>
      </c>
      <c r="P271" s="89"/>
      <c r="Q271" s="100" t="e">
        <f t="shared" si="16"/>
        <v>#REF!</v>
      </c>
      <c r="R271" s="91" t="s">
        <v>186</v>
      </c>
      <c r="S271" s="96" t="e">
        <f t="shared" si="17"/>
        <v>#REF!</v>
      </c>
      <c r="T271" s="89"/>
      <c r="U271" s="96" t="e">
        <f>'2 SERVICES'!#REF!</f>
        <v>#REF!</v>
      </c>
      <c r="V271" s="91"/>
      <c r="W271" s="97" t="e">
        <f>'2 SERVICES'!#REF!</f>
        <v>#REF!</v>
      </c>
    </row>
    <row r="272" spans="1:23" ht="39.75" customHeight="1" x14ac:dyDescent="0.25">
      <c r="A272" s="92">
        <f t="shared" si="9"/>
        <v>259</v>
      </c>
      <c r="B272" s="313" t="e">
        <f>'2 SERVICES'!#REF!</f>
        <v>#REF!</v>
      </c>
      <c r="C272" s="93" t="e">
        <f>'2 SERVICES'!#REF!</f>
        <v>#REF!</v>
      </c>
      <c r="D272" s="94" t="e">
        <f>'2 SERVICES'!#REF!</f>
        <v>#REF!</v>
      </c>
      <c r="E272" s="314" t="e">
        <f t="shared" si="10"/>
        <v>#REF!</v>
      </c>
      <c r="F272" s="302"/>
      <c r="G272" s="315" t="e">
        <f t="shared" si="11"/>
        <v>#REF!</v>
      </c>
      <c r="H272" s="316"/>
      <c r="I272" s="317" t="e">
        <f t="shared" si="12"/>
        <v>#REF!</v>
      </c>
      <c r="J272" s="302"/>
      <c r="K272" s="318" t="e">
        <f t="shared" si="13"/>
        <v>#REF!</v>
      </c>
      <c r="L272" s="316"/>
      <c r="M272" s="317" t="e">
        <f t="shared" si="14"/>
        <v>#REF!</v>
      </c>
      <c r="N272" s="302"/>
      <c r="O272" s="95" t="e">
        <f t="shared" si="15"/>
        <v>#REF!</v>
      </c>
      <c r="P272" s="89"/>
      <c r="Q272" s="96" t="e">
        <f t="shared" si="16"/>
        <v>#REF!</v>
      </c>
      <c r="R272" s="91" t="s">
        <v>185</v>
      </c>
      <c r="S272" s="96" t="e">
        <f t="shared" si="17"/>
        <v>#REF!</v>
      </c>
      <c r="T272" s="89"/>
      <c r="U272" s="96" t="e">
        <f>'2 SERVICES'!#REF!</f>
        <v>#REF!</v>
      </c>
      <c r="V272" s="91"/>
      <c r="W272" s="97" t="e">
        <f>'2 SERVICES'!#REF!</f>
        <v>#REF!</v>
      </c>
    </row>
    <row r="273" spans="1:23" ht="39.75" customHeight="1" x14ac:dyDescent="0.25">
      <c r="A273" s="92">
        <f t="shared" si="9"/>
        <v>260</v>
      </c>
      <c r="B273" s="313" t="e">
        <f>'2 SERVICES'!#REF!</f>
        <v>#REF!</v>
      </c>
      <c r="C273" s="99" t="e">
        <f>'2 SERVICES'!#REF!</f>
        <v>#REF!</v>
      </c>
      <c r="D273" s="94" t="e">
        <f>'2 SERVICES'!#REF!</f>
        <v>#REF!</v>
      </c>
      <c r="E273" s="319" t="e">
        <f t="shared" si="10"/>
        <v>#REF!</v>
      </c>
      <c r="F273" s="320"/>
      <c r="G273" s="315" t="e">
        <f t="shared" si="11"/>
        <v>#REF!</v>
      </c>
      <c r="H273" s="316"/>
      <c r="I273" s="321" t="e">
        <f t="shared" si="12"/>
        <v>#REF!</v>
      </c>
      <c r="J273" s="320"/>
      <c r="K273" s="318" t="e">
        <f t="shared" si="13"/>
        <v>#REF!</v>
      </c>
      <c r="L273" s="316"/>
      <c r="M273" s="321" t="e">
        <f t="shared" si="14"/>
        <v>#REF!</v>
      </c>
      <c r="N273" s="320"/>
      <c r="O273" s="95" t="e">
        <f t="shared" si="15"/>
        <v>#REF!</v>
      </c>
      <c r="P273" s="89"/>
      <c r="Q273" s="100" t="e">
        <f t="shared" si="16"/>
        <v>#REF!</v>
      </c>
      <c r="R273" s="91" t="s">
        <v>186</v>
      </c>
      <c r="S273" s="96" t="e">
        <f t="shared" si="17"/>
        <v>#REF!</v>
      </c>
      <c r="T273" s="89"/>
      <c r="U273" s="96" t="e">
        <f>'2 SERVICES'!#REF!</f>
        <v>#REF!</v>
      </c>
      <c r="V273" s="91"/>
      <c r="W273" s="97" t="e">
        <f>'2 SERVICES'!#REF!</f>
        <v>#REF!</v>
      </c>
    </row>
    <row r="274" spans="1:23" ht="39.75" customHeight="1" x14ac:dyDescent="0.25">
      <c r="A274" s="92">
        <f t="shared" si="9"/>
        <v>261</v>
      </c>
      <c r="B274" s="313" t="e">
        <f>'2 SERVICES'!#REF!</f>
        <v>#REF!</v>
      </c>
      <c r="C274" s="93" t="e">
        <f>'2 SERVICES'!#REF!</f>
        <v>#REF!</v>
      </c>
      <c r="D274" s="94" t="e">
        <f>'2 SERVICES'!#REF!</f>
        <v>#REF!</v>
      </c>
      <c r="E274" s="314" t="e">
        <f t="shared" si="10"/>
        <v>#REF!</v>
      </c>
      <c r="F274" s="302"/>
      <c r="G274" s="315" t="e">
        <f t="shared" si="11"/>
        <v>#REF!</v>
      </c>
      <c r="H274" s="316"/>
      <c r="I274" s="317" t="e">
        <f t="shared" si="12"/>
        <v>#REF!</v>
      </c>
      <c r="J274" s="302"/>
      <c r="K274" s="318" t="e">
        <f t="shared" si="13"/>
        <v>#REF!</v>
      </c>
      <c r="L274" s="316"/>
      <c r="M274" s="317" t="e">
        <f t="shared" si="14"/>
        <v>#REF!</v>
      </c>
      <c r="N274" s="302"/>
      <c r="O274" s="95" t="e">
        <f t="shared" si="15"/>
        <v>#REF!</v>
      </c>
      <c r="P274" s="89"/>
      <c r="Q274" s="96" t="e">
        <f t="shared" si="16"/>
        <v>#REF!</v>
      </c>
      <c r="R274" s="91" t="s">
        <v>185</v>
      </c>
      <c r="S274" s="96" t="e">
        <f t="shared" si="17"/>
        <v>#REF!</v>
      </c>
      <c r="T274" s="89"/>
      <c r="U274" s="96" t="e">
        <f>'2 SERVICES'!#REF!</f>
        <v>#REF!</v>
      </c>
      <c r="V274" s="91"/>
      <c r="W274" s="97" t="e">
        <f>'2 SERVICES'!#REF!</f>
        <v>#REF!</v>
      </c>
    </row>
    <row r="275" spans="1:23" ht="39.75" customHeight="1" x14ac:dyDescent="0.25">
      <c r="A275" s="92">
        <f t="shared" si="9"/>
        <v>262</v>
      </c>
      <c r="B275" s="313" t="e">
        <f>'2 SERVICES'!#REF!</f>
        <v>#REF!</v>
      </c>
      <c r="C275" s="99" t="e">
        <f>'2 SERVICES'!#REF!</f>
        <v>#REF!</v>
      </c>
      <c r="D275" s="94" t="e">
        <f>'2 SERVICES'!#REF!</f>
        <v>#REF!</v>
      </c>
      <c r="E275" s="319" t="e">
        <f t="shared" si="10"/>
        <v>#REF!</v>
      </c>
      <c r="F275" s="320"/>
      <c r="G275" s="315" t="e">
        <f t="shared" si="11"/>
        <v>#REF!</v>
      </c>
      <c r="H275" s="316"/>
      <c r="I275" s="321" t="e">
        <f t="shared" si="12"/>
        <v>#REF!</v>
      </c>
      <c r="J275" s="320"/>
      <c r="K275" s="318" t="e">
        <f t="shared" si="13"/>
        <v>#REF!</v>
      </c>
      <c r="L275" s="316"/>
      <c r="M275" s="321" t="e">
        <f t="shared" si="14"/>
        <v>#REF!</v>
      </c>
      <c r="N275" s="320"/>
      <c r="O275" s="95" t="e">
        <f t="shared" si="15"/>
        <v>#REF!</v>
      </c>
      <c r="P275" s="89"/>
      <c r="Q275" s="100" t="e">
        <f t="shared" si="16"/>
        <v>#REF!</v>
      </c>
      <c r="R275" s="91" t="s">
        <v>186</v>
      </c>
      <c r="S275" s="96" t="e">
        <f t="shared" si="17"/>
        <v>#REF!</v>
      </c>
      <c r="T275" s="89"/>
      <c r="U275" s="96" t="e">
        <f>'2 SERVICES'!#REF!</f>
        <v>#REF!</v>
      </c>
      <c r="V275" s="91"/>
      <c r="W275" s="97" t="e">
        <f>'2 SERVICES'!#REF!</f>
        <v>#REF!</v>
      </c>
    </row>
    <row r="276" spans="1:23" ht="39.75" customHeight="1" x14ac:dyDescent="0.25">
      <c r="A276" s="92">
        <f t="shared" si="9"/>
        <v>263</v>
      </c>
      <c r="B276" s="313" t="e">
        <f>'2 SERVICES'!#REF!</f>
        <v>#REF!</v>
      </c>
      <c r="C276" s="93" t="e">
        <f>'2 SERVICES'!#REF!</f>
        <v>#REF!</v>
      </c>
      <c r="D276" s="94" t="e">
        <f>'2 SERVICES'!#REF!</f>
        <v>#REF!</v>
      </c>
      <c r="E276" s="314" t="e">
        <f t="shared" si="10"/>
        <v>#REF!</v>
      </c>
      <c r="F276" s="302"/>
      <c r="G276" s="315" t="e">
        <f t="shared" si="11"/>
        <v>#REF!</v>
      </c>
      <c r="H276" s="316"/>
      <c r="I276" s="317" t="e">
        <f t="shared" si="12"/>
        <v>#REF!</v>
      </c>
      <c r="J276" s="302"/>
      <c r="K276" s="318" t="e">
        <f t="shared" si="13"/>
        <v>#REF!</v>
      </c>
      <c r="L276" s="316"/>
      <c r="M276" s="317" t="e">
        <f t="shared" si="14"/>
        <v>#REF!</v>
      </c>
      <c r="N276" s="302"/>
      <c r="O276" s="95" t="e">
        <f t="shared" si="15"/>
        <v>#REF!</v>
      </c>
      <c r="P276" s="89"/>
      <c r="Q276" s="96" t="e">
        <f t="shared" si="16"/>
        <v>#REF!</v>
      </c>
      <c r="R276" s="91" t="s">
        <v>185</v>
      </c>
      <c r="S276" s="96" t="e">
        <f t="shared" si="17"/>
        <v>#REF!</v>
      </c>
      <c r="T276" s="89"/>
      <c r="U276" s="96" t="e">
        <f>'2 SERVICES'!#REF!</f>
        <v>#REF!</v>
      </c>
      <c r="V276" s="91"/>
      <c r="W276" s="97" t="e">
        <f>'2 SERVICES'!#REF!</f>
        <v>#REF!</v>
      </c>
    </row>
    <row r="277" spans="1:23" ht="39.75" customHeight="1" x14ac:dyDescent="0.25">
      <c r="A277" s="92">
        <f t="shared" si="9"/>
        <v>264</v>
      </c>
      <c r="B277" s="313" t="e">
        <f>'2 SERVICES'!#REF!</f>
        <v>#REF!</v>
      </c>
      <c r="C277" s="99" t="e">
        <f>'2 SERVICES'!#REF!</f>
        <v>#REF!</v>
      </c>
      <c r="D277" s="94" t="e">
        <f>'2 SERVICES'!#REF!</f>
        <v>#REF!</v>
      </c>
      <c r="E277" s="319" t="e">
        <f t="shared" si="10"/>
        <v>#REF!</v>
      </c>
      <c r="F277" s="320"/>
      <c r="G277" s="315" t="e">
        <f t="shared" si="11"/>
        <v>#REF!</v>
      </c>
      <c r="H277" s="316"/>
      <c r="I277" s="321" t="e">
        <f t="shared" si="12"/>
        <v>#REF!</v>
      </c>
      <c r="J277" s="320"/>
      <c r="K277" s="318" t="e">
        <f t="shared" si="13"/>
        <v>#REF!</v>
      </c>
      <c r="L277" s="316"/>
      <c r="M277" s="321" t="e">
        <f t="shared" si="14"/>
        <v>#REF!</v>
      </c>
      <c r="N277" s="320"/>
      <c r="O277" s="95" t="e">
        <f t="shared" si="15"/>
        <v>#REF!</v>
      </c>
      <c r="P277" s="89"/>
      <c r="Q277" s="100" t="e">
        <f t="shared" si="16"/>
        <v>#REF!</v>
      </c>
      <c r="R277" s="91" t="s">
        <v>186</v>
      </c>
      <c r="S277" s="96" t="e">
        <f t="shared" si="17"/>
        <v>#REF!</v>
      </c>
      <c r="T277" s="89"/>
      <c r="U277" s="96" t="e">
        <f>'2 SERVICES'!#REF!</f>
        <v>#REF!</v>
      </c>
      <c r="V277" s="91"/>
      <c r="W277" s="97" t="e">
        <f>'2 SERVICES'!#REF!</f>
        <v>#REF!</v>
      </c>
    </row>
    <row r="278" spans="1:23" ht="39.75" customHeight="1" x14ac:dyDescent="0.25">
      <c r="A278" s="92">
        <f t="shared" si="9"/>
        <v>265</v>
      </c>
      <c r="B278" s="313" t="e">
        <f>'2 SERVICES'!#REF!</f>
        <v>#REF!</v>
      </c>
      <c r="C278" s="93" t="e">
        <f>'2 SERVICES'!#REF!</f>
        <v>#REF!</v>
      </c>
      <c r="D278" s="94" t="e">
        <f>'2 SERVICES'!#REF!</f>
        <v>#REF!</v>
      </c>
      <c r="E278" s="314" t="e">
        <f t="shared" si="10"/>
        <v>#REF!</v>
      </c>
      <c r="F278" s="302"/>
      <c r="G278" s="315" t="e">
        <f t="shared" si="11"/>
        <v>#REF!</v>
      </c>
      <c r="H278" s="316"/>
      <c r="I278" s="317" t="e">
        <f t="shared" si="12"/>
        <v>#REF!</v>
      </c>
      <c r="J278" s="302"/>
      <c r="K278" s="318" t="e">
        <f t="shared" si="13"/>
        <v>#REF!</v>
      </c>
      <c r="L278" s="316"/>
      <c r="M278" s="317" t="e">
        <f t="shared" si="14"/>
        <v>#REF!</v>
      </c>
      <c r="N278" s="302"/>
      <c r="O278" s="95" t="e">
        <f t="shared" si="15"/>
        <v>#REF!</v>
      </c>
      <c r="P278" s="89"/>
      <c r="Q278" s="96" t="e">
        <f t="shared" si="16"/>
        <v>#REF!</v>
      </c>
      <c r="R278" s="91" t="s">
        <v>185</v>
      </c>
      <c r="S278" s="96" t="e">
        <f t="shared" si="17"/>
        <v>#REF!</v>
      </c>
      <c r="T278" s="89"/>
      <c r="U278" s="96" t="e">
        <f>'2 SERVICES'!#REF!</f>
        <v>#REF!</v>
      </c>
      <c r="V278" s="91"/>
      <c r="W278" s="97" t="e">
        <f>'2 SERVICES'!#REF!</f>
        <v>#REF!</v>
      </c>
    </row>
    <row r="279" spans="1:23" ht="39.75" customHeight="1" x14ac:dyDescent="0.25">
      <c r="A279" s="92">
        <f t="shared" si="9"/>
        <v>266</v>
      </c>
      <c r="B279" s="313" t="e">
        <f>'2 SERVICES'!#REF!</f>
        <v>#REF!</v>
      </c>
      <c r="C279" s="99" t="e">
        <f>'2 SERVICES'!#REF!</f>
        <v>#REF!</v>
      </c>
      <c r="D279" s="94" t="e">
        <f>'2 SERVICES'!#REF!</f>
        <v>#REF!</v>
      </c>
      <c r="E279" s="319" t="e">
        <f t="shared" si="10"/>
        <v>#REF!</v>
      </c>
      <c r="F279" s="320"/>
      <c r="G279" s="315" t="e">
        <f t="shared" si="11"/>
        <v>#REF!</v>
      </c>
      <c r="H279" s="316"/>
      <c r="I279" s="321" t="e">
        <f t="shared" si="12"/>
        <v>#REF!</v>
      </c>
      <c r="J279" s="320"/>
      <c r="K279" s="318" t="e">
        <f t="shared" si="13"/>
        <v>#REF!</v>
      </c>
      <c r="L279" s="316"/>
      <c r="M279" s="321" t="e">
        <f t="shared" si="14"/>
        <v>#REF!</v>
      </c>
      <c r="N279" s="320"/>
      <c r="O279" s="95" t="e">
        <f t="shared" si="15"/>
        <v>#REF!</v>
      </c>
      <c r="P279" s="89"/>
      <c r="Q279" s="100" t="e">
        <f t="shared" si="16"/>
        <v>#REF!</v>
      </c>
      <c r="R279" s="91" t="s">
        <v>186</v>
      </c>
      <c r="S279" s="96" t="e">
        <f t="shared" si="17"/>
        <v>#REF!</v>
      </c>
      <c r="T279" s="89"/>
      <c r="U279" s="96" t="e">
        <f>'2 SERVICES'!#REF!</f>
        <v>#REF!</v>
      </c>
      <c r="V279" s="91"/>
      <c r="W279" s="97" t="e">
        <f>'2 SERVICES'!#REF!</f>
        <v>#REF!</v>
      </c>
    </row>
    <row r="280" spans="1:23" ht="39.75" customHeight="1" x14ac:dyDescent="0.25">
      <c r="A280" s="92">
        <f t="shared" si="9"/>
        <v>267</v>
      </c>
      <c r="B280" s="313" t="e">
        <f>'2 SERVICES'!#REF!</f>
        <v>#REF!</v>
      </c>
      <c r="C280" s="93" t="e">
        <f>'2 SERVICES'!#REF!</f>
        <v>#REF!</v>
      </c>
      <c r="D280" s="94" t="e">
        <f>'2 SERVICES'!#REF!</f>
        <v>#REF!</v>
      </c>
      <c r="E280" s="314" t="e">
        <f t="shared" si="10"/>
        <v>#REF!</v>
      </c>
      <c r="F280" s="302"/>
      <c r="G280" s="315" t="e">
        <f t="shared" si="11"/>
        <v>#REF!</v>
      </c>
      <c r="H280" s="316"/>
      <c r="I280" s="317" t="e">
        <f t="shared" si="12"/>
        <v>#REF!</v>
      </c>
      <c r="J280" s="302"/>
      <c r="K280" s="318" t="e">
        <f t="shared" si="13"/>
        <v>#REF!</v>
      </c>
      <c r="L280" s="316"/>
      <c r="M280" s="317" t="e">
        <f t="shared" si="14"/>
        <v>#REF!</v>
      </c>
      <c r="N280" s="302"/>
      <c r="O280" s="95" t="e">
        <f t="shared" si="15"/>
        <v>#REF!</v>
      </c>
      <c r="P280" s="89"/>
      <c r="Q280" s="96" t="e">
        <f t="shared" si="16"/>
        <v>#REF!</v>
      </c>
      <c r="R280" s="91" t="s">
        <v>185</v>
      </c>
      <c r="S280" s="96" t="e">
        <f t="shared" si="17"/>
        <v>#REF!</v>
      </c>
      <c r="T280" s="89"/>
      <c r="U280" s="96" t="e">
        <f>'2 SERVICES'!#REF!</f>
        <v>#REF!</v>
      </c>
      <c r="V280" s="91"/>
      <c r="W280" s="97" t="e">
        <f>'2 SERVICES'!#REF!</f>
        <v>#REF!</v>
      </c>
    </row>
    <row r="281" spans="1:23" ht="39.75" customHeight="1" x14ac:dyDescent="0.25">
      <c r="A281" s="92">
        <f t="shared" si="9"/>
        <v>268</v>
      </c>
      <c r="B281" s="313" t="e">
        <f>'2 SERVICES'!#REF!</f>
        <v>#REF!</v>
      </c>
      <c r="C281" s="99" t="e">
        <f>'2 SERVICES'!#REF!</f>
        <v>#REF!</v>
      </c>
      <c r="D281" s="94" t="e">
        <f>'2 SERVICES'!#REF!</f>
        <v>#REF!</v>
      </c>
      <c r="E281" s="319" t="e">
        <f t="shared" si="10"/>
        <v>#REF!</v>
      </c>
      <c r="F281" s="320"/>
      <c r="G281" s="315" t="e">
        <f t="shared" si="11"/>
        <v>#REF!</v>
      </c>
      <c r="H281" s="316"/>
      <c r="I281" s="321" t="e">
        <f t="shared" si="12"/>
        <v>#REF!</v>
      </c>
      <c r="J281" s="320"/>
      <c r="K281" s="318" t="e">
        <f t="shared" si="13"/>
        <v>#REF!</v>
      </c>
      <c r="L281" s="316"/>
      <c r="M281" s="321" t="e">
        <f t="shared" si="14"/>
        <v>#REF!</v>
      </c>
      <c r="N281" s="320"/>
      <c r="O281" s="95" t="e">
        <f t="shared" si="15"/>
        <v>#REF!</v>
      </c>
      <c r="P281" s="89"/>
      <c r="Q281" s="100" t="e">
        <f t="shared" si="16"/>
        <v>#REF!</v>
      </c>
      <c r="R281" s="91" t="s">
        <v>186</v>
      </c>
      <c r="S281" s="96" t="e">
        <f t="shared" si="17"/>
        <v>#REF!</v>
      </c>
      <c r="T281" s="89"/>
      <c r="U281" s="96" t="e">
        <f>'2 SERVICES'!#REF!</f>
        <v>#REF!</v>
      </c>
      <c r="V281" s="91"/>
      <c r="W281" s="97" t="e">
        <f>'2 SERVICES'!#REF!</f>
        <v>#REF!</v>
      </c>
    </row>
    <row r="282" spans="1:23" ht="39.75" customHeight="1" x14ac:dyDescent="0.25">
      <c r="A282" s="92">
        <f t="shared" si="9"/>
        <v>269</v>
      </c>
      <c r="B282" s="313" t="e">
        <f>'2 SERVICES'!#REF!</f>
        <v>#REF!</v>
      </c>
      <c r="C282" s="93" t="e">
        <f>'2 SERVICES'!#REF!</f>
        <v>#REF!</v>
      </c>
      <c r="D282" s="94" t="e">
        <f>'2 SERVICES'!#REF!</f>
        <v>#REF!</v>
      </c>
      <c r="E282" s="314" t="e">
        <f t="shared" si="10"/>
        <v>#REF!</v>
      </c>
      <c r="F282" s="302"/>
      <c r="G282" s="315" t="e">
        <f t="shared" si="11"/>
        <v>#REF!</v>
      </c>
      <c r="H282" s="316"/>
      <c r="I282" s="317" t="e">
        <f t="shared" si="12"/>
        <v>#REF!</v>
      </c>
      <c r="J282" s="302"/>
      <c r="K282" s="318" t="e">
        <f t="shared" si="13"/>
        <v>#REF!</v>
      </c>
      <c r="L282" s="316"/>
      <c r="M282" s="317" t="e">
        <f t="shared" si="14"/>
        <v>#REF!</v>
      </c>
      <c r="N282" s="302"/>
      <c r="O282" s="95" t="e">
        <f t="shared" si="15"/>
        <v>#REF!</v>
      </c>
      <c r="P282" s="89"/>
      <c r="Q282" s="96" t="e">
        <f t="shared" si="16"/>
        <v>#REF!</v>
      </c>
      <c r="R282" s="91" t="s">
        <v>185</v>
      </c>
      <c r="S282" s="96" t="e">
        <f t="shared" si="17"/>
        <v>#REF!</v>
      </c>
      <c r="T282" s="89"/>
      <c r="U282" s="96" t="e">
        <f>'2 SERVICES'!#REF!</f>
        <v>#REF!</v>
      </c>
      <c r="V282" s="91"/>
      <c r="W282" s="97" t="e">
        <f>'2 SERVICES'!#REF!</f>
        <v>#REF!</v>
      </c>
    </row>
    <row r="283" spans="1:23" ht="39.75" customHeight="1" x14ac:dyDescent="0.25">
      <c r="A283" s="92">
        <f t="shared" si="9"/>
        <v>270</v>
      </c>
      <c r="B283" s="313" t="e">
        <f>'2 SERVICES'!#REF!</f>
        <v>#REF!</v>
      </c>
      <c r="C283" s="99" t="e">
        <f>'2 SERVICES'!#REF!</f>
        <v>#REF!</v>
      </c>
      <c r="D283" s="94" t="e">
        <f>'2 SERVICES'!#REF!</f>
        <v>#REF!</v>
      </c>
      <c r="E283" s="319" t="e">
        <f t="shared" si="10"/>
        <v>#REF!</v>
      </c>
      <c r="F283" s="320"/>
      <c r="G283" s="315" t="e">
        <f t="shared" si="11"/>
        <v>#REF!</v>
      </c>
      <c r="H283" s="316"/>
      <c r="I283" s="321" t="e">
        <f t="shared" si="12"/>
        <v>#REF!</v>
      </c>
      <c r="J283" s="320"/>
      <c r="K283" s="318" t="e">
        <f t="shared" si="13"/>
        <v>#REF!</v>
      </c>
      <c r="L283" s="316"/>
      <c r="M283" s="321" t="e">
        <f t="shared" si="14"/>
        <v>#REF!</v>
      </c>
      <c r="N283" s="320"/>
      <c r="O283" s="95" t="e">
        <f t="shared" si="15"/>
        <v>#REF!</v>
      </c>
      <c r="P283" s="89"/>
      <c r="Q283" s="100" t="e">
        <f t="shared" si="16"/>
        <v>#REF!</v>
      </c>
      <c r="R283" s="91" t="s">
        <v>186</v>
      </c>
      <c r="S283" s="96" t="e">
        <f t="shared" si="17"/>
        <v>#REF!</v>
      </c>
      <c r="T283" s="89"/>
      <c r="U283" s="96" t="e">
        <f>'2 SERVICES'!#REF!</f>
        <v>#REF!</v>
      </c>
      <c r="V283" s="91"/>
      <c r="W283" s="97" t="e">
        <f>'2 SERVICES'!#REF!</f>
        <v>#REF!</v>
      </c>
    </row>
    <row r="284" spans="1:23" ht="39.75" customHeight="1" x14ac:dyDescent="0.25">
      <c r="A284" s="92">
        <f t="shared" si="9"/>
        <v>271</v>
      </c>
      <c r="B284" s="313" t="e">
        <f>'2 SERVICES'!#REF!</f>
        <v>#REF!</v>
      </c>
      <c r="C284" s="93" t="e">
        <f>'2 SERVICES'!#REF!</f>
        <v>#REF!</v>
      </c>
      <c r="D284" s="94" t="e">
        <f>'2 SERVICES'!#REF!</f>
        <v>#REF!</v>
      </c>
      <c r="E284" s="314" t="e">
        <f t="shared" si="10"/>
        <v>#REF!</v>
      </c>
      <c r="F284" s="302"/>
      <c r="G284" s="315" t="e">
        <f t="shared" si="11"/>
        <v>#REF!</v>
      </c>
      <c r="H284" s="316"/>
      <c r="I284" s="317" t="e">
        <f t="shared" si="12"/>
        <v>#REF!</v>
      </c>
      <c r="J284" s="302"/>
      <c r="K284" s="318" t="e">
        <f t="shared" si="13"/>
        <v>#REF!</v>
      </c>
      <c r="L284" s="316"/>
      <c r="M284" s="317" t="e">
        <f t="shared" si="14"/>
        <v>#REF!</v>
      </c>
      <c r="N284" s="302"/>
      <c r="O284" s="95" t="e">
        <f t="shared" si="15"/>
        <v>#REF!</v>
      </c>
      <c r="P284" s="89"/>
      <c r="Q284" s="96" t="e">
        <f t="shared" si="16"/>
        <v>#REF!</v>
      </c>
      <c r="R284" s="91" t="s">
        <v>185</v>
      </c>
      <c r="S284" s="96" t="e">
        <f t="shared" si="17"/>
        <v>#REF!</v>
      </c>
      <c r="T284" s="89"/>
      <c r="U284" s="96" t="e">
        <f>'2 SERVICES'!#REF!</f>
        <v>#REF!</v>
      </c>
      <c r="V284" s="91"/>
      <c r="W284" s="97" t="e">
        <f>'2 SERVICES'!#REF!</f>
        <v>#REF!</v>
      </c>
    </row>
    <row r="285" spans="1:23" ht="39.75" customHeight="1" x14ac:dyDescent="0.25">
      <c r="A285" s="92">
        <f t="shared" si="9"/>
        <v>272</v>
      </c>
      <c r="B285" s="313" t="e">
        <f>'2 SERVICES'!#REF!</f>
        <v>#REF!</v>
      </c>
      <c r="C285" s="99" t="e">
        <f>'2 SERVICES'!#REF!</f>
        <v>#REF!</v>
      </c>
      <c r="D285" s="94" t="e">
        <f>'2 SERVICES'!#REF!</f>
        <v>#REF!</v>
      </c>
      <c r="E285" s="319" t="e">
        <f t="shared" si="10"/>
        <v>#REF!</v>
      </c>
      <c r="F285" s="320"/>
      <c r="G285" s="315" t="e">
        <f t="shared" si="11"/>
        <v>#REF!</v>
      </c>
      <c r="H285" s="316"/>
      <c r="I285" s="321" t="e">
        <f t="shared" si="12"/>
        <v>#REF!</v>
      </c>
      <c r="J285" s="320"/>
      <c r="K285" s="318" t="e">
        <f t="shared" si="13"/>
        <v>#REF!</v>
      </c>
      <c r="L285" s="316"/>
      <c r="M285" s="321" t="e">
        <f t="shared" si="14"/>
        <v>#REF!</v>
      </c>
      <c r="N285" s="320"/>
      <c r="O285" s="95" t="e">
        <f t="shared" si="15"/>
        <v>#REF!</v>
      </c>
      <c r="P285" s="89"/>
      <c r="Q285" s="100" t="e">
        <f t="shared" si="16"/>
        <v>#REF!</v>
      </c>
      <c r="R285" s="91" t="s">
        <v>186</v>
      </c>
      <c r="S285" s="96" t="e">
        <f t="shared" si="17"/>
        <v>#REF!</v>
      </c>
      <c r="T285" s="89"/>
      <c r="U285" s="96" t="e">
        <f>'2 SERVICES'!#REF!</f>
        <v>#REF!</v>
      </c>
      <c r="V285" s="91"/>
      <c r="W285" s="97" t="e">
        <f>'2 SERVICES'!#REF!</f>
        <v>#REF!</v>
      </c>
    </row>
    <row r="286" spans="1:23" ht="39.75" customHeight="1" x14ac:dyDescent="0.25">
      <c r="A286" s="92">
        <f t="shared" si="9"/>
        <v>273</v>
      </c>
      <c r="B286" s="313" t="e">
        <f>'2 SERVICES'!#REF!</f>
        <v>#REF!</v>
      </c>
      <c r="C286" s="93" t="e">
        <f>'2 SERVICES'!#REF!</f>
        <v>#REF!</v>
      </c>
      <c r="D286" s="94" t="e">
        <f>'2 SERVICES'!#REF!</f>
        <v>#REF!</v>
      </c>
      <c r="E286" s="314" t="e">
        <f t="shared" si="10"/>
        <v>#REF!</v>
      </c>
      <c r="F286" s="302"/>
      <c r="G286" s="315" t="e">
        <f t="shared" si="11"/>
        <v>#REF!</v>
      </c>
      <c r="H286" s="316"/>
      <c r="I286" s="317" t="e">
        <f t="shared" si="12"/>
        <v>#REF!</v>
      </c>
      <c r="J286" s="302"/>
      <c r="K286" s="318" t="e">
        <f t="shared" si="13"/>
        <v>#REF!</v>
      </c>
      <c r="L286" s="316"/>
      <c r="M286" s="317" t="e">
        <f t="shared" si="14"/>
        <v>#REF!</v>
      </c>
      <c r="N286" s="302"/>
      <c r="O286" s="95" t="e">
        <f t="shared" si="15"/>
        <v>#REF!</v>
      </c>
      <c r="P286" s="89"/>
      <c r="Q286" s="96" t="e">
        <f t="shared" si="16"/>
        <v>#REF!</v>
      </c>
      <c r="R286" s="91" t="s">
        <v>185</v>
      </c>
      <c r="S286" s="96" t="e">
        <f t="shared" si="17"/>
        <v>#REF!</v>
      </c>
      <c r="T286" s="89"/>
      <c r="U286" s="96" t="e">
        <f>'2 SERVICES'!#REF!</f>
        <v>#REF!</v>
      </c>
      <c r="V286" s="91"/>
      <c r="W286" s="97" t="e">
        <f>'2 SERVICES'!#REF!</f>
        <v>#REF!</v>
      </c>
    </row>
    <row r="287" spans="1:23" ht="39.75" customHeight="1" x14ac:dyDescent="0.25">
      <c r="A287" s="92">
        <f t="shared" si="9"/>
        <v>274</v>
      </c>
      <c r="B287" s="313" t="e">
        <f>'2 SERVICES'!#REF!</f>
        <v>#REF!</v>
      </c>
      <c r="C287" s="99" t="e">
        <f>'2 SERVICES'!#REF!</f>
        <v>#REF!</v>
      </c>
      <c r="D287" s="94" t="e">
        <f>'2 SERVICES'!#REF!</f>
        <v>#REF!</v>
      </c>
      <c r="E287" s="319" t="e">
        <f t="shared" si="10"/>
        <v>#REF!</v>
      </c>
      <c r="F287" s="320"/>
      <c r="G287" s="315" t="e">
        <f t="shared" si="11"/>
        <v>#REF!</v>
      </c>
      <c r="H287" s="316"/>
      <c r="I287" s="321" t="e">
        <f t="shared" si="12"/>
        <v>#REF!</v>
      </c>
      <c r="J287" s="320"/>
      <c r="K287" s="318" t="e">
        <f t="shared" si="13"/>
        <v>#REF!</v>
      </c>
      <c r="L287" s="316"/>
      <c r="M287" s="321" t="e">
        <f t="shared" si="14"/>
        <v>#REF!</v>
      </c>
      <c r="N287" s="320"/>
      <c r="O287" s="95" t="e">
        <f t="shared" si="15"/>
        <v>#REF!</v>
      </c>
      <c r="P287" s="89"/>
      <c r="Q287" s="100" t="e">
        <f t="shared" si="16"/>
        <v>#REF!</v>
      </c>
      <c r="R287" s="91" t="s">
        <v>186</v>
      </c>
      <c r="S287" s="96" t="e">
        <f t="shared" si="17"/>
        <v>#REF!</v>
      </c>
      <c r="T287" s="89"/>
      <c r="U287" s="96" t="e">
        <f>'2 SERVICES'!#REF!</f>
        <v>#REF!</v>
      </c>
      <c r="V287" s="91"/>
      <c r="W287" s="97" t="e">
        <f>'2 SERVICES'!#REF!</f>
        <v>#REF!</v>
      </c>
    </row>
    <row r="288" spans="1:23" ht="39.75" customHeight="1" x14ac:dyDescent="0.25">
      <c r="A288" s="92">
        <f t="shared" si="9"/>
        <v>275</v>
      </c>
      <c r="B288" s="313" t="e">
        <f>'2 SERVICES'!#REF!</f>
        <v>#REF!</v>
      </c>
      <c r="C288" s="93" t="e">
        <f>'2 SERVICES'!#REF!</f>
        <v>#REF!</v>
      </c>
      <c r="D288" s="94" t="e">
        <f>'2 SERVICES'!#REF!</f>
        <v>#REF!</v>
      </c>
      <c r="E288" s="314" t="e">
        <f t="shared" si="10"/>
        <v>#REF!</v>
      </c>
      <c r="F288" s="302"/>
      <c r="G288" s="315" t="e">
        <f t="shared" si="11"/>
        <v>#REF!</v>
      </c>
      <c r="H288" s="316"/>
      <c r="I288" s="317" t="e">
        <f t="shared" si="12"/>
        <v>#REF!</v>
      </c>
      <c r="J288" s="302"/>
      <c r="K288" s="318" t="e">
        <f t="shared" si="13"/>
        <v>#REF!</v>
      </c>
      <c r="L288" s="316"/>
      <c r="M288" s="317" t="e">
        <f t="shared" si="14"/>
        <v>#REF!</v>
      </c>
      <c r="N288" s="302"/>
      <c r="O288" s="95" t="e">
        <f t="shared" si="15"/>
        <v>#REF!</v>
      </c>
      <c r="P288" s="89"/>
      <c r="Q288" s="96" t="e">
        <f t="shared" si="16"/>
        <v>#REF!</v>
      </c>
      <c r="R288" s="91" t="s">
        <v>185</v>
      </c>
      <c r="S288" s="96" t="e">
        <f t="shared" si="17"/>
        <v>#REF!</v>
      </c>
      <c r="T288" s="89"/>
      <c r="U288" s="96" t="e">
        <f>'2 SERVICES'!#REF!</f>
        <v>#REF!</v>
      </c>
      <c r="V288" s="91"/>
      <c r="W288" s="97" t="e">
        <f>'2 SERVICES'!#REF!</f>
        <v>#REF!</v>
      </c>
    </row>
    <row r="289" spans="1:23" ht="39.75" customHeight="1" x14ac:dyDescent="0.25">
      <c r="A289" s="92">
        <f t="shared" si="9"/>
        <v>276</v>
      </c>
      <c r="B289" s="313" t="e">
        <f>'2 SERVICES'!#REF!</f>
        <v>#REF!</v>
      </c>
      <c r="C289" s="99" t="e">
        <f>'2 SERVICES'!#REF!</f>
        <v>#REF!</v>
      </c>
      <c r="D289" s="94" t="e">
        <f>'2 SERVICES'!#REF!</f>
        <v>#REF!</v>
      </c>
      <c r="E289" s="319" t="e">
        <f t="shared" si="10"/>
        <v>#REF!</v>
      </c>
      <c r="F289" s="320"/>
      <c r="G289" s="315" t="e">
        <f t="shared" si="11"/>
        <v>#REF!</v>
      </c>
      <c r="H289" s="316"/>
      <c r="I289" s="321" t="e">
        <f t="shared" si="12"/>
        <v>#REF!</v>
      </c>
      <c r="J289" s="320"/>
      <c r="K289" s="318" t="e">
        <f t="shared" si="13"/>
        <v>#REF!</v>
      </c>
      <c r="L289" s="316"/>
      <c r="M289" s="321" t="e">
        <f t="shared" si="14"/>
        <v>#REF!</v>
      </c>
      <c r="N289" s="320"/>
      <c r="O289" s="95" t="e">
        <f t="shared" si="15"/>
        <v>#REF!</v>
      </c>
      <c r="P289" s="89"/>
      <c r="Q289" s="100" t="e">
        <f t="shared" si="16"/>
        <v>#REF!</v>
      </c>
      <c r="R289" s="91" t="s">
        <v>186</v>
      </c>
      <c r="S289" s="96" t="e">
        <f t="shared" si="17"/>
        <v>#REF!</v>
      </c>
      <c r="T289" s="89"/>
      <c r="U289" s="96" t="e">
        <f>'2 SERVICES'!#REF!</f>
        <v>#REF!</v>
      </c>
      <c r="V289" s="91"/>
      <c r="W289" s="97" t="e">
        <f>'2 SERVICES'!#REF!</f>
        <v>#REF!</v>
      </c>
    </row>
    <row r="290" spans="1:23" ht="39.75" customHeight="1" x14ac:dyDescent="0.25">
      <c r="A290" s="92">
        <f t="shared" si="9"/>
        <v>277</v>
      </c>
      <c r="B290" s="313" t="e">
        <f>'2 SERVICES'!#REF!</f>
        <v>#REF!</v>
      </c>
      <c r="C290" s="93" t="e">
        <f>'2 SERVICES'!#REF!</f>
        <v>#REF!</v>
      </c>
      <c r="D290" s="94" t="e">
        <f>'2 SERVICES'!#REF!</f>
        <v>#REF!</v>
      </c>
      <c r="E290" s="314" t="e">
        <f t="shared" si="10"/>
        <v>#REF!</v>
      </c>
      <c r="F290" s="302"/>
      <c r="G290" s="315" t="e">
        <f t="shared" si="11"/>
        <v>#REF!</v>
      </c>
      <c r="H290" s="316"/>
      <c r="I290" s="317" t="e">
        <f t="shared" si="12"/>
        <v>#REF!</v>
      </c>
      <c r="J290" s="302"/>
      <c r="K290" s="318" t="e">
        <f t="shared" si="13"/>
        <v>#REF!</v>
      </c>
      <c r="L290" s="316"/>
      <c r="M290" s="317" t="e">
        <f t="shared" si="14"/>
        <v>#REF!</v>
      </c>
      <c r="N290" s="302"/>
      <c r="O290" s="95" t="e">
        <f t="shared" si="15"/>
        <v>#REF!</v>
      </c>
      <c r="P290" s="89"/>
      <c r="Q290" s="96" t="e">
        <f t="shared" si="16"/>
        <v>#REF!</v>
      </c>
      <c r="R290" s="91" t="s">
        <v>185</v>
      </c>
      <c r="S290" s="96" t="e">
        <f t="shared" si="17"/>
        <v>#REF!</v>
      </c>
      <c r="T290" s="89"/>
      <c r="U290" s="96" t="e">
        <f>'2 SERVICES'!#REF!</f>
        <v>#REF!</v>
      </c>
      <c r="V290" s="91"/>
      <c r="W290" s="97" t="e">
        <f>'2 SERVICES'!#REF!</f>
        <v>#REF!</v>
      </c>
    </row>
    <row r="291" spans="1:23" ht="39.75" customHeight="1" x14ac:dyDescent="0.25">
      <c r="A291" s="92">
        <f t="shared" si="9"/>
        <v>278</v>
      </c>
      <c r="B291" s="313" t="e">
        <f>'2 SERVICES'!#REF!</f>
        <v>#REF!</v>
      </c>
      <c r="C291" s="99" t="e">
        <f>'2 SERVICES'!#REF!</f>
        <v>#REF!</v>
      </c>
      <c r="D291" s="94" t="e">
        <f>'2 SERVICES'!#REF!</f>
        <v>#REF!</v>
      </c>
      <c r="E291" s="319" t="e">
        <f t="shared" si="10"/>
        <v>#REF!</v>
      </c>
      <c r="F291" s="320"/>
      <c r="G291" s="315" t="e">
        <f t="shared" si="11"/>
        <v>#REF!</v>
      </c>
      <c r="H291" s="316"/>
      <c r="I291" s="321" t="e">
        <f t="shared" si="12"/>
        <v>#REF!</v>
      </c>
      <c r="J291" s="320"/>
      <c r="K291" s="318" t="e">
        <f t="shared" si="13"/>
        <v>#REF!</v>
      </c>
      <c r="L291" s="316"/>
      <c r="M291" s="321" t="e">
        <f t="shared" si="14"/>
        <v>#REF!</v>
      </c>
      <c r="N291" s="320"/>
      <c r="O291" s="95" t="e">
        <f t="shared" si="15"/>
        <v>#REF!</v>
      </c>
      <c r="P291" s="89"/>
      <c r="Q291" s="100" t="e">
        <f t="shared" si="16"/>
        <v>#REF!</v>
      </c>
      <c r="R291" s="91" t="s">
        <v>186</v>
      </c>
      <c r="S291" s="96" t="e">
        <f t="shared" si="17"/>
        <v>#REF!</v>
      </c>
      <c r="T291" s="89"/>
      <c r="U291" s="96" t="e">
        <f>'2 SERVICES'!#REF!</f>
        <v>#REF!</v>
      </c>
      <c r="V291" s="91"/>
      <c r="W291" s="97" t="e">
        <f>'2 SERVICES'!#REF!</f>
        <v>#REF!</v>
      </c>
    </row>
    <row r="292" spans="1:23" ht="39.75" customHeight="1" x14ac:dyDescent="0.25">
      <c r="A292" s="92">
        <f t="shared" si="9"/>
        <v>279</v>
      </c>
      <c r="B292" s="313" t="e">
        <f>'2 SERVICES'!#REF!</f>
        <v>#REF!</v>
      </c>
      <c r="C292" s="93" t="e">
        <f>'2 SERVICES'!#REF!</f>
        <v>#REF!</v>
      </c>
      <c r="D292" s="94" t="e">
        <f>'2 SERVICES'!#REF!</f>
        <v>#REF!</v>
      </c>
      <c r="E292" s="314" t="e">
        <f t="shared" si="10"/>
        <v>#REF!</v>
      </c>
      <c r="F292" s="302"/>
      <c r="G292" s="315" t="e">
        <f t="shared" si="11"/>
        <v>#REF!</v>
      </c>
      <c r="H292" s="316"/>
      <c r="I292" s="317" t="e">
        <f t="shared" si="12"/>
        <v>#REF!</v>
      </c>
      <c r="J292" s="302"/>
      <c r="K292" s="318" t="e">
        <f t="shared" si="13"/>
        <v>#REF!</v>
      </c>
      <c r="L292" s="316"/>
      <c r="M292" s="317" t="e">
        <f t="shared" si="14"/>
        <v>#REF!</v>
      </c>
      <c r="N292" s="302"/>
      <c r="O292" s="95" t="e">
        <f t="shared" si="15"/>
        <v>#REF!</v>
      </c>
      <c r="P292" s="89"/>
      <c r="Q292" s="96" t="e">
        <f t="shared" si="16"/>
        <v>#REF!</v>
      </c>
      <c r="R292" s="91" t="s">
        <v>185</v>
      </c>
      <c r="S292" s="96" t="e">
        <f t="shared" si="17"/>
        <v>#REF!</v>
      </c>
      <c r="T292" s="89"/>
      <c r="U292" s="96" t="e">
        <f>'2 SERVICES'!#REF!</f>
        <v>#REF!</v>
      </c>
      <c r="V292" s="91"/>
      <c r="W292" s="97" t="e">
        <f>'2 SERVICES'!#REF!</f>
        <v>#REF!</v>
      </c>
    </row>
    <row r="293" spans="1:23" ht="39.75" customHeight="1" x14ac:dyDescent="0.25">
      <c r="A293" s="92">
        <f t="shared" si="9"/>
        <v>280</v>
      </c>
      <c r="B293" s="313" t="e">
        <f>'2 SERVICES'!#REF!</f>
        <v>#REF!</v>
      </c>
      <c r="C293" s="99" t="e">
        <f>'2 SERVICES'!#REF!</f>
        <v>#REF!</v>
      </c>
      <c r="D293" s="94" t="e">
        <f>'2 SERVICES'!#REF!</f>
        <v>#REF!</v>
      </c>
      <c r="E293" s="319" t="e">
        <f t="shared" si="10"/>
        <v>#REF!</v>
      </c>
      <c r="F293" s="320"/>
      <c r="G293" s="315" t="e">
        <f t="shared" si="11"/>
        <v>#REF!</v>
      </c>
      <c r="H293" s="316"/>
      <c r="I293" s="321" t="e">
        <f t="shared" si="12"/>
        <v>#REF!</v>
      </c>
      <c r="J293" s="320"/>
      <c r="K293" s="318" t="e">
        <f t="shared" si="13"/>
        <v>#REF!</v>
      </c>
      <c r="L293" s="316"/>
      <c r="M293" s="321" t="e">
        <f t="shared" si="14"/>
        <v>#REF!</v>
      </c>
      <c r="N293" s="320"/>
      <c r="O293" s="95" t="e">
        <f t="shared" si="15"/>
        <v>#REF!</v>
      </c>
      <c r="P293" s="89"/>
      <c r="Q293" s="100" t="e">
        <f t="shared" si="16"/>
        <v>#REF!</v>
      </c>
      <c r="R293" s="91" t="s">
        <v>186</v>
      </c>
      <c r="S293" s="96" t="e">
        <f t="shared" si="17"/>
        <v>#REF!</v>
      </c>
      <c r="T293" s="89"/>
      <c r="U293" s="96" t="e">
        <f>'2 SERVICES'!#REF!</f>
        <v>#REF!</v>
      </c>
      <c r="V293" s="91"/>
      <c r="W293" s="97" t="e">
        <f>'2 SERVICES'!#REF!</f>
        <v>#REF!</v>
      </c>
    </row>
    <row r="294" spans="1:23" ht="39.75" customHeight="1" x14ac:dyDescent="0.25">
      <c r="A294" s="92">
        <f t="shared" si="9"/>
        <v>281</v>
      </c>
      <c r="B294" s="313" t="e">
        <f>'2 SERVICES'!#REF!</f>
        <v>#REF!</v>
      </c>
      <c r="C294" s="93" t="e">
        <f>'2 SERVICES'!#REF!</f>
        <v>#REF!</v>
      </c>
      <c r="D294" s="94" t="e">
        <f>'2 SERVICES'!#REF!</f>
        <v>#REF!</v>
      </c>
      <c r="E294" s="314" t="e">
        <f t="shared" si="10"/>
        <v>#REF!</v>
      </c>
      <c r="F294" s="302"/>
      <c r="G294" s="315" t="e">
        <f t="shared" si="11"/>
        <v>#REF!</v>
      </c>
      <c r="H294" s="316"/>
      <c r="I294" s="317" t="e">
        <f t="shared" si="12"/>
        <v>#REF!</v>
      </c>
      <c r="J294" s="302"/>
      <c r="K294" s="318" t="e">
        <f t="shared" si="13"/>
        <v>#REF!</v>
      </c>
      <c r="L294" s="316"/>
      <c r="M294" s="317" t="e">
        <f t="shared" si="14"/>
        <v>#REF!</v>
      </c>
      <c r="N294" s="302"/>
      <c r="O294" s="95" t="e">
        <f t="shared" si="15"/>
        <v>#REF!</v>
      </c>
      <c r="P294" s="89"/>
      <c r="Q294" s="96" t="e">
        <f t="shared" si="16"/>
        <v>#REF!</v>
      </c>
      <c r="R294" s="91" t="s">
        <v>185</v>
      </c>
      <c r="S294" s="96" t="e">
        <f t="shared" si="17"/>
        <v>#REF!</v>
      </c>
      <c r="T294" s="89"/>
      <c r="U294" s="96" t="e">
        <f>'2 SERVICES'!#REF!</f>
        <v>#REF!</v>
      </c>
      <c r="V294" s="91"/>
      <c r="W294" s="97" t="e">
        <f>'2 SERVICES'!#REF!</f>
        <v>#REF!</v>
      </c>
    </row>
    <row r="295" spans="1:23" ht="39.75" customHeight="1" x14ac:dyDescent="0.25">
      <c r="A295" s="92">
        <f t="shared" si="9"/>
        <v>282</v>
      </c>
      <c r="B295" s="313" t="e">
        <f>'2 SERVICES'!#REF!</f>
        <v>#REF!</v>
      </c>
      <c r="C295" s="99" t="e">
        <f>'2 SERVICES'!#REF!</f>
        <v>#REF!</v>
      </c>
      <c r="D295" s="94" t="e">
        <f>'2 SERVICES'!#REF!</f>
        <v>#REF!</v>
      </c>
      <c r="E295" s="319" t="e">
        <f t="shared" si="10"/>
        <v>#REF!</v>
      </c>
      <c r="F295" s="320"/>
      <c r="G295" s="315" t="e">
        <f t="shared" si="11"/>
        <v>#REF!</v>
      </c>
      <c r="H295" s="316"/>
      <c r="I295" s="321" t="e">
        <f t="shared" si="12"/>
        <v>#REF!</v>
      </c>
      <c r="J295" s="320"/>
      <c r="K295" s="318" t="e">
        <f t="shared" si="13"/>
        <v>#REF!</v>
      </c>
      <c r="L295" s="316"/>
      <c r="M295" s="321" t="e">
        <f t="shared" si="14"/>
        <v>#REF!</v>
      </c>
      <c r="N295" s="320"/>
      <c r="O295" s="95" t="e">
        <f t="shared" si="15"/>
        <v>#REF!</v>
      </c>
      <c r="P295" s="89"/>
      <c r="Q295" s="100" t="e">
        <f t="shared" si="16"/>
        <v>#REF!</v>
      </c>
      <c r="R295" s="91" t="s">
        <v>186</v>
      </c>
      <c r="S295" s="96" t="e">
        <f t="shared" si="17"/>
        <v>#REF!</v>
      </c>
      <c r="T295" s="89"/>
      <c r="U295" s="96" t="e">
        <f>'2 SERVICES'!#REF!</f>
        <v>#REF!</v>
      </c>
      <c r="V295" s="91"/>
      <c r="W295" s="97" t="e">
        <f>'2 SERVICES'!#REF!</f>
        <v>#REF!</v>
      </c>
    </row>
    <row r="296" spans="1:23" ht="39.75" customHeight="1" x14ac:dyDescent="0.25">
      <c r="A296" s="92">
        <f t="shared" si="9"/>
        <v>283</v>
      </c>
      <c r="B296" s="313" t="e">
        <f>'2 SERVICES'!#REF!</f>
        <v>#REF!</v>
      </c>
      <c r="C296" s="93" t="e">
        <f>'2 SERVICES'!#REF!</f>
        <v>#REF!</v>
      </c>
      <c r="D296" s="94" t="e">
        <f>'2 SERVICES'!#REF!</f>
        <v>#REF!</v>
      </c>
      <c r="E296" s="314" t="e">
        <f t="shared" si="10"/>
        <v>#REF!</v>
      </c>
      <c r="F296" s="302"/>
      <c r="G296" s="315" t="e">
        <f t="shared" si="11"/>
        <v>#REF!</v>
      </c>
      <c r="H296" s="316"/>
      <c r="I296" s="317" t="e">
        <f t="shared" si="12"/>
        <v>#REF!</v>
      </c>
      <c r="J296" s="302"/>
      <c r="K296" s="318" t="e">
        <f t="shared" si="13"/>
        <v>#REF!</v>
      </c>
      <c r="L296" s="316"/>
      <c r="M296" s="317" t="e">
        <f t="shared" si="14"/>
        <v>#REF!</v>
      </c>
      <c r="N296" s="302"/>
      <c r="O296" s="95" t="e">
        <f t="shared" si="15"/>
        <v>#REF!</v>
      </c>
      <c r="P296" s="89"/>
      <c r="Q296" s="96" t="e">
        <f t="shared" si="16"/>
        <v>#REF!</v>
      </c>
      <c r="R296" s="91" t="s">
        <v>185</v>
      </c>
      <c r="S296" s="96" t="e">
        <f t="shared" si="17"/>
        <v>#REF!</v>
      </c>
      <c r="T296" s="89"/>
      <c r="U296" s="96" t="e">
        <f>'2 SERVICES'!#REF!</f>
        <v>#REF!</v>
      </c>
      <c r="V296" s="91"/>
      <c r="W296" s="97" t="e">
        <f>'2 SERVICES'!#REF!</f>
        <v>#REF!</v>
      </c>
    </row>
    <row r="297" spans="1:23" ht="39.75" customHeight="1" x14ac:dyDescent="0.25">
      <c r="A297" s="92">
        <f t="shared" si="9"/>
        <v>284</v>
      </c>
      <c r="B297" s="313" t="e">
        <f>'2 SERVICES'!#REF!</f>
        <v>#REF!</v>
      </c>
      <c r="C297" s="99" t="e">
        <f>'2 SERVICES'!#REF!</f>
        <v>#REF!</v>
      </c>
      <c r="D297" s="94" t="e">
        <f>'2 SERVICES'!#REF!</f>
        <v>#REF!</v>
      </c>
      <c r="E297" s="319" t="e">
        <f t="shared" si="10"/>
        <v>#REF!</v>
      </c>
      <c r="F297" s="320"/>
      <c r="G297" s="315" t="e">
        <f t="shared" si="11"/>
        <v>#REF!</v>
      </c>
      <c r="H297" s="316"/>
      <c r="I297" s="321" t="e">
        <f t="shared" si="12"/>
        <v>#REF!</v>
      </c>
      <c r="J297" s="320"/>
      <c r="K297" s="318" t="e">
        <f t="shared" si="13"/>
        <v>#REF!</v>
      </c>
      <c r="L297" s="316"/>
      <c r="M297" s="321" t="e">
        <f t="shared" si="14"/>
        <v>#REF!</v>
      </c>
      <c r="N297" s="320"/>
      <c r="O297" s="95" t="e">
        <f t="shared" si="15"/>
        <v>#REF!</v>
      </c>
      <c r="P297" s="89"/>
      <c r="Q297" s="100" t="e">
        <f t="shared" si="16"/>
        <v>#REF!</v>
      </c>
      <c r="R297" s="91" t="s">
        <v>186</v>
      </c>
      <c r="S297" s="96" t="e">
        <f t="shared" si="17"/>
        <v>#REF!</v>
      </c>
      <c r="T297" s="89"/>
      <c r="U297" s="96" t="e">
        <f>'2 SERVICES'!#REF!</f>
        <v>#REF!</v>
      </c>
      <c r="V297" s="91"/>
      <c r="W297" s="97" t="e">
        <f>'2 SERVICES'!#REF!</f>
        <v>#REF!</v>
      </c>
    </row>
    <row r="298" spans="1:23" ht="39.75" customHeight="1" x14ac:dyDescent="0.25">
      <c r="A298" s="92">
        <f t="shared" si="9"/>
        <v>285</v>
      </c>
      <c r="B298" s="313" t="e">
        <f>'2 SERVICES'!#REF!</f>
        <v>#REF!</v>
      </c>
      <c r="C298" s="93" t="e">
        <f>'2 SERVICES'!#REF!</f>
        <v>#REF!</v>
      </c>
      <c r="D298" s="94" t="e">
        <f>'2 SERVICES'!#REF!</f>
        <v>#REF!</v>
      </c>
      <c r="E298" s="314" t="e">
        <f t="shared" si="10"/>
        <v>#REF!</v>
      </c>
      <c r="F298" s="302"/>
      <c r="G298" s="315" t="e">
        <f t="shared" si="11"/>
        <v>#REF!</v>
      </c>
      <c r="H298" s="316"/>
      <c r="I298" s="317" t="e">
        <f t="shared" si="12"/>
        <v>#REF!</v>
      </c>
      <c r="J298" s="302"/>
      <c r="K298" s="318" t="e">
        <f t="shared" si="13"/>
        <v>#REF!</v>
      </c>
      <c r="L298" s="316"/>
      <c r="M298" s="317" t="e">
        <f t="shared" si="14"/>
        <v>#REF!</v>
      </c>
      <c r="N298" s="302"/>
      <c r="O298" s="95" t="e">
        <f t="shared" si="15"/>
        <v>#REF!</v>
      </c>
      <c r="P298" s="89"/>
      <c r="Q298" s="96" t="e">
        <f t="shared" si="16"/>
        <v>#REF!</v>
      </c>
      <c r="R298" s="91" t="s">
        <v>185</v>
      </c>
      <c r="S298" s="96" t="e">
        <f t="shared" si="17"/>
        <v>#REF!</v>
      </c>
      <c r="T298" s="89"/>
      <c r="U298" s="96" t="e">
        <f>'2 SERVICES'!#REF!</f>
        <v>#REF!</v>
      </c>
      <c r="V298" s="91"/>
      <c r="W298" s="97" t="e">
        <f>'2 SERVICES'!#REF!</f>
        <v>#REF!</v>
      </c>
    </row>
    <row r="299" spans="1:23" ht="39.75" customHeight="1" x14ac:dyDescent="0.25">
      <c r="A299" s="92">
        <f t="shared" si="9"/>
        <v>286</v>
      </c>
      <c r="B299" s="313" t="e">
        <f>'2 SERVICES'!#REF!</f>
        <v>#REF!</v>
      </c>
      <c r="C299" s="99" t="e">
        <f>'2 SERVICES'!#REF!</f>
        <v>#REF!</v>
      </c>
      <c r="D299" s="94" t="e">
        <f>'2 SERVICES'!#REF!</f>
        <v>#REF!</v>
      </c>
      <c r="E299" s="319" t="e">
        <f t="shared" si="10"/>
        <v>#REF!</v>
      </c>
      <c r="F299" s="320"/>
      <c r="G299" s="315" t="e">
        <f t="shared" si="11"/>
        <v>#REF!</v>
      </c>
      <c r="H299" s="316"/>
      <c r="I299" s="321" t="e">
        <f t="shared" si="12"/>
        <v>#REF!</v>
      </c>
      <c r="J299" s="320"/>
      <c r="K299" s="318" t="e">
        <f t="shared" si="13"/>
        <v>#REF!</v>
      </c>
      <c r="L299" s="316"/>
      <c r="M299" s="321" t="e">
        <f t="shared" si="14"/>
        <v>#REF!</v>
      </c>
      <c r="N299" s="320"/>
      <c r="O299" s="95" t="e">
        <f t="shared" si="15"/>
        <v>#REF!</v>
      </c>
      <c r="P299" s="89"/>
      <c r="Q299" s="100" t="e">
        <f t="shared" si="16"/>
        <v>#REF!</v>
      </c>
      <c r="R299" s="91" t="s">
        <v>186</v>
      </c>
      <c r="S299" s="96" t="e">
        <f t="shared" si="17"/>
        <v>#REF!</v>
      </c>
      <c r="T299" s="89"/>
      <c r="U299" s="96" t="e">
        <f>'2 SERVICES'!#REF!</f>
        <v>#REF!</v>
      </c>
      <c r="V299" s="91"/>
      <c r="W299" s="97" t="e">
        <f>'2 SERVICES'!#REF!</f>
        <v>#REF!</v>
      </c>
    </row>
    <row r="300" spans="1:23" ht="39.75" customHeight="1" x14ac:dyDescent="0.25">
      <c r="A300" s="92">
        <f t="shared" si="9"/>
        <v>287</v>
      </c>
      <c r="B300" s="313" t="e">
        <f>'2 SERVICES'!#REF!</f>
        <v>#REF!</v>
      </c>
      <c r="C300" s="93" t="e">
        <f>'2 SERVICES'!#REF!</f>
        <v>#REF!</v>
      </c>
      <c r="D300" s="94" t="e">
        <f>'2 SERVICES'!#REF!</f>
        <v>#REF!</v>
      </c>
      <c r="E300" s="314" t="e">
        <f t="shared" si="10"/>
        <v>#REF!</v>
      </c>
      <c r="F300" s="302"/>
      <c r="G300" s="315" t="e">
        <f t="shared" si="11"/>
        <v>#REF!</v>
      </c>
      <c r="H300" s="316"/>
      <c r="I300" s="317" t="e">
        <f t="shared" si="12"/>
        <v>#REF!</v>
      </c>
      <c r="J300" s="302"/>
      <c r="K300" s="318" t="e">
        <f t="shared" si="13"/>
        <v>#REF!</v>
      </c>
      <c r="L300" s="316"/>
      <c r="M300" s="317" t="e">
        <f t="shared" si="14"/>
        <v>#REF!</v>
      </c>
      <c r="N300" s="302"/>
      <c r="O300" s="95" t="e">
        <f t="shared" si="15"/>
        <v>#REF!</v>
      </c>
      <c r="P300" s="89"/>
      <c r="Q300" s="96" t="e">
        <f t="shared" si="16"/>
        <v>#REF!</v>
      </c>
      <c r="R300" s="91" t="s">
        <v>185</v>
      </c>
      <c r="S300" s="96" t="e">
        <f t="shared" si="17"/>
        <v>#REF!</v>
      </c>
      <c r="T300" s="89"/>
      <c r="U300" s="96" t="e">
        <f>'2 SERVICES'!#REF!</f>
        <v>#REF!</v>
      </c>
      <c r="V300" s="91"/>
      <c r="W300" s="97" t="e">
        <f>'2 SERVICES'!#REF!</f>
        <v>#REF!</v>
      </c>
    </row>
    <row r="301" spans="1:23" ht="39.75" customHeight="1" x14ac:dyDescent="0.25">
      <c r="A301" s="92">
        <f t="shared" si="9"/>
        <v>288</v>
      </c>
      <c r="B301" s="313" t="e">
        <f>'2 SERVICES'!#REF!</f>
        <v>#REF!</v>
      </c>
      <c r="C301" s="99" t="e">
        <f>'2 SERVICES'!#REF!</f>
        <v>#REF!</v>
      </c>
      <c r="D301" s="94" t="e">
        <f>'2 SERVICES'!#REF!</f>
        <v>#REF!</v>
      </c>
      <c r="E301" s="319" t="e">
        <f t="shared" si="10"/>
        <v>#REF!</v>
      </c>
      <c r="F301" s="320"/>
      <c r="G301" s="315" t="e">
        <f t="shared" si="11"/>
        <v>#REF!</v>
      </c>
      <c r="H301" s="316"/>
      <c r="I301" s="321" t="e">
        <f t="shared" si="12"/>
        <v>#REF!</v>
      </c>
      <c r="J301" s="320"/>
      <c r="K301" s="318" t="e">
        <f t="shared" si="13"/>
        <v>#REF!</v>
      </c>
      <c r="L301" s="316"/>
      <c r="M301" s="321" t="e">
        <f t="shared" si="14"/>
        <v>#REF!</v>
      </c>
      <c r="N301" s="320"/>
      <c r="O301" s="95" t="e">
        <f t="shared" si="15"/>
        <v>#REF!</v>
      </c>
      <c r="P301" s="89"/>
      <c r="Q301" s="100" t="e">
        <f t="shared" si="16"/>
        <v>#REF!</v>
      </c>
      <c r="R301" s="91" t="s">
        <v>186</v>
      </c>
      <c r="S301" s="96" t="e">
        <f t="shared" si="17"/>
        <v>#REF!</v>
      </c>
      <c r="T301" s="89"/>
      <c r="U301" s="96" t="e">
        <f>'2 SERVICES'!#REF!</f>
        <v>#REF!</v>
      </c>
      <c r="V301" s="91"/>
      <c r="W301" s="97" t="e">
        <f>'2 SERVICES'!#REF!</f>
        <v>#REF!</v>
      </c>
    </row>
    <row r="302" spans="1:23" ht="39.75" customHeight="1" x14ac:dyDescent="0.25">
      <c r="A302" s="92">
        <f t="shared" si="9"/>
        <v>289</v>
      </c>
      <c r="B302" s="313" t="e">
        <f>'2 SERVICES'!#REF!</f>
        <v>#REF!</v>
      </c>
      <c r="C302" s="93" t="e">
        <f>'2 SERVICES'!#REF!</f>
        <v>#REF!</v>
      </c>
      <c r="D302" s="94" t="e">
        <f>'2 SERVICES'!#REF!</f>
        <v>#REF!</v>
      </c>
      <c r="E302" s="314" t="e">
        <f t="shared" si="10"/>
        <v>#REF!</v>
      </c>
      <c r="F302" s="302"/>
      <c r="G302" s="315" t="e">
        <f t="shared" si="11"/>
        <v>#REF!</v>
      </c>
      <c r="H302" s="316"/>
      <c r="I302" s="317" t="e">
        <f t="shared" si="12"/>
        <v>#REF!</v>
      </c>
      <c r="J302" s="302"/>
      <c r="K302" s="318" t="e">
        <f t="shared" si="13"/>
        <v>#REF!</v>
      </c>
      <c r="L302" s="316"/>
      <c r="M302" s="317" t="e">
        <f t="shared" si="14"/>
        <v>#REF!</v>
      </c>
      <c r="N302" s="302"/>
      <c r="O302" s="95" t="e">
        <f t="shared" si="15"/>
        <v>#REF!</v>
      </c>
      <c r="P302" s="89"/>
      <c r="Q302" s="96" t="e">
        <f t="shared" si="16"/>
        <v>#REF!</v>
      </c>
      <c r="R302" s="91" t="s">
        <v>185</v>
      </c>
      <c r="S302" s="96" t="e">
        <f t="shared" si="17"/>
        <v>#REF!</v>
      </c>
      <c r="T302" s="89"/>
      <c r="U302" s="96" t="e">
        <f>'2 SERVICES'!#REF!</f>
        <v>#REF!</v>
      </c>
      <c r="V302" s="91"/>
      <c r="W302" s="97" t="e">
        <f>'2 SERVICES'!#REF!</f>
        <v>#REF!</v>
      </c>
    </row>
    <row r="303" spans="1:23" ht="39.75" customHeight="1" x14ac:dyDescent="0.25">
      <c r="A303" s="92">
        <f t="shared" si="9"/>
        <v>290</v>
      </c>
      <c r="B303" s="313" t="e">
        <f>'2 SERVICES'!#REF!</f>
        <v>#REF!</v>
      </c>
      <c r="C303" s="99" t="e">
        <f>'2 SERVICES'!#REF!</f>
        <v>#REF!</v>
      </c>
      <c r="D303" s="94" t="e">
        <f>'2 SERVICES'!#REF!</f>
        <v>#REF!</v>
      </c>
      <c r="E303" s="319" t="e">
        <f t="shared" si="10"/>
        <v>#REF!</v>
      </c>
      <c r="F303" s="320"/>
      <c r="G303" s="315" t="e">
        <f t="shared" si="11"/>
        <v>#REF!</v>
      </c>
      <c r="H303" s="316"/>
      <c r="I303" s="321" t="e">
        <f t="shared" si="12"/>
        <v>#REF!</v>
      </c>
      <c r="J303" s="320"/>
      <c r="K303" s="318" t="e">
        <f t="shared" si="13"/>
        <v>#REF!</v>
      </c>
      <c r="L303" s="316"/>
      <c r="M303" s="321" t="e">
        <f t="shared" si="14"/>
        <v>#REF!</v>
      </c>
      <c r="N303" s="320"/>
      <c r="O303" s="95" t="e">
        <f t="shared" si="15"/>
        <v>#REF!</v>
      </c>
      <c r="P303" s="89"/>
      <c r="Q303" s="100" t="e">
        <f t="shared" si="16"/>
        <v>#REF!</v>
      </c>
      <c r="R303" s="91" t="s">
        <v>186</v>
      </c>
      <c r="S303" s="96" t="e">
        <f t="shared" si="17"/>
        <v>#REF!</v>
      </c>
      <c r="T303" s="89"/>
      <c r="U303" s="96" t="e">
        <f>'2 SERVICES'!#REF!</f>
        <v>#REF!</v>
      </c>
      <c r="V303" s="91"/>
      <c r="W303" s="97" t="e">
        <f>'2 SERVICES'!#REF!</f>
        <v>#REF!</v>
      </c>
    </row>
    <row r="304" spans="1:23" ht="39.75" customHeight="1" x14ac:dyDescent="0.25">
      <c r="A304" s="92">
        <f t="shared" si="9"/>
        <v>291</v>
      </c>
      <c r="B304" s="313" t="e">
        <f>'2 SERVICES'!#REF!</f>
        <v>#REF!</v>
      </c>
      <c r="C304" s="93" t="e">
        <f>'2 SERVICES'!#REF!</f>
        <v>#REF!</v>
      </c>
      <c r="D304" s="94" t="e">
        <f>'2 SERVICES'!#REF!</f>
        <v>#REF!</v>
      </c>
      <c r="E304" s="314" t="e">
        <f t="shared" si="10"/>
        <v>#REF!</v>
      </c>
      <c r="F304" s="302"/>
      <c r="G304" s="315" t="e">
        <f t="shared" si="11"/>
        <v>#REF!</v>
      </c>
      <c r="H304" s="316"/>
      <c r="I304" s="317" t="e">
        <f t="shared" si="12"/>
        <v>#REF!</v>
      </c>
      <c r="J304" s="302"/>
      <c r="K304" s="318" t="e">
        <f t="shared" si="13"/>
        <v>#REF!</v>
      </c>
      <c r="L304" s="316"/>
      <c r="M304" s="317" t="e">
        <f t="shared" si="14"/>
        <v>#REF!</v>
      </c>
      <c r="N304" s="302"/>
      <c r="O304" s="95" t="e">
        <f t="shared" si="15"/>
        <v>#REF!</v>
      </c>
      <c r="P304" s="89"/>
      <c r="Q304" s="96" t="e">
        <f t="shared" si="16"/>
        <v>#REF!</v>
      </c>
      <c r="R304" s="91" t="s">
        <v>185</v>
      </c>
      <c r="S304" s="96" t="e">
        <f t="shared" si="17"/>
        <v>#REF!</v>
      </c>
      <c r="T304" s="89"/>
      <c r="U304" s="96" t="e">
        <f>'2 SERVICES'!#REF!</f>
        <v>#REF!</v>
      </c>
      <c r="V304" s="91"/>
      <c r="W304" s="97" t="e">
        <f>'2 SERVICES'!#REF!</f>
        <v>#REF!</v>
      </c>
    </row>
    <row r="305" spans="1:23" ht="39.75" customHeight="1" x14ac:dyDescent="0.25">
      <c r="A305" s="92">
        <f t="shared" si="9"/>
        <v>292</v>
      </c>
      <c r="B305" s="313" t="e">
        <f>'2 SERVICES'!#REF!</f>
        <v>#REF!</v>
      </c>
      <c r="C305" s="99" t="e">
        <f>'2 SERVICES'!#REF!</f>
        <v>#REF!</v>
      </c>
      <c r="D305" s="94" t="e">
        <f>'2 SERVICES'!#REF!</f>
        <v>#REF!</v>
      </c>
      <c r="E305" s="319" t="e">
        <f t="shared" si="10"/>
        <v>#REF!</v>
      </c>
      <c r="F305" s="320"/>
      <c r="G305" s="315" t="e">
        <f t="shared" si="11"/>
        <v>#REF!</v>
      </c>
      <c r="H305" s="316"/>
      <c r="I305" s="321" t="e">
        <f t="shared" si="12"/>
        <v>#REF!</v>
      </c>
      <c r="J305" s="320"/>
      <c r="K305" s="318" t="e">
        <f t="shared" si="13"/>
        <v>#REF!</v>
      </c>
      <c r="L305" s="316"/>
      <c r="M305" s="321" t="e">
        <f t="shared" si="14"/>
        <v>#REF!</v>
      </c>
      <c r="N305" s="320"/>
      <c r="O305" s="95" t="e">
        <f t="shared" si="15"/>
        <v>#REF!</v>
      </c>
      <c r="P305" s="89"/>
      <c r="Q305" s="100" t="e">
        <f t="shared" si="16"/>
        <v>#REF!</v>
      </c>
      <c r="R305" s="91" t="s">
        <v>186</v>
      </c>
      <c r="S305" s="96" t="e">
        <f t="shared" si="17"/>
        <v>#REF!</v>
      </c>
      <c r="T305" s="89"/>
      <c r="U305" s="96" t="e">
        <f>'2 SERVICES'!#REF!</f>
        <v>#REF!</v>
      </c>
      <c r="V305" s="91"/>
      <c r="W305" s="97" t="e">
        <f>'2 SERVICES'!#REF!</f>
        <v>#REF!</v>
      </c>
    </row>
    <row r="306" spans="1:23" ht="39.75" customHeight="1" x14ac:dyDescent="0.25">
      <c r="A306" s="92">
        <f t="shared" si="9"/>
        <v>293</v>
      </c>
      <c r="B306" s="313" t="e">
        <f>'2 SERVICES'!#REF!</f>
        <v>#REF!</v>
      </c>
      <c r="C306" s="93" t="e">
        <f>'2 SERVICES'!#REF!</f>
        <v>#REF!</v>
      </c>
      <c r="D306" s="94" t="e">
        <f>'2 SERVICES'!#REF!</f>
        <v>#REF!</v>
      </c>
      <c r="E306" s="314" t="e">
        <f t="shared" si="10"/>
        <v>#REF!</v>
      </c>
      <c r="F306" s="302"/>
      <c r="G306" s="315" t="e">
        <f t="shared" si="11"/>
        <v>#REF!</v>
      </c>
      <c r="H306" s="316"/>
      <c r="I306" s="317" t="e">
        <f t="shared" si="12"/>
        <v>#REF!</v>
      </c>
      <c r="J306" s="302"/>
      <c r="K306" s="318" t="e">
        <f t="shared" si="13"/>
        <v>#REF!</v>
      </c>
      <c r="L306" s="316"/>
      <c r="M306" s="317" t="e">
        <f t="shared" si="14"/>
        <v>#REF!</v>
      </c>
      <c r="N306" s="302"/>
      <c r="O306" s="95" t="e">
        <f t="shared" si="15"/>
        <v>#REF!</v>
      </c>
      <c r="P306" s="89"/>
      <c r="Q306" s="96" t="e">
        <f t="shared" si="16"/>
        <v>#REF!</v>
      </c>
      <c r="R306" s="91" t="s">
        <v>185</v>
      </c>
      <c r="S306" s="96" t="e">
        <f t="shared" si="17"/>
        <v>#REF!</v>
      </c>
      <c r="T306" s="89"/>
      <c r="U306" s="96" t="e">
        <f>'2 SERVICES'!#REF!</f>
        <v>#REF!</v>
      </c>
      <c r="V306" s="91"/>
      <c r="W306" s="97" t="e">
        <f>'2 SERVICES'!#REF!</f>
        <v>#REF!</v>
      </c>
    </row>
    <row r="307" spans="1:23" ht="39.75" customHeight="1" x14ac:dyDescent="0.25">
      <c r="A307" s="92">
        <f t="shared" si="9"/>
        <v>294</v>
      </c>
      <c r="B307" s="313" t="e">
        <f>'2 SERVICES'!#REF!</f>
        <v>#REF!</v>
      </c>
      <c r="C307" s="99" t="e">
        <f>'2 SERVICES'!#REF!</f>
        <v>#REF!</v>
      </c>
      <c r="D307" s="94" t="e">
        <f>'2 SERVICES'!#REF!</f>
        <v>#REF!</v>
      </c>
      <c r="E307" s="319" t="e">
        <f t="shared" si="10"/>
        <v>#REF!</v>
      </c>
      <c r="F307" s="320"/>
      <c r="G307" s="315" t="e">
        <f t="shared" si="11"/>
        <v>#REF!</v>
      </c>
      <c r="H307" s="316"/>
      <c r="I307" s="321" t="e">
        <f t="shared" si="12"/>
        <v>#REF!</v>
      </c>
      <c r="J307" s="320"/>
      <c r="K307" s="318" t="e">
        <f t="shared" si="13"/>
        <v>#REF!</v>
      </c>
      <c r="L307" s="316"/>
      <c r="M307" s="321" t="e">
        <f t="shared" si="14"/>
        <v>#REF!</v>
      </c>
      <c r="N307" s="320"/>
      <c r="O307" s="95" t="e">
        <f t="shared" si="15"/>
        <v>#REF!</v>
      </c>
      <c r="P307" s="89"/>
      <c r="Q307" s="100" t="e">
        <f t="shared" si="16"/>
        <v>#REF!</v>
      </c>
      <c r="R307" s="91" t="s">
        <v>186</v>
      </c>
      <c r="S307" s="96" t="e">
        <f t="shared" si="17"/>
        <v>#REF!</v>
      </c>
      <c r="T307" s="89"/>
      <c r="U307" s="96" t="e">
        <f>'2 SERVICES'!#REF!</f>
        <v>#REF!</v>
      </c>
      <c r="V307" s="91"/>
      <c r="W307" s="97" t="e">
        <f>'2 SERVICES'!#REF!</f>
        <v>#REF!</v>
      </c>
    </row>
    <row r="308" spans="1:23" ht="39.75" customHeight="1" x14ac:dyDescent="0.25">
      <c r="A308" s="92">
        <f t="shared" si="9"/>
        <v>295</v>
      </c>
      <c r="B308" s="313" t="e">
        <f>'2 SERVICES'!#REF!</f>
        <v>#REF!</v>
      </c>
      <c r="C308" s="93" t="e">
        <f>'2 SERVICES'!#REF!</f>
        <v>#REF!</v>
      </c>
      <c r="D308" s="94" t="e">
        <f>'2 SERVICES'!#REF!</f>
        <v>#REF!</v>
      </c>
      <c r="E308" s="314" t="e">
        <f t="shared" si="10"/>
        <v>#REF!</v>
      </c>
      <c r="F308" s="302"/>
      <c r="G308" s="315" t="e">
        <f t="shared" si="11"/>
        <v>#REF!</v>
      </c>
      <c r="H308" s="316"/>
      <c r="I308" s="317" t="e">
        <f t="shared" si="12"/>
        <v>#REF!</v>
      </c>
      <c r="J308" s="302"/>
      <c r="K308" s="318" t="e">
        <f t="shared" si="13"/>
        <v>#REF!</v>
      </c>
      <c r="L308" s="316"/>
      <c r="M308" s="317" t="e">
        <f t="shared" si="14"/>
        <v>#REF!</v>
      </c>
      <c r="N308" s="302"/>
      <c r="O308" s="95" t="e">
        <f t="shared" si="15"/>
        <v>#REF!</v>
      </c>
      <c r="P308" s="89"/>
      <c r="Q308" s="96" t="e">
        <f t="shared" si="16"/>
        <v>#REF!</v>
      </c>
      <c r="R308" s="91" t="s">
        <v>185</v>
      </c>
      <c r="S308" s="96" t="e">
        <f t="shared" si="17"/>
        <v>#REF!</v>
      </c>
      <c r="T308" s="89"/>
      <c r="U308" s="96" t="e">
        <f>'2 SERVICES'!#REF!</f>
        <v>#REF!</v>
      </c>
      <c r="V308" s="91"/>
      <c r="W308" s="97" t="e">
        <f>'2 SERVICES'!#REF!</f>
        <v>#REF!</v>
      </c>
    </row>
    <row r="309" spans="1:23" ht="39.75" customHeight="1" x14ac:dyDescent="0.25">
      <c r="A309" s="92">
        <f t="shared" si="9"/>
        <v>296</v>
      </c>
      <c r="B309" s="313" t="e">
        <f>'2 SERVICES'!#REF!</f>
        <v>#REF!</v>
      </c>
      <c r="C309" s="99" t="e">
        <f>'2 SERVICES'!#REF!</f>
        <v>#REF!</v>
      </c>
      <c r="D309" s="94" t="e">
        <f>'2 SERVICES'!#REF!</f>
        <v>#REF!</v>
      </c>
      <c r="E309" s="319" t="e">
        <f t="shared" si="10"/>
        <v>#REF!</v>
      </c>
      <c r="F309" s="320"/>
      <c r="G309" s="315" t="e">
        <f t="shared" si="11"/>
        <v>#REF!</v>
      </c>
      <c r="H309" s="316"/>
      <c r="I309" s="321" t="e">
        <f t="shared" si="12"/>
        <v>#REF!</v>
      </c>
      <c r="J309" s="320"/>
      <c r="K309" s="318" t="e">
        <f t="shared" si="13"/>
        <v>#REF!</v>
      </c>
      <c r="L309" s="316"/>
      <c r="M309" s="321" t="e">
        <f t="shared" si="14"/>
        <v>#REF!</v>
      </c>
      <c r="N309" s="320"/>
      <c r="O309" s="95" t="e">
        <f t="shared" si="15"/>
        <v>#REF!</v>
      </c>
      <c r="P309" s="89"/>
      <c r="Q309" s="100" t="e">
        <f t="shared" si="16"/>
        <v>#REF!</v>
      </c>
      <c r="R309" s="91" t="s">
        <v>186</v>
      </c>
      <c r="S309" s="96" t="e">
        <f t="shared" si="17"/>
        <v>#REF!</v>
      </c>
      <c r="T309" s="89"/>
      <c r="U309" s="96" t="e">
        <f>'2 SERVICES'!#REF!</f>
        <v>#REF!</v>
      </c>
      <c r="V309" s="91"/>
      <c r="W309" s="97" t="e">
        <f>'2 SERVICES'!#REF!</f>
        <v>#REF!</v>
      </c>
    </row>
    <row r="310" spans="1:23" ht="39.75" customHeight="1" x14ac:dyDescent="0.25">
      <c r="A310" s="92">
        <f t="shared" si="9"/>
        <v>297</v>
      </c>
      <c r="B310" s="313" t="e">
        <f>'2 SERVICES'!#REF!</f>
        <v>#REF!</v>
      </c>
      <c r="C310" s="93" t="e">
        <f>'2 SERVICES'!#REF!</f>
        <v>#REF!</v>
      </c>
      <c r="D310" s="94" t="e">
        <f>'2 SERVICES'!#REF!</f>
        <v>#REF!</v>
      </c>
      <c r="E310" s="314" t="e">
        <f t="shared" si="10"/>
        <v>#REF!</v>
      </c>
      <c r="F310" s="302"/>
      <c r="G310" s="315" t="e">
        <f t="shared" si="11"/>
        <v>#REF!</v>
      </c>
      <c r="H310" s="316"/>
      <c r="I310" s="317" t="e">
        <f t="shared" si="12"/>
        <v>#REF!</v>
      </c>
      <c r="J310" s="302"/>
      <c r="K310" s="318" t="e">
        <f t="shared" si="13"/>
        <v>#REF!</v>
      </c>
      <c r="L310" s="316"/>
      <c r="M310" s="317" t="e">
        <f t="shared" si="14"/>
        <v>#REF!</v>
      </c>
      <c r="N310" s="302"/>
      <c r="O310" s="95" t="e">
        <f t="shared" si="15"/>
        <v>#REF!</v>
      </c>
      <c r="P310" s="89"/>
      <c r="Q310" s="96" t="e">
        <f t="shared" si="16"/>
        <v>#REF!</v>
      </c>
      <c r="R310" s="91" t="s">
        <v>185</v>
      </c>
      <c r="S310" s="96" t="e">
        <f t="shared" si="17"/>
        <v>#REF!</v>
      </c>
      <c r="T310" s="89"/>
      <c r="U310" s="96" t="e">
        <f>'2 SERVICES'!#REF!</f>
        <v>#REF!</v>
      </c>
      <c r="V310" s="91"/>
      <c r="W310" s="97" t="e">
        <f>'2 SERVICES'!#REF!</f>
        <v>#REF!</v>
      </c>
    </row>
    <row r="311" spans="1:23" ht="39.75" customHeight="1" x14ac:dyDescent="0.25">
      <c r="A311" s="92">
        <f t="shared" si="9"/>
        <v>298</v>
      </c>
      <c r="B311" s="313" t="e">
        <f>'2 SERVICES'!#REF!</f>
        <v>#REF!</v>
      </c>
      <c r="C311" s="99" t="e">
        <f>'2 SERVICES'!#REF!</f>
        <v>#REF!</v>
      </c>
      <c r="D311" s="94" t="e">
        <f>'2 SERVICES'!#REF!</f>
        <v>#REF!</v>
      </c>
      <c r="E311" s="319" t="e">
        <f t="shared" si="10"/>
        <v>#REF!</v>
      </c>
      <c r="F311" s="320"/>
      <c r="G311" s="315" t="e">
        <f t="shared" si="11"/>
        <v>#REF!</v>
      </c>
      <c r="H311" s="316"/>
      <c r="I311" s="321" t="e">
        <f t="shared" si="12"/>
        <v>#REF!</v>
      </c>
      <c r="J311" s="320"/>
      <c r="K311" s="318" t="e">
        <f t="shared" si="13"/>
        <v>#REF!</v>
      </c>
      <c r="L311" s="316"/>
      <c r="M311" s="321" t="e">
        <f t="shared" si="14"/>
        <v>#REF!</v>
      </c>
      <c r="N311" s="320"/>
      <c r="O311" s="95" t="e">
        <f t="shared" si="15"/>
        <v>#REF!</v>
      </c>
      <c r="P311" s="89"/>
      <c r="Q311" s="100" t="e">
        <f t="shared" si="16"/>
        <v>#REF!</v>
      </c>
      <c r="R311" s="91" t="s">
        <v>186</v>
      </c>
      <c r="S311" s="96" t="e">
        <f t="shared" si="17"/>
        <v>#REF!</v>
      </c>
      <c r="T311" s="89"/>
      <c r="U311" s="96" t="e">
        <f>'2 SERVICES'!#REF!</f>
        <v>#REF!</v>
      </c>
      <c r="V311" s="91"/>
      <c r="W311" s="97" t="e">
        <f>'2 SERVICES'!#REF!</f>
        <v>#REF!</v>
      </c>
    </row>
    <row r="312" spans="1:23" ht="39.75" customHeight="1" x14ac:dyDescent="0.25">
      <c r="A312" s="92">
        <f t="shared" si="9"/>
        <v>299</v>
      </c>
      <c r="B312" s="313" t="e">
        <f>'2 SERVICES'!#REF!</f>
        <v>#REF!</v>
      </c>
      <c r="C312" s="93" t="e">
        <f>'2 SERVICES'!#REF!</f>
        <v>#REF!</v>
      </c>
      <c r="D312" s="94" t="e">
        <f>'2 SERVICES'!#REF!</f>
        <v>#REF!</v>
      </c>
      <c r="E312" s="314" t="e">
        <f t="shared" si="10"/>
        <v>#REF!</v>
      </c>
      <c r="F312" s="302"/>
      <c r="G312" s="315" t="e">
        <f t="shared" si="11"/>
        <v>#REF!</v>
      </c>
      <c r="H312" s="316"/>
      <c r="I312" s="317" t="e">
        <f t="shared" si="12"/>
        <v>#REF!</v>
      </c>
      <c r="J312" s="302"/>
      <c r="K312" s="318" t="e">
        <f t="shared" si="13"/>
        <v>#REF!</v>
      </c>
      <c r="L312" s="316"/>
      <c r="M312" s="317" t="e">
        <f t="shared" si="14"/>
        <v>#REF!</v>
      </c>
      <c r="N312" s="302"/>
      <c r="O312" s="95" t="e">
        <f t="shared" si="15"/>
        <v>#REF!</v>
      </c>
      <c r="P312" s="89"/>
      <c r="Q312" s="96" t="e">
        <f t="shared" si="16"/>
        <v>#REF!</v>
      </c>
      <c r="R312" s="91" t="s">
        <v>185</v>
      </c>
      <c r="S312" s="96" t="e">
        <f t="shared" si="17"/>
        <v>#REF!</v>
      </c>
      <c r="T312" s="89"/>
      <c r="U312" s="96" t="e">
        <f>'2 SERVICES'!#REF!</f>
        <v>#REF!</v>
      </c>
      <c r="V312" s="91"/>
      <c r="W312" s="97" t="e">
        <f>'2 SERVICES'!#REF!</f>
        <v>#REF!</v>
      </c>
    </row>
    <row r="313" spans="1:23" ht="39.75" customHeight="1" x14ac:dyDescent="0.25">
      <c r="A313" s="92">
        <f t="shared" si="9"/>
        <v>300</v>
      </c>
      <c r="B313" s="313" t="e">
        <f>'2 SERVICES'!#REF!</f>
        <v>#REF!</v>
      </c>
      <c r="C313" s="99" t="e">
        <f>'2 SERVICES'!#REF!</f>
        <v>#REF!</v>
      </c>
      <c r="D313" s="94" t="e">
        <f>'2 SERVICES'!#REF!</f>
        <v>#REF!</v>
      </c>
      <c r="E313" s="319" t="e">
        <f t="shared" si="10"/>
        <v>#REF!</v>
      </c>
      <c r="F313" s="320"/>
      <c r="G313" s="315" t="e">
        <f t="shared" si="11"/>
        <v>#REF!</v>
      </c>
      <c r="H313" s="316"/>
      <c r="I313" s="321" t="e">
        <f t="shared" si="12"/>
        <v>#REF!</v>
      </c>
      <c r="J313" s="320"/>
      <c r="K313" s="318" t="e">
        <f t="shared" si="13"/>
        <v>#REF!</v>
      </c>
      <c r="L313" s="316"/>
      <c r="M313" s="321" t="e">
        <f t="shared" si="14"/>
        <v>#REF!</v>
      </c>
      <c r="N313" s="320"/>
      <c r="O313" s="95" t="e">
        <f t="shared" si="15"/>
        <v>#REF!</v>
      </c>
      <c r="P313" s="89"/>
      <c r="Q313" s="100" t="e">
        <f t="shared" si="16"/>
        <v>#REF!</v>
      </c>
      <c r="R313" s="91" t="s">
        <v>186</v>
      </c>
      <c r="S313" s="96" t="e">
        <f t="shared" si="17"/>
        <v>#REF!</v>
      </c>
      <c r="T313" s="89"/>
      <c r="U313" s="96" t="e">
        <f>'2 SERVICES'!#REF!</f>
        <v>#REF!</v>
      </c>
      <c r="V313" s="91"/>
      <c r="W313" s="97" t="e">
        <f>'2 SERVICES'!#REF!</f>
        <v>#REF!</v>
      </c>
    </row>
    <row r="314" spans="1:23" ht="39.75" customHeight="1" x14ac:dyDescent="0.25">
      <c r="A314" s="92">
        <f t="shared" si="9"/>
        <v>301</v>
      </c>
      <c r="B314" s="313" t="e">
        <f>'2 SERVICES'!#REF!</f>
        <v>#REF!</v>
      </c>
      <c r="C314" s="93" t="e">
        <f>'2 SERVICES'!#REF!</f>
        <v>#REF!</v>
      </c>
      <c r="D314" s="94" t="e">
        <f>'2 SERVICES'!#REF!</f>
        <v>#REF!</v>
      </c>
      <c r="E314" s="314" t="e">
        <f t="shared" si="10"/>
        <v>#REF!</v>
      </c>
      <c r="F314" s="302"/>
      <c r="G314" s="315" t="e">
        <f t="shared" si="11"/>
        <v>#REF!</v>
      </c>
      <c r="H314" s="316"/>
      <c r="I314" s="317" t="e">
        <f t="shared" si="12"/>
        <v>#REF!</v>
      </c>
      <c r="J314" s="302"/>
      <c r="K314" s="318" t="e">
        <f t="shared" si="13"/>
        <v>#REF!</v>
      </c>
      <c r="L314" s="316"/>
      <c r="M314" s="317" t="e">
        <f t="shared" si="14"/>
        <v>#REF!</v>
      </c>
      <c r="N314" s="302"/>
      <c r="O314" s="95" t="e">
        <f t="shared" si="15"/>
        <v>#REF!</v>
      </c>
      <c r="P314" s="89"/>
      <c r="Q314" s="96" t="e">
        <f t="shared" si="16"/>
        <v>#REF!</v>
      </c>
      <c r="R314" s="91" t="s">
        <v>185</v>
      </c>
      <c r="S314" s="96" t="e">
        <f t="shared" si="17"/>
        <v>#REF!</v>
      </c>
      <c r="T314" s="89"/>
      <c r="U314" s="96" t="e">
        <f>'2 SERVICES'!#REF!</f>
        <v>#REF!</v>
      </c>
      <c r="V314" s="91"/>
      <c r="W314" s="97" t="e">
        <f>'2 SERVICES'!#REF!</f>
        <v>#REF!</v>
      </c>
    </row>
    <row r="315" spans="1:23" ht="39.75" customHeight="1" x14ac:dyDescent="0.25">
      <c r="A315" s="92">
        <f t="shared" si="9"/>
        <v>302</v>
      </c>
      <c r="B315" s="313" t="e">
        <f>'2 SERVICES'!#REF!</f>
        <v>#REF!</v>
      </c>
      <c r="C315" s="99" t="e">
        <f>'2 SERVICES'!#REF!</f>
        <v>#REF!</v>
      </c>
      <c r="D315" s="94" t="e">
        <f>'2 SERVICES'!#REF!</f>
        <v>#REF!</v>
      </c>
      <c r="E315" s="319" t="e">
        <f t="shared" si="10"/>
        <v>#REF!</v>
      </c>
      <c r="F315" s="320"/>
      <c r="G315" s="315" t="e">
        <f t="shared" si="11"/>
        <v>#REF!</v>
      </c>
      <c r="H315" s="316"/>
      <c r="I315" s="321" t="e">
        <f t="shared" si="12"/>
        <v>#REF!</v>
      </c>
      <c r="J315" s="320"/>
      <c r="K315" s="318" t="e">
        <f t="shared" si="13"/>
        <v>#REF!</v>
      </c>
      <c r="L315" s="316"/>
      <c r="M315" s="321" t="e">
        <f t="shared" si="14"/>
        <v>#REF!</v>
      </c>
      <c r="N315" s="320"/>
      <c r="O315" s="95" t="e">
        <f t="shared" si="15"/>
        <v>#REF!</v>
      </c>
      <c r="P315" s="89"/>
      <c r="Q315" s="100" t="e">
        <f t="shared" si="16"/>
        <v>#REF!</v>
      </c>
      <c r="R315" s="91" t="s">
        <v>186</v>
      </c>
      <c r="S315" s="96" t="e">
        <f t="shared" si="17"/>
        <v>#REF!</v>
      </c>
      <c r="T315" s="89"/>
      <c r="U315" s="96" t="e">
        <f>'2 SERVICES'!#REF!</f>
        <v>#REF!</v>
      </c>
      <c r="V315" s="91"/>
      <c r="W315" s="97" t="e">
        <f>'2 SERVICES'!#REF!</f>
        <v>#REF!</v>
      </c>
    </row>
    <row r="316" spans="1:23" ht="39.75" customHeight="1" x14ac:dyDescent="0.25">
      <c r="A316" s="92">
        <f t="shared" si="9"/>
        <v>303</v>
      </c>
      <c r="B316" s="313" t="e">
        <f>'2 SERVICES'!#REF!</f>
        <v>#REF!</v>
      </c>
      <c r="C316" s="93" t="e">
        <f>'2 SERVICES'!#REF!</f>
        <v>#REF!</v>
      </c>
      <c r="D316" s="94" t="e">
        <f>'2 SERVICES'!#REF!</f>
        <v>#REF!</v>
      </c>
      <c r="E316" s="314" t="e">
        <f t="shared" si="10"/>
        <v>#REF!</v>
      </c>
      <c r="F316" s="302"/>
      <c r="G316" s="315" t="e">
        <f t="shared" si="11"/>
        <v>#REF!</v>
      </c>
      <c r="H316" s="316"/>
      <c r="I316" s="317" t="e">
        <f t="shared" si="12"/>
        <v>#REF!</v>
      </c>
      <c r="J316" s="302"/>
      <c r="K316" s="318" t="e">
        <f t="shared" si="13"/>
        <v>#REF!</v>
      </c>
      <c r="L316" s="316"/>
      <c r="M316" s="317" t="e">
        <f t="shared" si="14"/>
        <v>#REF!</v>
      </c>
      <c r="N316" s="302"/>
      <c r="O316" s="95" t="e">
        <f t="shared" si="15"/>
        <v>#REF!</v>
      </c>
      <c r="P316" s="89"/>
      <c r="Q316" s="96" t="e">
        <f t="shared" si="16"/>
        <v>#REF!</v>
      </c>
      <c r="R316" s="91" t="s">
        <v>185</v>
      </c>
      <c r="S316" s="96" t="e">
        <f t="shared" si="17"/>
        <v>#REF!</v>
      </c>
      <c r="T316" s="89"/>
      <c r="U316" s="96" t="e">
        <f>'2 SERVICES'!#REF!</f>
        <v>#REF!</v>
      </c>
      <c r="V316" s="91"/>
      <c r="W316" s="97" t="e">
        <f>'2 SERVICES'!#REF!</f>
        <v>#REF!</v>
      </c>
    </row>
    <row r="317" spans="1:23" ht="39.75" customHeight="1" x14ac:dyDescent="0.25">
      <c r="A317" s="92">
        <f t="shared" si="9"/>
        <v>304</v>
      </c>
      <c r="B317" s="313" t="e">
        <f>'2 SERVICES'!#REF!</f>
        <v>#REF!</v>
      </c>
      <c r="C317" s="99" t="e">
        <f>'2 SERVICES'!#REF!</f>
        <v>#REF!</v>
      </c>
      <c r="D317" s="94" t="e">
        <f>'2 SERVICES'!#REF!</f>
        <v>#REF!</v>
      </c>
      <c r="E317" s="319" t="e">
        <f t="shared" si="10"/>
        <v>#REF!</v>
      </c>
      <c r="F317" s="320"/>
      <c r="G317" s="315" t="e">
        <f t="shared" si="11"/>
        <v>#REF!</v>
      </c>
      <c r="H317" s="316"/>
      <c r="I317" s="321" t="e">
        <f t="shared" si="12"/>
        <v>#REF!</v>
      </c>
      <c r="J317" s="320"/>
      <c r="K317" s="318" t="e">
        <f t="shared" si="13"/>
        <v>#REF!</v>
      </c>
      <c r="L317" s="316"/>
      <c r="M317" s="321" t="e">
        <f t="shared" si="14"/>
        <v>#REF!</v>
      </c>
      <c r="N317" s="320"/>
      <c r="O317" s="95" t="e">
        <f t="shared" si="15"/>
        <v>#REF!</v>
      </c>
      <c r="P317" s="89"/>
      <c r="Q317" s="100" t="e">
        <f t="shared" si="16"/>
        <v>#REF!</v>
      </c>
      <c r="R317" s="91" t="s">
        <v>186</v>
      </c>
      <c r="S317" s="96" t="e">
        <f t="shared" si="17"/>
        <v>#REF!</v>
      </c>
      <c r="T317" s="89"/>
      <c r="U317" s="96" t="e">
        <f>'2 SERVICES'!#REF!</f>
        <v>#REF!</v>
      </c>
      <c r="V317" s="91"/>
      <c r="W317" s="97" t="e">
        <f>'2 SERVICES'!#REF!</f>
        <v>#REF!</v>
      </c>
    </row>
    <row r="318" spans="1:23" ht="39.75" customHeight="1" x14ac:dyDescent="0.25">
      <c r="A318" s="92">
        <f t="shared" si="9"/>
        <v>305</v>
      </c>
      <c r="B318" s="313" t="e">
        <f>'2 SERVICES'!#REF!</f>
        <v>#REF!</v>
      </c>
      <c r="C318" s="93" t="e">
        <f>'2 SERVICES'!#REF!</f>
        <v>#REF!</v>
      </c>
      <c r="D318" s="94" t="e">
        <f>'2 SERVICES'!#REF!</f>
        <v>#REF!</v>
      </c>
      <c r="E318" s="314" t="e">
        <f t="shared" si="10"/>
        <v>#REF!</v>
      </c>
      <c r="F318" s="302"/>
      <c r="G318" s="315" t="e">
        <f t="shared" si="11"/>
        <v>#REF!</v>
      </c>
      <c r="H318" s="316"/>
      <c r="I318" s="317" t="e">
        <f t="shared" si="12"/>
        <v>#REF!</v>
      </c>
      <c r="J318" s="302"/>
      <c r="K318" s="318" t="e">
        <f t="shared" si="13"/>
        <v>#REF!</v>
      </c>
      <c r="L318" s="316"/>
      <c r="M318" s="317" t="e">
        <f t="shared" si="14"/>
        <v>#REF!</v>
      </c>
      <c r="N318" s="302"/>
      <c r="O318" s="95" t="e">
        <f t="shared" si="15"/>
        <v>#REF!</v>
      </c>
      <c r="P318" s="89"/>
      <c r="Q318" s="96" t="e">
        <f t="shared" si="16"/>
        <v>#REF!</v>
      </c>
      <c r="R318" s="91" t="s">
        <v>185</v>
      </c>
      <c r="S318" s="96" t="e">
        <f t="shared" si="17"/>
        <v>#REF!</v>
      </c>
      <c r="T318" s="89"/>
      <c r="U318" s="96" t="e">
        <f>'2 SERVICES'!#REF!</f>
        <v>#REF!</v>
      </c>
      <c r="V318" s="91"/>
      <c r="W318" s="97" t="e">
        <f>'2 SERVICES'!#REF!</f>
        <v>#REF!</v>
      </c>
    </row>
    <row r="319" spans="1:23" ht="39.75" customHeight="1" x14ac:dyDescent="0.25">
      <c r="A319" s="92">
        <f t="shared" si="9"/>
        <v>306</v>
      </c>
      <c r="B319" s="313" t="e">
        <f>'2 SERVICES'!#REF!</f>
        <v>#REF!</v>
      </c>
      <c r="C319" s="99" t="e">
        <f>'2 SERVICES'!#REF!</f>
        <v>#REF!</v>
      </c>
      <c r="D319" s="94" t="e">
        <f>'2 SERVICES'!#REF!</f>
        <v>#REF!</v>
      </c>
      <c r="E319" s="319" t="e">
        <f t="shared" si="10"/>
        <v>#REF!</v>
      </c>
      <c r="F319" s="320"/>
      <c r="G319" s="315" t="e">
        <f t="shared" si="11"/>
        <v>#REF!</v>
      </c>
      <c r="H319" s="316"/>
      <c r="I319" s="321" t="e">
        <f t="shared" si="12"/>
        <v>#REF!</v>
      </c>
      <c r="J319" s="320"/>
      <c r="K319" s="318" t="e">
        <f t="shared" si="13"/>
        <v>#REF!</v>
      </c>
      <c r="L319" s="316"/>
      <c r="M319" s="321" t="e">
        <f t="shared" si="14"/>
        <v>#REF!</v>
      </c>
      <c r="N319" s="320"/>
      <c r="O319" s="95" t="e">
        <f t="shared" si="15"/>
        <v>#REF!</v>
      </c>
      <c r="P319" s="89"/>
      <c r="Q319" s="100" t="e">
        <f t="shared" si="16"/>
        <v>#REF!</v>
      </c>
      <c r="R319" s="91" t="s">
        <v>186</v>
      </c>
      <c r="S319" s="96" t="e">
        <f t="shared" si="17"/>
        <v>#REF!</v>
      </c>
      <c r="T319" s="89"/>
      <c r="U319" s="96" t="e">
        <f>'2 SERVICES'!#REF!</f>
        <v>#REF!</v>
      </c>
      <c r="V319" s="91"/>
      <c r="W319" s="97" t="e">
        <f>'2 SERVICES'!#REF!</f>
        <v>#REF!</v>
      </c>
    </row>
    <row r="320" spans="1:23" ht="39.75" customHeight="1" x14ac:dyDescent="0.25">
      <c r="A320" s="92">
        <f t="shared" si="9"/>
        <v>307</v>
      </c>
      <c r="B320" s="313" t="e">
        <f>'2 SERVICES'!#REF!</f>
        <v>#REF!</v>
      </c>
      <c r="C320" s="93" t="e">
        <f>'2 SERVICES'!#REF!</f>
        <v>#REF!</v>
      </c>
      <c r="D320" s="94" t="e">
        <f>'2 SERVICES'!#REF!</f>
        <v>#REF!</v>
      </c>
      <c r="E320" s="314" t="e">
        <f t="shared" si="10"/>
        <v>#REF!</v>
      </c>
      <c r="F320" s="302"/>
      <c r="G320" s="315" t="e">
        <f t="shared" si="11"/>
        <v>#REF!</v>
      </c>
      <c r="H320" s="316"/>
      <c r="I320" s="317" t="e">
        <f t="shared" si="12"/>
        <v>#REF!</v>
      </c>
      <c r="J320" s="302"/>
      <c r="K320" s="318" t="e">
        <f t="shared" si="13"/>
        <v>#REF!</v>
      </c>
      <c r="L320" s="316"/>
      <c r="M320" s="317" t="e">
        <f t="shared" si="14"/>
        <v>#REF!</v>
      </c>
      <c r="N320" s="302"/>
      <c r="O320" s="95" t="e">
        <f t="shared" si="15"/>
        <v>#REF!</v>
      </c>
      <c r="P320" s="89"/>
      <c r="Q320" s="96" t="e">
        <f t="shared" si="16"/>
        <v>#REF!</v>
      </c>
      <c r="R320" s="91" t="s">
        <v>185</v>
      </c>
      <c r="S320" s="96" t="e">
        <f t="shared" si="17"/>
        <v>#REF!</v>
      </c>
      <c r="T320" s="89"/>
      <c r="U320" s="96" t="e">
        <f>'2 SERVICES'!#REF!</f>
        <v>#REF!</v>
      </c>
      <c r="V320" s="91"/>
      <c r="W320" s="97" t="e">
        <f>'2 SERVICES'!#REF!</f>
        <v>#REF!</v>
      </c>
    </row>
    <row r="321" spans="1:23" ht="39.75" customHeight="1" x14ac:dyDescent="0.25">
      <c r="A321" s="92">
        <f t="shared" si="9"/>
        <v>308</v>
      </c>
      <c r="B321" s="313" t="e">
        <f>'2 SERVICES'!#REF!</f>
        <v>#REF!</v>
      </c>
      <c r="C321" s="99" t="e">
        <f>'2 SERVICES'!#REF!</f>
        <v>#REF!</v>
      </c>
      <c r="D321" s="94" t="e">
        <f>'2 SERVICES'!#REF!</f>
        <v>#REF!</v>
      </c>
      <c r="E321" s="319" t="e">
        <f t="shared" si="10"/>
        <v>#REF!</v>
      </c>
      <c r="F321" s="320"/>
      <c r="G321" s="315" t="e">
        <f t="shared" si="11"/>
        <v>#REF!</v>
      </c>
      <c r="H321" s="316"/>
      <c r="I321" s="321" t="e">
        <f t="shared" si="12"/>
        <v>#REF!</v>
      </c>
      <c r="J321" s="320"/>
      <c r="K321" s="318" t="e">
        <f t="shared" si="13"/>
        <v>#REF!</v>
      </c>
      <c r="L321" s="316"/>
      <c r="M321" s="321" t="e">
        <f t="shared" si="14"/>
        <v>#REF!</v>
      </c>
      <c r="N321" s="320"/>
      <c r="O321" s="95" t="e">
        <f t="shared" si="15"/>
        <v>#REF!</v>
      </c>
      <c r="P321" s="89"/>
      <c r="Q321" s="100" t="e">
        <f t="shared" si="16"/>
        <v>#REF!</v>
      </c>
      <c r="R321" s="91" t="s">
        <v>186</v>
      </c>
      <c r="S321" s="96" t="e">
        <f t="shared" si="17"/>
        <v>#REF!</v>
      </c>
      <c r="T321" s="89"/>
      <c r="U321" s="96" t="e">
        <f>'2 SERVICES'!#REF!</f>
        <v>#REF!</v>
      </c>
      <c r="V321" s="91"/>
      <c r="W321" s="97" t="e">
        <f>'2 SERVICES'!#REF!</f>
        <v>#REF!</v>
      </c>
    </row>
    <row r="322" spans="1:23" ht="39.75" customHeight="1" x14ac:dyDescent="0.25">
      <c r="A322" s="92">
        <f t="shared" si="9"/>
        <v>309</v>
      </c>
      <c r="B322" s="313" t="e">
        <f>'2 SERVICES'!#REF!</f>
        <v>#REF!</v>
      </c>
      <c r="C322" s="93" t="e">
        <f>'2 SERVICES'!#REF!</f>
        <v>#REF!</v>
      </c>
      <c r="D322" s="94" t="e">
        <f>'2 SERVICES'!#REF!</f>
        <v>#REF!</v>
      </c>
      <c r="E322" s="314" t="e">
        <f t="shared" si="10"/>
        <v>#REF!</v>
      </c>
      <c r="F322" s="302"/>
      <c r="G322" s="315" t="e">
        <f t="shared" si="11"/>
        <v>#REF!</v>
      </c>
      <c r="H322" s="316"/>
      <c r="I322" s="317" t="e">
        <f t="shared" si="12"/>
        <v>#REF!</v>
      </c>
      <c r="J322" s="302"/>
      <c r="K322" s="318" t="e">
        <f t="shared" si="13"/>
        <v>#REF!</v>
      </c>
      <c r="L322" s="316"/>
      <c r="M322" s="317" t="e">
        <f t="shared" si="14"/>
        <v>#REF!</v>
      </c>
      <c r="N322" s="302"/>
      <c r="O322" s="95" t="e">
        <f t="shared" si="15"/>
        <v>#REF!</v>
      </c>
      <c r="P322" s="89"/>
      <c r="Q322" s="96" t="e">
        <f t="shared" si="16"/>
        <v>#REF!</v>
      </c>
      <c r="R322" s="91" t="s">
        <v>185</v>
      </c>
      <c r="S322" s="96" t="e">
        <f t="shared" si="17"/>
        <v>#REF!</v>
      </c>
      <c r="T322" s="89"/>
      <c r="U322" s="96" t="e">
        <f>'2 SERVICES'!#REF!</f>
        <v>#REF!</v>
      </c>
      <c r="V322" s="91"/>
      <c r="W322" s="97" t="e">
        <f>'2 SERVICES'!#REF!</f>
        <v>#REF!</v>
      </c>
    </row>
    <row r="323" spans="1:23" ht="39.75" customHeight="1" x14ac:dyDescent="0.25">
      <c r="A323" s="92">
        <f t="shared" si="9"/>
        <v>310</v>
      </c>
      <c r="B323" s="313" t="e">
        <f>'2 SERVICES'!#REF!</f>
        <v>#REF!</v>
      </c>
      <c r="C323" s="99" t="e">
        <f>'2 SERVICES'!#REF!</f>
        <v>#REF!</v>
      </c>
      <c r="D323" s="94" t="e">
        <f>'2 SERVICES'!#REF!</f>
        <v>#REF!</v>
      </c>
      <c r="E323" s="319" t="e">
        <f t="shared" si="10"/>
        <v>#REF!</v>
      </c>
      <c r="F323" s="320"/>
      <c r="G323" s="315" t="e">
        <f t="shared" si="11"/>
        <v>#REF!</v>
      </c>
      <c r="H323" s="316"/>
      <c r="I323" s="321" t="e">
        <f t="shared" si="12"/>
        <v>#REF!</v>
      </c>
      <c r="J323" s="320"/>
      <c r="K323" s="318" t="e">
        <f t="shared" si="13"/>
        <v>#REF!</v>
      </c>
      <c r="L323" s="316"/>
      <c r="M323" s="321" t="e">
        <f t="shared" si="14"/>
        <v>#REF!</v>
      </c>
      <c r="N323" s="320"/>
      <c r="O323" s="95" t="e">
        <f t="shared" si="15"/>
        <v>#REF!</v>
      </c>
      <c r="P323" s="89"/>
      <c r="Q323" s="100" t="e">
        <f t="shared" si="16"/>
        <v>#REF!</v>
      </c>
      <c r="R323" s="91" t="s">
        <v>186</v>
      </c>
      <c r="S323" s="96" t="e">
        <f t="shared" si="17"/>
        <v>#REF!</v>
      </c>
      <c r="T323" s="89"/>
      <c r="U323" s="96" t="e">
        <f>'2 SERVICES'!#REF!</f>
        <v>#REF!</v>
      </c>
      <c r="V323" s="91"/>
      <c r="W323" s="97" t="e">
        <f>'2 SERVICES'!#REF!</f>
        <v>#REF!</v>
      </c>
    </row>
    <row r="324" spans="1:23" ht="39.75" customHeight="1" x14ac:dyDescent="0.25">
      <c r="A324" s="92">
        <f t="shared" si="9"/>
        <v>311</v>
      </c>
      <c r="B324" s="313" t="e">
        <f>'2 SERVICES'!#REF!</f>
        <v>#REF!</v>
      </c>
      <c r="C324" s="93" t="e">
        <f>'2 SERVICES'!#REF!</f>
        <v>#REF!</v>
      </c>
      <c r="D324" s="94" t="e">
        <f>'2 SERVICES'!#REF!</f>
        <v>#REF!</v>
      </c>
      <c r="E324" s="314" t="e">
        <f t="shared" si="10"/>
        <v>#REF!</v>
      </c>
      <c r="F324" s="302"/>
      <c r="G324" s="315" t="e">
        <f t="shared" si="11"/>
        <v>#REF!</v>
      </c>
      <c r="H324" s="316"/>
      <c r="I324" s="317" t="e">
        <f t="shared" si="12"/>
        <v>#REF!</v>
      </c>
      <c r="J324" s="302"/>
      <c r="K324" s="318" t="e">
        <f t="shared" si="13"/>
        <v>#REF!</v>
      </c>
      <c r="L324" s="316"/>
      <c r="M324" s="317" t="e">
        <f t="shared" si="14"/>
        <v>#REF!</v>
      </c>
      <c r="N324" s="302"/>
      <c r="O324" s="95" t="e">
        <f t="shared" si="15"/>
        <v>#REF!</v>
      </c>
      <c r="P324" s="89"/>
      <c r="Q324" s="96" t="e">
        <f t="shared" si="16"/>
        <v>#REF!</v>
      </c>
      <c r="R324" s="91" t="s">
        <v>185</v>
      </c>
      <c r="S324" s="96" t="e">
        <f t="shared" si="17"/>
        <v>#REF!</v>
      </c>
      <c r="T324" s="89"/>
      <c r="U324" s="96" t="e">
        <f>'2 SERVICES'!#REF!</f>
        <v>#REF!</v>
      </c>
      <c r="V324" s="91"/>
      <c r="W324" s="97" t="e">
        <f>'2 SERVICES'!#REF!</f>
        <v>#REF!</v>
      </c>
    </row>
    <row r="325" spans="1:23" ht="39.75" customHeight="1" x14ac:dyDescent="0.25">
      <c r="A325" s="92">
        <f t="shared" si="9"/>
        <v>312</v>
      </c>
      <c r="B325" s="313" t="e">
        <f>'2 SERVICES'!#REF!</f>
        <v>#REF!</v>
      </c>
      <c r="C325" s="99" t="e">
        <f>'2 SERVICES'!#REF!</f>
        <v>#REF!</v>
      </c>
      <c r="D325" s="94" t="e">
        <f>'2 SERVICES'!#REF!</f>
        <v>#REF!</v>
      </c>
      <c r="E325" s="319" t="e">
        <f t="shared" si="10"/>
        <v>#REF!</v>
      </c>
      <c r="F325" s="320"/>
      <c r="G325" s="315" t="e">
        <f t="shared" si="11"/>
        <v>#REF!</v>
      </c>
      <c r="H325" s="316"/>
      <c r="I325" s="321" t="e">
        <f t="shared" si="12"/>
        <v>#REF!</v>
      </c>
      <c r="J325" s="320"/>
      <c r="K325" s="318" t="e">
        <f t="shared" si="13"/>
        <v>#REF!</v>
      </c>
      <c r="L325" s="316"/>
      <c r="M325" s="321" t="e">
        <f t="shared" si="14"/>
        <v>#REF!</v>
      </c>
      <c r="N325" s="320"/>
      <c r="O325" s="95" t="e">
        <f t="shared" si="15"/>
        <v>#REF!</v>
      </c>
      <c r="P325" s="89"/>
      <c r="Q325" s="100" t="e">
        <f t="shared" si="16"/>
        <v>#REF!</v>
      </c>
      <c r="R325" s="91" t="s">
        <v>186</v>
      </c>
      <c r="S325" s="96" t="e">
        <f t="shared" si="17"/>
        <v>#REF!</v>
      </c>
      <c r="T325" s="89"/>
      <c r="U325" s="96" t="e">
        <f>'2 SERVICES'!#REF!</f>
        <v>#REF!</v>
      </c>
      <c r="V325" s="91"/>
      <c r="W325" s="97" t="e">
        <f>'2 SERVICES'!#REF!</f>
        <v>#REF!</v>
      </c>
    </row>
    <row r="326" spans="1:23" ht="39.75" customHeight="1" x14ac:dyDescent="0.25">
      <c r="A326" s="92">
        <f t="shared" si="9"/>
        <v>313</v>
      </c>
      <c r="B326" s="313" t="e">
        <f>'2 SERVICES'!#REF!</f>
        <v>#REF!</v>
      </c>
      <c r="C326" s="93" t="e">
        <f>'2 SERVICES'!#REF!</f>
        <v>#REF!</v>
      </c>
      <c r="D326" s="94" t="e">
        <f>'2 SERVICES'!#REF!</f>
        <v>#REF!</v>
      </c>
      <c r="E326" s="314" t="e">
        <f t="shared" si="10"/>
        <v>#REF!</v>
      </c>
      <c r="F326" s="302"/>
      <c r="G326" s="315" t="e">
        <f t="shared" si="11"/>
        <v>#REF!</v>
      </c>
      <c r="H326" s="316"/>
      <c r="I326" s="317" t="e">
        <f t="shared" si="12"/>
        <v>#REF!</v>
      </c>
      <c r="J326" s="302"/>
      <c r="K326" s="318" t="e">
        <f t="shared" si="13"/>
        <v>#REF!</v>
      </c>
      <c r="L326" s="316"/>
      <c r="M326" s="317" t="e">
        <f t="shared" si="14"/>
        <v>#REF!</v>
      </c>
      <c r="N326" s="302"/>
      <c r="O326" s="95" t="e">
        <f t="shared" si="15"/>
        <v>#REF!</v>
      </c>
      <c r="P326" s="89"/>
      <c r="Q326" s="96" t="e">
        <f t="shared" si="16"/>
        <v>#REF!</v>
      </c>
      <c r="R326" s="91" t="s">
        <v>185</v>
      </c>
      <c r="S326" s="96" t="e">
        <f t="shared" si="17"/>
        <v>#REF!</v>
      </c>
      <c r="T326" s="89"/>
      <c r="U326" s="96" t="e">
        <f>'2 SERVICES'!#REF!</f>
        <v>#REF!</v>
      </c>
      <c r="V326" s="91"/>
      <c r="W326" s="97" t="e">
        <f>'2 SERVICES'!#REF!</f>
        <v>#REF!</v>
      </c>
    </row>
    <row r="327" spans="1:23" ht="39.75" customHeight="1" x14ac:dyDescent="0.25">
      <c r="A327" s="92">
        <f t="shared" si="9"/>
        <v>314</v>
      </c>
      <c r="B327" s="313" t="e">
        <f>'2 SERVICES'!#REF!</f>
        <v>#REF!</v>
      </c>
      <c r="C327" s="99" t="e">
        <f>'2 SERVICES'!#REF!</f>
        <v>#REF!</v>
      </c>
      <c r="D327" s="94" t="e">
        <f>'2 SERVICES'!#REF!</f>
        <v>#REF!</v>
      </c>
      <c r="E327" s="319" t="e">
        <f t="shared" si="10"/>
        <v>#REF!</v>
      </c>
      <c r="F327" s="320"/>
      <c r="G327" s="315" t="e">
        <f t="shared" si="11"/>
        <v>#REF!</v>
      </c>
      <c r="H327" s="316"/>
      <c r="I327" s="321" t="e">
        <f t="shared" si="12"/>
        <v>#REF!</v>
      </c>
      <c r="J327" s="320"/>
      <c r="K327" s="318" t="e">
        <f t="shared" si="13"/>
        <v>#REF!</v>
      </c>
      <c r="L327" s="316"/>
      <c r="M327" s="321" t="e">
        <f t="shared" si="14"/>
        <v>#REF!</v>
      </c>
      <c r="N327" s="320"/>
      <c r="O327" s="95" t="e">
        <f t="shared" si="15"/>
        <v>#REF!</v>
      </c>
      <c r="P327" s="89"/>
      <c r="Q327" s="100" t="e">
        <f t="shared" si="16"/>
        <v>#REF!</v>
      </c>
      <c r="R327" s="91" t="s">
        <v>186</v>
      </c>
      <c r="S327" s="96" t="e">
        <f t="shared" si="17"/>
        <v>#REF!</v>
      </c>
      <c r="T327" s="89"/>
      <c r="U327" s="96" t="e">
        <f>'2 SERVICES'!#REF!</f>
        <v>#REF!</v>
      </c>
      <c r="V327" s="91"/>
      <c r="W327" s="97" t="e">
        <f>'2 SERVICES'!#REF!</f>
        <v>#REF!</v>
      </c>
    </row>
    <row r="328" spans="1:23" ht="39.75" customHeight="1" x14ac:dyDescent="0.25">
      <c r="A328" s="92">
        <f t="shared" si="9"/>
        <v>315</v>
      </c>
      <c r="B328" s="313" t="e">
        <f>'2 SERVICES'!#REF!</f>
        <v>#REF!</v>
      </c>
      <c r="C328" s="93" t="e">
        <f>'2 SERVICES'!#REF!</f>
        <v>#REF!</v>
      </c>
      <c r="D328" s="94" t="e">
        <f>'2 SERVICES'!#REF!</f>
        <v>#REF!</v>
      </c>
      <c r="E328" s="314" t="e">
        <f t="shared" si="10"/>
        <v>#REF!</v>
      </c>
      <c r="F328" s="302"/>
      <c r="G328" s="315" t="e">
        <f t="shared" si="11"/>
        <v>#REF!</v>
      </c>
      <c r="H328" s="316"/>
      <c r="I328" s="317" t="e">
        <f t="shared" si="12"/>
        <v>#REF!</v>
      </c>
      <c r="J328" s="302"/>
      <c r="K328" s="318" t="e">
        <f t="shared" si="13"/>
        <v>#REF!</v>
      </c>
      <c r="L328" s="316"/>
      <c r="M328" s="317" t="e">
        <f t="shared" si="14"/>
        <v>#REF!</v>
      </c>
      <c r="N328" s="302"/>
      <c r="O328" s="95" t="e">
        <f t="shared" si="15"/>
        <v>#REF!</v>
      </c>
      <c r="P328" s="89"/>
      <c r="Q328" s="96" t="e">
        <f t="shared" si="16"/>
        <v>#REF!</v>
      </c>
      <c r="R328" s="91" t="s">
        <v>185</v>
      </c>
      <c r="S328" s="96" t="e">
        <f t="shared" si="17"/>
        <v>#REF!</v>
      </c>
      <c r="T328" s="89"/>
      <c r="U328" s="96" t="e">
        <f>'2 SERVICES'!#REF!</f>
        <v>#REF!</v>
      </c>
      <c r="V328" s="91"/>
      <c r="W328" s="97" t="e">
        <f>'2 SERVICES'!#REF!</f>
        <v>#REF!</v>
      </c>
    </row>
    <row r="329" spans="1:23" ht="39.75" customHeight="1" x14ac:dyDescent="0.25">
      <c r="A329" s="92">
        <f t="shared" si="9"/>
        <v>316</v>
      </c>
      <c r="B329" s="313" t="e">
        <f>'2 SERVICES'!#REF!</f>
        <v>#REF!</v>
      </c>
      <c r="C329" s="99" t="e">
        <f>'2 SERVICES'!#REF!</f>
        <v>#REF!</v>
      </c>
      <c r="D329" s="94" t="e">
        <f>'2 SERVICES'!#REF!</f>
        <v>#REF!</v>
      </c>
      <c r="E329" s="319" t="e">
        <f t="shared" si="10"/>
        <v>#REF!</v>
      </c>
      <c r="F329" s="320"/>
      <c r="G329" s="315" t="e">
        <f t="shared" si="11"/>
        <v>#REF!</v>
      </c>
      <c r="H329" s="316"/>
      <c r="I329" s="321" t="e">
        <f t="shared" si="12"/>
        <v>#REF!</v>
      </c>
      <c r="J329" s="320"/>
      <c r="K329" s="318" t="e">
        <f t="shared" si="13"/>
        <v>#REF!</v>
      </c>
      <c r="L329" s="316"/>
      <c r="M329" s="321" t="e">
        <f t="shared" si="14"/>
        <v>#REF!</v>
      </c>
      <c r="N329" s="320"/>
      <c r="O329" s="95" t="e">
        <f t="shared" si="15"/>
        <v>#REF!</v>
      </c>
      <c r="P329" s="89"/>
      <c r="Q329" s="100" t="e">
        <f t="shared" si="16"/>
        <v>#REF!</v>
      </c>
      <c r="R329" s="91" t="s">
        <v>186</v>
      </c>
      <c r="S329" s="96" t="e">
        <f t="shared" si="17"/>
        <v>#REF!</v>
      </c>
      <c r="T329" s="89"/>
      <c r="U329" s="96" t="e">
        <f>'2 SERVICES'!#REF!</f>
        <v>#REF!</v>
      </c>
      <c r="V329" s="91"/>
      <c r="W329" s="97" t="e">
        <f>'2 SERVICES'!#REF!</f>
        <v>#REF!</v>
      </c>
    </row>
    <row r="330" spans="1:23" ht="39.75" customHeight="1" x14ac:dyDescent="0.25">
      <c r="A330" s="92">
        <f t="shared" si="9"/>
        <v>317</v>
      </c>
      <c r="B330" s="313" t="e">
        <f>'2 SERVICES'!#REF!</f>
        <v>#REF!</v>
      </c>
      <c r="C330" s="93" t="e">
        <f>'2 SERVICES'!#REF!</f>
        <v>#REF!</v>
      </c>
      <c r="D330" s="94" t="e">
        <f>'2 SERVICES'!#REF!</f>
        <v>#REF!</v>
      </c>
      <c r="E330" s="314" t="e">
        <f t="shared" si="10"/>
        <v>#REF!</v>
      </c>
      <c r="F330" s="302"/>
      <c r="G330" s="315" t="e">
        <f t="shared" si="11"/>
        <v>#REF!</v>
      </c>
      <c r="H330" s="316"/>
      <c r="I330" s="317" t="e">
        <f t="shared" si="12"/>
        <v>#REF!</v>
      </c>
      <c r="J330" s="302"/>
      <c r="K330" s="318" t="e">
        <f t="shared" si="13"/>
        <v>#REF!</v>
      </c>
      <c r="L330" s="316"/>
      <c r="M330" s="317" t="e">
        <f t="shared" si="14"/>
        <v>#REF!</v>
      </c>
      <c r="N330" s="302"/>
      <c r="O330" s="95" t="e">
        <f t="shared" si="15"/>
        <v>#REF!</v>
      </c>
      <c r="P330" s="89"/>
      <c r="Q330" s="96" t="e">
        <f t="shared" si="16"/>
        <v>#REF!</v>
      </c>
      <c r="R330" s="91" t="s">
        <v>185</v>
      </c>
      <c r="S330" s="96" t="e">
        <f t="shared" si="17"/>
        <v>#REF!</v>
      </c>
      <c r="T330" s="89"/>
      <c r="U330" s="96" t="e">
        <f>'2 SERVICES'!#REF!</f>
        <v>#REF!</v>
      </c>
      <c r="V330" s="91"/>
      <c r="W330" s="97" t="e">
        <f>'2 SERVICES'!#REF!</f>
        <v>#REF!</v>
      </c>
    </row>
    <row r="331" spans="1:23" ht="39.75" customHeight="1" x14ac:dyDescent="0.25">
      <c r="A331" s="92">
        <f t="shared" si="9"/>
        <v>318</v>
      </c>
      <c r="B331" s="313" t="e">
        <f>'2 SERVICES'!#REF!</f>
        <v>#REF!</v>
      </c>
      <c r="C331" s="99" t="e">
        <f>'2 SERVICES'!#REF!</f>
        <v>#REF!</v>
      </c>
      <c r="D331" s="94" t="e">
        <f>'2 SERVICES'!#REF!</f>
        <v>#REF!</v>
      </c>
      <c r="E331" s="319" t="e">
        <f t="shared" si="10"/>
        <v>#REF!</v>
      </c>
      <c r="F331" s="320"/>
      <c r="G331" s="315" t="e">
        <f t="shared" si="11"/>
        <v>#REF!</v>
      </c>
      <c r="H331" s="316"/>
      <c r="I331" s="321" t="e">
        <f t="shared" si="12"/>
        <v>#REF!</v>
      </c>
      <c r="J331" s="320"/>
      <c r="K331" s="318" t="e">
        <f t="shared" si="13"/>
        <v>#REF!</v>
      </c>
      <c r="L331" s="316"/>
      <c r="M331" s="321" t="e">
        <f t="shared" si="14"/>
        <v>#REF!</v>
      </c>
      <c r="N331" s="320"/>
      <c r="O331" s="95" t="e">
        <f t="shared" si="15"/>
        <v>#REF!</v>
      </c>
      <c r="P331" s="89"/>
      <c r="Q331" s="100" t="e">
        <f t="shared" si="16"/>
        <v>#REF!</v>
      </c>
      <c r="R331" s="91" t="s">
        <v>186</v>
      </c>
      <c r="S331" s="96" t="e">
        <f t="shared" si="17"/>
        <v>#REF!</v>
      </c>
      <c r="T331" s="89"/>
      <c r="U331" s="96" t="e">
        <f>'2 SERVICES'!#REF!</f>
        <v>#REF!</v>
      </c>
      <c r="V331" s="91"/>
      <c r="W331" s="97" t="e">
        <f>'2 SERVICES'!#REF!</f>
        <v>#REF!</v>
      </c>
    </row>
    <row r="332" spans="1:23" ht="39.75" customHeight="1" x14ac:dyDescent="0.25">
      <c r="A332" s="92">
        <f t="shared" si="9"/>
        <v>319</v>
      </c>
      <c r="B332" s="313" t="e">
        <f>'2 SERVICES'!#REF!</f>
        <v>#REF!</v>
      </c>
      <c r="C332" s="93" t="e">
        <f>'2 SERVICES'!#REF!</f>
        <v>#REF!</v>
      </c>
      <c r="D332" s="94" t="e">
        <f>'2 SERVICES'!#REF!</f>
        <v>#REF!</v>
      </c>
      <c r="E332" s="314" t="e">
        <f t="shared" si="10"/>
        <v>#REF!</v>
      </c>
      <c r="F332" s="302"/>
      <c r="G332" s="315" t="e">
        <f t="shared" si="11"/>
        <v>#REF!</v>
      </c>
      <c r="H332" s="316"/>
      <c r="I332" s="317" t="e">
        <f t="shared" si="12"/>
        <v>#REF!</v>
      </c>
      <c r="J332" s="302"/>
      <c r="K332" s="318" t="e">
        <f t="shared" si="13"/>
        <v>#REF!</v>
      </c>
      <c r="L332" s="316"/>
      <c r="M332" s="317" t="e">
        <f t="shared" si="14"/>
        <v>#REF!</v>
      </c>
      <c r="N332" s="302"/>
      <c r="O332" s="95" t="e">
        <f t="shared" si="15"/>
        <v>#REF!</v>
      </c>
      <c r="P332" s="89"/>
      <c r="Q332" s="96" t="e">
        <f t="shared" si="16"/>
        <v>#REF!</v>
      </c>
      <c r="R332" s="91" t="s">
        <v>185</v>
      </c>
      <c r="S332" s="96" t="e">
        <f t="shared" si="17"/>
        <v>#REF!</v>
      </c>
      <c r="T332" s="89"/>
      <c r="U332" s="96" t="e">
        <f>'2 SERVICES'!#REF!</f>
        <v>#REF!</v>
      </c>
      <c r="V332" s="91"/>
      <c r="W332" s="97" t="e">
        <f>'2 SERVICES'!#REF!</f>
        <v>#REF!</v>
      </c>
    </row>
    <row r="333" spans="1:23" ht="39.75" customHeight="1" x14ac:dyDescent="0.25">
      <c r="A333" s="92">
        <f t="shared" si="9"/>
        <v>320</v>
      </c>
      <c r="B333" s="313" t="e">
        <f>'2 SERVICES'!#REF!</f>
        <v>#REF!</v>
      </c>
      <c r="C333" s="99" t="e">
        <f>'2 SERVICES'!#REF!</f>
        <v>#REF!</v>
      </c>
      <c r="D333" s="94" t="e">
        <f>'2 SERVICES'!#REF!</f>
        <v>#REF!</v>
      </c>
      <c r="E333" s="319" t="e">
        <f t="shared" si="10"/>
        <v>#REF!</v>
      </c>
      <c r="F333" s="320"/>
      <c r="G333" s="315" t="e">
        <f t="shared" si="11"/>
        <v>#REF!</v>
      </c>
      <c r="H333" s="316"/>
      <c r="I333" s="321" t="e">
        <f t="shared" si="12"/>
        <v>#REF!</v>
      </c>
      <c r="J333" s="320"/>
      <c r="K333" s="318" t="e">
        <f t="shared" si="13"/>
        <v>#REF!</v>
      </c>
      <c r="L333" s="316"/>
      <c r="M333" s="321" t="e">
        <f t="shared" si="14"/>
        <v>#REF!</v>
      </c>
      <c r="N333" s="320"/>
      <c r="O333" s="95" t="e">
        <f t="shared" si="15"/>
        <v>#REF!</v>
      </c>
      <c r="P333" s="89"/>
      <c r="Q333" s="100" t="e">
        <f t="shared" si="16"/>
        <v>#REF!</v>
      </c>
      <c r="R333" s="91" t="s">
        <v>186</v>
      </c>
      <c r="S333" s="96" t="e">
        <f t="shared" si="17"/>
        <v>#REF!</v>
      </c>
      <c r="T333" s="89"/>
      <c r="U333" s="96" t="e">
        <f>'2 SERVICES'!#REF!</f>
        <v>#REF!</v>
      </c>
      <c r="V333" s="91"/>
      <c r="W333" s="97" t="e">
        <f>'2 SERVICES'!#REF!</f>
        <v>#REF!</v>
      </c>
    </row>
    <row r="334" spans="1:23" ht="39.75" customHeight="1" x14ac:dyDescent="0.25">
      <c r="A334" s="92">
        <f t="shared" si="9"/>
        <v>321</v>
      </c>
      <c r="B334" s="313" t="e">
        <f>'2 SERVICES'!#REF!</f>
        <v>#REF!</v>
      </c>
      <c r="C334" s="93" t="e">
        <f>'2 SERVICES'!#REF!</f>
        <v>#REF!</v>
      </c>
      <c r="D334" s="94" t="e">
        <f>'2 SERVICES'!#REF!</f>
        <v>#REF!</v>
      </c>
      <c r="E334" s="314" t="e">
        <f t="shared" si="10"/>
        <v>#REF!</v>
      </c>
      <c r="F334" s="302"/>
      <c r="G334" s="315" t="e">
        <f t="shared" si="11"/>
        <v>#REF!</v>
      </c>
      <c r="H334" s="316"/>
      <c r="I334" s="317" t="e">
        <f t="shared" si="12"/>
        <v>#REF!</v>
      </c>
      <c r="J334" s="302"/>
      <c r="K334" s="318" t="e">
        <f t="shared" si="13"/>
        <v>#REF!</v>
      </c>
      <c r="L334" s="316"/>
      <c r="M334" s="317" t="e">
        <f t="shared" si="14"/>
        <v>#REF!</v>
      </c>
      <c r="N334" s="302"/>
      <c r="O334" s="95" t="e">
        <f t="shared" si="15"/>
        <v>#REF!</v>
      </c>
      <c r="P334" s="89"/>
      <c r="Q334" s="96" t="e">
        <f t="shared" si="16"/>
        <v>#REF!</v>
      </c>
      <c r="R334" s="91" t="s">
        <v>185</v>
      </c>
      <c r="S334" s="96" t="e">
        <f t="shared" si="17"/>
        <v>#REF!</v>
      </c>
      <c r="T334" s="89"/>
      <c r="U334" s="96" t="e">
        <f>'2 SERVICES'!#REF!</f>
        <v>#REF!</v>
      </c>
      <c r="V334" s="91"/>
      <c r="W334" s="97" t="e">
        <f>'2 SERVICES'!#REF!</f>
        <v>#REF!</v>
      </c>
    </row>
    <row r="335" spans="1:23" ht="39.75" customHeight="1" x14ac:dyDescent="0.25">
      <c r="A335" s="92">
        <f t="shared" si="9"/>
        <v>322</v>
      </c>
      <c r="B335" s="313" t="e">
        <f>'2 SERVICES'!#REF!</f>
        <v>#REF!</v>
      </c>
      <c r="C335" s="99" t="e">
        <f>'2 SERVICES'!#REF!</f>
        <v>#REF!</v>
      </c>
      <c r="D335" s="94" t="e">
        <f>'2 SERVICES'!#REF!</f>
        <v>#REF!</v>
      </c>
      <c r="E335" s="319" t="e">
        <f t="shared" si="10"/>
        <v>#REF!</v>
      </c>
      <c r="F335" s="320"/>
      <c r="G335" s="315" t="e">
        <f t="shared" si="11"/>
        <v>#REF!</v>
      </c>
      <c r="H335" s="316"/>
      <c r="I335" s="321" t="e">
        <f t="shared" si="12"/>
        <v>#REF!</v>
      </c>
      <c r="J335" s="320"/>
      <c r="K335" s="318" t="e">
        <f t="shared" si="13"/>
        <v>#REF!</v>
      </c>
      <c r="L335" s="316"/>
      <c r="M335" s="321" t="e">
        <f t="shared" si="14"/>
        <v>#REF!</v>
      </c>
      <c r="N335" s="320"/>
      <c r="O335" s="95" t="e">
        <f t="shared" si="15"/>
        <v>#REF!</v>
      </c>
      <c r="P335" s="89"/>
      <c r="Q335" s="100" t="e">
        <f t="shared" si="16"/>
        <v>#REF!</v>
      </c>
      <c r="R335" s="91" t="s">
        <v>186</v>
      </c>
      <c r="S335" s="96" t="e">
        <f t="shared" si="17"/>
        <v>#REF!</v>
      </c>
      <c r="T335" s="89"/>
      <c r="U335" s="96" t="e">
        <f>'2 SERVICES'!#REF!</f>
        <v>#REF!</v>
      </c>
      <c r="V335" s="91"/>
      <c r="W335" s="97" t="e">
        <f>'2 SERVICES'!#REF!</f>
        <v>#REF!</v>
      </c>
    </row>
    <row r="336" spans="1:23" ht="39.75" customHeight="1" x14ac:dyDescent="0.25">
      <c r="A336" s="92">
        <f t="shared" si="9"/>
        <v>323</v>
      </c>
      <c r="B336" s="313" t="e">
        <f>'2 SERVICES'!#REF!</f>
        <v>#REF!</v>
      </c>
      <c r="C336" s="93" t="e">
        <f>'2 SERVICES'!#REF!</f>
        <v>#REF!</v>
      </c>
      <c r="D336" s="94" t="e">
        <f>'2 SERVICES'!#REF!</f>
        <v>#REF!</v>
      </c>
      <c r="E336" s="314" t="e">
        <f t="shared" si="10"/>
        <v>#REF!</v>
      </c>
      <c r="F336" s="302"/>
      <c r="G336" s="315" t="e">
        <f t="shared" si="11"/>
        <v>#REF!</v>
      </c>
      <c r="H336" s="316"/>
      <c r="I336" s="317" t="e">
        <f t="shared" si="12"/>
        <v>#REF!</v>
      </c>
      <c r="J336" s="302"/>
      <c r="K336" s="318" t="e">
        <f t="shared" si="13"/>
        <v>#REF!</v>
      </c>
      <c r="L336" s="316"/>
      <c r="M336" s="317" t="e">
        <f t="shared" si="14"/>
        <v>#REF!</v>
      </c>
      <c r="N336" s="302"/>
      <c r="O336" s="95" t="e">
        <f t="shared" si="15"/>
        <v>#REF!</v>
      </c>
      <c r="P336" s="89"/>
      <c r="Q336" s="96" t="e">
        <f t="shared" si="16"/>
        <v>#REF!</v>
      </c>
      <c r="R336" s="91" t="s">
        <v>185</v>
      </c>
      <c r="S336" s="96" t="e">
        <f t="shared" si="17"/>
        <v>#REF!</v>
      </c>
      <c r="T336" s="89"/>
      <c r="U336" s="96" t="e">
        <f>'2 SERVICES'!#REF!</f>
        <v>#REF!</v>
      </c>
      <c r="V336" s="91"/>
      <c r="W336" s="97" t="e">
        <f>'2 SERVICES'!#REF!</f>
        <v>#REF!</v>
      </c>
    </row>
    <row r="337" spans="1:23" ht="39.75" customHeight="1" x14ac:dyDescent="0.25">
      <c r="A337" s="92">
        <f t="shared" si="9"/>
        <v>324</v>
      </c>
      <c r="B337" s="313" t="e">
        <f>'2 SERVICES'!#REF!</f>
        <v>#REF!</v>
      </c>
      <c r="C337" s="99" t="e">
        <f>'2 SERVICES'!#REF!</f>
        <v>#REF!</v>
      </c>
      <c r="D337" s="94" t="e">
        <f>'2 SERVICES'!#REF!</f>
        <v>#REF!</v>
      </c>
      <c r="E337" s="319" t="e">
        <f t="shared" si="10"/>
        <v>#REF!</v>
      </c>
      <c r="F337" s="320"/>
      <c r="G337" s="315" t="e">
        <f t="shared" si="11"/>
        <v>#REF!</v>
      </c>
      <c r="H337" s="316"/>
      <c r="I337" s="321" t="e">
        <f t="shared" si="12"/>
        <v>#REF!</v>
      </c>
      <c r="J337" s="320"/>
      <c r="K337" s="318" t="e">
        <f t="shared" si="13"/>
        <v>#REF!</v>
      </c>
      <c r="L337" s="316"/>
      <c r="M337" s="321" t="e">
        <f t="shared" si="14"/>
        <v>#REF!</v>
      </c>
      <c r="N337" s="320"/>
      <c r="O337" s="95" t="e">
        <f t="shared" si="15"/>
        <v>#REF!</v>
      </c>
      <c r="P337" s="89"/>
      <c r="Q337" s="100" t="e">
        <f t="shared" si="16"/>
        <v>#REF!</v>
      </c>
      <c r="R337" s="91" t="s">
        <v>186</v>
      </c>
      <c r="S337" s="96" t="e">
        <f t="shared" si="17"/>
        <v>#REF!</v>
      </c>
      <c r="T337" s="89"/>
      <c r="U337" s="96" t="e">
        <f>'2 SERVICES'!#REF!</f>
        <v>#REF!</v>
      </c>
      <c r="V337" s="91"/>
      <c r="W337" s="97" t="e">
        <f>'2 SERVICES'!#REF!</f>
        <v>#REF!</v>
      </c>
    </row>
    <row r="338" spans="1:23" ht="39.75" customHeight="1" x14ac:dyDescent="0.25">
      <c r="A338" s="92">
        <f t="shared" si="9"/>
        <v>325</v>
      </c>
      <c r="B338" s="313" t="e">
        <f>'2 SERVICES'!#REF!</f>
        <v>#REF!</v>
      </c>
      <c r="C338" s="93" t="e">
        <f>'2 SERVICES'!#REF!</f>
        <v>#REF!</v>
      </c>
      <c r="D338" s="94" t="e">
        <f>'2 SERVICES'!#REF!</f>
        <v>#REF!</v>
      </c>
      <c r="E338" s="314" t="e">
        <f t="shared" si="10"/>
        <v>#REF!</v>
      </c>
      <c r="F338" s="302"/>
      <c r="G338" s="315" t="e">
        <f t="shared" si="11"/>
        <v>#REF!</v>
      </c>
      <c r="H338" s="316"/>
      <c r="I338" s="317" t="e">
        <f t="shared" si="12"/>
        <v>#REF!</v>
      </c>
      <c r="J338" s="302"/>
      <c r="K338" s="318" t="e">
        <f t="shared" si="13"/>
        <v>#REF!</v>
      </c>
      <c r="L338" s="316"/>
      <c r="M338" s="317" t="e">
        <f t="shared" si="14"/>
        <v>#REF!</v>
      </c>
      <c r="N338" s="302"/>
      <c r="O338" s="95" t="e">
        <f t="shared" si="15"/>
        <v>#REF!</v>
      </c>
      <c r="P338" s="89"/>
      <c r="Q338" s="96" t="e">
        <f t="shared" si="16"/>
        <v>#REF!</v>
      </c>
      <c r="R338" s="91" t="s">
        <v>185</v>
      </c>
      <c r="S338" s="96" t="e">
        <f t="shared" si="17"/>
        <v>#REF!</v>
      </c>
      <c r="T338" s="89"/>
      <c r="U338" s="96" t="e">
        <f>'2 SERVICES'!#REF!</f>
        <v>#REF!</v>
      </c>
      <c r="V338" s="91"/>
      <c r="W338" s="97" t="e">
        <f>'2 SERVICES'!#REF!</f>
        <v>#REF!</v>
      </c>
    </row>
    <row r="339" spans="1:23" ht="39.75" customHeight="1" x14ac:dyDescent="0.25">
      <c r="A339" s="92">
        <f t="shared" si="9"/>
        <v>326</v>
      </c>
      <c r="B339" s="313" t="e">
        <f>'2 SERVICES'!#REF!</f>
        <v>#REF!</v>
      </c>
      <c r="C339" s="99" t="e">
        <f>'2 SERVICES'!#REF!</f>
        <v>#REF!</v>
      </c>
      <c r="D339" s="94" t="e">
        <f>'2 SERVICES'!#REF!</f>
        <v>#REF!</v>
      </c>
      <c r="E339" s="319" t="e">
        <f t="shared" si="10"/>
        <v>#REF!</v>
      </c>
      <c r="F339" s="320"/>
      <c r="G339" s="315" t="e">
        <f t="shared" si="11"/>
        <v>#REF!</v>
      </c>
      <c r="H339" s="316"/>
      <c r="I339" s="321" t="e">
        <f t="shared" si="12"/>
        <v>#REF!</v>
      </c>
      <c r="J339" s="320"/>
      <c r="K339" s="318" t="e">
        <f t="shared" si="13"/>
        <v>#REF!</v>
      </c>
      <c r="L339" s="316"/>
      <c r="M339" s="321" t="e">
        <f t="shared" si="14"/>
        <v>#REF!</v>
      </c>
      <c r="N339" s="320"/>
      <c r="O339" s="95" t="e">
        <f t="shared" si="15"/>
        <v>#REF!</v>
      </c>
      <c r="P339" s="89"/>
      <c r="Q339" s="100" t="e">
        <f t="shared" si="16"/>
        <v>#REF!</v>
      </c>
      <c r="R339" s="91" t="s">
        <v>186</v>
      </c>
      <c r="S339" s="96" t="e">
        <f t="shared" si="17"/>
        <v>#REF!</v>
      </c>
      <c r="T339" s="89"/>
      <c r="U339" s="96" t="e">
        <f>'2 SERVICES'!#REF!</f>
        <v>#REF!</v>
      </c>
      <c r="V339" s="91"/>
      <c r="W339" s="97" t="e">
        <f>'2 SERVICES'!#REF!</f>
        <v>#REF!</v>
      </c>
    </row>
    <row r="340" spans="1:23" ht="39.75" customHeight="1" x14ac:dyDescent="0.25">
      <c r="A340" s="92">
        <f t="shared" si="9"/>
        <v>327</v>
      </c>
      <c r="B340" s="313" t="e">
        <f>'2 SERVICES'!#REF!</f>
        <v>#REF!</v>
      </c>
      <c r="C340" s="93" t="e">
        <f>'2 SERVICES'!#REF!</f>
        <v>#REF!</v>
      </c>
      <c r="D340" s="94" t="e">
        <f>'2 SERVICES'!#REF!</f>
        <v>#REF!</v>
      </c>
      <c r="E340" s="314" t="e">
        <f t="shared" si="10"/>
        <v>#REF!</v>
      </c>
      <c r="F340" s="302"/>
      <c r="G340" s="315" t="e">
        <f t="shared" si="11"/>
        <v>#REF!</v>
      </c>
      <c r="H340" s="316"/>
      <c r="I340" s="317" t="e">
        <f t="shared" si="12"/>
        <v>#REF!</v>
      </c>
      <c r="J340" s="302"/>
      <c r="K340" s="318" t="e">
        <f t="shared" si="13"/>
        <v>#REF!</v>
      </c>
      <c r="L340" s="316"/>
      <c r="M340" s="317" t="e">
        <f t="shared" si="14"/>
        <v>#REF!</v>
      </c>
      <c r="N340" s="302"/>
      <c r="O340" s="95" t="e">
        <f t="shared" si="15"/>
        <v>#REF!</v>
      </c>
      <c r="P340" s="89"/>
      <c r="Q340" s="96" t="e">
        <f t="shared" si="16"/>
        <v>#REF!</v>
      </c>
      <c r="R340" s="91" t="s">
        <v>185</v>
      </c>
      <c r="S340" s="96" t="e">
        <f t="shared" si="17"/>
        <v>#REF!</v>
      </c>
      <c r="T340" s="89"/>
      <c r="U340" s="96" t="e">
        <f>'2 SERVICES'!#REF!</f>
        <v>#REF!</v>
      </c>
      <c r="V340" s="91"/>
      <c r="W340" s="97" t="e">
        <f>'2 SERVICES'!#REF!</f>
        <v>#REF!</v>
      </c>
    </row>
    <row r="341" spans="1:23" ht="39.75" customHeight="1" x14ac:dyDescent="0.25">
      <c r="A341" s="92">
        <f t="shared" si="9"/>
        <v>328</v>
      </c>
      <c r="B341" s="313" t="e">
        <f>'2 SERVICES'!#REF!</f>
        <v>#REF!</v>
      </c>
      <c r="C341" s="99" t="e">
        <f>'2 SERVICES'!#REF!</f>
        <v>#REF!</v>
      </c>
      <c r="D341" s="94" t="e">
        <f>'2 SERVICES'!#REF!</f>
        <v>#REF!</v>
      </c>
      <c r="E341" s="319" t="e">
        <f t="shared" si="10"/>
        <v>#REF!</v>
      </c>
      <c r="F341" s="320"/>
      <c r="G341" s="315" t="e">
        <f t="shared" si="11"/>
        <v>#REF!</v>
      </c>
      <c r="H341" s="316"/>
      <c r="I341" s="321" t="e">
        <f t="shared" si="12"/>
        <v>#REF!</v>
      </c>
      <c r="J341" s="320"/>
      <c r="K341" s="318" t="e">
        <f t="shared" si="13"/>
        <v>#REF!</v>
      </c>
      <c r="L341" s="316"/>
      <c r="M341" s="321" t="e">
        <f t="shared" si="14"/>
        <v>#REF!</v>
      </c>
      <c r="N341" s="320"/>
      <c r="O341" s="95" t="e">
        <f t="shared" si="15"/>
        <v>#REF!</v>
      </c>
      <c r="P341" s="89"/>
      <c r="Q341" s="100" t="e">
        <f t="shared" si="16"/>
        <v>#REF!</v>
      </c>
      <c r="R341" s="91" t="s">
        <v>186</v>
      </c>
      <c r="S341" s="96" t="e">
        <f t="shared" si="17"/>
        <v>#REF!</v>
      </c>
      <c r="T341" s="89"/>
      <c r="U341" s="96" t="e">
        <f>'2 SERVICES'!#REF!</f>
        <v>#REF!</v>
      </c>
      <c r="V341" s="91"/>
      <c r="W341" s="97" t="e">
        <f>'2 SERVICES'!#REF!</f>
        <v>#REF!</v>
      </c>
    </row>
    <row r="342" spans="1:23" ht="39.75" customHeight="1" x14ac:dyDescent="0.25">
      <c r="A342" s="92">
        <f t="shared" si="9"/>
        <v>329</v>
      </c>
      <c r="B342" s="313" t="e">
        <f>'2 SERVICES'!#REF!</f>
        <v>#REF!</v>
      </c>
      <c r="C342" s="93" t="e">
        <f>'2 SERVICES'!#REF!</f>
        <v>#REF!</v>
      </c>
      <c r="D342" s="94" t="e">
        <f>'2 SERVICES'!#REF!</f>
        <v>#REF!</v>
      </c>
      <c r="E342" s="314" t="e">
        <f t="shared" si="10"/>
        <v>#REF!</v>
      </c>
      <c r="F342" s="302"/>
      <c r="G342" s="315" t="e">
        <f t="shared" si="11"/>
        <v>#REF!</v>
      </c>
      <c r="H342" s="316"/>
      <c r="I342" s="317" t="e">
        <f t="shared" si="12"/>
        <v>#REF!</v>
      </c>
      <c r="J342" s="302"/>
      <c r="K342" s="318" t="e">
        <f t="shared" si="13"/>
        <v>#REF!</v>
      </c>
      <c r="L342" s="316"/>
      <c r="M342" s="317" t="e">
        <f t="shared" si="14"/>
        <v>#REF!</v>
      </c>
      <c r="N342" s="302"/>
      <c r="O342" s="95" t="e">
        <f t="shared" si="15"/>
        <v>#REF!</v>
      </c>
      <c r="P342" s="89"/>
      <c r="Q342" s="96" t="e">
        <f t="shared" si="16"/>
        <v>#REF!</v>
      </c>
      <c r="R342" s="91" t="s">
        <v>185</v>
      </c>
      <c r="S342" s="96" t="e">
        <f t="shared" si="17"/>
        <v>#REF!</v>
      </c>
      <c r="T342" s="89"/>
      <c r="U342" s="96" t="e">
        <f>'2 SERVICES'!#REF!</f>
        <v>#REF!</v>
      </c>
      <c r="V342" s="91"/>
      <c r="W342" s="97" t="e">
        <f>'2 SERVICES'!#REF!</f>
        <v>#REF!</v>
      </c>
    </row>
    <row r="343" spans="1:23" ht="39.75" customHeight="1" x14ac:dyDescent="0.25">
      <c r="A343" s="92">
        <f t="shared" si="9"/>
        <v>330</v>
      </c>
      <c r="B343" s="313" t="e">
        <f>'2 SERVICES'!#REF!</f>
        <v>#REF!</v>
      </c>
      <c r="C343" s="99" t="e">
        <f>'2 SERVICES'!#REF!</f>
        <v>#REF!</v>
      </c>
      <c r="D343" s="94" t="e">
        <f>'2 SERVICES'!#REF!</f>
        <v>#REF!</v>
      </c>
      <c r="E343" s="319" t="e">
        <f t="shared" si="10"/>
        <v>#REF!</v>
      </c>
      <c r="F343" s="320"/>
      <c r="G343" s="315" t="e">
        <f t="shared" si="11"/>
        <v>#REF!</v>
      </c>
      <c r="H343" s="316"/>
      <c r="I343" s="321" t="e">
        <f t="shared" si="12"/>
        <v>#REF!</v>
      </c>
      <c r="J343" s="320"/>
      <c r="K343" s="318" t="e">
        <f t="shared" si="13"/>
        <v>#REF!</v>
      </c>
      <c r="L343" s="316"/>
      <c r="M343" s="321" t="e">
        <f t="shared" si="14"/>
        <v>#REF!</v>
      </c>
      <c r="N343" s="320"/>
      <c r="O343" s="95" t="e">
        <f t="shared" si="15"/>
        <v>#REF!</v>
      </c>
      <c r="P343" s="89"/>
      <c r="Q343" s="100" t="e">
        <f t="shared" si="16"/>
        <v>#REF!</v>
      </c>
      <c r="R343" s="91" t="s">
        <v>186</v>
      </c>
      <c r="S343" s="96" t="e">
        <f t="shared" si="17"/>
        <v>#REF!</v>
      </c>
      <c r="T343" s="89"/>
      <c r="U343" s="96" t="e">
        <f>'2 SERVICES'!#REF!</f>
        <v>#REF!</v>
      </c>
      <c r="V343" s="91"/>
      <c r="W343" s="97" t="e">
        <f>'2 SERVICES'!#REF!</f>
        <v>#REF!</v>
      </c>
    </row>
    <row r="344" spans="1:23" ht="39.75" customHeight="1" x14ac:dyDescent="0.25">
      <c r="A344" s="92">
        <f t="shared" si="9"/>
        <v>331</v>
      </c>
      <c r="B344" s="313" t="e">
        <f>'2 SERVICES'!#REF!</f>
        <v>#REF!</v>
      </c>
      <c r="C344" s="93" t="e">
        <f>'2 SERVICES'!#REF!</f>
        <v>#REF!</v>
      </c>
      <c r="D344" s="94" t="e">
        <f>'2 SERVICES'!#REF!</f>
        <v>#REF!</v>
      </c>
      <c r="E344" s="314" t="e">
        <f t="shared" si="10"/>
        <v>#REF!</v>
      </c>
      <c r="F344" s="302"/>
      <c r="G344" s="315" t="e">
        <f t="shared" si="11"/>
        <v>#REF!</v>
      </c>
      <c r="H344" s="316"/>
      <c r="I344" s="317" t="e">
        <f t="shared" si="12"/>
        <v>#REF!</v>
      </c>
      <c r="J344" s="302"/>
      <c r="K344" s="318" t="e">
        <f t="shared" si="13"/>
        <v>#REF!</v>
      </c>
      <c r="L344" s="316"/>
      <c r="M344" s="317" t="e">
        <f t="shared" si="14"/>
        <v>#REF!</v>
      </c>
      <c r="N344" s="302"/>
      <c r="O344" s="95" t="e">
        <f t="shared" si="15"/>
        <v>#REF!</v>
      </c>
      <c r="P344" s="89"/>
      <c r="Q344" s="96" t="e">
        <f t="shared" si="16"/>
        <v>#REF!</v>
      </c>
      <c r="R344" s="91" t="s">
        <v>185</v>
      </c>
      <c r="S344" s="96" t="e">
        <f t="shared" si="17"/>
        <v>#REF!</v>
      </c>
      <c r="T344" s="89"/>
      <c r="U344" s="96" t="e">
        <f>'2 SERVICES'!#REF!</f>
        <v>#REF!</v>
      </c>
      <c r="V344" s="91"/>
      <c r="W344" s="97" t="e">
        <f>'2 SERVICES'!#REF!</f>
        <v>#REF!</v>
      </c>
    </row>
    <row r="345" spans="1:23" ht="39.75" customHeight="1" x14ac:dyDescent="0.25">
      <c r="A345" s="92">
        <f t="shared" si="9"/>
        <v>332</v>
      </c>
      <c r="B345" s="313" t="e">
        <f>'2 SERVICES'!#REF!</f>
        <v>#REF!</v>
      </c>
      <c r="C345" s="99" t="e">
        <f>'2 SERVICES'!#REF!</f>
        <v>#REF!</v>
      </c>
      <c r="D345" s="94" t="e">
        <f>'2 SERVICES'!#REF!</f>
        <v>#REF!</v>
      </c>
      <c r="E345" s="319" t="e">
        <f t="shared" si="10"/>
        <v>#REF!</v>
      </c>
      <c r="F345" s="320"/>
      <c r="G345" s="315" t="e">
        <f t="shared" si="11"/>
        <v>#REF!</v>
      </c>
      <c r="H345" s="316"/>
      <c r="I345" s="321" t="e">
        <f t="shared" si="12"/>
        <v>#REF!</v>
      </c>
      <c r="J345" s="320"/>
      <c r="K345" s="318" t="e">
        <f t="shared" si="13"/>
        <v>#REF!</v>
      </c>
      <c r="L345" s="316"/>
      <c r="M345" s="321" t="e">
        <f t="shared" si="14"/>
        <v>#REF!</v>
      </c>
      <c r="N345" s="320"/>
      <c r="O345" s="95" t="e">
        <f t="shared" si="15"/>
        <v>#REF!</v>
      </c>
      <c r="P345" s="89"/>
      <c r="Q345" s="100" t="e">
        <f t="shared" si="16"/>
        <v>#REF!</v>
      </c>
      <c r="R345" s="91" t="s">
        <v>186</v>
      </c>
      <c r="S345" s="96" t="e">
        <f t="shared" si="17"/>
        <v>#REF!</v>
      </c>
      <c r="T345" s="89"/>
      <c r="U345" s="96" t="e">
        <f>'2 SERVICES'!#REF!</f>
        <v>#REF!</v>
      </c>
      <c r="V345" s="91"/>
      <c r="W345" s="97" t="e">
        <f>'2 SERVICES'!#REF!</f>
        <v>#REF!</v>
      </c>
    </row>
    <row r="346" spans="1:23" ht="39.75" customHeight="1" x14ac:dyDescent="0.25">
      <c r="A346" s="92">
        <f t="shared" si="9"/>
        <v>333</v>
      </c>
      <c r="B346" s="313" t="e">
        <f>'2 SERVICES'!#REF!</f>
        <v>#REF!</v>
      </c>
      <c r="C346" s="93" t="e">
        <f>'2 SERVICES'!#REF!</f>
        <v>#REF!</v>
      </c>
      <c r="D346" s="94" t="e">
        <f>'2 SERVICES'!#REF!</f>
        <v>#REF!</v>
      </c>
      <c r="E346" s="314" t="e">
        <f t="shared" si="10"/>
        <v>#REF!</v>
      </c>
      <c r="F346" s="302"/>
      <c r="G346" s="315" t="e">
        <f t="shared" si="11"/>
        <v>#REF!</v>
      </c>
      <c r="H346" s="316"/>
      <c r="I346" s="317" t="e">
        <f t="shared" si="12"/>
        <v>#REF!</v>
      </c>
      <c r="J346" s="302"/>
      <c r="K346" s="318" t="e">
        <f t="shared" si="13"/>
        <v>#REF!</v>
      </c>
      <c r="L346" s="316"/>
      <c r="M346" s="317" t="e">
        <f t="shared" si="14"/>
        <v>#REF!</v>
      </c>
      <c r="N346" s="302"/>
      <c r="O346" s="95" t="e">
        <f t="shared" si="15"/>
        <v>#REF!</v>
      </c>
      <c r="P346" s="89"/>
      <c r="Q346" s="96" t="e">
        <f t="shared" si="16"/>
        <v>#REF!</v>
      </c>
      <c r="R346" s="91" t="s">
        <v>185</v>
      </c>
      <c r="S346" s="96" t="e">
        <f t="shared" si="17"/>
        <v>#REF!</v>
      </c>
      <c r="T346" s="89"/>
      <c r="U346" s="96" t="e">
        <f>'2 SERVICES'!#REF!</f>
        <v>#REF!</v>
      </c>
      <c r="V346" s="91"/>
      <c r="W346" s="97" t="e">
        <f>'2 SERVICES'!#REF!</f>
        <v>#REF!</v>
      </c>
    </row>
    <row r="347" spans="1:23" ht="39.75" customHeight="1" x14ac:dyDescent="0.25">
      <c r="A347" s="92">
        <f t="shared" si="9"/>
        <v>334</v>
      </c>
      <c r="B347" s="313" t="e">
        <f>'2 SERVICES'!#REF!</f>
        <v>#REF!</v>
      </c>
      <c r="C347" s="99" t="e">
        <f>'2 SERVICES'!#REF!</f>
        <v>#REF!</v>
      </c>
      <c r="D347" s="94" t="e">
        <f>'2 SERVICES'!#REF!</f>
        <v>#REF!</v>
      </c>
      <c r="E347" s="319" t="e">
        <f t="shared" si="10"/>
        <v>#REF!</v>
      </c>
      <c r="F347" s="320"/>
      <c r="G347" s="315" t="e">
        <f t="shared" si="11"/>
        <v>#REF!</v>
      </c>
      <c r="H347" s="316"/>
      <c r="I347" s="321" t="e">
        <f t="shared" si="12"/>
        <v>#REF!</v>
      </c>
      <c r="J347" s="320"/>
      <c r="K347" s="318" t="e">
        <f t="shared" si="13"/>
        <v>#REF!</v>
      </c>
      <c r="L347" s="316"/>
      <c r="M347" s="321" t="e">
        <f t="shared" si="14"/>
        <v>#REF!</v>
      </c>
      <c r="N347" s="320"/>
      <c r="O347" s="95" t="e">
        <f t="shared" si="15"/>
        <v>#REF!</v>
      </c>
      <c r="P347" s="89"/>
      <c r="Q347" s="100" t="e">
        <f t="shared" si="16"/>
        <v>#REF!</v>
      </c>
      <c r="R347" s="91" t="s">
        <v>186</v>
      </c>
      <c r="S347" s="96" t="e">
        <f t="shared" si="17"/>
        <v>#REF!</v>
      </c>
      <c r="T347" s="89"/>
      <c r="U347" s="96" t="e">
        <f>'2 SERVICES'!#REF!</f>
        <v>#REF!</v>
      </c>
      <c r="V347" s="91"/>
      <c r="W347" s="97" t="e">
        <f>'2 SERVICES'!#REF!</f>
        <v>#REF!</v>
      </c>
    </row>
    <row r="348" spans="1:23" ht="39.75" customHeight="1" x14ac:dyDescent="0.25">
      <c r="A348" s="92">
        <f t="shared" si="9"/>
        <v>335</v>
      </c>
      <c r="B348" s="313" t="e">
        <f>'2 SERVICES'!#REF!</f>
        <v>#REF!</v>
      </c>
      <c r="C348" s="93" t="e">
        <f>'2 SERVICES'!#REF!</f>
        <v>#REF!</v>
      </c>
      <c r="D348" s="94" t="e">
        <f>'2 SERVICES'!#REF!</f>
        <v>#REF!</v>
      </c>
      <c r="E348" s="314" t="e">
        <f t="shared" si="10"/>
        <v>#REF!</v>
      </c>
      <c r="F348" s="302"/>
      <c r="G348" s="315" t="e">
        <f t="shared" si="11"/>
        <v>#REF!</v>
      </c>
      <c r="H348" s="316"/>
      <c r="I348" s="317" t="e">
        <f t="shared" si="12"/>
        <v>#REF!</v>
      </c>
      <c r="J348" s="302"/>
      <c r="K348" s="318" t="e">
        <f t="shared" si="13"/>
        <v>#REF!</v>
      </c>
      <c r="L348" s="316"/>
      <c r="M348" s="317" t="e">
        <f t="shared" si="14"/>
        <v>#REF!</v>
      </c>
      <c r="N348" s="302"/>
      <c r="O348" s="95" t="e">
        <f t="shared" si="15"/>
        <v>#REF!</v>
      </c>
      <c r="P348" s="89"/>
      <c r="Q348" s="96" t="e">
        <f t="shared" si="16"/>
        <v>#REF!</v>
      </c>
      <c r="R348" s="91" t="s">
        <v>185</v>
      </c>
      <c r="S348" s="96" t="e">
        <f t="shared" si="17"/>
        <v>#REF!</v>
      </c>
      <c r="T348" s="89"/>
      <c r="U348" s="96" t="e">
        <f>'2 SERVICES'!#REF!</f>
        <v>#REF!</v>
      </c>
      <c r="V348" s="91"/>
      <c r="W348" s="97" t="e">
        <f>'2 SERVICES'!#REF!</f>
        <v>#REF!</v>
      </c>
    </row>
    <row r="349" spans="1:23" ht="39.75" customHeight="1" x14ac:dyDescent="0.25">
      <c r="A349" s="92">
        <f t="shared" si="9"/>
        <v>336</v>
      </c>
      <c r="B349" s="313" t="e">
        <f>'2 SERVICES'!#REF!</f>
        <v>#REF!</v>
      </c>
      <c r="C349" s="99" t="e">
        <f>'2 SERVICES'!#REF!</f>
        <v>#REF!</v>
      </c>
      <c r="D349" s="94" t="e">
        <f>'2 SERVICES'!#REF!</f>
        <v>#REF!</v>
      </c>
      <c r="E349" s="319" t="e">
        <f t="shared" si="10"/>
        <v>#REF!</v>
      </c>
      <c r="F349" s="320"/>
      <c r="G349" s="315" t="e">
        <f t="shared" si="11"/>
        <v>#REF!</v>
      </c>
      <c r="H349" s="316"/>
      <c r="I349" s="321" t="e">
        <f t="shared" si="12"/>
        <v>#REF!</v>
      </c>
      <c r="J349" s="320"/>
      <c r="K349" s="318" t="e">
        <f t="shared" si="13"/>
        <v>#REF!</v>
      </c>
      <c r="L349" s="316"/>
      <c r="M349" s="321" t="e">
        <f t="shared" si="14"/>
        <v>#REF!</v>
      </c>
      <c r="N349" s="320"/>
      <c r="O349" s="95" t="e">
        <f t="shared" si="15"/>
        <v>#REF!</v>
      </c>
      <c r="P349" s="89"/>
      <c r="Q349" s="100" t="e">
        <f t="shared" si="16"/>
        <v>#REF!</v>
      </c>
      <c r="R349" s="91" t="s">
        <v>186</v>
      </c>
      <c r="S349" s="96" t="e">
        <f t="shared" si="17"/>
        <v>#REF!</v>
      </c>
      <c r="T349" s="89"/>
      <c r="U349" s="96" t="e">
        <f>'2 SERVICES'!#REF!</f>
        <v>#REF!</v>
      </c>
      <c r="V349" s="91"/>
      <c r="W349" s="97" t="e">
        <f>'2 SERVICES'!#REF!</f>
        <v>#REF!</v>
      </c>
    </row>
    <row r="350" spans="1:23" ht="39.75" customHeight="1" x14ac:dyDescent="0.25">
      <c r="A350" s="92">
        <f t="shared" si="9"/>
        <v>337</v>
      </c>
      <c r="B350" s="313" t="e">
        <f>'2 SERVICES'!#REF!</f>
        <v>#REF!</v>
      </c>
      <c r="C350" s="93" t="e">
        <f>'2 SERVICES'!#REF!</f>
        <v>#REF!</v>
      </c>
      <c r="D350" s="94" t="e">
        <f>'2 SERVICES'!#REF!</f>
        <v>#REF!</v>
      </c>
      <c r="E350" s="314" t="e">
        <f t="shared" si="10"/>
        <v>#REF!</v>
      </c>
      <c r="F350" s="302"/>
      <c r="G350" s="315" t="e">
        <f t="shared" si="11"/>
        <v>#REF!</v>
      </c>
      <c r="H350" s="316"/>
      <c r="I350" s="317" t="e">
        <f t="shared" si="12"/>
        <v>#REF!</v>
      </c>
      <c r="J350" s="302"/>
      <c r="K350" s="318" t="e">
        <f t="shared" si="13"/>
        <v>#REF!</v>
      </c>
      <c r="L350" s="316"/>
      <c r="M350" s="317" t="e">
        <f t="shared" si="14"/>
        <v>#REF!</v>
      </c>
      <c r="N350" s="302"/>
      <c r="O350" s="95" t="e">
        <f t="shared" si="15"/>
        <v>#REF!</v>
      </c>
      <c r="P350" s="89"/>
      <c r="Q350" s="96" t="e">
        <f t="shared" si="16"/>
        <v>#REF!</v>
      </c>
      <c r="R350" s="91" t="s">
        <v>185</v>
      </c>
      <c r="S350" s="96" t="e">
        <f t="shared" si="17"/>
        <v>#REF!</v>
      </c>
      <c r="T350" s="89"/>
      <c r="U350" s="96" t="e">
        <f>'2 SERVICES'!#REF!</f>
        <v>#REF!</v>
      </c>
      <c r="V350" s="91"/>
      <c r="W350" s="97" t="e">
        <f>'2 SERVICES'!#REF!</f>
        <v>#REF!</v>
      </c>
    </row>
    <row r="351" spans="1:23" ht="39.75" customHeight="1" x14ac:dyDescent="0.25">
      <c r="A351" s="92">
        <f t="shared" si="9"/>
        <v>338</v>
      </c>
      <c r="B351" s="313" t="e">
        <f>'2 SERVICES'!#REF!</f>
        <v>#REF!</v>
      </c>
      <c r="C351" s="99" t="e">
        <f>'2 SERVICES'!#REF!</f>
        <v>#REF!</v>
      </c>
      <c r="D351" s="94" t="e">
        <f>'2 SERVICES'!#REF!</f>
        <v>#REF!</v>
      </c>
      <c r="E351" s="319" t="e">
        <f t="shared" si="10"/>
        <v>#REF!</v>
      </c>
      <c r="F351" s="320"/>
      <c r="G351" s="315" t="e">
        <f t="shared" si="11"/>
        <v>#REF!</v>
      </c>
      <c r="H351" s="316"/>
      <c r="I351" s="321" t="e">
        <f t="shared" si="12"/>
        <v>#REF!</v>
      </c>
      <c r="J351" s="320"/>
      <c r="K351" s="318" t="e">
        <f t="shared" si="13"/>
        <v>#REF!</v>
      </c>
      <c r="L351" s="316"/>
      <c r="M351" s="321" t="e">
        <f t="shared" si="14"/>
        <v>#REF!</v>
      </c>
      <c r="N351" s="320"/>
      <c r="O351" s="95" t="e">
        <f t="shared" si="15"/>
        <v>#REF!</v>
      </c>
      <c r="P351" s="89"/>
      <c r="Q351" s="100" t="e">
        <f t="shared" si="16"/>
        <v>#REF!</v>
      </c>
      <c r="R351" s="91" t="s">
        <v>186</v>
      </c>
      <c r="S351" s="96" t="e">
        <f t="shared" si="17"/>
        <v>#REF!</v>
      </c>
      <c r="T351" s="89"/>
      <c r="U351" s="96" t="e">
        <f>'2 SERVICES'!#REF!</f>
        <v>#REF!</v>
      </c>
      <c r="V351" s="91"/>
      <c r="W351" s="97" t="e">
        <f>'2 SERVICES'!#REF!</f>
        <v>#REF!</v>
      </c>
    </row>
    <row r="352" spans="1:23" ht="39.75" customHeight="1" x14ac:dyDescent="0.25">
      <c r="A352" s="92">
        <f t="shared" si="9"/>
        <v>339</v>
      </c>
      <c r="B352" s="313" t="e">
        <f>'2 SERVICES'!#REF!</f>
        <v>#REF!</v>
      </c>
      <c r="C352" s="93" t="e">
        <f>'2 SERVICES'!#REF!</f>
        <v>#REF!</v>
      </c>
      <c r="D352" s="94" t="e">
        <f>'2 SERVICES'!#REF!</f>
        <v>#REF!</v>
      </c>
      <c r="E352" s="314" t="e">
        <f t="shared" si="10"/>
        <v>#REF!</v>
      </c>
      <c r="F352" s="302"/>
      <c r="G352" s="315" t="e">
        <f t="shared" si="11"/>
        <v>#REF!</v>
      </c>
      <c r="H352" s="316"/>
      <c r="I352" s="317" t="e">
        <f t="shared" si="12"/>
        <v>#REF!</v>
      </c>
      <c r="J352" s="302"/>
      <c r="K352" s="318" t="e">
        <f t="shared" si="13"/>
        <v>#REF!</v>
      </c>
      <c r="L352" s="316"/>
      <c r="M352" s="317" t="e">
        <f t="shared" si="14"/>
        <v>#REF!</v>
      </c>
      <c r="N352" s="302"/>
      <c r="O352" s="95" t="e">
        <f t="shared" si="15"/>
        <v>#REF!</v>
      </c>
      <c r="P352" s="89"/>
      <c r="Q352" s="96" t="e">
        <f t="shared" si="16"/>
        <v>#REF!</v>
      </c>
      <c r="R352" s="91" t="s">
        <v>185</v>
      </c>
      <c r="S352" s="96" t="e">
        <f t="shared" si="17"/>
        <v>#REF!</v>
      </c>
      <c r="T352" s="89"/>
      <c r="U352" s="96" t="e">
        <f>'2 SERVICES'!#REF!</f>
        <v>#REF!</v>
      </c>
      <c r="V352" s="91"/>
      <c r="W352" s="97" t="e">
        <f>'2 SERVICES'!#REF!</f>
        <v>#REF!</v>
      </c>
    </row>
    <row r="353" spans="1:23" ht="39.75" customHeight="1" x14ac:dyDescent="0.25">
      <c r="A353" s="92">
        <f t="shared" si="9"/>
        <v>340</v>
      </c>
      <c r="B353" s="313" t="e">
        <f>'2 SERVICES'!#REF!</f>
        <v>#REF!</v>
      </c>
      <c r="C353" s="99" t="e">
        <f>'2 SERVICES'!#REF!</f>
        <v>#REF!</v>
      </c>
      <c r="D353" s="94" t="e">
        <f>'2 SERVICES'!#REF!</f>
        <v>#REF!</v>
      </c>
      <c r="E353" s="319" t="e">
        <f t="shared" si="10"/>
        <v>#REF!</v>
      </c>
      <c r="F353" s="320"/>
      <c r="G353" s="315" t="e">
        <f t="shared" si="11"/>
        <v>#REF!</v>
      </c>
      <c r="H353" s="316"/>
      <c r="I353" s="321" t="e">
        <f t="shared" si="12"/>
        <v>#REF!</v>
      </c>
      <c r="J353" s="320"/>
      <c r="K353" s="318" t="e">
        <f t="shared" si="13"/>
        <v>#REF!</v>
      </c>
      <c r="L353" s="316"/>
      <c r="M353" s="321" t="e">
        <f t="shared" si="14"/>
        <v>#REF!</v>
      </c>
      <c r="N353" s="320"/>
      <c r="O353" s="95" t="e">
        <f t="shared" si="15"/>
        <v>#REF!</v>
      </c>
      <c r="P353" s="89"/>
      <c r="Q353" s="100" t="e">
        <f t="shared" si="16"/>
        <v>#REF!</v>
      </c>
      <c r="R353" s="91" t="s">
        <v>186</v>
      </c>
      <c r="S353" s="96" t="e">
        <f t="shared" si="17"/>
        <v>#REF!</v>
      </c>
      <c r="T353" s="89"/>
      <c r="U353" s="96" t="e">
        <f>'2 SERVICES'!#REF!</f>
        <v>#REF!</v>
      </c>
      <c r="V353" s="91"/>
      <c r="W353" s="97" t="e">
        <f>'2 SERVICES'!#REF!</f>
        <v>#REF!</v>
      </c>
    </row>
    <row r="354" spans="1:23" ht="39.75" customHeight="1" x14ac:dyDescent="0.25">
      <c r="A354" s="92">
        <f t="shared" si="9"/>
        <v>341</v>
      </c>
      <c r="B354" s="313" t="e">
        <f>'2 SERVICES'!#REF!</f>
        <v>#REF!</v>
      </c>
      <c r="C354" s="93" t="e">
        <f>'2 SERVICES'!#REF!</f>
        <v>#REF!</v>
      </c>
      <c r="D354" s="94" t="e">
        <f>'2 SERVICES'!#REF!</f>
        <v>#REF!</v>
      </c>
      <c r="E354" s="314" t="e">
        <f t="shared" si="10"/>
        <v>#REF!</v>
      </c>
      <c r="F354" s="302"/>
      <c r="G354" s="315" t="e">
        <f t="shared" si="11"/>
        <v>#REF!</v>
      </c>
      <c r="H354" s="316"/>
      <c r="I354" s="317" t="e">
        <f t="shared" si="12"/>
        <v>#REF!</v>
      </c>
      <c r="J354" s="302"/>
      <c r="K354" s="318" t="e">
        <f t="shared" si="13"/>
        <v>#REF!</v>
      </c>
      <c r="L354" s="316"/>
      <c r="M354" s="317" t="e">
        <f t="shared" si="14"/>
        <v>#REF!</v>
      </c>
      <c r="N354" s="302"/>
      <c r="O354" s="95" t="e">
        <f t="shared" si="15"/>
        <v>#REF!</v>
      </c>
      <c r="P354" s="89"/>
      <c r="Q354" s="96" t="e">
        <f t="shared" si="16"/>
        <v>#REF!</v>
      </c>
      <c r="R354" s="91" t="s">
        <v>185</v>
      </c>
      <c r="S354" s="96" t="e">
        <f t="shared" si="17"/>
        <v>#REF!</v>
      </c>
      <c r="T354" s="89"/>
      <c r="U354" s="96" t="e">
        <f>'2 SERVICES'!#REF!</f>
        <v>#REF!</v>
      </c>
      <c r="V354" s="91"/>
      <c r="W354" s="97" t="e">
        <f>'2 SERVICES'!#REF!</f>
        <v>#REF!</v>
      </c>
    </row>
    <row r="355" spans="1:23" ht="39.75" customHeight="1" x14ac:dyDescent="0.25">
      <c r="A355" s="92">
        <f t="shared" si="9"/>
        <v>342</v>
      </c>
      <c r="B355" s="313" t="e">
        <f>'2 SERVICES'!#REF!</f>
        <v>#REF!</v>
      </c>
      <c r="C355" s="99" t="e">
        <f>'2 SERVICES'!#REF!</f>
        <v>#REF!</v>
      </c>
      <c r="D355" s="94" t="e">
        <f>'2 SERVICES'!#REF!</f>
        <v>#REF!</v>
      </c>
      <c r="E355" s="319" t="e">
        <f t="shared" si="10"/>
        <v>#REF!</v>
      </c>
      <c r="F355" s="320"/>
      <c r="G355" s="315" t="e">
        <f t="shared" si="11"/>
        <v>#REF!</v>
      </c>
      <c r="H355" s="316"/>
      <c r="I355" s="321" t="e">
        <f t="shared" si="12"/>
        <v>#REF!</v>
      </c>
      <c r="J355" s="320"/>
      <c r="K355" s="318" t="e">
        <f t="shared" si="13"/>
        <v>#REF!</v>
      </c>
      <c r="L355" s="316"/>
      <c r="M355" s="321" t="e">
        <f t="shared" si="14"/>
        <v>#REF!</v>
      </c>
      <c r="N355" s="320"/>
      <c r="O355" s="95" t="e">
        <f t="shared" si="15"/>
        <v>#REF!</v>
      </c>
      <c r="P355" s="89"/>
      <c r="Q355" s="100" t="e">
        <f t="shared" si="16"/>
        <v>#REF!</v>
      </c>
      <c r="R355" s="91" t="s">
        <v>186</v>
      </c>
      <c r="S355" s="96" t="e">
        <f t="shared" si="17"/>
        <v>#REF!</v>
      </c>
      <c r="T355" s="89"/>
      <c r="U355" s="96" t="e">
        <f>'2 SERVICES'!#REF!</f>
        <v>#REF!</v>
      </c>
      <c r="V355" s="91"/>
      <c r="W355" s="97" t="e">
        <f>'2 SERVICES'!#REF!</f>
        <v>#REF!</v>
      </c>
    </row>
    <row r="356" spans="1:23" ht="39.75" customHeight="1" x14ac:dyDescent="0.25">
      <c r="A356" s="92">
        <f t="shared" si="9"/>
        <v>343</v>
      </c>
      <c r="B356" s="313" t="e">
        <f>'2 SERVICES'!#REF!</f>
        <v>#REF!</v>
      </c>
      <c r="C356" s="93" t="e">
        <f>'2 SERVICES'!#REF!</f>
        <v>#REF!</v>
      </c>
      <c r="D356" s="94" t="e">
        <f>'2 SERVICES'!#REF!</f>
        <v>#REF!</v>
      </c>
      <c r="E356" s="314" t="e">
        <f t="shared" si="10"/>
        <v>#REF!</v>
      </c>
      <c r="F356" s="302"/>
      <c r="G356" s="315" t="e">
        <f t="shared" si="11"/>
        <v>#REF!</v>
      </c>
      <c r="H356" s="316"/>
      <c r="I356" s="317" t="e">
        <f t="shared" si="12"/>
        <v>#REF!</v>
      </c>
      <c r="J356" s="302"/>
      <c r="K356" s="318" t="e">
        <f t="shared" si="13"/>
        <v>#REF!</v>
      </c>
      <c r="L356" s="316"/>
      <c r="M356" s="317" t="e">
        <f t="shared" si="14"/>
        <v>#REF!</v>
      </c>
      <c r="N356" s="302"/>
      <c r="O356" s="95" t="e">
        <f t="shared" si="15"/>
        <v>#REF!</v>
      </c>
      <c r="P356" s="89"/>
      <c r="Q356" s="96" t="e">
        <f t="shared" si="16"/>
        <v>#REF!</v>
      </c>
      <c r="R356" s="91" t="s">
        <v>185</v>
      </c>
      <c r="S356" s="96" t="e">
        <f t="shared" si="17"/>
        <v>#REF!</v>
      </c>
      <c r="T356" s="89"/>
      <c r="U356" s="96" t="e">
        <f>'2 SERVICES'!#REF!</f>
        <v>#REF!</v>
      </c>
      <c r="V356" s="91"/>
      <c r="W356" s="97" t="e">
        <f>'2 SERVICES'!#REF!</f>
        <v>#REF!</v>
      </c>
    </row>
    <row r="357" spans="1:23" ht="39.75" customHeight="1" x14ac:dyDescent="0.25">
      <c r="A357" s="92">
        <f t="shared" si="9"/>
        <v>344</v>
      </c>
      <c r="B357" s="313" t="e">
        <f>'2 SERVICES'!#REF!</f>
        <v>#REF!</v>
      </c>
      <c r="C357" s="99" t="e">
        <f>'2 SERVICES'!#REF!</f>
        <v>#REF!</v>
      </c>
      <c r="D357" s="94" t="e">
        <f>'2 SERVICES'!#REF!</f>
        <v>#REF!</v>
      </c>
      <c r="E357" s="319" t="e">
        <f t="shared" si="10"/>
        <v>#REF!</v>
      </c>
      <c r="F357" s="320"/>
      <c r="G357" s="315" t="e">
        <f t="shared" si="11"/>
        <v>#REF!</v>
      </c>
      <c r="H357" s="316"/>
      <c r="I357" s="321" t="e">
        <f t="shared" si="12"/>
        <v>#REF!</v>
      </c>
      <c r="J357" s="320"/>
      <c r="K357" s="318" t="e">
        <f t="shared" si="13"/>
        <v>#REF!</v>
      </c>
      <c r="L357" s="316"/>
      <c r="M357" s="321" t="e">
        <f t="shared" si="14"/>
        <v>#REF!</v>
      </c>
      <c r="N357" s="320"/>
      <c r="O357" s="95" t="e">
        <f t="shared" si="15"/>
        <v>#REF!</v>
      </c>
      <c r="P357" s="89"/>
      <c r="Q357" s="100" t="e">
        <f t="shared" si="16"/>
        <v>#REF!</v>
      </c>
      <c r="R357" s="91" t="s">
        <v>186</v>
      </c>
      <c r="S357" s="96" t="e">
        <f t="shared" si="17"/>
        <v>#REF!</v>
      </c>
      <c r="T357" s="89"/>
      <c r="U357" s="96" t="e">
        <f>'2 SERVICES'!#REF!</f>
        <v>#REF!</v>
      </c>
      <c r="V357" s="91"/>
      <c r="W357" s="97" t="e">
        <f>'2 SERVICES'!#REF!</f>
        <v>#REF!</v>
      </c>
    </row>
    <row r="358" spans="1:23" ht="39.75" customHeight="1" x14ac:dyDescent="0.25">
      <c r="A358" s="92">
        <f t="shared" si="9"/>
        <v>345</v>
      </c>
      <c r="B358" s="313" t="e">
        <f>'2 SERVICES'!#REF!</f>
        <v>#REF!</v>
      </c>
      <c r="C358" s="93" t="e">
        <f>'2 SERVICES'!#REF!</f>
        <v>#REF!</v>
      </c>
      <c r="D358" s="94" t="e">
        <f>'2 SERVICES'!#REF!</f>
        <v>#REF!</v>
      </c>
      <c r="E358" s="314" t="e">
        <f t="shared" si="10"/>
        <v>#REF!</v>
      </c>
      <c r="F358" s="302"/>
      <c r="G358" s="315" t="e">
        <f t="shared" si="11"/>
        <v>#REF!</v>
      </c>
      <c r="H358" s="316"/>
      <c r="I358" s="317" t="e">
        <f t="shared" si="12"/>
        <v>#REF!</v>
      </c>
      <c r="J358" s="302"/>
      <c r="K358" s="318" t="e">
        <f t="shared" si="13"/>
        <v>#REF!</v>
      </c>
      <c r="L358" s="316"/>
      <c r="M358" s="317" t="e">
        <f t="shared" si="14"/>
        <v>#REF!</v>
      </c>
      <c r="N358" s="302"/>
      <c r="O358" s="95" t="e">
        <f t="shared" si="15"/>
        <v>#REF!</v>
      </c>
      <c r="P358" s="89"/>
      <c r="Q358" s="96" t="e">
        <f t="shared" si="16"/>
        <v>#REF!</v>
      </c>
      <c r="R358" s="91" t="s">
        <v>185</v>
      </c>
      <c r="S358" s="96" t="e">
        <f t="shared" si="17"/>
        <v>#REF!</v>
      </c>
      <c r="T358" s="89"/>
      <c r="U358" s="96" t="e">
        <f>'2 SERVICES'!#REF!</f>
        <v>#REF!</v>
      </c>
      <c r="V358" s="91"/>
      <c r="W358" s="97" t="e">
        <f>'2 SERVICES'!#REF!</f>
        <v>#REF!</v>
      </c>
    </row>
    <row r="359" spans="1:23" ht="39.75" customHeight="1" x14ac:dyDescent="0.25">
      <c r="A359" s="92">
        <f t="shared" si="9"/>
        <v>346</v>
      </c>
      <c r="B359" s="313" t="e">
        <f>'2 SERVICES'!#REF!</f>
        <v>#REF!</v>
      </c>
      <c r="C359" s="99" t="e">
        <f>'2 SERVICES'!#REF!</f>
        <v>#REF!</v>
      </c>
      <c r="D359" s="94" t="e">
        <f>'2 SERVICES'!#REF!</f>
        <v>#REF!</v>
      </c>
      <c r="E359" s="319" t="e">
        <f t="shared" si="10"/>
        <v>#REF!</v>
      </c>
      <c r="F359" s="320"/>
      <c r="G359" s="315" t="e">
        <f t="shared" si="11"/>
        <v>#REF!</v>
      </c>
      <c r="H359" s="316"/>
      <c r="I359" s="321" t="e">
        <f t="shared" si="12"/>
        <v>#REF!</v>
      </c>
      <c r="J359" s="320"/>
      <c r="K359" s="318" t="e">
        <f t="shared" si="13"/>
        <v>#REF!</v>
      </c>
      <c r="L359" s="316"/>
      <c r="M359" s="321" t="e">
        <f t="shared" si="14"/>
        <v>#REF!</v>
      </c>
      <c r="N359" s="320"/>
      <c r="O359" s="95" t="e">
        <f t="shared" si="15"/>
        <v>#REF!</v>
      </c>
      <c r="P359" s="89"/>
      <c r="Q359" s="100" t="e">
        <f t="shared" si="16"/>
        <v>#REF!</v>
      </c>
      <c r="R359" s="91" t="s">
        <v>186</v>
      </c>
      <c r="S359" s="96" t="e">
        <f t="shared" si="17"/>
        <v>#REF!</v>
      </c>
      <c r="T359" s="89"/>
      <c r="U359" s="96" t="e">
        <f>'2 SERVICES'!#REF!</f>
        <v>#REF!</v>
      </c>
      <c r="V359" s="91"/>
      <c r="W359" s="97" t="e">
        <f>'2 SERVICES'!#REF!</f>
        <v>#REF!</v>
      </c>
    </row>
    <row r="360" spans="1:23" ht="39.75" customHeight="1" x14ac:dyDescent="0.25">
      <c r="A360" s="92">
        <f t="shared" si="9"/>
        <v>347</v>
      </c>
      <c r="B360" s="313" t="e">
        <f>'2 SERVICES'!#REF!</f>
        <v>#REF!</v>
      </c>
      <c r="C360" s="93" t="e">
        <f>'2 SERVICES'!#REF!</f>
        <v>#REF!</v>
      </c>
      <c r="D360" s="94" t="e">
        <f>'2 SERVICES'!#REF!</f>
        <v>#REF!</v>
      </c>
      <c r="E360" s="314" t="e">
        <f t="shared" si="10"/>
        <v>#REF!</v>
      </c>
      <c r="F360" s="302"/>
      <c r="G360" s="315" t="e">
        <f t="shared" si="11"/>
        <v>#REF!</v>
      </c>
      <c r="H360" s="316"/>
      <c r="I360" s="317" t="e">
        <f t="shared" si="12"/>
        <v>#REF!</v>
      </c>
      <c r="J360" s="302"/>
      <c r="K360" s="318" t="e">
        <f t="shared" si="13"/>
        <v>#REF!</v>
      </c>
      <c r="L360" s="316"/>
      <c r="M360" s="317" t="e">
        <f t="shared" si="14"/>
        <v>#REF!</v>
      </c>
      <c r="N360" s="302"/>
      <c r="O360" s="95" t="e">
        <f t="shared" si="15"/>
        <v>#REF!</v>
      </c>
      <c r="P360" s="89"/>
      <c r="Q360" s="96" t="e">
        <f t="shared" si="16"/>
        <v>#REF!</v>
      </c>
      <c r="R360" s="91" t="s">
        <v>185</v>
      </c>
      <c r="S360" s="96" t="e">
        <f t="shared" si="17"/>
        <v>#REF!</v>
      </c>
      <c r="T360" s="89"/>
      <c r="U360" s="96" t="e">
        <f>'2 SERVICES'!#REF!</f>
        <v>#REF!</v>
      </c>
      <c r="V360" s="91"/>
      <c r="W360" s="97" t="e">
        <f>'2 SERVICES'!#REF!</f>
        <v>#REF!</v>
      </c>
    </row>
    <row r="361" spans="1:23" ht="39.75" customHeight="1" x14ac:dyDescent="0.25">
      <c r="A361" s="92">
        <f t="shared" si="9"/>
        <v>348</v>
      </c>
      <c r="B361" s="313" t="e">
        <f>'2 SERVICES'!#REF!</f>
        <v>#REF!</v>
      </c>
      <c r="C361" s="99" t="e">
        <f>'2 SERVICES'!#REF!</f>
        <v>#REF!</v>
      </c>
      <c r="D361" s="94" t="e">
        <f>'2 SERVICES'!#REF!</f>
        <v>#REF!</v>
      </c>
      <c r="E361" s="319" t="e">
        <f t="shared" si="10"/>
        <v>#REF!</v>
      </c>
      <c r="F361" s="320"/>
      <c r="G361" s="315" t="e">
        <f t="shared" si="11"/>
        <v>#REF!</v>
      </c>
      <c r="H361" s="316"/>
      <c r="I361" s="321" t="e">
        <f t="shared" si="12"/>
        <v>#REF!</v>
      </c>
      <c r="J361" s="320"/>
      <c r="K361" s="318" t="e">
        <f t="shared" si="13"/>
        <v>#REF!</v>
      </c>
      <c r="L361" s="316"/>
      <c r="M361" s="321" t="e">
        <f t="shared" si="14"/>
        <v>#REF!</v>
      </c>
      <c r="N361" s="320"/>
      <c r="O361" s="95" t="e">
        <f t="shared" si="15"/>
        <v>#REF!</v>
      </c>
      <c r="P361" s="89"/>
      <c r="Q361" s="100" t="e">
        <f t="shared" si="16"/>
        <v>#REF!</v>
      </c>
      <c r="R361" s="91" t="s">
        <v>186</v>
      </c>
      <c r="S361" s="96" t="e">
        <f t="shared" si="17"/>
        <v>#REF!</v>
      </c>
      <c r="T361" s="89"/>
      <c r="U361" s="96" t="e">
        <f>'2 SERVICES'!#REF!</f>
        <v>#REF!</v>
      </c>
      <c r="V361" s="91"/>
      <c r="W361" s="97" t="e">
        <f>'2 SERVICES'!#REF!</f>
        <v>#REF!</v>
      </c>
    </row>
    <row r="362" spans="1:23" ht="39.75" customHeight="1" x14ac:dyDescent="0.25">
      <c r="A362" s="92">
        <f t="shared" si="9"/>
        <v>349</v>
      </c>
      <c r="B362" s="313" t="e">
        <f>'2 SERVICES'!#REF!</f>
        <v>#REF!</v>
      </c>
      <c r="C362" s="93" t="e">
        <f>'2 SERVICES'!#REF!</f>
        <v>#REF!</v>
      </c>
      <c r="D362" s="94" t="e">
        <f>'2 SERVICES'!#REF!</f>
        <v>#REF!</v>
      </c>
      <c r="E362" s="314" t="e">
        <f t="shared" si="10"/>
        <v>#REF!</v>
      </c>
      <c r="F362" s="302"/>
      <c r="G362" s="315" t="e">
        <f t="shared" si="11"/>
        <v>#REF!</v>
      </c>
      <c r="H362" s="316"/>
      <c r="I362" s="317" t="e">
        <f t="shared" si="12"/>
        <v>#REF!</v>
      </c>
      <c r="J362" s="302"/>
      <c r="K362" s="318" t="e">
        <f t="shared" si="13"/>
        <v>#REF!</v>
      </c>
      <c r="L362" s="316"/>
      <c r="M362" s="317" t="e">
        <f t="shared" si="14"/>
        <v>#REF!</v>
      </c>
      <c r="N362" s="302"/>
      <c r="O362" s="95" t="e">
        <f t="shared" si="15"/>
        <v>#REF!</v>
      </c>
      <c r="P362" s="89"/>
      <c r="Q362" s="96" t="e">
        <f t="shared" si="16"/>
        <v>#REF!</v>
      </c>
      <c r="R362" s="91" t="s">
        <v>185</v>
      </c>
      <c r="S362" s="96" t="e">
        <f t="shared" si="17"/>
        <v>#REF!</v>
      </c>
      <c r="T362" s="89"/>
      <c r="U362" s="96" t="e">
        <f>'2 SERVICES'!#REF!</f>
        <v>#REF!</v>
      </c>
      <c r="V362" s="91"/>
      <c r="W362" s="97" t="e">
        <f>'2 SERVICES'!#REF!</f>
        <v>#REF!</v>
      </c>
    </row>
    <row r="363" spans="1:23" ht="39.75" customHeight="1" x14ac:dyDescent="0.25">
      <c r="A363" s="92">
        <f t="shared" si="9"/>
        <v>350</v>
      </c>
      <c r="B363" s="313" t="e">
        <f>'2 SERVICES'!#REF!</f>
        <v>#REF!</v>
      </c>
      <c r="C363" s="99" t="e">
        <f>'2 SERVICES'!#REF!</f>
        <v>#REF!</v>
      </c>
      <c r="D363" s="94" t="e">
        <f>'2 SERVICES'!#REF!</f>
        <v>#REF!</v>
      </c>
      <c r="E363" s="319" t="e">
        <f t="shared" si="10"/>
        <v>#REF!</v>
      </c>
      <c r="F363" s="320"/>
      <c r="G363" s="315" t="e">
        <f t="shared" si="11"/>
        <v>#REF!</v>
      </c>
      <c r="H363" s="316"/>
      <c r="I363" s="321" t="e">
        <f t="shared" si="12"/>
        <v>#REF!</v>
      </c>
      <c r="J363" s="320"/>
      <c r="K363" s="318" t="e">
        <f t="shared" si="13"/>
        <v>#REF!</v>
      </c>
      <c r="L363" s="316"/>
      <c r="M363" s="321" t="e">
        <f t="shared" si="14"/>
        <v>#REF!</v>
      </c>
      <c r="N363" s="320"/>
      <c r="O363" s="95" t="e">
        <f t="shared" si="15"/>
        <v>#REF!</v>
      </c>
      <c r="P363" s="89"/>
      <c r="Q363" s="100" t="e">
        <f t="shared" si="16"/>
        <v>#REF!</v>
      </c>
      <c r="R363" s="91" t="s">
        <v>186</v>
      </c>
      <c r="S363" s="96" t="e">
        <f t="shared" si="17"/>
        <v>#REF!</v>
      </c>
      <c r="T363" s="89"/>
      <c r="U363" s="96" t="e">
        <f>'2 SERVICES'!#REF!</f>
        <v>#REF!</v>
      </c>
      <c r="V363" s="91"/>
      <c r="W363" s="97" t="e">
        <f>'2 SERVICES'!#REF!</f>
        <v>#REF!</v>
      </c>
    </row>
    <row r="364" spans="1:23" ht="39.75" customHeight="1" x14ac:dyDescent="0.25">
      <c r="A364" s="92">
        <f t="shared" si="9"/>
        <v>351</v>
      </c>
      <c r="B364" s="313" t="e">
        <f>'2 SERVICES'!#REF!</f>
        <v>#REF!</v>
      </c>
      <c r="C364" s="93" t="e">
        <f>'2 SERVICES'!#REF!</f>
        <v>#REF!</v>
      </c>
      <c r="D364" s="94" t="e">
        <f>'2 SERVICES'!#REF!</f>
        <v>#REF!</v>
      </c>
      <c r="E364" s="314" t="e">
        <f t="shared" si="10"/>
        <v>#REF!</v>
      </c>
      <c r="F364" s="302"/>
      <c r="G364" s="315" t="e">
        <f t="shared" si="11"/>
        <v>#REF!</v>
      </c>
      <c r="H364" s="316"/>
      <c r="I364" s="317" t="e">
        <f t="shared" si="12"/>
        <v>#REF!</v>
      </c>
      <c r="J364" s="302"/>
      <c r="K364" s="318" t="e">
        <f t="shared" si="13"/>
        <v>#REF!</v>
      </c>
      <c r="L364" s="316"/>
      <c r="M364" s="317" t="e">
        <f t="shared" si="14"/>
        <v>#REF!</v>
      </c>
      <c r="N364" s="302"/>
      <c r="O364" s="95" t="e">
        <f t="shared" si="15"/>
        <v>#REF!</v>
      </c>
      <c r="P364" s="89"/>
      <c r="Q364" s="96" t="e">
        <f t="shared" si="16"/>
        <v>#REF!</v>
      </c>
      <c r="R364" s="91" t="s">
        <v>185</v>
      </c>
      <c r="S364" s="96" t="e">
        <f t="shared" si="17"/>
        <v>#REF!</v>
      </c>
      <c r="T364" s="89"/>
      <c r="U364" s="96" t="e">
        <f>'2 SERVICES'!#REF!</f>
        <v>#REF!</v>
      </c>
      <c r="V364" s="91"/>
      <c r="W364" s="97" t="e">
        <f>'2 SERVICES'!#REF!</f>
        <v>#REF!</v>
      </c>
    </row>
    <row r="365" spans="1:23" ht="39.75" customHeight="1" x14ac:dyDescent="0.25">
      <c r="A365" s="92">
        <f t="shared" si="9"/>
        <v>352</v>
      </c>
      <c r="B365" s="313" t="e">
        <f>'2 SERVICES'!#REF!</f>
        <v>#REF!</v>
      </c>
      <c r="C365" s="99" t="e">
        <f>'2 SERVICES'!#REF!</f>
        <v>#REF!</v>
      </c>
      <c r="D365" s="94" t="e">
        <f>'2 SERVICES'!#REF!</f>
        <v>#REF!</v>
      </c>
      <c r="E365" s="319" t="e">
        <f t="shared" si="10"/>
        <v>#REF!</v>
      </c>
      <c r="F365" s="320"/>
      <c r="G365" s="315" t="e">
        <f t="shared" si="11"/>
        <v>#REF!</v>
      </c>
      <c r="H365" s="316"/>
      <c r="I365" s="321" t="e">
        <f t="shared" si="12"/>
        <v>#REF!</v>
      </c>
      <c r="J365" s="320"/>
      <c r="K365" s="318" t="e">
        <f t="shared" si="13"/>
        <v>#REF!</v>
      </c>
      <c r="L365" s="316"/>
      <c r="M365" s="321" t="e">
        <f t="shared" si="14"/>
        <v>#REF!</v>
      </c>
      <c r="N365" s="320"/>
      <c r="O365" s="95" t="e">
        <f t="shared" si="15"/>
        <v>#REF!</v>
      </c>
      <c r="P365" s="89"/>
      <c r="Q365" s="100" t="e">
        <f t="shared" si="16"/>
        <v>#REF!</v>
      </c>
      <c r="R365" s="91" t="s">
        <v>186</v>
      </c>
      <c r="S365" s="96" t="e">
        <f t="shared" si="17"/>
        <v>#REF!</v>
      </c>
      <c r="T365" s="89"/>
      <c r="U365" s="96" t="e">
        <f>'2 SERVICES'!#REF!</f>
        <v>#REF!</v>
      </c>
      <c r="V365" s="91"/>
      <c r="W365" s="97" t="e">
        <f>'2 SERVICES'!#REF!</f>
        <v>#REF!</v>
      </c>
    </row>
    <row r="366" spans="1:23" ht="39.75" customHeight="1" x14ac:dyDescent="0.25">
      <c r="A366" s="92">
        <f t="shared" si="9"/>
        <v>353</v>
      </c>
      <c r="B366" s="313" t="e">
        <f>'2 SERVICES'!#REF!</f>
        <v>#REF!</v>
      </c>
      <c r="C366" s="93" t="e">
        <f>'2 SERVICES'!#REF!</f>
        <v>#REF!</v>
      </c>
      <c r="D366" s="94" t="e">
        <f>'2 SERVICES'!#REF!</f>
        <v>#REF!</v>
      </c>
      <c r="E366" s="314" t="e">
        <f t="shared" si="10"/>
        <v>#REF!</v>
      </c>
      <c r="F366" s="302"/>
      <c r="G366" s="315" t="e">
        <f t="shared" si="11"/>
        <v>#REF!</v>
      </c>
      <c r="H366" s="316"/>
      <c r="I366" s="317" t="e">
        <f t="shared" si="12"/>
        <v>#REF!</v>
      </c>
      <c r="J366" s="302"/>
      <c r="K366" s="318" t="e">
        <f t="shared" si="13"/>
        <v>#REF!</v>
      </c>
      <c r="L366" s="316"/>
      <c r="M366" s="317" t="e">
        <f t="shared" si="14"/>
        <v>#REF!</v>
      </c>
      <c r="N366" s="302"/>
      <c r="O366" s="95" t="e">
        <f t="shared" si="15"/>
        <v>#REF!</v>
      </c>
      <c r="P366" s="89"/>
      <c r="Q366" s="96" t="e">
        <f t="shared" si="16"/>
        <v>#REF!</v>
      </c>
      <c r="R366" s="91" t="s">
        <v>185</v>
      </c>
      <c r="S366" s="96" t="e">
        <f t="shared" si="17"/>
        <v>#REF!</v>
      </c>
      <c r="T366" s="89"/>
      <c r="U366" s="96" t="e">
        <f>'2 SERVICES'!#REF!</f>
        <v>#REF!</v>
      </c>
      <c r="V366" s="91"/>
      <c r="W366" s="97" t="e">
        <f>'2 SERVICES'!#REF!</f>
        <v>#REF!</v>
      </c>
    </row>
    <row r="367" spans="1:23" ht="39.75" customHeight="1" x14ac:dyDescent="0.25">
      <c r="A367" s="92">
        <f t="shared" si="9"/>
        <v>354</v>
      </c>
      <c r="B367" s="313" t="e">
        <f>'2 SERVICES'!#REF!</f>
        <v>#REF!</v>
      </c>
      <c r="C367" s="99" t="e">
        <f>'2 SERVICES'!#REF!</f>
        <v>#REF!</v>
      </c>
      <c r="D367" s="94" t="e">
        <f>'2 SERVICES'!#REF!</f>
        <v>#REF!</v>
      </c>
      <c r="E367" s="319" t="e">
        <f t="shared" si="10"/>
        <v>#REF!</v>
      </c>
      <c r="F367" s="320"/>
      <c r="G367" s="315" t="e">
        <f t="shared" si="11"/>
        <v>#REF!</v>
      </c>
      <c r="H367" s="316"/>
      <c r="I367" s="321" t="e">
        <f t="shared" si="12"/>
        <v>#REF!</v>
      </c>
      <c r="J367" s="320"/>
      <c r="K367" s="318" t="e">
        <f t="shared" si="13"/>
        <v>#REF!</v>
      </c>
      <c r="L367" s="316"/>
      <c r="M367" s="321" t="e">
        <f t="shared" si="14"/>
        <v>#REF!</v>
      </c>
      <c r="N367" s="320"/>
      <c r="O367" s="95" t="e">
        <f t="shared" si="15"/>
        <v>#REF!</v>
      </c>
      <c r="P367" s="89"/>
      <c r="Q367" s="100" t="e">
        <f t="shared" si="16"/>
        <v>#REF!</v>
      </c>
      <c r="R367" s="91" t="s">
        <v>186</v>
      </c>
      <c r="S367" s="96" t="e">
        <f t="shared" si="17"/>
        <v>#REF!</v>
      </c>
      <c r="T367" s="89"/>
      <c r="U367" s="96" t="e">
        <f>'2 SERVICES'!#REF!</f>
        <v>#REF!</v>
      </c>
      <c r="V367" s="91"/>
      <c r="W367" s="97" t="e">
        <f>'2 SERVICES'!#REF!</f>
        <v>#REF!</v>
      </c>
    </row>
    <row r="368" spans="1:23" ht="39.75" customHeight="1" x14ac:dyDescent="0.25">
      <c r="A368" s="92">
        <f t="shared" si="9"/>
        <v>355</v>
      </c>
      <c r="B368" s="313" t="e">
        <f>'2 SERVICES'!#REF!</f>
        <v>#REF!</v>
      </c>
      <c r="C368" s="93" t="e">
        <f>'2 SERVICES'!#REF!</f>
        <v>#REF!</v>
      </c>
      <c r="D368" s="94" t="e">
        <f>'2 SERVICES'!#REF!</f>
        <v>#REF!</v>
      </c>
      <c r="E368" s="314" t="e">
        <f t="shared" si="10"/>
        <v>#REF!</v>
      </c>
      <c r="F368" s="302"/>
      <c r="G368" s="315" t="e">
        <f t="shared" si="11"/>
        <v>#REF!</v>
      </c>
      <c r="H368" s="316"/>
      <c r="I368" s="317" t="e">
        <f t="shared" si="12"/>
        <v>#REF!</v>
      </c>
      <c r="J368" s="302"/>
      <c r="K368" s="318" t="e">
        <f t="shared" si="13"/>
        <v>#REF!</v>
      </c>
      <c r="L368" s="316"/>
      <c r="M368" s="317" t="e">
        <f t="shared" si="14"/>
        <v>#REF!</v>
      </c>
      <c r="N368" s="302"/>
      <c r="O368" s="95" t="e">
        <f t="shared" si="15"/>
        <v>#REF!</v>
      </c>
      <c r="P368" s="89"/>
      <c r="Q368" s="96" t="e">
        <f t="shared" si="16"/>
        <v>#REF!</v>
      </c>
      <c r="R368" s="91" t="s">
        <v>185</v>
      </c>
      <c r="S368" s="96" t="e">
        <f t="shared" si="17"/>
        <v>#REF!</v>
      </c>
      <c r="T368" s="89"/>
      <c r="U368" s="96" t="e">
        <f>'2 SERVICES'!#REF!</f>
        <v>#REF!</v>
      </c>
      <c r="V368" s="91"/>
      <c r="W368" s="97" t="e">
        <f>'2 SERVICES'!#REF!</f>
        <v>#REF!</v>
      </c>
    </row>
    <row r="369" spans="1:23" ht="39.75" customHeight="1" x14ac:dyDescent="0.25">
      <c r="A369" s="92">
        <f t="shared" si="9"/>
        <v>356</v>
      </c>
      <c r="B369" s="313" t="e">
        <f>'2 SERVICES'!#REF!</f>
        <v>#REF!</v>
      </c>
      <c r="C369" s="99" t="e">
        <f>'2 SERVICES'!#REF!</f>
        <v>#REF!</v>
      </c>
      <c r="D369" s="94" t="e">
        <f>'2 SERVICES'!#REF!</f>
        <v>#REF!</v>
      </c>
      <c r="E369" s="319" t="e">
        <f t="shared" si="10"/>
        <v>#REF!</v>
      </c>
      <c r="F369" s="320"/>
      <c r="G369" s="315" t="e">
        <f t="shared" si="11"/>
        <v>#REF!</v>
      </c>
      <c r="H369" s="316"/>
      <c r="I369" s="321" t="e">
        <f t="shared" si="12"/>
        <v>#REF!</v>
      </c>
      <c r="J369" s="320"/>
      <c r="K369" s="318" t="e">
        <f t="shared" si="13"/>
        <v>#REF!</v>
      </c>
      <c r="L369" s="316"/>
      <c r="M369" s="321" t="e">
        <f t="shared" si="14"/>
        <v>#REF!</v>
      </c>
      <c r="N369" s="320"/>
      <c r="O369" s="95" t="e">
        <f t="shared" si="15"/>
        <v>#REF!</v>
      </c>
      <c r="P369" s="89"/>
      <c r="Q369" s="100" t="e">
        <f t="shared" si="16"/>
        <v>#REF!</v>
      </c>
      <c r="R369" s="91" t="s">
        <v>186</v>
      </c>
      <c r="S369" s="96" t="e">
        <f t="shared" si="17"/>
        <v>#REF!</v>
      </c>
      <c r="T369" s="89"/>
      <c r="U369" s="96" t="e">
        <f>'2 SERVICES'!#REF!</f>
        <v>#REF!</v>
      </c>
      <c r="V369" s="91"/>
      <c r="W369" s="97" t="e">
        <f>'2 SERVICES'!#REF!</f>
        <v>#REF!</v>
      </c>
    </row>
    <row r="370" spans="1:23" ht="39.75" customHeight="1" x14ac:dyDescent="0.25">
      <c r="A370" s="92">
        <f t="shared" si="9"/>
        <v>357</v>
      </c>
      <c r="B370" s="313" t="e">
        <f>'2 SERVICES'!#REF!</f>
        <v>#REF!</v>
      </c>
      <c r="C370" s="93" t="e">
        <f>'2 SERVICES'!#REF!</f>
        <v>#REF!</v>
      </c>
      <c r="D370" s="94" t="e">
        <f>'2 SERVICES'!#REF!</f>
        <v>#REF!</v>
      </c>
      <c r="E370" s="314" t="e">
        <f t="shared" si="10"/>
        <v>#REF!</v>
      </c>
      <c r="F370" s="302"/>
      <c r="G370" s="315" t="e">
        <f t="shared" si="11"/>
        <v>#REF!</v>
      </c>
      <c r="H370" s="316"/>
      <c r="I370" s="317" t="e">
        <f t="shared" si="12"/>
        <v>#REF!</v>
      </c>
      <c r="J370" s="302"/>
      <c r="K370" s="318" t="e">
        <f t="shared" si="13"/>
        <v>#REF!</v>
      </c>
      <c r="L370" s="316"/>
      <c r="M370" s="317" t="e">
        <f t="shared" si="14"/>
        <v>#REF!</v>
      </c>
      <c r="N370" s="302"/>
      <c r="O370" s="95" t="e">
        <f t="shared" si="15"/>
        <v>#REF!</v>
      </c>
      <c r="P370" s="89"/>
      <c r="Q370" s="96" t="e">
        <f t="shared" si="16"/>
        <v>#REF!</v>
      </c>
      <c r="R370" s="91" t="s">
        <v>185</v>
      </c>
      <c r="S370" s="96" t="e">
        <f t="shared" si="17"/>
        <v>#REF!</v>
      </c>
      <c r="T370" s="89"/>
      <c r="U370" s="96" t="e">
        <f>'2 SERVICES'!#REF!</f>
        <v>#REF!</v>
      </c>
      <c r="V370" s="91"/>
      <c r="W370" s="97" t="e">
        <f>'2 SERVICES'!#REF!</f>
        <v>#REF!</v>
      </c>
    </row>
    <row r="371" spans="1:23" ht="39.75" customHeight="1" x14ac:dyDescent="0.25">
      <c r="A371" s="92">
        <f t="shared" si="9"/>
        <v>358</v>
      </c>
      <c r="B371" s="313" t="e">
        <f>'2 SERVICES'!#REF!</f>
        <v>#REF!</v>
      </c>
      <c r="C371" s="99" t="e">
        <f>'2 SERVICES'!#REF!</f>
        <v>#REF!</v>
      </c>
      <c r="D371" s="94" t="e">
        <f>'2 SERVICES'!#REF!</f>
        <v>#REF!</v>
      </c>
      <c r="E371" s="319" t="e">
        <f t="shared" si="10"/>
        <v>#REF!</v>
      </c>
      <c r="F371" s="320"/>
      <c r="G371" s="315" t="e">
        <f t="shared" si="11"/>
        <v>#REF!</v>
      </c>
      <c r="H371" s="316"/>
      <c r="I371" s="321" t="e">
        <f t="shared" si="12"/>
        <v>#REF!</v>
      </c>
      <c r="J371" s="320"/>
      <c r="K371" s="318" t="e">
        <f t="shared" si="13"/>
        <v>#REF!</v>
      </c>
      <c r="L371" s="316"/>
      <c r="M371" s="321" t="e">
        <f t="shared" si="14"/>
        <v>#REF!</v>
      </c>
      <c r="N371" s="320"/>
      <c r="O371" s="95" t="e">
        <f t="shared" si="15"/>
        <v>#REF!</v>
      </c>
      <c r="P371" s="89"/>
      <c r="Q371" s="100" t="e">
        <f t="shared" si="16"/>
        <v>#REF!</v>
      </c>
      <c r="R371" s="91" t="s">
        <v>186</v>
      </c>
      <c r="S371" s="96" t="e">
        <f t="shared" si="17"/>
        <v>#REF!</v>
      </c>
      <c r="T371" s="89"/>
      <c r="U371" s="96" t="e">
        <f>'2 SERVICES'!#REF!</f>
        <v>#REF!</v>
      </c>
      <c r="V371" s="91"/>
      <c r="W371" s="97" t="e">
        <f>'2 SERVICES'!#REF!</f>
        <v>#REF!</v>
      </c>
    </row>
    <row r="372" spans="1:23" ht="39.75" customHeight="1" x14ac:dyDescent="0.25">
      <c r="A372" s="92">
        <f t="shared" si="9"/>
        <v>359</v>
      </c>
      <c r="B372" s="313" t="e">
        <f>'2 SERVICES'!#REF!</f>
        <v>#REF!</v>
      </c>
      <c r="C372" s="93" t="e">
        <f>'2 SERVICES'!#REF!</f>
        <v>#REF!</v>
      </c>
      <c r="D372" s="94" t="e">
        <f>'2 SERVICES'!#REF!</f>
        <v>#REF!</v>
      </c>
      <c r="E372" s="314" t="e">
        <f t="shared" si="10"/>
        <v>#REF!</v>
      </c>
      <c r="F372" s="302"/>
      <c r="G372" s="315" t="e">
        <f t="shared" si="11"/>
        <v>#REF!</v>
      </c>
      <c r="H372" s="316"/>
      <c r="I372" s="317" t="e">
        <f t="shared" si="12"/>
        <v>#REF!</v>
      </c>
      <c r="J372" s="302"/>
      <c r="K372" s="318" t="e">
        <f t="shared" si="13"/>
        <v>#REF!</v>
      </c>
      <c r="L372" s="316"/>
      <c r="M372" s="317" t="e">
        <f t="shared" si="14"/>
        <v>#REF!</v>
      </c>
      <c r="N372" s="302"/>
      <c r="O372" s="95" t="e">
        <f t="shared" si="15"/>
        <v>#REF!</v>
      </c>
      <c r="P372" s="89"/>
      <c r="Q372" s="96" t="e">
        <f t="shared" si="16"/>
        <v>#REF!</v>
      </c>
      <c r="R372" s="91" t="s">
        <v>185</v>
      </c>
      <c r="S372" s="96" t="e">
        <f t="shared" si="17"/>
        <v>#REF!</v>
      </c>
      <c r="T372" s="89"/>
      <c r="U372" s="96" t="e">
        <f>'2 SERVICES'!#REF!</f>
        <v>#REF!</v>
      </c>
      <c r="V372" s="91"/>
      <c r="W372" s="97" t="e">
        <f>'2 SERVICES'!#REF!</f>
        <v>#REF!</v>
      </c>
    </row>
    <row r="373" spans="1:23" ht="39.75" customHeight="1" x14ac:dyDescent="0.25">
      <c r="A373" s="92">
        <f t="shared" si="9"/>
        <v>360</v>
      </c>
      <c r="B373" s="313" t="e">
        <f>'2 SERVICES'!#REF!</f>
        <v>#REF!</v>
      </c>
      <c r="C373" s="99" t="e">
        <f>'2 SERVICES'!#REF!</f>
        <v>#REF!</v>
      </c>
      <c r="D373" s="94" t="e">
        <f>'2 SERVICES'!#REF!</f>
        <v>#REF!</v>
      </c>
      <c r="E373" s="319" t="e">
        <f t="shared" si="10"/>
        <v>#REF!</v>
      </c>
      <c r="F373" s="320"/>
      <c r="G373" s="315" t="e">
        <f t="shared" si="11"/>
        <v>#REF!</v>
      </c>
      <c r="H373" s="316"/>
      <c r="I373" s="321" t="e">
        <f t="shared" si="12"/>
        <v>#REF!</v>
      </c>
      <c r="J373" s="320"/>
      <c r="K373" s="318" t="e">
        <f t="shared" si="13"/>
        <v>#REF!</v>
      </c>
      <c r="L373" s="316"/>
      <c r="M373" s="321" t="e">
        <f t="shared" si="14"/>
        <v>#REF!</v>
      </c>
      <c r="N373" s="320"/>
      <c r="O373" s="95" t="e">
        <f t="shared" si="15"/>
        <v>#REF!</v>
      </c>
      <c r="P373" s="89"/>
      <c r="Q373" s="100" t="e">
        <f t="shared" si="16"/>
        <v>#REF!</v>
      </c>
      <c r="R373" s="91" t="s">
        <v>186</v>
      </c>
      <c r="S373" s="96" t="e">
        <f t="shared" si="17"/>
        <v>#REF!</v>
      </c>
      <c r="T373" s="89"/>
      <c r="U373" s="96" t="e">
        <f>'2 SERVICES'!#REF!</f>
        <v>#REF!</v>
      </c>
      <c r="V373" s="91"/>
      <c r="W373" s="97" t="e">
        <f>'2 SERVICES'!#REF!</f>
        <v>#REF!</v>
      </c>
    </row>
    <row r="374" spans="1:23" ht="39.75" customHeight="1" x14ac:dyDescent="0.25">
      <c r="A374" s="92">
        <f t="shared" si="9"/>
        <v>361</v>
      </c>
      <c r="B374" s="313" t="e">
        <f>'2 SERVICES'!#REF!</f>
        <v>#REF!</v>
      </c>
      <c r="C374" s="93" t="e">
        <f>'2 SERVICES'!#REF!</f>
        <v>#REF!</v>
      </c>
      <c r="D374" s="94" t="e">
        <f>'2 SERVICES'!#REF!</f>
        <v>#REF!</v>
      </c>
      <c r="E374" s="314" t="e">
        <f t="shared" si="10"/>
        <v>#REF!</v>
      </c>
      <c r="F374" s="302"/>
      <c r="G374" s="315" t="e">
        <f t="shared" si="11"/>
        <v>#REF!</v>
      </c>
      <c r="H374" s="316"/>
      <c r="I374" s="317" t="e">
        <f t="shared" si="12"/>
        <v>#REF!</v>
      </c>
      <c r="J374" s="302"/>
      <c r="K374" s="318" t="e">
        <f t="shared" si="13"/>
        <v>#REF!</v>
      </c>
      <c r="L374" s="316"/>
      <c r="M374" s="317" t="e">
        <f t="shared" si="14"/>
        <v>#REF!</v>
      </c>
      <c r="N374" s="302"/>
      <c r="O374" s="95" t="e">
        <f t="shared" si="15"/>
        <v>#REF!</v>
      </c>
      <c r="P374" s="89"/>
      <c r="Q374" s="96" t="e">
        <f t="shared" si="16"/>
        <v>#REF!</v>
      </c>
      <c r="R374" s="91" t="s">
        <v>185</v>
      </c>
      <c r="S374" s="96" t="e">
        <f t="shared" si="17"/>
        <v>#REF!</v>
      </c>
      <c r="T374" s="89"/>
      <c r="U374" s="96" t="e">
        <f>'2 SERVICES'!#REF!</f>
        <v>#REF!</v>
      </c>
      <c r="V374" s="91"/>
      <c r="W374" s="97" t="e">
        <f>'2 SERVICES'!#REF!</f>
        <v>#REF!</v>
      </c>
    </row>
    <row r="375" spans="1:23" ht="39.75" customHeight="1" x14ac:dyDescent="0.25">
      <c r="A375" s="92">
        <f t="shared" si="9"/>
        <v>362</v>
      </c>
      <c r="B375" s="313" t="e">
        <f>'2 SERVICES'!#REF!</f>
        <v>#REF!</v>
      </c>
      <c r="C375" s="99" t="e">
        <f>'2 SERVICES'!#REF!</f>
        <v>#REF!</v>
      </c>
      <c r="D375" s="94" t="e">
        <f>'2 SERVICES'!#REF!</f>
        <v>#REF!</v>
      </c>
      <c r="E375" s="319" t="e">
        <f t="shared" si="10"/>
        <v>#REF!</v>
      </c>
      <c r="F375" s="320"/>
      <c r="G375" s="315" t="e">
        <f t="shared" si="11"/>
        <v>#REF!</v>
      </c>
      <c r="H375" s="316"/>
      <c r="I375" s="321" t="e">
        <f t="shared" si="12"/>
        <v>#REF!</v>
      </c>
      <c r="J375" s="320"/>
      <c r="K375" s="318" t="e">
        <f t="shared" si="13"/>
        <v>#REF!</v>
      </c>
      <c r="L375" s="316"/>
      <c r="M375" s="321" t="e">
        <f t="shared" si="14"/>
        <v>#REF!</v>
      </c>
      <c r="N375" s="320"/>
      <c r="O375" s="95" t="e">
        <f t="shared" si="15"/>
        <v>#REF!</v>
      </c>
      <c r="P375" s="89"/>
      <c r="Q375" s="100" t="e">
        <f t="shared" si="16"/>
        <v>#REF!</v>
      </c>
      <c r="R375" s="91" t="s">
        <v>186</v>
      </c>
      <c r="S375" s="96" t="e">
        <f t="shared" si="17"/>
        <v>#REF!</v>
      </c>
      <c r="T375" s="89"/>
      <c r="U375" s="96" t="e">
        <f>'2 SERVICES'!#REF!</f>
        <v>#REF!</v>
      </c>
      <c r="V375" s="91"/>
      <c r="W375" s="97" t="e">
        <f>'2 SERVICES'!#REF!</f>
        <v>#REF!</v>
      </c>
    </row>
    <row r="376" spans="1:23" ht="39.75" customHeight="1" x14ac:dyDescent="0.25">
      <c r="A376" s="92">
        <f t="shared" si="9"/>
        <v>363</v>
      </c>
      <c r="B376" s="313" t="e">
        <f>'2 SERVICES'!#REF!</f>
        <v>#REF!</v>
      </c>
      <c r="C376" s="93" t="e">
        <f>'2 SERVICES'!#REF!</f>
        <v>#REF!</v>
      </c>
      <c r="D376" s="94" t="e">
        <f>'2 SERVICES'!#REF!</f>
        <v>#REF!</v>
      </c>
      <c r="E376" s="314" t="e">
        <f t="shared" si="10"/>
        <v>#REF!</v>
      </c>
      <c r="F376" s="302"/>
      <c r="G376" s="315" t="e">
        <f t="shared" si="11"/>
        <v>#REF!</v>
      </c>
      <c r="H376" s="316"/>
      <c r="I376" s="317" t="e">
        <f t="shared" si="12"/>
        <v>#REF!</v>
      </c>
      <c r="J376" s="302"/>
      <c r="K376" s="318" t="e">
        <f t="shared" si="13"/>
        <v>#REF!</v>
      </c>
      <c r="L376" s="316"/>
      <c r="M376" s="317" t="e">
        <f t="shared" si="14"/>
        <v>#REF!</v>
      </c>
      <c r="N376" s="302"/>
      <c r="O376" s="95" t="e">
        <f t="shared" si="15"/>
        <v>#REF!</v>
      </c>
      <c r="P376" s="89"/>
      <c r="Q376" s="96" t="e">
        <f t="shared" si="16"/>
        <v>#REF!</v>
      </c>
      <c r="R376" s="91" t="s">
        <v>185</v>
      </c>
      <c r="S376" s="96" t="e">
        <f t="shared" si="17"/>
        <v>#REF!</v>
      </c>
      <c r="T376" s="89"/>
      <c r="U376" s="96" t="e">
        <f>'2 SERVICES'!#REF!</f>
        <v>#REF!</v>
      </c>
      <c r="V376" s="91"/>
      <c r="W376" s="97" t="e">
        <f>'2 SERVICES'!#REF!</f>
        <v>#REF!</v>
      </c>
    </row>
    <row r="377" spans="1:23" ht="39.75" customHeight="1" x14ac:dyDescent="0.25">
      <c r="A377" s="92">
        <f t="shared" si="9"/>
        <v>364</v>
      </c>
      <c r="B377" s="313" t="e">
        <f>'2 SERVICES'!#REF!</f>
        <v>#REF!</v>
      </c>
      <c r="C377" s="99" t="e">
        <f>'2 SERVICES'!#REF!</f>
        <v>#REF!</v>
      </c>
      <c r="D377" s="94" t="e">
        <f>'2 SERVICES'!#REF!</f>
        <v>#REF!</v>
      </c>
      <c r="E377" s="319" t="e">
        <f t="shared" si="10"/>
        <v>#REF!</v>
      </c>
      <c r="F377" s="320"/>
      <c r="G377" s="315" t="e">
        <f t="shared" si="11"/>
        <v>#REF!</v>
      </c>
      <c r="H377" s="316"/>
      <c r="I377" s="321" t="e">
        <f t="shared" si="12"/>
        <v>#REF!</v>
      </c>
      <c r="J377" s="320"/>
      <c r="K377" s="318" t="e">
        <f t="shared" si="13"/>
        <v>#REF!</v>
      </c>
      <c r="L377" s="316"/>
      <c r="M377" s="321" t="e">
        <f t="shared" si="14"/>
        <v>#REF!</v>
      </c>
      <c r="N377" s="320"/>
      <c r="O377" s="95" t="e">
        <f t="shared" si="15"/>
        <v>#REF!</v>
      </c>
      <c r="P377" s="89"/>
      <c r="Q377" s="100" t="e">
        <f t="shared" si="16"/>
        <v>#REF!</v>
      </c>
      <c r="R377" s="91" t="s">
        <v>186</v>
      </c>
      <c r="S377" s="96" t="e">
        <f t="shared" si="17"/>
        <v>#REF!</v>
      </c>
      <c r="T377" s="89"/>
      <c r="U377" s="96" t="e">
        <f>'2 SERVICES'!#REF!</f>
        <v>#REF!</v>
      </c>
      <c r="V377" s="91"/>
      <c r="W377" s="97" t="e">
        <f>'2 SERVICES'!#REF!</f>
        <v>#REF!</v>
      </c>
    </row>
    <row r="378" spans="1:23" ht="39.75" customHeight="1" x14ac:dyDescent="0.25">
      <c r="A378" s="92">
        <f t="shared" si="9"/>
        <v>365</v>
      </c>
      <c r="B378" s="313" t="e">
        <f>'2 SERVICES'!#REF!</f>
        <v>#REF!</v>
      </c>
      <c r="C378" s="93" t="e">
        <f>'2 SERVICES'!#REF!</f>
        <v>#REF!</v>
      </c>
      <c r="D378" s="94" t="e">
        <f>'2 SERVICES'!#REF!</f>
        <v>#REF!</v>
      </c>
      <c r="E378" s="314" t="e">
        <f t="shared" si="10"/>
        <v>#REF!</v>
      </c>
      <c r="F378" s="302"/>
      <c r="G378" s="315" t="e">
        <f t="shared" si="11"/>
        <v>#REF!</v>
      </c>
      <c r="H378" s="316"/>
      <c r="I378" s="317" t="e">
        <f t="shared" si="12"/>
        <v>#REF!</v>
      </c>
      <c r="J378" s="302"/>
      <c r="K378" s="318" t="e">
        <f t="shared" si="13"/>
        <v>#REF!</v>
      </c>
      <c r="L378" s="316"/>
      <c r="M378" s="317" t="e">
        <f t="shared" si="14"/>
        <v>#REF!</v>
      </c>
      <c r="N378" s="302"/>
      <c r="O378" s="95" t="e">
        <f t="shared" si="15"/>
        <v>#REF!</v>
      </c>
      <c r="P378" s="89"/>
      <c r="Q378" s="96" t="e">
        <f t="shared" si="16"/>
        <v>#REF!</v>
      </c>
      <c r="R378" s="91" t="s">
        <v>185</v>
      </c>
      <c r="S378" s="96" t="e">
        <f t="shared" si="17"/>
        <v>#REF!</v>
      </c>
      <c r="T378" s="89"/>
      <c r="U378" s="96" t="e">
        <f>'2 SERVICES'!#REF!</f>
        <v>#REF!</v>
      </c>
      <c r="V378" s="91"/>
      <c r="W378" s="97" t="e">
        <f>'2 SERVICES'!#REF!</f>
        <v>#REF!</v>
      </c>
    </row>
    <row r="379" spans="1:23" ht="39.75" customHeight="1" x14ac:dyDescent="0.25">
      <c r="A379" s="92">
        <f t="shared" si="9"/>
        <v>366</v>
      </c>
      <c r="B379" s="313" t="e">
        <f>'2 SERVICES'!#REF!</f>
        <v>#REF!</v>
      </c>
      <c r="C379" s="99" t="e">
        <f>'2 SERVICES'!#REF!</f>
        <v>#REF!</v>
      </c>
      <c r="D379" s="94" t="e">
        <f>'2 SERVICES'!#REF!</f>
        <v>#REF!</v>
      </c>
      <c r="E379" s="319" t="e">
        <f t="shared" si="10"/>
        <v>#REF!</v>
      </c>
      <c r="F379" s="320"/>
      <c r="G379" s="315" t="e">
        <f t="shared" si="11"/>
        <v>#REF!</v>
      </c>
      <c r="H379" s="316"/>
      <c r="I379" s="321" t="e">
        <f t="shared" si="12"/>
        <v>#REF!</v>
      </c>
      <c r="J379" s="320"/>
      <c r="K379" s="318" t="e">
        <f t="shared" si="13"/>
        <v>#REF!</v>
      </c>
      <c r="L379" s="316"/>
      <c r="M379" s="321" t="e">
        <f t="shared" si="14"/>
        <v>#REF!</v>
      </c>
      <c r="N379" s="320"/>
      <c r="O379" s="95" t="e">
        <f t="shared" si="15"/>
        <v>#REF!</v>
      </c>
      <c r="P379" s="89"/>
      <c r="Q379" s="100" t="e">
        <f t="shared" si="16"/>
        <v>#REF!</v>
      </c>
      <c r="R379" s="91" t="s">
        <v>186</v>
      </c>
      <c r="S379" s="96" t="e">
        <f t="shared" si="17"/>
        <v>#REF!</v>
      </c>
      <c r="T379" s="89"/>
      <c r="U379" s="96" t="e">
        <f>'2 SERVICES'!#REF!</f>
        <v>#REF!</v>
      </c>
      <c r="V379" s="91"/>
      <c r="W379" s="97" t="e">
        <f>'2 SERVICES'!#REF!</f>
        <v>#REF!</v>
      </c>
    </row>
    <row r="380" spans="1:23" ht="39.75" customHeight="1" x14ac:dyDescent="0.25">
      <c r="A380" s="92">
        <f t="shared" si="9"/>
        <v>367</v>
      </c>
      <c r="B380" s="313" t="e">
        <f>'2 SERVICES'!#REF!</f>
        <v>#REF!</v>
      </c>
      <c r="C380" s="93" t="e">
        <f>'2 SERVICES'!#REF!</f>
        <v>#REF!</v>
      </c>
      <c r="D380" s="94" t="e">
        <f>'2 SERVICES'!#REF!</f>
        <v>#REF!</v>
      </c>
      <c r="E380" s="314" t="e">
        <f t="shared" si="10"/>
        <v>#REF!</v>
      </c>
      <c r="F380" s="302"/>
      <c r="G380" s="315" t="e">
        <f t="shared" si="11"/>
        <v>#REF!</v>
      </c>
      <c r="H380" s="316"/>
      <c r="I380" s="317" t="e">
        <f t="shared" si="12"/>
        <v>#REF!</v>
      </c>
      <c r="J380" s="302"/>
      <c r="K380" s="318" t="e">
        <f t="shared" si="13"/>
        <v>#REF!</v>
      </c>
      <c r="L380" s="316"/>
      <c r="M380" s="317" t="e">
        <f t="shared" si="14"/>
        <v>#REF!</v>
      </c>
      <c r="N380" s="302"/>
      <c r="O380" s="95" t="e">
        <f t="shared" si="15"/>
        <v>#REF!</v>
      </c>
      <c r="P380" s="89"/>
      <c r="Q380" s="96" t="e">
        <f t="shared" si="16"/>
        <v>#REF!</v>
      </c>
      <c r="R380" s="91" t="s">
        <v>185</v>
      </c>
      <c r="S380" s="96" t="e">
        <f t="shared" si="17"/>
        <v>#REF!</v>
      </c>
      <c r="T380" s="89"/>
      <c r="U380" s="96" t="e">
        <f>'2 SERVICES'!#REF!</f>
        <v>#REF!</v>
      </c>
      <c r="V380" s="91"/>
      <c r="W380" s="97" t="e">
        <f>'2 SERVICES'!#REF!</f>
        <v>#REF!</v>
      </c>
    </row>
    <row r="381" spans="1:23" ht="39.75" customHeight="1" x14ac:dyDescent="0.25">
      <c r="A381" s="92">
        <f t="shared" si="9"/>
        <v>368</v>
      </c>
      <c r="B381" s="313" t="e">
        <f>'2 SERVICES'!#REF!</f>
        <v>#REF!</v>
      </c>
      <c r="C381" s="99" t="e">
        <f>'2 SERVICES'!#REF!</f>
        <v>#REF!</v>
      </c>
      <c r="D381" s="94" t="e">
        <f>'2 SERVICES'!#REF!</f>
        <v>#REF!</v>
      </c>
      <c r="E381" s="319" t="e">
        <f t="shared" si="10"/>
        <v>#REF!</v>
      </c>
      <c r="F381" s="320"/>
      <c r="G381" s="315" t="e">
        <f t="shared" si="11"/>
        <v>#REF!</v>
      </c>
      <c r="H381" s="316"/>
      <c r="I381" s="321" t="e">
        <f t="shared" si="12"/>
        <v>#REF!</v>
      </c>
      <c r="J381" s="320"/>
      <c r="K381" s="318" t="e">
        <f t="shared" si="13"/>
        <v>#REF!</v>
      </c>
      <c r="L381" s="316"/>
      <c r="M381" s="321" t="e">
        <f t="shared" si="14"/>
        <v>#REF!</v>
      </c>
      <c r="N381" s="320"/>
      <c r="O381" s="95" t="e">
        <f t="shared" si="15"/>
        <v>#REF!</v>
      </c>
      <c r="P381" s="89"/>
      <c r="Q381" s="100" t="e">
        <f t="shared" si="16"/>
        <v>#REF!</v>
      </c>
      <c r="R381" s="91" t="s">
        <v>186</v>
      </c>
      <c r="S381" s="96" t="e">
        <f t="shared" si="17"/>
        <v>#REF!</v>
      </c>
      <c r="T381" s="89"/>
      <c r="U381" s="96" t="e">
        <f>'2 SERVICES'!#REF!</f>
        <v>#REF!</v>
      </c>
      <c r="V381" s="91"/>
      <c r="W381" s="97" t="e">
        <f>'2 SERVICES'!#REF!</f>
        <v>#REF!</v>
      </c>
    </row>
    <row r="382" spans="1:23" ht="39.75" customHeight="1" x14ac:dyDescent="0.25">
      <c r="A382" s="92">
        <f t="shared" si="9"/>
        <v>369</v>
      </c>
      <c r="B382" s="313" t="e">
        <f>'2 SERVICES'!#REF!</f>
        <v>#REF!</v>
      </c>
      <c r="C382" s="93" t="e">
        <f>'2 SERVICES'!#REF!</f>
        <v>#REF!</v>
      </c>
      <c r="D382" s="94" t="e">
        <f>'2 SERVICES'!#REF!</f>
        <v>#REF!</v>
      </c>
      <c r="E382" s="314" t="e">
        <f t="shared" si="10"/>
        <v>#REF!</v>
      </c>
      <c r="F382" s="302"/>
      <c r="G382" s="315" t="e">
        <f t="shared" si="11"/>
        <v>#REF!</v>
      </c>
      <c r="H382" s="316"/>
      <c r="I382" s="317" t="e">
        <f t="shared" si="12"/>
        <v>#REF!</v>
      </c>
      <c r="J382" s="302"/>
      <c r="K382" s="318" t="e">
        <f t="shared" si="13"/>
        <v>#REF!</v>
      </c>
      <c r="L382" s="316"/>
      <c r="M382" s="317" t="e">
        <f t="shared" si="14"/>
        <v>#REF!</v>
      </c>
      <c r="N382" s="302"/>
      <c r="O382" s="95" t="e">
        <f t="shared" si="15"/>
        <v>#REF!</v>
      </c>
      <c r="P382" s="89"/>
      <c r="Q382" s="96" t="e">
        <f t="shared" si="16"/>
        <v>#REF!</v>
      </c>
      <c r="R382" s="91" t="s">
        <v>185</v>
      </c>
      <c r="S382" s="96" t="e">
        <f t="shared" si="17"/>
        <v>#REF!</v>
      </c>
      <c r="T382" s="89"/>
      <c r="U382" s="96" t="e">
        <f>'2 SERVICES'!#REF!</f>
        <v>#REF!</v>
      </c>
      <c r="V382" s="91"/>
      <c r="W382" s="97" t="e">
        <f>'2 SERVICES'!#REF!</f>
        <v>#REF!</v>
      </c>
    </row>
    <row r="383" spans="1:23" ht="39.75" customHeight="1" x14ac:dyDescent="0.25">
      <c r="A383" s="92">
        <f t="shared" si="9"/>
        <v>370</v>
      </c>
      <c r="B383" s="313" t="e">
        <f>'2 SERVICES'!#REF!</f>
        <v>#REF!</v>
      </c>
      <c r="C383" s="99" t="e">
        <f>'2 SERVICES'!#REF!</f>
        <v>#REF!</v>
      </c>
      <c r="D383" s="94" t="e">
        <f>'2 SERVICES'!#REF!</f>
        <v>#REF!</v>
      </c>
      <c r="E383" s="319" t="e">
        <f t="shared" si="10"/>
        <v>#REF!</v>
      </c>
      <c r="F383" s="320"/>
      <c r="G383" s="315" t="e">
        <f t="shared" si="11"/>
        <v>#REF!</v>
      </c>
      <c r="H383" s="316"/>
      <c r="I383" s="321" t="e">
        <f t="shared" si="12"/>
        <v>#REF!</v>
      </c>
      <c r="J383" s="320"/>
      <c r="K383" s="318" t="e">
        <f t="shared" si="13"/>
        <v>#REF!</v>
      </c>
      <c r="L383" s="316"/>
      <c r="M383" s="321" t="e">
        <f t="shared" si="14"/>
        <v>#REF!</v>
      </c>
      <c r="N383" s="320"/>
      <c r="O383" s="95" t="e">
        <f t="shared" si="15"/>
        <v>#REF!</v>
      </c>
      <c r="P383" s="89"/>
      <c r="Q383" s="100" t="e">
        <f t="shared" si="16"/>
        <v>#REF!</v>
      </c>
      <c r="R383" s="91" t="s">
        <v>186</v>
      </c>
      <c r="S383" s="96" t="e">
        <f t="shared" si="17"/>
        <v>#REF!</v>
      </c>
      <c r="T383" s="89"/>
      <c r="U383" s="96" t="e">
        <f>'2 SERVICES'!#REF!</f>
        <v>#REF!</v>
      </c>
      <c r="V383" s="91"/>
      <c r="W383" s="97" t="e">
        <f>'2 SERVICES'!#REF!</f>
        <v>#REF!</v>
      </c>
    </row>
    <row r="384" spans="1:23" ht="39.75" customHeight="1" x14ac:dyDescent="0.25">
      <c r="A384" s="92">
        <f t="shared" si="9"/>
        <v>371</v>
      </c>
      <c r="B384" s="313" t="e">
        <f>'2 SERVICES'!#REF!</f>
        <v>#REF!</v>
      </c>
      <c r="C384" s="93" t="e">
        <f>'2 SERVICES'!#REF!</f>
        <v>#REF!</v>
      </c>
      <c r="D384" s="94" t="e">
        <f>'2 SERVICES'!#REF!</f>
        <v>#REF!</v>
      </c>
      <c r="E384" s="314" t="e">
        <f t="shared" si="10"/>
        <v>#REF!</v>
      </c>
      <c r="F384" s="302"/>
      <c r="G384" s="315" t="e">
        <f t="shared" si="11"/>
        <v>#REF!</v>
      </c>
      <c r="H384" s="316"/>
      <c r="I384" s="317" t="e">
        <f t="shared" si="12"/>
        <v>#REF!</v>
      </c>
      <c r="J384" s="302"/>
      <c r="K384" s="318" t="e">
        <f t="shared" si="13"/>
        <v>#REF!</v>
      </c>
      <c r="L384" s="316"/>
      <c r="M384" s="317" t="e">
        <f t="shared" si="14"/>
        <v>#REF!</v>
      </c>
      <c r="N384" s="302"/>
      <c r="O384" s="95" t="e">
        <f t="shared" si="15"/>
        <v>#REF!</v>
      </c>
      <c r="P384" s="89"/>
      <c r="Q384" s="96" t="e">
        <f t="shared" si="16"/>
        <v>#REF!</v>
      </c>
      <c r="R384" s="91" t="s">
        <v>185</v>
      </c>
      <c r="S384" s="96" t="e">
        <f t="shared" si="17"/>
        <v>#REF!</v>
      </c>
      <c r="T384" s="89"/>
      <c r="U384" s="96" t="e">
        <f>'2 SERVICES'!#REF!</f>
        <v>#REF!</v>
      </c>
      <c r="V384" s="91"/>
      <c r="W384" s="97" t="e">
        <f>'2 SERVICES'!#REF!</f>
        <v>#REF!</v>
      </c>
    </row>
    <row r="385" spans="1:23" ht="39.75" customHeight="1" x14ac:dyDescent="0.25">
      <c r="A385" s="92">
        <f t="shared" si="9"/>
        <v>372</v>
      </c>
      <c r="B385" s="313" t="e">
        <f>'2 SERVICES'!#REF!</f>
        <v>#REF!</v>
      </c>
      <c r="C385" s="99" t="e">
        <f>'2 SERVICES'!#REF!</f>
        <v>#REF!</v>
      </c>
      <c r="D385" s="94" t="e">
        <f>'2 SERVICES'!#REF!</f>
        <v>#REF!</v>
      </c>
      <c r="E385" s="319" t="e">
        <f t="shared" si="10"/>
        <v>#REF!</v>
      </c>
      <c r="F385" s="320"/>
      <c r="G385" s="315" t="e">
        <f t="shared" si="11"/>
        <v>#REF!</v>
      </c>
      <c r="H385" s="316"/>
      <c r="I385" s="321" t="e">
        <f t="shared" si="12"/>
        <v>#REF!</v>
      </c>
      <c r="J385" s="320"/>
      <c r="K385" s="318" t="e">
        <f t="shared" si="13"/>
        <v>#REF!</v>
      </c>
      <c r="L385" s="316"/>
      <c r="M385" s="321" t="e">
        <f t="shared" si="14"/>
        <v>#REF!</v>
      </c>
      <c r="N385" s="320"/>
      <c r="O385" s="95" t="e">
        <f t="shared" si="15"/>
        <v>#REF!</v>
      </c>
      <c r="P385" s="89"/>
      <c r="Q385" s="100" t="e">
        <f t="shared" si="16"/>
        <v>#REF!</v>
      </c>
      <c r="R385" s="91" t="s">
        <v>186</v>
      </c>
      <c r="S385" s="96" t="e">
        <f t="shared" si="17"/>
        <v>#REF!</v>
      </c>
      <c r="T385" s="89"/>
      <c r="U385" s="96" t="e">
        <f>'2 SERVICES'!#REF!</f>
        <v>#REF!</v>
      </c>
      <c r="V385" s="91"/>
      <c r="W385" s="97" t="e">
        <f>'2 SERVICES'!#REF!</f>
        <v>#REF!</v>
      </c>
    </row>
    <row r="386" spans="1:23" ht="39.75" customHeight="1" x14ac:dyDescent="0.25">
      <c r="A386" s="92">
        <f t="shared" si="9"/>
        <v>373</v>
      </c>
      <c r="B386" s="313" t="e">
        <f>'2 SERVICES'!#REF!</f>
        <v>#REF!</v>
      </c>
      <c r="C386" s="93" t="e">
        <f>'2 SERVICES'!#REF!</f>
        <v>#REF!</v>
      </c>
      <c r="D386" s="94" t="e">
        <f>'2 SERVICES'!#REF!</f>
        <v>#REF!</v>
      </c>
      <c r="E386" s="314" t="e">
        <f t="shared" si="10"/>
        <v>#REF!</v>
      </c>
      <c r="F386" s="302"/>
      <c r="G386" s="315" t="e">
        <f t="shared" si="11"/>
        <v>#REF!</v>
      </c>
      <c r="H386" s="316"/>
      <c r="I386" s="317" t="e">
        <f t="shared" si="12"/>
        <v>#REF!</v>
      </c>
      <c r="J386" s="302"/>
      <c r="K386" s="318" t="e">
        <f t="shared" si="13"/>
        <v>#REF!</v>
      </c>
      <c r="L386" s="316"/>
      <c r="M386" s="317" t="e">
        <f t="shared" si="14"/>
        <v>#REF!</v>
      </c>
      <c r="N386" s="302"/>
      <c r="O386" s="95" t="e">
        <f t="shared" si="15"/>
        <v>#REF!</v>
      </c>
      <c r="P386" s="89"/>
      <c r="Q386" s="96" t="e">
        <f t="shared" si="16"/>
        <v>#REF!</v>
      </c>
      <c r="R386" s="91" t="s">
        <v>185</v>
      </c>
      <c r="S386" s="96" t="e">
        <f t="shared" si="17"/>
        <v>#REF!</v>
      </c>
      <c r="T386" s="89"/>
      <c r="U386" s="96" t="e">
        <f>'2 SERVICES'!#REF!</f>
        <v>#REF!</v>
      </c>
      <c r="V386" s="91"/>
      <c r="W386" s="97" t="e">
        <f>'2 SERVICES'!#REF!</f>
        <v>#REF!</v>
      </c>
    </row>
    <row r="387" spans="1:23" ht="39.75" customHeight="1" x14ac:dyDescent="0.25">
      <c r="A387" s="92">
        <f t="shared" si="9"/>
        <v>374</v>
      </c>
      <c r="B387" s="313" t="e">
        <f>'2 SERVICES'!#REF!</f>
        <v>#REF!</v>
      </c>
      <c r="C387" s="99" t="e">
        <f>'2 SERVICES'!#REF!</f>
        <v>#REF!</v>
      </c>
      <c r="D387" s="94" t="e">
        <f>'2 SERVICES'!#REF!</f>
        <v>#REF!</v>
      </c>
      <c r="E387" s="319" t="e">
        <f t="shared" si="10"/>
        <v>#REF!</v>
      </c>
      <c r="F387" s="320"/>
      <c r="G387" s="315" t="e">
        <f t="shared" si="11"/>
        <v>#REF!</v>
      </c>
      <c r="H387" s="316"/>
      <c r="I387" s="321" t="e">
        <f t="shared" si="12"/>
        <v>#REF!</v>
      </c>
      <c r="J387" s="320"/>
      <c r="K387" s="318" t="e">
        <f t="shared" si="13"/>
        <v>#REF!</v>
      </c>
      <c r="L387" s="316"/>
      <c r="M387" s="321" t="e">
        <f t="shared" si="14"/>
        <v>#REF!</v>
      </c>
      <c r="N387" s="320"/>
      <c r="O387" s="95" t="e">
        <f t="shared" si="15"/>
        <v>#REF!</v>
      </c>
      <c r="P387" s="89"/>
      <c r="Q387" s="100" t="e">
        <f t="shared" si="16"/>
        <v>#REF!</v>
      </c>
      <c r="R387" s="91" t="s">
        <v>186</v>
      </c>
      <c r="S387" s="96" t="e">
        <f t="shared" si="17"/>
        <v>#REF!</v>
      </c>
      <c r="T387" s="89"/>
      <c r="U387" s="96" t="e">
        <f>'2 SERVICES'!#REF!</f>
        <v>#REF!</v>
      </c>
      <c r="V387" s="91"/>
      <c r="W387" s="97" t="e">
        <f>'2 SERVICES'!#REF!</f>
        <v>#REF!</v>
      </c>
    </row>
    <row r="388" spans="1:23" ht="39.75" customHeight="1" x14ac:dyDescent="0.25">
      <c r="A388" s="92">
        <f t="shared" si="9"/>
        <v>375</v>
      </c>
      <c r="B388" s="313" t="e">
        <f>'2 SERVICES'!#REF!</f>
        <v>#REF!</v>
      </c>
      <c r="C388" s="93" t="e">
        <f>'2 SERVICES'!#REF!</f>
        <v>#REF!</v>
      </c>
      <c r="D388" s="94" t="e">
        <f>'2 SERVICES'!#REF!</f>
        <v>#REF!</v>
      </c>
      <c r="E388" s="314" t="e">
        <f t="shared" si="10"/>
        <v>#REF!</v>
      </c>
      <c r="F388" s="302"/>
      <c r="G388" s="315" t="e">
        <f t="shared" si="11"/>
        <v>#REF!</v>
      </c>
      <c r="H388" s="316"/>
      <c r="I388" s="317" t="e">
        <f t="shared" si="12"/>
        <v>#REF!</v>
      </c>
      <c r="J388" s="302"/>
      <c r="K388" s="318" t="e">
        <f t="shared" si="13"/>
        <v>#REF!</v>
      </c>
      <c r="L388" s="316"/>
      <c r="M388" s="317" t="e">
        <f t="shared" si="14"/>
        <v>#REF!</v>
      </c>
      <c r="N388" s="302"/>
      <c r="O388" s="95" t="e">
        <f t="shared" si="15"/>
        <v>#REF!</v>
      </c>
      <c r="P388" s="89"/>
      <c r="Q388" s="96" t="e">
        <f t="shared" si="16"/>
        <v>#REF!</v>
      </c>
      <c r="R388" s="91" t="s">
        <v>185</v>
      </c>
      <c r="S388" s="96" t="e">
        <f t="shared" si="17"/>
        <v>#REF!</v>
      </c>
      <c r="T388" s="89"/>
      <c r="U388" s="96" t="e">
        <f>'2 SERVICES'!#REF!</f>
        <v>#REF!</v>
      </c>
      <c r="V388" s="91"/>
      <c r="W388" s="97" t="e">
        <f>'2 SERVICES'!#REF!</f>
        <v>#REF!</v>
      </c>
    </row>
    <row r="389" spans="1:23" ht="39.75" customHeight="1" x14ac:dyDescent="0.25">
      <c r="A389" s="92">
        <f t="shared" si="9"/>
        <v>376</v>
      </c>
      <c r="B389" s="313" t="e">
        <f>'2 SERVICES'!#REF!</f>
        <v>#REF!</v>
      </c>
      <c r="C389" s="99" t="e">
        <f>'2 SERVICES'!#REF!</f>
        <v>#REF!</v>
      </c>
      <c r="D389" s="94" t="e">
        <f>'2 SERVICES'!#REF!</f>
        <v>#REF!</v>
      </c>
      <c r="E389" s="319" t="e">
        <f t="shared" si="10"/>
        <v>#REF!</v>
      </c>
      <c r="F389" s="320"/>
      <c r="G389" s="315" t="e">
        <f t="shared" si="11"/>
        <v>#REF!</v>
      </c>
      <c r="H389" s="316"/>
      <c r="I389" s="321" t="e">
        <f t="shared" si="12"/>
        <v>#REF!</v>
      </c>
      <c r="J389" s="320"/>
      <c r="K389" s="318" t="e">
        <f t="shared" si="13"/>
        <v>#REF!</v>
      </c>
      <c r="L389" s="316"/>
      <c r="M389" s="321" t="e">
        <f t="shared" si="14"/>
        <v>#REF!</v>
      </c>
      <c r="N389" s="320"/>
      <c r="O389" s="95" t="e">
        <f t="shared" si="15"/>
        <v>#REF!</v>
      </c>
      <c r="P389" s="89"/>
      <c r="Q389" s="100" t="e">
        <f t="shared" si="16"/>
        <v>#REF!</v>
      </c>
      <c r="R389" s="91" t="s">
        <v>186</v>
      </c>
      <c r="S389" s="96" t="e">
        <f t="shared" si="17"/>
        <v>#REF!</v>
      </c>
      <c r="T389" s="89"/>
      <c r="U389" s="96" t="e">
        <f>'2 SERVICES'!#REF!</f>
        <v>#REF!</v>
      </c>
      <c r="V389" s="91"/>
      <c r="W389" s="97" t="e">
        <f>'2 SERVICES'!#REF!</f>
        <v>#REF!</v>
      </c>
    </row>
    <row r="390" spans="1:23" ht="39.75" customHeight="1" x14ac:dyDescent="0.25">
      <c r="A390" s="92">
        <f t="shared" si="9"/>
        <v>377</v>
      </c>
      <c r="B390" s="313" t="e">
        <f>'2 SERVICES'!#REF!</f>
        <v>#REF!</v>
      </c>
      <c r="C390" s="93" t="e">
        <f>'2 SERVICES'!#REF!</f>
        <v>#REF!</v>
      </c>
      <c r="D390" s="94" t="e">
        <f>'2 SERVICES'!#REF!</f>
        <v>#REF!</v>
      </c>
      <c r="E390" s="314" t="e">
        <f t="shared" si="10"/>
        <v>#REF!</v>
      </c>
      <c r="F390" s="302"/>
      <c r="G390" s="315" t="e">
        <f t="shared" si="11"/>
        <v>#REF!</v>
      </c>
      <c r="H390" s="316"/>
      <c r="I390" s="317" t="e">
        <f t="shared" si="12"/>
        <v>#REF!</v>
      </c>
      <c r="J390" s="302"/>
      <c r="K390" s="318" t="e">
        <f t="shared" si="13"/>
        <v>#REF!</v>
      </c>
      <c r="L390" s="316"/>
      <c r="M390" s="317" t="e">
        <f t="shared" si="14"/>
        <v>#REF!</v>
      </c>
      <c r="N390" s="302"/>
      <c r="O390" s="95" t="e">
        <f t="shared" si="15"/>
        <v>#REF!</v>
      </c>
      <c r="P390" s="89"/>
      <c r="Q390" s="96" t="e">
        <f t="shared" si="16"/>
        <v>#REF!</v>
      </c>
      <c r="R390" s="91" t="s">
        <v>185</v>
      </c>
      <c r="S390" s="96" t="e">
        <f t="shared" si="17"/>
        <v>#REF!</v>
      </c>
      <c r="T390" s="89"/>
      <c r="U390" s="96" t="e">
        <f>'2 SERVICES'!#REF!</f>
        <v>#REF!</v>
      </c>
      <c r="V390" s="91"/>
      <c r="W390" s="97" t="e">
        <f>'2 SERVICES'!#REF!</f>
        <v>#REF!</v>
      </c>
    </row>
    <row r="391" spans="1:23" ht="39.75" customHeight="1" x14ac:dyDescent="0.25">
      <c r="A391" s="92">
        <f t="shared" si="9"/>
        <v>378</v>
      </c>
      <c r="B391" s="313" t="e">
        <f>'2 SERVICES'!#REF!</f>
        <v>#REF!</v>
      </c>
      <c r="C391" s="99" t="e">
        <f>'2 SERVICES'!#REF!</f>
        <v>#REF!</v>
      </c>
      <c r="D391" s="94" t="e">
        <f>'2 SERVICES'!#REF!</f>
        <v>#REF!</v>
      </c>
      <c r="E391" s="319" t="e">
        <f t="shared" si="10"/>
        <v>#REF!</v>
      </c>
      <c r="F391" s="320"/>
      <c r="G391" s="315" t="e">
        <f t="shared" si="11"/>
        <v>#REF!</v>
      </c>
      <c r="H391" s="316"/>
      <c r="I391" s="321" t="e">
        <f t="shared" si="12"/>
        <v>#REF!</v>
      </c>
      <c r="J391" s="320"/>
      <c r="K391" s="318" t="e">
        <f t="shared" si="13"/>
        <v>#REF!</v>
      </c>
      <c r="L391" s="316"/>
      <c r="M391" s="321" t="e">
        <f t="shared" si="14"/>
        <v>#REF!</v>
      </c>
      <c r="N391" s="320"/>
      <c r="O391" s="95" t="e">
        <f t="shared" si="15"/>
        <v>#REF!</v>
      </c>
      <c r="P391" s="89"/>
      <c r="Q391" s="100" t="e">
        <f t="shared" si="16"/>
        <v>#REF!</v>
      </c>
      <c r="R391" s="91" t="s">
        <v>186</v>
      </c>
      <c r="S391" s="96" t="e">
        <f t="shared" si="17"/>
        <v>#REF!</v>
      </c>
      <c r="T391" s="89"/>
      <c r="U391" s="96" t="e">
        <f>'2 SERVICES'!#REF!</f>
        <v>#REF!</v>
      </c>
      <c r="V391" s="91"/>
      <c r="W391" s="97" t="e">
        <f>'2 SERVICES'!#REF!</f>
        <v>#REF!</v>
      </c>
    </row>
    <row r="392" spans="1:23" ht="39.75" customHeight="1" x14ac:dyDescent="0.25">
      <c r="A392" s="92">
        <f t="shared" si="9"/>
        <v>379</v>
      </c>
      <c r="B392" s="313" t="e">
        <f>'2 SERVICES'!#REF!</f>
        <v>#REF!</v>
      </c>
      <c r="C392" s="93" t="e">
        <f>'2 SERVICES'!#REF!</f>
        <v>#REF!</v>
      </c>
      <c r="D392" s="94" t="e">
        <f>'2 SERVICES'!#REF!</f>
        <v>#REF!</v>
      </c>
      <c r="E392" s="314" t="e">
        <f t="shared" si="10"/>
        <v>#REF!</v>
      </c>
      <c r="F392" s="302"/>
      <c r="G392" s="315" t="e">
        <f t="shared" si="11"/>
        <v>#REF!</v>
      </c>
      <c r="H392" s="316"/>
      <c r="I392" s="317" t="e">
        <f t="shared" si="12"/>
        <v>#REF!</v>
      </c>
      <c r="J392" s="302"/>
      <c r="K392" s="318" t="e">
        <f t="shared" si="13"/>
        <v>#REF!</v>
      </c>
      <c r="L392" s="316"/>
      <c r="M392" s="317" t="e">
        <f t="shared" si="14"/>
        <v>#REF!</v>
      </c>
      <c r="N392" s="302"/>
      <c r="O392" s="95" t="e">
        <f t="shared" si="15"/>
        <v>#REF!</v>
      </c>
      <c r="P392" s="89"/>
      <c r="Q392" s="96" t="e">
        <f t="shared" si="16"/>
        <v>#REF!</v>
      </c>
      <c r="R392" s="91" t="s">
        <v>185</v>
      </c>
      <c r="S392" s="96" t="e">
        <f t="shared" si="17"/>
        <v>#REF!</v>
      </c>
      <c r="T392" s="89"/>
      <c r="U392" s="96" t="e">
        <f>'2 SERVICES'!#REF!</f>
        <v>#REF!</v>
      </c>
      <c r="V392" s="91"/>
      <c r="W392" s="97" t="e">
        <f>'2 SERVICES'!#REF!</f>
        <v>#REF!</v>
      </c>
    </row>
    <row r="393" spans="1:23" ht="39.75" customHeight="1" x14ac:dyDescent="0.25">
      <c r="A393" s="92">
        <f t="shared" si="9"/>
        <v>380</v>
      </c>
      <c r="B393" s="313" t="e">
        <f>'2 SERVICES'!#REF!</f>
        <v>#REF!</v>
      </c>
      <c r="C393" s="99" t="e">
        <f>'2 SERVICES'!#REF!</f>
        <v>#REF!</v>
      </c>
      <c r="D393" s="94" t="e">
        <f>'2 SERVICES'!#REF!</f>
        <v>#REF!</v>
      </c>
      <c r="E393" s="319" t="e">
        <f t="shared" si="10"/>
        <v>#REF!</v>
      </c>
      <c r="F393" s="320"/>
      <c r="G393" s="315" t="e">
        <f t="shared" si="11"/>
        <v>#REF!</v>
      </c>
      <c r="H393" s="316"/>
      <c r="I393" s="321" t="e">
        <f t="shared" si="12"/>
        <v>#REF!</v>
      </c>
      <c r="J393" s="320"/>
      <c r="K393" s="318" t="e">
        <f t="shared" si="13"/>
        <v>#REF!</v>
      </c>
      <c r="L393" s="316"/>
      <c r="M393" s="321" t="e">
        <f t="shared" si="14"/>
        <v>#REF!</v>
      </c>
      <c r="N393" s="320"/>
      <c r="O393" s="95" t="e">
        <f t="shared" si="15"/>
        <v>#REF!</v>
      </c>
      <c r="P393" s="89"/>
      <c r="Q393" s="100" t="e">
        <f t="shared" si="16"/>
        <v>#REF!</v>
      </c>
      <c r="R393" s="91" t="s">
        <v>186</v>
      </c>
      <c r="S393" s="96" t="e">
        <f t="shared" si="17"/>
        <v>#REF!</v>
      </c>
      <c r="T393" s="89"/>
      <c r="U393" s="96" t="e">
        <f>'2 SERVICES'!#REF!</f>
        <v>#REF!</v>
      </c>
      <c r="V393" s="91"/>
      <c r="W393" s="97" t="e">
        <f>'2 SERVICES'!#REF!</f>
        <v>#REF!</v>
      </c>
    </row>
    <row r="394" spans="1:23" ht="39.75" customHeight="1" x14ac:dyDescent="0.25">
      <c r="A394" s="92">
        <f t="shared" si="9"/>
        <v>381</v>
      </c>
      <c r="B394" s="313" t="e">
        <f>'2 SERVICES'!#REF!</f>
        <v>#REF!</v>
      </c>
      <c r="C394" s="93" t="e">
        <f>'2 SERVICES'!#REF!</f>
        <v>#REF!</v>
      </c>
      <c r="D394" s="94" t="e">
        <f>'2 SERVICES'!#REF!</f>
        <v>#REF!</v>
      </c>
      <c r="E394" s="314" t="e">
        <f t="shared" si="10"/>
        <v>#REF!</v>
      </c>
      <c r="F394" s="302"/>
      <c r="G394" s="315" t="e">
        <f t="shared" si="11"/>
        <v>#REF!</v>
      </c>
      <c r="H394" s="316"/>
      <c r="I394" s="317" t="e">
        <f t="shared" si="12"/>
        <v>#REF!</v>
      </c>
      <c r="J394" s="302"/>
      <c r="K394" s="318" t="e">
        <f t="shared" si="13"/>
        <v>#REF!</v>
      </c>
      <c r="L394" s="316"/>
      <c r="M394" s="317" t="e">
        <f t="shared" si="14"/>
        <v>#REF!</v>
      </c>
      <c r="N394" s="302"/>
      <c r="O394" s="95" t="e">
        <f t="shared" si="15"/>
        <v>#REF!</v>
      </c>
      <c r="P394" s="89"/>
      <c r="Q394" s="96" t="e">
        <f t="shared" si="16"/>
        <v>#REF!</v>
      </c>
      <c r="R394" s="91" t="s">
        <v>185</v>
      </c>
      <c r="S394" s="96" t="e">
        <f t="shared" si="17"/>
        <v>#REF!</v>
      </c>
      <c r="T394" s="89"/>
      <c r="U394" s="96" t="e">
        <f>'2 SERVICES'!#REF!</f>
        <v>#REF!</v>
      </c>
      <c r="V394" s="91"/>
      <c r="W394" s="97" t="e">
        <f>'2 SERVICES'!#REF!</f>
        <v>#REF!</v>
      </c>
    </row>
    <row r="395" spans="1:23" ht="39.75" customHeight="1" x14ac:dyDescent="0.25">
      <c r="A395" s="92">
        <f t="shared" si="9"/>
        <v>382</v>
      </c>
      <c r="B395" s="313" t="e">
        <f>'2 SERVICES'!#REF!</f>
        <v>#REF!</v>
      </c>
      <c r="C395" s="99" t="e">
        <f>'2 SERVICES'!#REF!</f>
        <v>#REF!</v>
      </c>
      <c r="D395" s="94" t="e">
        <f>'2 SERVICES'!#REF!</f>
        <v>#REF!</v>
      </c>
      <c r="E395" s="319" t="e">
        <f t="shared" si="10"/>
        <v>#REF!</v>
      </c>
      <c r="F395" s="320"/>
      <c r="G395" s="315" t="e">
        <f t="shared" si="11"/>
        <v>#REF!</v>
      </c>
      <c r="H395" s="316"/>
      <c r="I395" s="321" t="e">
        <f t="shared" si="12"/>
        <v>#REF!</v>
      </c>
      <c r="J395" s="320"/>
      <c r="K395" s="318" t="e">
        <f t="shared" si="13"/>
        <v>#REF!</v>
      </c>
      <c r="L395" s="316"/>
      <c r="M395" s="321" t="e">
        <f t="shared" si="14"/>
        <v>#REF!</v>
      </c>
      <c r="N395" s="320"/>
      <c r="O395" s="95" t="e">
        <f t="shared" si="15"/>
        <v>#REF!</v>
      </c>
      <c r="P395" s="89"/>
      <c r="Q395" s="100" t="e">
        <f t="shared" si="16"/>
        <v>#REF!</v>
      </c>
      <c r="R395" s="91" t="s">
        <v>186</v>
      </c>
      <c r="S395" s="96" t="e">
        <f t="shared" si="17"/>
        <v>#REF!</v>
      </c>
      <c r="T395" s="89"/>
      <c r="U395" s="96" t="e">
        <f>'2 SERVICES'!#REF!</f>
        <v>#REF!</v>
      </c>
      <c r="V395" s="91"/>
      <c r="W395" s="97" t="e">
        <f>'2 SERVICES'!#REF!</f>
        <v>#REF!</v>
      </c>
    </row>
    <row r="396" spans="1:23" ht="39.75" customHeight="1" x14ac:dyDescent="0.25">
      <c r="A396" s="92">
        <f t="shared" si="9"/>
        <v>383</v>
      </c>
      <c r="B396" s="313" t="e">
        <f>'2 SERVICES'!#REF!</f>
        <v>#REF!</v>
      </c>
      <c r="C396" s="93" t="e">
        <f>'2 SERVICES'!#REF!</f>
        <v>#REF!</v>
      </c>
      <c r="D396" s="94" t="e">
        <f>'2 SERVICES'!#REF!</f>
        <v>#REF!</v>
      </c>
      <c r="E396" s="314" t="e">
        <f t="shared" si="10"/>
        <v>#REF!</v>
      </c>
      <c r="F396" s="302"/>
      <c r="G396" s="315" t="e">
        <f t="shared" si="11"/>
        <v>#REF!</v>
      </c>
      <c r="H396" s="316"/>
      <c r="I396" s="317" t="e">
        <f t="shared" si="12"/>
        <v>#REF!</v>
      </c>
      <c r="J396" s="302"/>
      <c r="K396" s="318" t="e">
        <f t="shared" si="13"/>
        <v>#REF!</v>
      </c>
      <c r="L396" s="316"/>
      <c r="M396" s="317" t="e">
        <f t="shared" si="14"/>
        <v>#REF!</v>
      </c>
      <c r="N396" s="302"/>
      <c r="O396" s="95" t="e">
        <f t="shared" si="15"/>
        <v>#REF!</v>
      </c>
      <c r="P396" s="89"/>
      <c r="Q396" s="96" t="e">
        <f t="shared" si="16"/>
        <v>#REF!</v>
      </c>
      <c r="R396" s="91" t="s">
        <v>185</v>
      </c>
      <c r="S396" s="96" t="e">
        <f t="shared" si="17"/>
        <v>#REF!</v>
      </c>
      <c r="T396" s="89"/>
      <c r="U396" s="96" t="e">
        <f>'2 SERVICES'!#REF!</f>
        <v>#REF!</v>
      </c>
      <c r="V396" s="91"/>
      <c r="W396" s="97" t="e">
        <f>'2 SERVICES'!#REF!</f>
        <v>#REF!</v>
      </c>
    </row>
    <row r="397" spans="1:23" ht="39.75" customHeight="1" x14ac:dyDescent="0.25">
      <c r="A397" s="92">
        <f t="shared" si="9"/>
        <v>384</v>
      </c>
      <c r="B397" s="313" t="e">
        <f>'2 SERVICES'!#REF!</f>
        <v>#REF!</v>
      </c>
      <c r="C397" s="99" t="e">
        <f>'2 SERVICES'!#REF!</f>
        <v>#REF!</v>
      </c>
      <c r="D397" s="94" t="e">
        <f>'2 SERVICES'!#REF!</f>
        <v>#REF!</v>
      </c>
      <c r="E397" s="319" t="e">
        <f t="shared" si="10"/>
        <v>#REF!</v>
      </c>
      <c r="F397" s="320"/>
      <c r="G397" s="315" t="e">
        <f t="shared" si="11"/>
        <v>#REF!</v>
      </c>
      <c r="H397" s="316"/>
      <c r="I397" s="321" t="e">
        <f t="shared" si="12"/>
        <v>#REF!</v>
      </c>
      <c r="J397" s="320"/>
      <c r="K397" s="318" t="e">
        <f t="shared" si="13"/>
        <v>#REF!</v>
      </c>
      <c r="L397" s="316"/>
      <c r="M397" s="321" t="e">
        <f t="shared" si="14"/>
        <v>#REF!</v>
      </c>
      <c r="N397" s="320"/>
      <c r="O397" s="95" t="e">
        <f t="shared" si="15"/>
        <v>#REF!</v>
      </c>
      <c r="P397" s="89"/>
      <c r="Q397" s="100" t="e">
        <f t="shared" si="16"/>
        <v>#REF!</v>
      </c>
      <c r="R397" s="91" t="s">
        <v>186</v>
      </c>
      <c r="S397" s="96" t="e">
        <f t="shared" si="17"/>
        <v>#REF!</v>
      </c>
      <c r="T397" s="89"/>
      <c r="U397" s="96" t="e">
        <f>'2 SERVICES'!#REF!</f>
        <v>#REF!</v>
      </c>
      <c r="V397" s="91"/>
      <c r="W397" s="97" t="e">
        <f>'2 SERVICES'!#REF!</f>
        <v>#REF!</v>
      </c>
    </row>
    <row r="398" spans="1:23" ht="39.75" customHeight="1" x14ac:dyDescent="0.25">
      <c r="A398" s="92">
        <f t="shared" si="9"/>
        <v>385</v>
      </c>
      <c r="B398" s="313" t="e">
        <f>'2 SERVICES'!#REF!</f>
        <v>#REF!</v>
      </c>
      <c r="C398" s="93" t="e">
        <f>'2 SERVICES'!#REF!</f>
        <v>#REF!</v>
      </c>
      <c r="D398" s="94" t="e">
        <f>'2 SERVICES'!#REF!</f>
        <v>#REF!</v>
      </c>
      <c r="E398" s="314" t="e">
        <f t="shared" si="10"/>
        <v>#REF!</v>
      </c>
      <c r="F398" s="302"/>
      <c r="G398" s="315" t="e">
        <f t="shared" si="11"/>
        <v>#REF!</v>
      </c>
      <c r="H398" s="316"/>
      <c r="I398" s="317" t="e">
        <f t="shared" si="12"/>
        <v>#REF!</v>
      </c>
      <c r="J398" s="302"/>
      <c r="K398" s="318" t="e">
        <f t="shared" si="13"/>
        <v>#REF!</v>
      </c>
      <c r="L398" s="316"/>
      <c r="M398" s="317" t="e">
        <f t="shared" si="14"/>
        <v>#REF!</v>
      </c>
      <c r="N398" s="302"/>
      <c r="O398" s="95" t="e">
        <f t="shared" si="15"/>
        <v>#REF!</v>
      </c>
      <c r="P398" s="89"/>
      <c r="Q398" s="96" t="e">
        <f t="shared" si="16"/>
        <v>#REF!</v>
      </c>
      <c r="R398" s="91" t="s">
        <v>185</v>
      </c>
      <c r="S398" s="96" t="e">
        <f t="shared" si="17"/>
        <v>#REF!</v>
      </c>
      <c r="T398" s="89"/>
      <c r="U398" s="96" t="e">
        <f>'2 SERVICES'!#REF!</f>
        <v>#REF!</v>
      </c>
      <c r="V398" s="91"/>
      <c r="W398" s="97" t="e">
        <f>'2 SERVICES'!#REF!</f>
        <v>#REF!</v>
      </c>
    </row>
    <row r="399" spans="1:23" ht="39.75" customHeight="1" x14ac:dyDescent="0.25">
      <c r="A399" s="92">
        <f t="shared" si="9"/>
        <v>386</v>
      </c>
      <c r="B399" s="313" t="e">
        <f>'2 SERVICES'!#REF!</f>
        <v>#REF!</v>
      </c>
      <c r="C399" s="99" t="e">
        <f>'2 SERVICES'!#REF!</f>
        <v>#REF!</v>
      </c>
      <c r="D399" s="94" t="e">
        <f>'2 SERVICES'!#REF!</f>
        <v>#REF!</v>
      </c>
      <c r="E399" s="319" t="e">
        <f t="shared" si="10"/>
        <v>#REF!</v>
      </c>
      <c r="F399" s="320"/>
      <c r="G399" s="315" t="e">
        <f t="shared" si="11"/>
        <v>#REF!</v>
      </c>
      <c r="H399" s="316"/>
      <c r="I399" s="321" t="e">
        <f t="shared" si="12"/>
        <v>#REF!</v>
      </c>
      <c r="J399" s="320"/>
      <c r="K399" s="318" t="e">
        <f t="shared" si="13"/>
        <v>#REF!</v>
      </c>
      <c r="L399" s="316"/>
      <c r="M399" s="321" t="e">
        <f t="shared" si="14"/>
        <v>#REF!</v>
      </c>
      <c r="N399" s="320"/>
      <c r="O399" s="95" t="e">
        <f t="shared" si="15"/>
        <v>#REF!</v>
      </c>
      <c r="P399" s="89"/>
      <c r="Q399" s="100" t="e">
        <f t="shared" si="16"/>
        <v>#REF!</v>
      </c>
      <c r="R399" s="91" t="s">
        <v>186</v>
      </c>
      <c r="S399" s="96" t="e">
        <f t="shared" si="17"/>
        <v>#REF!</v>
      </c>
      <c r="T399" s="89"/>
      <c r="U399" s="96" t="e">
        <f>'2 SERVICES'!#REF!</f>
        <v>#REF!</v>
      </c>
      <c r="V399" s="91"/>
      <c r="W399" s="97" t="e">
        <f>'2 SERVICES'!#REF!</f>
        <v>#REF!</v>
      </c>
    </row>
    <row r="400" spans="1:23" ht="39.75" customHeight="1" x14ac:dyDescent="0.25">
      <c r="A400" s="92">
        <f t="shared" si="9"/>
        <v>387</v>
      </c>
      <c r="B400" s="313" t="e">
        <f>'2 SERVICES'!#REF!</f>
        <v>#REF!</v>
      </c>
      <c r="C400" s="93" t="e">
        <f>'2 SERVICES'!#REF!</f>
        <v>#REF!</v>
      </c>
      <c r="D400" s="94" t="e">
        <f>'2 SERVICES'!#REF!</f>
        <v>#REF!</v>
      </c>
      <c r="E400" s="314" t="e">
        <f t="shared" si="10"/>
        <v>#REF!</v>
      </c>
      <c r="F400" s="302"/>
      <c r="G400" s="315" t="e">
        <f t="shared" si="11"/>
        <v>#REF!</v>
      </c>
      <c r="H400" s="316"/>
      <c r="I400" s="317" t="e">
        <f t="shared" si="12"/>
        <v>#REF!</v>
      </c>
      <c r="J400" s="302"/>
      <c r="K400" s="318" t="e">
        <f t="shared" si="13"/>
        <v>#REF!</v>
      </c>
      <c r="L400" s="316"/>
      <c r="M400" s="317" t="e">
        <f t="shared" si="14"/>
        <v>#REF!</v>
      </c>
      <c r="N400" s="302"/>
      <c r="O400" s="95" t="e">
        <f t="shared" si="15"/>
        <v>#REF!</v>
      </c>
      <c r="P400" s="89"/>
      <c r="Q400" s="96" t="e">
        <f t="shared" si="16"/>
        <v>#REF!</v>
      </c>
      <c r="R400" s="91" t="s">
        <v>185</v>
      </c>
      <c r="S400" s="96" t="e">
        <f t="shared" si="17"/>
        <v>#REF!</v>
      </c>
      <c r="T400" s="89"/>
      <c r="U400" s="96" t="e">
        <f>'2 SERVICES'!#REF!</f>
        <v>#REF!</v>
      </c>
      <c r="V400" s="91"/>
      <c r="W400" s="97" t="e">
        <f>'2 SERVICES'!#REF!</f>
        <v>#REF!</v>
      </c>
    </row>
    <row r="401" spans="1:23" ht="39.75" customHeight="1" x14ac:dyDescent="0.25">
      <c r="A401" s="92">
        <f t="shared" si="9"/>
        <v>388</v>
      </c>
      <c r="B401" s="313" t="e">
        <f>'2 SERVICES'!#REF!</f>
        <v>#REF!</v>
      </c>
      <c r="C401" s="99" t="e">
        <f>'2 SERVICES'!#REF!</f>
        <v>#REF!</v>
      </c>
      <c r="D401" s="94" t="e">
        <f>'2 SERVICES'!#REF!</f>
        <v>#REF!</v>
      </c>
      <c r="E401" s="319" t="e">
        <f t="shared" si="10"/>
        <v>#REF!</v>
      </c>
      <c r="F401" s="320"/>
      <c r="G401" s="315" t="e">
        <f t="shared" si="11"/>
        <v>#REF!</v>
      </c>
      <c r="H401" s="316"/>
      <c r="I401" s="321" t="e">
        <f t="shared" si="12"/>
        <v>#REF!</v>
      </c>
      <c r="J401" s="320"/>
      <c r="K401" s="318" t="e">
        <f t="shared" si="13"/>
        <v>#REF!</v>
      </c>
      <c r="L401" s="316"/>
      <c r="M401" s="321" t="e">
        <f t="shared" si="14"/>
        <v>#REF!</v>
      </c>
      <c r="N401" s="320"/>
      <c r="O401" s="95" t="e">
        <f t="shared" si="15"/>
        <v>#REF!</v>
      </c>
      <c r="P401" s="89"/>
      <c r="Q401" s="100" t="e">
        <f t="shared" si="16"/>
        <v>#REF!</v>
      </c>
      <c r="R401" s="91" t="s">
        <v>186</v>
      </c>
      <c r="S401" s="96" t="e">
        <f t="shared" si="17"/>
        <v>#REF!</v>
      </c>
      <c r="T401" s="89"/>
      <c r="U401" s="96" t="e">
        <f>'2 SERVICES'!#REF!</f>
        <v>#REF!</v>
      </c>
      <c r="V401" s="91"/>
      <c r="W401" s="97" t="e">
        <f>'2 SERVICES'!#REF!</f>
        <v>#REF!</v>
      </c>
    </row>
    <row r="402" spans="1:23" ht="39.75" customHeight="1" x14ac:dyDescent="0.25">
      <c r="A402" s="92">
        <f t="shared" si="9"/>
        <v>389</v>
      </c>
      <c r="B402" s="313" t="e">
        <f>'2 SERVICES'!#REF!</f>
        <v>#REF!</v>
      </c>
      <c r="C402" s="93" t="e">
        <f>'2 SERVICES'!#REF!</f>
        <v>#REF!</v>
      </c>
      <c r="D402" s="94" t="e">
        <f>'2 SERVICES'!#REF!</f>
        <v>#REF!</v>
      </c>
      <c r="E402" s="314" t="e">
        <f t="shared" si="10"/>
        <v>#REF!</v>
      </c>
      <c r="F402" s="302"/>
      <c r="G402" s="315" t="e">
        <f t="shared" si="11"/>
        <v>#REF!</v>
      </c>
      <c r="H402" s="316"/>
      <c r="I402" s="317" t="e">
        <f t="shared" si="12"/>
        <v>#REF!</v>
      </c>
      <c r="J402" s="302"/>
      <c r="K402" s="318" t="e">
        <f t="shared" si="13"/>
        <v>#REF!</v>
      </c>
      <c r="L402" s="316"/>
      <c r="M402" s="317" t="e">
        <f t="shared" si="14"/>
        <v>#REF!</v>
      </c>
      <c r="N402" s="302"/>
      <c r="O402" s="95" t="e">
        <f t="shared" si="15"/>
        <v>#REF!</v>
      </c>
      <c r="P402" s="89"/>
      <c r="Q402" s="96" t="e">
        <f t="shared" si="16"/>
        <v>#REF!</v>
      </c>
      <c r="R402" s="91" t="s">
        <v>185</v>
      </c>
      <c r="S402" s="96" t="e">
        <f t="shared" si="17"/>
        <v>#REF!</v>
      </c>
      <c r="T402" s="89"/>
      <c r="U402" s="96" t="e">
        <f>'2 SERVICES'!#REF!</f>
        <v>#REF!</v>
      </c>
      <c r="V402" s="91"/>
      <c r="W402" s="97" t="e">
        <f>'2 SERVICES'!#REF!</f>
        <v>#REF!</v>
      </c>
    </row>
    <row r="403" spans="1:23" ht="39.75" customHeight="1" x14ac:dyDescent="0.25">
      <c r="A403" s="92">
        <f t="shared" si="9"/>
        <v>390</v>
      </c>
      <c r="B403" s="313" t="e">
        <f>'2 SERVICES'!#REF!</f>
        <v>#REF!</v>
      </c>
      <c r="C403" s="99" t="e">
        <f>'2 SERVICES'!#REF!</f>
        <v>#REF!</v>
      </c>
      <c r="D403" s="94" t="e">
        <f>'2 SERVICES'!#REF!</f>
        <v>#REF!</v>
      </c>
      <c r="E403" s="319" t="e">
        <f t="shared" si="10"/>
        <v>#REF!</v>
      </c>
      <c r="F403" s="320"/>
      <c r="G403" s="315" t="e">
        <f t="shared" si="11"/>
        <v>#REF!</v>
      </c>
      <c r="H403" s="316"/>
      <c r="I403" s="321" t="e">
        <f t="shared" si="12"/>
        <v>#REF!</v>
      </c>
      <c r="J403" s="320"/>
      <c r="K403" s="318" t="e">
        <f t="shared" si="13"/>
        <v>#REF!</v>
      </c>
      <c r="L403" s="316"/>
      <c r="M403" s="321" t="e">
        <f t="shared" si="14"/>
        <v>#REF!</v>
      </c>
      <c r="N403" s="320"/>
      <c r="O403" s="95" t="e">
        <f t="shared" si="15"/>
        <v>#REF!</v>
      </c>
      <c r="P403" s="89"/>
      <c r="Q403" s="100" t="e">
        <f t="shared" si="16"/>
        <v>#REF!</v>
      </c>
      <c r="R403" s="91" t="s">
        <v>186</v>
      </c>
      <c r="S403" s="96" t="e">
        <f t="shared" si="17"/>
        <v>#REF!</v>
      </c>
      <c r="T403" s="89"/>
      <c r="U403" s="96" t="e">
        <f>'2 SERVICES'!#REF!</f>
        <v>#REF!</v>
      </c>
      <c r="V403" s="91"/>
      <c r="W403" s="97" t="e">
        <f>'2 SERVICES'!#REF!</f>
        <v>#REF!</v>
      </c>
    </row>
    <row r="404" spans="1:23" ht="39.75" customHeight="1" x14ac:dyDescent="0.25">
      <c r="A404" s="92">
        <f t="shared" si="9"/>
        <v>391</v>
      </c>
      <c r="B404" s="313" t="e">
        <f>'2 SERVICES'!#REF!</f>
        <v>#REF!</v>
      </c>
      <c r="C404" s="93" t="e">
        <f>'2 SERVICES'!#REF!</f>
        <v>#REF!</v>
      </c>
      <c r="D404" s="94" t="e">
        <f>'2 SERVICES'!#REF!</f>
        <v>#REF!</v>
      </c>
      <c r="E404" s="314" t="e">
        <f t="shared" si="10"/>
        <v>#REF!</v>
      </c>
      <c r="F404" s="302"/>
      <c r="G404" s="315" t="e">
        <f t="shared" si="11"/>
        <v>#REF!</v>
      </c>
      <c r="H404" s="316"/>
      <c r="I404" s="317" t="e">
        <f t="shared" si="12"/>
        <v>#REF!</v>
      </c>
      <c r="J404" s="302"/>
      <c r="K404" s="318" t="e">
        <f t="shared" si="13"/>
        <v>#REF!</v>
      </c>
      <c r="L404" s="316"/>
      <c r="M404" s="317" t="e">
        <f t="shared" si="14"/>
        <v>#REF!</v>
      </c>
      <c r="N404" s="302"/>
      <c r="O404" s="95" t="e">
        <f t="shared" si="15"/>
        <v>#REF!</v>
      </c>
      <c r="P404" s="89"/>
      <c r="Q404" s="96" t="e">
        <f t="shared" si="16"/>
        <v>#REF!</v>
      </c>
      <c r="R404" s="91" t="s">
        <v>185</v>
      </c>
      <c r="S404" s="96" t="e">
        <f t="shared" si="17"/>
        <v>#REF!</v>
      </c>
      <c r="T404" s="89"/>
      <c r="U404" s="96" t="e">
        <f>'2 SERVICES'!#REF!</f>
        <v>#REF!</v>
      </c>
      <c r="V404" s="91"/>
      <c r="W404" s="97" t="e">
        <f>'2 SERVICES'!#REF!</f>
        <v>#REF!</v>
      </c>
    </row>
    <row r="405" spans="1:23" ht="39.75" customHeight="1" x14ac:dyDescent="0.25">
      <c r="A405" s="92">
        <f t="shared" si="9"/>
        <v>392</v>
      </c>
      <c r="B405" s="313" t="e">
        <f>'2 SERVICES'!#REF!</f>
        <v>#REF!</v>
      </c>
      <c r="C405" s="99" t="e">
        <f>'2 SERVICES'!#REF!</f>
        <v>#REF!</v>
      </c>
      <c r="D405" s="94" t="e">
        <f>'2 SERVICES'!#REF!</f>
        <v>#REF!</v>
      </c>
      <c r="E405" s="319" t="e">
        <f t="shared" si="10"/>
        <v>#REF!</v>
      </c>
      <c r="F405" s="320"/>
      <c r="G405" s="315" t="e">
        <f t="shared" si="11"/>
        <v>#REF!</v>
      </c>
      <c r="H405" s="316"/>
      <c r="I405" s="321" t="e">
        <f t="shared" si="12"/>
        <v>#REF!</v>
      </c>
      <c r="J405" s="320"/>
      <c r="K405" s="318" t="e">
        <f t="shared" si="13"/>
        <v>#REF!</v>
      </c>
      <c r="L405" s="316"/>
      <c r="M405" s="321" t="e">
        <f t="shared" si="14"/>
        <v>#REF!</v>
      </c>
      <c r="N405" s="320"/>
      <c r="O405" s="95" t="e">
        <f t="shared" si="15"/>
        <v>#REF!</v>
      </c>
      <c r="P405" s="89"/>
      <c r="Q405" s="100" t="e">
        <f t="shared" si="16"/>
        <v>#REF!</v>
      </c>
      <c r="R405" s="91" t="s">
        <v>186</v>
      </c>
      <c r="S405" s="96" t="e">
        <f t="shared" si="17"/>
        <v>#REF!</v>
      </c>
      <c r="T405" s="89"/>
      <c r="U405" s="96" t="e">
        <f>'2 SERVICES'!#REF!</f>
        <v>#REF!</v>
      </c>
      <c r="V405" s="91"/>
      <c r="W405" s="97" t="e">
        <f>'2 SERVICES'!#REF!</f>
        <v>#REF!</v>
      </c>
    </row>
    <row r="406" spans="1:23" ht="39.75" customHeight="1" x14ac:dyDescent="0.25">
      <c r="A406" s="92">
        <f t="shared" si="9"/>
        <v>393</v>
      </c>
      <c r="B406" s="313" t="e">
        <f>'2 SERVICES'!#REF!</f>
        <v>#REF!</v>
      </c>
      <c r="C406" s="93" t="e">
        <f>'2 SERVICES'!#REF!</f>
        <v>#REF!</v>
      </c>
      <c r="D406" s="94" t="e">
        <f>'2 SERVICES'!#REF!</f>
        <v>#REF!</v>
      </c>
      <c r="E406" s="314" t="e">
        <f t="shared" si="10"/>
        <v>#REF!</v>
      </c>
      <c r="F406" s="302"/>
      <c r="G406" s="315" t="e">
        <f t="shared" si="11"/>
        <v>#REF!</v>
      </c>
      <c r="H406" s="316"/>
      <c r="I406" s="317" t="e">
        <f t="shared" si="12"/>
        <v>#REF!</v>
      </c>
      <c r="J406" s="302"/>
      <c r="K406" s="318" t="e">
        <f t="shared" si="13"/>
        <v>#REF!</v>
      </c>
      <c r="L406" s="316"/>
      <c r="M406" s="317" t="e">
        <f t="shared" si="14"/>
        <v>#REF!</v>
      </c>
      <c r="N406" s="302"/>
      <c r="O406" s="95" t="e">
        <f t="shared" si="15"/>
        <v>#REF!</v>
      </c>
      <c r="P406" s="89"/>
      <c r="Q406" s="96" t="e">
        <f t="shared" si="16"/>
        <v>#REF!</v>
      </c>
      <c r="R406" s="91" t="s">
        <v>185</v>
      </c>
      <c r="S406" s="96" t="e">
        <f t="shared" si="17"/>
        <v>#REF!</v>
      </c>
      <c r="T406" s="89"/>
      <c r="U406" s="96" t="e">
        <f>'2 SERVICES'!#REF!</f>
        <v>#REF!</v>
      </c>
      <c r="V406" s="91"/>
      <c r="W406" s="97" t="e">
        <f>'2 SERVICES'!#REF!</f>
        <v>#REF!</v>
      </c>
    </row>
    <row r="407" spans="1:23" ht="39.75" customHeight="1" x14ac:dyDescent="0.25">
      <c r="A407" s="92">
        <f t="shared" si="9"/>
        <v>394</v>
      </c>
      <c r="B407" s="313" t="e">
        <f>'2 SERVICES'!#REF!</f>
        <v>#REF!</v>
      </c>
      <c r="C407" s="99" t="e">
        <f>'2 SERVICES'!#REF!</f>
        <v>#REF!</v>
      </c>
      <c r="D407" s="94" t="e">
        <f>'2 SERVICES'!#REF!</f>
        <v>#REF!</v>
      </c>
      <c r="E407" s="319" t="e">
        <f t="shared" si="10"/>
        <v>#REF!</v>
      </c>
      <c r="F407" s="320"/>
      <c r="G407" s="315" t="e">
        <f t="shared" si="11"/>
        <v>#REF!</v>
      </c>
      <c r="H407" s="316"/>
      <c r="I407" s="321" t="e">
        <f t="shared" si="12"/>
        <v>#REF!</v>
      </c>
      <c r="J407" s="320"/>
      <c r="K407" s="318" t="e">
        <f t="shared" si="13"/>
        <v>#REF!</v>
      </c>
      <c r="L407" s="316"/>
      <c r="M407" s="321" t="e">
        <f t="shared" si="14"/>
        <v>#REF!</v>
      </c>
      <c r="N407" s="320"/>
      <c r="O407" s="95" t="e">
        <f t="shared" si="15"/>
        <v>#REF!</v>
      </c>
      <c r="P407" s="89"/>
      <c r="Q407" s="100" t="e">
        <f t="shared" si="16"/>
        <v>#REF!</v>
      </c>
      <c r="R407" s="91" t="s">
        <v>186</v>
      </c>
      <c r="S407" s="96" t="e">
        <f t="shared" si="17"/>
        <v>#REF!</v>
      </c>
      <c r="T407" s="89"/>
      <c r="U407" s="96" t="e">
        <f>'2 SERVICES'!#REF!</f>
        <v>#REF!</v>
      </c>
      <c r="V407" s="91"/>
      <c r="W407" s="97" t="e">
        <f>'2 SERVICES'!#REF!</f>
        <v>#REF!</v>
      </c>
    </row>
    <row r="408" spans="1:23" ht="39.75" customHeight="1" x14ac:dyDescent="0.25">
      <c r="A408" s="92">
        <f t="shared" si="9"/>
        <v>395</v>
      </c>
      <c r="B408" s="313" t="e">
        <f>'2 SERVICES'!#REF!</f>
        <v>#REF!</v>
      </c>
      <c r="C408" s="93" t="e">
        <f>'2 SERVICES'!#REF!</f>
        <v>#REF!</v>
      </c>
      <c r="D408" s="94" t="e">
        <f>'2 SERVICES'!#REF!</f>
        <v>#REF!</v>
      </c>
      <c r="E408" s="314" t="e">
        <f t="shared" si="10"/>
        <v>#REF!</v>
      </c>
      <c r="F408" s="302"/>
      <c r="G408" s="315" t="e">
        <f t="shared" si="11"/>
        <v>#REF!</v>
      </c>
      <c r="H408" s="316"/>
      <c r="I408" s="317" t="e">
        <f t="shared" si="12"/>
        <v>#REF!</v>
      </c>
      <c r="J408" s="302"/>
      <c r="K408" s="318" t="e">
        <f t="shared" si="13"/>
        <v>#REF!</v>
      </c>
      <c r="L408" s="316"/>
      <c r="M408" s="317" t="e">
        <f t="shared" si="14"/>
        <v>#REF!</v>
      </c>
      <c r="N408" s="302"/>
      <c r="O408" s="95" t="e">
        <f t="shared" si="15"/>
        <v>#REF!</v>
      </c>
      <c r="P408" s="89"/>
      <c r="Q408" s="96" t="e">
        <f t="shared" si="16"/>
        <v>#REF!</v>
      </c>
      <c r="R408" s="91" t="s">
        <v>185</v>
      </c>
      <c r="S408" s="96" t="e">
        <f t="shared" si="17"/>
        <v>#REF!</v>
      </c>
      <c r="T408" s="89"/>
      <c r="U408" s="96" t="e">
        <f>'2 SERVICES'!#REF!</f>
        <v>#REF!</v>
      </c>
      <c r="V408" s="91"/>
      <c r="W408" s="97" t="e">
        <f>'2 SERVICES'!#REF!</f>
        <v>#REF!</v>
      </c>
    </row>
    <row r="409" spans="1:23" ht="39.75" customHeight="1" x14ac:dyDescent="0.25">
      <c r="A409" s="92">
        <f t="shared" si="9"/>
        <v>396</v>
      </c>
      <c r="B409" s="313" t="e">
        <f>'2 SERVICES'!#REF!</f>
        <v>#REF!</v>
      </c>
      <c r="C409" s="99" t="e">
        <f>'2 SERVICES'!#REF!</f>
        <v>#REF!</v>
      </c>
      <c r="D409" s="94" t="e">
        <f>'2 SERVICES'!#REF!</f>
        <v>#REF!</v>
      </c>
      <c r="E409" s="319" t="e">
        <f t="shared" si="10"/>
        <v>#REF!</v>
      </c>
      <c r="F409" s="320"/>
      <c r="G409" s="315" t="e">
        <f t="shared" si="11"/>
        <v>#REF!</v>
      </c>
      <c r="H409" s="316"/>
      <c r="I409" s="321" t="e">
        <f t="shared" si="12"/>
        <v>#REF!</v>
      </c>
      <c r="J409" s="320"/>
      <c r="K409" s="318" t="e">
        <f t="shared" si="13"/>
        <v>#REF!</v>
      </c>
      <c r="L409" s="316"/>
      <c r="M409" s="321" t="e">
        <f t="shared" si="14"/>
        <v>#REF!</v>
      </c>
      <c r="N409" s="320"/>
      <c r="O409" s="95" t="e">
        <f t="shared" si="15"/>
        <v>#REF!</v>
      </c>
      <c r="P409" s="89"/>
      <c r="Q409" s="100" t="e">
        <f t="shared" si="16"/>
        <v>#REF!</v>
      </c>
      <c r="R409" s="91" t="s">
        <v>186</v>
      </c>
      <c r="S409" s="96" t="e">
        <f t="shared" si="17"/>
        <v>#REF!</v>
      </c>
      <c r="T409" s="89"/>
      <c r="U409" s="96" t="e">
        <f>'2 SERVICES'!#REF!</f>
        <v>#REF!</v>
      </c>
      <c r="V409" s="91"/>
      <c r="W409" s="97" t="e">
        <f>'2 SERVICES'!#REF!</f>
        <v>#REF!</v>
      </c>
    </row>
    <row r="410" spans="1:23" ht="39.75" customHeight="1" x14ac:dyDescent="0.25">
      <c r="A410" s="92">
        <f t="shared" si="9"/>
        <v>397</v>
      </c>
      <c r="B410" s="313" t="e">
        <f>'2 SERVICES'!#REF!</f>
        <v>#REF!</v>
      </c>
      <c r="C410" s="93" t="e">
        <f>'2 SERVICES'!#REF!</f>
        <v>#REF!</v>
      </c>
      <c r="D410" s="94" t="e">
        <f>'2 SERVICES'!#REF!</f>
        <v>#REF!</v>
      </c>
      <c r="E410" s="314" t="e">
        <f t="shared" si="10"/>
        <v>#REF!</v>
      </c>
      <c r="F410" s="302"/>
      <c r="G410" s="315" t="e">
        <f t="shared" si="11"/>
        <v>#REF!</v>
      </c>
      <c r="H410" s="316"/>
      <c r="I410" s="317" t="e">
        <f t="shared" si="12"/>
        <v>#REF!</v>
      </c>
      <c r="J410" s="302"/>
      <c r="K410" s="318" t="e">
        <f t="shared" si="13"/>
        <v>#REF!</v>
      </c>
      <c r="L410" s="316"/>
      <c r="M410" s="317" t="e">
        <f t="shared" si="14"/>
        <v>#REF!</v>
      </c>
      <c r="N410" s="302"/>
      <c r="O410" s="95" t="e">
        <f t="shared" si="15"/>
        <v>#REF!</v>
      </c>
      <c r="P410" s="89"/>
      <c r="Q410" s="96" t="e">
        <f t="shared" si="16"/>
        <v>#REF!</v>
      </c>
      <c r="R410" s="91" t="s">
        <v>185</v>
      </c>
      <c r="S410" s="96" t="e">
        <f t="shared" si="17"/>
        <v>#REF!</v>
      </c>
      <c r="T410" s="89"/>
      <c r="U410" s="96" t="e">
        <f>'2 SERVICES'!#REF!</f>
        <v>#REF!</v>
      </c>
      <c r="V410" s="91"/>
      <c r="W410" s="97" t="e">
        <f>'2 SERVICES'!#REF!</f>
        <v>#REF!</v>
      </c>
    </row>
    <row r="411" spans="1:23" ht="39.75" customHeight="1" x14ac:dyDescent="0.25">
      <c r="A411" s="92">
        <f t="shared" si="9"/>
        <v>398</v>
      </c>
      <c r="B411" s="313" t="e">
        <f>'2 SERVICES'!#REF!</f>
        <v>#REF!</v>
      </c>
      <c r="C411" s="99" t="e">
        <f>'2 SERVICES'!#REF!</f>
        <v>#REF!</v>
      </c>
      <c r="D411" s="94" t="e">
        <f>'2 SERVICES'!#REF!</f>
        <v>#REF!</v>
      </c>
      <c r="E411" s="319" t="e">
        <f t="shared" si="10"/>
        <v>#REF!</v>
      </c>
      <c r="F411" s="320"/>
      <c r="G411" s="315" t="e">
        <f t="shared" si="11"/>
        <v>#REF!</v>
      </c>
      <c r="H411" s="316"/>
      <c r="I411" s="321" t="e">
        <f t="shared" si="12"/>
        <v>#REF!</v>
      </c>
      <c r="J411" s="320"/>
      <c r="K411" s="318" t="e">
        <f t="shared" si="13"/>
        <v>#REF!</v>
      </c>
      <c r="L411" s="316"/>
      <c r="M411" s="321" t="e">
        <f t="shared" si="14"/>
        <v>#REF!</v>
      </c>
      <c r="N411" s="320"/>
      <c r="O411" s="95" t="e">
        <f t="shared" si="15"/>
        <v>#REF!</v>
      </c>
      <c r="P411" s="89"/>
      <c r="Q411" s="100" t="e">
        <f t="shared" si="16"/>
        <v>#REF!</v>
      </c>
      <c r="R411" s="91" t="s">
        <v>186</v>
      </c>
      <c r="S411" s="96" t="e">
        <f t="shared" si="17"/>
        <v>#REF!</v>
      </c>
      <c r="T411" s="89"/>
      <c r="U411" s="96" t="e">
        <f>'2 SERVICES'!#REF!</f>
        <v>#REF!</v>
      </c>
      <c r="V411" s="91"/>
      <c r="W411" s="97" t="e">
        <f>'2 SERVICES'!#REF!</f>
        <v>#REF!</v>
      </c>
    </row>
    <row r="412" spans="1:23" ht="39.75" customHeight="1" x14ac:dyDescent="0.25">
      <c r="A412" s="92">
        <f t="shared" si="9"/>
        <v>399</v>
      </c>
      <c r="B412" s="313" t="e">
        <f>'2 SERVICES'!#REF!</f>
        <v>#REF!</v>
      </c>
      <c r="C412" s="93" t="e">
        <f>'2 SERVICES'!#REF!</f>
        <v>#REF!</v>
      </c>
      <c r="D412" s="94" t="e">
        <f>'2 SERVICES'!#REF!</f>
        <v>#REF!</v>
      </c>
      <c r="E412" s="314" t="e">
        <f t="shared" si="10"/>
        <v>#REF!</v>
      </c>
      <c r="F412" s="302"/>
      <c r="G412" s="315" t="e">
        <f t="shared" si="11"/>
        <v>#REF!</v>
      </c>
      <c r="H412" s="316"/>
      <c r="I412" s="317" t="e">
        <f t="shared" si="12"/>
        <v>#REF!</v>
      </c>
      <c r="J412" s="302"/>
      <c r="K412" s="318" t="e">
        <f t="shared" si="13"/>
        <v>#REF!</v>
      </c>
      <c r="L412" s="316"/>
      <c r="M412" s="317" t="e">
        <f t="shared" si="14"/>
        <v>#REF!</v>
      </c>
      <c r="N412" s="302"/>
      <c r="O412" s="95" t="e">
        <f t="shared" si="15"/>
        <v>#REF!</v>
      </c>
      <c r="P412" s="89"/>
      <c r="Q412" s="96" t="e">
        <f t="shared" si="16"/>
        <v>#REF!</v>
      </c>
      <c r="R412" s="91" t="s">
        <v>185</v>
      </c>
      <c r="S412" s="96" t="e">
        <f t="shared" si="17"/>
        <v>#REF!</v>
      </c>
      <c r="T412" s="89"/>
      <c r="U412" s="96" t="e">
        <f>'2 SERVICES'!#REF!</f>
        <v>#REF!</v>
      </c>
      <c r="V412" s="91"/>
      <c r="W412" s="97" t="e">
        <f>'2 SERVICES'!#REF!</f>
        <v>#REF!</v>
      </c>
    </row>
    <row r="413" spans="1:23" ht="39.75" customHeight="1" x14ac:dyDescent="0.25">
      <c r="A413" s="92">
        <f t="shared" si="9"/>
        <v>400</v>
      </c>
      <c r="B413" s="313" t="e">
        <f>'2 SERVICES'!#REF!</f>
        <v>#REF!</v>
      </c>
      <c r="C413" s="99" t="e">
        <f>'2 SERVICES'!#REF!</f>
        <v>#REF!</v>
      </c>
      <c r="D413" s="94" t="e">
        <f>'2 SERVICES'!#REF!</f>
        <v>#REF!</v>
      </c>
      <c r="E413" s="319" t="e">
        <f t="shared" si="10"/>
        <v>#REF!</v>
      </c>
      <c r="F413" s="320"/>
      <c r="G413" s="315" t="e">
        <f t="shared" si="11"/>
        <v>#REF!</v>
      </c>
      <c r="H413" s="316"/>
      <c r="I413" s="321" t="e">
        <f t="shared" si="12"/>
        <v>#REF!</v>
      </c>
      <c r="J413" s="320"/>
      <c r="K413" s="318" t="e">
        <f t="shared" si="13"/>
        <v>#REF!</v>
      </c>
      <c r="L413" s="316"/>
      <c r="M413" s="321" t="e">
        <f t="shared" si="14"/>
        <v>#REF!</v>
      </c>
      <c r="N413" s="320"/>
      <c r="O413" s="95" t="e">
        <f t="shared" si="15"/>
        <v>#REF!</v>
      </c>
      <c r="P413" s="89"/>
      <c r="Q413" s="100" t="e">
        <f t="shared" si="16"/>
        <v>#REF!</v>
      </c>
      <c r="R413" s="91" t="s">
        <v>186</v>
      </c>
      <c r="S413" s="96" t="e">
        <f t="shared" si="17"/>
        <v>#REF!</v>
      </c>
      <c r="T413" s="89"/>
      <c r="U413" s="96" t="e">
        <f>'2 SERVICES'!#REF!</f>
        <v>#REF!</v>
      </c>
      <c r="V413" s="91"/>
      <c r="W413" s="97" t="e">
        <f>'2 SERVICES'!#REF!</f>
        <v>#REF!</v>
      </c>
    </row>
    <row r="414" spans="1:23" ht="39.75" customHeight="1" x14ac:dyDescent="0.25">
      <c r="A414" s="92">
        <f t="shared" si="9"/>
        <v>401</v>
      </c>
      <c r="B414" s="313" t="e">
        <f>'2 SERVICES'!#REF!</f>
        <v>#REF!</v>
      </c>
      <c r="C414" s="93" t="e">
        <f>'2 SERVICES'!#REF!</f>
        <v>#REF!</v>
      </c>
      <c r="D414" s="94" t="e">
        <f>'2 SERVICES'!#REF!</f>
        <v>#REF!</v>
      </c>
      <c r="E414" s="314" t="e">
        <f t="shared" si="10"/>
        <v>#REF!</v>
      </c>
      <c r="F414" s="302"/>
      <c r="G414" s="315" t="e">
        <f t="shared" si="11"/>
        <v>#REF!</v>
      </c>
      <c r="H414" s="316"/>
      <c r="I414" s="317" t="e">
        <f t="shared" si="12"/>
        <v>#REF!</v>
      </c>
      <c r="J414" s="302"/>
      <c r="K414" s="318" t="e">
        <f t="shared" si="13"/>
        <v>#REF!</v>
      </c>
      <c r="L414" s="316"/>
      <c r="M414" s="317" t="e">
        <f t="shared" si="14"/>
        <v>#REF!</v>
      </c>
      <c r="N414" s="302"/>
      <c r="O414" s="95" t="e">
        <f t="shared" si="15"/>
        <v>#REF!</v>
      </c>
      <c r="P414" s="89"/>
      <c r="Q414" s="96" t="e">
        <f t="shared" si="16"/>
        <v>#REF!</v>
      </c>
      <c r="R414" s="91" t="s">
        <v>185</v>
      </c>
      <c r="S414" s="96" t="e">
        <f t="shared" si="17"/>
        <v>#REF!</v>
      </c>
      <c r="T414" s="89"/>
      <c r="U414" s="96" t="e">
        <f>'2 SERVICES'!#REF!</f>
        <v>#REF!</v>
      </c>
      <c r="V414" s="91"/>
      <c r="W414" s="97" t="e">
        <f>'2 SERVICES'!#REF!</f>
        <v>#REF!</v>
      </c>
    </row>
    <row r="415" spans="1:23" ht="39.75" customHeight="1" x14ac:dyDescent="0.25">
      <c r="A415" s="92">
        <f t="shared" si="9"/>
        <v>402</v>
      </c>
      <c r="B415" s="313" t="e">
        <f>'2 SERVICES'!#REF!</f>
        <v>#REF!</v>
      </c>
      <c r="C415" s="99" t="e">
        <f>'2 SERVICES'!#REF!</f>
        <v>#REF!</v>
      </c>
      <c r="D415" s="94" t="e">
        <f>'2 SERVICES'!#REF!</f>
        <v>#REF!</v>
      </c>
      <c r="E415" s="319" t="e">
        <f t="shared" si="10"/>
        <v>#REF!</v>
      </c>
      <c r="F415" s="320"/>
      <c r="G415" s="315" t="e">
        <f t="shared" si="11"/>
        <v>#REF!</v>
      </c>
      <c r="H415" s="316"/>
      <c r="I415" s="321" t="e">
        <f t="shared" si="12"/>
        <v>#REF!</v>
      </c>
      <c r="J415" s="320"/>
      <c r="K415" s="318" t="e">
        <f t="shared" si="13"/>
        <v>#REF!</v>
      </c>
      <c r="L415" s="316"/>
      <c r="M415" s="321" t="e">
        <f t="shared" si="14"/>
        <v>#REF!</v>
      </c>
      <c r="N415" s="320"/>
      <c r="O415" s="95" t="e">
        <f t="shared" si="15"/>
        <v>#REF!</v>
      </c>
      <c r="P415" s="89"/>
      <c r="Q415" s="100" t="e">
        <f t="shared" si="16"/>
        <v>#REF!</v>
      </c>
      <c r="R415" s="91" t="s">
        <v>186</v>
      </c>
      <c r="S415" s="96" t="e">
        <f t="shared" si="17"/>
        <v>#REF!</v>
      </c>
      <c r="T415" s="89"/>
      <c r="U415" s="96" t="e">
        <f>'2 SERVICES'!#REF!</f>
        <v>#REF!</v>
      </c>
      <c r="V415" s="91"/>
      <c r="W415" s="97" t="e">
        <f>'2 SERVICES'!#REF!</f>
        <v>#REF!</v>
      </c>
    </row>
    <row r="416" spans="1:23" ht="39.75" customHeight="1" x14ac:dyDescent="0.25">
      <c r="A416" s="92">
        <f t="shared" si="9"/>
        <v>403</v>
      </c>
      <c r="B416" s="313" t="e">
        <f>'2 SERVICES'!#REF!</f>
        <v>#REF!</v>
      </c>
      <c r="C416" s="93" t="e">
        <f>'2 SERVICES'!#REF!</f>
        <v>#REF!</v>
      </c>
      <c r="D416" s="94" t="e">
        <f>'2 SERVICES'!#REF!</f>
        <v>#REF!</v>
      </c>
      <c r="E416" s="314" t="e">
        <f t="shared" si="10"/>
        <v>#REF!</v>
      </c>
      <c r="F416" s="302"/>
      <c r="G416" s="315" t="e">
        <f t="shared" si="11"/>
        <v>#REF!</v>
      </c>
      <c r="H416" s="316"/>
      <c r="I416" s="317" t="e">
        <f t="shared" si="12"/>
        <v>#REF!</v>
      </c>
      <c r="J416" s="302"/>
      <c r="K416" s="318" t="e">
        <f t="shared" si="13"/>
        <v>#REF!</v>
      </c>
      <c r="L416" s="316"/>
      <c r="M416" s="317" t="e">
        <f t="shared" si="14"/>
        <v>#REF!</v>
      </c>
      <c r="N416" s="302"/>
      <c r="O416" s="95" t="e">
        <f t="shared" si="15"/>
        <v>#REF!</v>
      </c>
      <c r="P416" s="89"/>
      <c r="Q416" s="96" t="e">
        <f t="shared" si="16"/>
        <v>#REF!</v>
      </c>
      <c r="R416" s="91" t="s">
        <v>185</v>
      </c>
      <c r="S416" s="96" t="e">
        <f t="shared" si="17"/>
        <v>#REF!</v>
      </c>
      <c r="T416" s="89"/>
      <c r="U416" s="96" t="e">
        <f>'2 SERVICES'!#REF!</f>
        <v>#REF!</v>
      </c>
      <c r="V416" s="91"/>
      <c r="W416" s="97" t="e">
        <f>'2 SERVICES'!#REF!</f>
        <v>#REF!</v>
      </c>
    </row>
    <row r="417" spans="1:23" ht="39.75" customHeight="1" x14ac:dyDescent="0.25">
      <c r="A417" s="92">
        <f t="shared" si="9"/>
        <v>404</v>
      </c>
      <c r="B417" s="313" t="e">
        <f>'2 SERVICES'!#REF!</f>
        <v>#REF!</v>
      </c>
      <c r="C417" s="99" t="e">
        <f>'2 SERVICES'!#REF!</f>
        <v>#REF!</v>
      </c>
      <c r="D417" s="94" t="e">
        <f>'2 SERVICES'!#REF!</f>
        <v>#REF!</v>
      </c>
      <c r="E417" s="319" t="e">
        <f t="shared" si="10"/>
        <v>#REF!</v>
      </c>
      <c r="F417" s="320"/>
      <c r="G417" s="315" t="e">
        <f t="shared" si="11"/>
        <v>#REF!</v>
      </c>
      <c r="H417" s="316"/>
      <c r="I417" s="321" t="e">
        <f t="shared" si="12"/>
        <v>#REF!</v>
      </c>
      <c r="J417" s="320"/>
      <c r="K417" s="318" t="e">
        <f t="shared" si="13"/>
        <v>#REF!</v>
      </c>
      <c r="L417" s="316"/>
      <c r="M417" s="321" t="e">
        <f t="shared" si="14"/>
        <v>#REF!</v>
      </c>
      <c r="N417" s="320"/>
      <c r="O417" s="95" t="e">
        <f t="shared" si="15"/>
        <v>#REF!</v>
      </c>
      <c r="P417" s="89"/>
      <c r="Q417" s="100" t="e">
        <f t="shared" si="16"/>
        <v>#REF!</v>
      </c>
      <c r="R417" s="91" t="s">
        <v>186</v>
      </c>
      <c r="S417" s="96" t="e">
        <f t="shared" si="17"/>
        <v>#REF!</v>
      </c>
      <c r="T417" s="89"/>
      <c r="U417" s="96" t="e">
        <f>'2 SERVICES'!#REF!</f>
        <v>#REF!</v>
      </c>
      <c r="V417" s="91"/>
      <c r="W417" s="97" t="e">
        <f>'2 SERVICES'!#REF!</f>
        <v>#REF!</v>
      </c>
    </row>
    <row r="418" spans="1:23" ht="39.75" customHeight="1" x14ac:dyDescent="0.25">
      <c r="A418" s="92">
        <f t="shared" si="9"/>
        <v>405</v>
      </c>
      <c r="B418" s="313" t="e">
        <f>'2 SERVICES'!#REF!</f>
        <v>#REF!</v>
      </c>
      <c r="C418" s="93" t="e">
        <f>'2 SERVICES'!#REF!</f>
        <v>#REF!</v>
      </c>
      <c r="D418" s="94" t="e">
        <f>'2 SERVICES'!#REF!</f>
        <v>#REF!</v>
      </c>
      <c r="E418" s="314" t="e">
        <f t="shared" si="10"/>
        <v>#REF!</v>
      </c>
      <c r="F418" s="302"/>
      <c r="G418" s="315" t="e">
        <f t="shared" si="11"/>
        <v>#REF!</v>
      </c>
      <c r="H418" s="316"/>
      <c r="I418" s="317" t="e">
        <f t="shared" si="12"/>
        <v>#REF!</v>
      </c>
      <c r="J418" s="302"/>
      <c r="K418" s="318" t="e">
        <f t="shared" si="13"/>
        <v>#REF!</v>
      </c>
      <c r="L418" s="316"/>
      <c r="M418" s="317" t="e">
        <f t="shared" si="14"/>
        <v>#REF!</v>
      </c>
      <c r="N418" s="302"/>
      <c r="O418" s="95" t="e">
        <f t="shared" si="15"/>
        <v>#REF!</v>
      </c>
      <c r="P418" s="89"/>
      <c r="Q418" s="96" t="e">
        <f t="shared" si="16"/>
        <v>#REF!</v>
      </c>
      <c r="R418" s="91" t="s">
        <v>185</v>
      </c>
      <c r="S418" s="96" t="e">
        <f t="shared" si="17"/>
        <v>#REF!</v>
      </c>
      <c r="T418" s="89"/>
      <c r="U418" s="96" t="e">
        <f>'2 SERVICES'!#REF!</f>
        <v>#REF!</v>
      </c>
      <c r="V418" s="91"/>
      <c r="W418" s="97" t="e">
        <f>'2 SERVICES'!#REF!</f>
        <v>#REF!</v>
      </c>
    </row>
    <row r="419" spans="1:23" ht="39.75" customHeight="1" x14ac:dyDescent="0.25">
      <c r="A419" s="92">
        <f t="shared" si="9"/>
        <v>406</v>
      </c>
      <c r="B419" s="313" t="e">
        <f>'2 SERVICES'!#REF!</f>
        <v>#REF!</v>
      </c>
      <c r="C419" s="99" t="e">
        <f>'2 SERVICES'!#REF!</f>
        <v>#REF!</v>
      </c>
      <c r="D419" s="94" t="e">
        <f>'2 SERVICES'!#REF!</f>
        <v>#REF!</v>
      </c>
      <c r="E419" s="319" t="e">
        <f t="shared" si="10"/>
        <v>#REF!</v>
      </c>
      <c r="F419" s="320"/>
      <c r="G419" s="315" t="e">
        <f t="shared" si="11"/>
        <v>#REF!</v>
      </c>
      <c r="H419" s="316"/>
      <c r="I419" s="321" t="e">
        <f t="shared" si="12"/>
        <v>#REF!</v>
      </c>
      <c r="J419" s="320"/>
      <c r="K419" s="318" t="e">
        <f t="shared" si="13"/>
        <v>#REF!</v>
      </c>
      <c r="L419" s="316"/>
      <c r="M419" s="321" t="e">
        <f t="shared" si="14"/>
        <v>#REF!</v>
      </c>
      <c r="N419" s="320"/>
      <c r="O419" s="95" t="e">
        <f t="shared" si="15"/>
        <v>#REF!</v>
      </c>
      <c r="P419" s="89"/>
      <c r="Q419" s="100" t="e">
        <f t="shared" si="16"/>
        <v>#REF!</v>
      </c>
      <c r="R419" s="91" t="s">
        <v>186</v>
      </c>
      <c r="S419" s="96" t="e">
        <f t="shared" si="17"/>
        <v>#REF!</v>
      </c>
      <c r="T419" s="89"/>
      <c r="U419" s="96" t="e">
        <f>'2 SERVICES'!#REF!</f>
        <v>#REF!</v>
      </c>
      <c r="V419" s="91"/>
      <c r="W419" s="97" t="e">
        <f>'2 SERVICES'!#REF!</f>
        <v>#REF!</v>
      </c>
    </row>
    <row r="420" spans="1:23" ht="39.75" customHeight="1" x14ac:dyDescent="0.25">
      <c r="A420" s="92">
        <f t="shared" si="9"/>
        <v>407</v>
      </c>
      <c r="B420" s="313" t="e">
        <f>'2 SERVICES'!#REF!</f>
        <v>#REF!</v>
      </c>
      <c r="C420" s="93" t="e">
        <f>'2 SERVICES'!#REF!</f>
        <v>#REF!</v>
      </c>
      <c r="D420" s="94" t="e">
        <f>'2 SERVICES'!#REF!</f>
        <v>#REF!</v>
      </c>
      <c r="E420" s="314" t="e">
        <f t="shared" si="10"/>
        <v>#REF!</v>
      </c>
      <c r="F420" s="302"/>
      <c r="G420" s="315" t="e">
        <f t="shared" si="11"/>
        <v>#REF!</v>
      </c>
      <c r="H420" s="316"/>
      <c r="I420" s="317" t="e">
        <f t="shared" si="12"/>
        <v>#REF!</v>
      </c>
      <c r="J420" s="302"/>
      <c r="K420" s="318" t="e">
        <f t="shared" si="13"/>
        <v>#REF!</v>
      </c>
      <c r="L420" s="316"/>
      <c r="M420" s="317" t="e">
        <f t="shared" si="14"/>
        <v>#REF!</v>
      </c>
      <c r="N420" s="302"/>
      <c r="O420" s="95" t="e">
        <f t="shared" si="15"/>
        <v>#REF!</v>
      </c>
      <c r="P420" s="89"/>
      <c r="Q420" s="96" t="e">
        <f t="shared" si="16"/>
        <v>#REF!</v>
      </c>
      <c r="R420" s="91" t="s">
        <v>185</v>
      </c>
      <c r="S420" s="96" t="e">
        <f t="shared" si="17"/>
        <v>#REF!</v>
      </c>
      <c r="T420" s="89"/>
      <c r="U420" s="96" t="e">
        <f>'2 SERVICES'!#REF!</f>
        <v>#REF!</v>
      </c>
      <c r="V420" s="91"/>
      <c r="W420" s="97" t="e">
        <f>'2 SERVICES'!#REF!</f>
        <v>#REF!</v>
      </c>
    </row>
    <row r="421" spans="1:23" ht="39.75" customHeight="1" x14ac:dyDescent="0.25">
      <c r="A421" s="92">
        <f t="shared" si="9"/>
        <v>408</v>
      </c>
      <c r="B421" s="313" t="e">
        <f>'2 SERVICES'!#REF!</f>
        <v>#REF!</v>
      </c>
      <c r="C421" s="99" t="e">
        <f>'2 SERVICES'!#REF!</f>
        <v>#REF!</v>
      </c>
      <c r="D421" s="94" t="e">
        <f>'2 SERVICES'!#REF!</f>
        <v>#REF!</v>
      </c>
      <c r="E421" s="319" t="e">
        <f t="shared" si="10"/>
        <v>#REF!</v>
      </c>
      <c r="F421" s="320"/>
      <c r="G421" s="315" t="e">
        <f t="shared" si="11"/>
        <v>#REF!</v>
      </c>
      <c r="H421" s="316"/>
      <c r="I421" s="321" t="e">
        <f t="shared" si="12"/>
        <v>#REF!</v>
      </c>
      <c r="J421" s="320"/>
      <c r="K421" s="318" t="e">
        <f t="shared" si="13"/>
        <v>#REF!</v>
      </c>
      <c r="L421" s="316"/>
      <c r="M421" s="321" t="e">
        <f t="shared" si="14"/>
        <v>#REF!</v>
      </c>
      <c r="N421" s="320"/>
      <c r="O421" s="95" t="e">
        <f t="shared" si="15"/>
        <v>#REF!</v>
      </c>
      <c r="P421" s="89"/>
      <c r="Q421" s="100" t="e">
        <f t="shared" si="16"/>
        <v>#REF!</v>
      </c>
      <c r="R421" s="91" t="s">
        <v>186</v>
      </c>
      <c r="S421" s="96" t="e">
        <f t="shared" si="17"/>
        <v>#REF!</v>
      </c>
      <c r="T421" s="89"/>
      <c r="U421" s="96" t="e">
        <f>'2 SERVICES'!#REF!</f>
        <v>#REF!</v>
      </c>
      <c r="V421" s="91"/>
      <c r="W421" s="97" t="e">
        <f>'2 SERVICES'!#REF!</f>
        <v>#REF!</v>
      </c>
    </row>
    <row r="422" spans="1:23" ht="39.75" customHeight="1" x14ac:dyDescent="0.25">
      <c r="A422" s="92">
        <f t="shared" si="9"/>
        <v>409</v>
      </c>
      <c r="B422" s="313" t="e">
        <f>'2 SERVICES'!#REF!</f>
        <v>#REF!</v>
      </c>
      <c r="C422" s="93" t="e">
        <f>'2 SERVICES'!#REF!</f>
        <v>#REF!</v>
      </c>
      <c r="D422" s="94" t="e">
        <f>'2 SERVICES'!#REF!</f>
        <v>#REF!</v>
      </c>
      <c r="E422" s="314" t="e">
        <f t="shared" si="10"/>
        <v>#REF!</v>
      </c>
      <c r="F422" s="302"/>
      <c r="G422" s="315" t="e">
        <f t="shared" si="11"/>
        <v>#REF!</v>
      </c>
      <c r="H422" s="316"/>
      <c r="I422" s="317" t="e">
        <f t="shared" si="12"/>
        <v>#REF!</v>
      </c>
      <c r="J422" s="302"/>
      <c r="K422" s="318" t="e">
        <f t="shared" si="13"/>
        <v>#REF!</v>
      </c>
      <c r="L422" s="316"/>
      <c r="M422" s="317" t="e">
        <f t="shared" si="14"/>
        <v>#REF!</v>
      </c>
      <c r="N422" s="302"/>
      <c r="O422" s="95" t="e">
        <f t="shared" si="15"/>
        <v>#REF!</v>
      </c>
      <c r="P422" s="89"/>
      <c r="Q422" s="96" t="e">
        <f t="shared" si="16"/>
        <v>#REF!</v>
      </c>
      <c r="R422" s="91" t="s">
        <v>185</v>
      </c>
      <c r="S422" s="96" t="e">
        <f t="shared" si="17"/>
        <v>#REF!</v>
      </c>
      <c r="T422" s="89"/>
      <c r="U422" s="96" t="e">
        <f>'2 SERVICES'!#REF!</f>
        <v>#REF!</v>
      </c>
      <c r="V422" s="91"/>
      <c r="W422" s="97" t="e">
        <f>'2 SERVICES'!#REF!</f>
        <v>#REF!</v>
      </c>
    </row>
    <row r="423" spans="1:23" ht="39.75" customHeight="1" x14ac:dyDescent="0.25">
      <c r="A423" s="92">
        <f t="shared" si="9"/>
        <v>410</v>
      </c>
      <c r="B423" s="313" t="e">
        <f>'2 SERVICES'!#REF!</f>
        <v>#REF!</v>
      </c>
      <c r="C423" s="99" t="e">
        <f>'2 SERVICES'!#REF!</f>
        <v>#REF!</v>
      </c>
      <c r="D423" s="94" t="e">
        <f>'2 SERVICES'!#REF!</f>
        <v>#REF!</v>
      </c>
      <c r="E423" s="319" t="e">
        <f t="shared" si="10"/>
        <v>#REF!</v>
      </c>
      <c r="F423" s="320"/>
      <c r="G423" s="315" t="e">
        <f t="shared" si="11"/>
        <v>#REF!</v>
      </c>
      <c r="H423" s="316"/>
      <c r="I423" s="321" t="e">
        <f t="shared" si="12"/>
        <v>#REF!</v>
      </c>
      <c r="J423" s="320"/>
      <c r="K423" s="318" t="e">
        <f t="shared" si="13"/>
        <v>#REF!</v>
      </c>
      <c r="L423" s="316"/>
      <c r="M423" s="321" t="e">
        <f t="shared" si="14"/>
        <v>#REF!</v>
      </c>
      <c r="N423" s="320"/>
      <c r="O423" s="95" t="e">
        <f t="shared" si="15"/>
        <v>#REF!</v>
      </c>
      <c r="P423" s="89"/>
      <c r="Q423" s="100" t="e">
        <f t="shared" si="16"/>
        <v>#REF!</v>
      </c>
      <c r="R423" s="91" t="s">
        <v>186</v>
      </c>
      <c r="S423" s="96" t="e">
        <f t="shared" si="17"/>
        <v>#REF!</v>
      </c>
      <c r="T423" s="89"/>
      <c r="U423" s="96" t="e">
        <f>'2 SERVICES'!#REF!</f>
        <v>#REF!</v>
      </c>
      <c r="V423" s="91"/>
      <c r="W423" s="97" t="e">
        <f>'2 SERVICES'!#REF!</f>
        <v>#REF!</v>
      </c>
    </row>
    <row r="424" spans="1:23" ht="39.75" customHeight="1" x14ac:dyDescent="0.25">
      <c r="A424" s="92">
        <f t="shared" si="9"/>
        <v>411</v>
      </c>
      <c r="B424" s="313" t="e">
        <f>'2 SERVICES'!#REF!</f>
        <v>#REF!</v>
      </c>
      <c r="C424" s="93" t="e">
        <f>'2 SERVICES'!#REF!</f>
        <v>#REF!</v>
      </c>
      <c r="D424" s="94" t="e">
        <f>'2 SERVICES'!#REF!</f>
        <v>#REF!</v>
      </c>
      <c r="E424" s="314" t="e">
        <f t="shared" si="10"/>
        <v>#REF!</v>
      </c>
      <c r="F424" s="302"/>
      <c r="G424" s="315" t="e">
        <f t="shared" si="11"/>
        <v>#REF!</v>
      </c>
      <c r="H424" s="316"/>
      <c r="I424" s="317" t="e">
        <f t="shared" si="12"/>
        <v>#REF!</v>
      </c>
      <c r="J424" s="302"/>
      <c r="K424" s="318" t="e">
        <f t="shared" si="13"/>
        <v>#REF!</v>
      </c>
      <c r="L424" s="316"/>
      <c r="M424" s="317" t="e">
        <f t="shared" si="14"/>
        <v>#REF!</v>
      </c>
      <c r="N424" s="302"/>
      <c r="O424" s="95" t="e">
        <f t="shared" si="15"/>
        <v>#REF!</v>
      </c>
      <c r="P424" s="89"/>
      <c r="Q424" s="96" t="e">
        <f t="shared" si="16"/>
        <v>#REF!</v>
      </c>
      <c r="R424" s="91" t="s">
        <v>185</v>
      </c>
      <c r="S424" s="96" t="e">
        <f t="shared" si="17"/>
        <v>#REF!</v>
      </c>
      <c r="T424" s="89"/>
      <c r="U424" s="96" t="e">
        <f>'2 SERVICES'!#REF!</f>
        <v>#REF!</v>
      </c>
      <c r="V424" s="91"/>
      <c r="W424" s="97" t="e">
        <f>'2 SERVICES'!#REF!</f>
        <v>#REF!</v>
      </c>
    </row>
    <row r="425" spans="1:23" ht="39.75" customHeight="1" x14ac:dyDescent="0.25">
      <c r="A425" s="92">
        <f t="shared" si="9"/>
        <v>412</v>
      </c>
      <c r="B425" s="313" t="e">
        <f>'2 SERVICES'!#REF!</f>
        <v>#REF!</v>
      </c>
      <c r="C425" s="99" t="e">
        <f>'2 SERVICES'!#REF!</f>
        <v>#REF!</v>
      </c>
      <c r="D425" s="94" t="e">
        <f>'2 SERVICES'!#REF!</f>
        <v>#REF!</v>
      </c>
      <c r="E425" s="319" t="e">
        <f t="shared" si="10"/>
        <v>#REF!</v>
      </c>
      <c r="F425" s="320"/>
      <c r="G425" s="315" t="e">
        <f t="shared" si="11"/>
        <v>#REF!</v>
      </c>
      <c r="H425" s="316"/>
      <c r="I425" s="321" t="e">
        <f t="shared" si="12"/>
        <v>#REF!</v>
      </c>
      <c r="J425" s="320"/>
      <c r="K425" s="318" t="e">
        <f t="shared" si="13"/>
        <v>#REF!</v>
      </c>
      <c r="L425" s="316"/>
      <c r="M425" s="321" t="e">
        <f t="shared" si="14"/>
        <v>#REF!</v>
      </c>
      <c r="N425" s="320"/>
      <c r="O425" s="95" t="e">
        <f t="shared" si="15"/>
        <v>#REF!</v>
      </c>
      <c r="P425" s="89"/>
      <c r="Q425" s="100" t="e">
        <f t="shared" si="16"/>
        <v>#REF!</v>
      </c>
      <c r="R425" s="91" t="s">
        <v>186</v>
      </c>
      <c r="S425" s="96" t="e">
        <f t="shared" si="17"/>
        <v>#REF!</v>
      </c>
      <c r="T425" s="89"/>
      <c r="U425" s="96" t="e">
        <f>'2 SERVICES'!#REF!</f>
        <v>#REF!</v>
      </c>
      <c r="V425" s="91"/>
      <c r="W425" s="97" t="e">
        <f>'2 SERVICES'!#REF!</f>
        <v>#REF!</v>
      </c>
    </row>
    <row r="426" spans="1:23" ht="39.75" customHeight="1" x14ac:dyDescent="0.25">
      <c r="A426" s="92">
        <f t="shared" si="9"/>
        <v>413</v>
      </c>
      <c r="B426" s="313" t="e">
        <f>'2 SERVICES'!#REF!</f>
        <v>#REF!</v>
      </c>
      <c r="C426" s="93" t="e">
        <f>'2 SERVICES'!#REF!</f>
        <v>#REF!</v>
      </c>
      <c r="D426" s="94" t="e">
        <f>'2 SERVICES'!#REF!</f>
        <v>#REF!</v>
      </c>
      <c r="E426" s="314" t="e">
        <f t="shared" si="10"/>
        <v>#REF!</v>
      </c>
      <c r="F426" s="302"/>
      <c r="G426" s="315" t="e">
        <f t="shared" si="11"/>
        <v>#REF!</v>
      </c>
      <c r="H426" s="316"/>
      <c r="I426" s="317" t="e">
        <f t="shared" si="12"/>
        <v>#REF!</v>
      </c>
      <c r="J426" s="302"/>
      <c r="K426" s="318" t="e">
        <f t="shared" si="13"/>
        <v>#REF!</v>
      </c>
      <c r="L426" s="316"/>
      <c r="M426" s="317" t="e">
        <f t="shared" si="14"/>
        <v>#REF!</v>
      </c>
      <c r="N426" s="302"/>
      <c r="O426" s="95" t="e">
        <f t="shared" si="15"/>
        <v>#REF!</v>
      </c>
      <c r="P426" s="89"/>
      <c r="Q426" s="96" t="e">
        <f t="shared" si="16"/>
        <v>#REF!</v>
      </c>
      <c r="R426" s="91" t="s">
        <v>185</v>
      </c>
      <c r="S426" s="96" t="e">
        <f t="shared" si="17"/>
        <v>#REF!</v>
      </c>
      <c r="T426" s="89"/>
      <c r="U426" s="96" t="e">
        <f>'2 SERVICES'!#REF!</f>
        <v>#REF!</v>
      </c>
      <c r="V426" s="91"/>
      <c r="W426" s="97" t="e">
        <f>'2 SERVICES'!#REF!</f>
        <v>#REF!</v>
      </c>
    </row>
    <row r="427" spans="1:23" ht="39.75" customHeight="1" x14ac:dyDescent="0.25">
      <c r="A427" s="92">
        <f t="shared" si="9"/>
        <v>414</v>
      </c>
      <c r="B427" s="313" t="e">
        <f>'2 SERVICES'!#REF!</f>
        <v>#REF!</v>
      </c>
      <c r="C427" s="99" t="e">
        <f>'2 SERVICES'!#REF!</f>
        <v>#REF!</v>
      </c>
      <c r="D427" s="94" t="e">
        <f>'2 SERVICES'!#REF!</f>
        <v>#REF!</v>
      </c>
      <c r="E427" s="319" t="e">
        <f t="shared" si="10"/>
        <v>#REF!</v>
      </c>
      <c r="F427" s="320"/>
      <c r="G427" s="315" t="e">
        <f t="shared" si="11"/>
        <v>#REF!</v>
      </c>
      <c r="H427" s="316"/>
      <c r="I427" s="321" t="e">
        <f t="shared" si="12"/>
        <v>#REF!</v>
      </c>
      <c r="J427" s="320"/>
      <c r="K427" s="318" t="e">
        <f t="shared" si="13"/>
        <v>#REF!</v>
      </c>
      <c r="L427" s="316"/>
      <c r="M427" s="321" t="e">
        <f t="shared" si="14"/>
        <v>#REF!</v>
      </c>
      <c r="N427" s="320"/>
      <c r="O427" s="95" t="e">
        <f t="shared" si="15"/>
        <v>#REF!</v>
      </c>
      <c r="P427" s="89"/>
      <c r="Q427" s="100" t="e">
        <f t="shared" si="16"/>
        <v>#REF!</v>
      </c>
      <c r="R427" s="91" t="s">
        <v>186</v>
      </c>
      <c r="S427" s="96" t="e">
        <f t="shared" si="17"/>
        <v>#REF!</v>
      </c>
      <c r="T427" s="89"/>
      <c r="U427" s="96" t="e">
        <f>'2 SERVICES'!#REF!</f>
        <v>#REF!</v>
      </c>
      <c r="V427" s="91"/>
      <c r="W427" s="97" t="e">
        <f>'2 SERVICES'!#REF!</f>
        <v>#REF!</v>
      </c>
    </row>
    <row r="428" spans="1:23" ht="39.75" customHeight="1" x14ac:dyDescent="0.25">
      <c r="A428" s="92">
        <f t="shared" si="9"/>
        <v>415</v>
      </c>
      <c r="B428" s="313" t="e">
        <f>'2 SERVICES'!#REF!</f>
        <v>#REF!</v>
      </c>
      <c r="C428" s="93" t="e">
        <f>'2 SERVICES'!#REF!</f>
        <v>#REF!</v>
      </c>
      <c r="D428" s="94" t="e">
        <f>'2 SERVICES'!#REF!</f>
        <v>#REF!</v>
      </c>
      <c r="E428" s="314" t="e">
        <f t="shared" si="10"/>
        <v>#REF!</v>
      </c>
      <c r="F428" s="302"/>
      <c r="G428" s="315" t="e">
        <f t="shared" si="11"/>
        <v>#REF!</v>
      </c>
      <c r="H428" s="316"/>
      <c r="I428" s="317" t="e">
        <f t="shared" si="12"/>
        <v>#REF!</v>
      </c>
      <c r="J428" s="302"/>
      <c r="K428" s="318" t="e">
        <f t="shared" si="13"/>
        <v>#REF!</v>
      </c>
      <c r="L428" s="316"/>
      <c r="M428" s="317" t="e">
        <f t="shared" si="14"/>
        <v>#REF!</v>
      </c>
      <c r="N428" s="302"/>
      <c r="O428" s="95" t="e">
        <f t="shared" si="15"/>
        <v>#REF!</v>
      </c>
      <c r="P428" s="89"/>
      <c r="Q428" s="96" t="e">
        <f t="shared" si="16"/>
        <v>#REF!</v>
      </c>
      <c r="R428" s="91" t="s">
        <v>185</v>
      </c>
      <c r="S428" s="96" t="e">
        <f t="shared" si="17"/>
        <v>#REF!</v>
      </c>
      <c r="T428" s="89"/>
      <c r="U428" s="96" t="e">
        <f>'2 SERVICES'!#REF!</f>
        <v>#REF!</v>
      </c>
      <c r="V428" s="91"/>
      <c r="W428" s="97" t="e">
        <f>'2 SERVICES'!#REF!</f>
        <v>#REF!</v>
      </c>
    </row>
    <row r="429" spans="1:23" ht="39.75" customHeight="1" x14ac:dyDescent="0.25">
      <c r="A429" s="92">
        <f t="shared" si="9"/>
        <v>416</v>
      </c>
      <c r="B429" s="313" t="e">
        <f>'2 SERVICES'!#REF!</f>
        <v>#REF!</v>
      </c>
      <c r="C429" s="99" t="e">
        <f>'2 SERVICES'!#REF!</f>
        <v>#REF!</v>
      </c>
      <c r="D429" s="94" t="e">
        <f>'2 SERVICES'!#REF!</f>
        <v>#REF!</v>
      </c>
      <c r="E429" s="319" t="e">
        <f t="shared" si="10"/>
        <v>#REF!</v>
      </c>
      <c r="F429" s="320"/>
      <c r="G429" s="315" t="e">
        <f t="shared" si="11"/>
        <v>#REF!</v>
      </c>
      <c r="H429" s="316"/>
      <c r="I429" s="321" t="e">
        <f t="shared" si="12"/>
        <v>#REF!</v>
      </c>
      <c r="J429" s="320"/>
      <c r="K429" s="318" t="e">
        <f t="shared" si="13"/>
        <v>#REF!</v>
      </c>
      <c r="L429" s="316"/>
      <c r="M429" s="321" t="e">
        <f t="shared" si="14"/>
        <v>#REF!</v>
      </c>
      <c r="N429" s="320"/>
      <c r="O429" s="95" t="e">
        <f t="shared" si="15"/>
        <v>#REF!</v>
      </c>
      <c r="P429" s="89"/>
      <c r="Q429" s="100" t="e">
        <f t="shared" si="16"/>
        <v>#REF!</v>
      </c>
      <c r="R429" s="91" t="s">
        <v>186</v>
      </c>
      <c r="S429" s="96" t="e">
        <f t="shared" si="17"/>
        <v>#REF!</v>
      </c>
      <c r="T429" s="89"/>
      <c r="U429" s="96" t="e">
        <f>'2 SERVICES'!#REF!</f>
        <v>#REF!</v>
      </c>
      <c r="V429" s="91"/>
      <c r="W429" s="97" t="e">
        <f>'2 SERVICES'!#REF!</f>
        <v>#REF!</v>
      </c>
    </row>
    <row r="430" spans="1:23" ht="39.75" customHeight="1" x14ac:dyDescent="0.25">
      <c r="A430" s="92">
        <f t="shared" si="9"/>
        <v>417</v>
      </c>
      <c r="B430" s="313" t="e">
        <f>'2 SERVICES'!#REF!</f>
        <v>#REF!</v>
      </c>
      <c r="C430" s="93" t="e">
        <f>'2 SERVICES'!#REF!</f>
        <v>#REF!</v>
      </c>
      <c r="D430" s="94" t="e">
        <f>'2 SERVICES'!#REF!</f>
        <v>#REF!</v>
      </c>
      <c r="E430" s="314" t="e">
        <f t="shared" si="10"/>
        <v>#REF!</v>
      </c>
      <c r="F430" s="302"/>
      <c r="G430" s="315" t="e">
        <f t="shared" si="11"/>
        <v>#REF!</v>
      </c>
      <c r="H430" s="316"/>
      <c r="I430" s="317" t="e">
        <f t="shared" si="12"/>
        <v>#REF!</v>
      </c>
      <c r="J430" s="302"/>
      <c r="K430" s="318" t="e">
        <f t="shared" si="13"/>
        <v>#REF!</v>
      </c>
      <c r="L430" s="316"/>
      <c r="M430" s="317" t="e">
        <f t="shared" si="14"/>
        <v>#REF!</v>
      </c>
      <c r="N430" s="302"/>
      <c r="O430" s="95" t="e">
        <f t="shared" si="15"/>
        <v>#REF!</v>
      </c>
      <c r="P430" s="89"/>
      <c r="Q430" s="96" t="e">
        <f t="shared" si="16"/>
        <v>#REF!</v>
      </c>
      <c r="R430" s="91" t="s">
        <v>185</v>
      </c>
      <c r="S430" s="96" t="e">
        <f t="shared" si="17"/>
        <v>#REF!</v>
      </c>
      <c r="T430" s="89"/>
      <c r="U430" s="96" t="e">
        <f>'2 SERVICES'!#REF!</f>
        <v>#REF!</v>
      </c>
      <c r="V430" s="91"/>
      <c r="W430" s="97" t="e">
        <f>'2 SERVICES'!#REF!</f>
        <v>#REF!</v>
      </c>
    </row>
    <row r="431" spans="1:23" ht="39.75" customHeight="1" x14ac:dyDescent="0.25">
      <c r="A431" s="92">
        <f t="shared" si="9"/>
        <v>418</v>
      </c>
      <c r="B431" s="313" t="e">
        <f>'2 SERVICES'!#REF!</f>
        <v>#REF!</v>
      </c>
      <c r="C431" s="99" t="e">
        <f>'2 SERVICES'!#REF!</f>
        <v>#REF!</v>
      </c>
      <c r="D431" s="94" t="e">
        <f>'2 SERVICES'!#REF!</f>
        <v>#REF!</v>
      </c>
      <c r="E431" s="319" t="e">
        <f t="shared" si="10"/>
        <v>#REF!</v>
      </c>
      <c r="F431" s="320"/>
      <c r="G431" s="315" t="e">
        <f t="shared" si="11"/>
        <v>#REF!</v>
      </c>
      <c r="H431" s="316"/>
      <c r="I431" s="321" t="e">
        <f t="shared" si="12"/>
        <v>#REF!</v>
      </c>
      <c r="J431" s="320"/>
      <c r="K431" s="318" t="e">
        <f t="shared" si="13"/>
        <v>#REF!</v>
      </c>
      <c r="L431" s="316"/>
      <c r="M431" s="321" t="e">
        <f t="shared" si="14"/>
        <v>#REF!</v>
      </c>
      <c r="N431" s="320"/>
      <c r="O431" s="95" t="e">
        <f t="shared" si="15"/>
        <v>#REF!</v>
      </c>
      <c r="P431" s="89"/>
      <c r="Q431" s="100" t="e">
        <f t="shared" si="16"/>
        <v>#REF!</v>
      </c>
      <c r="R431" s="91" t="s">
        <v>186</v>
      </c>
      <c r="S431" s="96" t="e">
        <f t="shared" si="17"/>
        <v>#REF!</v>
      </c>
      <c r="T431" s="89"/>
      <c r="U431" s="96" t="e">
        <f>'2 SERVICES'!#REF!</f>
        <v>#REF!</v>
      </c>
      <c r="V431" s="91"/>
      <c r="W431" s="97" t="e">
        <f>'2 SERVICES'!#REF!</f>
        <v>#REF!</v>
      </c>
    </row>
    <row r="432" spans="1:23" ht="39.75" customHeight="1" x14ac:dyDescent="0.25">
      <c r="A432" s="92">
        <f t="shared" si="9"/>
        <v>419</v>
      </c>
      <c r="B432" s="313" t="e">
        <f>'2 SERVICES'!#REF!</f>
        <v>#REF!</v>
      </c>
      <c r="C432" s="93" t="e">
        <f>'2 SERVICES'!#REF!</f>
        <v>#REF!</v>
      </c>
      <c r="D432" s="94" t="e">
        <f>'2 SERVICES'!#REF!</f>
        <v>#REF!</v>
      </c>
      <c r="E432" s="314" t="e">
        <f t="shared" si="10"/>
        <v>#REF!</v>
      </c>
      <c r="F432" s="302"/>
      <c r="G432" s="315" t="e">
        <f t="shared" si="11"/>
        <v>#REF!</v>
      </c>
      <c r="H432" s="316"/>
      <c r="I432" s="317" t="e">
        <f t="shared" si="12"/>
        <v>#REF!</v>
      </c>
      <c r="J432" s="302"/>
      <c r="K432" s="318" t="e">
        <f t="shared" si="13"/>
        <v>#REF!</v>
      </c>
      <c r="L432" s="316"/>
      <c r="M432" s="317" t="e">
        <f t="shared" si="14"/>
        <v>#REF!</v>
      </c>
      <c r="N432" s="302"/>
      <c r="O432" s="95" t="e">
        <f t="shared" si="15"/>
        <v>#REF!</v>
      </c>
      <c r="P432" s="89"/>
      <c r="Q432" s="96" t="e">
        <f t="shared" si="16"/>
        <v>#REF!</v>
      </c>
      <c r="R432" s="91" t="s">
        <v>185</v>
      </c>
      <c r="S432" s="96" t="e">
        <f t="shared" si="17"/>
        <v>#REF!</v>
      </c>
      <c r="T432" s="89"/>
      <c r="U432" s="96" t="e">
        <f>'2 SERVICES'!#REF!</f>
        <v>#REF!</v>
      </c>
      <c r="V432" s="91"/>
      <c r="W432" s="97" t="e">
        <f>'2 SERVICES'!#REF!</f>
        <v>#REF!</v>
      </c>
    </row>
    <row r="433" spans="1:23" ht="39.75" customHeight="1" x14ac:dyDescent="0.25">
      <c r="A433" s="92">
        <f t="shared" si="9"/>
        <v>420</v>
      </c>
      <c r="B433" s="313" t="e">
        <f>'2 SERVICES'!#REF!</f>
        <v>#REF!</v>
      </c>
      <c r="C433" s="99" t="e">
        <f>'2 SERVICES'!#REF!</f>
        <v>#REF!</v>
      </c>
      <c r="D433" s="94" t="e">
        <f>'2 SERVICES'!#REF!</f>
        <v>#REF!</v>
      </c>
      <c r="E433" s="319" t="e">
        <f t="shared" si="10"/>
        <v>#REF!</v>
      </c>
      <c r="F433" s="320"/>
      <c r="G433" s="315" t="e">
        <f t="shared" si="11"/>
        <v>#REF!</v>
      </c>
      <c r="H433" s="316"/>
      <c r="I433" s="321" t="e">
        <f t="shared" si="12"/>
        <v>#REF!</v>
      </c>
      <c r="J433" s="320"/>
      <c r="K433" s="318" t="e">
        <f t="shared" si="13"/>
        <v>#REF!</v>
      </c>
      <c r="L433" s="316"/>
      <c r="M433" s="321" t="e">
        <f t="shared" si="14"/>
        <v>#REF!</v>
      </c>
      <c r="N433" s="320"/>
      <c r="O433" s="95" t="e">
        <f t="shared" si="15"/>
        <v>#REF!</v>
      </c>
      <c r="P433" s="89"/>
      <c r="Q433" s="100" t="e">
        <f t="shared" si="16"/>
        <v>#REF!</v>
      </c>
      <c r="R433" s="91" t="s">
        <v>186</v>
      </c>
      <c r="S433" s="96" t="e">
        <f t="shared" si="17"/>
        <v>#REF!</v>
      </c>
      <c r="T433" s="89"/>
      <c r="U433" s="96" t="e">
        <f>'2 SERVICES'!#REF!</f>
        <v>#REF!</v>
      </c>
      <c r="V433" s="91"/>
      <c r="W433" s="97" t="e">
        <f>'2 SERVICES'!#REF!</f>
        <v>#REF!</v>
      </c>
    </row>
    <row r="434" spans="1:23" ht="39.75" customHeight="1" x14ac:dyDescent="0.25">
      <c r="A434" s="92">
        <f t="shared" si="9"/>
        <v>421</v>
      </c>
      <c r="B434" s="313" t="e">
        <f>'2 SERVICES'!#REF!</f>
        <v>#REF!</v>
      </c>
      <c r="C434" s="93" t="e">
        <f>'2 SERVICES'!#REF!</f>
        <v>#REF!</v>
      </c>
      <c r="D434" s="94" t="e">
        <f>'2 SERVICES'!#REF!</f>
        <v>#REF!</v>
      </c>
      <c r="E434" s="314" t="e">
        <f t="shared" si="10"/>
        <v>#REF!</v>
      </c>
      <c r="F434" s="302"/>
      <c r="G434" s="315" t="e">
        <f t="shared" si="11"/>
        <v>#REF!</v>
      </c>
      <c r="H434" s="316"/>
      <c r="I434" s="317" t="e">
        <f t="shared" si="12"/>
        <v>#REF!</v>
      </c>
      <c r="J434" s="302"/>
      <c r="K434" s="318" t="e">
        <f t="shared" si="13"/>
        <v>#REF!</v>
      </c>
      <c r="L434" s="316"/>
      <c r="M434" s="317" t="e">
        <f t="shared" si="14"/>
        <v>#REF!</v>
      </c>
      <c r="N434" s="302"/>
      <c r="O434" s="95" t="e">
        <f t="shared" si="15"/>
        <v>#REF!</v>
      </c>
      <c r="P434" s="89"/>
      <c r="Q434" s="96" t="e">
        <f t="shared" si="16"/>
        <v>#REF!</v>
      </c>
      <c r="R434" s="91" t="s">
        <v>185</v>
      </c>
      <c r="S434" s="96" t="e">
        <f t="shared" si="17"/>
        <v>#REF!</v>
      </c>
      <c r="T434" s="89"/>
      <c r="U434" s="96" t="e">
        <f>'2 SERVICES'!#REF!</f>
        <v>#REF!</v>
      </c>
      <c r="V434" s="91"/>
      <c r="W434" s="97" t="e">
        <f>'2 SERVICES'!#REF!</f>
        <v>#REF!</v>
      </c>
    </row>
    <row r="435" spans="1:23" ht="39.75" customHeight="1" x14ac:dyDescent="0.25">
      <c r="A435" s="92">
        <f t="shared" si="9"/>
        <v>422</v>
      </c>
      <c r="B435" s="313" t="e">
        <f>'2 SERVICES'!#REF!</f>
        <v>#REF!</v>
      </c>
      <c r="C435" s="99" t="e">
        <f>'2 SERVICES'!#REF!</f>
        <v>#REF!</v>
      </c>
      <c r="D435" s="94" t="e">
        <f>'2 SERVICES'!#REF!</f>
        <v>#REF!</v>
      </c>
      <c r="E435" s="319" t="e">
        <f t="shared" si="10"/>
        <v>#REF!</v>
      </c>
      <c r="F435" s="320"/>
      <c r="G435" s="315" t="e">
        <f t="shared" si="11"/>
        <v>#REF!</v>
      </c>
      <c r="H435" s="316"/>
      <c r="I435" s="321" t="e">
        <f t="shared" si="12"/>
        <v>#REF!</v>
      </c>
      <c r="J435" s="320"/>
      <c r="K435" s="318" t="e">
        <f t="shared" si="13"/>
        <v>#REF!</v>
      </c>
      <c r="L435" s="316"/>
      <c r="M435" s="321" t="e">
        <f t="shared" si="14"/>
        <v>#REF!</v>
      </c>
      <c r="N435" s="320"/>
      <c r="O435" s="95" t="e">
        <f t="shared" si="15"/>
        <v>#REF!</v>
      </c>
      <c r="P435" s="89"/>
      <c r="Q435" s="100" t="e">
        <f t="shared" si="16"/>
        <v>#REF!</v>
      </c>
      <c r="R435" s="91" t="s">
        <v>186</v>
      </c>
      <c r="S435" s="96" t="e">
        <f t="shared" si="17"/>
        <v>#REF!</v>
      </c>
      <c r="T435" s="89"/>
      <c r="U435" s="96" t="e">
        <f>'2 SERVICES'!#REF!</f>
        <v>#REF!</v>
      </c>
      <c r="V435" s="91"/>
      <c r="W435" s="97" t="e">
        <f>'2 SERVICES'!#REF!</f>
        <v>#REF!</v>
      </c>
    </row>
    <row r="436" spans="1:23" ht="39.75" customHeight="1" x14ac:dyDescent="0.25">
      <c r="A436" s="92">
        <f t="shared" si="9"/>
        <v>423</v>
      </c>
      <c r="B436" s="313" t="e">
        <f>'2 SERVICES'!#REF!</f>
        <v>#REF!</v>
      </c>
      <c r="C436" s="93" t="e">
        <f>'2 SERVICES'!#REF!</f>
        <v>#REF!</v>
      </c>
      <c r="D436" s="94" t="e">
        <f>'2 SERVICES'!#REF!</f>
        <v>#REF!</v>
      </c>
      <c r="E436" s="314" t="e">
        <f t="shared" si="10"/>
        <v>#REF!</v>
      </c>
      <c r="F436" s="302"/>
      <c r="G436" s="315" t="e">
        <f t="shared" si="11"/>
        <v>#REF!</v>
      </c>
      <c r="H436" s="316"/>
      <c r="I436" s="317" t="e">
        <f t="shared" si="12"/>
        <v>#REF!</v>
      </c>
      <c r="J436" s="302"/>
      <c r="K436" s="318" t="e">
        <f t="shared" si="13"/>
        <v>#REF!</v>
      </c>
      <c r="L436" s="316"/>
      <c r="M436" s="317" t="e">
        <f t="shared" si="14"/>
        <v>#REF!</v>
      </c>
      <c r="N436" s="302"/>
      <c r="O436" s="95" t="e">
        <f t="shared" si="15"/>
        <v>#REF!</v>
      </c>
      <c r="P436" s="89"/>
      <c r="Q436" s="96" t="e">
        <f t="shared" si="16"/>
        <v>#REF!</v>
      </c>
      <c r="R436" s="91" t="s">
        <v>185</v>
      </c>
      <c r="S436" s="96" t="e">
        <f t="shared" si="17"/>
        <v>#REF!</v>
      </c>
      <c r="T436" s="89"/>
      <c r="U436" s="96" t="e">
        <f>'2 SERVICES'!#REF!</f>
        <v>#REF!</v>
      </c>
      <c r="V436" s="91"/>
      <c r="W436" s="97" t="e">
        <f>'2 SERVICES'!#REF!</f>
        <v>#REF!</v>
      </c>
    </row>
    <row r="437" spans="1:23" ht="39.75" customHeight="1" x14ac:dyDescent="0.25">
      <c r="A437" s="92">
        <f t="shared" si="9"/>
        <v>424</v>
      </c>
      <c r="B437" s="313" t="e">
        <f>'2 SERVICES'!#REF!</f>
        <v>#REF!</v>
      </c>
      <c r="C437" s="99" t="e">
        <f>'2 SERVICES'!#REF!</f>
        <v>#REF!</v>
      </c>
      <c r="D437" s="94" t="e">
        <f>'2 SERVICES'!#REF!</f>
        <v>#REF!</v>
      </c>
      <c r="E437" s="319" t="e">
        <f t="shared" si="10"/>
        <v>#REF!</v>
      </c>
      <c r="F437" s="320"/>
      <c r="G437" s="315" t="e">
        <f t="shared" si="11"/>
        <v>#REF!</v>
      </c>
      <c r="H437" s="316"/>
      <c r="I437" s="321" t="e">
        <f t="shared" si="12"/>
        <v>#REF!</v>
      </c>
      <c r="J437" s="320"/>
      <c r="K437" s="318" t="e">
        <f t="shared" si="13"/>
        <v>#REF!</v>
      </c>
      <c r="L437" s="316"/>
      <c r="M437" s="321" t="e">
        <f t="shared" si="14"/>
        <v>#REF!</v>
      </c>
      <c r="N437" s="320"/>
      <c r="O437" s="95" t="e">
        <f t="shared" si="15"/>
        <v>#REF!</v>
      </c>
      <c r="P437" s="89"/>
      <c r="Q437" s="100" t="e">
        <f t="shared" si="16"/>
        <v>#REF!</v>
      </c>
      <c r="R437" s="91" t="s">
        <v>186</v>
      </c>
      <c r="S437" s="96" t="e">
        <f t="shared" si="17"/>
        <v>#REF!</v>
      </c>
      <c r="T437" s="89"/>
      <c r="U437" s="96" t="e">
        <f>'2 SERVICES'!#REF!</f>
        <v>#REF!</v>
      </c>
      <c r="V437" s="91"/>
      <c r="W437" s="97" t="e">
        <f>'2 SERVICES'!#REF!</f>
        <v>#REF!</v>
      </c>
    </row>
    <row r="438" spans="1:23" ht="39.75" customHeight="1" x14ac:dyDescent="0.25">
      <c r="A438" s="92">
        <f t="shared" si="9"/>
        <v>425</v>
      </c>
      <c r="B438" s="313" t="e">
        <f>'2 SERVICES'!#REF!</f>
        <v>#REF!</v>
      </c>
      <c r="C438" s="93" t="e">
        <f>'2 SERVICES'!#REF!</f>
        <v>#REF!</v>
      </c>
      <c r="D438" s="94" t="e">
        <f>'2 SERVICES'!#REF!</f>
        <v>#REF!</v>
      </c>
      <c r="E438" s="314" t="e">
        <f t="shared" si="10"/>
        <v>#REF!</v>
      </c>
      <c r="F438" s="302"/>
      <c r="G438" s="315" t="e">
        <f t="shared" si="11"/>
        <v>#REF!</v>
      </c>
      <c r="H438" s="316"/>
      <c r="I438" s="317" t="e">
        <f t="shared" si="12"/>
        <v>#REF!</v>
      </c>
      <c r="J438" s="302"/>
      <c r="K438" s="318" t="e">
        <f t="shared" si="13"/>
        <v>#REF!</v>
      </c>
      <c r="L438" s="316"/>
      <c r="M438" s="317" t="e">
        <f t="shared" si="14"/>
        <v>#REF!</v>
      </c>
      <c r="N438" s="302"/>
      <c r="O438" s="95" t="e">
        <f t="shared" si="15"/>
        <v>#REF!</v>
      </c>
      <c r="P438" s="89"/>
      <c r="Q438" s="96" t="e">
        <f t="shared" si="16"/>
        <v>#REF!</v>
      </c>
      <c r="R438" s="91" t="s">
        <v>185</v>
      </c>
      <c r="S438" s="96" t="e">
        <f t="shared" si="17"/>
        <v>#REF!</v>
      </c>
      <c r="T438" s="89"/>
      <c r="U438" s="96" t="e">
        <f>'2 SERVICES'!#REF!</f>
        <v>#REF!</v>
      </c>
      <c r="V438" s="91"/>
      <c r="W438" s="97" t="e">
        <f>'2 SERVICES'!#REF!</f>
        <v>#REF!</v>
      </c>
    </row>
    <row r="439" spans="1:23" ht="39.75" customHeight="1" x14ac:dyDescent="0.25">
      <c r="A439" s="92">
        <f t="shared" si="9"/>
        <v>426</v>
      </c>
      <c r="B439" s="313" t="e">
        <f>'2 SERVICES'!#REF!</f>
        <v>#REF!</v>
      </c>
      <c r="C439" s="99" t="e">
        <f>'2 SERVICES'!#REF!</f>
        <v>#REF!</v>
      </c>
      <c r="D439" s="94" t="e">
        <f>'2 SERVICES'!#REF!</f>
        <v>#REF!</v>
      </c>
      <c r="E439" s="319" t="e">
        <f t="shared" si="10"/>
        <v>#REF!</v>
      </c>
      <c r="F439" s="320"/>
      <c r="G439" s="315" t="e">
        <f t="shared" si="11"/>
        <v>#REF!</v>
      </c>
      <c r="H439" s="316"/>
      <c r="I439" s="321" t="e">
        <f t="shared" si="12"/>
        <v>#REF!</v>
      </c>
      <c r="J439" s="320"/>
      <c r="K439" s="318" t="e">
        <f t="shared" si="13"/>
        <v>#REF!</v>
      </c>
      <c r="L439" s="316"/>
      <c r="M439" s="321" t="e">
        <f t="shared" si="14"/>
        <v>#REF!</v>
      </c>
      <c r="N439" s="320"/>
      <c r="O439" s="95" t="e">
        <f t="shared" si="15"/>
        <v>#REF!</v>
      </c>
      <c r="P439" s="89"/>
      <c r="Q439" s="100" t="e">
        <f t="shared" si="16"/>
        <v>#REF!</v>
      </c>
      <c r="R439" s="91" t="s">
        <v>186</v>
      </c>
      <c r="S439" s="96" t="e">
        <f t="shared" si="17"/>
        <v>#REF!</v>
      </c>
      <c r="T439" s="89"/>
      <c r="U439" s="96" t="e">
        <f>'2 SERVICES'!#REF!</f>
        <v>#REF!</v>
      </c>
      <c r="V439" s="91"/>
      <c r="W439" s="97" t="e">
        <f>'2 SERVICES'!#REF!</f>
        <v>#REF!</v>
      </c>
    </row>
    <row r="440" spans="1:23" ht="39.75" customHeight="1" x14ac:dyDescent="0.25">
      <c r="A440" s="92">
        <f t="shared" si="9"/>
        <v>427</v>
      </c>
      <c r="B440" s="313" t="e">
        <f>'2 SERVICES'!#REF!</f>
        <v>#REF!</v>
      </c>
      <c r="C440" s="93" t="e">
        <f>'2 SERVICES'!#REF!</f>
        <v>#REF!</v>
      </c>
      <c r="D440" s="94" t="e">
        <f>'2 SERVICES'!#REF!</f>
        <v>#REF!</v>
      </c>
      <c r="E440" s="314" t="e">
        <f t="shared" si="10"/>
        <v>#REF!</v>
      </c>
      <c r="F440" s="302"/>
      <c r="G440" s="315" t="e">
        <f t="shared" si="11"/>
        <v>#REF!</v>
      </c>
      <c r="H440" s="316"/>
      <c r="I440" s="317" t="e">
        <f t="shared" si="12"/>
        <v>#REF!</v>
      </c>
      <c r="J440" s="302"/>
      <c r="K440" s="318" t="e">
        <f t="shared" si="13"/>
        <v>#REF!</v>
      </c>
      <c r="L440" s="316"/>
      <c r="M440" s="317" t="e">
        <f t="shared" si="14"/>
        <v>#REF!</v>
      </c>
      <c r="N440" s="302"/>
      <c r="O440" s="95" t="e">
        <f t="shared" si="15"/>
        <v>#REF!</v>
      </c>
      <c r="P440" s="89"/>
      <c r="Q440" s="96" t="e">
        <f t="shared" si="16"/>
        <v>#REF!</v>
      </c>
      <c r="R440" s="91" t="s">
        <v>185</v>
      </c>
      <c r="S440" s="96" t="e">
        <f t="shared" si="17"/>
        <v>#REF!</v>
      </c>
      <c r="T440" s="89"/>
      <c r="U440" s="96" t="e">
        <f>'2 SERVICES'!#REF!</f>
        <v>#REF!</v>
      </c>
      <c r="V440" s="91"/>
      <c r="W440" s="97" t="e">
        <f>'2 SERVICES'!#REF!</f>
        <v>#REF!</v>
      </c>
    </row>
    <row r="441" spans="1:23" ht="39.75" customHeight="1" x14ac:dyDescent="0.25">
      <c r="A441" s="92">
        <f t="shared" si="9"/>
        <v>428</v>
      </c>
      <c r="B441" s="313" t="e">
        <f>'2 SERVICES'!#REF!</f>
        <v>#REF!</v>
      </c>
      <c r="C441" s="99" t="e">
        <f>'2 SERVICES'!#REF!</f>
        <v>#REF!</v>
      </c>
      <c r="D441" s="94" t="e">
        <f>'2 SERVICES'!#REF!</f>
        <v>#REF!</v>
      </c>
      <c r="E441" s="319" t="e">
        <f t="shared" si="10"/>
        <v>#REF!</v>
      </c>
      <c r="F441" s="320"/>
      <c r="G441" s="315" t="e">
        <f t="shared" si="11"/>
        <v>#REF!</v>
      </c>
      <c r="H441" s="316"/>
      <c r="I441" s="321" t="e">
        <f t="shared" si="12"/>
        <v>#REF!</v>
      </c>
      <c r="J441" s="320"/>
      <c r="K441" s="318" t="e">
        <f t="shared" si="13"/>
        <v>#REF!</v>
      </c>
      <c r="L441" s="316"/>
      <c r="M441" s="321" t="e">
        <f t="shared" si="14"/>
        <v>#REF!</v>
      </c>
      <c r="N441" s="320"/>
      <c r="O441" s="95" t="e">
        <f t="shared" si="15"/>
        <v>#REF!</v>
      </c>
      <c r="P441" s="89"/>
      <c r="Q441" s="100" t="e">
        <f t="shared" si="16"/>
        <v>#REF!</v>
      </c>
      <c r="R441" s="91" t="s">
        <v>186</v>
      </c>
      <c r="S441" s="96" t="e">
        <f t="shared" si="17"/>
        <v>#REF!</v>
      </c>
      <c r="T441" s="89"/>
      <c r="U441" s="96" t="e">
        <f>'2 SERVICES'!#REF!</f>
        <v>#REF!</v>
      </c>
      <c r="V441" s="91"/>
      <c r="W441" s="97" t="e">
        <f>'2 SERVICES'!#REF!</f>
        <v>#REF!</v>
      </c>
    </row>
    <row r="442" spans="1:23" ht="39.75" customHeight="1" x14ac:dyDescent="0.25">
      <c r="A442" s="92">
        <f t="shared" si="9"/>
        <v>429</v>
      </c>
      <c r="B442" s="313" t="e">
        <f>'2 SERVICES'!#REF!</f>
        <v>#REF!</v>
      </c>
      <c r="C442" s="93" t="e">
        <f>'2 SERVICES'!#REF!</f>
        <v>#REF!</v>
      </c>
      <c r="D442" s="94" t="e">
        <f>'2 SERVICES'!#REF!</f>
        <v>#REF!</v>
      </c>
      <c r="E442" s="314" t="e">
        <f t="shared" si="10"/>
        <v>#REF!</v>
      </c>
      <c r="F442" s="302"/>
      <c r="G442" s="315" t="e">
        <f t="shared" si="11"/>
        <v>#REF!</v>
      </c>
      <c r="H442" s="316"/>
      <c r="I442" s="317" t="e">
        <f t="shared" si="12"/>
        <v>#REF!</v>
      </c>
      <c r="J442" s="302"/>
      <c r="K442" s="318" t="e">
        <f t="shared" si="13"/>
        <v>#REF!</v>
      </c>
      <c r="L442" s="316"/>
      <c r="M442" s="317" t="e">
        <f t="shared" si="14"/>
        <v>#REF!</v>
      </c>
      <c r="N442" s="302"/>
      <c r="O442" s="95" t="e">
        <f t="shared" si="15"/>
        <v>#REF!</v>
      </c>
      <c r="P442" s="89"/>
      <c r="Q442" s="96" t="e">
        <f t="shared" si="16"/>
        <v>#REF!</v>
      </c>
      <c r="R442" s="91" t="s">
        <v>185</v>
      </c>
      <c r="S442" s="96" t="e">
        <f t="shared" si="17"/>
        <v>#REF!</v>
      </c>
      <c r="T442" s="89"/>
      <c r="U442" s="96" t="e">
        <f>'2 SERVICES'!#REF!</f>
        <v>#REF!</v>
      </c>
      <c r="V442" s="91"/>
      <c r="W442" s="97" t="e">
        <f>'2 SERVICES'!#REF!</f>
        <v>#REF!</v>
      </c>
    </row>
    <row r="443" spans="1:23" ht="39.75" customHeight="1" x14ac:dyDescent="0.25">
      <c r="A443" s="92">
        <f t="shared" si="9"/>
        <v>430</v>
      </c>
      <c r="B443" s="313" t="e">
        <f>'2 SERVICES'!#REF!</f>
        <v>#REF!</v>
      </c>
      <c r="C443" s="99" t="e">
        <f>'2 SERVICES'!#REF!</f>
        <v>#REF!</v>
      </c>
      <c r="D443" s="94" t="e">
        <f>'2 SERVICES'!#REF!</f>
        <v>#REF!</v>
      </c>
      <c r="E443" s="319" t="e">
        <f t="shared" si="10"/>
        <v>#REF!</v>
      </c>
      <c r="F443" s="320"/>
      <c r="G443" s="315" t="e">
        <f t="shared" si="11"/>
        <v>#REF!</v>
      </c>
      <c r="H443" s="316"/>
      <c r="I443" s="321" t="e">
        <f t="shared" si="12"/>
        <v>#REF!</v>
      </c>
      <c r="J443" s="320"/>
      <c r="K443" s="318" t="e">
        <f t="shared" si="13"/>
        <v>#REF!</v>
      </c>
      <c r="L443" s="316"/>
      <c r="M443" s="321" t="e">
        <f t="shared" si="14"/>
        <v>#REF!</v>
      </c>
      <c r="N443" s="320"/>
      <c r="O443" s="95" t="e">
        <f t="shared" si="15"/>
        <v>#REF!</v>
      </c>
      <c r="P443" s="89"/>
      <c r="Q443" s="100" t="e">
        <f t="shared" si="16"/>
        <v>#REF!</v>
      </c>
      <c r="R443" s="91" t="s">
        <v>186</v>
      </c>
      <c r="S443" s="96" t="e">
        <f t="shared" si="17"/>
        <v>#REF!</v>
      </c>
      <c r="T443" s="89"/>
      <c r="U443" s="96" t="e">
        <f>'2 SERVICES'!#REF!</f>
        <v>#REF!</v>
      </c>
      <c r="V443" s="91"/>
      <c r="W443" s="97" t="e">
        <f>'2 SERVICES'!#REF!</f>
        <v>#REF!</v>
      </c>
    </row>
    <row r="444" spans="1:23" ht="39.75" customHeight="1" x14ac:dyDescent="0.25">
      <c r="A444" s="92">
        <f t="shared" si="9"/>
        <v>431</v>
      </c>
      <c r="B444" s="313" t="e">
        <f>'2 SERVICES'!#REF!</f>
        <v>#REF!</v>
      </c>
      <c r="C444" s="93" t="e">
        <f>'2 SERVICES'!#REF!</f>
        <v>#REF!</v>
      </c>
      <c r="D444" s="94" t="e">
        <f>'2 SERVICES'!#REF!</f>
        <v>#REF!</v>
      </c>
      <c r="E444" s="314" t="e">
        <f t="shared" si="10"/>
        <v>#REF!</v>
      </c>
      <c r="F444" s="302"/>
      <c r="G444" s="315" t="e">
        <f t="shared" si="11"/>
        <v>#REF!</v>
      </c>
      <c r="H444" s="316"/>
      <c r="I444" s="317" t="e">
        <f t="shared" si="12"/>
        <v>#REF!</v>
      </c>
      <c r="J444" s="302"/>
      <c r="K444" s="318" t="e">
        <f t="shared" si="13"/>
        <v>#REF!</v>
      </c>
      <c r="L444" s="316"/>
      <c r="M444" s="317" t="e">
        <f t="shared" si="14"/>
        <v>#REF!</v>
      </c>
      <c r="N444" s="302"/>
      <c r="O444" s="95" t="e">
        <f t="shared" si="15"/>
        <v>#REF!</v>
      </c>
      <c r="P444" s="89"/>
      <c r="Q444" s="96" t="e">
        <f t="shared" si="16"/>
        <v>#REF!</v>
      </c>
      <c r="R444" s="91" t="s">
        <v>185</v>
      </c>
      <c r="S444" s="96" t="e">
        <f t="shared" si="17"/>
        <v>#REF!</v>
      </c>
      <c r="T444" s="89"/>
      <c r="U444" s="96" t="e">
        <f>'2 SERVICES'!#REF!</f>
        <v>#REF!</v>
      </c>
      <c r="V444" s="91"/>
      <c r="W444" s="97" t="e">
        <f>'2 SERVICES'!#REF!</f>
        <v>#REF!</v>
      </c>
    </row>
    <row r="445" spans="1:23" ht="39.75" customHeight="1" x14ac:dyDescent="0.25">
      <c r="A445" s="92">
        <f t="shared" si="9"/>
        <v>432</v>
      </c>
      <c r="B445" s="313" t="e">
        <f>'2 SERVICES'!#REF!</f>
        <v>#REF!</v>
      </c>
      <c r="C445" s="99" t="e">
        <f>'2 SERVICES'!#REF!</f>
        <v>#REF!</v>
      </c>
      <c r="D445" s="94" t="e">
        <f>'2 SERVICES'!#REF!</f>
        <v>#REF!</v>
      </c>
      <c r="E445" s="319" t="e">
        <f t="shared" si="10"/>
        <v>#REF!</v>
      </c>
      <c r="F445" s="320"/>
      <c r="G445" s="315" t="e">
        <f t="shared" si="11"/>
        <v>#REF!</v>
      </c>
      <c r="H445" s="316"/>
      <c r="I445" s="321" t="e">
        <f t="shared" si="12"/>
        <v>#REF!</v>
      </c>
      <c r="J445" s="320"/>
      <c r="K445" s="318" t="e">
        <f t="shared" si="13"/>
        <v>#REF!</v>
      </c>
      <c r="L445" s="316"/>
      <c r="M445" s="321" t="e">
        <f t="shared" si="14"/>
        <v>#REF!</v>
      </c>
      <c r="N445" s="320"/>
      <c r="O445" s="95" t="e">
        <f t="shared" si="15"/>
        <v>#REF!</v>
      </c>
      <c r="P445" s="89"/>
      <c r="Q445" s="100" t="e">
        <f t="shared" si="16"/>
        <v>#REF!</v>
      </c>
      <c r="R445" s="91" t="s">
        <v>186</v>
      </c>
      <c r="S445" s="96" t="e">
        <f t="shared" si="17"/>
        <v>#REF!</v>
      </c>
      <c r="T445" s="89"/>
      <c r="U445" s="96" t="e">
        <f>'2 SERVICES'!#REF!</f>
        <v>#REF!</v>
      </c>
      <c r="V445" s="91"/>
      <c r="W445" s="97" t="e">
        <f>'2 SERVICES'!#REF!</f>
        <v>#REF!</v>
      </c>
    </row>
    <row r="446" spans="1:23" ht="39.75" customHeight="1" x14ac:dyDescent="0.25">
      <c r="A446" s="92">
        <f t="shared" si="9"/>
        <v>433</v>
      </c>
      <c r="B446" s="313" t="e">
        <f>'2 SERVICES'!#REF!</f>
        <v>#REF!</v>
      </c>
      <c r="C446" s="93" t="e">
        <f>'2 SERVICES'!#REF!</f>
        <v>#REF!</v>
      </c>
      <c r="D446" s="94" t="e">
        <f>'2 SERVICES'!#REF!</f>
        <v>#REF!</v>
      </c>
      <c r="E446" s="314" t="e">
        <f t="shared" si="10"/>
        <v>#REF!</v>
      </c>
      <c r="F446" s="302"/>
      <c r="G446" s="315" t="e">
        <f t="shared" si="11"/>
        <v>#REF!</v>
      </c>
      <c r="H446" s="316"/>
      <c r="I446" s="317" t="e">
        <f t="shared" si="12"/>
        <v>#REF!</v>
      </c>
      <c r="J446" s="302"/>
      <c r="K446" s="318" t="e">
        <f t="shared" si="13"/>
        <v>#REF!</v>
      </c>
      <c r="L446" s="316"/>
      <c r="M446" s="317" t="e">
        <f t="shared" si="14"/>
        <v>#REF!</v>
      </c>
      <c r="N446" s="302"/>
      <c r="O446" s="95" t="e">
        <f t="shared" si="15"/>
        <v>#REF!</v>
      </c>
      <c r="P446" s="89"/>
      <c r="Q446" s="96" t="e">
        <f t="shared" si="16"/>
        <v>#REF!</v>
      </c>
      <c r="R446" s="91" t="s">
        <v>185</v>
      </c>
      <c r="S446" s="96" t="e">
        <f t="shared" si="17"/>
        <v>#REF!</v>
      </c>
      <c r="T446" s="89"/>
      <c r="U446" s="96" t="e">
        <f>'2 SERVICES'!#REF!</f>
        <v>#REF!</v>
      </c>
      <c r="V446" s="91"/>
      <c r="W446" s="97" t="e">
        <f>'2 SERVICES'!#REF!</f>
        <v>#REF!</v>
      </c>
    </row>
    <row r="447" spans="1:23" ht="39.75" customHeight="1" x14ac:dyDescent="0.25">
      <c r="A447" s="92">
        <f t="shared" si="9"/>
        <v>434</v>
      </c>
      <c r="B447" s="313" t="e">
        <f>'2 SERVICES'!#REF!</f>
        <v>#REF!</v>
      </c>
      <c r="C447" s="99" t="e">
        <f>'2 SERVICES'!#REF!</f>
        <v>#REF!</v>
      </c>
      <c r="D447" s="94" t="e">
        <f>'2 SERVICES'!#REF!</f>
        <v>#REF!</v>
      </c>
      <c r="E447" s="319" t="e">
        <f t="shared" si="10"/>
        <v>#REF!</v>
      </c>
      <c r="F447" s="320"/>
      <c r="G447" s="315" t="e">
        <f t="shared" si="11"/>
        <v>#REF!</v>
      </c>
      <c r="H447" s="316"/>
      <c r="I447" s="321" t="e">
        <f t="shared" si="12"/>
        <v>#REF!</v>
      </c>
      <c r="J447" s="320"/>
      <c r="K447" s="318" t="e">
        <f t="shared" si="13"/>
        <v>#REF!</v>
      </c>
      <c r="L447" s="316"/>
      <c r="M447" s="321" t="e">
        <f t="shared" si="14"/>
        <v>#REF!</v>
      </c>
      <c r="N447" s="320"/>
      <c r="O447" s="95" t="e">
        <f t="shared" si="15"/>
        <v>#REF!</v>
      </c>
      <c r="P447" s="89"/>
      <c r="Q447" s="100" t="e">
        <f t="shared" si="16"/>
        <v>#REF!</v>
      </c>
      <c r="R447" s="91" t="s">
        <v>186</v>
      </c>
      <c r="S447" s="96" t="e">
        <f t="shared" si="17"/>
        <v>#REF!</v>
      </c>
      <c r="T447" s="89"/>
      <c r="U447" s="96" t="e">
        <f>'2 SERVICES'!#REF!</f>
        <v>#REF!</v>
      </c>
      <c r="V447" s="91"/>
      <c r="W447" s="97" t="e">
        <f>'2 SERVICES'!#REF!</f>
        <v>#REF!</v>
      </c>
    </row>
    <row r="448" spans="1:23" ht="39.75" customHeight="1" x14ac:dyDescent="0.25">
      <c r="A448" s="92">
        <f t="shared" si="9"/>
        <v>435</v>
      </c>
      <c r="B448" s="313" t="e">
        <f>'2 SERVICES'!#REF!</f>
        <v>#REF!</v>
      </c>
      <c r="C448" s="93" t="e">
        <f>'2 SERVICES'!#REF!</f>
        <v>#REF!</v>
      </c>
      <c r="D448" s="94" t="e">
        <f>'2 SERVICES'!#REF!</f>
        <v>#REF!</v>
      </c>
      <c r="E448" s="314" t="e">
        <f t="shared" si="10"/>
        <v>#REF!</v>
      </c>
      <c r="F448" s="302"/>
      <c r="G448" s="315" t="e">
        <f t="shared" si="11"/>
        <v>#REF!</v>
      </c>
      <c r="H448" s="316"/>
      <c r="I448" s="317" t="e">
        <f t="shared" si="12"/>
        <v>#REF!</v>
      </c>
      <c r="J448" s="302"/>
      <c r="K448" s="318" t="e">
        <f t="shared" si="13"/>
        <v>#REF!</v>
      </c>
      <c r="L448" s="316"/>
      <c r="M448" s="317" t="e">
        <f t="shared" si="14"/>
        <v>#REF!</v>
      </c>
      <c r="N448" s="302"/>
      <c r="O448" s="95" t="e">
        <f t="shared" si="15"/>
        <v>#REF!</v>
      </c>
      <c r="P448" s="89"/>
      <c r="Q448" s="96" t="e">
        <f t="shared" si="16"/>
        <v>#REF!</v>
      </c>
      <c r="R448" s="91" t="s">
        <v>185</v>
      </c>
      <c r="S448" s="96" t="e">
        <f t="shared" si="17"/>
        <v>#REF!</v>
      </c>
      <c r="T448" s="89"/>
      <c r="U448" s="96" t="e">
        <f>'2 SERVICES'!#REF!</f>
        <v>#REF!</v>
      </c>
      <c r="V448" s="91"/>
      <c r="W448" s="97" t="e">
        <f>'2 SERVICES'!#REF!</f>
        <v>#REF!</v>
      </c>
    </row>
    <row r="449" spans="1:23" ht="39.75" customHeight="1" x14ac:dyDescent="0.25">
      <c r="A449" s="92">
        <f t="shared" si="9"/>
        <v>436</v>
      </c>
      <c r="B449" s="313" t="e">
        <f>'2 SERVICES'!#REF!</f>
        <v>#REF!</v>
      </c>
      <c r="C449" s="99" t="e">
        <f>'2 SERVICES'!#REF!</f>
        <v>#REF!</v>
      </c>
      <c r="D449" s="94" t="e">
        <f>'2 SERVICES'!#REF!</f>
        <v>#REF!</v>
      </c>
      <c r="E449" s="319" t="e">
        <f t="shared" si="10"/>
        <v>#REF!</v>
      </c>
      <c r="F449" s="320"/>
      <c r="G449" s="315" t="e">
        <f t="shared" si="11"/>
        <v>#REF!</v>
      </c>
      <c r="H449" s="316"/>
      <c r="I449" s="321" t="e">
        <f t="shared" si="12"/>
        <v>#REF!</v>
      </c>
      <c r="J449" s="320"/>
      <c r="K449" s="318" t="e">
        <f t="shared" si="13"/>
        <v>#REF!</v>
      </c>
      <c r="L449" s="316"/>
      <c r="M449" s="321" t="e">
        <f t="shared" si="14"/>
        <v>#REF!</v>
      </c>
      <c r="N449" s="320"/>
      <c r="O449" s="95" t="e">
        <f t="shared" si="15"/>
        <v>#REF!</v>
      </c>
      <c r="P449" s="89"/>
      <c r="Q449" s="100" t="e">
        <f t="shared" si="16"/>
        <v>#REF!</v>
      </c>
      <c r="R449" s="91" t="s">
        <v>186</v>
      </c>
      <c r="S449" s="96" t="e">
        <f t="shared" si="17"/>
        <v>#REF!</v>
      </c>
      <c r="T449" s="89"/>
      <c r="U449" s="96" t="e">
        <f>'2 SERVICES'!#REF!</f>
        <v>#REF!</v>
      </c>
      <c r="V449" s="91"/>
      <c r="W449" s="97" t="e">
        <f>'2 SERVICES'!#REF!</f>
        <v>#REF!</v>
      </c>
    </row>
    <row r="450" spans="1:23" ht="39.75" customHeight="1" x14ac:dyDescent="0.25">
      <c r="A450" s="92">
        <f t="shared" si="9"/>
        <v>437</v>
      </c>
      <c r="B450" s="313" t="e">
        <f>'2 SERVICES'!#REF!</f>
        <v>#REF!</v>
      </c>
      <c r="C450" s="93" t="e">
        <f>'2 SERVICES'!#REF!</f>
        <v>#REF!</v>
      </c>
      <c r="D450" s="94" t="e">
        <f>'2 SERVICES'!#REF!</f>
        <v>#REF!</v>
      </c>
      <c r="E450" s="314" t="e">
        <f t="shared" si="10"/>
        <v>#REF!</v>
      </c>
      <c r="F450" s="302"/>
      <c r="G450" s="315" t="e">
        <f t="shared" si="11"/>
        <v>#REF!</v>
      </c>
      <c r="H450" s="316"/>
      <c r="I450" s="317" t="e">
        <f t="shared" si="12"/>
        <v>#REF!</v>
      </c>
      <c r="J450" s="302"/>
      <c r="K450" s="318" t="e">
        <f t="shared" si="13"/>
        <v>#REF!</v>
      </c>
      <c r="L450" s="316"/>
      <c r="M450" s="317" t="e">
        <f t="shared" si="14"/>
        <v>#REF!</v>
      </c>
      <c r="N450" s="302"/>
      <c r="O450" s="95" t="e">
        <f t="shared" si="15"/>
        <v>#REF!</v>
      </c>
      <c r="P450" s="89"/>
      <c r="Q450" s="96" t="e">
        <f t="shared" si="16"/>
        <v>#REF!</v>
      </c>
      <c r="R450" s="91" t="s">
        <v>185</v>
      </c>
      <c r="S450" s="96" t="e">
        <f t="shared" si="17"/>
        <v>#REF!</v>
      </c>
      <c r="T450" s="89"/>
      <c r="U450" s="96" t="e">
        <f>'2 SERVICES'!#REF!</f>
        <v>#REF!</v>
      </c>
      <c r="V450" s="91"/>
      <c r="W450" s="97" t="e">
        <f>'2 SERVICES'!#REF!</f>
        <v>#REF!</v>
      </c>
    </row>
    <row r="451" spans="1:23" ht="39.75" customHeight="1" x14ac:dyDescent="0.25">
      <c r="A451" s="92">
        <f t="shared" si="9"/>
        <v>438</v>
      </c>
      <c r="B451" s="313" t="e">
        <f>'2 SERVICES'!#REF!</f>
        <v>#REF!</v>
      </c>
      <c r="C451" s="99" t="e">
        <f>'2 SERVICES'!#REF!</f>
        <v>#REF!</v>
      </c>
      <c r="D451" s="94" t="e">
        <f>'2 SERVICES'!#REF!</f>
        <v>#REF!</v>
      </c>
      <c r="E451" s="319" t="e">
        <f t="shared" si="10"/>
        <v>#REF!</v>
      </c>
      <c r="F451" s="320"/>
      <c r="G451" s="315" t="e">
        <f t="shared" si="11"/>
        <v>#REF!</v>
      </c>
      <c r="H451" s="316"/>
      <c r="I451" s="321" t="e">
        <f t="shared" si="12"/>
        <v>#REF!</v>
      </c>
      <c r="J451" s="320"/>
      <c r="K451" s="318" t="e">
        <f t="shared" si="13"/>
        <v>#REF!</v>
      </c>
      <c r="L451" s="316"/>
      <c r="M451" s="321" t="e">
        <f t="shared" si="14"/>
        <v>#REF!</v>
      </c>
      <c r="N451" s="320"/>
      <c r="O451" s="95" t="e">
        <f t="shared" si="15"/>
        <v>#REF!</v>
      </c>
      <c r="P451" s="89"/>
      <c r="Q451" s="100" t="e">
        <f t="shared" si="16"/>
        <v>#REF!</v>
      </c>
      <c r="R451" s="91" t="s">
        <v>186</v>
      </c>
      <c r="S451" s="96" t="e">
        <f t="shared" si="17"/>
        <v>#REF!</v>
      </c>
      <c r="T451" s="89"/>
      <c r="U451" s="96" t="e">
        <f>'2 SERVICES'!#REF!</f>
        <v>#REF!</v>
      </c>
      <c r="V451" s="91"/>
      <c r="W451" s="97" t="e">
        <f>'2 SERVICES'!#REF!</f>
        <v>#REF!</v>
      </c>
    </row>
    <row r="452" spans="1:23" ht="39.75" customHeight="1" x14ac:dyDescent="0.25">
      <c r="A452" s="92">
        <f t="shared" si="9"/>
        <v>439</v>
      </c>
      <c r="B452" s="313" t="e">
        <f>'2 SERVICES'!#REF!</f>
        <v>#REF!</v>
      </c>
      <c r="C452" s="93" t="e">
        <f>'2 SERVICES'!#REF!</f>
        <v>#REF!</v>
      </c>
      <c r="D452" s="94" t="e">
        <f>'2 SERVICES'!#REF!</f>
        <v>#REF!</v>
      </c>
      <c r="E452" s="314" t="e">
        <f t="shared" si="10"/>
        <v>#REF!</v>
      </c>
      <c r="F452" s="302"/>
      <c r="G452" s="315" t="e">
        <f t="shared" si="11"/>
        <v>#REF!</v>
      </c>
      <c r="H452" s="316"/>
      <c r="I452" s="317" t="e">
        <f t="shared" si="12"/>
        <v>#REF!</v>
      </c>
      <c r="J452" s="302"/>
      <c r="K452" s="318" t="e">
        <f t="shared" si="13"/>
        <v>#REF!</v>
      </c>
      <c r="L452" s="316"/>
      <c r="M452" s="317" t="e">
        <f t="shared" si="14"/>
        <v>#REF!</v>
      </c>
      <c r="N452" s="302"/>
      <c r="O452" s="95" t="e">
        <f t="shared" si="15"/>
        <v>#REF!</v>
      </c>
      <c r="P452" s="89"/>
      <c r="Q452" s="96" t="e">
        <f t="shared" si="16"/>
        <v>#REF!</v>
      </c>
      <c r="R452" s="91" t="s">
        <v>185</v>
      </c>
      <c r="S452" s="96" t="e">
        <f t="shared" si="17"/>
        <v>#REF!</v>
      </c>
      <c r="T452" s="89"/>
      <c r="U452" s="96" t="e">
        <f>'2 SERVICES'!#REF!</f>
        <v>#REF!</v>
      </c>
      <c r="V452" s="91"/>
      <c r="W452" s="97" t="e">
        <f>'2 SERVICES'!#REF!</f>
        <v>#REF!</v>
      </c>
    </row>
    <row r="453" spans="1:23" ht="39.75" customHeight="1" x14ac:dyDescent="0.25">
      <c r="A453" s="92">
        <f t="shared" si="9"/>
        <v>440</v>
      </c>
      <c r="B453" s="313" t="e">
        <f>'2 SERVICES'!#REF!</f>
        <v>#REF!</v>
      </c>
      <c r="C453" s="99" t="e">
        <f>'2 SERVICES'!#REF!</f>
        <v>#REF!</v>
      </c>
      <c r="D453" s="94" t="e">
        <f>'2 SERVICES'!#REF!</f>
        <v>#REF!</v>
      </c>
      <c r="E453" s="319" t="e">
        <f t="shared" si="10"/>
        <v>#REF!</v>
      </c>
      <c r="F453" s="320"/>
      <c r="G453" s="315" t="e">
        <f t="shared" si="11"/>
        <v>#REF!</v>
      </c>
      <c r="H453" s="316"/>
      <c r="I453" s="321" t="e">
        <f t="shared" si="12"/>
        <v>#REF!</v>
      </c>
      <c r="J453" s="320"/>
      <c r="K453" s="318" t="e">
        <f t="shared" si="13"/>
        <v>#REF!</v>
      </c>
      <c r="L453" s="316"/>
      <c r="M453" s="321" t="e">
        <f t="shared" si="14"/>
        <v>#REF!</v>
      </c>
      <c r="N453" s="320"/>
      <c r="O453" s="95" t="e">
        <f t="shared" si="15"/>
        <v>#REF!</v>
      </c>
      <c r="P453" s="89"/>
      <c r="Q453" s="100" t="e">
        <f t="shared" si="16"/>
        <v>#REF!</v>
      </c>
      <c r="R453" s="91" t="s">
        <v>186</v>
      </c>
      <c r="S453" s="96" t="e">
        <f t="shared" si="17"/>
        <v>#REF!</v>
      </c>
      <c r="T453" s="89"/>
      <c r="U453" s="96" t="e">
        <f>'2 SERVICES'!#REF!</f>
        <v>#REF!</v>
      </c>
      <c r="V453" s="91"/>
      <c r="W453" s="97" t="e">
        <f>'2 SERVICES'!#REF!</f>
        <v>#REF!</v>
      </c>
    </row>
    <row r="454" spans="1:23" ht="39.75" customHeight="1" x14ac:dyDescent="0.25">
      <c r="A454" s="92">
        <f t="shared" si="9"/>
        <v>441</v>
      </c>
      <c r="B454" s="313" t="e">
        <f>'2 SERVICES'!#REF!</f>
        <v>#REF!</v>
      </c>
      <c r="C454" s="93" t="e">
        <f>'2 SERVICES'!#REF!</f>
        <v>#REF!</v>
      </c>
      <c r="D454" s="94" t="e">
        <f>'2 SERVICES'!#REF!</f>
        <v>#REF!</v>
      </c>
      <c r="E454" s="314" t="e">
        <f t="shared" si="10"/>
        <v>#REF!</v>
      </c>
      <c r="F454" s="302"/>
      <c r="G454" s="315" t="e">
        <f t="shared" si="11"/>
        <v>#REF!</v>
      </c>
      <c r="H454" s="316"/>
      <c r="I454" s="317" t="e">
        <f t="shared" si="12"/>
        <v>#REF!</v>
      </c>
      <c r="J454" s="302"/>
      <c r="K454" s="318" t="e">
        <f t="shared" si="13"/>
        <v>#REF!</v>
      </c>
      <c r="L454" s="316"/>
      <c r="M454" s="317" t="e">
        <f t="shared" si="14"/>
        <v>#REF!</v>
      </c>
      <c r="N454" s="302"/>
      <c r="O454" s="95" t="e">
        <f t="shared" si="15"/>
        <v>#REF!</v>
      </c>
      <c r="P454" s="89"/>
      <c r="Q454" s="96" t="e">
        <f t="shared" si="16"/>
        <v>#REF!</v>
      </c>
      <c r="R454" s="91" t="s">
        <v>185</v>
      </c>
      <c r="S454" s="96" t="e">
        <f t="shared" si="17"/>
        <v>#REF!</v>
      </c>
      <c r="T454" s="89"/>
      <c r="U454" s="96" t="e">
        <f>'2 SERVICES'!#REF!</f>
        <v>#REF!</v>
      </c>
      <c r="V454" s="91"/>
      <c r="W454" s="97" t="e">
        <f>'2 SERVICES'!#REF!</f>
        <v>#REF!</v>
      </c>
    </row>
    <row r="455" spans="1:23" ht="39.75" customHeight="1" x14ac:dyDescent="0.25">
      <c r="A455" s="92">
        <f t="shared" si="9"/>
        <v>442</v>
      </c>
      <c r="B455" s="313" t="e">
        <f>'2 SERVICES'!#REF!</f>
        <v>#REF!</v>
      </c>
      <c r="C455" s="99" t="e">
        <f>'2 SERVICES'!#REF!</f>
        <v>#REF!</v>
      </c>
      <c r="D455" s="94" t="e">
        <f>'2 SERVICES'!#REF!</f>
        <v>#REF!</v>
      </c>
      <c r="E455" s="319" t="e">
        <f t="shared" si="10"/>
        <v>#REF!</v>
      </c>
      <c r="F455" s="320"/>
      <c r="G455" s="315" t="e">
        <f t="shared" si="11"/>
        <v>#REF!</v>
      </c>
      <c r="H455" s="316"/>
      <c r="I455" s="321" t="e">
        <f t="shared" si="12"/>
        <v>#REF!</v>
      </c>
      <c r="J455" s="320"/>
      <c r="K455" s="318" t="e">
        <f t="shared" si="13"/>
        <v>#REF!</v>
      </c>
      <c r="L455" s="316"/>
      <c r="M455" s="321" t="e">
        <f t="shared" si="14"/>
        <v>#REF!</v>
      </c>
      <c r="N455" s="320"/>
      <c r="O455" s="95" t="e">
        <f t="shared" si="15"/>
        <v>#REF!</v>
      </c>
      <c r="P455" s="89"/>
      <c r="Q455" s="100" t="e">
        <f t="shared" si="16"/>
        <v>#REF!</v>
      </c>
      <c r="R455" s="91" t="s">
        <v>186</v>
      </c>
      <c r="S455" s="96" t="e">
        <f t="shared" si="17"/>
        <v>#REF!</v>
      </c>
      <c r="T455" s="89"/>
      <c r="U455" s="96" t="e">
        <f>'2 SERVICES'!#REF!</f>
        <v>#REF!</v>
      </c>
      <c r="V455" s="91"/>
      <c r="W455" s="97" t="e">
        <f>'2 SERVICES'!#REF!</f>
        <v>#REF!</v>
      </c>
    </row>
    <row r="456" spans="1:23" ht="39.75" customHeight="1" x14ac:dyDescent="0.25">
      <c r="A456" s="92">
        <f t="shared" si="9"/>
        <v>443</v>
      </c>
      <c r="B456" s="313" t="e">
        <f>'2 SERVICES'!#REF!</f>
        <v>#REF!</v>
      </c>
      <c r="C456" s="93" t="e">
        <f>'2 SERVICES'!#REF!</f>
        <v>#REF!</v>
      </c>
      <c r="D456" s="94" t="e">
        <f>'2 SERVICES'!#REF!</f>
        <v>#REF!</v>
      </c>
      <c r="E456" s="314" t="e">
        <f t="shared" si="10"/>
        <v>#REF!</v>
      </c>
      <c r="F456" s="302"/>
      <c r="G456" s="315" t="e">
        <f t="shared" si="11"/>
        <v>#REF!</v>
      </c>
      <c r="H456" s="316"/>
      <c r="I456" s="317" t="e">
        <f t="shared" si="12"/>
        <v>#REF!</v>
      </c>
      <c r="J456" s="302"/>
      <c r="K456" s="318" t="e">
        <f t="shared" si="13"/>
        <v>#REF!</v>
      </c>
      <c r="L456" s="316"/>
      <c r="M456" s="317" t="e">
        <f t="shared" si="14"/>
        <v>#REF!</v>
      </c>
      <c r="N456" s="302"/>
      <c r="O456" s="95" t="e">
        <f t="shared" si="15"/>
        <v>#REF!</v>
      </c>
      <c r="P456" s="89"/>
      <c r="Q456" s="96" t="e">
        <f t="shared" si="16"/>
        <v>#REF!</v>
      </c>
      <c r="R456" s="91" t="s">
        <v>185</v>
      </c>
      <c r="S456" s="96" t="e">
        <f t="shared" si="17"/>
        <v>#REF!</v>
      </c>
      <c r="T456" s="89"/>
      <c r="U456" s="96" t="e">
        <f>'2 SERVICES'!#REF!</f>
        <v>#REF!</v>
      </c>
      <c r="V456" s="91"/>
      <c r="W456" s="97" t="e">
        <f>'2 SERVICES'!#REF!</f>
        <v>#REF!</v>
      </c>
    </row>
    <row r="457" spans="1:23" ht="39.75" customHeight="1" x14ac:dyDescent="0.25">
      <c r="A457" s="92">
        <f t="shared" si="9"/>
        <v>444</v>
      </c>
      <c r="B457" s="313" t="e">
        <f>'2 SERVICES'!#REF!</f>
        <v>#REF!</v>
      </c>
      <c r="C457" s="99" t="e">
        <f>'2 SERVICES'!#REF!</f>
        <v>#REF!</v>
      </c>
      <c r="D457" s="94" t="e">
        <f>'2 SERVICES'!#REF!</f>
        <v>#REF!</v>
      </c>
      <c r="E457" s="319" t="e">
        <f t="shared" si="10"/>
        <v>#REF!</v>
      </c>
      <c r="F457" s="320"/>
      <c r="G457" s="315" t="e">
        <f t="shared" si="11"/>
        <v>#REF!</v>
      </c>
      <c r="H457" s="316"/>
      <c r="I457" s="321" t="e">
        <f t="shared" si="12"/>
        <v>#REF!</v>
      </c>
      <c r="J457" s="320"/>
      <c r="K457" s="318" t="e">
        <f t="shared" si="13"/>
        <v>#REF!</v>
      </c>
      <c r="L457" s="316"/>
      <c r="M457" s="321" t="e">
        <f t="shared" si="14"/>
        <v>#REF!</v>
      </c>
      <c r="N457" s="320"/>
      <c r="O457" s="95" t="e">
        <f t="shared" si="15"/>
        <v>#REF!</v>
      </c>
      <c r="P457" s="89"/>
      <c r="Q457" s="100" t="e">
        <f t="shared" si="16"/>
        <v>#REF!</v>
      </c>
      <c r="R457" s="91" t="s">
        <v>186</v>
      </c>
      <c r="S457" s="96" t="e">
        <f t="shared" si="17"/>
        <v>#REF!</v>
      </c>
      <c r="T457" s="89"/>
      <c r="U457" s="96" t="e">
        <f>'2 SERVICES'!#REF!</f>
        <v>#REF!</v>
      </c>
      <c r="V457" s="91"/>
      <c r="W457" s="97" t="e">
        <f>'2 SERVICES'!#REF!</f>
        <v>#REF!</v>
      </c>
    </row>
    <row r="458" spans="1:23" ht="39.75" customHeight="1" x14ac:dyDescent="0.25">
      <c r="A458" s="92">
        <f t="shared" si="9"/>
        <v>445</v>
      </c>
      <c r="B458" s="313" t="e">
        <f>'2 SERVICES'!#REF!</f>
        <v>#REF!</v>
      </c>
      <c r="C458" s="93" t="e">
        <f>'2 SERVICES'!#REF!</f>
        <v>#REF!</v>
      </c>
      <c r="D458" s="94" t="e">
        <f>'2 SERVICES'!#REF!</f>
        <v>#REF!</v>
      </c>
      <c r="E458" s="314" t="e">
        <f t="shared" si="10"/>
        <v>#REF!</v>
      </c>
      <c r="F458" s="302"/>
      <c r="G458" s="315" t="e">
        <f t="shared" si="11"/>
        <v>#REF!</v>
      </c>
      <c r="H458" s="316"/>
      <c r="I458" s="317" t="e">
        <f t="shared" si="12"/>
        <v>#REF!</v>
      </c>
      <c r="J458" s="302"/>
      <c r="K458" s="318" t="e">
        <f t="shared" si="13"/>
        <v>#REF!</v>
      </c>
      <c r="L458" s="316"/>
      <c r="M458" s="317" t="e">
        <f t="shared" si="14"/>
        <v>#REF!</v>
      </c>
      <c r="N458" s="302"/>
      <c r="O458" s="95" t="e">
        <f t="shared" si="15"/>
        <v>#REF!</v>
      </c>
      <c r="P458" s="89"/>
      <c r="Q458" s="96" t="e">
        <f t="shared" si="16"/>
        <v>#REF!</v>
      </c>
      <c r="R458" s="91" t="s">
        <v>185</v>
      </c>
      <c r="S458" s="96" t="e">
        <f t="shared" si="17"/>
        <v>#REF!</v>
      </c>
      <c r="T458" s="89"/>
      <c r="U458" s="96" t="e">
        <f>'2 SERVICES'!#REF!</f>
        <v>#REF!</v>
      </c>
      <c r="V458" s="91"/>
      <c r="W458" s="97" t="e">
        <f>'2 SERVICES'!#REF!</f>
        <v>#REF!</v>
      </c>
    </row>
    <row r="459" spans="1:23" ht="39.75" customHeight="1" x14ac:dyDescent="0.25">
      <c r="A459" s="92">
        <f t="shared" si="9"/>
        <v>446</v>
      </c>
      <c r="B459" s="313" t="e">
        <f>'2 SERVICES'!#REF!</f>
        <v>#REF!</v>
      </c>
      <c r="C459" s="99" t="e">
        <f>'2 SERVICES'!#REF!</f>
        <v>#REF!</v>
      </c>
      <c r="D459" s="94" t="e">
        <f>'2 SERVICES'!#REF!</f>
        <v>#REF!</v>
      </c>
      <c r="E459" s="319" t="e">
        <f t="shared" si="10"/>
        <v>#REF!</v>
      </c>
      <c r="F459" s="320"/>
      <c r="G459" s="315" t="e">
        <f t="shared" si="11"/>
        <v>#REF!</v>
      </c>
      <c r="H459" s="316"/>
      <c r="I459" s="321" t="e">
        <f t="shared" si="12"/>
        <v>#REF!</v>
      </c>
      <c r="J459" s="320"/>
      <c r="K459" s="318" t="e">
        <f t="shared" si="13"/>
        <v>#REF!</v>
      </c>
      <c r="L459" s="316"/>
      <c r="M459" s="321" t="e">
        <f t="shared" si="14"/>
        <v>#REF!</v>
      </c>
      <c r="N459" s="320"/>
      <c r="O459" s="95" t="e">
        <f t="shared" si="15"/>
        <v>#REF!</v>
      </c>
      <c r="P459" s="89"/>
      <c r="Q459" s="100" t="e">
        <f t="shared" si="16"/>
        <v>#REF!</v>
      </c>
      <c r="R459" s="91" t="s">
        <v>186</v>
      </c>
      <c r="S459" s="96" t="e">
        <f t="shared" si="17"/>
        <v>#REF!</v>
      </c>
      <c r="T459" s="89"/>
      <c r="U459" s="96" t="e">
        <f>'2 SERVICES'!#REF!</f>
        <v>#REF!</v>
      </c>
      <c r="V459" s="91"/>
      <c r="W459" s="97" t="e">
        <f>'2 SERVICES'!#REF!</f>
        <v>#REF!</v>
      </c>
    </row>
    <row r="460" spans="1:23" ht="39.75" customHeight="1" x14ac:dyDescent="0.25">
      <c r="A460" s="92">
        <f t="shared" si="9"/>
        <v>447</v>
      </c>
      <c r="B460" s="313" t="e">
        <f>'2 SERVICES'!#REF!</f>
        <v>#REF!</v>
      </c>
      <c r="C460" s="93" t="e">
        <f>'2 SERVICES'!#REF!</f>
        <v>#REF!</v>
      </c>
      <c r="D460" s="94" t="e">
        <f>'2 SERVICES'!#REF!</f>
        <v>#REF!</v>
      </c>
      <c r="E460" s="314" t="e">
        <f t="shared" si="10"/>
        <v>#REF!</v>
      </c>
      <c r="F460" s="302"/>
      <c r="G460" s="315" t="e">
        <f t="shared" si="11"/>
        <v>#REF!</v>
      </c>
      <c r="H460" s="316"/>
      <c r="I460" s="317" t="e">
        <f t="shared" si="12"/>
        <v>#REF!</v>
      </c>
      <c r="J460" s="302"/>
      <c r="K460" s="318" t="e">
        <f t="shared" si="13"/>
        <v>#REF!</v>
      </c>
      <c r="L460" s="316"/>
      <c r="M460" s="317" t="e">
        <f t="shared" si="14"/>
        <v>#REF!</v>
      </c>
      <c r="N460" s="302"/>
      <c r="O460" s="95" t="e">
        <f t="shared" si="15"/>
        <v>#REF!</v>
      </c>
      <c r="P460" s="89"/>
      <c r="Q460" s="96" t="e">
        <f t="shared" si="16"/>
        <v>#REF!</v>
      </c>
      <c r="R460" s="91" t="s">
        <v>185</v>
      </c>
      <c r="S460" s="96" t="e">
        <f t="shared" si="17"/>
        <v>#REF!</v>
      </c>
      <c r="T460" s="89"/>
      <c r="U460" s="96" t="e">
        <f>'2 SERVICES'!#REF!</f>
        <v>#REF!</v>
      </c>
      <c r="V460" s="91"/>
      <c r="W460" s="97" t="e">
        <f>'2 SERVICES'!#REF!</f>
        <v>#REF!</v>
      </c>
    </row>
    <row r="461" spans="1:23" ht="39.75" customHeight="1" x14ac:dyDescent="0.25">
      <c r="A461" s="92">
        <f t="shared" si="9"/>
        <v>448</v>
      </c>
      <c r="B461" s="313" t="e">
        <f>'2 SERVICES'!#REF!</f>
        <v>#REF!</v>
      </c>
      <c r="C461" s="99" t="e">
        <f>'2 SERVICES'!#REF!</f>
        <v>#REF!</v>
      </c>
      <c r="D461" s="94" t="e">
        <f>'2 SERVICES'!#REF!</f>
        <v>#REF!</v>
      </c>
      <c r="E461" s="319" t="e">
        <f t="shared" si="10"/>
        <v>#REF!</v>
      </c>
      <c r="F461" s="320"/>
      <c r="G461" s="315" t="e">
        <f t="shared" si="11"/>
        <v>#REF!</v>
      </c>
      <c r="H461" s="316"/>
      <c r="I461" s="321" t="e">
        <f t="shared" si="12"/>
        <v>#REF!</v>
      </c>
      <c r="J461" s="320"/>
      <c r="K461" s="318" t="e">
        <f t="shared" si="13"/>
        <v>#REF!</v>
      </c>
      <c r="L461" s="316"/>
      <c r="M461" s="321" t="e">
        <f t="shared" si="14"/>
        <v>#REF!</v>
      </c>
      <c r="N461" s="320"/>
      <c r="O461" s="95" t="e">
        <f t="shared" si="15"/>
        <v>#REF!</v>
      </c>
      <c r="P461" s="89"/>
      <c r="Q461" s="100" t="e">
        <f t="shared" si="16"/>
        <v>#REF!</v>
      </c>
      <c r="R461" s="91" t="s">
        <v>186</v>
      </c>
      <c r="S461" s="96" t="e">
        <f t="shared" si="17"/>
        <v>#REF!</v>
      </c>
      <c r="T461" s="89"/>
      <c r="U461" s="96" t="e">
        <f>'2 SERVICES'!#REF!</f>
        <v>#REF!</v>
      </c>
      <c r="V461" s="91"/>
      <c r="W461" s="97" t="e">
        <f>'2 SERVICES'!#REF!</f>
        <v>#REF!</v>
      </c>
    </row>
    <row r="462" spans="1:23" ht="39.75" customHeight="1" x14ac:dyDescent="0.25">
      <c r="A462" s="92">
        <f t="shared" si="9"/>
        <v>449</v>
      </c>
      <c r="B462" s="313" t="e">
        <f>'2 SERVICES'!#REF!</f>
        <v>#REF!</v>
      </c>
      <c r="C462" s="93" t="e">
        <f>'2 SERVICES'!#REF!</f>
        <v>#REF!</v>
      </c>
      <c r="D462" s="94" t="e">
        <f>'2 SERVICES'!#REF!</f>
        <v>#REF!</v>
      </c>
      <c r="E462" s="314" t="e">
        <f t="shared" si="10"/>
        <v>#REF!</v>
      </c>
      <c r="F462" s="302"/>
      <c r="G462" s="315" t="e">
        <f t="shared" si="11"/>
        <v>#REF!</v>
      </c>
      <c r="H462" s="316"/>
      <c r="I462" s="317" t="e">
        <f t="shared" si="12"/>
        <v>#REF!</v>
      </c>
      <c r="J462" s="302"/>
      <c r="K462" s="318" t="e">
        <f t="shared" si="13"/>
        <v>#REF!</v>
      </c>
      <c r="L462" s="316"/>
      <c r="M462" s="317" t="e">
        <f t="shared" si="14"/>
        <v>#REF!</v>
      </c>
      <c r="N462" s="302"/>
      <c r="O462" s="95" t="e">
        <f t="shared" si="15"/>
        <v>#REF!</v>
      </c>
      <c r="P462" s="89"/>
      <c r="Q462" s="96" t="e">
        <f t="shared" si="16"/>
        <v>#REF!</v>
      </c>
      <c r="R462" s="91" t="s">
        <v>185</v>
      </c>
      <c r="S462" s="96" t="e">
        <f t="shared" si="17"/>
        <v>#REF!</v>
      </c>
      <c r="T462" s="89"/>
      <c r="U462" s="96" t="e">
        <f>'2 SERVICES'!#REF!</f>
        <v>#REF!</v>
      </c>
      <c r="V462" s="91"/>
      <c r="W462" s="97" t="e">
        <f>'2 SERVICES'!#REF!</f>
        <v>#REF!</v>
      </c>
    </row>
    <row r="463" spans="1:23" ht="39.75" customHeight="1" x14ac:dyDescent="0.25">
      <c r="A463" s="92">
        <f t="shared" si="9"/>
        <v>450</v>
      </c>
      <c r="B463" s="313" t="e">
        <f>'2 SERVICES'!#REF!</f>
        <v>#REF!</v>
      </c>
      <c r="C463" s="99" t="e">
        <f>'2 SERVICES'!#REF!</f>
        <v>#REF!</v>
      </c>
      <c r="D463" s="94" t="e">
        <f>'2 SERVICES'!#REF!</f>
        <v>#REF!</v>
      </c>
      <c r="E463" s="319" t="e">
        <f t="shared" si="10"/>
        <v>#REF!</v>
      </c>
      <c r="F463" s="320"/>
      <c r="G463" s="315" t="e">
        <f t="shared" si="11"/>
        <v>#REF!</v>
      </c>
      <c r="H463" s="316"/>
      <c r="I463" s="321" t="e">
        <f t="shared" si="12"/>
        <v>#REF!</v>
      </c>
      <c r="J463" s="320"/>
      <c r="K463" s="318" t="e">
        <f t="shared" si="13"/>
        <v>#REF!</v>
      </c>
      <c r="L463" s="316"/>
      <c r="M463" s="321" t="e">
        <f t="shared" si="14"/>
        <v>#REF!</v>
      </c>
      <c r="N463" s="320"/>
      <c r="O463" s="95" t="e">
        <f t="shared" si="15"/>
        <v>#REF!</v>
      </c>
      <c r="P463" s="89"/>
      <c r="Q463" s="100" t="e">
        <f t="shared" si="16"/>
        <v>#REF!</v>
      </c>
      <c r="R463" s="91" t="s">
        <v>186</v>
      </c>
      <c r="S463" s="96" t="e">
        <f t="shared" si="17"/>
        <v>#REF!</v>
      </c>
      <c r="T463" s="89"/>
      <c r="U463" s="96" t="e">
        <f>'2 SERVICES'!#REF!</f>
        <v>#REF!</v>
      </c>
      <c r="V463" s="91"/>
      <c r="W463" s="97" t="e">
        <f>'2 SERVICES'!#REF!</f>
        <v>#REF!</v>
      </c>
    </row>
    <row r="464" spans="1:23" ht="39.75" customHeight="1" x14ac:dyDescent="0.25">
      <c r="A464" s="92">
        <f t="shared" si="9"/>
        <v>451</v>
      </c>
      <c r="B464" s="313" t="e">
        <f>'2 SERVICES'!#REF!</f>
        <v>#REF!</v>
      </c>
      <c r="C464" s="93" t="e">
        <f>'2 SERVICES'!#REF!</f>
        <v>#REF!</v>
      </c>
      <c r="D464" s="94" t="e">
        <f>'2 SERVICES'!#REF!</f>
        <v>#REF!</v>
      </c>
      <c r="E464" s="314" t="e">
        <f t="shared" si="10"/>
        <v>#REF!</v>
      </c>
      <c r="F464" s="302"/>
      <c r="G464" s="315" t="e">
        <f t="shared" si="11"/>
        <v>#REF!</v>
      </c>
      <c r="H464" s="316"/>
      <c r="I464" s="317" t="e">
        <f t="shared" si="12"/>
        <v>#REF!</v>
      </c>
      <c r="J464" s="302"/>
      <c r="K464" s="318" t="e">
        <f t="shared" si="13"/>
        <v>#REF!</v>
      </c>
      <c r="L464" s="316"/>
      <c r="M464" s="317" t="e">
        <f t="shared" si="14"/>
        <v>#REF!</v>
      </c>
      <c r="N464" s="302"/>
      <c r="O464" s="95" t="e">
        <f t="shared" si="15"/>
        <v>#REF!</v>
      </c>
      <c r="P464" s="89"/>
      <c r="Q464" s="96" t="e">
        <f t="shared" si="16"/>
        <v>#REF!</v>
      </c>
      <c r="R464" s="91" t="s">
        <v>185</v>
      </c>
      <c r="S464" s="96" t="e">
        <f t="shared" si="17"/>
        <v>#REF!</v>
      </c>
      <c r="T464" s="89"/>
      <c r="U464" s="96" t="e">
        <f>'2 SERVICES'!#REF!</f>
        <v>#REF!</v>
      </c>
      <c r="V464" s="91"/>
      <c r="W464" s="97" t="e">
        <f>'2 SERVICES'!#REF!</f>
        <v>#REF!</v>
      </c>
    </row>
    <row r="465" spans="1:23" ht="39.75" customHeight="1" x14ac:dyDescent="0.25">
      <c r="A465" s="92">
        <f t="shared" si="9"/>
        <v>452</v>
      </c>
      <c r="B465" s="313" t="e">
        <f>'2 SERVICES'!#REF!</f>
        <v>#REF!</v>
      </c>
      <c r="C465" s="99" t="e">
        <f>'2 SERVICES'!#REF!</f>
        <v>#REF!</v>
      </c>
      <c r="D465" s="94" t="e">
        <f>'2 SERVICES'!#REF!</f>
        <v>#REF!</v>
      </c>
      <c r="E465" s="319" t="e">
        <f t="shared" si="10"/>
        <v>#REF!</v>
      </c>
      <c r="F465" s="320"/>
      <c r="G465" s="315" t="e">
        <f t="shared" si="11"/>
        <v>#REF!</v>
      </c>
      <c r="H465" s="316"/>
      <c r="I465" s="321" t="e">
        <f t="shared" si="12"/>
        <v>#REF!</v>
      </c>
      <c r="J465" s="320"/>
      <c r="K465" s="318" t="e">
        <f t="shared" si="13"/>
        <v>#REF!</v>
      </c>
      <c r="L465" s="316"/>
      <c r="M465" s="321" t="e">
        <f t="shared" si="14"/>
        <v>#REF!</v>
      </c>
      <c r="N465" s="320"/>
      <c r="O465" s="95" t="e">
        <f t="shared" si="15"/>
        <v>#REF!</v>
      </c>
      <c r="P465" s="89"/>
      <c r="Q465" s="100" t="e">
        <f t="shared" si="16"/>
        <v>#REF!</v>
      </c>
      <c r="R465" s="91" t="s">
        <v>186</v>
      </c>
      <c r="S465" s="96" t="e">
        <f t="shared" si="17"/>
        <v>#REF!</v>
      </c>
      <c r="T465" s="89"/>
      <c r="U465" s="96" t="e">
        <f>'2 SERVICES'!#REF!</f>
        <v>#REF!</v>
      </c>
      <c r="V465" s="91"/>
      <c r="W465" s="97" t="e">
        <f>'2 SERVICES'!#REF!</f>
        <v>#REF!</v>
      </c>
    </row>
    <row r="466" spans="1:23" ht="39.75" customHeight="1" x14ac:dyDescent="0.25">
      <c r="A466" s="92">
        <f t="shared" si="9"/>
        <v>453</v>
      </c>
      <c r="B466" s="313" t="e">
        <f>'2 SERVICES'!#REF!</f>
        <v>#REF!</v>
      </c>
      <c r="C466" s="93" t="e">
        <f>'2 SERVICES'!#REF!</f>
        <v>#REF!</v>
      </c>
      <c r="D466" s="94" t="e">
        <f>'2 SERVICES'!#REF!</f>
        <v>#REF!</v>
      </c>
      <c r="E466" s="314" t="e">
        <f t="shared" si="10"/>
        <v>#REF!</v>
      </c>
      <c r="F466" s="302"/>
      <c r="G466" s="315" t="e">
        <f t="shared" si="11"/>
        <v>#REF!</v>
      </c>
      <c r="H466" s="316"/>
      <c r="I466" s="317" t="e">
        <f t="shared" si="12"/>
        <v>#REF!</v>
      </c>
      <c r="J466" s="302"/>
      <c r="K466" s="318" t="e">
        <f t="shared" si="13"/>
        <v>#REF!</v>
      </c>
      <c r="L466" s="316"/>
      <c r="M466" s="317" t="e">
        <f t="shared" si="14"/>
        <v>#REF!</v>
      </c>
      <c r="N466" s="302"/>
      <c r="O466" s="95" t="e">
        <f t="shared" si="15"/>
        <v>#REF!</v>
      </c>
      <c r="P466" s="89"/>
      <c r="Q466" s="96" t="e">
        <f t="shared" si="16"/>
        <v>#REF!</v>
      </c>
      <c r="R466" s="91" t="s">
        <v>185</v>
      </c>
      <c r="S466" s="96" t="e">
        <f t="shared" si="17"/>
        <v>#REF!</v>
      </c>
      <c r="T466" s="89"/>
      <c r="U466" s="96" t="e">
        <f>'2 SERVICES'!#REF!</f>
        <v>#REF!</v>
      </c>
      <c r="V466" s="91"/>
      <c r="W466" s="97" t="e">
        <f>'2 SERVICES'!#REF!</f>
        <v>#REF!</v>
      </c>
    </row>
    <row r="467" spans="1:23" ht="39.75" customHeight="1" x14ac:dyDescent="0.25">
      <c r="A467" s="92">
        <f t="shared" si="9"/>
        <v>454</v>
      </c>
      <c r="B467" s="313" t="e">
        <f>'2 SERVICES'!#REF!</f>
        <v>#REF!</v>
      </c>
      <c r="C467" s="99" t="e">
        <f>'2 SERVICES'!#REF!</f>
        <v>#REF!</v>
      </c>
      <c r="D467" s="94" t="e">
        <f>'2 SERVICES'!#REF!</f>
        <v>#REF!</v>
      </c>
      <c r="E467" s="319" t="e">
        <f t="shared" si="10"/>
        <v>#REF!</v>
      </c>
      <c r="F467" s="320"/>
      <c r="G467" s="315" t="e">
        <f t="shared" si="11"/>
        <v>#REF!</v>
      </c>
      <c r="H467" s="316"/>
      <c r="I467" s="321" t="e">
        <f t="shared" si="12"/>
        <v>#REF!</v>
      </c>
      <c r="J467" s="320"/>
      <c r="K467" s="318" t="e">
        <f t="shared" si="13"/>
        <v>#REF!</v>
      </c>
      <c r="L467" s="316"/>
      <c r="M467" s="321" t="e">
        <f t="shared" si="14"/>
        <v>#REF!</v>
      </c>
      <c r="N467" s="320"/>
      <c r="O467" s="95" t="e">
        <f t="shared" si="15"/>
        <v>#REF!</v>
      </c>
      <c r="P467" s="89"/>
      <c r="Q467" s="100" t="e">
        <f t="shared" si="16"/>
        <v>#REF!</v>
      </c>
      <c r="R467" s="91" t="s">
        <v>186</v>
      </c>
      <c r="S467" s="96" t="e">
        <f t="shared" si="17"/>
        <v>#REF!</v>
      </c>
      <c r="T467" s="89"/>
      <c r="U467" s="96" t="e">
        <f>'2 SERVICES'!#REF!</f>
        <v>#REF!</v>
      </c>
      <c r="V467" s="91"/>
      <c r="W467" s="97" t="e">
        <f>'2 SERVICES'!#REF!</f>
        <v>#REF!</v>
      </c>
    </row>
    <row r="468" spans="1:23" ht="39.75" customHeight="1" x14ac:dyDescent="0.25">
      <c r="A468" s="92">
        <f t="shared" si="9"/>
        <v>455</v>
      </c>
      <c r="B468" s="313" t="e">
        <f>'2 SERVICES'!#REF!</f>
        <v>#REF!</v>
      </c>
      <c r="C468" s="93" t="e">
        <f>'2 SERVICES'!#REF!</f>
        <v>#REF!</v>
      </c>
      <c r="D468" s="94" t="e">
        <f>'2 SERVICES'!#REF!</f>
        <v>#REF!</v>
      </c>
      <c r="E468" s="314" t="e">
        <f t="shared" si="10"/>
        <v>#REF!</v>
      </c>
      <c r="F468" s="302"/>
      <c r="G468" s="315" t="e">
        <f t="shared" si="11"/>
        <v>#REF!</v>
      </c>
      <c r="H468" s="316"/>
      <c r="I468" s="317" t="e">
        <f t="shared" si="12"/>
        <v>#REF!</v>
      </c>
      <c r="J468" s="302"/>
      <c r="K468" s="318" t="e">
        <f t="shared" si="13"/>
        <v>#REF!</v>
      </c>
      <c r="L468" s="316"/>
      <c r="M468" s="317" t="e">
        <f t="shared" si="14"/>
        <v>#REF!</v>
      </c>
      <c r="N468" s="302"/>
      <c r="O468" s="95" t="e">
        <f t="shared" si="15"/>
        <v>#REF!</v>
      </c>
      <c r="P468" s="89"/>
      <c r="Q468" s="96" t="e">
        <f t="shared" si="16"/>
        <v>#REF!</v>
      </c>
      <c r="R468" s="91" t="s">
        <v>185</v>
      </c>
      <c r="S468" s="96" t="e">
        <f t="shared" si="17"/>
        <v>#REF!</v>
      </c>
      <c r="T468" s="89"/>
      <c r="U468" s="96" t="e">
        <f>'2 SERVICES'!#REF!</f>
        <v>#REF!</v>
      </c>
      <c r="V468" s="91"/>
      <c r="W468" s="97" t="e">
        <f>'2 SERVICES'!#REF!</f>
        <v>#REF!</v>
      </c>
    </row>
    <row r="469" spans="1:23" ht="39.75" customHeight="1" x14ac:dyDescent="0.25">
      <c r="A469" s="92">
        <f t="shared" si="9"/>
        <v>456</v>
      </c>
      <c r="B469" s="313" t="e">
        <f>'2 SERVICES'!#REF!</f>
        <v>#REF!</v>
      </c>
      <c r="C469" s="99" t="e">
        <f>'2 SERVICES'!#REF!</f>
        <v>#REF!</v>
      </c>
      <c r="D469" s="94" t="e">
        <f>'2 SERVICES'!#REF!</f>
        <v>#REF!</v>
      </c>
      <c r="E469" s="319" t="e">
        <f t="shared" si="10"/>
        <v>#REF!</v>
      </c>
      <c r="F469" s="320"/>
      <c r="G469" s="315" t="e">
        <f t="shared" si="11"/>
        <v>#REF!</v>
      </c>
      <c r="H469" s="316"/>
      <c r="I469" s="321" t="e">
        <f t="shared" si="12"/>
        <v>#REF!</v>
      </c>
      <c r="J469" s="320"/>
      <c r="K469" s="318" t="e">
        <f t="shared" si="13"/>
        <v>#REF!</v>
      </c>
      <c r="L469" s="316"/>
      <c r="M469" s="321" t="e">
        <f t="shared" si="14"/>
        <v>#REF!</v>
      </c>
      <c r="N469" s="320"/>
      <c r="O469" s="95" t="e">
        <f t="shared" si="15"/>
        <v>#REF!</v>
      </c>
      <c r="P469" s="89"/>
      <c r="Q469" s="100" t="e">
        <f t="shared" si="16"/>
        <v>#REF!</v>
      </c>
      <c r="R469" s="91" t="s">
        <v>186</v>
      </c>
      <c r="S469" s="96" t="e">
        <f t="shared" si="17"/>
        <v>#REF!</v>
      </c>
      <c r="T469" s="89"/>
      <c r="U469" s="96" t="e">
        <f>'2 SERVICES'!#REF!</f>
        <v>#REF!</v>
      </c>
      <c r="V469" s="91"/>
      <c r="W469" s="97" t="e">
        <f>'2 SERVICES'!#REF!</f>
        <v>#REF!</v>
      </c>
    </row>
    <row r="470" spans="1:23" ht="39.75" customHeight="1" x14ac:dyDescent="0.25">
      <c r="A470" s="92">
        <f t="shared" si="9"/>
        <v>457</v>
      </c>
      <c r="B470" s="313" t="e">
        <f>'2 SERVICES'!#REF!</f>
        <v>#REF!</v>
      </c>
      <c r="C470" s="93" t="e">
        <f>'2 SERVICES'!#REF!</f>
        <v>#REF!</v>
      </c>
      <c r="D470" s="94" t="e">
        <f>'2 SERVICES'!#REF!</f>
        <v>#REF!</v>
      </c>
      <c r="E470" s="314" t="e">
        <f t="shared" si="10"/>
        <v>#REF!</v>
      </c>
      <c r="F470" s="302"/>
      <c r="G470" s="315" t="e">
        <f t="shared" si="11"/>
        <v>#REF!</v>
      </c>
      <c r="H470" s="316"/>
      <c r="I470" s="317" t="e">
        <f t="shared" si="12"/>
        <v>#REF!</v>
      </c>
      <c r="J470" s="302"/>
      <c r="K470" s="318" t="e">
        <f t="shared" si="13"/>
        <v>#REF!</v>
      </c>
      <c r="L470" s="316"/>
      <c r="M470" s="317" t="e">
        <f t="shared" si="14"/>
        <v>#REF!</v>
      </c>
      <c r="N470" s="302"/>
      <c r="O470" s="95" t="e">
        <f t="shared" si="15"/>
        <v>#REF!</v>
      </c>
      <c r="P470" s="89"/>
      <c r="Q470" s="96" t="e">
        <f t="shared" si="16"/>
        <v>#REF!</v>
      </c>
      <c r="R470" s="91" t="s">
        <v>185</v>
      </c>
      <c r="S470" s="96" t="e">
        <f t="shared" si="17"/>
        <v>#REF!</v>
      </c>
      <c r="T470" s="89"/>
      <c r="U470" s="96" t="e">
        <f>'2 SERVICES'!#REF!</f>
        <v>#REF!</v>
      </c>
      <c r="V470" s="91"/>
      <c r="W470" s="97" t="e">
        <f>'2 SERVICES'!#REF!</f>
        <v>#REF!</v>
      </c>
    </row>
    <row r="471" spans="1:23" ht="39.75" customHeight="1" x14ac:dyDescent="0.25">
      <c r="A471" s="92">
        <f t="shared" si="9"/>
        <v>458</v>
      </c>
      <c r="B471" s="313" t="e">
        <f>'2 SERVICES'!#REF!</f>
        <v>#REF!</v>
      </c>
      <c r="C471" s="99" t="e">
        <f>'2 SERVICES'!#REF!</f>
        <v>#REF!</v>
      </c>
      <c r="D471" s="94" t="e">
        <f>'2 SERVICES'!#REF!</f>
        <v>#REF!</v>
      </c>
      <c r="E471" s="319" t="e">
        <f t="shared" si="10"/>
        <v>#REF!</v>
      </c>
      <c r="F471" s="320"/>
      <c r="G471" s="315" t="e">
        <f t="shared" si="11"/>
        <v>#REF!</v>
      </c>
      <c r="H471" s="316"/>
      <c r="I471" s="321" t="e">
        <f t="shared" si="12"/>
        <v>#REF!</v>
      </c>
      <c r="J471" s="320"/>
      <c r="K471" s="318" t="e">
        <f t="shared" si="13"/>
        <v>#REF!</v>
      </c>
      <c r="L471" s="316"/>
      <c r="M471" s="321" t="e">
        <f t="shared" si="14"/>
        <v>#REF!</v>
      </c>
      <c r="N471" s="320"/>
      <c r="O471" s="95" t="e">
        <f t="shared" si="15"/>
        <v>#REF!</v>
      </c>
      <c r="P471" s="89"/>
      <c r="Q471" s="100" t="e">
        <f t="shared" si="16"/>
        <v>#REF!</v>
      </c>
      <c r="R471" s="91" t="s">
        <v>186</v>
      </c>
      <c r="S471" s="96" t="e">
        <f t="shared" si="17"/>
        <v>#REF!</v>
      </c>
      <c r="T471" s="89"/>
      <c r="U471" s="96" t="e">
        <f>'2 SERVICES'!#REF!</f>
        <v>#REF!</v>
      </c>
      <c r="V471" s="91"/>
      <c r="W471" s="97" t="e">
        <f>'2 SERVICES'!#REF!</f>
        <v>#REF!</v>
      </c>
    </row>
    <row r="472" spans="1:23" ht="39.75" customHeight="1" x14ac:dyDescent="0.25">
      <c r="A472" s="92">
        <f t="shared" si="9"/>
        <v>459</v>
      </c>
      <c r="B472" s="313" t="e">
        <f>'2 SERVICES'!#REF!</f>
        <v>#REF!</v>
      </c>
      <c r="C472" s="93" t="e">
        <f>'2 SERVICES'!#REF!</f>
        <v>#REF!</v>
      </c>
      <c r="D472" s="94" t="e">
        <f>'2 SERVICES'!#REF!</f>
        <v>#REF!</v>
      </c>
      <c r="E472" s="314" t="e">
        <f t="shared" si="10"/>
        <v>#REF!</v>
      </c>
      <c r="F472" s="302"/>
      <c r="G472" s="315" t="e">
        <f t="shared" si="11"/>
        <v>#REF!</v>
      </c>
      <c r="H472" s="316"/>
      <c r="I472" s="317" t="e">
        <f t="shared" si="12"/>
        <v>#REF!</v>
      </c>
      <c r="J472" s="302"/>
      <c r="K472" s="318" t="e">
        <f t="shared" si="13"/>
        <v>#REF!</v>
      </c>
      <c r="L472" s="316"/>
      <c r="M472" s="317" t="e">
        <f t="shared" si="14"/>
        <v>#REF!</v>
      </c>
      <c r="N472" s="302"/>
      <c r="O472" s="95" t="e">
        <f t="shared" si="15"/>
        <v>#REF!</v>
      </c>
      <c r="P472" s="89"/>
      <c r="Q472" s="96" t="e">
        <f t="shared" si="16"/>
        <v>#REF!</v>
      </c>
      <c r="R472" s="91" t="s">
        <v>185</v>
      </c>
      <c r="S472" s="96" t="e">
        <f t="shared" si="17"/>
        <v>#REF!</v>
      </c>
      <c r="T472" s="89"/>
      <c r="U472" s="96" t="e">
        <f>'2 SERVICES'!#REF!</f>
        <v>#REF!</v>
      </c>
      <c r="V472" s="91"/>
      <c r="W472" s="97" t="e">
        <f>'2 SERVICES'!#REF!</f>
        <v>#REF!</v>
      </c>
    </row>
    <row r="473" spans="1:23" ht="39.75" customHeight="1" x14ac:dyDescent="0.25">
      <c r="A473" s="92">
        <f t="shared" si="9"/>
        <v>460</v>
      </c>
      <c r="B473" s="313" t="e">
        <f>'2 SERVICES'!#REF!</f>
        <v>#REF!</v>
      </c>
      <c r="C473" s="99" t="e">
        <f>'2 SERVICES'!#REF!</f>
        <v>#REF!</v>
      </c>
      <c r="D473" s="94" t="e">
        <f>'2 SERVICES'!#REF!</f>
        <v>#REF!</v>
      </c>
      <c r="E473" s="319" t="e">
        <f t="shared" si="10"/>
        <v>#REF!</v>
      </c>
      <c r="F473" s="320"/>
      <c r="G473" s="315" t="e">
        <f t="shared" si="11"/>
        <v>#REF!</v>
      </c>
      <c r="H473" s="316"/>
      <c r="I473" s="321" t="e">
        <f t="shared" si="12"/>
        <v>#REF!</v>
      </c>
      <c r="J473" s="320"/>
      <c r="K473" s="318" t="e">
        <f t="shared" si="13"/>
        <v>#REF!</v>
      </c>
      <c r="L473" s="316"/>
      <c r="M473" s="321" t="e">
        <f t="shared" si="14"/>
        <v>#REF!</v>
      </c>
      <c r="N473" s="320"/>
      <c r="O473" s="95" t="e">
        <f t="shared" si="15"/>
        <v>#REF!</v>
      </c>
      <c r="P473" s="89"/>
      <c r="Q473" s="100" t="e">
        <f t="shared" si="16"/>
        <v>#REF!</v>
      </c>
      <c r="R473" s="91" t="s">
        <v>186</v>
      </c>
      <c r="S473" s="96" t="e">
        <f t="shared" si="17"/>
        <v>#REF!</v>
      </c>
      <c r="T473" s="89"/>
      <c r="U473" s="96" t="e">
        <f>'2 SERVICES'!#REF!</f>
        <v>#REF!</v>
      </c>
      <c r="V473" s="91"/>
      <c r="W473" s="97" t="e">
        <f>'2 SERVICES'!#REF!</f>
        <v>#REF!</v>
      </c>
    </row>
    <row r="474" spans="1:23" ht="39.75" customHeight="1" x14ac:dyDescent="0.25">
      <c r="A474" s="92">
        <f t="shared" si="9"/>
        <v>461</v>
      </c>
      <c r="B474" s="313" t="e">
        <f>'2 SERVICES'!#REF!</f>
        <v>#REF!</v>
      </c>
      <c r="C474" s="93" t="e">
        <f>'2 SERVICES'!#REF!</f>
        <v>#REF!</v>
      </c>
      <c r="D474" s="94" t="e">
        <f>'2 SERVICES'!#REF!</f>
        <v>#REF!</v>
      </c>
      <c r="E474" s="314" t="e">
        <f t="shared" si="10"/>
        <v>#REF!</v>
      </c>
      <c r="F474" s="302"/>
      <c r="G474" s="315" t="e">
        <f t="shared" si="11"/>
        <v>#REF!</v>
      </c>
      <c r="H474" s="316"/>
      <c r="I474" s="317" t="e">
        <f t="shared" si="12"/>
        <v>#REF!</v>
      </c>
      <c r="J474" s="302"/>
      <c r="K474" s="318" t="e">
        <f t="shared" si="13"/>
        <v>#REF!</v>
      </c>
      <c r="L474" s="316"/>
      <c r="M474" s="317" t="e">
        <f t="shared" si="14"/>
        <v>#REF!</v>
      </c>
      <c r="N474" s="302"/>
      <c r="O474" s="95" t="e">
        <f t="shared" si="15"/>
        <v>#REF!</v>
      </c>
      <c r="P474" s="89"/>
      <c r="Q474" s="96" t="e">
        <f t="shared" si="16"/>
        <v>#REF!</v>
      </c>
      <c r="R474" s="91" t="s">
        <v>185</v>
      </c>
      <c r="S474" s="96" t="e">
        <f t="shared" si="17"/>
        <v>#REF!</v>
      </c>
      <c r="T474" s="89"/>
      <c r="U474" s="96" t="e">
        <f>'2 SERVICES'!#REF!</f>
        <v>#REF!</v>
      </c>
      <c r="V474" s="91"/>
      <c r="W474" s="97" t="e">
        <f>'2 SERVICES'!#REF!</f>
        <v>#REF!</v>
      </c>
    </row>
    <row r="475" spans="1:23" ht="39.75" customHeight="1" x14ac:dyDescent="0.25">
      <c r="A475" s="92">
        <f t="shared" si="9"/>
        <v>462</v>
      </c>
      <c r="B475" s="313" t="e">
        <f>'2 SERVICES'!#REF!</f>
        <v>#REF!</v>
      </c>
      <c r="C475" s="99" t="e">
        <f>'2 SERVICES'!#REF!</f>
        <v>#REF!</v>
      </c>
      <c r="D475" s="94" t="e">
        <f>'2 SERVICES'!#REF!</f>
        <v>#REF!</v>
      </c>
      <c r="E475" s="319" t="e">
        <f t="shared" si="10"/>
        <v>#REF!</v>
      </c>
      <c r="F475" s="320"/>
      <c r="G475" s="315" t="e">
        <f t="shared" si="11"/>
        <v>#REF!</v>
      </c>
      <c r="H475" s="316"/>
      <c r="I475" s="321" t="e">
        <f t="shared" si="12"/>
        <v>#REF!</v>
      </c>
      <c r="J475" s="320"/>
      <c r="K475" s="318" t="e">
        <f t="shared" si="13"/>
        <v>#REF!</v>
      </c>
      <c r="L475" s="316"/>
      <c r="M475" s="321" t="e">
        <f t="shared" si="14"/>
        <v>#REF!</v>
      </c>
      <c r="N475" s="320"/>
      <c r="O475" s="95" t="e">
        <f t="shared" si="15"/>
        <v>#REF!</v>
      </c>
      <c r="P475" s="89"/>
      <c r="Q475" s="100" t="e">
        <f t="shared" si="16"/>
        <v>#REF!</v>
      </c>
      <c r="R475" s="91" t="s">
        <v>186</v>
      </c>
      <c r="S475" s="96" t="e">
        <f t="shared" si="17"/>
        <v>#REF!</v>
      </c>
      <c r="T475" s="89"/>
      <c r="U475" s="96" t="e">
        <f>'2 SERVICES'!#REF!</f>
        <v>#REF!</v>
      </c>
      <c r="V475" s="91"/>
      <c r="W475" s="97" t="e">
        <f>'2 SERVICES'!#REF!</f>
        <v>#REF!</v>
      </c>
    </row>
    <row r="476" spans="1:23" ht="39.75" customHeight="1" x14ac:dyDescent="0.25">
      <c r="A476" s="92">
        <f t="shared" si="9"/>
        <v>463</v>
      </c>
      <c r="B476" s="313" t="e">
        <f>'2 SERVICES'!#REF!</f>
        <v>#REF!</v>
      </c>
      <c r="C476" s="93" t="e">
        <f>'2 SERVICES'!#REF!</f>
        <v>#REF!</v>
      </c>
      <c r="D476" s="94" t="e">
        <f>'2 SERVICES'!#REF!</f>
        <v>#REF!</v>
      </c>
      <c r="E476" s="314" t="e">
        <f t="shared" si="10"/>
        <v>#REF!</v>
      </c>
      <c r="F476" s="302"/>
      <c r="G476" s="315" t="e">
        <f t="shared" si="11"/>
        <v>#REF!</v>
      </c>
      <c r="H476" s="316"/>
      <c r="I476" s="317" t="e">
        <f t="shared" si="12"/>
        <v>#REF!</v>
      </c>
      <c r="J476" s="302"/>
      <c r="K476" s="318" t="e">
        <f t="shared" si="13"/>
        <v>#REF!</v>
      </c>
      <c r="L476" s="316"/>
      <c r="M476" s="317" t="e">
        <f t="shared" si="14"/>
        <v>#REF!</v>
      </c>
      <c r="N476" s="302"/>
      <c r="O476" s="95" t="e">
        <f t="shared" si="15"/>
        <v>#REF!</v>
      </c>
      <c r="P476" s="89"/>
      <c r="Q476" s="96" t="e">
        <f t="shared" si="16"/>
        <v>#REF!</v>
      </c>
      <c r="R476" s="91" t="s">
        <v>185</v>
      </c>
      <c r="S476" s="96" t="e">
        <f t="shared" si="17"/>
        <v>#REF!</v>
      </c>
      <c r="T476" s="89"/>
      <c r="U476" s="96" t="e">
        <f>'2 SERVICES'!#REF!</f>
        <v>#REF!</v>
      </c>
      <c r="V476" s="91"/>
      <c r="W476" s="97" t="e">
        <f>'2 SERVICES'!#REF!</f>
        <v>#REF!</v>
      </c>
    </row>
    <row r="477" spans="1:23" ht="39.75" customHeight="1" x14ac:dyDescent="0.25">
      <c r="A477" s="92">
        <f t="shared" si="9"/>
        <v>464</v>
      </c>
      <c r="B477" s="313" t="e">
        <f>'2 SERVICES'!#REF!</f>
        <v>#REF!</v>
      </c>
      <c r="C477" s="99" t="e">
        <f>'2 SERVICES'!#REF!</f>
        <v>#REF!</v>
      </c>
      <c r="D477" s="94" t="e">
        <f>'2 SERVICES'!#REF!</f>
        <v>#REF!</v>
      </c>
      <c r="E477" s="319" t="e">
        <f t="shared" si="10"/>
        <v>#REF!</v>
      </c>
      <c r="F477" s="320"/>
      <c r="G477" s="315" t="e">
        <f t="shared" si="11"/>
        <v>#REF!</v>
      </c>
      <c r="H477" s="316"/>
      <c r="I477" s="321" t="e">
        <f t="shared" si="12"/>
        <v>#REF!</v>
      </c>
      <c r="J477" s="320"/>
      <c r="K477" s="318" t="e">
        <f t="shared" si="13"/>
        <v>#REF!</v>
      </c>
      <c r="L477" s="316"/>
      <c r="M477" s="321" t="e">
        <f t="shared" si="14"/>
        <v>#REF!</v>
      </c>
      <c r="N477" s="320"/>
      <c r="O477" s="95" t="e">
        <f t="shared" si="15"/>
        <v>#REF!</v>
      </c>
      <c r="P477" s="89"/>
      <c r="Q477" s="100" t="e">
        <f t="shared" si="16"/>
        <v>#REF!</v>
      </c>
      <c r="R477" s="91" t="s">
        <v>186</v>
      </c>
      <c r="S477" s="96" t="e">
        <f t="shared" si="17"/>
        <v>#REF!</v>
      </c>
      <c r="T477" s="89"/>
      <c r="U477" s="96" t="e">
        <f>'2 SERVICES'!#REF!</f>
        <v>#REF!</v>
      </c>
      <c r="V477" s="91"/>
      <c r="W477" s="97" t="e">
        <f>'2 SERVICES'!#REF!</f>
        <v>#REF!</v>
      </c>
    </row>
    <row r="478" spans="1:23" ht="39.75" customHeight="1" x14ac:dyDescent="0.25">
      <c r="A478" s="92">
        <f t="shared" si="9"/>
        <v>465</v>
      </c>
      <c r="B478" s="313" t="e">
        <f>'2 SERVICES'!#REF!</f>
        <v>#REF!</v>
      </c>
      <c r="C478" s="93" t="e">
        <f>'2 SERVICES'!#REF!</f>
        <v>#REF!</v>
      </c>
      <c r="D478" s="94" t="e">
        <f>'2 SERVICES'!#REF!</f>
        <v>#REF!</v>
      </c>
      <c r="E478" s="314" t="e">
        <f t="shared" si="10"/>
        <v>#REF!</v>
      </c>
      <c r="F478" s="302"/>
      <c r="G478" s="315" t="e">
        <f t="shared" si="11"/>
        <v>#REF!</v>
      </c>
      <c r="H478" s="316"/>
      <c r="I478" s="317" t="e">
        <f t="shared" si="12"/>
        <v>#REF!</v>
      </c>
      <c r="J478" s="302"/>
      <c r="K478" s="318" t="e">
        <f t="shared" si="13"/>
        <v>#REF!</v>
      </c>
      <c r="L478" s="316"/>
      <c r="M478" s="317" t="e">
        <f t="shared" si="14"/>
        <v>#REF!</v>
      </c>
      <c r="N478" s="302"/>
      <c r="O478" s="95" t="e">
        <f t="shared" si="15"/>
        <v>#REF!</v>
      </c>
      <c r="P478" s="89"/>
      <c r="Q478" s="96" t="e">
        <f t="shared" si="16"/>
        <v>#REF!</v>
      </c>
      <c r="R478" s="91" t="s">
        <v>185</v>
      </c>
      <c r="S478" s="96" t="e">
        <f t="shared" si="17"/>
        <v>#REF!</v>
      </c>
      <c r="T478" s="89"/>
      <c r="U478" s="96" t="e">
        <f>'2 SERVICES'!#REF!</f>
        <v>#REF!</v>
      </c>
      <c r="V478" s="91"/>
      <c r="W478" s="97" t="e">
        <f>'2 SERVICES'!#REF!</f>
        <v>#REF!</v>
      </c>
    </row>
    <row r="479" spans="1:23" ht="39.75" customHeight="1" x14ac:dyDescent="0.25">
      <c r="A479" s="92">
        <f t="shared" si="9"/>
        <v>466</v>
      </c>
      <c r="B479" s="313" t="e">
        <f>'2 SERVICES'!#REF!</f>
        <v>#REF!</v>
      </c>
      <c r="C479" s="99" t="e">
        <f>'2 SERVICES'!#REF!</f>
        <v>#REF!</v>
      </c>
      <c r="D479" s="94" t="e">
        <f>'2 SERVICES'!#REF!</f>
        <v>#REF!</v>
      </c>
      <c r="E479" s="319" t="e">
        <f t="shared" si="10"/>
        <v>#REF!</v>
      </c>
      <c r="F479" s="320"/>
      <c r="G479" s="315" t="e">
        <f t="shared" si="11"/>
        <v>#REF!</v>
      </c>
      <c r="H479" s="316"/>
      <c r="I479" s="321" t="e">
        <f t="shared" si="12"/>
        <v>#REF!</v>
      </c>
      <c r="J479" s="320"/>
      <c r="K479" s="318" t="e">
        <f t="shared" si="13"/>
        <v>#REF!</v>
      </c>
      <c r="L479" s="316"/>
      <c r="M479" s="321" t="e">
        <f t="shared" si="14"/>
        <v>#REF!</v>
      </c>
      <c r="N479" s="320"/>
      <c r="O479" s="95" t="e">
        <f t="shared" si="15"/>
        <v>#REF!</v>
      </c>
      <c r="P479" s="89"/>
      <c r="Q479" s="100" t="e">
        <f t="shared" si="16"/>
        <v>#REF!</v>
      </c>
      <c r="R479" s="91" t="s">
        <v>186</v>
      </c>
      <c r="S479" s="96" t="e">
        <f t="shared" si="17"/>
        <v>#REF!</v>
      </c>
      <c r="T479" s="89"/>
      <c r="U479" s="96" t="e">
        <f>'2 SERVICES'!#REF!</f>
        <v>#REF!</v>
      </c>
      <c r="V479" s="91"/>
      <c r="W479" s="97" t="e">
        <f>'2 SERVICES'!#REF!</f>
        <v>#REF!</v>
      </c>
    </row>
    <row r="480" spans="1:23" ht="39.75" customHeight="1" x14ac:dyDescent="0.25">
      <c r="A480" s="92">
        <f t="shared" si="9"/>
        <v>467</v>
      </c>
      <c r="B480" s="313" t="e">
        <f>'2 SERVICES'!#REF!</f>
        <v>#REF!</v>
      </c>
      <c r="C480" s="93" t="e">
        <f>'2 SERVICES'!#REF!</f>
        <v>#REF!</v>
      </c>
      <c r="D480" s="94" t="e">
        <f>'2 SERVICES'!#REF!</f>
        <v>#REF!</v>
      </c>
      <c r="E480" s="314" t="e">
        <f t="shared" si="10"/>
        <v>#REF!</v>
      </c>
      <c r="F480" s="302"/>
      <c r="G480" s="315" t="e">
        <f t="shared" si="11"/>
        <v>#REF!</v>
      </c>
      <c r="H480" s="316"/>
      <c r="I480" s="317" t="e">
        <f t="shared" si="12"/>
        <v>#REF!</v>
      </c>
      <c r="J480" s="302"/>
      <c r="K480" s="318" t="e">
        <f t="shared" si="13"/>
        <v>#REF!</v>
      </c>
      <c r="L480" s="316"/>
      <c r="M480" s="317" t="e">
        <f t="shared" si="14"/>
        <v>#REF!</v>
      </c>
      <c r="N480" s="302"/>
      <c r="O480" s="95" t="e">
        <f t="shared" si="15"/>
        <v>#REF!</v>
      </c>
      <c r="P480" s="89"/>
      <c r="Q480" s="96" t="e">
        <f t="shared" si="16"/>
        <v>#REF!</v>
      </c>
      <c r="R480" s="91" t="s">
        <v>185</v>
      </c>
      <c r="S480" s="96" t="e">
        <f t="shared" si="17"/>
        <v>#REF!</v>
      </c>
      <c r="T480" s="89"/>
      <c r="U480" s="96" t="e">
        <f>'2 SERVICES'!#REF!</f>
        <v>#REF!</v>
      </c>
      <c r="V480" s="91"/>
      <c r="W480" s="97" t="e">
        <f>'2 SERVICES'!#REF!</f>
        <v>#REF!</v>
      </c>
    </row>
    <row r="481" spans="1:23" ht="39.75" customHeight="1" x14ac:dyDescent="0.25">
      <c r="A481" s="92">
        <f t="shared" si="9"/>
        <v>468</v>
      </c>
      <c r="B481" s="313" t="e">
        <f>'2 SERVICES'!#REF!</f>
        <v>#REF!</v>
      </c>
      <c r="C481" s="99" t="e">
        <f>'2 SERVICES'!#REF!</f>
        <v>#REF!</v>
      </c>
      <c r="D481" s="94" t="e">
        <f>'2 SERVICES'!#REF!</f>
        <v>#REF!</v>
      </c>
      <c r="E481" s="319" t="e">
        <f t="shared" si="10"/>
        <v>#REF!</v>
      </c>
      <c r="F481" s="320"/>
      <c r="G481" s="315" t="e">
        <f t="shared" si="11"/>
        <v>#REF!</v>
      </c>
      <c r="H481" s="316"/>
      <c r="I481" s="321" t="e">
        <f t="shared" si="12"/>
        <v>#REF!</v>
      </c>
      <c r="J481" s="320"/>
      <c r="K481" s="318" t="e">
        <f t="shared" si="13"/>
        <v>#REF!</v>
      </c>
      <c r="L481" s="316"/>
      <c r="M481" s="321" t="e">
        <f t="shared" si="14"/>
        <v>#REF!</v>
      </c>
      <c r="N481" s="320"/>
      <c r="O481" s="95" t="e">
        <f t="shared" si="15"/>
        <v>#REF!</v>
      </c>
      <c r="P481" s="89"/>
      <c r="Q481" s="100" t="e">
        <f t="shared" si="16"/>
        <v>#REF!</v>
      </c>
      <c r="R481" s="91" t="s">
        <v>186</v>
      </c>
      <c r="S481" s="96" t="e">
        <f t="shared" si="17"/>
        <v>#REF!</v>
      </c>
      <c r="T481" s="89"/>
      <c r="U481" s="96" t="e">
        <f>'2 SERVICES'!#REF!</f>
        <v>#REF!</v>
      </c>
      <c r="V481" s="91"/>
      <c r="W481" s="97" t="e">
        <f>'2 SERVICES'!#REF!</f>
        <v>#REF!</v>
      </c>
    </row>
    <row r="482" spans="1:23" ht="39.75" customHeight="1" x14ac:dyDescent="0.25">
      <c r="A482" s="92">
        <f t="shared" si="9"/>
        <v>469</v>
      </c>
      <c r="B482" s="313" t="e">
        <f>'2 SERVICES'!#REF!</f>
        <v>#REF!</v>
      </c>
      <c r="C482" s="93" t="e">
        <f>'2 SERVICES'!#REF!</f>
        <v>#REF!</v>
      </c>
      <c r="D482" s="94" t="e">
        <f>'2 SERVICES'!#REF!</f>
        <v>#REF!</v>
      </c>
      <c r="E482" s="314" t="e">
        <f t="shared" si="10"/>
        <v>#REF!</v>
      </c>
      <c r="F482" s="302"/>
      <c r="G482" s="315" t="e">
        <f t="shared" si="11"/>
        <v>#REF!</v>
      </c>
      <c r="H482" s="316"/>
      <c r="I482" s="317" t="e">
        <f t="shared" si="12"/>
        <v>#REF!</v>
      </c>
      <c r="J482" s="302"/>
      <c r="K482" s="318" t="e">
        <f t="shared" si="13"/>
        <v>#REF!</v>
      </c>
      <c r="L482" s="316"/>
      <c r="M482" s="317" t="e">
        <f t="shared" si="14"/>
        <v>#REF!</v>
      </c>
      <c r="N482" s="302"/>
      <c r="O482" s="95" t="e">
        <f t="shared" si="15"/>
        <v>#REF!</v>
      </c>
      <c r="P482" s="89"/>
      <c r="Q482" s="96" t="e">
        <f t="shared" si="16"/>
        <v>#REF!</v>
      </c>
      <c r="R482" s="91" t="s">
        <v>185</v>
      </c>
      <c r="S482" s="96" t="e">
        <f t="shared" si="17"/>
        <v>#REF!</v>
      </c>
      <c r="T482" s="89"/>
      <c r="U482" s="96" t="e">
        <f>'2 SERVICES'!#REF!</f>
        <v>#REF!</v>
      </c>
      <c r="V482" s="91"/>
      <c r="W482" s="97" t="e">
        <f>'2 SERVICES'!#REF!</f>
        <v>#REF!</v>
      </c>
    </row>
    <row r="483" spans="1:23" ht="39.75" customHeight="1" x14ac:dyDescent="0.25">
      <c r="A483" s="92">
        <f t="shared" si="9"/>
        <v>470</v>
      </c>
      <c r="B483" s="313" t="e">
        <f>'2 SERVICES'!#REF!</f>
        <v>#REF!</v>
      </c>
      <c r="C483" s="99" t="e">
        <f>'2 SERVICES'!#REF!</f>
        <v>#REF!</v>
      </c>
      <c r="D483" s="94" t="e">
        <f>'2 SERVICES'!#REF!</f>
        <v>#REF!</v>
      </c>
      <c r="E483" s="319" t="e">
        <f t="shared" si="10"/>
        <v>#REF!</v>
      </c>
      <c r="F483" s="320"/>
      <c r="G483" s="315" t="e">
        <f t="shared" si="11"/>
        <v>#REF!</v>
      </c>
      <c r="H483" s="316"/>
      <c r="I483" s="321" t="e">
        <f t="shared" si="12"/>
        <v>#REF!</v>
      </c>
      <c r="J483" s="320"/>
      <c r="K483" s="318" t="e">
        <f t="shared" si="13"/>
        <v>#REF!</v>
      </c>
      <c r="L483" s="316"/>
      <c r="M483" s="321" t="e">
        <f t="shared" si="14"/>
        <v>#REF!</v>
      </c>
      <c r="N483" s="320"/>
      <c r="O483" s="95" t="e">
        <f t="shared" si="15"/>
        <v>#REF!</v>
      </c>
      <c r="P483" s="89"/>
      <c r="Q483" s="100" t="e">
        <f t="shared" si="16"/>
        <v>#REF!</v>
      </c>
      <c r="R483" s="91" t="s">
        <v>186</v>
      </c>
      <c r="S483" s="96" t="e">
        <f t="shared" si="17"/>
        <v>#REF!</v>
      </c>
      <c r="T483" s="89"/>
      <c r="U483" s="96" t="e">
        <f>'2 SERVICES'!#REF!</f>
        <v>#REF!</v>
      </c>
      <c r="V483" s="91"/>
      <c r="W483" s="97" t="e">
        <f>'2 SERVICES'!#REF!</f>
        <v>#REF!</v>
      </c>
    </row>
    <row r="484" spans="1:23" ht="39.75" customHeight="1" x14ac:dyDescent="0.25">
      <c r="A484" s="92">
        <f t="shared" si="9"/>
        <v>471</v>
      </c>
      <c r="B484" s="313" t="e">
        <f>'2 SERVICES'!#REF!</f>
        <v>#REF!</v>
      </c>
      <c r="C484" s="93" t="e">
        <f>'2 SERVICES'!#REF!</f>
        <v>#REF!</v>
      </c>
      <c r="D484" s="94" t="e">
        <f>'2 SERVICES'!#REF!</f>
        <v>#REF!</v>
      </c>
      <c r="E484" s="314" t="e">
        <f t="shared" si="10"/>
        <v>#REF!</v>
      </c>
      <c r="F484" s="302"/>
      <c r="G484" s="315" t="e">
        <f t="shared" si="11"/>
        <v>#REF!</v>
      </c>
      <c r="H484" s="316"/>
      <c r="I484" s="317" t="e">
        <f t="shared" si="12"/>
        <v>#REF!</v>
      </c>
      <c r="J484" s="302"/>
      <c r="K484" s="318" t="e">
        <f t="shared" si="13"/>
        <v>#REF!</v>
      </c>
      <c r="L484" s="316"/>
      <c r="M484" s="317" t="e">
        <f t="shared" si="14"/>
        <v>#REF!</v>
      </c>
      <c r="N484" s="302"/>
      <c r="O484" s="95" t="e">
        <f t="shared" si="15"/>
        <v>#REF!</v>
      </c>
      <c r="P484" s="89"/>
      <c r="Q484" s="96" t="e">
        <f t="shared" si="16"/>
        <v>#REF!</v>
      </c>
      <c r="R484" s="91" t="s">
        <v>185</v>
      </c>
      <c r="S484" s="96" t="e">
        <f t="shared" si="17"/>
        <v>#REF!</v>
      </c>
      <c r="T484" s="89"/>
      <c r="U484" s="96" t="e">
        <f>'2 SERVICES'!#REF!</f>
        <v>#REF!</v>
      </c>
      <c r="V484" s="91"/>
      <c r="W484" s="97" t="e">
        <f>'2 SERVICES'!#REF!</f>
        <v>#REF!</v>
      </c>
    </row>
    <row r="485" spans="1:23" ht="39.75" customHeight="1" x14ac:dyDescent="0.25">
      <c r="A485" s="92">
        <f t="shared" si="9"/>
        <v>472</v>
      </c>
      <c r="B485" s="313" t="e">
        <f>'2 SERVICES'!#REF!</f>
        <v>#REF!</v>
      </c>
      <c r="C485" s="99" t="e">
        <f>'2 SERVICES'!#REF!</f>
        <v>#REF!</v>
      </c>
      <c r="D485" s="94" t="e">
        <f>'2 SERVICES'!#REF!</f>
        <v>#REF!</v>
      </c>
      <c r="E485" s="319" t="e">
        <f t="shared" si="10"/>
        <v>#REF!</v>
      </c>
      <c r="F485" s="320"/>
      <c r="G485" s="315" t="e">
        <f t="shared" si="11"/>
        <v>#REF!</v>
      </c>
      <c r="H485" s="316"/>
      <c r="I485" s="321" t="e">
        <f t="shared" si="12"/>
        <v>#REF!</v>
      </c>
      <c r="J485" s="320"/>
      <c r="K485" s="318" t="e">
        <f t="shared" si="13"/>
        <v>#REF!</v>
      </c>
      <c r="L485" s="316"/>
      <c r="M485" s="321" t="e">
        <f t="shared" si="14"/>
        <v>#REF!</v>
      </c>
      <c r="N485" s="320"/>
      <c r="O485" s="95" t="e">
        <f t="shared" si="15"/>
        <v>#REF!</v>
      </c>
      <c r="P485" s="89"/>
      <c r="Q485" s="100" t="e">
        <f t="shared" si="16"/>
        <v>#REF!</v>
      </c>
      <c r="R485" s="91" t="s">
        <v>186</v>
      </c>
      <c r="S485" s="96" t="e">
        <f t="shared" si="17"/>
        <v>#REF!</v>
      </c>
      <c r="T485" s="89"/>
      <c r="U485" s="96" t="e">
        <f>'2 SERVICES'!#REF!</f>
        <v>#REF!</v>
      </c>
      <c r="V485" s="91"/>
      <c r="W485" s="97" t="e">
        <f>'2 SERVICES'!#REF!</f>
        <v>#REF!</v>
      </c>
    </row>
    <row r="486" spans="1:23" ht="39.75" customHeight="1" x14ac:dyDescent="0.25">
      <c r="A486" s="92">
        <f t="shared" si="9"/>
        <v>473</v>
      </c>
      <c r="B486" s="313" t="e">
        <f>'2 SERVICES'!#REF!</f>
        <v>#REF!</v>
      </c>
      <c r="C486" s="93" t="e">
        <f>'2 SERVICES'!#REF!</f>
        <v>#REF!</v>
      </c>
      <c r="D486" s="94" t="e">
        <f>'2 SERVICES'!#REF!</f>
        <v>#REF!</v>
      </c>
      <c r="E486" s="314" t="e">
        <f t="shared" si="10"/>
        <v>#REF!</v>
      </c>
      <c r="F486" s="302"/>
      <c r="G486" s="315" t="e">
        <f t="shared" si="11"/>
        <v>#REF!</v>
      </c>
      <c r="H486" s="316"/>
      <c r="I486" s="317" t="e">
        <f t="shared" si="12"/>
        <v>#REF!</v>
      </c>
      <c r="J486" s="302"/>
      <c r="K486" s="318" t="e">
        <f t="shared" si="13"/>
        <v>#REF!</v>
      </c>
      <c r="L486" s="316"/>
      <c r="M486" s="317" t="e">
        <f t="shared" si="14"/>
        <v>#REF!</v>
      </c>
      <c r="N486" s="302"/>
      <c r="O486" s="95" t="e">
        <f t="shared" si="15"/>
        <v>#REF!</v>
      </c>
      <c r="P486" s="89"/>
      <c r="Q486" s="96" t="e">
        <f t="shared" si="16"/>
        <v>#REF!</v>
      </c>
      <c r="R486" s="91" t="s">
        <v>185</v>
      </c>
      <c r="S486" s="96" t="e">
        <f t="shared" si="17"/>
        <v>#REF!</v>
      </c>
      <c r="T486" s="89"/>
      <c r="U486" s="96" t="e">
        <f>'2 SERVICES'!#REF!</f>
        <v>#REF!</v>
      </c>
      <c r="V486" s="91"/>
      <c r="W486" s="97" t="e">
        <f>'2 SERVICES'!#REF!</f>
        <v>#REF!</v>
      </c>
    </row>
    <row r="487" spans="1:23" ht="39.75" customHeight="1" x14ac:dyDescent="0.25">
      <c r="A487" s="92">
        <f t="shared" si="9"/>
        <v>474</v>
      </c>
      <c r="B487" s="313" t="e">
        <f>'2 SERVICES'!#REF!</f>
        <v>#REF!</v>
      </c>
      <c r="C487" s="99" t="e">
        <f>'2 SERVICES'!#REF!</f>
        <v>#REF!</v>
      </c>
      <c r="D487" s="94" t="e">
        <f>'2 SERVICES'!#REF!</f>
        <v>#REF!</v>
      </c>
      <c r="E487" s="319" t="e">
        <f t="shared" si="10"/>
        <v>#REF!</v>
      </c>
      <c r="F487" s="320"/>
      <c r="G487" s="315" t="e">
        <f t="shared" si="11"/>
        <v>#REF!</v>
      </c>
      <c r="H487" s="316"/>
      <c r="I487" s="321" t="e">
        <f t="shared" si="12"/>
        <v>#REF!</v>
      </c>
      <c r="J487" s="320"/>
      <c r="K487" s="318" t="e">
        <f t="shared" si="13"/>
        <v>#REF!</v>
      </c>
      <c r="L487" s="316"/>
      <c r="M487" s="321" t="e">
        <f t="shared" si="14"/>
        <v>#REF!</v>
      </c>
      <c r="N487" s="320"/>
      <c r="O487" s="95" t="e">
        <f t="shared" si="15"/>
        <v>#REF!</v>
      </c>
      <c r="P487" s="89"/>
      <c r="Q487" s="100" t="e">
        <f t="shared" si="16"/>
        <v>#REF!</v>
      </c>
      <c r="R487" s="91" t="s">
        <v>186</v>
      </c>
      <c r="S487" s="96" t="e">
        <f t="shared" si="17"/>
        <v>#REF!</v>
      </c>
      <c r="T487" s="89"/>
      <c r="U487" s="96" t="e">
        <f>'2 SERVICES'!#REF!</f>
        <v>#REF!</v>
      </c>
      <c r="V487" s="91"/>
      <c r="W487" s="97" t="e">
        <f>'2 SERVICES'!#REF!</f>
        <v>#REF!</v>
      </c>
    </row>
    <row r="488" spans="1:23" ht="39.75" customHeight="1" x14ac:dyDescent="0.25">
      <c r="A488" s="92">
        <f t="shared" si="9"/>
        <v>475</v>
      </c>
      <c r="B488" s="313" t="e">
        <f>'2 SERVICES'!#REF!</f>
        <v>#REF!</v>
      </c>
      <c r="C488" s="93" t="e">
        <f>'2 SERVICES'!#REF!</f>
        <v>#REF!</v>
      </c>
      <c r="D488" s="94" t="e">
        <f>'2 SERVICES'!#REF!</f>
        <v>#REF!</v>
      </c>
      <c r="E488" s="314" t="e">
        <f t="shared" si="10"/>
        <v>#REF!</v>
      </c>
      <c r="F488" s="302"/>
      <c r="G488" s="315" t="e">
        <f t="shared" si="11"/>
        <v>#REF!</v>
      </c>
      <c r="H488" s="316"/>
      <c r="I488" s="317" t="e">
        <f t="shared" si="12"/>
        <v>#REF!</v>
      </c>
      <c r="J488" s="302"/>
      <c r="K488" s="318" t="e">
        <f t="shared" si="13"/>
        <v>#REF!</v>
      </c>
      <c r="L488" s="316"/>
      <c r="M488" s="317" t="e">
        <f t="shared" si="14"/>
        <v>#REF!</v>
      </c>
      <c r="N488" s="302"/>
      <c r="O488" s="95" t="e">
        <f t="shared" si="15"/>
        <v>#REF!</v>
      </c>
      <c r="P488" s="89"/>
      <c r="Q488" s="96" t="e">
        <f t="shared" si="16"/>
        <v>#REF!</v>
      </c>
      <c r="R488" s="91" t="s">
        <v>185</v>
      </c>
      <c r="S488" s="96" t="e">
        <f t="shared" si="17"/>
        <v>#REF!</v>
      </c>
      <c r="T488" s="89"/>
      <c r="U488" s="96" t="e">
        <f>'2 SERVICES'!#REF!</f>
        <v>#REF!</v>
      </c>
      <c r="V488" s="91"/>
      <c r="W488" s="97" t="e">
        <f>'2 SERVICES'!#REF!</f>
        <v>#REF!</v>
      </c>
    </row>
    <row r="489" spans="1:23" ht="39.75" customHeight="1" x14ac:dyDescent="0.25">
      <c r="A489" s="92">
        <f t="shared" si="9"/>
        <v>476</v>
      </c>
      <c r="B489" s="313" t="e">
        <f>'2 SERVICES'!#REF!</f>
        <v>#REF!</v>
      </c>
      <c r="C489" s="99" t="e">
        <f>'2 SERVICES'!#REF!</f>
        <v>#REF!</v>
      </c>
      <c r="D489" s="94" t="e">
        <f>'2 SERVICES'!#REF!</f>
        <v>#REF!</v>
      </c>
      <c r="E489" s="319" t="e">
        <f t="shared" si="10"/>
        <v>#REF!</v>
      </c>
      <c r="F489" s="320"/>
      <c r="G489" s="315" t="e">
        <f t="shared" si="11"/>
        <v>#REF!</v>
      </c>
      <c r="H489" s="316"/>
      <c r="I489" s="321" t="e">
        <f t="shared" si="12"/>
        <v>#REF!</v>
      </c>
      <c r="J489" s="320"/>
      <c r="K489" s="318" t="e">
        <f t="shared" si="13"/>
        <v>#REF!</v>
      </c>
      <c r="L489" s="316"/>
      <c r="M489" s="321" t="e">
        <f t="shared" si="14"/>
        <v>#REF!</v>
      </c>
      <c r="N489" s="320"/>
      <c r="O489" s="95" t="e">
        <f t="shared" si="15"/>
        <v>#REF!</v>
      </c>
      <c r="P489" s="89"/>
      <c r="Q489" s="100" t="e">
        <f t="shared" si="16"/>
        <v>#REF!</v>
      </c>
      <c r="R489" s="91" t="s">
        <v>186</v>
      </c>
      <c r="S489" s="96" t="e">
        <f t="shared" si="17"/>
        <v>#REF!</v>
      </c>
      <c r="T489" s="89"/>
      <c r="U489" s="96" t="e">
        <f>'2 SERVICES'!#REF!</f>
        <v>#REF!</v>
      </c>
      <c r="V489" s="91"/>
      <c r="W489" s="97" t="e">
        <f>'2 SERVICES'!#REF!</f>
        <v>#REF!</v>
      </c>
    </row>
    <row r="490" spans="1:23" ht="39.75" customHeight="1" x14ac:dyDescent="0.25">
      <c r="A490" s="92">
        <f t="shared" si="9"/>
        <v>477</v>
      </c>
      <c r="B490" s="313" t="e">
        <f>'2 SERVICES'!#REF!</f>
        <v>#REF!</v>
      </c>
      <c r="C490" s="93" t="e">
        <f>'2 SERVICES'!#REF!</f>
        <v>#REF!</v>
      </c>
      <c r="D490" s="94" t="e">
        <f>'2 SERVICES'!#REF!</f>
        <v>#REF!</v>
      </c>
      <c r="E490" s="314" t="e">
        <f t="shared" si="10"/>
        <v>#REF!</v>
      </c>
      <c r="F490" s="302"/>
      <c r="G490" s="315" t="e">
        <f t="shared" si="11"/>
        <v>#REF!</v>
      </c>
      <c r="H490" s="316"/>
      <c r="I490" s="317" t="e">
        <f t="shared" si="12"/>
        <v>#REF!</v>
      </c>
      <c r="J490" s="302"/>
      <c r="K490" s="318" t="e">
        <f t="shared" si="13"/>
        <v>#REF!</v>
      </c>
      <c r="L490" s="316"/>
      <c r="M490" s="317" t="e">
        <f t="shared" si="14"/>
        <v>#REF!</v>
      </c>
      <c r="N490" s="302"/>
      <c r="O490" s="95" t="e">
        <f t="shared" si="15"/>
        <v>#REF!</v>
      </c>
      <c r="P490" s="89"/>
      <c r="Q490" s="96" t="e">
        <f t="shared" si="16"/>
        <v>#REF!</v>
      </c>
      <c r="R490" s="91" t="s">
        <v>185</v>
      </c>
      <c r="S490" s="96" t="e">
        <f t="shared" si="17"/>
        <v>#REF!</v>
      </c>
      <c r="T490" s="89"/>
      <c r="U490" s="96" t="e">
        <f>'2 SERVICES'!#REF!</f>
        <v>#REF!</v>
      </c>
      <c r="V490" s="91"/>
      <c r="W490" s="97" t="e">
        <f>'2 SERVICES'!#REF!</f>
        <v>#REF!</v>
      </c>
    </row>
    <row r="491" spans="1:23" ht="39.75" customHeight="1" x14ac:dyDescent="0.25">
      <c r="A491" s="92">
        <f t="shared" si="9"/>
        <v>478</v>
      </c>
      <c r="B491" s="313" t="e">
        <f>'2 SERVICES'!#REF!</f>
        <v>#REF!</v>
      </c>
      <c r="C491" s="99" t="e">
        <f>'2 SERVICES'!#REF!</f>
        <v>#REF!</v>
      </c>
      <c r="D491" s="94" t="e">
        <f>'2 SERVICES'!#REF!</f>
        <v>#REF!</v>
      </c>
      <c r="E491" s="319" t="e">
        <f t="shared" si="10"/>
        <v>#REF!</v>
      </c>
      <c r="F491" s="320"/>
      <c r="G491" s="315" t="e">
        <f t="shared" si="11"/>
        <v>#REF!</v>
      </c>
      <c r="H491" s="316"/>
      <c r="I491" s="321" t="e">
        <f t="shared" si="12"/>
        <v>#REF!</v>
      </c>
      <c r="J491" s="320"/>
      <c r="K491" s="318" t="e">
        <f t="shared" si="13"/>
        <v>#REF!</v>
      </c>
      <c r="L491" s="316"/>
      <c r="M491" s="321" t="e">
        <f t="shared" si="14"/>
        <v>#REF!</v>
      </c>
      <c r="N491" s="320"/>
      <c r="O491" s="95" t="e">
        <f t="shared" si="15"/>
        <v>#REF!</v>
      </c>
      <c r="P491" s="89"/>
      <c r="Q491" s="100" t="e">
        <f t="shared" si="16"/>
        <v>#REF!</v>
      </c>
      <c r="R491" s="91" t="s">
        <v>186</v>
      </c>
      <c r="S491" s="96" t="e">
        <f t="shared" si="17"/>
        <v>#REF!</v>
      </c>
      <c r="T491" s="89"/>
      <c r="U491" s="96" t="e">
        <f>'2 SERVICES'!#REF!</f>
        <v>#REF!</v>
      </c>
      <c r="V491" s="91"/>
      <c r="W491" s="97" t="e">
        <f>'2 SERVICES'!#REF!</f>
        <v>#REF!</v>
      </c>
    </row>
    <row r="492" spans="1:23" ht="39.75" customHeight="1" x14ac:dyDescent="0.25">
      <c r="A492" s="92">
        <f t="shared" si="9"/>
        <v>479</v>
      </c>
      <c r="B492" s="313" t="e">
        <f>'2 SERVICES'!#REF!</f>
        <v>#REF!</v>
      </c>
      <c r="C492" s="93" t="e">
        <f>'2 SERVICES'!#REF!</f>
        <v>#REF!</v>
      </c>
      <c r="D492" s="94" t="e">
        <f>'2 SERVICES'!#REF!</f>
        <v>#REF!</v>
      </c>
      <c r="E492" s="314" t="e">
        <f t="shared" si="10"/>
        <v>#REF!</v>
      </c>
      <c r="F492" s="302"/>
      <c r="G492" s="315" t="e">
        <f t="shared" si="11"/>
        <v>#REF!</v>
      </c>
      <c r="H492" s="316"/>
      <c r="I492" s="317" t="e">
        <f t="shared" si="12"/>
        <v>#REF!</v>
      </c>
      <c r="J492" s="302"/>
      <c r="K492" s="318" t="e">
        <f t="shared" si="13"/>
        <v>#REF!</v>
      </c>
      <c r="L492" s="316"/>
      <c r="M492" s="317" t="e">
        <f t="shared" si="14"/>
        <v>#REF!</v>
      </c>
      <c r="N492" s="302"/>
      <c r="O492" s="95" t="e">
        <f t="shared" si="15"/>
        <v>#REF!</v>
      </c>
      <c r="P492" s="89"/>
      <c r="Q492" s="96" t="e">
        <f t="shared" si="16"/>
        <v>#REF!</v>
      </c>
      <c r="R492" s="91" t="s">
        <v>185</v>
      </c>
      <c r="S492" s="96" t="e">
        <f t="shared" si="17"/>
        <v>#REF!</v>
      </c>
      <c r="T492" s="89"/>
      <c r="U492" s="96" t="e">
        <f>'2 SERVICES'!#REF!</f>
        <v>#REF!</v>
      </c>
      <c r="V492" s="91"/>
      <c r="W492" s="97" t="e">
        <f>'2 SERVICES'!#REF!</f>
        <v>#REF!</v>
      </c>
    </row>
    <row r="493" spans="1:23" ht="39.75" customHeight="1" x14ac:dyDescent="0.25">
      <c r="A493" s="92">
        <f t="shared" si="9"/>
        <v>480</v>
      </c>
      <c r="B493" s="313" t="e">
        <f>'2 SERVICES'!#REF!</f>
        <v>#REF!</v>
      </c>
      <c r="C493" s="99" t="e">
        <f>'2 SERVICES'!#REF!</f>
        <v>#REF!</v>
      </c>
      <c r="D493" s="94" t="e">
        <f>'2 SERVICES'!#REF!</f>
        <v>#REF!</v>
      </c>
      <c r="E493" s="319" t="e">
        <f t="shared" si="10"/>
        <v>#REF!</v>
      </c>
      <c r="F493" s="320"/>
      <c r="G493" s="315" t="e">
        <f t="shared" si="11"/>
        <v>#REF!</v>
      </c>
      <c r="H493" s="316"/>
      <c r="I493" s="321" t="e">
        <f t="shared" si="12"/>
        <v>#REF!</v>
      </c>
      <c r="J493" s="320"/>
      <c r="K493" s="318" t="e">
        <f t="shared" si="13"/>
        <v>#REF!</v>
      </c>
      <c r="L493" s="316"/>
      <c r="M493" s="321" t="e">
        <f t="shared" si="14"/>
        <v>#REF!</v>
      </c>
      <c r="N493" s="320"/>
      <c r="O493" s="95" t="e">
        <f t="shared" si="15"/>
        <v>#REF!</v>
      </c>
      <c r="P493" s="89"/>
      <c r="Q493" s="100" t="e">
        <f t="shared" si="16"/>
        <v>#REF!</v>
      </c>
      <c r="R493" s="91" t="s">
        <v>186</v>
      </c>
      <c r="S493" s="96" t="e">
        <f t="shared" si="17"/>
        <v>#REF!</v>
      </c>
      <c r="T493" s="89"/>
      <c r="U493" s="96" t="e">
        <f>'2 SERVICES'!#REF!</f>
        <v>#REF!</v>
      </c>
      <c r="V493" s="91"/>
      <c r="W493" s="97" t="e">
        <f>'2 SERVICES'!#REF!</f>
        <v>#REF!</v>
      </c>
    </row>
    <row r="494" spans="1:23" ht="39.75" customHeight="1" x14ac:dyDescent="0.25">
      <c r="A494" s="92">
        <f t="shared" si="9"/>
        <v>481</v>
      </c>
      <c r="B494" s="313" t="e">
        <f>'2 SERVICES'!#REF!</f>
        <v>#REF!</v>
      </c>
      <c r="C494" s="93" t="e">
        <f>'2 SERVICES'!#REF!</f>
        <v>#REF!</v>
      </c>
      <c r="D494" s="94" t="e">
        <f>'2 SERVICES'!#REF!</f>
        <v>#REF!</v>
      </c>
      <c r="E494" s="314" t="e">
        <f t="shared" si="10"/>
        <v>#REF!</v>
      </c>
      <c r="F494" s="302"/>
      <c r="G494" s="315" t="e">
        <f t="shared" si="11"/>
        <v>#REF!</v>
      </c>
      <c r="H494" s="316"/>
      <c r="I494" s="317" t="e">
        <f t="shared" si="12"/>
        <v>#REF!</v>
      </c>
      <c r="J494" s="302"/>
      <c r="K494" s="318" t="e">
        <f t="shared" si="13"/>
        <v>#REF!</v>
      </c>
      <c r="L494" s="316"/>
      <c r="M494" s="317" t="e">
        <f t="shared" si="14"/>
        <v>#REF!</v>
      </c>
      <c r="N494" s="302"/>
      <c r="O494" s="95" t="e">
        <f t="shared" si="15"/>
        <v>#REF!</v>
      </c>
      <c r="P494" s="89"/>
      <c r="Q494" s="96" t="e">
        <f t="shared" si="16"/>
        <v>#REF!</v>
      </c>
      <c r="R494" s="91" t="s">
        <v>185</v>
      </c>
      <c r="S494" s="96" t="e">
        <f t="shared" si="17"/>
        <v>#REF!</v>
      </c>
      <c r="T494" s="89"/>
      <c r="U494" s="96" t="e">
        <f>'2 SERVICES'!#REF!</f>
        <v>#REF!</v>
      </c>
      <c r="V494" s="91"/>
      <c r="W494" s="97" t="e">
        <f>'2 SERVICES'!#REF!</f>
        <v>#REF!</v>
      </c>
    </row>
    <row r="495" spans="1:23" ht="39.75" customHeight="1" x14ac:dyDescent="0.25">
      <c r="A495" s="92">
        <f t="shared" si="9"/>
        <v>482</v>
      </c>
      <c r="B495" s="313" t="e">
        <f>'2 SERVICES'!#REF!</f>
        <v>#REF!</v>
      </c>
      <c r="C495" s="99" t="e">
        <f>'2 SERVICES'!#REF!</f>
        <v>#REF!</v>
      </c>
      <c r="D495" s="94" t="e">
        <f>'2 SERVICES'!#REF!</f>
        <v>#REF!</v>
      </c>
      <c r="E495" s="319" t="e">
        <f t="shared" si="10"/>
        <v>#REF!</v>
      </c>
      <c r="F495" s="320"/>
      <c r="G495" s="315" t="e">
        <f t="shared" si="11"/>
        <v>#REF!</v>
      </c>
      <c r="H495" s="316"/>
      <c r="I495" s="321" t="e">
        <f t="shared" si="12"/>
        <v>#REF!</v>
      </c>
      <c r="J495" s="320"/>
      <c r="K495" s="318" t="e">
        <f t="shared" si="13"/>
        <v>#REF!</v>
      </c>
      <c r="L495" s="316"/>
      <c r="M495" s="321" t="e">
        <f t="shared" si="14"/>
        <v>#REF!</v>
      </c>
      <c r="N495" s="320"/>
      <c r="O495" s="95" t="e">
        <f t="shared" si="15"/>
        <v>#REF!</v>
      </c>
      <c r="P495" s="89"/>
      <c r="Q495" s="100" t="e">
        <f t="shared" si="16"/>
        <v>#REF!</v>
      </c>
      <c r="R495" s="91" t="s">
        <v>186</v>
      </c>
      <c r="S495" s="96" t="e">
        <f t="shared" si="17"/>
        <v>#REF!</v>
      </c>
      <c r="T495" s="89"/>
      <c r="U495" s="96" t="e">
        <f>'2 SERVICES'!#REF!</f>
        <v>#REF!</v>
      </c>
      <c r="V495" s="91"/>
      <c r="W495" s="97" t="e">
        <f>'2 SERVICES'!#REF!</f>
        <v>#REF!</v>
      </c>
    </row>
    <row r="496" spans="1:23" ht="39.75" customHeight="1" x14ac:dyDescent="0.25">
      <c r="A496" s="92">
        <f t="shared" si="9"/>
        <v>483</v>
      </c>
      <c r="B496" s="313" t="e">
        <f>'2 SERVICES'!#REF!</f>
        <v>#REF!</v>
      </c>
      <c r="C496" s="93" t="e">
        <f>'2 SERVICES'!#REF!</f>
        <v>#REF!</v>
      </c>
      <c r="D496" s="94" t="e">
        <f>'2 SERVICES'!#REF!</f>
        <v>#REF!</v>
      </c>
      <c r="E496" s="314" t="e">
        <f t="shared" si="10"/>
        <v>#REF!</v>
      </c>
      <c r="F496" s="302"/>
      <c r="G496" s="315" t="e">
        <f t="shared" si="11"/>
        <v>#REF!</v>
      </c>
      <c r="H496" s="316"/>
      <c r="I496" s="317" t="e">
        <f t="shared" si="12"/>
        <v>#REF!</v>
      </c>
      <c r="J496" s="302"/>
      <c r="K496" s="318" t="e">
        <f t="shared" si="13"/>
        <v>#REF!</v>
      </c>
      <c r="L496" s="316"/>
      <c r="M496" s="317" t="e">
        <f t="shared" si="14"/>
        <v>#REF!</v>
      </c>
      <c r="N496" s="302"/>
      <c r="O496" s="95" t="e">
        <f t="shared" si="15"/>
        <v>#REF!</v>
      </c>
      <c r="P496" s="89"/>
      <c r="Q496" s="96" t="e">
        <f t="shared" si="16"/>
        <v>#REF!</v>
      </c>
      <c r="R496" s="91" t="s">
        <v>185</v>
      </c>
      <c r="S496" s="96" t="e">
        <f t="shared" si="17"/>
        <v>#REF!</v>
      </c>
      <c r="T496" s="89"/>
      <c r="U496" s="96" t="e">
        <f>'2 SERVICES'!#REF!</f>
        <v>#REF!</v>
      </c>
      <c r="V496" s="91"/>
      <c r="W496" s="97" t="e">
        <f>'2 SERVICES'!#REF!</f>
        <v>#REF!</v>
      </c>
    </row>
    <row r="497" spans="1:23" ht="39.75" customHeight="1" x14ac:dyDescent="0.25">
      <c r="A497" s="92">
        <f t="shared" si="9"/>
        <v>484</v>
      </c>
      <c r="B497" s="313" t="e">
        <f>'2 SERVICES'!#REF!</f>
        <v>#REF!</v>
      </c>
      <c r="C497" s="99" t="e">
        <f>'2 SERVICES'!#REF!</f>
        <v>#REF!</v>
      </c>
      <c r="D497" s="94" t="e">
        <f>'2 SERVICES'!#REF!</f>
        <v>#REF!</v>
      </c>
      <c r="E497" s="319" t="e">
        <f t="shared" si="10"/>
        <v>#REF!</v>
      </c>
      <c r="F497" s="320"/>
      <c r="G497" s="315" t="e">
        <f t="shared" si="11"/>
        <v>#REF!</v>
      </c>
      <c r="H497" s="316"/>
      <c r="I497" s="321" t="e">
        <f t="shared" si="12"/>
        <v>#REF!</v>
      </c>
      <c r="J497" s="320"/>
      <c r="K497" s="318" t="e">
        <f t="shared" si="13"/>
        <v>#REF!</v>
      </c>
      <c r="L497" s="316"/>
      <c r="M497" s="321" t="e">
        <f t="shared" si="14"/>
        <v>#REF!</v>
      </c>
      <c r="N497" s="320"/>
      <c r="O497" s="95" t="e">
        <f t="shared" si="15"/>
        <v>#REF!</v>
      </c>
      <c r="P497" s="89"/>
      <c r="Q497" s="100" t="e">
        <f t="shared" si="16"/>
        <v>#REF!</v>
      </c>
      <c r="R497" s="91" t="s">
        <v>186</v>
      </c>
      <c r="S497" s="96" t="e">
        <f t="shared" si="17"/>
        <v>#REF!</v>
      </c>
      <c r="T497" s="89"/>
      <c r="U497" s="96" t="e">
        <f>'2 SERVICES'!#REF!</f>
        <v>#REF!</v>
      </c>
      <c r="V497" s="91"/>
      <c r="W497" s="97" t="e">
        <f>'2 SERVICES'!#REF!</f>
        <v>#REF!</v>
      </c>
    </row>
    <row r="498" spans="1:23" ht="39.75" customHeight="1" x14ac:dyDescent="0.25">
      <c r="A498" s="92">
        <f t="shared" si="9"/>
        <v>485</v>
      </c>
      <c r="B498" s="313" t="e">
        <f>'2 SERVICES'!#REF!</f>
        <v>#REF!</v>
      </c>
      <c r="C498" s="93" t="e">
        <f>'2 SERVICES'!#REF!</f>
        <v>#REF!</v>
      </c>
      <c r="D498" s="94" t="e">
        <f>'2 SERVICES'!#REF!</f>
        <v>#REF!</v>
      </c>
      <c r="E498" s="314" t="e">
        <f t="shared" si="10"/>
        <v>#REF!</v>
      </c>
      <c r="F498" s="302"/>
      <c r="G498" s="315" t="e">
        <f t="shared" si="11"/>
        <v>#REF!</v>
      </c>
      <c r="H498" s="316"/>
      <c r="I498" s="317" t="e">
        <f t="shared" si="12"/>
        <v>#REF!</v>
      </c>
      <c r="J498" s="302"/>
      <c r="K498" s="318" t="e">
        <f t="shared" si="13"/>
        <v>#REF!</v>
      </c>
      <c r="L498" s="316"/>
      <c r="M498" s="317" t="e">
        <f t="shared" si="14"/>
        <v>#REF!</v>
      </c>
      <c r="N498" s="302"/>
      <c r="O498" s="95" t="e">
        <f t="shared" si="15"/>
        <v>#REF!</v>
      </c>
      <c r="P498" s="89"/>
      <c r="Q498" s="96" t="e">
        <f t="shared" si="16"/>
        <v>#REF!</v>
      </c>
      <c r="R498" s="91" t="s">
        <v>185</v>
      </c>
      <c r="S498" s="96" t="e">
        <f t="shared" si="17"/>
        <v>#REF!</v>
      </c>
      <c r="T498" s="89"/>
      <c r="U498" s="96" t="e">
        <f>'2 SERVICES'!#REF!</f>
        <v>#REF!</v>
      </c>
      <c r="V498" s="91"/>
      <c r="W498" s="97" t="e">
        <f>'2 SERVICES'!#REF!</f>
        <v>#REF!</v>
      </c>
    </row>
    <row r="499" spans="1:23" ht="39.75" customHeight="1" x14ac:dyDescent="0.25">
      <c r="A499" s="92">
        <f t="shared" si="9"/>
        <v>486</v>
      </c>
      <c r="B499" s="313" t="e">
        <f>'2 SERVICES'!#REF!</f>
        <v>#REF!</v>
      </c>
      <c r="C499" s="99" t="e">
        <f>'2 SERVICES'!#REF!</f>
        <v>#REF!</v>
      </c>
      <c r="D499" s="94" t="e">
        <f>'2 SERVICES'!#REF!</f>
        <v>#REF!</v>
      </c>
      <c r="E499" s="319" t="e">
        <f t="shared" si="10"/>
        <v>#REF!</v>
      </c>
      <c r="F499" s="320"/>
      <c r="G499" s="315" t="e">
        <f t="shared" si="11"/>
        <v>#REF!</v>
      </c>
      <c r="H499" s="316"/>
      <c r="I499" s="321" t="e">
        <f t="shared" si="12"/>
        <v>#REF!</v>
      </c>
      <c r="J499" s="320"/>
      <c r="K499" s="318" t="e">
        <f t="shared" si="13"/>
        <v>#REF!</v>
      </c>
      <c r="L499" s="316"/>
      <c r="M499" s="321" t="e">
        <f t="shared" si="14"/>
        <v>#REF!</v>
      </c>
      <c r="N499" s="320"/>
      <c r="O499" s="95" t="e">
        <f t="shared" si="15"/>
        <v>#REF!</v>
      </c>
      <c r="P499" s="89"/>
      <c r="Q499" s="100" t="e">
        <f t="shared" si="16"/>
        <v>#REF!</v>
      </c>
      <c r="R499" s="91" t="s">
        <v>186</v>
      </c>
      <c r="S499" s="96" t="e">
        <f t="shared" si="17"/>
        <v>#REF!</v>
      </c>
      <c r="T499" s="89"/>
      <c r="U499" s="96" t="e">
        <f>'2 SERVICES'!#REF!</f>
        <v>#REF!</v>
      </c>
      <c r="V499" s="91"/>
      <c r="W499" s="97" t="e">
        <f>'2 SERVICES'!#REF!</f>
        <v>#REF!</v>
      </c>
    </row>
    <row r="500" spans="1:23" ht="39.75" customHeight="1" x14ac:dyDescent="0.25">
      <c r="A500" s="92">
        <f t="shared" si="9"/>
        <v>487</v>
      </c>
      <c r="B500" s="313" t="e">
        <f>'2 SERVICES'!#REF!</f>
        <v>#REF!</v>
      </c>
      <c r="C500" s="93" t="e">
        <f>'2 SERVICES'!#REF!</f>
        <v>#REF!</v>
      </c>
      <c r="D500" s="94" t="e">
        <f>'2 SERVICES'!#REF!</f>
        <v>#REF!</v>
      </c>
      <c r="E500" s="314" t="e">
        <f t="shared" si="10"/>
        <v>#REF!</v>
      </c>
      <c r="F500" s="302"/>
      <c r="G500" s="315" t="e">
        <f t="shared" si="11"/>
        <v>#REF!</v>
      </c>
      <c r="H500" s="316"/>
      <c r="I500" s="317" t="e">
        <f t="shared" si="12"/>
        <v>#REF!</v>
      </c>
      <c r="J500" s="302"/>
      <c r="K500" s="318" t="e">
        <f t="shared" si="13"/>
        <v>#REF!</v>
      </c>
      <c r="L500" s="316"/>
      <c r="M500" s="317" t="e">
        <f t="shared" si="14"/>
        <v>#REF!</v>
      </c>
      <c r="N500" s="302"/>
      <c r="O500" s="95" t="e">
        <f t="shared" si="15"/>
        <v>#REF!</v>
      </c>
      <c r="P500" s="89"/>
      <c r="Q500" s="96" t="e">
        <f t="shared" si="16"/>
        <v>#REF!</v>
      </c>
      <c r="R500" s="91" t="s">
        <v>185</v>
      </c>
      <c r="S500" s="96" t="e">
        <f t="shared" si="17"/>
        <v>#REF!</v>
      </c>
      <c r="T500" s="89"/>
      <c r="U500" s="96" t="e">
        <f>'2 SERVICES'!#REF!</f>
        <v>#REF!</v>
      </c>
      <c r="V500" s="91"/>
      <c r="W500" s="97" t="e">
        <f>'2 SERVICES'!#REF!</f>
        <v>#REF!</v>
      </c>
    </row>
    <row r="501" spans="1:23" ht="39.75" customHeight="1" x14ac:dyDescent="0.25">
      <c r="A501" s="92">
        <f t="shared" si="9"/>
        <v>488</v>
      </c>
      <c r="B501" s="313" t="e">
        <f>'2 SERVICES'!#REF!</f>
        <v>#REF!</v>
      </c>
      <c r="C501" s="99" t="e">
        <f>'2 SERVICES'!#REF!</f>
        <v>#REF!</v>
      </c>
      <c r="D501" s="94" t="e">
        <f>'2 SERVICES'!#REF!</f>
        <v>#REF!</v>
      </c>
      <c r="E501" s="319" t="e">
        <f t="shared" si="10"/>
        <v>#REF!</v>
      </c>
      <c r="F501" s="320"/>
      <c r="G501" s="315" t="e">
        <f t="shared" si="11"/>
        <v>#REF!</v>
      </c>
      <c r="H501" s="316"/>
      <c r="I501" s="321" t="e">
        <f t="shared" si="12"/>
        <v>#REF!</v>
      </c>
      <c r="J501" s="320"/>
      <c r="K501" s="318" t="e">
        <f t="shared" si="13"/>
        <v>#REF!</v>
      </c>
      <c r="L501" s="316"/>
      <c r="M501" s="321" t="e">
        <f t="shared" si="14"/>
        <v>#REF!</v>
      </c>
      <c r="N501" s="320"/>
      <c r="O501" s="95" t="e">
        <f t="shared" si="15"/>
        <v>#REF!</v>
      </c>
      <c r="P501" s="89"/>
      <c r="Q501" s="100" t="e">
        <f t="shared" si="16"/>
        <v>#REF!</v>
      </c>
      <c r="R501" s="91" t="s">
        <v>186</v>
      </c>
      <c r="S501" s="96" t="e">
        <f t="shared" si="17"/>
        <v>#REF!</v>
      </c>
      <c r="T501" s="89"/>
      <c r="U501" s="96" t="e">
        <f>'2 SERVICES'!#REF!</f>
        <v>#REF!</v>
      </c>
      <c r="V501" s="91"/>
      <c r="W501" s="97" t="e">
        <f>'2 SERVICES'!#REF!</f>
        <v>#REF!</v>
      </c>
    </row>
    <row r="502" spans="1:23" ht="39.75" customHeight="1" x14ac:dyDescent="0.25">
      <c r="A502" s="92">
        <f t="shared" si="9"/>
        <v>489</v>
      </c>
      <c r="B502" s="313" t="e">
        <f>'2 SERVICES'!#REF!</f>
        <v>#REF!</v>
      </c>
      <c r="C502" s="93" t="e">
        <f>'2 SERVICES'!#REF!</f>
        <v>#REF!</v>
      </c>
      <c r="D502" s="94" t="e">
        <f>'2 SERVICES'!#REF!</f>
        <v>#REF!</v>
      </c>
      <c r="E502" s="314" t="e">
        <f t="shared" si="10"/>
        <v>#REF!</v>
      </c>
      <c r="F502" s="302"/>
      <c r="G502" s="315" t="e">
        <f t="shared" si="11"/>
        <v>#REF!</v>
      </c>
      <c r="H502" s="316"/>
      <c r="I502" s="317" t="e">
        <f t="shared" si="12"/>
        <v>#REF!</v>
      </c>
      <c r="J502" s="302"/>
      <c r="K502" s="318" t="e">
        <f t="shared" si="13"/>
        <v>#REF!</v>
      </c>
      <c r="L502" s="316"/>
      <c r="M502" s="317" t="e">
        <f t="shared" si="14"/>
        <v>#REF!</v>
      </c>
      <c r="N502" s="302"/>
      <c r="O502" s="95" t="e">
        <f t="shared" si="15"/>
        <v>#REF!</v>
      </c>
      <c r="P502" s="89"/>
      <c r="Q502" s="96" t="e">
        <f t="shared" si="16"/>
        <v>#REF!</v>
      </c>
      <c r="R502" s="91" t="s">
        <v>185</v>
      </c>
      <c r="S502" s="96" t="e">
        <f t="shared" si="17"/>
        <v>#REF!</v>
      </c>
      <c r="T502" s="89"/>
      <c r="U502" s="96" t="e">
        <f>'2 SERVICES'!#REF!</f>
        <v>#REF!</v>
      </c>
      <c r="V502" s="91"/>
      <c r="W502" s="97" t="e">
        <f>'2 SERVICES'!#REF!</f>
        <v>#REF!</v>
      </c>
    </row>
    <row r="503" spans="1:23" ht="39.75" customHeight="1" x14ac:dyDescent="0.25">
      <c r="A503" s="92">
        <f t="shared" si="9"/>
        <v>490</v>
      </c>
      <c r="B503" s="313" t="e">
        <f>'2 SERVICES'!#REF!</f>
        <v>#REF!</v>
      </c>
      <c r="C503" s="99" t="e">
        <f>'2 SERVICES'!#REF!</f>
        <v>#REF!</v>
      </c>
      <c r="D503" s="94" t="e">
        <f>'2 SERVICES'!#REF!</f>
        <v>#REF!</v>
      </c>
      <c r="E503" s="319" t="e">
        <f t="shared" si="10"/>
        <v>#REF!</v>
      </c>
      <c r="F503" s="320"/>
      <c r="G503" s="315" t="e">
        <f t="shared" si="11"/>
        <v>#REF!</v>
      </c>
      <c r="H503" s="316"/>
      <c r="I503" s="321" t="e">
        <f t="shared" si="12"/>
        <v>#REF!</v>
      </c>
      <c r="J503" s="320"/>
      <c r="K503" s="318" t="e">
        <f t="shared" si="13"/>
        <v>#REF!</v>
      </c>
      <c r="L503" s="316"/>
      <c r="M503" s="321" t="e">
        <f t="shared" si="14"/>
        <v>#REF!</v>
      </c>
      <c r="N503" s="320"/>
      <c r="O503" s="95" t="e">
        <f t="shared" si="15"/>
        <v>#REF!</v>
      </c>
      <c r="P503" s="89"/>
      <c r="Q503" s="100" t="e">
        <f t="shared" si="16"/>
        <v>#REF!</v>
      </c>
      <c r="R503" s="91" t="s">
        <v>186</v>
      </c>
      <c r="S503" s="96" t="e">
        <f t="shared" si="17"/>
        <v>#REF!</v>
      </c>
      <c r="T503" s="89"/>
      <c r="U503" s="96" t="e">
        <f>'2 SERVICES'!#REF!</f>
        <v>#REF!</v>
      </c>
      <c r="V503" s="91"/>
      <c r="W503" s="97" t="e">
        <f>'2 SERVICES'!#REF!</f>
        <v>#REF!</v>
      </c>
    </row>
    <row r="504" spans="1:23" ht="39.75" customHeight="1" x14ac:dyDescent="0.25">
      <c r="A504" s="92">
        <f t="shared" si="9"/>
        <v>491</v>
      </c>
      <c r="B504" s="313" t="e">
        <f>'2 SERVICES'!#REF!</f>
        <v>#REF!</v>
      </c>
      <c r="C504" s="93" t="e">
        <f>'2 SERVICES'!#REF!</f>
        <v>#REF!</v>
      </c>
      <c r="D504" s="94" t="e">
        <f>'2 SERVICES'!#REF!</f>
        <v>#REF!</v>
      </c>
      <c r="E504" s="314" t="e">
        <f t="shared" si="10"/>
        <v>#REF!</v>
      </c>
      <c r="F504" s="302"/>
      <c r="G504" s="315" t="e">
        <f t="shared" si="11"/>
        <v>#REF!</v>
      </c>
      <c r="H504" s="316"/>
      <c r="I504" s="317" t="e">
        <f t="shared" si="12"/>
        <v>#REF!</v>
      </c>
      <c r="J504" s="302"/>
      <c r="K504" s="318" t="e">
        <f t="shared" si="13"/>
        <v>#REF!</v>
      </c>
      <c r="L504" s="316"/>
      <c r="M504" s="317" t="e">
        <f t="shared" si="14"/>
        <v>#REF!</v>
      </c>
      <c r="N504" s="302"/>
      <c r="O504" s="95" t="e">
        <f t="shared" si="15"/>
        <v>#REF!</v>
      </c>
      <c r="P504" s="89"/>
      <c r="Q504" s="96" t="e">
        <f t="shared" si="16"/>
        <v>#REF!</v>
      </c>
      <c r="R504" s="91" t="s">
        <v>185</v>
      </c>
      <c r="S504" s="96" t="e">
        <f t="shared" si="17"/>
        <v>#REF!</v>
      </c>
      <c r="T504" s="89"/>
      <c r="U504" s="96" t="e">
        <f>'2 SERVICES'!#REF!</f>
        <v>#REF!</v>
      </c>
      <c r="V504" s="91"/>
      <c r="W504" s="97" t="e">
        <f>'2 SERVICES'!#REF!</f>
        <v>#REF!</v>
      </c>
    </row>
    <row r="505" spans="1:23" ht="39.75" customHeight="1" x14ac:dyDescent="0.25">
      <c r="A505" s="92">
        <f t="shared" si="9"/>
        <v>492</v>
      </c>
      <c r="B505" s="313" t="e">
        <f>'2 SERVICES'!#REF!</f>
        <v>#REF!</v>
      </c>
      <c r="C505" s="99" t="e">
        <f>'2 SERVICES'!#REF!</f>
        <v>#REF!</v>
      </c>
      <c r="D505" s="94" t="e">
        <f>'2 SERVICES'!#REF!</f>
        <v>#REF!</v>
      </c>
      <c r="E505" s="319" t="e">
        <f t="shared" si="10"/>
        <v>#REF!</v>
      </c>
      <c r="F505" s="320"/>
      <c r="G505" s="315" t="e">
        <f t="shared" si="11"/>
        <v>#REF!</v>
      </c>
      <c r="H505" s="316"/>
      <c r="I505" s="321" t="e">
        <f t="shared" si="12"/>
        <v>#REF!</v>
      </c>
      <c r="J505" s="320"/>
      <c r="K505" s="318" t="e">
        <f t="shared" si="13"/>
        <v>#REF!</v>
      </c>
      <c r="L505" s="316"/>
      <c r="M505" s="321" t="e">
        <f t="shared" si="14"/>
        <v>#REF!</v>
      </c>
      <c r="N505" s="320"/>
      <c r="O505" s="95" t="e">
        <f t="shared" si="15"/>
        <v>#REF!</v>
      </c>
      <c r="P505" s="89"/>
      <c r="Q505" s="100" t="e">
        <f t="shared" si="16"/>
        <v>#REF!</v>
      </c>
      <c r="R505" s="91" t="s">
        <v>186</v>
      </c>
      <c r="S505" s="96" t="e">
        <f t="shared" si="17"/>
        <v>#REF!</v>
      </c>
      <c r="T505" s="89"/>
      <c r="U505" s="96" t="e">
        <f>'2 SERVICES'!#REF!</f>
        <v>#REF!</v>
      </c>
      <c r="V505" s="91"/>
      <c r="W505" s="97" t="e">
        <f>'2 SERVICES'!#REF!</f>
        <v>#REF!</v>
      </c>
    </row>
    <row r="506" spans="1:23" ht="39.75" customHeight="1" x14ac:dyDescent="0.25">
      <c r="A506" s="92">
        <f t="shared" si="9"/>
        <v>493</v>
      </c>
      <c r="B506" s="313" t="e">
        <f>'2 SERVICES'!#REF!</f>
        <v>#REF!</v>
      </c>
      <c r="C506" s="93" t="e">
        <f>'2 SERVICES'!#REF!</f>
        <v>#REF!</v>
      </c>
      <c r="D506" s="94" t="e">
        <f>'2 SERVICES'!#REF!</f>
        <v>#REF!</v>
      </c>
      <c r="E506" s="314" t="e">
        <f t="shared" si="10"/>
        <v>#REF!</v>
      </c>
      <c r="F506" s="302"/>
      <c r="G506" s="315" t="e">
        <f t="shared" si="11"/>
        <v>#REF!</v>
      </c>
      <c r="H506" s="316"/>
      <c r="I506" s="317" t="e">
        <f t="shared" si="12"/>
        <v>#REF!</v>
      </c>
      <c r="J506" s="302"/>
      <c r="K506" s="318" t="e">
        <f t="shared" si="13"/>
        <v>#REF!</v>
      </c>
      <c r="L506" s="316"/>
      <c r="M506" s="317" t="e">
        <f t="shared" si="14"/>
        <v>#REF!</v>
      </c>
      <c r="N506" s="302"/>
      <c r="O506" s="95" t="e">
        <f t="shared" si="15"/>
        <v>#REF!</v>
      </c>
      <c r="P506" s="89"/>
      <c r="Q506" s="96" t="e">
        <f t="shared" si="16"/>
        <v>#REF!</v>
      </c>
      <c r="R506" s="91" t="s">
        <v>185</v>
      </c>
      <c r="S506" s="96" t="e">
        <f t="shared" si="17"/>
        <v>#REF!</v>
      </c>
      <c r="T506" s="89"/>
      <c r="U506" s="96" t="e">
        <f>'2 SERVICES'!#REF!</f>
        <v>#REF!</v>
      </c>
      <c r="V506" s="91"/>
      <c r="W506" s="97" t="e">
        <f>'2 SERVICES'!#REF!</f>
        <v>#REF!</v>
      </c>
    </row>
    <row r="507" spans="1:23" ht="39.75" customHeight="1" x14ac:dyDescent="0.25">
      <c r="A507" s="92">
        <f t="shared" si="9"/>
        <v>494</v>
      </c>
      <c r="B507" s="313" t="e">
        <f>'2 SERVICES'!#REF!</f>
        <v>#REF!</v>
      </c>
      <c r="C507" s="99" t="e">
        <f>'2 SERVICES'!#REF!</f>
        <v>#REF!</v>
      </c>
      <c r="D507" s="94" t="e">
        <f>'2 SERVICES'!#REF!</f>
        <v>#REF!</v>
      </c>
      <c r="E507" s="319" t="e">
        <f t="shared" si="10"/>
        <v>#REF!</v>
      </c>
      <c r="F507" s="320"/>
      <c r="G507" s="315" t="e">
        <f t="shared" si="11"/>
        <v>#REF!</v>
      </c>
      <c r="H507" s="316"/>
      <c r="I507" s="321" t="e">
        <f t="shared" si="12"/>
        <v>#REF!</v>
      </c>
      <c r="J507" s="320"/>
      <c r="K507" s="318" t="e">
        <f t="shared" si="13"/>
        <v>#REF!</v>
      </c>
      <c r="L507" s="316"/>
      <c r="M507" s="321" t="e">
        <f t="shared" si="14"/>
        <v>#REF!</v>
      </c>
      <c r="N507" s="320"/>
      <c r="O507" s="95" t="e">
        <f t="shared" si="15"/>
        <v>#REF!</v>
      </c>
      <c r="P507" s="89"/>
      <c r="Q507" s="100" t="e">
        <f t="shared" si="16"/>
        <v>#REF!</v>
      </c>
      <c r="R507" s="91" t="s">
        <v>186</v>
      </c>
      <c r="S507" s="96" t="e">
        <f t="shared" si="17"/>
        <v>#REF!</v>
      </c>
      <c r="T507" s="89"/>
      <c r="U507" s="96" t="e">
        <f>'2 SERVICES'!#REF!</f>
        <v>#REF!</v>
      </c>
      <c r="V507" s="91"/>
      <c r="W507" s="97" t="e">
        <f>'2 SERVICES'!#REF!</f>
        <v>#REF!</v>
      </c>
    </row>
    <row r="508" spans="1:23" ht="39.75" customHeight="1" x14ac:dyDescent="0.25">
      <c r="A508" s="92">
        <f t="shared" si="9"/>
        <v>495</v>
      </c>
      <c r="B508" s="313" t="e">
        <f>'2 SERVICES'!#REF!</f>
        <v>#REF!</v>
      </c>
      <c r="C508" s="93" t="e">
        <f>'2 SERVICES'!#REF!</f>
        <v>#REF!</v>
      </c>
      <c r="D508" s="94" t="e">
        <f>'2 SERVICES'!#REF!</f>
        <v>#REF!</v>
      </c>
      <c r="E508" s="314" t="e">
        <f t="shared" si="10"/>
        <v>#REF!</v>
      </c>
      <c r="F508" s="302"/>
      <c r="G508" s="315" t="e">
        <f t="shared" si="11"/>
        <v>#REF!</v>
      </c>
      <c r="H508" s="316"/>
      <c r="I508" s="317" t="e">
        <f t="shared" si="12"/>
        <v>#REF!</v>
      </c>
      <c r="J508" s="302"/>
      <c r="K508" s="318" t="e">
        <f t="shared" si="13"/>
        <v>#REF!</v>
      </c>
      <c r="L508" s="316"/>
      <c r="M508" s="317" t="e">
        <f t="shared" si="14"/>
        <v>#REF!</v>
      </c>
      <c r="N508" s="302"/>
      <c r="O508" s="95" t="e">
        <f t="shared" si="15"/>
        <v>#REF!</v>
      </c>
      <c r="P508" s="89"/>
      <c r="Q508" s="96" t="e">
        <f t="shared" si="16"/>
        <v>#REF!</v>
      </c>
      <c r="R508" s="91" t="s">
        <v>185</v>
      </c>
      <c r="S508" s="96" t="e">
        <f t="shared" si="17"/>
        <v>#REF!</v>
      </c>
      <c r="T508" s="89"/>
      <c r="U508" s="96" t="e">
        <f>'2 SERVICES'!#REF!</f>
        <v>#REF!</v>
      </c>
      <c r="V508" s="91"/>
      <c r="W508" s="97" t="e">
        <f>'2 SERVICES'!#REF!</f>
        <v>#REF!</v>
      </c>
    </row>
    <row r="509" spans="1:23" ht="39.75" customHeight="1" x14ac:dyDescent="0.25">
      <c r="A509" s="92">
        <f t="shared" si="9"/>
        <v>496</v>
      </c>
      <c r="B509" s="313" t="e">
        <f>'2 SERVICES'!#REF!</f>
        <v>#REF!</v>
      </c>
      <c r="C509" s="99" t="e">
        <f>'2 SERVICES'!#REF!</f>
        <v>#REF!</v>
      </c>
      <c r="D509" s="94" t="e">
        <f>'2 SERVICES'!#REF!</f>
        <v>#REF!</v>
      </c>
      <c r="E509" s="319" t="e">
        <f t="shared" si="10"/>
        <v>#REF!</v>
      </c>
      <c r="F509" s="320"/>
      <c r="G509" s="315" t="e">
        <f t="shared" si="11"/>
        <v>#REF!</v>
      </c>
      <c r="H509" s="316"/>
      <c r="I509" s="321" t="e">
        <f t="shared" si="12"/>
        <v>#REF!</v>
      </c>
      <c r="J509" s="320"/>
      <c r="K509" s="318" t="e">
        <f t="shared" si="13"/>
        <v>#REF!</v>
      </c>
      <c r="L509" s="316"/>
      <c r="M509" s="321" t="e">
        <f t="shared" si="14"/>
        <v>#REF!</v>
      </c>
      <c r="N509" s="320"/>
      <c r="O509" s="95" t="e">
        <f t="shared" si="15"/>
        <v>#REF!</v>
      </c>
      <c r="P509" s="89"/>
      <c r="Q509" s="100" t="e">
        <f t="shared" si="16"/>
        <v>#REF!</v>
      </c>
      <c r="R509" s="91" t="s">
        <v>186</v>
      </c>
      <c r="S509" s="96" t="e">
        <f t="shared" si="17"/>
        <v>#REF!</v>
      </c>
      <c r="T509" s="89"/>
      <c r="U509" s="96" t="e">
        <f>'2 SERVICES'!#REF!</f>
        <v>#REF!</v>
      </c>
      <c r="V509" s="91"/>
      <c r="W509" s="97" t="e">
        <f>'2 SERVICES'!#REF!</f>
        <v>#REF!</v>
      </c>
    </row>
    <row r="510" spans="1:23" ht="39.75" customHeight="1" x14ac:dyDescent="0.25">
      <c r="A510" s="92">
        <f t="shared" si="9"/>
        <v>497</v>
      </c>
      <c r="B510" s="313" t="e">
        <f>'2 SERVICES'!#REF!</f>
        <v>#REF!</v>
      </c>
      <c r="C510" s="93" t="e">
        <f>'2 SERVICES'!#REF!</f>
        <v>#REF!</v>
      </c>
      <c r="D510" s="94" t="e">
        <f>'2 SERVICES'!#REF!</f>
        <v>#REF!</v>
      </c>
      <c r="E510" s="314" t="e">
        <f t="shared" si="10"/>
        <v>#REF!</v>
      </c>
      <c r="F510" s="302"/>
      <c r="G510" s="315" t="e">
        <f t="shared" si="11"/>
        <v>#REF!</v>
      </c>
      <c r="H510" s="316"/>
      <c r="I510" s="317" t="e">
        <f t="shared" si="12"/>
        <v>#REF!</v>
      </c>
      <c r="J510" s="302"/>
      <c r="K510" s="318" t="e">
        <f t="shared" si="13"/>
        <v>#REF!</v>
      </c>
      <c r="L510" s="316"/>
      <c r="M510" s="317" t="e">
        <f t="shared" si="14"/>
        <v>#REF!</v>
      </c>
      <c r="N510" s="302"/>
      <c r="O510" s="95" t="e">
        <f t="shared" si="15"/>
        <v>#REF!</v>
      </c>
      <c r="P510" s="89"/>
      <c r="Q510" s="96" t="e">
        <f t="shared" si="16"/>
        <v>#REF!</v>
      </c>
      <c r="R510" s="91" t="s">
        <v>185</v>
      </c>
      <c r="S510" s="96" t="e">
        <f t="shared" si="17"/>
        <v>#REF!</v>
      </c>
      <c r="T510" s="89"/>
      <c r="U510" s="96" t="e">
        <f>'2 SERVICES'!#REF!</f>
        <v>#REF!</v>
      </c>
      <c r="V510" s="91"/>
      <c r="W510" s="97" t="e">
        <f>'2 SERVICES'!#REF!</f>
        <v>#REF!</v>
      </c>
    </row>
    <row r="511" spans="1:23" ht="39.75" customHeight="1" x14ac:dyDescent="0.25">
      <c r="A511" s="92">
        <f t="shared" si="9"/>
        <v>498</v>
      </c>
      <c r="B511" s="313" t="e">
        <f>'2 SERVICES'!#REF!</f>
        <v>#REF!</v>
      </c>
      <c r="C511" s="99" t="e">
        <f>'2 SERVICES'!#REF!</f>
        <v>#REF!</v>
      </c>
      <c r="D511" s="94" t="e">
        <f>'2 SERVICES'!#REF!</f>
        <v>#REF!</v>
      </c>
      <c r="E511" s="319" t="e">
        <f t="shared" si="10"/>
        <v>#REF!</v>
      </c>
      <c r="F511" s="320"/>
      <c r="G511" s="315" t="e">
        <f t="shared" si="11"/>
        <v>#REF!</v>
      </c>
      <c r="H511" s="316"/>
      <c r="I511" s="321" t="e">
        <f t="shared" si="12"/>
        <v>#REF!</v>
      </c>
      <c r="J511" s="320"/>
      <c r="K511" s="318" t="e">
        <f t="shared" si="13"/>
        <v>#REF!</v>
      </c>
      <c r="L511" s="316"/>
      <c r="M511" s="321" t="e">
        <f t="shared" si="14"/>
        <v>#REF!</v>
      </c>
      <c r="N511" s="320"/>
      <c r="O511" s="95" t="e">
        <f t="shared" si="15"/>
        <v>#REF!</v>
      </c>
      <c r="P511" s="89"/>
      <c r="Q511" s="100" t="e">
        <f t="shared" si="16"/>
        <v>#REF!</v>
      </c>
      <c r="R511" s="91" t="s">
        <v>186</v>
      </c>
      <c r="S511" s="96" t="e">
        <f t="shared" si="17"/>
        <v>#REF!</v>
      </c>
      <c r="T511" s="89"/>
      <c r="U511" s="96" t="e">
        <f>'2 SERVICES'!#REF!</f>
        <v>#REF!</v>
      </c>
      <c r="V511" s="91"/>
      <c r="W511" s="97" t="e">
        <f>'2 SERVICES'!#REF!</f>
        <v>#REF!</v>
      </c>
    </row>
    <row r="512" spans="1:23" ht="39.75" customHeight="1" x14ac:dyDescent="0.25">
      <c r="A512" s="92">
        <f t="shared" si="9"/>
        <v>499</v>
      </c>
      <c r="B512" s="313" t="e">
        <f>'2 SERVICES'!#REF!</f>
        <v>#REF!</v>
      </c>
      <c r="C512" s="93" t="e">
        <f>'2 SERVICES'!#REF!</f>
        <v>#REF!</v>
      </c>
      <c r="D512" s="94" t="e">
        <f>'2 SERVICES'!#REF!</f>
        <v>#REF!</v>
      </c>
      <c r="E512" s="314" t="e">
        <f t="shared" si="10"/>
        <v>#REF!</v>
      </c>
      <c r="F512" s="302"/>
      <c r="G512" s="315" t="e">
        <f t="shared" si="11"/>
        <v>#REF!</v>
      </c>
      <c r="H512" s="316"/>
      <c r="I512" s="317" t="e">
        <f t="shared" si="12"/>
        <v>#REF!</v>
      </c>
      <c r="J512" s="302"/>
      <c r="K512" s="318" t="e">
        <f t="shared" si="13"/>
        <v>#REF!</v>
      </c>
      <c r="L512" s="316"/>
      <c r="M512" s="317" t="e">
        <f t="shared" si="14"/>
        <v>#REF!</v>
      </c>
      <c r="N512" s="302"/>
      <c r="O512" s="95" t="e">
        <f t="shared" si="15"/>
        <v>#REF!</v>
      </c>
      <c r="P512" s="89"/>
      <c r="Q512" s="96" t="e">
        <f t="shared" si="16"/>
        <v>#REF!</v>
      </c>
      <c r="R512" s="91" t="s">
        <v>185</v>
      </c>
      <c r="S512" s="96" t="e">
        <f t="shared" si="17"/>
        <v>#REF!</v>
      </c>
      <c r="T512" s="89"/>
      <c r="U512" s="96" t="e">
        <f>'2 SERVICES'!#REF!</f>
        <v>#REF!</v>
      </c>
      <c r="V512" s="91"/>
      <c r="W512" s="97" t="e">
        <f>'2 SERVICES'!#REF!</f>
        <v>#REF!</v>
      </c>
    </row>
    <row r="513" spans="1:23" ht="39.75" customHeight="1" x14ac:dyDescent="0.25">
      <c r="A513" s="92">
        <f t="shared" si="9"/>
        <v>500</v>
      </c>
      <c r="B513" s="313" t="e">
        <f>'2 SERVICES'!#REF!</f>
        <v>#REF!</v>
      </c>
      <c r="C513" s="99" t="e">
        <f>'2 SERVICES'!#REF!</f>
        <v>#REF!</v>
      </c>
      <c r="D513" s="94" t="e">
        <f>'2 SERVICES'!#REF!</f>
        <v>#REF!</v>
      </c>
      <c r="E513" s="319" t="e">
        <f t="shared" si="10"/>
        <v>#REF!</v>
      </c>
      <c r="F513" s="320"/>
      <c r="G513" s="315" t="e">
        <f t="shared" si="11"/>
        <v>#REF!</v>
      </c>
      <c r="H513" s="316"/>
      <c r="I513" s="321" t="e">
        <f t="shared" si="12"/>
        <v>#REF!</v>
      </c>
      <c r="J513" s="320"/>
      <c r="K513" s="318" t="e">
        <f t="shared" si="13"/>
        <v>#REF!</v>
      </c>
      <c r="L513" s="316"/>
      <c r="M513" s="321" t="e">
        <f t="shared" si="14"/>
        <v>#REF!</v>
      </c>
      <c r="N513" s="320"/>
      <c r="O513" s="95" t="e">
        <f t="shared" si="15"/>
        <v>#REF!</v>
      </c>
      <c r="P513" s="89"/>
      <c r="Q513" s="100" t="e">
        <f t="shared" si="16"/>
        <v>#REF!</v>
      </c>
      <c r="R513" s="91" t="s">
        <v>186</v>
      </c>
      <c r="S513" s="96" t="e">
        <f t="shared" si="17"/>
        <v>#REF!</v>
      </c>
      <c r="T513" s="89"/>
      <c r="U513" s="96" t="e">
        <f>'2 SERVICES'!#REF!</f>
        <v>#REF!</v>
      </c>
      <c r="V513" s="91"/>
      <c r="W513" s="97" t="e">
        <f>'2 SERVICES'!#REF!</f>
        <v>#REF!</v>
      </c>
    </row>
    <row r="514" spans="1:23" ht="39.75" customHeight="1" x14ac:dyDescent="0.25">
      <c r="A514" s="92">
        <f t="shared" si="9"/>
        <v>501</v>
      </c>
      <c r="B514" s="313" t="e">
        <f>'2 SERVICES'!#REF!</f>
        <v>#REF!</v>
      </c>
      <c r="C514" s="93" t="e">
        <f>'2 SERVICES'!#REF!</f>
        <v>#REF!</v>
      </c>
      <c r="D514" s="94" t="e">
        <f>'2 SERVICES'!#REF!</f>
        <v>#REF!</v>
      </c>
      <c r="E514" s="314" t="e">
        <f t="shared" si="10"/>
        <v>#REF!</v>
      </c>
      <c r="F514" s="302"/>
      <c r="G514" s="315" t="e">
        <f t="shared" si="11"/>
        <v>#REF!</v>
      </c>
      <c r="H514" s="316"/>
      <c r="I514" s="317" t="e">
        <f t="shared" si="12"/>
        <v>#REF!</v>
      </c>
      <c r="J514" s="302"/>
      <c r="K514" s="318" t="e">
        <f t="shared" si="13"/>
        <v>#REF!</v>
      </c>
      <c r="L514" s="316"/>
      <c r="M514" s="317" t="e">
        <f t="shared" si="14"/>
        <v>#REF!</v>
      </c>
      <c r="N514" s="302"/>
      <c r="O514" s="95" t="e">
        <f t="shared" si="15"/>
        <v>#REF!</v>
      </c>
      <c r="P514" s="89"/>
      <c r="Q514" s="96" t="e">
        <f t="shared" si="16"/>
        <v>#REF!</v>
      </c>
      <c r="R514" s="91" t="s">
        <v>185</v>
      </c>
      <c r="S514" s="96" t="e">
        <f t="shared" si="17"/>
        <v>#REF!</v>
      </c>
      <c r="T514" s="89"/>
      <c r="U514" s="96" t="e">
        <f>'2 SERVICES'!#REF!</f>
        <v>#REF!</v>
      </c>
      <c r="V514" s="91"/>
      <c r="W514" s="97" t="e">
        <f>'2 SERVICES'!#REF!</f>
        <v>#REF!</v>
      </c>
    </row>
    <row r="515" spans="1:23" ht="39.75" customHeight="1" x14ac:dyDescent="0.25">
      <c r="A515" s="92">
        <f t="shared" si="9"/>
        <v>502</v>
      </c>
      <c r="B515" s="313" t="e">
        <f>'2 SERVICES'!#REF!</f>
        <v>#REF!</v>
      </c>
      <c r="C515" s="99" t="e">
        <f>'2 SERVICES'!#REF!</f>
        <v>#REF!</v>
      </c>
      <c r="D515" s="94" t="e">
        <f>'2 SERVICES'!#REF!</f>
        <v>#REF!</v>
      </c>
      <c r="E515" s="319" t="e">
        <f t="shared" si="10"/>
        <v>#REF!</v>
      </c>
      <c r="F515" s="320"/>
      <c r="G515" s="315" t="e">
        <f t="shared" si="11"/>
        <v>#REF!</v>
      </c>
      <c r="H515" s="316"/>
      <c r="I515" s="321" t="e">
        <f t="shared" si="12"/>
        <v>#REF!</v>
      </c>
      <c r="J515" s="320"/>
      <c r="K515" s="318" t="e">
        <f t="shared" si="13"/>
        <v>#REF!</v>
      </c>
      <c r="L515" s="316"/>
      <c r="M515" s="321" t="e">
        <f t="shared" si="14"/>
        <v>#REF!</v>
      </c>
      <c r="N515" s="320"/>
      <c r="O515" s="95" t="e">
        <f t="shared" si="15"/>
        <v>#REF!</v>
      </c>
      <c r="P515" s="89"/>
      <c r="Q515" s="100" t="e">
        <f t="shared" si="16"/>
        <v>#REF!</v>
      </c>
      <c r="R515" s="91" t="s">
        <v>186</v>
      </c>
      <c r="S515" s="96" t="e">
        <f t="shared" si="17"/>
        <v>#REF!</v>
      </c>
      <c r="T515" s="89"/>
      <c r="U515" s="96" t="e">
        <f>'2 SERVICES'!#REF!</f>
        <v>#REF!</v>
      </c>
      <c r="V515" s="91"/>
      <c r="W515" s="97" t="e">
        <f>'2 SERVICES'!#REF!</f>
        <v>#REF!</v>
      </c>
    </row>
    <row r="516" spans="1:23" ht="39.75" customHeight="1" x14ac:dyDescent="0.25">
      <c r="A516" s="92">
        <f t="shared" si="9"/>
        <v>503</v>
      </c>
      <c r="B516" s="313" t="e">
        <f>'2 SERVICES'!#REF!</f>
        <v>#REF!</v>
      </c>
      <c r="C516" s="93" t="e">
        <f>'2 SERVICES'!#REF!</f>
        <v>#REF!</v>
      </c>
      <c r="D516" s="94" t="e">
        <f>'2 SERVICES'!#REF!</f>
        <v>#REF!</v>
      </c>
      <c r="E516" s="314" t="e">
        <f t="shared" si="10"/>
        <v>#REF!</v>
      </c>
      <c r="F516" s="302"/>
      <c r="G516" s="315" t="e">
        <f t="shared" si="11"/>
        <v>#REF!</v>
      </c>
      <c r="H516" s="316"/>
      <c r="I516" s="317" t="e">
        <f t="shared" si="12"/>
        <v>#REF!</v>
      </c>
      <c r="J516" s="302"/>
      <c r="K516" s="318" t="e">
        <f t="shared" si="13"/>
        <v>#REF!</v>
      </c>
      <c r="L516" s="316"/>
      <c r="M516" s="317" t="e">
        <f t="shared" si="14"/>
        <v>#REF!</v>
      </c>
      <c r="N516" s="302"/>
      <c r="O516" s="95" t="e">
        <f t="shared" si="15"/>
        <v>#REF!</v>
      </c>
      <c r="P516" s="89"/>
      <c r="Q516" s="96" t="e">
        <f t="shared" si="16"/>
        <v>#REF!</v>
      </c>
      <c r="R516" s="91" t="s">
        <v>185</v>
      </c>
      <c r="S516" s="96" t="e">
        <f t="shared" si="17"/>
        <v>#REF!</v>
      </c>
      <c r="T516" s="89"/>
      <c r="U516" s="96" t="e">
        <f>'2 SERVICES'!#REF!</f>
        <v>#REF!</v>
      </c>
      <c r="V516" s="91"/>
      <c r="W516" s="97" t="e">
        <f>'2 SERVICES'!#REF!</f>
        <v>#REF!</v>
      </c>
    </row>
    <row r="517" spans="1:23" ht="39.75" customHeight="1" x14ac:dyDescent="0.25">
      <c r="A517" s="92">
        <f t="shared" si="9"/>
        <v>504</v>
      </c>
      <c r="B517" s="313" t="e">
        <f>'2 SERVICES'!#REF!</f>
        <v>#REF!</v>
      </c>
      <c r="C517" s="99" t="e">
        <f>'2 SERVICES'!#REF!</f>
        <v>#REF!</v>
      </c>
      <c r="D517" s="94" t="e">
        <f>'2 SERVICES'!#REF!</f>
        <v>#REF!</v>
      </c>
      <c r="E517" s="319" t="e">
        <f t="shared" si="10"/>
        <v>#REF!</v>
      </c>
      <c r="F517" s="320"/>
      <c r="G517" s="315" t="e">
        <f t="shared" si="11"/>
        <v>#REF!</v>
      </c>
      <c r="H517" s="316"/>
      <c r="I517" s="321" t="e">
        <f t="shared" si="12"/>
        <v>#REF!</v>
      </c>
      <c r="J517" s="320"/>
      <c r="K517" s="318" t="e">
        <f t="shared" si="13"/>
        <v>#REF!</v>
      </c>
      <c r="L517" s="316"/>
      <c r="M517" s="321" t="e">
        <f t="shared" si="14"/>
        <v>#REF!</v>
      </c>
      <c r="N517" s="320"/>
      <c r="O517" s="95" t="e">
        <f t="shared" si="15"/>
        <v>#REF!</v>
      </c>
      <c r="P517" s="89"/>
      <c r="Q517" s="100" t="e">
        <f t="shared" si="16"/>
        <v>#REF!</v>
      </c>
      <c r="R517" s="91" t="s">
        <v>186</v>
      </c>
      <c r="S517" s="96" t="e">
        <f t="shared" si="17"/>
        <v>#REF!</v>
      </c>
      <c r="T517" s="89"/>
      <c r="U517" s="96" t="e">
        <f>'2 SERVICES'!#REF!</f>
        <v>#REF!</v>
      </c>
      <c r="V517" s="91"/>
      <c r="W517" s="97" t="e">
        <f>'2 SERVICES'!#REF!</f>
        <v>#REF!</v>
      </c>
    </row>
    <row r="518" spans="1:23" ht="39.75" customHeight="1" x14ac:dyDescent="0.25">
      <c r="A518" s="92">
        <f t="shared" si="9"/>
        <v>505</v>
      </c>
      <c r="B518" s="313" t="e">
        <f>'2 SERVICES'!#REF!</f>
        <v>#REF!</v>
      </c>
      <c r="C518" s="93" t="e">
        <f>'2 SERVICES'!#REF!</f>
        <v>#REF!</v>
      </c>
      <c r="D518" s="94" t="e">
        <f>'2 SERVICES'!#REF!</f>
        <v>#REF!</v>
      </c>
      <c r="E518" s="314" t="e">
        <f t="shared" si="10"/>
        <v>#REF!</v>
      </c>
      <c r="F518" s="302"/>
      <c r="G518" s="315" t="e">
        <f t="shared" si="11"/>
        <v>#REF!</v>
      </c>
      <c r="H518" s="316"/>
      <c r="I518" s="317" t="e">
        <f t="shared" si="12"/>
        <v>#REF!</v>
      </c>
      <c r="J518" s="302"/>
      <c r="K518" s="318" t="e">
        <f t="shared" si="13"/>
        <v>#REF!</v>
      </c>
      <c r="L518" s="316"/>
      <c r="M518" s="317" t="e">
        <f t="shared" si="14"/>
        <v>#REF!</v>
      </c>
      <c r="N518" s="302"/>
      <c r="O518" s="95" t="e">
        <f t="shared" si="15"/>
        <v>#REF!</v>
      </c>
      <c r="P518" s="89"/>
      <c r="Q518" s="96" t="e">
        <f t="shared" si="16"/>
        <v>#REF!</v>
      </c>
      <c r="R518" s="91" t="s">
        <v>185</v>
      </c>
      <c r="S518" s="96" t="e">
        <f t="shared" si="17"/>
        <v>#REF!</v>
      </c>
      <c r="T518" s="89"/>
      <c r="U518" s="96" t="e">
        <f>'2 SERVICES'!#REF!</f>
        <v>#REF!</v>
      </c>
      <c r="V518" s="91"/>
      <c r="W518" s="97" t="e">
        <f>'2 SERVICES'!#REF!</f>
        <v>#REF!</v>
      </c>
    </row>
    <row r="519" spans="1:23" ht="39.75" customHeight="1" x14ac:dyDescent="0.25">
      <c r="A519" s="92">
        <f t="shared" si="9"/>
        <v>506</v>
      </c>
      <c r="B519" s="313" t="e">
        <f>'2 SERVICES'!#REF!</f>
        <v>#REF!</v>
      </c>
      <c r="C519" s="99" t="e">
        <f>'2 SERVICES'!#REF!</f>
        <v>#REF!</v>
      </c>
      <c r="D519" s="94" t="e">
        <f>'2 SERVICES'!#REF!</f>
        <v>#REF!</v>
      </c>
      <c r="E519" s="319" t="e">
        <f t="shared" si="10"/>
        <v>#REF!</v>
      </c>
      <c r="F519" s="320"/>
      <c r="G519" s="315" t="e">
        <f t="shared" si="11"/>
        <v>#REF!</v>
      </c>
      <c r="H519" s="316"/>
      <c r="I519" s="321" t="e">
        <f t="shared" si="12"/>
        <v>#REF!</v>
      </c>
      <c r="J519" s="320"/>
      <c r="K519" s="318" t="e">
        <f t="shared" si="13"/>
        <v>#REF!</v>
      </c>
      <c r="L519" s="316"/>
      <c r="M519" s="321" t="e">
        <f t="shared" si="14"/>
        <v>#REF!</v>
      </c>
      <c r="N519" s="320"/>
      <c r="O519" s="95" t="e">
        <f t="shared" si="15"/>
        <v>#REF!</v>
      </c>
      <c r="P519" s="89"/>
      <c r="Q519" s="100" t="e">
        <f t="shared" si="16"/>
        <v>#REF!</v>
      </c>
      <c r="R519" s="91" t="s">
        <v>186</v>
      </c>
      <c r="S519" s="96" t="e">
        <f t="shared" si="17"/>
        <v>#REF!</v>
      </c>
      <c r="T519" s="89"/>
      <c r="U519" s="96" t="e">
        <f>'2 SERVICES'!#REF!</f>
        <v>#REF!</v>
      </c>
      <c r="V519" s="91"/>
      <c r="W519" s="97" t="e">
        <f>'2 SERVICES'!#REF!</f>
        <v>#REF!</v>
      </c>
    </row>
    <row r="520" spans="1:23" ht="39.75" customHeight="1" x14ac:dyDescent="0.25">
      <c r="A520" s="92">
        <f t="shared" si="9"/>
        <v>507</v>
      </c>
      <c r="B520" s="313" t="e">
        <f>'2 SERVICES'!#REF!</f>
        <v>#REF!</v>
      </c>
      <c r="C520" s="93" t="e">
        <f>'2 SERVICES'!#REF!</f>
        <v>#REF!</v>
      </c>
      <c r="D520" s="94" t="e">
        <f>'2 SERVICES'!#REF!</f>
        <v>#REF!</v>
      </c>
      <c r="E520" s="314" t="e">
        <f t="shared" si="10"/>
        <v>#REF!</v>
      </c>
      <c r="F520" s="302"/>
      <c r="G520" s="315" t="e">
        <f t="shared" si="11"/>
        <v>#REF!</v>
      </c>
      <c r="H520" s="316"/>
      <c r="I520" s="317" t="e">
        <f t="shared" si="12"/>
        <v>#REF!</v>
      </c>
      <c r="J520" s="302"/>
      <c r="K520" s="318" t="e">
        <f t="shared" si="13"/>
        <v>#REF!</v>
      </c>
      <c r="L520" s="316"/>
      <c r="M520" s="317" t="e">
        <f t="shared" si="14"/>
        <v>#REF!</v>
      </c>
      <c r="N520" s="302"/>
      <c r="O520" s="95" t="e">
        <f t="shared" si="15"/>
        <v>#REF!</v>
      </c>
      <c r="P520" s="89"/>
      <c r="Q520" s="96" t="e">
        <f t="shared" si="16"/>
        <v>#REF!</v>
      </c>
      <c r="R520" s="91" t="s">
        <v>185</v>
      </c>
      <c r="S520" s="96" t="e">
        <f t="shared" si="17"/>
        <v>#REF!</v>
      </c>
      <c r="T520" s="89"/>
      <c r="U520" s="96" t="e">
        <f>'2 SERVICES'!#REF!</f>
        <v>#REF!</v>
      </c>
      <c r="V520" s="91"/>
      <c r="W520" s="97" t="e">
        <f>'2 SERVICES'!#REF!</f>
        <v>#REF!</v>
      </c>
    </row>
    <row r="521" spans="1:23" ht="39.75" customHeight="1" x14ac:dyDescent="0.25">
      <c r="A521" s="92">
        <f t="shared" si="9"/>
        <v>508</v>
      </c>
      <c r="B521" s="313" t="e">
        <f>'2 SERVICES'!#REF!</f>
        <v>#REF!</v>
      </c>
      <c r="C521" s="99" t="e">
        <f>'2 SERVICES'!#REF!</f>
        <v>#REF!</v>
      </c>
      <c r="D521" s="94" t="e">
        <f>'2 SERVICES'!#REF!</f>
        <v>#REF!</v>
      </c>
      <c r="E521" s="319" t="e">
        <f t="shared" si="10"/>
        <v>#REF!</v>
      </c>
      <c r="F521" s="320"/>
      <c r="G521" s="315" t="e">
        <f t="shared" si="11"/>
        <v>#REF!</v>
      </c>
      <c r="H521" s="316"/>
      <c r="I521" s="321" t="e">
        <f t="shared" si="12"/>
        <v>#REF!</v>
      </c>
      <c r="J521" s="320"/>
      <c r="K521" s="318" t="e">
        <f t="shared" si="13"/>
        <v>#REF!</v>
      </c>
      <c r="L521" s="316"/>
      <c r="M521" s="321" t="e">
        <f t="shared" si="14"/>
        <v>#REF!</v>
      </c>
      <c r="N521" s="320"/>
      <c r="O521" s="95" t="e">
        <f t="shared" si="15"/>
        <v>#REF!</v>
      </c>
      <c r="P521" s="89"/>
      <c r="Q521" s="100" t="e">
        <f t="shared" si="16"/>
        <v>#REF!</v>
      </c>
      <c r="R521" s="91" t="s">
        <v>186</v>
      </c>
      <c r="S521" s="96" t="e">
        <f t="shared" si="17"/>
        <v>#REF!</v>
      </c>
      <c r="T521" s="89"/>
      <c r="U521" s="96" t="e">
        <f>'2 SERVICES'!#REF!</f>
        <v>#REF!</v>
      </c>
      <c r="V521" s="91"/>
      <c r="W521" s="97" t="e">
        <f>'2 SERVICES'!#REF!</f>
        <v>#REF!</v>
      </c>
    </row>
    <row r="522" spans="1:23" ht="39.75" customHeight="1" x14ac:dyDescent="0.25">
      <c r="A522" s="92">
        <f t="shared" si="9"/>
        <v>509</v>
      </c>
      <c r="B522" s="313" t="e">
        <f>'2 SERVICES'!#REF!</f>
        <v>#REF!</v>
      </c>
      <c r="C522" s="93" t="e">
        <f>'2 SERVICES'!#REF!</f>
        <v>#REF!</v>
      </c>
      <c r="D522" s="94" t="e">
        <f>'2 SERVICES'!#REF!</f>
        <v>#REF!</v>
      </c>
      <c r="E522" s="314" t="e">
        <f t="shared" si="10"/>
        <v>#REF!</v>
      </c>
      <c r="F522" s="302"/>
      <c r="G522" s="315" t="e">
        <f t="shared" si="11"/>
        <v>#REF!</v>
      </c>
      <c r="H522" s="316"/>
      <c r="I522" s="317" t="e">
        <f t="shared" si="12"/>
        <v>#REF!</v>
      </c>
      <c r="J522" s="302"/>
      <c r="K522" s="318" t="e">
        <f t="shared" si="13"/>
        <v>#REF!</v>
      </c>
      <c r="L522" s="316"/>
      <c r="M522" s="317" t="e">
        <f t="shared" si="14"/>
        <v>#REF!</v>
      </c>
      <c r="N522" s="302"/>
      <c r="O522" s="95" t="e">
        <f t="shared" si="15"/>
        <v>#REF!</v>
      </c>
      <c r="P522" s="89"/>
      <c r="Q522" s="96" t="e">
        <f t="shared" si="16"/>
        <v>#REF!</v>
      </c>
      <c r="R522" s="91" t="s">
        <v>185</v>
      </c>
      <c r="S522" s="96" t="e">
        <f t="shared" si="17"/>
        <v>#REF!</v>
      </c>
      <c r="T522" s="89"/>
      <c r="U522" s="96" t="e">
        <f>'2 SERVICES'!#REF!</f>
        <v>#REF!</v>
      </c>
      <c r="V522" s="91"/>
      <c r="W522" s="97" t="e">
        <f>'2 SERVICES'!#REF!</f>
        <v>#REF!</v>
      </c>
    </row>
    <row r="523" spans="1:23" ht="39.75" customHeight="1" x14ac:dyDescent="0.25">
      <c r="A523" s="92">
        <f t="shared" si="9"/>
        <v>510</v>
      </c>
      <c r="B523" s="313" t="e">
        <f>'2 SERVICES'!#REF!</f>
        <v>#REF!</v>
      </c>
      <c r="C523" s="99" t="e">
        <f>'2 SERVICES'!#REF!</f>
        <v>#REF!</v>
      </c>
      <c r="D523" s="94" t="e">
        <f>'2 SERVICES'!#REF!</f>
        <v>#REF!</v>
      </c>
      <c r="E523" s="319" t="e">
        <f t="shared" si="10"/>
        <v>#REF!</v>
      </c>
      <c r="F523" s="320"/>
      <c r="G523" s="315" t="e">
        <f t="shared" si="11"/>
        <v>#REF!</v>
      </c>
      <c r="H523" s="316"/>
      <c r="I523" s="321" t="e">
        <f t="shared" si="12"/>
        <v>#REF!</v>
      </c>
      <c r="J523" s="320"/>
      <c r="K523" s="318" t="e">
        <f t="shared" si="13"/>
        <v>#REF!</v>
      </c>
      <c r="L523" s="316"/>
      <c r="M523" s="321" t="e">
        <f t="shared" si="14"/>
        <v>#REF!</v>
      </c>
      <c r="N523" s="320"/>
      <c r="O523" s="95" t="e">
        <f t="shared" si="15"/>
        <v>#REF!</v>
      </c>
      <c r="P523" s="89"/>
      <c r="Q523" s="100" t="e">
        <f t="shared" si="16"/>
        <v>#REF!</v>
      </c>
      <c r="R523" s="91" t="s">
        <v>186</v>
      </c>
      <c r="S523" s="96" t="e">
        <f t="shared" si="17"/>
        <v>#REF!</v>
      </c>
      <c r="T523" s="89"/>
      <c r="U523" s="96" t="e">
        <f>'2 SERVICES'!#REF!</f>
        <v>#REF!</v>
      </c>
      <c r="V523" s="91"/>
      <c r="W523" s="97" t="e">
        <f>'2 SERVICES'!#REF!</f>
        <v>#REF!</v>
      </c>
    </row>
    <row r="524" spans="1:23" ht="39.75" customHeight="1" x14ac:dyDescent="0.25">
      <c r="A524" s="92">
        <f t="shared" ref="A524:A778" si="18">ROW(A511)</f>
        <v>511</v>
      </c>
      <c r="B524" s="313" t="e">
        <f>'2 SERVICES'!#REF!</f>
        <v>#REF!</v>
      </c>
      <c r="C524" s="93" t="e">
        <f>'2 SERVICES'!#REF!</f>
        <v>#REF!</v>
      </c>
      <c r="D524" s="94" t="e">
        <f>'2 SERVICES'!#REF!</f>
        <v>#REF!</v>
      </c>
      <c r="E524" s="314" t="e">
        <f t="shared" ref="E524:E778" si="19">D524+30</f>
        <v>#REF!</v>
      </c>
      <c r="F524" s="302"/>
      <c r="G524" s="315" t="e">
        <f t="shared" ref="G524:G778" si="20">D524+60</f>
        <v>#REF!</v>
      </c>
      <c r="H524" s="316"/>
      <c r="I524" s="317" t="e">
        <f t="shared" ref="I524:I778" si="21">D524+90</f>
        <v>#REF!</v>
      </c>
      <c r="J524" s="302"/>
      <c r="K524" s="318" t="e">
        <f t="shared" ref="K524:K778" si="22">D524+180</f>
        <v>#REF!</v>
      </c>
      <c r="L524" s="316"/>
      <c r="M524" s="317" t="e">
        <f t="shared" ref="M524:M778" si="23">D524+365</f>
        <v>#REF!</v>
      </c>
      <c r="N524" s="302"/>
      <c r="O524" s="95" t="e">
        <f t="shared" ref="O524:O778" si="24">#REF!</f>
        <v>#REF!</v>
      </c>
      <c r="P524" s="89"/>
      <c r="Q524" s="96" t="e">
        <f t="shared" ref="Q524:Q778" si="25">D524+30</f>
        <v>#REF!</v>
      </c>
      <c r="R524" s="91" t="s">
        <v>185</v>
      </c>
      <c r="S524" s="96" t="e">
        <f t="shared" ref="S524:S778" si="26">O524+180</f>
        <v>#REF!</v>
      </c>
      <c r="T524" s="89"/>
      <c r="U524" s="96" t="e">
        <f>'2 SERVICES'!#REF!</f>
        <v>#REF!</v>
      </c>
      <c r="V524" s="91"/>
      <c r="W524" s="97" t="e">
        <f>'2 SERVICES'!#REF!</f>
        <v>#REF!</v>
      </c>
    </row>
    <row r="525" spans="1:23" ht="39.75" customHeight="1" x14ac:dyDescent="0.25">
      <c r="A525" s="92">
        <f t="shared" si="18"/>
        <v>512</v>
      </c>
      <c r="B525" s="313" t="e">
        <f>'2 SERVICES'!#REF!</f>
        <v>#REF!</v>
      </c>
      <c r="C525" s="99" t="e">
        <f>'2 SERVICES'!#REF!</f>
        <v>#REF!</v>
      </c>
      <c r="D525" s="94" t="e">
        <f>'2 SERVICES'!#REF!</f>
        <v>#REF!</v>
      </c>
      <c r="E525" s="319" t="e">
        <f t="shared" si="19"/>
        <v>#REF!</v>
      </c>
      <c r="F525" s="320"/>
      <c r="G525" s="315" t="e">
        <f t="shared" si="20"/>
        <v>#REF!</v>
      </c>
      <c r="H525" s="316"/>
      <c r="I525" s="321" t="e">
        <f t="shared" si="21"/>
        <v>#REF!</v>
      </c>
      <c r="J525" s="320"/>
      <c r="K525" s="318" t="e">
        <f t="shared" si="22"/>
        <v>#REF!</v>
      </c>
      <c r="L525" s="316"/>
      <c r="M525" s="321" t="e">
        <f t="shared" si="23"/>
        <v>#REF!</v>
      </c>
      <c r="N525" s="320"/>
      <c r="O525" s="95" t="e">
        <f t="shared" si="24"/>
        <v>#REF!</v>
      </c>
      <c r="P525" s="89"/>
      <c r="Q525" s="100" t="e">
        <f t="shared" si="25"/>
        <v>#REF!</v>
      </c>
      <c r="R525" s="91" t="s">
        <v>186</v>
      </c>
      <c r="S525" s="96" t="e">
        <f t="shared" si="26"/>
        <v>#REF!</v>
      </c>
      <c r="T525" s="89"/>
      <c r="U525" s="96" t="e">
        <f>'2 SERVICES'!#REF!</f>
        <v>#REF!</v>
      </c>
      <c r="V525" s="91"/>
      <c r="W525" s="97" t="e">
        <f>'2 SERVICES'!#REF!</f>
        <v>#REF!</v>
      </c>
    </row>
    <row r="526" spans="1:23" ht="39.75" customHeight="1" x14ac:dyDescent="0.25">
      <c r="A526" s="92">
        <f t="shared" si="18"/>
        <v>513</v>
      </c>
      <c r="B526" s="313" t="e">
        <f>'2 SERVICES'!#REF!</f>
        <v>#REF!</v>
      </c>
      <c r="C526" s="93" t="e">
        <f>'2 SERVICES'!#REF!</f>
        <v>#REF!</v>
      </c>
      <c r="D526" s="94" t="e">
        <f>'2 SERVICES'!#REF!</f>
        <v>#REF!</v>
      </c>
      <c r="E526" s="314" t="e">
        <f t="shared" si="19"/>
        <v>#REF!</v>
      </c>
      <c r="F526" s="302"/>
      <c r="G526" s="315" t="e">
        <f t="shared" si="20"/>
        <v>#REF!</v>
      </c>
      <c r="H526" s="316"/>
      <c r="I526" s="317" t="e">
        <f t="shared" si="21"/>
        <v>#REF!</v>
      </c>
      <c r="J526" s="302"/>
      <c r="K526" s="318" t="e">
        <f t="shared" si="22"/>
        <v>#REF!</v>
      </c>
      <c r="L526" s="316"/>
      <c r="M526" s="317" t="e">
        <f t="shared" si="23"/>
        <v>#REF!</v>
      </c>
      <c r="N526" s="302"/>
      <c r="O526" s="95" t="e">
        <f t="shared" si="24"/>
        <v>#REF!</v>
      </c>
      <c r="P526" s="89"/>
      <c r="Q526" s="96" t="e">
        <f t="shared" si="25"/>
        <v>#REF!</v>
      </c>
      <c r="R526" s="91" t="s">
        <v>185</v>
      </c>
      <c r="S526" s="96" t="e">
        <f t="shared" si="26"/>
        <v>#REF!</v>
      </c>
      <c r="T526" s="89"/>
      <c r="U526" s="96" t="e">
        <f>'2 SERVICES'!#REF!</f>
        <v>#REF!</v>
      </c>
      <c r="V526" s="91"/>
      <c r="W526" s="97" t="e">
        <f>'2 SERVICES'!#REF!</f>
        <v>#REF!</v>
      </c>
    </row>
    <row r="527" spans="1:23" ht="39.75" customHeight="1" x14ac:dyDescent="0.25">
      <c r="A527" s="92">
        <f t="shared" si="18"/>
        <v>514</v>
      </c>
      <c r="B527" s="313" t="e">
        <f>'2 SERVICES'!#REF!</f>
        <v>#REF!</v>
      </c>
      <c r="C527" s="99" t="e">
        <f>'2 SERVICES'!#REF!</f>
        <v>#REF!</v>
      </c>
      <c r="D527" s="94" t="e">
        <f>'2 SERVICES'!#REF!</f>
        <v>#REF!</v>
      </c>
      <c r="E527" s="319" t="e">
        <f t="shared" si="19"/>
        <v>#REF!</v>
      </c>
      <c r="F527" s="320"/>
      <c r="G527" s="315" t="e">
        <f t="shared" si="20"/>
        <v>#REF!</v>
      </c>
      <c r="H527" s="316"/>
      <c r="I527" s="321" t="e">
        <f t="shared" si="21"/>
        <v>#REF!</v>
      </c>
      <c r="J527" s="320"/>
      <c r="K527" s="318" t="e">
        <f t="shared" si="22"/>
        <v>#REF!</v>
      </c>
      <c r="L527" s="316"/>
      <c r="M527" s="321" t="e">
        <f t="shared" si="23"/>
        <v>#REF!</v>
      </c>
      <c r="N527" s="320"/>
      <c r="O527" s="95" t="e">
        <f t="shared" si="24"/>
        <v>#REF!</v>
      </c>
      <c r="P527" s="89"/>
      <c r="Q527" s="100" t="e">
        <f t="shared" si="25"/>
        <v>#REF!</v>
      </c>
      <c r="R527" s="91" t="s">
        <v>186</v>
      </c>
      <c r="S527" s="96" t="e">
        <f t="shared" si="26"/>
        <v>#REF!</v>
      </c>
      <c r="T527" s="89"/>
      <c r="U527" s="96" t="e">
        <f>'2 SERVICES'!#REF!</f>
        <v>#REF!</v>
      </c>
      <c r="V527" s="91"/>
      <c r="W527" s="97" t="e">
        <f>'2 SERVICES'!#REF!</f>
        <v>#REF!</v>
      </c>
    </row>
    <row r="528" spans="1:23" ht="39.75" customHeight="1" x14ac:dyDescent="0.25">
      <c r="A528" s="92">
        <f t="shared" si="18"/>
        <v>515</v>
      </c>
      <c r="B528" s="313" t="e">
        <f>'2 SERVICES'!#REF!</f>
        <v>#REF!</v>
      </c>
      <c r="C528" s="93" t="e">
        <f>'2 SERVICES'!#REF!</f>
        <v>#REF!</v>
      </c>
      <c r="D528" s="94" t="e">
        <f>'2 SERVICES'!#REF!</f>
        <v>#REF!</v>
      </c>
      <c r="E528" s="314" t="e">
        <f t="shared" si="19"/>
        <v>#REF!</v>
      </c>
      <c r="F528" s="302"/>
      <c r="G528" s="315" t="e">
        <f t="shared" si="20"/>
        <v>#REF!</v>
      </c>
      <c r="H528" s="316"/>
      <c r="I528" s="317" t="e">
        <f t="shared" si="21"/>
        <v>#REF!</v>
      </c>
      <c r="J528" s="302"/>
      <c r="K528" s="318" t="e">
        <f t="shared" si="22"/>
        <v>#REF!</v>
      </c>
      <c r="L528" s="316"/>
      <c r="M528" s="317" t="e">
        <f t="shared" si="23"/>
        <v>#REF!</v>
      </c>
      <c r="N528" s="302"/>
      <c r="O528" s="95" t="e">
        <f t="shared" si="24"/>
        <v>#REF!</v>
      </c>
      <c r="P528" s="89"/>
      <c r="Q528" s="96" t="e">
        <f t="shared" si="25"/>
        <v>#REF!</v>
      </c>
      <c r="R528" s="91" t="s">
        <v>185</v>
      </c>
      <c r="S528" s="96" t="e">
        <f t="shared" si="26"/>
        <v>#REF!</v>
      </c>
      <c r="T528" s="89"/>
      <c r="U528" s="96" t="e">
        <f>'2 SERVICES'!#REF!</f>
        <v>#REF!</v>
      </c>
      <c r="V528" s="91"/>
      <c r="W528" s="97" t="e">
        <f>'2 SERVICES'!#REF!</f>
        <v>#REF!</v>
      </c>
    </row>
    <row r="529" spans="1:23" ht="39.75" customHeight="1" x14ac:dyDescent="0.25">
      <c r="A529" s="92">
        <f t="shared" si="18"/>
        <v>516</v>
      </c>
      <c r="B529" s="313" t="e">
        <f>'2 SERVICES'!#REF!</f>
        <v>#REF!</v>
      </c>
      <c r="C529" s="99" t="e">
        <f>'2 SERVICES'!#REF!</f>
        <v>#REF!</v>
      </c>
      <c r="D529" s="94" t="e">
        <f>'2 SERVICES'!#REF!</f>
        <v>#REF!</v>
      </c>
      <c r="E529" s="319" t="e">
        <f t="shared" si="19"/>
        <v>#REF!</v>
      </c>
      <c r="F529" s="320"/>
      <c r="G529" s="315" t="e">
        <f t="shared" si="20"/>
        <v>#REF!</v>
      </c>
      <c r="H529" s="316"/>
      <c r="I529" s="321" t="e">
        <f t="shared" si="21"/>
        <v>#REF!</v>
      </c>
      <c r="J529" s="320"/>
      <c r="K529" s="318" t="e">
        <f t="shared" si="22"/>
        <v>#REF!</v>
      </c>
      <c r="L529" s="316"/>
      <c r="M529" s="321" t="e">
        <f t="shared" si="23"/>
        <v>#REF!</v>
      </c>
      <c r="N529" s="320"/>
      <c r="O529" s="95" t="e">
        <f t="shared" si="24"/>
        <v>#REF!</v>
      </c>
      <c r="P529" s="89"/>
      <c r="Q529" s="100" t="e">
        <f t="shared" si="25"/>
        <v>#REF!</v>
      </c>
      <c r="R529" s="91" t="s">
        <v>186</v>
      </c>
      <c r="S529" s="96" t="e">
        <f t="shared" si="26"/>
        <v>#REF!</v>
      </c>
      <c r="T529" s="89"/>
      <c r="U529" s="96" t="e">
        <f>'2 SERVICES'!#REF!</f>
        <v>#REF!</v>
      </c>
      <c r="V529" s="91"/>
      <c r="W529" s="97" t="e">
        <f>'2 SERVICES'!#REF!</f>
        <v>#REF!</v>
      </c>
    </row>
    <row r="530" spans="1:23" ht="39.75" customHeight="1" x14ac:dyDescent="0.25">
      <c r="A530" s="92">
        <f t="shared" si="18"/>
        <v>517</v>
      </c>
      <c r="B530" s="313" t="e">
        <f>'2 SERVICES'!#REF!</f>
        <v>#REF!</v>
      </c>
      <c r="C530" s="93" t="e">
        <f>'2 SERVICES'!#REF!</f>
        <v>#REF!</v>
      </c>
      <c r="D530" s="94" t="e">
        <f>'2 SERVICES'!#REF!</f>
        <v>#REF!</v>
      </c>
      <c r="E530" s="314" t="e">
        <f t="shared" si="19"/>
        <v>#REF!</v>
      </c>
      <c r="F530" s="302"/>
      <c r="G530" s="315" t="e">
        <f t="shared" si="20"/>
        <v>#REF!</v>
      </c>
      <c r="H530" s="316"/>
      <c r="I530" s="317" t="e">
        <f t="shared" si="21"/>
        <v>#REF!</v>
      </c>
      <c r="J530" s="302"/>
      <c r="K530" s="318" t="e">
        <f t="shared" si="22"/>
        <v>#REF!</v>
      </c>
      <c r="L530" s="316"/>
      <c r="M530" s="317" t="e">
        <f t="shared" si="23"/>
        <v>#REF!</v>
      </c>
      <c r="N530" s="302"/>
      <c r="O530" s="95" t="e">
        <f t="shared" si="24"/>
        <v>#REF!</v>
      </c>
      <c r="P530" s="89"/>
      <c r="Q530" s="96" t="e">
        <f t="shared" si="25"/>
        <v>#REF!</v>
      </c>
      <c r="R530" s="91" t="s">
        <v>185</v>
      </c>
      <c r="S530" s="96" t="e">
        <f t="shared" si="26"/>
        <v>#REF!</v>
      </c>
      <c r="T530" s="89"/>
      <c r="U530" s="96" t="e">
        <f>'2 SERVICES'!#REF!</f>
        <v>#REF!</v>
      </c>
      <c r="V530" s="91"/>
      <c r="W530" s="97" t="e">
        <f>'2 SERVICES'!#REF!</f>
        <v>#REF!</v>
      </c>
    </row>
    <row r="531" spans="1:23" ht="39.75" customHeight="1" x14ac:dyDescent="0.25">
      <c r="A531" s="92">
        <f t="shared" si="18"/>
        <v>518</v>
      </c>
      <c r="B531" s="313" t="e">
        <f>'2 SERVICES'!#REF!</f>
        <v>#REF!</v>
      </c>
      <c r="C531" s="99" t="e">
        <f>'2 SERVICES'!#REF!</f>
        <v>#REF!</v>
      </c>
      <c r="D531" s="94" t="e">
        <f>'2 SERVICES'!#REF!</f>
        <v>#REF!</v>
      </c>
      <c r="E531" s="319" t="e">
        <f t="shared" si="19"/>
        <v>#REF!</v>
      </c>
      <c r="F531" s="320"/>
      <c r="G531" s="315" t="e">
        <f t="shared" si="20"/>
        <v>#REF!</v>
      </c>
      <c r="H531" s="316"/>
      <c r="I531" s="321" t="e">
        <f t="shared" si="21"/>
        <v>#REF!</v>
      </c>
      <c r="J531" s="320"/>
      <c r="K531" s="318" t="e">
        <f t="shared" si="22"/>
        <v>#REF!</v>
      </c>
      <c r="L531" s="316"/>
      <c r="M531" s="321" t="e">
        <f t="shared" si="23"/>
        <v>#REF!</v>
      </c>
      <c r="N531" s="320"/>
      <c r="O531" s="95" t="e">
        <f t="shared" si="24"/>
        <v>#REF!</v>
      </c>
      <c r="P531" s="89"/>
      <c r="Q531" s="100" t="e">
        <f t="shared" si="25"/>
        <v>#REF!</v>
      </c>
      <c r="R531" s="91" t="s">
        <v>186</v>
      </c>
      <c r="S531" s="96" t="e">
        <f t="shared" si="26"/>
        <v>#REF!</v>
      </c>
      <c r="T531" s="89"/>
      <c r="U531" s="96" t="e">
        <f>'2 SERVICES'!#REF!</f>
        <v>#REF!</v>
      </c>
      <c r="V531" s="91"/>
      <c r="W531" s="97" t="e">
        <f>'2 SERVICES'!#REF!</f>
        <v>#REF!</v>
      </c>
    </row>
    <row r="532" spans="1:23" ht="39.75" customHeight="1" x14ac:dyDescent="0.25">
      <c r="A532" s="92">
        <f t="shared" si="18"/>
        <v>519</v>
      </c>
      <c r="B532" s="313" t="e">
        <f>'2 SERVICES'!#REF!</f>
        <v>#REF!</v>
      </c>
      <c r="C532" s="93" t="e">
        <f>'2 SERVICES'!#REF!</f>
        <v>#REF!</v>
      </c>
      <c r="D532" s="94" t="e">
        <f>'2 SERVICES'!#REF!</f>
        <v>#REF!</v>
      </c>
      <c r="E532" s="314" t="e">
        <f t="shared" si="19"/>
        <v>#REF!</v>
      </c>
      <c r="F532" s="302"/>
      <c r="G532" s="315" t="e">
        <f t="shared" si="20"/>
        <v>#REF!</v>
      </c>
      <c r="H532" s="316"/>
      <c r="I532" s="317" t="e">
        <f t="shared" si="21"/>
        <v>#REF!</v>
      </c>
      <c r="J532" s="302"/>
      <c r="K532" s="318" t="e">
        <f t="shared" si="22"/>
        <v>#REF!</v>
      </c>
      <c r="L532" s="316"/>
      <c r="M532" s="317" t="e">
        <f t="shared" si="23"/>
        <v>#REF!</v>
      </c>
      <c r="N532" s="302"/>
      <c r="O532" s="95" t="e">
        <f t="shared" si="24"/>
        <v>#REF!</v>
      </c>
      <c r="P532" s="89"/>
      <c r="Q532" s="96" t="e">
        <f t="shared" si="25"/>
        <v>#REF!</v>
      </c>
      <c r="R532" s="91" t="s">
        <v>185</v>
      </c>
      <c r="S532" s="96" t="e">
        <f t="shared" si="26"/>
        <v>#REF!</v>
      </c>
      <c r="T532" s="89"/>
      <c r="U532" s="96" t="e">
        <f>'2 SERVICES'!#REF!</f>
        <v>#REF!</v>
      </c>
      <c r="V532" s="91"/>
      <c r="W532" s="97" t="e">
        <f>'2 SERVICES'!#REF!</f>
        <v>#REF!</v>
      </c>
    </row>
    <row r="533" spans="1:23" ht="39.75" customHeight="1" x14ac:dyDescent="0.25">
      <c r="A533" s="92">
        <f t="shared" si="18"/>
        <v>520</v>
      </c>
      <c r="B533" s="313" t="e">
        <f>'2 SERVICES'!#REF!</f>
        <v>#REF!</v>
      </c>
      <c r="C533" s="99" t="e">
        <f>'2 SERVICES'!#REF!</f>
        <v>#REF!</v>
      </c>
      <c r="D533" s="94" t="e">
        <f>'2 SERVICES'!#REF!</f>
        <v>#REF!</v>
      </c>
      <c r="E533" s="319" t="e">
        <f t="shared" si="19"/>
        <v>#REF!</v>
      </c>
      <c r="F533" s="320"/>
      <c r="G533" s="315" t="e">
        <f t="shared" si="20"/>
        <v>#REF!</v>
      </c>
      <c r="H533" s="316"/>
      <c r="I533" s="321" t="e">
        <f t="shared" si="21"/>
        <v>#REF!</v>
      </c>
      <c r="J533" s="320"/>
      <c r="K533" s="318" t="e">
        <f t="shared" si="22"/>
        <v>#REF!</v>
      </c>
      <c r="L533" s="316"/>
      <c r="M533" s="321" t="e">
        <f t="shared" si="23"/>
        <v>#REF!</v>
      </c>
      <c r="N533" s="320"/>
      <c r="O533" s="95" t="e">
        <f t="shared" si="24"/>
        <v>#REF!</v>
      </c>
      <c r="P533" s="89"/>
      <c r="Q533" s="100" t="e">
        <f t="shared" si="25"/>
        <v>#REF!</v>
      </c>
      <c r="R533" s="91" t="s">
        <v>186</v>
      </c>
      <c r="S533" s="96" t="e">
        <f t="shared" si="26"/>
        <v>#REF!</v>
      </c>
      <c r="T533" s="89"/>
      <c r="U533" s="96" t="e">
        <f>'2 SERVICES'!#REF!</f>
        <v>#REF!</v>
      </c>
      <c r="V533" s="91"/>
      <c r="W533" s="97" t="e">
        <f>'2 SERVICES'!#REF!</f>
        <v>#REF!</v>
      </c>
    </row>
    <row r="534" spans="1:23" ht="39.75" customHeight="1" x14ac:dyDescent="0.25">
      <c r="A534" s="92">
        <f t="shared" si="18"/>
        <v>521</v>
      </c>
      <c r="B534" s="313" t="e">
        <f>'2 SERVICES'!#REF!</f>
        <v>#REF!</v>
      </c>
      <c r="C534" s="93" t="e">
        <f>'2 SERVICES'!#REF!</f>
        <v>#REF!</v>
      </c>
      <c r="D534" s="94" t="e">
        <f>'2 SERVICES'!#REF!</f>
        <v>#REF!</v>
      </c>
      <c r="E534" s="314" t="e">
        <f t="shared" si="19"/>
        <v>#REF!</v>
      </c>
      <c r="F534" s="302"/>
      <c r="G534" s="315" t="e">
        <f t="shared" si="20"/>
        <v>#REF!</v>
      </c>
      <c r="H534" s="316"/>
      <c r="I534" s="317" t="e">
        <f t="shared" si="21"/>
        <v>#REF!</v>
      </c>
      <c r="J534" s="302"/>
      <c r="K534" s="318" t="e">
        <f t="shared" si="22"/>
        <v>#REF!</v>
      </c>
      <c r="L534" s="316"/>
      <c r="M534" s="317" t="e">
        <f t="shared" si="23"/>
        <v>#REF!</v>
      </c>
      <c r="N534" s="302"/>
      <c r="O534" s="95" t="e">
        <f t="shared" si="24"/>
        <v>#REF!</v>
      </c>
      <c r="P534" s="89"/>
      <c r="Q534" s="96" t="e">
        <f t="shared" si="25"/>
        <v>#REF!</v>
      </c>
      <c r="R534" s="91" t="s">
        <v>185</v>
      </c>
      <c r="S534" s="96" t="e">
        <f t="shared" si="26"/>
        <v>#REF!</v>
      </c>
      <c r="T534" s="89"/>
      <c r="U534" s="96" t="e">
        <f>'2 SERVICES'!#REF!</f>
        <v>#REF!</v>
      </c>
      <c r="V534" s="91"/>
      <c r="W534" s="97" t="e">
        <f>'2 SERVICES'!#REF!</f>
        <v>#REF!</v>
      </c>
    </row>
    <row r="535" spans="1:23" ht="39.75" customHeight="1" x14ac:dyDescent="0.25">
      <c r="A535" s="92">
        <f t="shared" si="18"/>
        <v>522</v>
      </c>
      <c r="B535" s="313" t="e">
        <f>'2 SERVICES'!#REF!</f>
        <v>#REF!</v>
      </c>
      <c r="C535" s="99" t="e">
        <f>'2 SERVICES'!#REF!</f>
        <v>#REF!</v>
      </c>
      <c r="D535" s="94" t="e">
        <f>'2 SERVICES'!#REF!</f>
        <v>#REF!</v>
      </c>
      <c r="E535" s="319" t="e">
        <f t="shared" si="19"/>
        <v>#REF!</v>
      </c>
      <c r="F535" s="320"/>
      <c r="G535" s="315" t="e">
        <f t="shared" si="20"/>
        <v>#REF!</v>
      </c>
      <c r="H535" s="316"/>
      <c r="I535" s="321" t="e">
        <f t="shared" si="21"/>
        <v>#REF!</v>
      </c>
      <c r="J535" s="320"/>
      <c r="K535" s="318" t="e">
        <f t="shared" si="22"/>
        <v>#REF!</v>
      </c>
      <c r="L535" s="316"/>
      <c r="M535" s="321" t="e">
        <f t="shared" si="23"/>
        <v>#REF!</v>
      </c>
      <c r="N535" s="320"/>
      <c r="O535" s="95" t="e">
        <f t="shared" si="24"/>
        <v>#REF!</v>
      </c>
      <c r="P535" s="89"/>
      <c r="Q535" s="100" t="e">
        <f t="shared" si="25"/>
        <v>#REF!</v>
      </c>
      <c r="R535" s="91" t="s">
        <v>186</v>
      </c>
      <c r="S535" s="96" t="e">
        <f t="shared" si="26"/>
        <v>#REF!</v>
      </c>
      <c r="T535" s="89"/>
      <c r="U535" s="96" t="e">
        <f>'2 SERVICES'!#REF!</f>
        <v>#REF!</v>
      </c>
      <c r="V535" s="91"/>
      <c r="W535" s="97" t="e">
        <f>'2 SERVICES'!#REF!</f>
        <v>#REF!</v>
      </c>
    </row>
    <row r="536" spans="1:23" ht="39.75" customHeight="1" x14ac:dyDescent="0.25">
      <c r="A536" s="92">
        <f t="shared" si="18"/>
        <v>523</v>
      </c>
      <c r="B536" s="313" t="e">
        <f>'2 SERVICES'!#REF!</f>
        <v>#REF!</v>
      </c>
      <c r="C536" s="93" t="e">
        <f>'2 SERVICES'!#REF!</f>
        <v>#REF!</v>
      </c>
      <c r="D536" s="94" t="e">
        <f>'2 SERVICES'!#REF!</f>
        <v>#REF!</v>
      </c>
      <c r="E536" s="314" t="e">
        <f t="shared" si="19"/>
        <v>#REF!</v>
      </c>
      <c r="F536" s="302"/>
      <c r="G536" s="315" t="e">
        <f t="shared" si="20"/>
        <v>#REF!</v>
      </c>
      <c r="H536" s="316"/>
      <c r="I536" s="317" t="e">
        <f t="shared" si="21"/>
        <v>#REF!</v>
      </c>
      <c r="J536" s="302"/>
      <c r="K536" s="318" t="e">
        <f t="shared" si="22"/>
        <v>#REF!</v>
      </c>
      <c r="L536" s="316"/>
      <c r="M536" s="317" t="e">
        <f t="shared" si="23"/>
        <v>#REF!</v>
      </c>
      <c r="N536" s="302"/>
      <c r="O536" s="95" t="e">
        <f t="shared" si="24"/>
        <v>#REF!</v>
      </c>
      <c r="P536" s="89"/>
      <c r="Q536" s="96" t="e">
        <f t="shared" si="25"/>
        <v>#REF!</v>
      </c>
      <c r="R536" s="91" t="s">
        <v>185</v>
      </c>
      <c r="S536" s="96" t="e">
        <f t="shared" si="26"/>
        <v>#REF!</v>
      </c>
      <c r="T536" s="89"/>
      <c r="U536" s="96" t="e">
        <f>'2 SERVICES'!#REF!</f>
        <v>#REF!</v>
      </c>
      <c r="V536" s="91"/>
      <c r="W536" s="97" t="e">
        <f>'2 SERVICES'!#REF!</f>
        <v>#REF!</v>
      </c>
    </row>
    <row r="537" spans="1:23" ht="39.75" customHeight="1" x14ac:dyDescent="0.25">
      <c r="A537" s="92">
        <f t="shared" si="18"/>
        <v>524</v>
      </c>
      <c r="B537" s="313" t="e">
        <f>'2 SERVICES'!#REF!</f>
        <v>#REF!</v>
      </c>
      <c r="C537" s="99" t="e">
        <f>'2 SERVICES'!#REF!</f>
        <v>#REF!</v>
      </c>
      <c r="D537" s="94" t="e">
        <f>'2 SERVICES'!#REF!</f>
        <v>#REF!</v>
      </c>
      <c r="E537" s="319" t="e">
        <f t="shared" si="19"/>
        <v>#REF!</v>
      </c>
      <c r="F537" s="320"/>
      <c r="G537" s="315" t="e">
        <f t="shared" si="20"/>
        <v>#REF!</v>
      </c>
      <c r="H537" s="316"/>
      <c r="I537" s="321" t="e">
        <f t="shared" si="21"/>
        <v>#REF!</v>
      </c>
      <c r="J537" s="320"/>
      <c r="K537" s="318" t="e">
        <f t="shared" si="22"/>
        <v>#REF!</v>
      </c>
      <c r="L537" s="316"/>
      <c r="M537" s="321" t="e">
        <f t="shared" si="23"/>
        <v>#REF!</v>
      </c>
      <c r="N537" s="320"/>
      <c r="O537" s="95" t="e">
        <f t="shared" si="24"/>
        <v>#REF!</v>
      </c>
      <c r="P537" s="89"/>
      <c r="Q537" s="100" t="e">
        <f t="shared" si="25"/>
        <v>#REF!</v>
      </c>
      <c r="R537" s="91" t="s">
        <v>186</v>
      </c>
      <c r="S537" s="96" t="e">
        <f t="shared" si="26"/>
        <v>#REF!</v>
      </c>
      <c r="T537" s="89"/>
      <c r="U537" s="96" t="e">
        <f>'2 SERVICES'!#REF!</f>
        <v>#REF!</v>
      </c>
      <c r="V537" s="91"/>
      <c r="W537" s="97" t="e">
        <f>'2 SERVICES'!#REF!</f>
        <v>#REF!</v>
      </c>
    </row>
    <row r="538" spans="1:23" ht="39.75" customHeight="1" x14ac:dyDescent="0.25">
      <c r="A538" s="92">
        <f t="shared" si="18"/>
        <v>525</v>
      </c>
      <c r="B538" s="313" t="e">
        <f>'2 SERVICES'!#REF!</f>
        <v>#REF!</v>
      </c>
      <c r="C538" s="93" t="e">
        <f>'2 SERVICES'!#REF!</f>
        <v>#REF!</v>
      </c>
      <c r="D538" s="94" t="e">
        <f>'2 SERVICES'!#REF!</f>
        <v>#REF!</v>
      </c>
      <c r="E538" s="314" t="e">
        <f t="shared" si="19"/>
        <v>#REF!</v>
      </c>
      <c r="F538" s="302"/>
      <c r="G538" s="315" t="e">
        <f t="shared" si="20"/>
        <v>#REF!</v>
      </c>
      <c r="H538" s="316"/>
      <c r="I538" s="317" t="e">
        <f t="shared" si="21"/>
        <v>#REF!</v>
      </c>
      <c r="J538" s="302"/>
      <c r="K538" s="318" t="e">
        <f t="shared" si="22"/>
        <v>#REF!</v>
      </c>
      <c r="L538" s="316"/>
      <c r="M538" s="317" t="e">
        <f t="shared" si="23"/>
        <v>#REF!</v>
      </c>
      <c r="N538" s="302"/>
      <c r="O538" s="95" t="e">
        <f t="shared" si="24"/>
        <v>#REF!</v>
      </c>
      <c r="P538" s="89"/>
      <c r="Q538" s="96" t="e">
        <f t="shared" si="25"/>
        <v>#REF!</v>
      </c>
      <c r="R538" s="91" t="s">
        <v>185</v>
      </c>
      <c r="S538" s="96" t="e">
        <f t="shared" si="26"/>
        <v>#REF!</v>
      </c>
      <c r="T538" s="89"/>
      <c r="U538" s="96" t="e">
        <f>'2 SERVICES'!#REF!</f>
        <v>#REF!</v>
      </c>
      <c r="V538" s="91"/>
      <c r="W538" s="97" t="e">
        <f>'2 SERVICES'!#REF!</f>
        <v>#REF!</v>
      </c>
    </row>
    <row r="539" spans="1:23" ht="39.75" customHeight="1" x14ac:dyDescent="0.25">
      <c r="A539" s="92">
        <f t="shared" si="18"/>
        <v>526</v>
      </c>
      <c r="B539" s="313" t="e">
        <f>'2 SERVICES'!#REF!</f>
        <v>#REF!</v>
      </c>
      <c r="C539" s="99" t="e">
        <f>'2 SERVICES'!#REF!</f>
        <v>#REF!</v>
      </c>
      <c r="D539" s="94" t="e">
        <f>'2 SERVICES'!#REF!</f>
        <v>#REF!</v>
      </c>
      <c r="E539" s="319" t="e">
        <f t="shared" si="19"/>
        <v>#REF!</v>
      </c>
      <c r="F539" s="320"/>
      <c r="G539" s="315" t="e">
        <f t="shared" si="20"/>
        <v>#REF!</v>
      </c>
      <c r="H539" s="316"/>
      <c r="I539" s="321" t="e">
        <f t="shared" si="21"/>
        <v>#REF!</v>
      </c>
      <c r="J539" s="320"/>
      <c r="K539" s="318" t="e">
        <f t="shared" si="22"/>
        <v>#REF!</v>
      </c>
      <c r="L539" s="316"/>
      <c r="M539" s="321" t="e">
        <f t="shared" si="23"/>
        <v>#REF!</v>
      </c>
      <c r="N539" s="320"/>
      <c r="O539" s="95" t="e">
        <f t="shared" si="24"/>
        <v>#REF!</v>
      </c>
      <c r="P539" s="89"/>
      <c r="Q539" s="100" t="e">
        <f t="shared" si="25"/>
        <v>#REF!</v>
      </c>
      <c r="R539" s="91" t="s">
        <v>186</v>
      </c>
      <c r="S539" s="96" t="e">
        <f t="shared" si="26"/>
        <v>#REF!</v>
      </c>
      <c r="T539" s="89"/>
      <c r="U539" s="96" t="e">
        <f>'2 SERVICES'!#REF!</f>
        <v>#REF!</v>
      </c>
      <c r="V539" s="91"/>
      <c r="W539" s="97" t="e">
        <f>'2 SERVICES'!#REF!</f>
        <v>#REF!</v>
      </c>
    </row>
    <row r="540" spans="1:23" ht="39.75" customHeight="1" x14ac:dyDescent="0.25">
      <c r="A540" s="92">
        <f t="shared" si="18"/>
        <v>527</v>
      </c>
      <c r="B540" s="313" t="e">
        <f>'2 SERVICES'!#REF!</f>
        <v>#REF!</v>
      </c>
      <c r="C540" s="93" t="e">
        <f>'2 SERVICES'!#REF!</f>
        <v>#REF!</v>
      </c>
      <c r="D540" s="94" t="e">
        <f>'2 SERVICES'!#REF!</f>
        <v>#REF!</v>
      </c>
      <c r="E540" s="314" t="e">
        <f t="shared" si="19"/>
        <v>#REF!</v>
      </c>
      <c r="F540" s="302"/>
      <c r="G540" s="315" t="e">
        <f t="shared" si="20"/>
        <v>#REF!</v>
      </c>
      <c r="H540" s="316"/>
      <c r="I540" s="317" t="e">
        <f t="shared" si="21"/>
        <v>#REF!</v>
      </c>
      <c r="J540" s="302"/>
      <c r="K540" s="318" t="e">
        <f t="shared" si="22"/>
        <v>#REF!</v>
      </c>
      <c r="L540" s="316"/>
      <c r="M540" s="317" t="e">
        <f t="shared" si="23"/>
        <v>#REF!</v>
      </c>
      <c r="N540" s="302"/>
      <c r="O540" s="95" t="e">
        <f t="shared" si="24"/>
        <v>#REF!</v>
      </c>
      <c r="P540" s="89"/>
      <c r="Q540" s="96" t="e">
        <f t="shared" si="25"/>
        <v>#REF!</v>
      </c>
      <c r="R540" s="91" t="s">
        <v>185</v>
      </c>
      <c r="S540" s="96" t="e">
        <f t="shared" si="26"/>
        <v>#REF!</v>
      </c>
      <c r="T540" s="89"/>
      <c r="U540" s="96" t="e">
        <f>'2 SERVICES'!#REF!</f>
        <v>#REF!</v>
      </c>
      <c r="V540" s="91"/>
      <c r="W540" s="97" t="e">
        <f>'2 SERVICES'!#REF!</f>
        <v>#REF!</v>
      </c>
    </row>
    <row r="541" spans="1:23" ht="39.75" customHeight="1" x14ac:dyDescent="0.25">
      <c r="A541" s="92">
        <f t="shared" si="18"/>
        <v>528</v>
      </c>
      <c r="B541" s="313" t="e">
        <f>'2 SERVICES'!#REF!</f>
        <v>#REF!</v>
      </c>
      <c r="C541" s="99" t="e">
        <f>'2 SERVICES'!#REF!</f>
        <v>#REF!</v>
      </c>
      <c r="D541" s="94" t="e">
        <f>'2 SERVICES'!#REF!</f>
        <v>#REF!</v>
      </c>
      <c r="E541" s="319" t="e">
        <f t="shared" si="19"/>
        <v>#REF!</v>
      </c>
      <c r="F541" s="320"/>
      <c r="G541" s="315" t="e">
        <f t="shared" si="20"/>
        <v>#REF!</v>
      </c>
      <c r="H541" s="316"/>
      <c r="I541" s="321" t="e">
        <f t="shared" si="21"/>
        <v>#REF!</v>
      </c>
      <c r="J541" s="320"/>
      <c r="K541" s="318" t="e">
        <f t="shared" si="22"/>
        <v>#REF!</v>
      </c>
      <c r="L541" s="316"/>
      <c r="M541" s="321" t="e">
        <f t="shared" si="23"/>
        <v>#REF!</v>
      </c>
      <c r="N541" s="320"/>
      <c r="O541" s="95" t="e">
        <f t="shared" si="24"/>
        <v>#REF!</v>
      </c>
      <c r="P541" s="89"/>
      <c r="Q541" s="100" t="e">
        <f t="shared" si="25"/>
        <v>#REF!</v>
      </c>
      <c r="R541" s="91" t="s">
        <v>186</v>
      </c>
      <c r="S541" s="96" t="e">
        <f t="shared" si="26"/>
        <v>#REF!</v>
      </c>
      <c r="T541" s="89"/>
      <c r="U541" s="96" t="e">
        <f>'2 SERVICES'!#REF!</f>
        <v>#REF!</v>
      </c>
      <c r="V541" s="91"/>
      <c r="W541" s="97" t="e">
        <f>'2 SERVICES'!#REF!</f>
        <v>#REF!</v>
      </c>
    </row>
    <row r="542" spans="1:23" ht="39.75" customHeight="1" x14ac:dyDescent="0.25">
      <c r="A542" s="92">
        <f t="shared" si="18"/>
        <v>529</v>
      </c>
      <c r="B542" s="313" t="e">
        <f>'2 SERVICES'!#REF!</f>
        <v>#REF!</v>
      </c>
      <c r="C542" s="93" t="e">
        <f>'2 SERVICES'!#REF!</f>
        <v>#REF!</v>
      </c>
      <c r="D542" s="94" t="e">
        <f>'2 SERVICES'!#REF!</f>
        <v>#REF!</v>
      </c>
      <c r="E542" s="314" t="e">
        <f t="shared" si="19"/>
        <v>#REF!</v>
      </c>
      <c r="F542" s="302"/>
      <c r="G542" s="315" t="e">
        <f t="shared" si="20"/>
        <v>#REF!</v>
      </c>
      <c r="H542" s="316"/>
      <c r="I542" s="317" t="e">
        <f t="shared" si="21"/>
        <v>#REF!</v>
      </c>
      <c r="J542" s="302"/>
      <c r="K542" s="318" t="e">
        <f t="shared" si="22"/>
        <v>#REF!</v>
      </c>
      <c r="L542" s="316"/>
      <c r="M542" s="317" t="e">
        <f t="shared" si="23"/>
        <v>#REF!</v>
      </c>
      <c r="N542" s="302"/>
      <c r="O542" s="95" t="e">
        <f t="shared" si="24"/>
        <v>#REF!</v>
      </c>
      <c r="P542" s="89"/>
      <c r="Q542" s="96" t="e">
        <f t="shared" si="25"/>
        <v>#REF!</v>
      </c>
      <c r="R542" s="91" t="s">
        <v>185</v>
      </c>
      <c r="S542" s="96" t="e">
        <f t="shared" si="26"/>
        <v>#REF!</v>
      </c>
      <c r="T542" s="89"/>
      <c r="U542" s="96" t="e">
        <f>'2 SERVICES'!#REF!</f>
        <v>#REF!</v>
      </c>
      <c r="V542" s="91"/>
      <c r="W542" s="97" t="e">
        <f>'2 SERVICES'!#REF!</f>
        <v>#REF!</v>
      </c>
    </row>
    <row r="543" spans="1:23" ht="39.75" customHeight="1" x14ac:dyDescent="0.25">
      <c r="A543" s="92">
        <f t="shared" si="18"/>
        <v>530</v>
      </c>
      <c r="B543" s="313" t="e">
        <f>'2 SERVICES'!#REF!</f>
        <v>#REF!</v>
      </c>
      <c r="C543" s="99" t="e">
        <f>'2 SERVICES'!#REF!</f>
        <v>#REF!</v>
      </c>
      <c r="D543" s="94" t="e">
        <f>'2 SERVICES'!#REF!</f>
        <v>#REF!</v>
      </c>
      <c r="E543" s="319" t="e">
        <f t="shared" si="19"/>
        <v>#REF!</v>
      </c>
      <c r="F543" s="320"/>
      <c r="G543" s="315" t="e">
        <f t="shared" si="20"/>
        <v>#REF!</v>
      </c>
      <c r="H543" s="316"/>
      <c r="I543" s="321" t="e">
        <f t="shared" si="21"/>
        <v>#REF!</v>
      </c>
      <c r="J543" s="320"/>
      <c r="K543" s="318" t="e">
        <f t="shared" si="22"/>
        <v>#REF!</v>
      </c>
      <c r="L543" s="316"/>
      <c r="M543" s="321" t="e">
        <f t="shared" si="23"/>
        <v>#REF!</v>
      </c>
      <c r="N543" s="320"/>
      <c r="O543" s="95" t="e">
        <f t="shared" si="24"/>
        <v>#REF!</v>
      </c>
      <c r="P543" s="89"/>
      <c r="Q543" s="100" t="e">
        <f t="shared" si="25"/>
        <v>#REF!</v>
      </c>
      <c r="R543" s="91" t="s">
        <v>186</v>
      </c>
      <c r="S543" s="96" t="e">
        <f t="shared" si="26"/>
        <v>#REF!</v>
      </c>
      <c r="T543" s="89"/>
      <c r="U543" s="96" t="e">
        <f>'2 SERVICES'!#REF!</f>
        <v>#REF!</v>
      </c>
      <c r="V543" s="91"/>
      <c r="W543" s="97" t="e">
        <f>'2 SERVICES'!#REF!</f>
        <v>#REF!</v>
      </c>
    </row>
    <row r="544" spans="1:23" ht="39.75" customHeight="1" x14ac:dyDescent="0.25">
      <c r="A544" s="92">
        <f t="shared" si="18"/>
        <v>531</v>
      </c>
      <c r="B544" s="313" t="e">
        <f>'2 SERVICES'!#REF!</f>
        <v>#REF!</v>
      </c>
      <c r="C544" s="93" t="e">
        <f>'2 SERVICES'!#REF!</f>
        <v>#REF!</v>
      </c>
      <c r="D544" s="94" t="e">
        <f>'2 SERVICES'!#REF!</f>
        <v>#REF!</v>
      </c>
      <c r="E544" s="314" t="e">
        <f t="shared" si="19"/>
        <v>#REF!</v>
      </c>
      <c r="F544" s="302"/>
      <c r="G544" s="315" t="e">
        <f t="shared" si="20"/>
        <v>#REF!</v>
      </c>
      <c r="H544" s="316"/>
      <c r="I544" s="317" t="e">
        <f t="shared" si="21"/>
        <v>#REF!</v>
      </c>
      <c r="J544" s="302"/>
      <c r="K544" s="318" t="e">
        <f t="shared" si="22"/>
        <v>#REF!</v>
      </c>
      <c r="L544" s="316"/>
      <c r="M544" s="317" t="e">
        <f t="shared" si="23"/>
        <v>#REF!</v>
      </c>
      <c r="N544" s="302"/>
      <c r="O544" s="95" t="e">
        <f t="shared" si="24"/>
        <v>#REF!</v>
      </c>
      <c r="P544" s="89"/>
      <c r="Q544" s="96" t="e">
        <f t="shared" si="25"/>
        <v>#REF!</v>
      </c>
      <c r="R544" s="91" t="s">
        <v>185</v>
      </c>
      <c r="S544" s="96" t="e">
        <f t="shared" si="26"/>
        <v>#REF!</v>
      </c>
      <c r="T544" s="89"/>
      <c r="U544" s="96" t="e">
        <f>'2 SERVICES'!#REF!</f>
        <v>#REF!</v>
      </c>
      <c r="V544" s="91"/>
      <c r="W544" s="97" t="e">
        <f>'2 SERVICES'!#REF!</f>
        <v>#REF!</v>
      </c>
    </row>
    <row r="545" spans="1:23" ht="39.75" customHeight="1" x14ac:dyDescent="0.25">
      <c r="A545" s="92">
        <f t="shared" si="18"/>
        <v>532</v>
      </c>
      <c r="B545" s="313" t="e">
        <f>'2 SERVICES'!#REF!</f>
        <v>#REF!</v>
      </c>
      <c r="C545" s="99" t="e">
        <f>'2 SERVICES'!#REF!</f>
        <v>#REF!</v>
      </c>
      <c r="D545" s="94" t="e">
        <f>'2 SERVICES'!#REF!</f>
        <v>#REF!</v>
      </c>
      <c r="E545" s="319" t="e">
        <f t="shared" si="19"/>
        <v>#REF!</v>
      </c>
      <c r="F545" s="320"/>
      <c r="G545" s="315" t="e">
        <f t="shared" si="20"/>
        <v>#REF!</v>
      </c>
      <c r="H545" s="316"/>
      <c r="I545" s="321" t="e">
        <f t="shared" si="21"/>
        <v>#REF!</v>
      </c>
      <c r="J545" s="320"/>
      <c r="K545" s="318" t="e">
        <f t="shared" si="22"/>
        <v>#REF!</v>
      </c>
      <c r="L545" s="316"/>
      <c r="M545" s="321" t="e">
        <f t="shared" si="23"/>
        <v>#REF!</v>
      </c>
      <c r="N545" s="320"/>
      <c r="O545" s="95" t="e">
        <f t="shared" si="24"/>
        <v>#REF!</v>
      </c>
      <c r="P545" s="89"/>
      <c r="Q545" s="100" t="e">
        <f t="shared" si="25"/>
        <v>#REF!</v>
      </c>
      <c r="R545" s="91" t="s">
        <v>186</v>
      </c>
      <c r="S545" s="96" t="e">
        <f t="shared" si="26"/>
        <v>#REF!</v>
      </c>
      <c r="T545" s="89"/>
      <c r="U545" s="96" t="e">
        <f>'2 SERVICES'!#REF!</f>
        <v>#REF!</v>
      </c>
      <c r="V545" s="91"/>
      <c r="W545" s="97" t="e">
        <f>'2 SERVICES'!#REF!</f>
        <v>#REF!</v>
      </c>
    </row>
    <row r="546" spans="1:23" ht="39.75" customHeight="1" x14ac:dyDescent="0.25">
      <c r="A546" s="92">
        <f t="shared" si="18"/>
        <v>533</v>
      </c>
      <c r="B546" s="313" t="e">
        <f>'2 SERVICES'!#REF!</f>
        <v>#REF!</v>
      </c>
      <c r="C546" s="93" t="e">
        <f>'2 SERVICES'!#REF!</f>
        <v>#REF!</v>
      </c>
      <c r="D546" s="94" t="e">
        <f>'2 SERVICES'!#REF!</f>
        <v>#REF!</v>
      </c>
      <c r="E546" s="314" t="e">
        <f t="shared" si="19"/>
        <v>#REF!</v>
      </c>
      <c r="F546" s="302"/>
      <c r="G546" s="315" t="e">
        <f t="shared" si="20"/>
        <v>#REF!</v>
      </c>
      <c r="H546" s="316"/>
      <c r="I546" s="317" t="e">
        <f t="shared" si="21"/>
        <v>#REF!</v>
      </c>
      <c r="J546" s="302"/>
      <c r="K546" s="318" t="e">
        <f t="shared" si="22"/>
        <v>#REF!</v>
      </c>
      <c r="L546" s="316"/>
      <c r="M546" s="317" t="e">
        <f t="shared" si="23"/>
        <v>#REF!</v>
      </c>
      <c r="N546" s="302"/>
      <c r="O546" s="95" t="e">
        <f t="shared" si="24"/>
        <v>#REF!</v>
      </c>
      <c r="P546" s="89"/>
      <c r="Q546" s="96" t="e">
        <f t="shared" si="25"/>
        <v>#REF!</v>
      </c>
      <c r="R546" s="91" t="s">
        <v>185</v>
      </c>
      <c r="S546" s="96" t="e">
        <f t="shared" si="26"/>
        <v>#REF!</v>
      </c>
      <c r="T546" s="89"/>
      <c r="U546" s="96" t="e">
        <f>'2 SERVICES'!#REF!</f>
        <v>#REF!</v>
      </c>
      <c r="V546" s="91"/>
      <c r="W546" s="97" t="e">
        <f>'2 SERVICES'!#REF!</f>
        <v>#REF!</v>
      </c>
    </row>
    <row r="547" spans="1:23" ht="39.75" customHeight="1" x14ac:dyDescent="0.25">
      <c r="A547" s="92">
        <f t="shared" si="18"/>
        <v>534</v>
      </c>
      <c r="B547" s="313" t="e">
        <f>'2 SERVICES'!#REF!</f>
        <v>#REF!</v>
      </c>
      <c r="C547" s="99" t="e">
        <f>'2 SERVICES'!#REF!</f>
        <v>#REF!</v>
      </c>
      <c r="D547" s="94" t="e">
        <f>'2 SERVICES'!#REF!</f>
        <v>#REF!</v>
      </c>
      <c r="E547" s="319" t="e">
        <f t="shared" si="19"/>
        <v>#REF!</v>
      </c>
      <c r="F547" s="320"/>
      <c r="G547" s="315" t="e">
        <f t="shared" si="20"/>
        <v>#REF!</v>
      </c>
      <c r="H547" s="316"/>
      <c r="I547" s="321" t="e">
        <f t="shared" si="21"/>
        <v>#REF!</v>
      </c>
      <c r="J547" s="320"/>
      <c r="K547" s="318" t="e">
        <f t="shared" si="22"/>
        <v>#REF!</v>
      </c>
      <c r="L547" s="316"/>
      <c r="M547" s="321" t="e">
        <f t="shared" si="23"/>
        <v>#REF!</v>
      </c>
      <c r="N547" s="320"/>
      <c r="O547" s="95" t="e">
        <f t="shared" si="24"/>
        <v>#REF!</v>
      </c>
      <c r="P547" s="89"/>
      <c r="Q547" s="100" t="e">
        <f t="shared" si="25"/>
        <v>#REF!</v>
      </c>
      <c r="R547" s="91" t="s">
        <v>186</v>
      </c>
      <c r="S547" s="96" t="e">
        <f t="shared" si="26"/>
        <v>#REF!</v>
      </c>
      <c r="T547" s="89"/>
      <c r="U547" s="96" t="e">
        <f>'2 SERVICES'!#REF!</f>
        <v>#REF!</v>
      </c>
      <c r="V547" s="91"/>
      <c r="W547" s="97" t="e">
        <f>'2 SERVICES'!#REF!</f>
        <v>#REF!</v>
      </c>
    </row>
    <row r="548" spans="1:23" ht="39.75" customHeight="1" x14ac:dyDescent="0.25">
      <c r="A548" s="92">
        <f t="shared" si="18"/>
        <v>535</v>
      </c>
      <c r="B548" s="313" t="e">
        <f>'2 SERVICES'!#REF!</f>
        <v>#REF!</v>
      </c>
      <c r="C548" s="93" t="e">
        <f>'2 SERVICES'!#REF!</f>
        <v>#REF!</v>
      </c>
      <c r="D548" s="94" t="e">
        <f>'2 SERVICES'!#REF!</f>
        <v>#REF!</v>
      </c>
      <c r="E548" s="314" t="e">
        <f t="shared" si="19"/>
        <v>#REF!</v>
      </c>
      <c r="F548" s="302"/>
      <c r="G548" s="315" t="e">
        <f t="shared" si="20"/>
        <v>#REF!</v>
      </c>
      <c r="H548" s="316"/>
      <c r="I548" s="317" t="e">
        <f t="shared" si="21"/>
        <v>#REF!</v>
      </c>
      <c r="J548" s="302"/>
      <c r="K548" s="318" t="e">
        <f t="shared" si="22"/>
        <v>#REF!</v>
      </c>
      <c r="L548" s="316"/>
      <c r="M548" s="317" t="e">
        <f t="shared" si="23"/>
        <v>#REF!</v>
      </c>
      <c r="N548" s="302"/>
      <c r="O548" s="95" t="e">
        <f t="shared" si="24"/>
        <v>#REF!</v>
      </c>
      <c r="P548" s="89"/>
      <c r="Q548" s="96" t="e">
        <f t="shared" si="25"/>
        <v>#REF!</v>
      </c>
      <c r="R548" s="91" t="s">
        <v>185</v>
      </c>
      <c r="S548" s="96" t="e">
        <f t="shared" si="26"/>
        <v>#REF!</v>
      </c>
      <c r="T548" s="89"/>
      <c r="U548" s="96" t="e">
        <f>'2 SERVICES'!#REF!</f>
        <v>#REF!</v>
      </c>
      <c r="V548" s="91"/>
      <c r="W548" s="97" t="e">
        <f>'2 SERVICES'!#REF!</f>
        <v>#REF!</v>
      </c>
    </row>
    <row r="549" spans="1:23" ht="39.75" customHeight="1" x14ac:dyDescent="0.25">
      <c r="A549" s="92">
        <f t="shared" si="18"/>
        <v>536</v>
      </c>
      <c r="B549" s="313" t="e">
        <f>'2 SERVICES'!#REF!</f>
        <v>#REF!</v>
      </c>
      <c r="C549" s="99" t="e">
        <f>'2 SERVICES'!#REF!</f>
        <v>#REF!</v>
      </c>
      <c r="D549" s="94" t="e">
        <f>'2 SERVICES'!#REF!</f>
        <v>#REF!</v>
      </c>
      <c r="E549" s="319" t="e">
        <f t="shared" si="19"/>
        <v>#REF!</v>
      </c>
      <c r="F549" s="320"/>
      <c r="G549" s="315" t="e">
        <f t="shared" si="20"/>
        <v>#REF!</v>
      </c>
      <c r="H549" s="316"/>
      <c r="I549" s="321" t="e">
        <f t="shared" si="21"/>
        <v>#REF!</v>
      </c>
      <c r="J549" s="320"/>
      <c r="K549" s="318" t="e">
        <f t="shared" si="22"/>
        <v>#REF!</v>
      </c>
      <c r="L549" s="316"/>
      <c r="M549" s="321" t="e">
        <f t="shared" si="23"/>
        <v>#REF!</v>
      </c>
      <c r="N549" s="320"/>
      <c r="O549" s="95" t="e">
        <f t="shared" si="24"/>
        <v>#REF!</v>
      </c>
      <c r="P549" s="89"/>
      <c r="Q549" s="100" t="e">
        <f t="shared" si="25"/>
        <v>#REF!</v>
      </c>
      <c r="R549" s="91" t="s">
        <v>186</v>
      </c>
      <c r="S549" s="96" t="e">
        <f t="shared" si="26"/>
        <v>#REF!</v>
      </c>
      <c r="T549" s="89"/>
      <c r="U549" s="96" t="e">
        <f>'2 SERVICES'!#REF!</f>
        <v>#REF!</v>
      </c>
      <c r="V549" s="91"/>
      <c r="W549" s="97" t="e">
        <f>'2 SERVICES'!#REF!</f>
        <v>#REF!</v>
      </c>
    </row>
    <row r="550" spans="1:23" ht="39.75" customHeight="1" x14ac:dyDescent="0.25">
      <c r="A550" s="92">
        <f t="shared" si="18"/>
        <v>537</v>
      </c>
      <c r="B550" s="313" t="e">
        <f>'2 SERVICES'!#REF!</f>
        <v>#REF!</v>
      </c>
      <c r="C550" s="93" t="e">
        <f>'2 SERVICES'!#REF!</f>
        <v>#REF!</v>
      </c>
      <c r="D550" s="94" t="e">
        <f>'2 SERVICES'!#REF!</f>
        <v>#REF!</v>
      </c>
      <c r="E550" s="314" t="e">
        <f t="shared" si="19"/>
        <v>#REF!</v>
      </c>
      <c r="F550" s="302"/>
      <c r="G550" s="315" t="e">
        <f t="shared" si="20"/>
        <v>#REF!</v>
      </c>
      <c r="H550" s="316"/>
      <c r="I550" s="317" t="e">
        <f t="shared" si="21"/>
        <v>#REF!</v>
      </c>
      <c r="J550" s="302"/>
      <c r="K550" s="318" t="e">
        <f t="shared" si="22"/>
        <v>#REF!</v>
      </c>
      <c r="L550" s="316"/>
      <c r="M550" s="317" t="e">
        <f t="shared" si="23"/>
        <v>#REF!</v>
      </c>
      <c r="N550" s="302"/>
      <c r="O550" s="95" t="e">
        <f t="shared" si="24"/>
        <v>#REF!</v>
      </c>
      <c r="P550" s="89"/>
      <c r="Q550" s="96" t="e">
        <f t="shared" si="25"/>
        <v>#REF!</v>
      </c>
      <c r="R550" s="91" t="s">
        <v>185</v>
      </c>
      <c r="S550" s="96" t="e">
        <f t="shared" si="26"/>
        <v>#REF!</v>
      </c>
      <c r="T550" s="89"/>
      <c r="U550" s="96" t="e">
        <f>'2 SERVICES'!#REF!</f>
        <v>#REF!</v>
      </c>
      <c r="V550" s="91"/>
      <c r="W550" s="97" t="e">
        <f>'2 SERVICES'!#REF!</f>
        <v>#REF!</v>
      </c>
    </row>
    <row r="551" spans="1:23" ht="39.75" customHeight="1" x14ac:dyDescent="0.25">
      <c r="A551" s="92">
        <f t="shared" si="18"/>
        <v>538</v>
      </c>
      <c r="B551" s="313" t="e">
        <f>'2 SERVICES'!#REF!</f>
        <v>#REF!</v>
      </c>
      <c r="C551" s="99" t="e">
        <f>'2 SERVICES'!#REF!</f>
        <v>#REF!</v>
      </c>
      <c r="D551" s="94" t="e">
        <f>'2 SERVICES'!#REF!</f>
        <v>#REF!</v>
      </c>
      <c r="E551" s="319" t="e">
        <f t="shared" si="19"/>
        <v>#REF!</v>
      </c>
      <c r="F551" s="320"/>
      <c r="G551" s="315" t="e">
        <f t="shared" si="20"/>
        <v>#REF!</v>
      </c>
      <c r="H551" s="316"/>
      <c r="I551" s="321" t="e">
        <f t="shared" si="21"/>
        <v>#REF!</v>
      </c>
      <c r="J551" s="320"/>
      <c r="K551" s="318" t="e">
        <f t="shared" si="22"/>
        <v>#REF!</v>
      </c>
      <c r="L551" s="316"/>
      <c r="M551" s="321" t="e">
        <f t="shared" si="23"/>
        <v>#REF!</v>
      </c>
      <c r="N551" s="320"/>
      <c r="O551" s="95" t="e">
        <f t="shared" si="24"/>
        <v>#REF!</v>
      </c>
      <c r="P551" s="89"/>
      <c r="Q551" s="100" t="e">
        <f t="shared" si="25"/>
        <v>#REF!</v>
      </c>
      <c r="R551" s="91" t="s">
        <v>186</v>
      </c>
      <c r="S551" s="96" t="e">
        <f t="shared" si="26"/>
        <v>#REF!</v>
      </c>
      <c r="T551" s="89"/>
      <c r="U551" s="96" t="e">
        <f>'2 SERVICES'!#REF!</f>
        <v>#REF!</v>
      </c>
      <c r="V551" s="91"/>
      <c r="W551" s="97" t="e">
        <f>'2 SERVICES'!#REF!</f>
        <v>#REF!</v>
      </c>
    </row>
    <row r="552" spans="1:23" ht="39.75" customHeight="1" x14ac:dyDescent="0.25">
      <c r="A552" s="92">
        <f t="shared" si="18"/>
        <v>539</v>
      </c>
      <c r="B552" s="313" t="e">
        <f>'2 SERVICES'!#REF!</f>
        <v>#REF!</v>
      </c>
      <c r="C552" s="93" t="e">
        <f>'2 SERVICES'!#REF!</f>
        <v>#REF!</v>
      </c>
      <c r="D552" s="94" t="e">
        <f>'2 SERVICES'!#REF!</f>
        <v>#REF!</v>
      </c>
      <c r="E552" s="314" t="e">
        <f t="shared" si="19"/>
        <v>#REF!</v>
      </c>
      <c r="F552" s="302"/>
      <c r="G552" s="315" t="e">
        <f t="shared" si="20"/>
        <v>#REF!</v>
      </c>
      <c r="H552" s="316"/>
      <c r="I552" s="317" t="e">
        <f t="shared" si="21"/>
        <v>#REF!</v>
      </c>
      <c r="J552" s="302"/>
      <c r="K552" s="318" t="e">
        <f t="shared" si="22"/>
        <v>#REF!</v>
      </c>
      <c r="L552" s="316"/>
      <c r="M552" s="317" t="e">
        <f t="shared" si="23"/>
        <v>#REF!</v>
      </c>
      <c r="N552" s="302"/>
      <c r="O552" s="95" t="e">
        <f t="shared" si="24"/>
        <v>#REF!</v>
      </c>
      <c r="P552" s="89"/>
      <c r="Q552" s="96" t="e">
        <f t="shared" si="25"/>
        <v>#REF!</v>
      </c>
      <c r="R552" s="91" t="s">
        <v>185</v>
      </c>
      <c r="S552" s="96" t="e">
        <f t="shared" si="26"/>
        <v>#REF!</v>
      </c>
      <c r="T552" s="89"/>
      <c r="U552" s="96" t="e">
        <f>'2 SERVICES'!#REF!</f>
        <v>#REF!</v>
      </c>
      <c r="V552" s="91"/>
      <c r="W552" s="97" t="e">
        <f>'2 SERVICES'!#REF!</f>
        <v>#REF!</v>
      </c>
    </row>
    <row r="553" spans="1:23" ht="39.75" customHeight="1" x14ac:dyDescent="0.25">
      <c r="A553" s="92">
        <f t="shared" si="18"/>
        <v>540</v>
      </c>
      <c r="B553" s="313" t="e">
        <f>'2 SERVICES'!#REF!</f>
        <v>#REF!</v>
      </c>
      <c r="C553" s="99" t="e">
        <f>'2 SERVICES'!#REF!</f>
        <v>#REF!</v>
      </c>
      <c r="D553" s="94" t="e">
        <f>'2 SERVICES'!#REF!</f>
        <v>#REF!</v>
      </c>
      <c r="E553" s="319" t="e">
        <f t="shared" si="19"/>
        <v>#REF!</v>
      </c>
      <c r="F553" s="320"/>
      <c r="G553" s="315" t="e">
        <f t="shared" si="20"/>
        <v>#REF!</v>
      </c>
      <c r="H553" s="316"/>
      <c r="I553" s="321" t="e">
        <f t="shared" si="21"/>
        <v>#REF!</v>
      </c>
      <c r="J553" s="320"/>
      <c r="K553" s="318" t="e">
        <f t="shared" si="22"/>
        <v>#REF!</v>
      </c>
      <c r="L553" s="316"/>
      <c r="M553" s="321" t="e">
        <f t="shared" si="23"/>
        <v>#REF!</v>
      </c>
      <c r="N553" s="320"/>
      <c r="O553" s="95" t="e">
        <f t="shared" si="24"/>
        <v>#REF!</v>
      </c>
      <c r="P553" s="89"/>
      <c r="Q553" s="100" t="e">
        <f t="shared" si="25"/>
        <v>#REF!</v>
      </c>
      <c r="R553" s="91" t="s">
        <v>186</v>
      </c>
      <c r="S553" s="96" t="e">
        <f t="shared" si="26"/>
        <v>#REF!</v>
      </c>
      <c r="T553" s="89"/>
      <c r="U553" s="96" t="e">
        <f>'2 SERVICES'!#REF!</f>
        <v>#REF!</v>
      </c>
      <c r="V553" s="91"/>
      <c r="W553" s="97" t="e">
        <f>'2 SERVICES'!#REF!</f>
        <v>#REF!</v>
      </c>
    </row>
    <row r="554" spans="1:23" ht="39.75" customHeight="1" x14ac:dyDescent="0.25">
      <c r="A554" s="92">
        <f t="shared" si="18"/>
        <v>541</v>
      </c>
      <c r="B554" s="313" t="e">
        <f>'2 SERVICES'!#REF!</f>
        <v>#REF!</v>
      </c>
      <c r="C554" s="93" t="e">
        <f>'2 SERVICES'!#REF!</f>
        <v>#REF!</v>
      </c>
      <c r="D554" s="94" t="e">
        <f>'2 SERVICES'!#REF!</f>
        <v>#REF!</v>
      </c>
      <c r="E554" s="314" t="e">
        <f t="shared" si="19"/>
        <v>#REF!</v>
      </c>
      <c r="F554" s="302"/>
      <c r="G554" s="315" t="e">
        <f t="shared" si="20"/>
        <v>#REF!</v>
      </c>
      <c r="H554" s="316"/>
      <c r="I554" s="317" t="e">
        <f t="shared" si="21"/>
        <v>#REF!</v>
      </c>
      <c r="J554" s="302"/>
      <c r="K554" s="318" t="e">
        <f t="shared" si="22"/>
        <v>#REF!</v>
      </c>
      <c r="L554" s="316"/>
      <c r="M554" s="317" t="e">
        <f t="shared" si="23"/>
        <v>#REF!</v>
      </c>
      <c r="N554" s="302"/>
      <c r="O554" s="95" t="e">
        <f t="shared" si="24"/>
        <v>#REF!</v>
      </c>
      <c r="P554" s="89"/>
      <c r="Q554" s="96" t="e">
        <f t="shared" si="25"/>
        <v>#REF!</v>
      </c>
      <c r="R554" s="91" t="s">
        <v>185</v>
      </c>
      <c r="S554" s="96" t="e">
        <f t="shared" si="26"/>
        <v>#REF!</v>
      </c>
      <c r="T554" s="89"/>
      <c r="U554" s="96" t="e">
        <f>'2 SERVICES'!#REF!</f>
        <v>#REF!</v>
      </c>
      <c r="V554" s="91"/>
      <c r="W554" s="97" t="e">
        <f>'2 SERVICES'!#REF!</f>
        <v>#REF!</v>
      </c>
    </row>
    <row r="555" spans="1:23" ht="39.75" customHeight="1" x14ac:dyDescent="0.25">
      <c r="A555" s="92">
        <f t="shared" si="18"/>
        <v>542</v>
      </c>
      <c r="B555" s="313" t="e">
        <f>'2 SERVICES'!#REF!</f>
        <v>#REF!</v>
      </c>
      <c r="C555" s="99" t="e">
        <f>'2 SERVICES'!#REF!</f>
        <v>#REF!</v>
      </c>
      <c r="D555" s="94" t="e">
        <f>'2 SERVICES'!#REF!</f>
        <v>#REF!</v>
      </c>
      <c r="E555" s="319" t="e">
        <f t="shared" si="19"/>
        <v>#REF!</v>
      </c>
      <c r="F555" s="320"/>
      <c r="G555" s="315" t="e">
        <f t="shared" si="20"/>
        <v>#REF!</v>
      </c>
      <c r="H555" s="316"/>
      <c r="I555" s="321" t="e">
        <f t="shared" si="21"/>
        <v>#REF!</v>
      </c>
      <c r="J555" s="320"/>
      <c r="K555" s="318" t="e">
        <f t="shared" si="22"/>
        <v>#REF!</v>
      </c>
      <c r="L555" s="316"/>
      <c r="M555" s="321" t="e">
        <f t="shared" si="23"/>
        <v>#REF!</v>
      </c>
      <c r="N555" s="320"/>
      <c r="O555" s="95" t="e">
        <f t="shared" si="24"/>
        <v>#REF!</v>
      </c>
      <c r="P555" s="89"/>
      <c r="Q555" s="100" t="e">
        <f t="shared" si="25"/>
        <v>#REF!</v>
      </c>
      <c r="R555" s="91" t="s">
        <v>186</v>
      </c>
      <c r="S555" s="96" t="e">
        <f t="shared" si="26"/>
        <v>#REF!</v>
      </c>
      <c r="T555" s="89"/>
      <c r="U555" s="96" t="e">
        <f>'2 SERVICES'!#REF!</f>
        <v>#REF!</v>
      </c>
      <c r="V555" s="91"/>
      <c r="W555" s="97" t="e">
        <f>'2 SERVICES'!#REF!</f>
        <v>#REF!</v>
      </c>
    </row>
    <row r="556" spans="1:23" ht="39.75" customHeight="1" x14ac:dyDescent="0.25">
      <c r="A556" s="92">
        <f t="shared" si="18"/>
        <v>543</v>
      </c>
      <c r="B556" s="313" t="e">
        <f>'2 SERVICES'!#REF!</f>
        <v>#REF!</v>
      </c>
      <c r="C556" s="93" t="e">
        <f>'2 SERVICES'!#REF!</f>
        <v>#REF!</v>
      </c>
      <c r="D556" s="94" t="e">
        <f>'2 SERVICES'!#REF!</f>
        <v>#REF!</v>
      </c>
      <c r="E556" s="314" t="e">
        <f t="shared" si="19"/>
        <v>#REF!</v>
      </c>
      <c r="F556" s="302"/>
      <c r="G556" s="315" t="e">
        <f t="shared" si="20"/>
        <v>#REF!</v>
      </c>
      <c r="H556" s="316"/>
      <c r="I556" s="317" t="e">
        <f t="shared" si="21"/>
        <v>#REF!</v>
      </c>
      <c r="J556" s="302"/>
      <c r="K556" s="318" t="e">
        <f t="shared" si="22"/>
        <v>#REF!</v>
      </c>
      <c r="L556" s="316"/>
      <c r="M556" s="317" t="e">
        <f t="shared" si="23"/>
        <v>#REF!</v>
      </c>
      <c r="N556" s="302"/>
      <c r="O556" s="95" t="e">
        <f t="shared" si="24"/>
        <v>#REF!</v>
      </c>
      <c r="P556" s="89"/>
      <c r="Q556" s="96" t="e">
        <f t="shared" si="25"/>
        <v>#REF!</v>
      </c>
      <c r="R556" s="91" t="s">
        <v>185</v>
      </c>
      <c r="S556" s="96" t="e">
        <f t="shared" si="26"/>
        <v>#REF!</v>
      </c>
      <c r="T556" s="89"/>
      <c r="U556" s="96" t="e">
        <f>'2 SERVICES'!#REF!</f>
        <v>#REF!</v>
      </c>
      <c r="V556" s="91"/>
      <c r="W556" s="97" t="e">
        <f>'2 SERVICES'!#REF!</f>
        <v>#REF!</v>
      </c>
    </row>
    <row r="557" spans="1:23" ht="39.75" customHeight="1" x14ac:dyDescent="0.25">
      <c r="A557" s="92">
        <f t="shared" si="18"/>
        <v>544</v>
      </c>
      <c r="B557" s="313" t="e">
        <f>'2 SERVICES'!#REF!</f>
        <v>#REF!</v>
      </c>
      <c r="C557" s="99" t="e">
        <f>'2 SERVICES'!#REF!</f>
        <v>#REF!</v>
      </c>
      <c r="D557" s="94" t="e">
        <f>'2 SERVICES'!#REF!</f>
        <v>#REF!</v>
      </c>
      <c r="E557" s="319" t="e">
        <f t="shared" si="19"/>
        <v>#REF!</v>
      </c>
      <c r="F557" s="320"/>
      <c r="G557" s="315" t="e">
        <f t="shared" si="20"/>
        <v>#REF!</v>
      </c>
      <c r="H557" s="316"/>
      <c r="I557" s="321" t="e">
        <f t="shared" si="21"/>
        <v>#REF!</v>
      </c>
      <c r="J557" s="320"/>
      <c r="K557" s="318" t="e">
        <f t="shared" si="22"/>
        <v>#REF!</v>
      </c>
      <c r="L557" s="316"/>
      <c r="M557" s="321" t="e">
        <f t="shared" si="23"/>
        <v>#REF!</v>
      </c>
      <c r="N557" s="320"/>
      <c r="O557" s="95" t="e">
        <f t="shared" si="24"/>
        <v>#REF!</v>
      </c>
      <c r="P557" s="89"/>
      <c r="Q557" s="100" t="e">
        <f t="shared" si="25"/>
        <v>#REF!</v>
      </c>
      <c r="R557" s="91" t="s">
        <v>186</v>
      </c>
      <c r="S557" s="96" t="e">
        <f t="shared" si="26"/>
        <v>#REF!</v>
      </c>
      <c r="T557" s="89"/>
      <c r="U557" s="96" t="e">
        <f>'2 SERVICES'!#REF!</f>
        <v>#REF!</v>
      </c>
      <c r="V557" s="91"/>
      <c r="W557" s="97" t="e">
        <f>'2 SERVICES'!#REF!</f>
        <v>#REF!</v>
      </c>
    </row>
    <row r="558" spans="1:23" ht="39.75" customHeight="1" x14ac:dyDescent="0.25">
      <c r="A558" s="92">
        <f t="shared" si="18"/>
        <v>545</v>
      </c>
      <c r="B558" s="313" t="e">
        <f>'2 SERVICES'!#REF!</f>
        <v>#REF!</v>
      </c>
      <c r="C558" s="93" t="e">
        <f>'2 SERVICES'!#REF!</f>
        <v>#REF!</v>
      </c>
      <c r="D558" s="94" t="e">
        <f>'2 SERVICES'!#REF!</f>
        <v>#REF!</v>
      </c>
      <c r="E558" s="314" t="e">
        <f t="shared" si="19"/>
        <v>#REF!</v>
      </c>
      <c r="F558" s="302"/>
      <c r="G558" s="315" t="e">
        <f t="shared" si="20"/>
        <v>#REF!</v>
      </c>
      <c r="H558" s="316"/>
      <c r="I558" s="317" t="e">
        <f t="shared" si="21"/>
        <v>#REF!</v>
      </c>
      <c r="J558" s="302"/>
      <c r="K558" s="318" t="e">
        <f t="shared" si="22"/>
        <v>#REF!</v>
      </c>
      <c r="L558" s="316"/>
      <c r="M558" s="317" t="e">
        <f t="shared" si="23"/>
        <v>#REF!</v>
      </c>
      <c r="N558" s="302"/>
      <c r="O558" s="95" t="e">
        <f t="shared" si="24"/>
        <v>#REF!</v>
      </c>
      <c r="P558" s="89"/>
      <c r="Q558" s="96" t="e">
        <f t="shared" si="25"/>
        <v>#REF!</v>
      </c>
      <c r="R558" s="91" t="s">
        <v>185</v>
      </c>
      <c r="S558" s="96" t="e">
        <f t="shared" si="26"/>
        <v>#REF!</v>
      </c>
      <c r="T558" s="89"/>
      <c r="U558" s="96" t="e">
        <f>'2 SERVICES'!#REF!</f>
        <v>#REF!</v>
      </c>
      <c r="V558" s="91"/>
      <c r="W558" s="97" t="e">
        <f>'2 SERVICES'!#REF!</f>
        <v>#REF!</v>
      </c>
    </row>
    <row r="559" spans="1:23" ht="39.75" customHeight="1" x14ac:dyDescent="0.25">
      <c r="A559" s="92">
        <f t="shared" si="18"/>
        <v>546</v>
      </c>
      <c r="B559" s="313" t="e">
        <f>'2 SERVICES'!#REF!</f>
        <v>#REF!</v>
      </c>
      <c r="C559" s="99" t="e">
        <f>'2 SERVICES'!#REF!</f>
        <v>#REF!</v>
      </c>
      <c r="D559" s="94" t="e">
        <f>'2 SERVICES'!#REF!</f>
        <v>#REF!</v>
      </c>
      <c r="E559" s="319" t="e">
        <f t="shared" si="19"/>
        <v>#REF!</v>
      </c>
      <c r="F559" s="320"/>
      <c r="G559" s="315" t="e">
        <f t="shared" si="20"/>
        <v>#REF!</v>
      </c>
      <c r="H559" s="316"/>
      <c r="I559" s="321" t="e">
        <f t="shared" si="21"/>
        <v>#REF!</v>
      </c>
      <c r="J559" s="320"/>
      <c r="K559" s="318" t="e">
        <f t="shared" si="22"/>
        <v>#REF!</v>
      </c>
      <c r="L559" s="316"/>
      <c r="M559" s="321" t="e">
        <f t="shared" si="23"/>
        <v>#REF!</v>
      </c>
      <c r="N559" s="320"/>
      <c r="O559" s="95" t="e">
        <f t="shared" si="24"/>
        <v>#REF!</v>
      </c>
      <c r="P559" s="89"/>
      <c r="Q559" s="100" t="e">
        <f t="shared" si="25"/>
        <v>#REF!</v>
      </c>
      <c r="R559" s="91" t="s">
        <v>186</v>
      </c>
      <c r="S559" s="96" t="e">
        <f t="shared" si="26"/>
        <v>#REF!</v>
      </c>
      <c r="T559" s="89"/>
      <c r="U559" s="96" t="e">
        <f>'2 SERVICES'!#REF!</f>
        <v>#REF!</v>
      </c>
      <c r="V559" s="91"/>
      <c r="W559" s="97" t="e">
        <f>'2 SERVICES'!#REF!</f>
        <v>#REF!</v>
      </c>
    </row>
    <row r="560" spans="1:23" ht="39.75" customHeight="1" x14ac:dyDescent="0.25">
      <c r="A560" s="92">
        <f t="shared" si="18"/>
        <v>547</v>
      </c>
      <c r="B560" s="313" t="e">
        <f>'2 SERVICES'!#REF!</f>
        <v>#REF!</v>
      </c>
      <c r="C560" s="93" t="e">
        <f>'2 SERVICES'!#REF!</f>
        <v>#REF!</v>
      </c>
      <c r="D560" s="94" t="e">
        <f>'2 SERVICES'!#REF!</f>
        <v>#REF!</v>
      </c>
      <c r="E560" s="314" t="e">
        <f t="shared" si="19"/>
        <v>#REF!</v>
      </c>
      <c r="F560" s="302"/>
      <c r="G560" s="315" t="e">
        <f t="shared" si="20"/>
        <v>#REF!</v>
      </c>
      <c r="H560" s="316"/>
      <c r="I560" s="317" t="e">
        <f t="shared" si="21"/>
        <v>#REF!</v>
      </c>
      <c r="J560" s="302"/>
      <c r="K560" s="318" t="e">
        <f t="shared" si="22"/>
        <v>#REF!</v>
      </c>
      <c r="L560" s="316"/>
      <c r="M560" s="317" t="e">
        <f t="shared" si="23"/>
        <v>#REF!</v>
      </c>
      <c r="N560" s="302"/>
      <c r="O560" s="95" t="e">
        <f t="shared" si="24"/>
        <v>#REF!</v>
      </c>
      <c r="P560" s="89"/>
      <c r="Q560" s="96" t="e">
        <f t="shared" si="25"/>
        <v>#REF!</v>
      </c>
      <c r="R560" s="91" t="s">
        <v>185</v>
      </c>
      <c r="S560" s="96" t="e">
        <f t="shared" si="26"/>
        <v>#REF!</v>
      </c>
      <c r="T560" s="89"/>
      <c r="U560" s="96" t="e">
        <f>'2 SERVICES'!#REF!</f>
        <v>#REF!</v>
      </c>
      <c r="V560" s="91"/>
      <c r="W560" s="97" t="e">
        <f>'2 SERVICES'!#REF!</f>
        <v>#REF!</v>
      </c>
    </row>
    <row r="561" spans="1:23" ht="39.75" customHeight="1" x14ac:dyDescent="0.25">
      <c r="A561" s="92">
        <f t="shared" si="18"/>
        <v>548</v>
      </c>
      <c r="B561" s="313" t="e">
        <f>'2 SERVICES'!#REF!</f>
        <v>#REF!</v>
      </c>
      <c r="C561" s="99" t="e">
        <f>'2 SERVICES'!#REF!</f>
        <v>#REF!</v>
      </c>
      <c r="D561" s="94" t="e">
        <f>'2 SERVICES'!#REF!</f>
        <v>#REF!</v>
      </c>
      <c r="E561" s="319" t="e">
        <f t="shared" si="19"/>
        <v>#REF!</v>
      </c>
      <c r="F561" s="320"/>
      <c r="G561" s="315" t="e">
        <f t="shared" si="20"/>
        <v>#REF!</v>
      </c>
      <c r="H561" s="316"/>
      <c r="I561" s="321" t="e">
        <f t="shared" si="21"/>
        <v>#REF!</v>
      </c>
      <c r="J561" s="320"/>
      <c r="K561" s="318" t="e">
        <f t="shared" si="22"/>
        <v>#REF!</v>
      </c>
      <c r="L561" s="316"/>
      <c r="M561" s="321" t="e">
        <f t="shared" si="23"/>
        <v>#REF!</v>
      </c>
      <c r="N561" s="320"/>
      <c r="O561" s="95" t="e">
        <f t="shared" si="24"/>
        <v>#REF!</v>
      </c>
      <c r="P561" s="89"/>
      <c r="Q561" s="100" t="e">
        <f t="shared" si="25"/>
        <v>#REF!</v>
      </c>
      <c r="R561" s="91" t="s">
        <v>186</v>
      </c>
      <c r="S561" s="96" t="e">
        <f t="shared" si="26"/>
        <v>#REF!</v>
      </c>
      <c r="T561" s="89"/>
      <c r="U561" s="96" t="e">
        <f>'2 SERVICES'!#REF!</f>
        <v>#REF!</v>
      </c>
      <c r="V561" s="91"/>
      <c r="W561" s="97" t="e">
        <f>'2 SERVICES'!#REF!</f>
        <v>#REF!</v>
      </c>
    </row>
    <row r="562" spans="1:23" ht="39.75" customHeight="1" x14ac:dyDescent="0.25">
      <c r="A562" s="92">
        <f t="shared" si="18"/>
        <v>549</v>
      </c>
      <c r="B562" s="313" t="e">
        <f>'2 SERVICES'!#REF!</f>
        <v>#REF!</v>
      </c>
      <c r="C562" s="93" t="e">
        <f>'2 SERVICES'!#REF!</f>
        <v>#REF!</v>
      </c>
      <c r="D562" s="94" t="e">
        <f>'2 SERVICES'!#REF!</f>
        <v>#REF!</v>
      </c>
      <c r="E562" s="314" t="e">
        <f t="shared" si="19"/>
        <v>#REF!</v>
      </c>
      <c r="F562" s="302"/>
      <c r="G562" s="315" t="e">
        <f t="shared" si="20"/>
        <v>#REF!</v>
      </c>
      <c r="H562" s="316"/>
      <c r="I562" s="317" t="e">
        <f t="shared" si="21"/>
        <v>#REF!</v>
      </c>
      <c r="J562" s="302"/>
      <c r="K562" s="318" t="e">
        <f t="shared" si="22"/>
        <v>#REF!</v>
      </c>
      <c r="L562" s="316"/>
      <c r="M562" s="317" t="e">
        <f t="shared" si="23"/>
        <v>#REF!</v>
      </c>
      <c r="N562" s="302"/>
      <c r="O562" s="95" t="e">
        <f t="shared" si="24"/>
        <v>#REF!</v>
      </c>
      <c r="P562" s="89"/>
      <c r="Q562" s="96" t="e">
        <f t="shared" si="25"/>
        <v>#REF!</v>
      </c>
      <c r="R562" s="91" t="s">
        <v>185</v>
      </c>
      <c r="S562" s="96" t="e">
        <f t="shared" si="26"/>
        <v>#REF!</v>
      </c>
      <c r="T562" s="89"/>
      <c r="U562" s="96" t="e">
        <f>'2 SERVICES'!#REF!</f>
        <v>#REF!</v>
      </c>
      <c r="V562" s="91"/>
      <c r="W562" s="97" t="e">
        <f>'2 SERVICES'!#REF!</f>
        <v>#REF!</v>
      </c>
    </row>
    <row r="563" spans="1:23" ht="39.75" customHeight="1" x14ac:dyDescent="0.25">
      <c r="A563" s="92">
        <f t="shared" si="18"/>
        <v>550</v>
      </c>
      <c r="B563" s="313" t="e">
        <f>'2 SERVICES'!#REF!</f>
        <v>#REF!</v>
      </c>
      <c r="C563" s="99" t="e">
        <f>'2 SERVICES'!#REF!</f>
        <v>#REF!</v>
      </c>
      <c r="D563" s="94" t="e">
        <f>'2 SERVICES'!#REF!</f>
        <v>#REF!</v>
      </c>
      <c r="E563" s="319" t="e">
        <f t="shared" si="19"/>
        <v>#REF!</v>
      </c>
      <c r="F563" s="320"/>
      <c r="G563" s="315" t="e">
        <f t="shared" si="20"/>
        <v>#REF!</v>
      </c>
      <c r="H563" s="316"/>
      <c r="I563" s="321" t="e">
        <f t="shared" si="21"/>
        <v>#REF!</v>
      </c>
      <c r="J563" s="320"/>
      <c r="K563" s="318" t="e">
        <f t="shared" si="22"/>
        <v>#REF!</v>
      </c>
      <c r="L563" s="316"/>
      <c r="M563" s="321" t="e">
        <f t="shared" si="23"/>
        <v>#REF!</v>
      </c>
      <c r="N563" s="320"/>
      <c r="O563" s="95" t="e">
        <f t="shared" si="24"/>
        <v>#REF!</v>
      </c>
      <c r="P563" s="89"/>
      <c r="Q563" s="100" t="e">
        <f t="shared" si="25"/>
        <v>#REF!</v>
      </c>
      <c r="R563" s="91" t="s">
        <v>186</v>
      </c>
      <c r="S563" s="96" t="e">
        <f t="shared" si="26"/>
        <v>#REF!</v>
      </c>
      <c r="T563" s="89"/>
      <c r="U563" s="96" t="e">
        <f>'2 SERVICES'!#REF!</f>
        <v>#REF!</v>
      </c>
      <c r="V563" s="91"/>
      <c r="W563" s="97" t="e">
        <f>'2 SERVICES'!#REF!</f>
        <v>#REF!</v>
      </c>
    </row>
    <row r="564" spans="1:23" ht="39.75" customHeight="1" x14ac:dyDescent="0.25">
      <c r="A564" s="92">
        <f t="shared" si="18"/>
        <v>551</v>
      </c>
      <c r="B564" s="313" t="e">
        <f>'2 SERVICES'!#REF!</f>
        <v>#REF!</v>
      </c>
      <c r="C564" s="93" t="e">
        <f>'2 SERVICES'!#REF!</f>
        <v>#REF!</v>
      </c>
      <c r="D564" s="94" t="e">
        <f>'2 SERVICES'!#REF!</f>
        <v>#REF!</v>
      </c>
      <c r="E564" s="314" t="e">
        <f t="shared" si="19"/>
        <v>#REF!</v>
      </c>
      <c r="F564" s="302"/>
      <c r="G564" s="315" t="e">
        <f t="shared" si="20"/>
        <v>#REF!</v>
      </c>
      <c r="H564" s="316"/>
      <c r="I564" s="317" t="e">
        <f t="shared" si="21"/>
        <v>#REF!</v>
      </c>
      <c r="J564" s="302"/>
      <c r="K564" s="318" t="e">
        <f t="shared" si="22"/>
        <v>#REF!</v>
      </c>
      <c r="L564" s="316"/>
      <c r="M564" s="317" t="e">
        <f t="shared" si="23"/>
        <v>#REF!</v>
      </c>
      <c r="N564" s="302"/>
      <c r="O564" s="95" t="e">
        <f t="shared" si="24"/>
        <v>#REF!</v>
      </c>
      <c r="P564" s="89"/>
      <c r="Q564" s="96" t="e">
        <f t="shared" si="25"/>
        <v>#REF!</v>
      </c>
      <c r="R564" s="91" t="s">
        <v>185</v>
      </c>
      <c r="S564" s="96" t="e">
        <f t="shared" si="26"/>
        <v>#REF!</v>
      </c>
      <c r="T564" s="89"/>
      <c r="U564" s="96" t="e">
        <f>'2 SERVICES'!#REF!</f>
        <v>#REF!</v>
      </c>
      <c r="V564" s="91"/>
      <c r="W564" s="97" t="e">
        <f>'2 SERVICES'!#REF!</f>
        <v>#REF!</v>
      </c>
    </row>
    <row r="565" spans="1:23" ht="39.75" customHeight="1" x14ac:dyDescent="0.25">
      <c r="A565" s="92">
        <f t="shared" si="18"/>
        <v>552</v>
      </c>
      <c r="B565" s="313" t="e">
        <f>'2 SERVICES'!#REF!</f>
        <v>#REF!</v>
      </c>
      <c r="C565" s="99" t="e">
        <f>'2 SERVICES'!#REF!</f>
        <v>#REF!</v>
      </c>
      <c r="D565" s="94" t="e">
        <f>'2 SERVICES'!#REF!</f>
        <v>#REF!</v>
      </c>
      <c r="E565" s="319" t="e">
        <f t="shared" si="19"/>
        <v>#REF!</v>
      </c>
      <c r="F565" s="320"/>
      <c r="G565" s="315" t="e">
        <f t="shared" si="20"/>
        <v>#REF!</v>
      </c>
      <c r="H565" s="316"/>
      <c r="I565" s="321" t="e">
        <f t="shared" si="21"/>
        <v>#REF!</v>
      </c>
      <c r="J565" s="320"/>
      <c r="K565" s="318" t="e">
        <f t="shared" si="22"/>
        <v>#REF!</v>
      </c>
      <c r="L565" s="316"/>
      <c r="M565" s="321" t="e">
        <f t="shared" si="23"/>
        <v>#REF!</v>
      </c>
      <c r="N565" s="320"/>
      <c r="O565" s="95" t="e">
        <f t="shared" si="24"/>
        <v>#REF!</v>
      </c>
      <c r="P565" s="89"/>
      <c r="Q565" s="100" t="e">
        <f t="shared" si="25"/>
        <v>#REF!</v>
      </c>
      <c r="R565" s="91" t="s">
        <v>186</v>
      </c>
      <c r="S565" s="96" t="e">
        <f t="shared" si="26"/>
        <v>#REF!</v>
      </c>
      <c r="T565" s="89"/>
      <c r="U565" s="96" t="e">
        <f>'2 SERVICES'!#REF!</f>
        <v>#REF!</v>
      </c>
      <c r="V565" s="91"/>
      <c r="W565" s="97" t="e">
        <f>'2 SERVICES'!#REF!</f>
        <v>#REF!</v>
      </c>
    </row>
    <row r="566" spans="1:23" ht="39.75" customHeight="1" x14ac:dyDescent="0.25">
      <c r="A566" s="92">
        <f t="shared" si="18"/>
        <v>553</v>
      </c>
      <c r="B566" s="313" t="e">
        <f>'2 SERVICES'!#REF!</f>
        <v>#REF!</v>
      </c>
      <c r="C566" s="93" t="e">
        <f>'2 SERVICES'!#REF!</f>
        <v>#REF!</v>
      </c>
      <c r="D566" s="94" t="e">
        <f>'2 SERVICES'!#REF!</f>
        <v>#REF!</v>
      </c>
      <c r="E566" s="314" t="e">
        <f t="shared" si="19"/>
        <v>#REF!</v>
      </c>
      <c r="F566" s="302"/>
      <c r="G566" s="315" t="e">
        <f t="shared" si="20"/>
        <v>#REF!</v>
      </c>
      <c r="H566" s="316"/>
      <c r="I566" s="317" t="e">
        <f t="shared" si="21"/>
        <v>#REF!</v>
      </c>
      <c r="J566" s="302"/>
      <c r="K566" s="318" t="e">
        <f t="shared" si="22"/>
        <v>#REF!</v>
      </c>
      <c r="L566" s="316"/>
      <c r="M566" s="317" t="e">
        <f t="shared" si="23"/>
        <v>#REF!</v>
      </c>
      <c r="N566" s="302"/>
      <c r="O566" s="95" t="e">
        <f t="shared" si="24"/>
        <v>#REF!</v>
      </c>
      <c r="P566" s="89"/>
      <c r="Q566" s="96" t="e">
        <f t="shared" si="25"/>
        <v>#REF!</v>
      </c>
      <c r="R566" s="91" t="s">
        <v>185</v>
      </c>
      <c r="S566" s="96" t="e">
        <f t="shared" si="26"/>
        <v>#REF!</v>
      </c>
      <c r="T566" s="89"/>
      <c r="U566" s="96" t="e">
        <f>'2 SERVICES'!#REF!</f>
        <v>#REF!</v>
      </c>
      <c r="V566" s="91"/>
      <c r="W566" s="97" t="e">
        <f>'2 SERVICES'!#REF!</f>
        <v>#REF!</v>
      </c>
    </row>
    <row r="567" spans="1:23" ht="39.75" customHeight="1" x14ac:dyDescent="0.25">
      <c r="A567" s="92">
        <f t="shared" si="18"/>
        <v>554</v>
      </c>
      <c r="B567" s="313" t="e">
        <f>'2 SERVICES'!#REF!</f>
        <v>#REF!</v>
      </c>
      <c r="C567" s="99" t="e">
        <f>'2 SERVICES'!#REF!</f>
        <v>#REF!</v>
      </c>
      <c r="D567" s="94" t="e">
        <f>'2 SERVICES'!#REF!</f>
        <v>#REF!</v>
      </c>
      <c r="E567" s="319" t="e">
        <f t="shared" si="19"/>
        <v>#REF!</v>
      </c>
      <c r="F567" s="320"/>
      <c r="G567" s="315" t="e">
        <f t="shared" si="20"/>
        <v>#REF!</v>
      </c>
      <c r="H567" s="316"/>
      <c r="I567" s="321" t="e">
        <f t="shared" si="21"/>
        <v>#REF!</v>
      </c>
      <c r="J567" s="320"/>
      <c r="K567" s="318" t="e">
        <f t="shared" si="22"/>
        <v>#REF!</v>
      </c>
      <c r="L567" s="316"/>
      <c r="M567" s="321" t="e">
        <f t="shared" si="23"/>
        <v>#REF!</v>
      </c>
      <c r="N567" s="320"/>
      <c r="O567" s="95" t="e">
        <f t="shared" si="24"/>
        <v>#REF!</v>
      </c>
      <c r="P567" s="89"/>
      <c r="Q567" s="100" t="e">
        <f t="shared" si="25"/>
        <v>#REF!</v>
      </c>
      <c r="R567" s="91" t="s">
        <v>186</v>
      </c>
      <c r="S567" s="96" t="e">
        <f t="shared" si="26"/>
        <v>#REF!</v>
      </c>
      <c r="T567" s="89"/>
      <c r="U567" s="96" t="e">
        <f>'2 SERVICES'!#REF!</f>
        <v>#REF!</v>
      </c>
      <c r="V567" s="91"/>
      <c r="W567" s="97" t="e">
        <f>'2 SERVICES'!#REF!</f>
        <v>#REF!</v>
      </c>
    </row>
    <row r="568" spans="1:23" ht="39.75" customHeight="1" x14ac:dyDescent="0.25">
      <c r="A568" s="92">
        <f t="shared" si="18"/>
        <v>555</v>
      </c>
      <c r="B568" s="313" t="e">
        <f>'2 SERVICES'!#REF!</f>
        <v>#REF!</v>
      </c>
      <c r="C568" s="93" t="e">
        <f>'2 SERVICES'!#REF!</f>
        <v>#REF!</v>
      </c>
      <c r="D568" s="94" t="e">
        <f>'2 SERVICES'!#REF!</f>
        <v>#REF!</v>
      </c>
      <c r="E568" s="314" t="e">
        <f t="shared" si="19"/>
        <v>#REF!</v>
      </c>
      <c r="F568" s="302"/>
      <c r="G568" s="315" t="e">
        <f t="shared" si="20"/>
        <v>#REF!</v>
      </c>
      <c r="H568" s="316"/>
      <c r="I568" s="317" t="e">
        <f t="shared" si="21"/>
        <v>#REF!</v>
      </c>
      <c r="J568" s="302"/>
      <c r="K568" s="318" t="e">
        <f t="shared" si="22"/>
        <v>#REF!</v>
      </c>
      <c r="L568" s="316"/>
      <c r="M568" s="317" t="e">
        <f t="shared" si="23"/>
        <v>#REF!</v>
      </c>
      <c r="N568" s="302"/>
      <c r="O568" s="95" t="e">
        <f t="shared" si="24"/>
        <v>#REF!</v>
      </c>
      <c r="P568" s="89"/>
      <c r="Q568" s="96" t="e">
        <f t="shared" si="25"/>
        <v>#REF!</v>
      </c>
      <c r="R568" s="91" t="s">
        <v>185</v>
      </c>
      <c r="S568" s="96" t="e">
        <f t="shared" si="26"/>
        <v>#REF!</v>
      </c>
      <c r="T568" s="89"/>
      <c r="U568" s="96" t="e">
        <f>'2 SERVICES'!#REF!</f>
        <v>#REF!</v>
      </c>
      <c r="V568" s="91"/>
      <c r="W568" s="97" t="e">
        <f>'2 SERVICES'!#REF!</f>
        <v>#REF!</v>
      </c>
    </row>
    <row r="569" spans="1:23" ht="39.75" customHeight="1" x14ac:dyDescent="0.25">
      <c r="A569" s="92">
        <f t="shared" si="18"/>
        <v>556</v>
      </c>
      <c r="B569" s="313" t="e">
        <f>'2 SERVICES'!#REF!</f>
        <v>#REF!</v>
      </c>
      <c r="C569" s="99" t="e">
        <f>'2 SERVICES'!#REF!</f>
        <v>#REF!</v>
      </c>
      <c r="D569" s="94" t="e">
        <f>'2 SERVICES'!#REF!</f>
        <v>#REF!</v>
      </c>
      <c r="E569" s="319" t="e">
        <f t="shared" si="19"/>
        <v>#REF!</v>
      </c>
      <c r="F569" s="320"/>
      <c r="G569" s="315" t="e">
        <f t="shared" si="20"/>
        <v>#REF!</v>
      </c>
      <c r="H569" s="316"/>
      <c r="I569" s="321" t="e">
        <f t="shared" si="21"/>
        <v>#REF!</v>
      </c>
      <c r="J569" s="320"/>
      <c r="K569" s="318" t="e">
        <f t="shared" si="22"/>
        <v>#REF!</v>
      </c>
      <c r="L569" s="316"/>
      <c r="M569" s="321" t="e">
        <f t="shared" si="23"/>
        <v>#REF!</v>
      </c>
      <c r="N569" s="320"/>
      <c r="O569" s="95" t="e">
        <f t="shared" si="24"/>
        <v>#REF!</v>
      </c>
      <c r="P569" s="89"/>
      <c r="Q569" s="100" t="e">
        <f t="shared" si="25"/>
        <v>#REF!</v>
      </c>
      <c r="R569" s="91" t="s">
        <v>186</v>
      </c>
      <c r="S569" s="96" t="e">
        <f t="shared" si="26"/>
        <v>#REF!</v>
      </c>
      <c r="T569" s="89"/>
      <c r="U569" s="96" t="e">
        <f>'2 SERVICES'!#REF!</f>
        <v>#REF!</v>
      </c>
      <c r="V569" s="91"/>
      <c r="W569" s="97" t="e">
        <f>'2 SERVICES'!#REF!</f>
        <v>#REF!</v>
      </c>
    </row>
    <row r="570" spans="1:23" ht="39.75" customHeight="1" x14ac:dyDescent="0.25">
      <c r="A570" s="92">
        <f t="shared" si="18"/>
        <v>557</v>
      </c>
      <c r="B570" s="313" t="e">
        <f>'2 SERVICES'!#REF!</f>
        <v>#REF!</v>
      </c>
      <c r="C570" s="93" t="e">
        <f>'2 SERVICES'!#REF!</f>
        <v>#REF!</v>
      </c>
      <c r="D570" s="94" t="e">
        <f>'2 SERVICES'!#REF!</f>
        <v>#REF!</v>
      </c>
      <c r="E570" s="314" t="e">
        <f t="shared" si="19"/>
        <v>#REF!</v>
      </c>
      <c r="F570" s="302"/>
      <c r="G570" s="315" t="e">
        <f t="shared" si="20"/>
        <v>#REF!</v>
      </c>
      <c r="H570" s="316"/>
      <c r="I570" s="317" t="e">
        <f t="shared" si="21"/>
        <v>#REF!</v>
      </c>
      <c r="J570" s="302"/>
      <c r="K570" s="318" t="e">
        <f t="shared" si="22"/>
        <v>#REF!</v>
      </c>
      <c r="L570" s="316"/>
      <c r="M570" s="317" t="e">
        <f t="shared" si="23"/>
        <v>#REF!</v>
      </c>
      <c r="N570" s="302"/>
      <c r="O570" s="95" t="e">
        <f t="shared" si="24"/>
        <v>#REF!</v>
      </c>
      <c r="P570" s="89"/>
      <c r="Q570" s="96" t="e">
        <f t="shared" si="25"/>
        <v>#REF!</v>
      </c>
      <c r="R570" s="91" t="s">
        <v>185</v>
      </c>
      <c r="S570" s="96" t="e">
        <f t="shared" si="26"/>
        <v>#REF!</v>
      </c>
      <c r="T570" s="89"/>
      <c r="U570" s="96" t="e">
        <f>'2 SERVICES'!#REF!</f>
        <v>#REF!</v>
      </c>
      <c r="V570" s="91"/>
      <c r="W570" s="97" t="e">
        <f>'2 SERVICES'!#REF!</f>
        <v>#REF!</v>
      </c>
    </row>
    <row r="571" spans="1:23" ht="39.75" customHeight="1" x14ac:dyDescent="0.25">
      <c r="A571" s="92">
        <f t="shared" si="18"/>
        <v>558</v>
      </c>
      <c r="B571" s="313" t="e">
        <f>'2 SERVICES'!#REF!</f>
        <v>#REF!</v>
      </c>
      <c r="C571" s="99" t="e">
        <f>'2 SERVICES'!#REF!</f>
        <v>#REF!</v>
      </c>
      <c r="D571" s="94" t="e">
        <f>'2 SERVICES'!#REF!</f>
        <v>#REF!</v>
      </c>
      <c r="E571" s="319" t="e">
        <f t="shared" si="19"/>
        <v>#REF!</v>
      </c>
      <c r="F571" s="320"/>
      <c r="G571" s="315" t="e">
        <f t="shared" si="20"/>
        <v>#REF!</v>
      </c>
      <c r="H571" s="316"/>
      <c r="I571" s="321" t="e">
        <f t="shared" si="21"/>
        <v>#REF!</v>
      </c>
      <c r="J571" s="320"/>
      <c r="K571" s="318" t="e">
        <f t="shared" si="22"/>
        <v>#REF!</v>
      </c>
      <c r="L571" s="316"/>
      <c r="M571" s="321" t="e">
        <f t="shared" si="23"/>
        <v>#REF!</v>
      </c>
      <c r="N571" s="320"/>
      <c r="O571" s="95" t="e">
        <f t="shared" si="24"/>
        <v>#REF!</v>
      </c>
      <c r="P571" s="89"/>
      <c r="Q571" s="100" t="e">
        <f t="shared" si="25"/>
        <v>#REF!</v>
      </c>
      <c r="R571" s="91" t="s">
        <v>186</v>
      </c>
      <c r="S571" s="96" t="e">
        <f t="shared" si="26"/>
        <v>#REF!</v>
      </c>
      <c r="T571" s="89"/>
      <c r="U571" s="96" t="e">
        <f>'2 SERVICES'!#REF!</f>
        <v>#REF!</v>
      </c>
      <c r="V571" s="91"/>
      <c r="W571" s="97" t="e">
        <f>'2 SERVICES'!#REF!</f>
        <v>#REF!</v>
      </c>
    </row>
    <row r="572" spans="1:23" ht="39.75" customHeight="1" x14ac:dyDescent="0.25">
      <c r="A572" s="92">
        <f t="shared" si="18"/>
        <v>559</v>
      </c>
      <c r="B572" s="313" t="e">
        <f>'2 SERVICES'!#REF!</f>
        <v>#REF!</v>
      </c>
      <c r="C572" s="93" t="e">
        <f>'2 SERVICES'!#REF!</f>
        <v>#REF!</v>
      </c>
      <c r="D572" s="94" t="e">
        <f>'2 SERVICES'!#REF!</f>
        <v>#REF!</v>
      </c>
      <c r="E572" s="314" t="e">
        <f t="shared" si="19"/>
        <v>#REF!</v>
      </c>
      <c r="F572" s="302"/>
      <c r="G572" s="315" t="e">
        <f t="shared" si="20"/>
        <v>#REF!</v>
      </c>
      <c r="H572" s="316"/>
      <c r="I572" s="317" t="e">
        <f t="shared" si="21"/>
        <v>#REF!</v>
      </c>
      <c r="J572" s="302"/>
      <c r="K572" s="318" t="e">
        <f t="shared" si="22"/>
        <v>#REF!</v>
      </c>
      <c r="L572" s="316"/>
      <c r="M572" s="317" t="e">
        <f t="shared" si="23"/>
        <v>#REF!</v>
      </c>
      <c r="N572" s="302"/>
      <c r="O572" s="95" t="e">
        <f t="shared" si="24"/>
        <v>#REF!</v>
      </c>
      <c r="P572" s="89"/>
      <c r="Q572" s="96" t="e">
        <f t="shared" si="25"/>
        <v>#REF!</v>
      </c>
      <c r="R572" s="91" t="s">
        <v>185</v>
      </c>
      <c r="S572" s="96" t="e">
        <f t="shared" si="26"/>
        <v>#REF!</v>
      </c>
      <c r="T572" s="89"/>
      <c r="U572" s="96" t="e">
        <f>'2 SERVICES'!#REF!</f>
        <v>#REF!</v>
      </c>
      <c r="V572" s="91"/>
      <c r="W572" s="97" t="e">
        <f>'2 SERVICES'!#REF!</f>
        <v>#REF!</v>
      </c>
    </row>
    <row r="573" spans="1:23" ht="39.75" customHeight="1" x14ac:dyDescent="0.25">
      <c r="A573" s="92">
        <f t="shared" si="18"/>
        <v>560</v>
      </c>
      <c r="B573" s="313" t="e">
        <f>'2 SERVICES'!#REF!</f>
        <v>#REF!</v>
      </c>
      <c r="C573" s="99" t="e">
        <f>'2 SERVICES'!#REF!</f>
        <v>#REF!</v>
      </c>
      <c r="D573" s="94" t="e">
        <f>'2 SERVICES'!#REF!</f>
        <v>#REF!</v>
      </c>
      <c r="E573" s="319" t="e">
        <f t="shared" si="19"/>
        <v>#REF!</v>
      </c>
      <c r="F573" s="320"/>
      <c r="G573" s="315" t="e">
        <f t="shared" si="20"/>
        <v>#REF!</v>
      </c>
      <c r="H573" s="316"/>
      <c r="I573" s="321" t="e">
        <f t="shared" si="21"/>
        <v>#REF!</v>
      </c>
      <c r="J573" s="320"/>
      <c r="K573" s="318" t="e">
        <f t="shared" si="22"/>
        <v>#REF!</v>
      </c>
      <c r="L573" s="316"/>
      <c r="M573" s="321" t="e">
        <f t="shared" si="23"/>
        <v>#REF!</v>
      </c>
      <c r="N573" s="320"/>
      <c r="O573" s="95" t="e">
        <f t="shared" si="24"/>
        <v>#REF!</v>
      </c>
      <c r="P573" s="89"/>
      <c r="Q573" s="100" t="e">
        <f t="shared" si="25"/>
        <v>#REF!</v>
      </c>
      <c r="R573" s="91" t="s">
        <v>186</v>
      </c>
      <c r="S573" s="96" t="e">
        <f t="shared" si="26"/>
        <v>#REF!</v>
      </c>
      <c r="T573" s="89"/>
      <c r="U573" s="96" t="e">
        <f>'2 SERVICES'!#REF!</f>
        <v>#REF!</v>
      </c>
      <c r="V573" s="91"/>
      <c r="W573" s="97" t="e">
        <f>'2 SERVICES'!#REF!</f>
        <v>#REF!</v>
      </c>
    </row>
    <row r="574" spans="1:23" ht="39.75" customHeight="1" x14ac:dyDescent="0.25">
      <c r="A574" s="92">
        <f t="shared" si="18"/>
        <v>561</v>
      </c>
      <c r="B574" s="313" t="e">
        <f>'2 SERVICES'!#REF!</f>
        <v>#REF!</v>
      </c>
      <c r="C574" s="93" t="e">
        <f>'2 SERVICES'!#REF!</f>
        <v>#REF!</v>
      </c>
      <c r="D574" s="94" t="e">
        <f>'2 SERVICES'!#REF!</f>
        <v>#REF!</v>
      </c>
      <c r="E574" s="314" t="e">
        <f t="shared" si="19"/>
        <v>#REF!</v>
      </c>
      <c r="F574" s="302"/>
      <c r="G574" s="315" t="e">
        <f t="shared" si="20"/>
        <v>#REF!</v>
      </c>
      <c r="H574" s="316"/>
      <c r="I574" s="317" t="e">
        <f t="shared" si="21"/>
        <v>#REF!</v>
      </c>
      <c r="J574" s="302"/>
      <c r="K574" s="318" t="e">
        <f t="shared" si="22"/>
        <v>#REF!</v>
      </c>
      <c r="L574" s="316"/>
      <c r="M574" s="317" t="e">
        <f t="shared" si="23"/>
        <v>#REF!</v>
      </c>
      <c r="N574" s="302"/>
      <c r="O574" s="95" t="e">
        <f t="shared" si="24"/>
        <v>#REF!</v>
      </c>
      <c r="P574" s="89"/>
      <c r="Q574" s="96" t="e">
        <f t="shared" si="25"/>
        <v>#REF!</v>
      </c>
      <c r="R574" s="91" t="s">
        <v>185</v>
      </c>
      <c r="S574" s="96" t="e">
        <f t="shared" si="26"/>
        <v>#REF!</v>
      </c>
      <c r="T574" s="89"/>
      <c r="U574" s="96" t="e">
        <f>'2 SERVICES'!#REF!</f>
        <v>#REF!</v>
      </c>
      <c r="V574" s="91"/>
      <c r="W574" s="97" t="e">
        <f>'2 SERVICES'!#REF!</f>
        <v>#REF!</v>
      </c>
    </row>
    <row r="575" spans="1:23" ht="39.75" customHeight="1" x14ac:dyDescent="0.25">
      <c r="A575" s="92">
        <f t="shared" si="18"/>
        <v>562</v>
      </c>
      <c r="B575" s="313" t="e">
        <f>'2 SERVICES'!#REF!</f>
        <v>#REF!</v>
      </c>
      <c r="C575" s="99" t="e">
        <f>'2 SERVICES'!#REF!</f>
        <v>#REF!</v>
      </c>
      <c r="D575" s="94" t="e">
        <f>'2 SERVICES'!#REF!</f>
        <v>#REF!</v>
      </c>
      <c r="E575" s="319" t="e">
        <f t="shared" si="19"/>
        <v>#REF!</v>
      </c>
      <c r="F575" s="320"/>
      <c r="G575" s="315" t="e">
        <f t="shared" si="20"/>
        <v>#REF!</v>
      </c>
      <c r="H575" s="316"/>
      <c r="I575" s="321" t="e">
        <f t="shared" si="21"/>
        <v>#REF!</v>
      </c>
      <c r="J575" s="320"/>
      <c r="K575" s="318" t="e">
        <f t="shared" si="22"/>
        <v>#REF!</v>
      </c>
      <c r="L575" s="316"/>
      <c r="M575" s="321" t="e">
        <f t="shared" si="23"/>
        <v>#REF!</v>
      </c>
      <c r="N575" s="320"/>
      <c r="O575" s="95" t="e">
        <f t="shared" si="24"/>
        <v>#REF!</v>
      </c>
      <c r="P575" s="89"/>
      <c r="Q575" s="100" t="e">
        <f t="shared" si="25"/>
        <v>#REF!</v>
      </c>
      <c r="R575" s="91" t="s">
        <v>186</v>
      </c>
      <c r="S575" s="96" t="e">
        <f t="shared" si="26"/>
        <v>#REF!</v>
      </c>
      <c r="T575" s="89"/>
      <c r="U575" s="96" t="e">
        <f>'2 SERVICES'!#REF!</f>
        <v>#REF!</v>
      </c>
      <c r="V575" s="91"/>
      <c r="W575" s="97" t="e">
        <f>'2 SERVICES'!#REF!</f>
        <v>#REF!</v>
      </c>
    </row>
    <row r="576" spans="1:23" ht="39.75" customHeight="1" x14ac:dyDescent="0.25">
      <c r="A576" s="92">
        <f t="shared" si="18"/>
        <v>563</v>
      </c>
      <c r="B576" s="313" t="e">
        <f>'2 SERVICES'!#REF!</f>
        <v>#REF!</v>
      </c>
      <c r="C576" s="93" t="e">
        <f>'2 SERVICES'!#REF!</f>
        <v>#REF!</v>
      </c>
      <c r="D576" s="94" t="e">
        <f>'2 SERVICES'!#REF!</f>
        <v>#REF!</v>
      </c>
      <c r="E576" s="314" t="e">
        <f t="shared" si="19"/>
        <v>#REF!</v>
      </c>
      <c r="F576" s="302"/>
      <c r="G576" s="315" t="e">
        <f t="shared" si="20"/>
        <v>#REF!</v>
      </c>
      <c r="H576" s="316"/>
      <c r="I576" s="317" t="e">
        <f t="shared" si="21"/>
        <v>#REF!</v>
      </c>
      <c r="J576" s="302"/>
      <c r="K576" s="318" t="e">
        <f t="shared" si="22"/>
        <v>#REF!</v>
      </c>
      <c r="L576" s="316"/>
      <c r="M576" s="317" t="e">
        <f t="shared" si="23"/>
        <v>#REF!</v>
      </c>
      <c r="N576" s="302"/>
      <c r="O576" s="95" t="e">
        <f t="shared" si="24"/>
        <v>#REF!</v>
      </c>
      <c r="P576" s="89"/>
      <c r="Q576" s="96" t="e">
        <f t="shared" si="25"/>
        <v>#REF!</v>
      </c>
      <c r="R576" s="91" t="s">
        <v>185</v>
      </c>
      <c r="S576" s="96" t="e">
        <f t="shared" si="26"/>
        <v>#REF!</v>
      </c>
      <c r="T576" s="89"/>
      <c r="U576" s="96" t="e">
        <f>'2 SERVICES'!#REF!</f>
        <v>#REF!</v>
      </c>
      <c r="V576" s="91"/>
      <c r="W576" s="97" t="e">
        <f>'2 SERVICES'!#REF!</f>
        <v>#REF!</v>
      </c>
    </row>
    <row r="577" spans="1:23" ht="39.75" customHeight="1" x14ac:dyDescent="0.25">
      <c r="A577" s="92">
        <f t="shared" si="18"/>
        <v>564</v>
      </c>
      <c r="B577" s="313" t="e">
        <f>'2 SERVICES'!#REF!</f>
        <v>#REF!</v>
      </c>
      <c r="C577" s="99" t="e">
        <f>'2 SERVICES'!#REF!</f>
        <v>#REF!</v>
      </c>
      <c r="D577" s="94" t="e">
        <f>'2 SERVICES'!#REF!</f>
        <v>#REF!</v>
      </c>
      <c r="E577" s="319" t="e">
        <f t="shared" si="19"/>
        <v>#REF!</v>
      </c>
      <c r="F577" s="320"/>
      <c r="G577" s="315" t="e">
        <f t="shared" si="20"/>
        <v>#REF!</v>
      </c>
      <c r="H577" s="316"/>
      <c r="I577" s="321" t="e">
        <f t="shared" si="21"/>
        <v>#REF!</v>
      </c>
      <c r="J577" s="320"/>
      <c r="K577" s="318" t="e">
        <f t="shared" si="22"/>
        <v>#REF!</v>
      </c>
      <c r="L577" s="316"/>
      <c r="M577" s="321" t="e">
        <f t="shared" si="23"/>
        <v>#REF!</v>
      </c>
      <c r="N577" s="320"/>
      <c r="O577" s="95" t="e">
        <f t="shared" si="24"/>
        <v>#REF!</v>
      </c>
      <c r="P577" s="89"/>
      <c r="Q577" s="100" t="e">
        <f t="shared" si="25"/>
        <v>#REF!</v>
      </c>
      <c r="R577" s="91" t="s">
        <v>186</v>
      </c>
      <c r="S577" s="96" t="e">
        <f t="shared" si="26"/>
        <v>#REF!</v>
      </c>
      <c r="T577" s="89"/>
      <c r="U577" s="96" t="e">
        <f>'2 SERVICES'!#REF!</f>
        <v>#REF!</v>
      </c>
      <c r="V577" s="91"/>
      <c r="W577" s="97" t="e">
        <f>'2 SERVICES'!#REF!</f>
        <v>#REF!</v>
      </c>
    </row>
    <row r="578" spans="1:23" ht="39.75" customHeight="1" x14ac:dyDescent="0.25">
      <c r="A578" s="92">
        <f t="shared" si="18"/>
        <v>565</v>
      </c>
      <c r="B578" s="313" t="e">
        <f>'2 SERVICES'!#REF!</f>
        <v>#REF!</v>
      </c>
      <c r="C578" s="93" t="e">
        <f>'2 SERVICES'!#REF!</f>
        <v>#REF!</v>
      </c>
      <c r="D578" s="94" t="e">
        <f>'2 SERVICES'!#REF!</f>
        <v>#REF!</v>
      </c>
      <c r="E578" s="314" t="e">
        <f t="shared" si="19"/>
        <v>#REF!</v>
      </c>
      <c r="F578" s="302"/>
      <c r="G578" s="315" t="e">
        <f t="shared" si="20"/>
        <v>#REF!</v>
      </c>
      <c r="H578" s="316"/>
      <c r="I578" s="317" t="e">
        <f t="shared" si="21"/>
        <v>#REF!</v>
      </c>
      <c r="J578" s="302"/>
      <c r="K578" s="318" t="e">
        <f t="shared" si="22"/>
        <v>#REF!</v>
      </c>
      <c r="L578" s="316"/>
      <c r="M578" s="317" t="e">
        <f t="shared" si="23"/>
        <v>#REF!</v>
      </c>
      <c r="N578" s="302"/>
      <c r="O578" s="95" t="e">
        <f t="shared" si="24"/>
        <v>#REF!</v>
      </c>
      <c r="P578" s="89"/>
      <c r="Q578" s="96" t="e">
        <f t="shared" si="25"/>
        <v>#REF!</v>
      </c>
      <c r="R578" s="91" t="s">
        <v>185</v>
      </c>
      <c r="S578" s="96" t="e">
        <f t="shared" si="26"/>
        <v>#REF!</v>
      </c>
      <c r="T578" s="89"/>
      <c r="U578" s="96" t="e">
        <f>'2 SERVICES'!#REF!</f>
        <v>#REF!</v>
      </c>
      <c r="V578" s="91"/>
      <c r="W578" s="97" t="e">
        <f>'2 SERVICES'!#REF!</f>
        <v>#REF!</v>
      </c>
    </row>
    <row r="579" spans="1:23" ht="39.75" customHeight="1" x14ac:dyDescent="0.25">
      <c r="A579" s="92">
        <f t="shared" si="18"/>
        <v>566</v>
      </c>
      <c r="B579" s="313" t="e">
        <f>'2 SERVICES'!#REF!</f>
        <v>#REF!</v>
      </c>
      <c r="C579" s="99" t="e">
        <f>'2 SERVICES'!#REF!</f>
        <v>#REF!</v>
      </c>
      <c r="D579" s="94" t="e">
        <f>'2 SERVICES'!#REF!</f>
        <v>#REF!</v>
      </c>
      <c r="E579" s="319" t="e">
        <f t="shared" si="19"/>
        <v>#REF!</v>
      </c>
      <c r="F579" s="320"/>
      <c r="G579" s="315" t="e">
        <f t="shared" si="20"/>
        <v>#REF!</v>
      </c>
      <c r="H579" s="316"/>
      <c r="I579" s="321" t="e">
        <f t="shared" si="21"/>
        <v>#REF!</v>
      </c>
      <c r="J579" s="320"/>
      <c r="K579" s="318" t="e">
        <f t="shared" si="22"/>
        <v>#REF!</v>
      </c>
      <c r="L579" s="316"/>
      <c r="M579" s="321" t="e">
        <f t="shared" si="23"/>
        <v>#REF!</v>
      </c>
      <c r="N579" s="320"/>
      <c r="O579" s="95" t="e">
        <f t="shared" si="24"/>
        <v>#REF!</v>
      </c>
      <c r="P579" s="89"/>
      <c r="Q579" s="100" t="e">
        <f t="shared" si="25"/>
        <v>#REF!</v>
      </c>
      <c r="R579" s="91" t="s">
        <v>186</v>
      </c>
      <c r="S579" s="96" t="e">
        <f t="shared" si="26"/>
        <v>#REF!</v>
      </c>
      <c r="T579" s="89"/>
      <c r="U579" s="96" t="e">
        <f>'2 SERVICES'!#REF!</f>
        <v>#REF!</v>
      </c>
      <c r="V579" s="91"/>
      <c r="W579" s="97" t="e">
        <f>'2 SERVICES'!#REF!</f>
        <v>#REF!</v>
      </c>
    </row>
    <row r="580" spans="1:23" ht="39.75" customHeight="1" x14ac:dyDescent="0.25">
      <c r="A580" s="92">
        <f t="shared" si="18"/>
        <v>567</v>
      </c>
      <c r="B580" s="313" t="e">
        <f>'2 SERVICES'!#REF!</f>
        <v>#REF!</v>
      </c>
      <c r="C580" s="93" t="e">
        <f>'2 SERVICES'!#REF!</f>
        <v>#REF!</v>
      </c>
      <c r="D580" s="94" t="e">
        <f>'2 SERVICES'!#REF!</f>
        <v>#REF!</v>
      </c>
      <c r="E580" s="314" t="e">
        <f t="shared" si="19"/>
        <v>#REF!</v>
      </c>
      <c r="F580" s="302"/>
      <c r="G580" s="315" t="e">
        <f t="shared" si="20"/>
        <v>#REF!</v>
      </c>
      <c r="H580" s="316"/>
      <c r="I580" s="317" t="e">
        <f t="shared" si="21"/>
        <v>#REF!</v>
      </c>
      <c r="J580" s="302"/>
      <c r="K580" s="318" t="e">
        <f t="shared" si="22"/>
        <v>#REF!</v>
      </c>
      <c r="L580" s="316"/>
      <c r="M580" s="317" t="e">
        <f t="shared" si="23"/>
        <v>#REF!</v>
      </c>
      <c r="N580" s="302"/>
      <c r="O580" s="95" t="e">
        <f t="shared" si="24"/>
        <v>#REF!</v>
      </c>
      <c r="P580" s="89"/>
      <c r="Q580" s="96" t="e">
        <f t="shared" si="25"/>
        <v>#REF!</v>
      </c>
      <c r="R580" s="91" t="s">
        <v>185</v>
      </c>
      <c r="S580" s="96" t="e">
        <f t="shared" si="26"/>
        <v>#REF!</v>
      </c>
      <c r="T580" s="89"/>
      <c r="U580" s="96" t="e">
        <f>'2 SERVICES'!#REF!</f>
        <v>#REF!</v>
      </c>
      <c r="V580" s="91"/>
      <c r="W580" s="97" t="e">
        <f>'2 SERVICES'!#REF!</f>
        <v>#REF!</v>
      </c>
    </row>
    <row r="581" spans="1:23" ht="39.75" customHeight="1" x14ac:dyDescent="0.25">
      <c r="A581" s="92">
        <f t="shared" si="18"/>
        <v>568</v>
      </c>
      <c r="B581" s="313" t="e">
        <f>'2 SERVICES'!#REF!</f>
        <v>#REF!</v>
      </c>
      <c r="C581" s="99" t="e">
        <f>'2 SERVICES'!#REF!</f>
        <v>#REF!</v>
      </c>
      <c r="D581" s="94" t="e">
        <f>'2 SERVICES'!#REF!</f>
        <v>#REF!</v>
      </c>
      <c r="E581" s="319" t="e">
        <f t="shared" si="19"/>
        <v>#REF!</v>
      </c>
      <c r="F581" s="320"/>
      <c r="G581" s="315" t="e">
        <f t="shared" si="20"/>
        <v>#REF!</v>
      </c>
      <c r="H581" s="316"/>
      <c r="I581" s="321" t="e">
        <f t="shared" si="21"/>
        <v>#REF!</v>
      </c>
      <c r="J581" s="320"/>
      <c r="K581" s="318" t="e">
        <f t="shared" si="22"/>
        <v>#REF!</v>
      </c>
      <c r="L581" s="316"/>
      <c r="M581" s="321" t="e">
        <f t="shared" si="23"/>
        <v>#REF!</v>
      </c>
      <c r="N581" s="320"/>
      <c r="O581" s="95" t="e">
        <f t="shared" si="24"/>
        <v>#REF!</v>
      </c>
      <c r="P581" s="89"/>
      <c r="Q581" s="100" t="e">
        <f t="shared" si="25"/>
        <v>#REF!</v>
      </c>
      <c r="R581" s="91" t="s">
        <v>186</v>
      </c>
      <c r="S581" s="96" t="e">
        <f t="shared" si="26"/>
        <v>#REF!</v>
      </c>
      <c r="T581" s="89"/>
      <c r="U581" s="96" t="e">
        <f>'2 SERVICES'!#REF!</f>
        <v>#REF!</v>
      </c>
      <c r="V581" s="91"/>
      <c r="W581" s="97" t="e">
        <f>'2 SERVICES'!#REF!</f>
        <v>#REF!</v>
      </c>
    </row>
    <row r="582" spans="1:23" ht="39.75" customHeight="1" x14ac:dyDescent="0.25">
      <c r="A582" s="92">
        <f t="shared" si="18"/>
        <v>569</v>
      </c>
      <c r="B582" s="313" t="e">
        <f>'2 SERVICES'!#REF!</f>
        <v>#REF!</v>
      </c>
      <c r="C582" s="93" t="e">
        <f>'2 SERVICES'!#REF!</f>
        <v>#REF!</v>
      </c>
      <c r="D582" s="94" t="e">
        <f>'2 SERVICES'!#REF!</f>
        <v>#REF!</v>
      </c>
      <c r="E582" s="314" t="e">
        <f t="shared" si="19"/>
        <v>#REF!</v>
      </c>
      <c r="F582" s="302"/>
      <c r="G582" s="315" t="e">
        <f t="shared" si="20"/>
        <v>#REF!</v>
      </c>
      <c r="H582" s="316"/>
      <c r="I582" s="317" t="e">
        <f t="shared" si="21"/>
        <v>#REF!</v>
      </c>
      <c r="J582" s="302"/>
      <c r="K582" s="318" t="e">
        <f t="shared" si="22"/>
        <v>#REF!</v>
      </c>
      <c r="L582" s="316"/>
      <c r="M582" s="317" t="e">
        <f t="shared" si="23"/>
        <v>#REF!</v>
      </c>
      <c r="N582" s="302"/>
      <c r="O582" s="95" t="e">
        <f t="shared" si="24"/>
        <v>#REF!</v>
      </c>
      <c r="P582" s="89"/>
      <c r="Q582" s="96" t="e">
        <f t="shared" si="25"/>
        <v>#REF!</v>
      </c>
      <c r="R582" s="91" t="s">
        <v>185</v>
      </c>
      <c r="S582" s="96" t="e">
        <f t="shared" si="26"/>
        <v>#REF!</v>
      </c>
      <c r="T582" s="89"/>
      <c r="U582" s="96" t="e">
        <f>'2 SERVICES'!#REF!</f>
        <v>#REF!</v>
      </c>
      <c r="V582" s="91"/>
      <c r="W582" s="97" t="e">
        <f>'2 SERVICES'!#REF!</f>
        <v>#REF!</v>
      </c>
    </row>
    <row r="583" spans="1:23" ht="39.75" customHeight="1" x14ac:dyDescent="0.25">
      <c r="A583" s="92">
        <f t="shared" si="18"/>
        <v>570</v>
      </c>
      <c r="B583" s="313" t="e">
        <f>'2 SERVICES'!#REF!</f>
        <v>#REF!</v>
      </c>
      <c r="C583" s="99" t="e">
        <f>'2 SERVICES'!#REF!</f>
        <v>#REF!</v>
      </c>
      <c r="D583" s="94" t="e">
        <f>'2 SERVICES'!#REF!</f>
        <v>#REF!</v>
      </c>
      <c r="E583" s="319" t="e">
        <f t="shared" si="19"/>
        <v>#REF!</v>
      </c>
      <c r="F583" s="320"/>
      <c r="G583" s="315" t="e">
        <f t="shared" si="20"/>
        <v>#REF!</v>
      </c>
      <c r="H583" s="316"/>
      <c r="I583" s="321" t="e">
        <f t="shared" si="21"/>
        <v>#REF!</v>
      </c>
      <c r="J583" s="320"/>
      <c r="K583" s="318" t="e">
        <f t="shared" si="22"/>
        <v>#REF!</v>
      </c>
      <c r="L583" s="316"/>
      <c r="M583" s="321" t="e">
        <f t="shared" si="23"/>
        <v>#REF!</v>
      </c>
      <c r="N583" s="320"/>
      <c r="O583" s="95" t="e">
        <f t="shared" si="24"/>
        <v>#REF!</v>
      </c>
      <c r="P583" s="89"/>
      <c r="Q583" s="100" t="e">
        <f t="shared" si="25"/>
        <v>#REF!</v>
      </c>
      <c r="R583" s="91" t="s">
        <v>186</v>
      </c>
      <c r="S583" s="96" t="e">
        <f t="shared" si="26"/>
        <v>#REF!</v>
      </c>
      <c r="T583" s="89"/>
      <c r="U583" s="96" t="e">
        <f>'2 SERVICES'!#REF!</f>
        <v>#REF!</v>
      </c>
      <c r="V583" s="91"/>
      <c r="W583" s="97" t="e">
        <f>'2 SERVICES'!#REF!</f>
        <v>#REF!</v>
      </c>
    </row>
    <row r="584" spans="1:23" ht="39.75" customHeight="1" x14ac:dyDescent="0.25">
      <c r="A584" s="92">
        <f t="shared" si="18"/>
        <v>571</v>
      </c>
      <c r="B584" s="313" t="e">
        <f>'2 SERVICES'!#REF!</f>
        <v>#REF!</v>
      </c>
      <c r="C584" s="93" t="e">
        <f>'2 SERVICES'!#REF!</f>
        <v>#REF!</v>
      </c>
      <c r="D584" s="94" t="e">
        <f>'2 SERVICES'!#REF!</f>
        <v>#REF!</v>
      </c>
      <c r="E584" s="314" t="e">
        <f t="shared" si="19"/>
        <v>#REF!</v>
      </c>
      <c r="F584" s="302"/>
      <c r="G584" s="315" t="e">
        <f t="shared" si="20"/>
        <v>#REF!</v>
      </c>
      <c r="H584" s="316"/>
      <c r="I584" s="317" t="e">
        <f t="shared" si="21"/>
        <v>#REF!</v>
      </c>
      <c r="J584" s="302"/>
      <c r="K584" s="318" t="e">
        <f t="shared" si="22"/>
        <v>#REF!</v>
      </c>
      <c r="L584" s="316"/>
      <c r="M584" s="317" t="e">
        <f t="shared" si="23"/>
        <v>#REF!</v>
      </c>
      <c r="N584" s="302"/>
      <c r="O584" s="95" t="e">
        <f t="shared" si="24"/>
        <v>#REF!</v>
      </c>
      <c r="P584" s="89"/>
      <c r="Q584" s="96" t="e">
        <f t="shared" si="25"/>
        <v>#REF!</v>
      </c>
      <c r="R584" s="91" t="s">
        <v>185</v>
      </c>
      <c r="S584" s="96" t="e">
        <f t="shared" si="26"/>
        <v>#REF!</v>
      </c>
      <c r="T584" s="89"/>
      <c r="U584" s="96" t="e">
        <f>'2 SERVICES'!#REF!</f>
        <v>#REF!</v>
      </c>
      <c r="V584" s="91"/>
      <c r="W584" s="97" t="e">
        <f>'2 SERVICES'!#REF!</f>
        <v>#REF!</v>
      </c>
    </row>
    <row r="585" spans="1:23" ht="39.75" customHeight="1" x14ac:dyDescent="0.25">
      <c r="A585" s="92">
        <f t="shared" si="18"/>
        <v>572</v>
      </c>
      <c r="B585" s="313" t="e">
        <f>'2 SERVICES'!#REF!</f>
        <v>#REF!</v>
      </c>
      <c r="C585" s="99" t="e">
        <f>'2 SERVICES'!#REF!</f>
        <v>#REF!</v>
      </c>
      <c r="D585" s="94" t="e">
        <f>'2 SERVICES'!#REF!</f>
        <v>#REF!</v>
      </c>
      <c r="E585" s="319" t="e">
        <f t="shared" si="19"/>
        <v>#REF!</v>
      </c>
      <c r="F585" s="320"/>
      <c r="G585" s="315" t="e">
        <f t="shared" si="20"/>
        <v>#REF!</v>
      </c>
      <c r="H585" s="316"/>
      <c r="I585" s="321" t="e">
        <f t="shared" si="21"/>
        <v>#REF!</v>
      </c>
      <c r="J585" s="320"/>
      <c r="K585" s="318" t="e">
        <f t="shared" si="22"/>
        <v>#REF!</v>
      </c>
      <c r="L585" s="316"/>
      <c r="M585" s="321" t="e">
        <f t="shared" si="23"/>
        <v>#REF!</v>
      </c>
      <c r="N585" s="320"/>
      <c r="O585" s="95" t="e">
        <f t="shared" si="24"/>
        <v>#REF!</v>
      </c>
      <c r="P585" s="89"/>
      <c r="Q585" s="100" t="e">
        <f t="shared" si="25"/>
        <v>#REF!</v>
      </c>
      <c r="R585" s="91" t="s">
        <v>186</v>
      </c>
      <c r="S585" s="96" t="e">
        <f t="shared" si="26"/>
        <v>#REF!</v>
      </c>
      <c r="T585" s="89"/>
      <c r="U585" s="96" t="e">
        <f>'2 SERVICES'!#REF!</f>
        <v>#REF!</v>
      </c>
      <c r="V585" s="91"/>
      <c r="W585" s="97" t="e">
        <f>'2 SERVICES'!#REF!</f>
        <v>#REF!</v>
      </c>
    </row>
    <row r="586" spans="1:23" ht="39.75" customHeight="1" x14ac:dyDescent="0.25">
      <c r="A586" s="92">
        <f t="shared" si="18"/>
        <v>573</v>
      </c>
      <c r="B586" s="313" t="e">
        <f>'2 SERVICES'!#REF!</f>
        <v>#REF!</v>
      </c>
      <c r="C586" s="93" t="e">
        <f>'2 SERVICES'!#REF!</f>
        <v>#REF!</v>
      </c>
      <c r="D586" s="94" t="e">
        <f>'2 SERVICES'!#REF!</f>
        <v>#REF!</v>
      </c>
      <c r="E586" s="314" t="e">
        <f t="shared" si="19"/>
        <v>#REF!</v>
      </c>
      <c r="F586" s="302"/>
      <c r="G586" s="315" t="e">
        <f t="shared" si="20"/>
        <v>#REF!</v>
      </c>
      <c r="H586" s="316"/>
      <c r="I586" s="317" t="e">
        <f t="shared" si="21"/>
        <v>#REF!</v>
      </c>
      <c r="J586" s="302"/>
      <c r="K586" s="318" t="e">
        <f t="shared" si="22"/>
        <v>#REF!</v>
      </c>
      <c r="L586" s="316"/>
      <c r="M586" s="317" t="e">
        <f t="shared" si="23"/>
        <v>#REF!</v>
      </c>
      <c r="N586" s="302"/>
      <c r="O586" s="95" t="e">
        <f t="shared" si="24"/>
        <v>#REF!</v>
      </c>
      <c r="P586" s="89"/>
      <c r="Q586" s="96" t="e">
        <f t="shared" si="25"/>
        <v>#REF!</v>
      </c>
      <c r="R586" s="91" t="s">
        <v>185</v>
      </c>
      <c r="S586" s="96" t="e">
        <f t="shared" si="26"/>
        <v>#REF!</v>
      </c>
      <c r="T586" s="89"/>
      <c r="U586" s="96" t="e">
        <f>'2 SERVICES'!#REF!</f>
        <v>#REF!</v>
      </c>
      <c r="V586" s="91"/>
      <c r="W586" s="97" t="e">
        <f>'2 SERVICES'!#REF!</f>
        <v>#REF!</v>
      </c>
    </row>
    <row r="587" spans="1:23" ht="39.75" customHeight="1" x14ac:dyDescent="0.25">
      <c r="A587" s="92">
        <f t="shared" si="18"/>
        <v>574</v>
      </c>
      <c r="B587" s="313" t="e">
        <f>'2 SERVICES'!#REF!</f>
        <v>#REF!</v>
      </c>
      <c r="C587" s="99" t="e">
        <f>'2 SERVICES'!#REF!</f>
        <v>#REF!</v>
      </c>
      <c r="D587" s="94" t="e">
        <f>'2 SERVICES'!#REF!</f>
        <v>#REF!</v>
      </c>
      <c r="E587" s="319" t="e">
        <f t="shared" si="19"/>
        <v>#REF!</v>
      </c>
      <c r="F587" s="320"/>
      <c r="G587" s="315" t="e">
        <f t="shared" si="20"/>
        <v>#REF!</v>
      </c>
      <c r="H587" s="316"/>
      <c r="I587" s="321" t="e">
        <f t="shared" si="21"/>
        <v>#REF!</v>
      </c>
      <c r="J587" s="320"/>
      <c r="K587" s="318" t="e">
        <f t="shared" si="22"/>
        <v>#REF!</v>
      </c>
      <c r="L587" s="316"/>
      <c r="M587" s="321" t="e">
        <f t="shared" si="23"/>
        <v>#REF!</v>
      </c>
      <c r="N587" s="320"/>
      <c r="O587" s="95" t="e">
        <f t="shared" si="24"/>
        <v>#REF!</v>
      </c>
      <c r="P587" s="89"/>
      <c r="Q587" s="100" t="e">
        <f t="shared" si="25"/>
        <v>#REF!</v>
      </c>
      <c r="R587" s="91" t="s">
        <v>186</v>
      </c>
      <c r="S587" s="96" t="e">
        <f t="shared" si="26"/>
        <v>#REF!</v>
      </c>
      <c r="T587" s="89"/>
      <c r="U587" s="96" t="e">
        <f>'2 SERVICES'!#REF!</f>
        <v>#REF!</v>
      </c>
      <c r="V587" s="91"/>
      <c r="W587" s="97" t="e">
        <f>'2 SERVICES'!#REF!</f>
        <v>#REF!</v>
      </c>
    </row>
    <row r="588" spans="1:23" ht="39.75" customHeight="1" x14ac:dyDescent="0.25">
      <c r="A588" s="92">
        <f t="shared" si="18"/>
        <v>575</v>
      </c>
      <c r="B588" s="313" t="e">
        <f>'2 SERVICES'!#REF!</f>
        <v>#REF!</v>
      </c>
      <c r="C588" s="93" t="e">
        <f>'2 SERVICES'!#REF!</f>
        <v>#REF!</v>
      </c>
      <c r="D588" s="94" t="e">
        <f>'2 SERVICES'!#REF!</f>
        <v>#REF!</v>
      </c>
      <c r="E588" s="314" t="e">
        <f t="shared" si="19"/>
        <v>#REF!</v>
      </c>
      <c r="F588" s="302"/>
      <c r="G588" s="315" t="e">
        <f t="shared" si="20"/>
        <v>#REF!</v>
      </c>
      <c r="H588" s="316"/>
      <c r="I588" s="317" t="e">
        <f t="shared" si="21"/>
        <v>#REF!</v>
      </c>
      <c r="J588" s="302"/>
      <c r="K588" s="318" t="e">
        <f t="shared" si="22"/>
        <v>#REF!</v>
      </c>
      <c r="L588" s="316"/>
      <c r="M588" s="317" t="e">
        <f t="shared" si="23"/>
        <v>#REF!</v>
      </c>
      <c r="N588" s="302"/>
      <c r="O588" s="95" t="e">
        <f t="shared" si="24"/>
        <v>#REF!</v>
      </c>
      <c r="P588" s="89"/>
      <c r="Q588" s="96" t="e">
        <f t="shared" si="25"/>
        <v>#REF!</v>
      </c>
      <c r="R588" s="91" t="s">
        <v>185</v>
      </c>
      <c r="S588" s="96" t="e">
        <f t="shared" si="26"/>
        <v>#REF!</v>
      </c>
      <c r="T588" s="89"/>
      <c r="U588" s="96" t="e">
        <f>'2 SERVICES'!#REF!</f>
        <v>#REF!</v>
      </c>
      <c r="V588" s="91"/>
      <c r="W588" s="97" t="e">
        <f>'2 SERVICES'!#REF!</f>
        <v>#REF!</v>
      </c>
    </row>
    <row r="589" spans="1:23" ht="39.75" customHeight="1" x14ac:dyDescent="0.25">
      <c r="A589" s="92">
        <f t="shared" si="18"/>
        <v>576</v>
      </c>
      <c r="B589" s="313" t="e">
        <f>'2 SERVICES'!#REF!</f>
        <v>#REF!</v>
      </c>
      <c r="C589" s="99" t="e">
        <f>'2 SERVICES'!#REF!</f>
        <v>#REF!</v>
      </c>
      <c r="D589" s="94" t="e">
        <f>'2 SERVICES'!#REF!</f>
        <v>#REF!</v>
      </c>
      <c r="E589" s="319" t="e">
        <f t="shared" si="19"/>
        <v>#REF!</v>
      </c>
      <c r="F589" s="320"/>
      <c r="G589" s="315" t="e">
        <f t="shared" si="20"/>
        <v>#REF!</v>
      </c>
      <c r="H589" s="316"/>
      <c r="I589" s="321" t="e">
        <f t="shared" si="21"/>
        <v>#REF!</v>
      </c>
      <c r="J589" s="320"/>
      <c r="K589" s="318" t="e">
        <f t="shared" si="22"/>
        <v>#REF!</v>
      </c>
      <c r="L589" s="316"/>
      <c r="M589" s="321" t="e">
        <f t="shared" si="23"/>
        <v>#REF!</v>
      </c>
      <c r="N589" s="320"/>
      <c r="O589" s="95" t="e">
        <f t="shared" si="24"/>
        <v>#REF!</v>
      </c>
      <c r="P589" s="89"/>
      <c r="Q589" s="100" t="e">
        <f t="shared" si="25"/>
        <v>#REF!</v>
      </c>
      <c r="R589" s="91" t="s">
        <v>186</v>
      </c>
      <c r="S589" s="96" t="e">
        <f t="shared" si="26"/>
        <v>#REF!</v>
      </c>
      <c r="T589" s="89"/>
      <c r="U589" s="96" t="e">
        <f>'2 SERVICES'!#REF!</f>
        <v>#REF!</v>
      </c>
      <c r="V589" s="91"/>
      <c r="W589" s="97" t="e">
        <f>'2 SERVICES'!#REF!</f>
        <v>#REF!</v>
      </c>
    </row>
    <row r="590" spans="1:23" ht="39.75" customHeight="1" x14ac:dyDescent="0.25">
      <c r="A590" s="92">
        <f t="shared" si="18"/>
        <v>577</v>
      </c>
      <c r="B590" s="313" t="e">
        <f>'2 SERVICES'!#REF!</f>
        <v>#REF!</v>
      </c>
      <c r="C590" s="93" t="e">
        <f>'2 SERVICES'!#REF!</f>
        <v>#REF!</v>
      </c>
      <c r="D590" s="94" t="e">
        <f>'2 SERVICES'!#REF!</f>
        <v>#REF!</v>
      </c>
      <c r="E590" s="314" t="e">
        <f t="shared" si="19"/>
        <v>#REF!</v>
      </c>
      <c r="F590" s="302"/>
      <c r="G590" s="315" t="e">
        <f t="shared" si="20"/>
        <v>#REF!</v>
      </c>
      <c r="H590" s="316"/>
      <c r="I590" s="317" t="e">
        <f t="shared" si="21"/>
        <v>#REF!</v>
      </c>
      <c r="J590" s="302"/>
      <c r="K590" s="318" t="e">
        <f t="shared" si="22"/>
        <v>#REF!</v>
      </c>
      <c r="L590" s="316"/>
      <c r="M590" s="317" t="e">
        <f t="shared" si="23"/>
        <v>#REF!</v>
      </c>
      <c r="N590" s="302"/>
      <c r="O590" s="95" t="e">
        <f t="shared" si="24"/>
        <v>#REF!</v>
      </c>
      <c r="P590" s="89"/>
      <c r="Q590" s="96" t="e">
        <f t="shared" si="25"/>
        <v>#REF!</v>
      </c>
      <c r="R590" s="91" t="s">
        <v>185</v>
      </c>
      <c r="S590" s="96" t="e">
        <f t="shared" si="26"/>
        <v>#REF!</v>
      </c>
      <c r="T590" s="89"/>
      <c r="U590" s="96" t="e">
        <f>'2 SERVICES'!#REF!</f>
        <v>#REF!</v>
      </c>
      <c r="V590" s="91"/>
      <c r="W590" s="97" t="e">
        <f>'2 SERVICES'!#REF!</f>
        <v>#REF!</v>
      </c>
    </row>
    <row r="591" spans="1:23" ht="39.75" customHeight="1" x14ac:dyDescent="0.25">
      <c r="A591" s="92">
        <f t="shared" si="18"/>
        <v>578</v>
      </c>
      <c r="B591" s="313" t="e">
        <f>'2 SERVICES'!#REF!</f>
        <v>#REF!</v>
      </c>
      <c r="C591" s="99" t="e">
        <f>'2 SERVICES'!#REF!</f>
        <v>#REF!</v>
      </c>
      <c r="D591" s="94" t="e">
        <f>'2 SERVICES'!#REF!</f>
        <v>#REF!</v>
      </c>
      <c r="E591" s="319" t="e">
        <f t="shared" si="19"/>
        <v>#REF!</v>
      </c>
      <c r="F591" s="320"/>
      <c r="G591" s="315" t="e">
        <f t="shared" si="20"/>
        <v>#REF!</v>
      </c>
      <c r="H591" s="316"/>
      <c r="I591" s="321" t="e">
        <f t="shared" si="21"/>
        <v>#REF!</v>
      </c>
      <c r="J591" s="320"/>
      <c r="K591" s="318" t="e">
        <f t="shared" si="22"/>
        <v>#REF!</v>
      </c>
      <c r="L591" s="316"/>
      <c r="M591" s="321" t="e">
        <f t="shared" si="23"/>
        <v>#REF!</v>
      </c>
      <c r="N591" s="320"/>
      <c r="O591" s="95" t="e">
        <f t="shared" si="24"/>
        <v>#REF!</v>
      </c>
      <c r="P591" s="89"/>
      <c r="Q591" s="100" t="e">
        <f t="shared" si="25"/>
        <v>#REF!</v>
      </c>
      <c r="R591" s="91" t="s">
        <v>186</v>
      </c>
      <c r="S591" s="96" t="e">
        <f t="shared" si="26"/>
        <v>#REF!</v>
      </c>
      <c r="T591" s="89"/>
      <c r="U591" s="96" t="e">
        <f>'2 SERVICES'!#REF!</f>
        <v>#REF!</v>
      </c>
      <c r="V591" s="91"/>
      <c r="W591" s="97" t="e">
        <f>'2 SERVICES'!#REF!</f>
        <v>#REF!</v>
      </c>
    </row>
    <row r="592" spans="1:23" ht="39.75" customHeight="1" x14ac:dyDescent="0.25">
      <c r="A592" s="92">
        <f t="shared" si="18"/>
        <v>579</v>
      </c>
      <c r="B592" s="313" t="e">
        <f>'2 SERVICES'!#REF!</f>
        <v>#REF!</v>
      </c>
      <c r="C592" s="93" t="e">
        <f>'2 SERVICES'!#REF!</f>
        <v>#REF!</v>
      </c>
      <c r="D592" s="94" t="e">
        <f>'2 SERVICES'!#REF!</f>
        <v>#REF!</v>
      </c>
      <c r="E592" s="314" t="e">
        <f t="shared" si="19"/>
        <v>#REF!</v>
      </c>
      <c r="F592" s="302"/>
      <c r="G592" s="315" t="e">
        <f t="shared" si="20"/>
        <v>#REF!</v>
      </c>
      <c r="H592" s="316"/>
      <c r="I592" s="317" t="e">
        <f t="shared" si="21"/>
        <v>#REF!</v>
      </c>
      <c r="J592" s="302"/>
      <c r="K592" s="318" t="e">
        <f t="shared" si="22"/>
        <v>#REF!</v>
      </c>
      <c r="L592" s="316"/>
      <c r="M592" s="317" t="e">
        <f t="shared" si="23"/>
        <v>#REF!</v>
      </c>
      <c r="N592" s="302"/>
      <c r="O592" s="95" t="e">
        <f t="shared" si="24"/>
        <v>#REF!</v>
      </c>
      <c r="P592" s="89"/>
      <c r="Q592" s="96" t="e">
        <f t="shared" si="25"/>
        <v>#REF!</v>
      </c>
      <c r="R592" s="91" t="s">
        <v>185</v>
      </c>
      <c r="S592" s="96" t="e">
        <f t="shared" si="26"/>
        <v>#REF!</v>
      </c>
      <c r="T592" s="89"/>
      <c r="U592" s="96" t="e">
        <f>'2 SERVICES'!#REF!</f>
        <v>#REF!</v>
      </c>
      <c r="V592" s="91"/>
      <c r="W592" s="97" t="e">
        <f>'2 SERVICES'!#REF!</f>
        <v>#REF!</v>
      </c>
    </row>
    <row r="593" spans="1:23" ht="39.75" customHeight="1" x14ac:dyDescent="0.25">
      <c r="A593" s="92">
        <f t="shared" si="18"/>
        <v>580</v>
      </c>
      <c r="B593" s="313" t="e">
        <f>'2 SERVICES'!#REF!</f>
        <v>#REF!</v>
      </c>
      <c r="C593" s="99" t="e">
        <f>'2 SERVICES'!#REF!</f>
        <v>#REF!</v>
      </c>
      <c r="D593" s="94" t="e">
        <f>'2 SERVICES'!#REF!</f>
        <v>#REF!</v>
      </c>
      <c r="E593" s="319" t="e">
        <f t="shared" si="19"/>
        <v>#REF!</v>
      </c>
      <c r="F593" s="320"/>
      <c r="G593" s="315" t="e">
        <f t="shared" si="20"/>
        <v>#REF!</v>
      </c>
      <c r="H593" s="316"/>
      <c r="I593" s="321" t="e">
        <f t="shared" si="21"/>
        <v>#REF!</v>
      </c>
      <c r="J593" s="320"/>
      <c r="K593" s="318" t="e">
        <f t="shared" si="22"/>
        <v>#REF!</v>
      </c>
      <c r="L593" s="316"/>
      <c r="M593" s="321" t="e">
        <f t="shared" si="23"/>
        <v>#REF!</v>
      </c>
      <c r="N593" s="320"/>
      <c r="O593" s="95" t="e">
        <f t="shared" si="24"/>
        <v>#REF!</v>
      </c>
      <c r="P593" s="89"/>
      <c r="Q593" s="100" t="e">
        <f t="shared" si="25"/>
        <v>#REF!</v>
      </c>
      <c r="R593" s="91" t="s">
        <v>186</v>
      </c>
      <c r="S593" s="96" t="e">
        <f t="shared" si="26"/>
        <v>#REF!</v>
      </c>
      <c r="T593" s="89"/>
      <c r="U593" s="96" t="e">
        <f>'2 SERVICES'!#REF!</f>
        <v>#REF!</v>
      </c>
      <c r="V593" s="91"/>
      <c r="W593" s="97" t="e">
        <f>'2 SERVICES'!#REF!</f>
        <v>#REF!</v>
      </c>
    </row>
    <row r="594" spans="1:23" ht="39.75" customHeight="1" x14ac:dyDescent="0.25">
      <c r="A594" s="92">
        <f t="shared" si="18"/>
        <v>581</v>
      </c>
      <c r="B594" s="313" t="e">
        <f>'2 SERVICES'!#REF!</f>
        <v>#REF!</v>
      </c>
      <c r="C594" s="93" t="e">
        <f>'2 SERVICES'!#REF!</f>
        <v>#REF!</v>
      </c>
      <c r="D594" s="94" t="e">
        <f>'2 SERVICES'!#REF!</f>
        <v>#REF!</v>
      </c>
      <c r="E594" s="314" t="e">
        <f t="shared" si="19"/>
        <v>#REF!</v>
      </c>
      <c r="F594" s="302"/>
      <c r="G594" s="315" t="e">
        <f t="shared" si="20"/>
        <v>#REF!</v>
      </c>
      <c r="H594" s="316"/>
      <c r="I594" s="317" t="e">
        <f t="shared" si="21"/>
        <v>#REF!</v>
      </c>
      <c r="J594" s="302"/>
      <c r="K594" s="318" t="e">
        <f t="shared" si="22"/>
        <v>#REF!</v>
      </c>
      <c r="L594" s="316"/>
      <c r="M594" s="317" t="e">
        <f t="shared" si="23"/>
        <v>#REF!</v>
      </c>
      <c r="N594" s="302"/>
      <c r="O594" s="95" t="e">
        <f t="shared" si="24"/>
        <v>#REF!</v>
      </c>
      <c r="P594" s="89"/>
      <c r="Q594" s="96" t="e">
        <f t="shared" si="25"/>
        <v>#REF!</v>
      </c>
      <c r="R594" s="91" t="s">
        <v>185</v>
      </c>
      <c r="S594" s="96" t="e">
        <f t="shared" si="26"/>
        <v>#REF!</v>
      </c>
      <c r="T594" s="89"/>
      <c r="U594" s="96" t="e">
        <f>'2 SERVICES'!#REF!</f>
        <v>#REF!</v>
      </c>
      <c r="V594" s="91"/>
      <c r="W594" s="97" t="e">
        <f>'2 SERVICES'!#REF!</f>
        <v>#REF!</v>
      </c>
    </row>
    <row r="595" spans="1:23" ht="39.75" customHeight="1" x14ac:dyDescent="0.25">
      <c r="A595" s="92">
        <f t="shared" si="18"/>
        <v>582</v>
      </c>
      <c r="B595" s="313" t="e">
        <f>'2 SERVICES'!#REF!</f>
        <v>#REF!</v>
      </c>
      <c r="C595" s="99" t="e">
        <f>'2 SERVICES'!#REF!</f>
        <v>#REF!</v>
      </c>
      <c r="D595" s="94" t="e">
        <f>'2 SERVICES'!#REF!</f>
        <v>#REF!</v>
      </c>
      <c r="E595" s="319" t="e">
        <f t="shared" si="19"/>
        <v>#REF!</v>
      </c>
      <c r="F595" s="320"/>
      <c r="G595" s="315" t="e">
        <f t="shared" si="20"/>
        <v>#REF!</v>
      </c>
      <c r="H595" s="316"/>
      <c r="I595" s="321" t="e">
        <f t="shared" si="21"/>
        <v>#REF!</v>
      </c>
      <c r="J595" s="320"/>
      <c r="K595" s="318" t="e">
        <f t="shared" si="22"/>
        <v>#REF!</v>
      </c>
      <c r="L595" s="316"/>
      <c r="M595" s="321" t="e">
        <f t="shared" si="23"/>
        <v>#REF!</v>
      </c>
      <c r="N595" s="320"/>
      <c r="O595" s="95" t="e">
        <f t="shared" si="24"/>
        <v>#REF!</v>
      </c>
      <c r="P595" s="89"/>
      <c r="Q595" s="100" t="e">
        <f t="shared" si="25"/>
        <v>#REF!</v>
      </c>
      <c r="R595" s="91" t="s">
        <v>186</v>
      </c>
      <c r="S595" s="96" t="e">
        <f t="shared" si="26"/>
        <v>#REF!</v>
      </c>
      <c r="T595" s="89"/>
      <c r="U595" s="96" t="e">
        <f>'2 SERVICES'!#REF!</f>
        <v>#REF!</v>
      </c>
      <c r="V595" s="91"/>
      <c r="W595" s="97" t="e">
        <f>'2 SERVICES'!#REF!</f>
        <v>#REF!</v>
      </c>
    </row>
    <row r="596" spans="1:23" ht="39.75" customHeight="1" x14ac:dyDescent="0.25">
      <c r="A596" s="92">
        <f t="shared" si="18"/>
        <v>583</v>
      </c>
      <c r="B596" s="313" t="e">
        <f>'2 SERVICES'!#REF!</f>
        <v>#REF!</v>
      </c>
      <c r="C596" s="93" t="e">
        <f>'2 SERVICES'!#REF!</f>
        <v>#REF!</v>
      </c>
      <c r="D596" s="94" t="e">
        <f>'2 SERVICES'!#REF!</f>
        <v>#REF!</v>
      </c>
      <c r="E596" s="314" t="e">
        <f t="shared" si="19"/>
        <v>#REF!</v>
      </c>
      <c r="F596" s="302"/>
      <c r="G596" s="315" t="e">
        <f t="shared" si="20"/>
        <v>#REF!</v>
      </c>
      <c r="H596" s="316"/>
      <c r="I596" s="317" t="e">
        <f t="shared" si="21"/>
        <v>#REF!</v>
      </c>
      <c r="J596" s="302"/>
      <c r="K596" s="318" t="e">
        <f t="shared" si="22"/>
        <v>#REF!</v>
      </c>
      <c r="L596" s="316"/>
      <c r="M596" s="317" t="e">
        <f t="shared" si="23"/>
        <v>#REF!</v>
      </c>
      <c r="N596" s="302"/>
      <c r="O596" s="95" t="e">
        <f t="shared" si="24"/>
        <v>#REF!</v>
      </c>
      <c r="P596" s="89"/>
      <c r="Q596" s="96" t="e">
        <f t="shared" si="25"/>
        <v>#REF!</v>
      </c>
      <c r="R596" s="91" t="s">
        <v>185</v>
      </c>
      <c r="S596" s="96" t="e">
        <f t="shared" si="26"/>
        <v>#REF!</v>
      </c>
      <c r="T596" s="89"/>
      <c r="U596" s="96" t="e">
        <f>'2 SERVICES'!#REF!</f>
        <v>#REF!</v>
      </c>
      <c r="V596" s="91"/>
      <c r="W596" s="97" t="e">
        <f>'2 SERVICES'!#REF!</f>
        <v>#REF!</v>
      </c>
    </row>
    <row r="597" spans="1:23" ht="39.75" customHeight="1" x14ac:dyDescent="0.25">
      <c r="A597" s="92">
        <f t="shared" si="18"/>
        <v>584</v>
      </c>
      <c r="B597" s="313" t="e">
        <f>'2 SERVICES'!#REF!</f>
        <v>#REF!</v>
      </c>
      <c r="C597" s="99" t="e">
        <f>'2 SERVICES'!#REF!</f>
        <v>#REF!</v>
      </c>
      <c r="D597" s="94" t="e">
        <f>'2 SERVICES'!#REF!</f>
        <v>#REF!</v>
      </c>
      <c r="E597" s="319" t="e">
        <f t="shared" si="19"/>
        <v>#REF!</v>
      </c>
      <c r="F597" s="320"/>
      <c r="G597" s="315" t="e">
        <f t="shared" si="20"/>
        <v>#REF!</v>
      </c>
      <c r="H597" s="316"/>
      <c r="I597" s="321" t="e">
        <f t="shared" si="21"/>
        <v>#REF!</v>
      </c>
      <c r="J597" s="320"/>
      <c r="K597" s="318" t="e">
        <f t="shared" si="22"/>
        <v>#REF!</v>
      </c>
      <c r="L597" s="316"/>
      <c r="M597" s="321" t="e">
        <f t="shared" si="23"/>
        <v>#REF!</v>
      </c>
      <c r="N597" s="320"/>
      <c r="O597" s="95" t="e">
        <f t="shared" si="24"/>
        <v>#REF!</v>
      </c>
      <c r="P597" s="89"/>
      <c r="Q597" s="100" t="e">
        <f t="shared" si="25"/>
        <v>#REF!</v>
      </c>
      <c r="R597" s="91" t="s">
        <v>186</v>
      </c>
      <c r="S597" s="96" t="e">
        <f t="shared" si="26"/>
        <v>#REF!</v>
      </c>
      <c r="T597" s="89"/>
      <c r="U597" s="96" t="e">
        <f>'2 SERVICES'!#REF!</f>
        <v>#REF!</v>
      </c>
      <c r="V597" s="91"/>
      <c r="W597" s="97" t="e">
        <f>'2 SERVICES'!#REF!</f>
        <v>#REF!</v>
      </c>
    </row>
    <row r="598" spans="1:23" ht="39.75" customHeight="1" x14ac:dyDescent="0.25">
      <c r="A598" s="92">
        <f t="shared" si="18"/>
        <v>585</v>
      </c>
      <c r="B598" s="313" t="e">
        <f>'2 SERVICES'!#REF!</f>
        <v>#REF!</v>
      </c>
      <c r="C598" s="93" t="e">
        <f>'2 SERVICES'!#REF!</f>
        <v>#REF!</v>
      </c>
      <c r="D598" s="94" t="e">
        <f>'2 SERVICES'!#REF!</f>
        <v>#REF!</v>
      </c>
      <c r="E598" s="314" t="e">
        <f t="shared" si="19"/>
        <v>#REF!</v>
      </c>
      <c r="F598" s="302"/>
      <c r="G598" s="315" t="e">
        <f t="shared" si="20"/>
        <v>#REF!</v>
      </c>
      <c r="H598" s="316"/>
      <c r="I598" s="317" t="e">
        <f t="shared" si="21"/>
        <v>#REF!</v>
      </c>
      <c r="J598" s="302"/>
      <c r="K598" s="318" t="e">
        <f t="shared" si="22"/>
        <v>#REF!</v>
      </c>
      <c r="L598" s="316"/>
      <c r="M598" s="317" t="e">
        <f t="shared" si="23"/>
        <v>#REF!</v>
      </c>
      <c r="N598" s="302"/>
      <c r="O598" s="95" t="e">
        <f t="shared" si="24"/>
        <v>#REF!</v>
      </c>
      <c r="P598" s="89"/>
      <c r="Q598" s="96" t="e">
        <f t="shared" si="25"/>
        <v>#REF!</v>
      </c>
      <c r="R598" s="91" t="s">
        <v>185</v>
      </c>
      <c r="S598" s="96" t="e">
        <f t="shared" si="26"/>
        <v>#REF!</v>
      </c>
      <c r="T598" s="89"/>
      <c r="U598" s="96" t="e">
        <f>'2 SERVICES'!#REF!</f>
        <v>#REF!</v>
      </c>
      <c r="V598" s="91"/>
      <c r="W598" s="97" t="e">
        <f>'2 SERVICES'!#REF!</f>
        <v>#REF!</v>
      </c>
    </row>
    <row r="599" spans="1:23" ht="39.75" customHeight="1" x14ac:dyDescent="0.25">
      <c r="A599" s="92">
        <f t="shared" si="18"/>
        <v>586</v>
      </c>
      <c r="B599" s="313" t="e">
        <f>'2 SERVICES'!#REF!</f>
        <v>#REF!</v>
      </c>
      <c r="C599" s="99" t="e">
        <f>'2 SERVICES'!#REF!</f>
        <v>#REF!</v>
      </c>
      <c r="D599" s="94" t="e">
        <f>'2 SERVICES'!#REF!</f>
        <v>#REF!</v>
      </c>
      <c r="E599" s="319" t="e">
        <f t="shared" si="19"/>
        <v>#REF!</v>
      </c>
      <c r="F599" s="320"/>
      <c r="G599" s="315" t="e">
        <f t="shared" si="20"/>
        <v>#REF!</v>
      </c>
      <c r="H599" s="316"/>
      <c r="I599" s="321" t="e">
        <f t="shared" si="21"/>
        <v>#REF!</v>
      </c>
      <c r="J599" s="320"/>
      <c r="K599" s="318" t="e">
        <f t="shared" si="22"/>
        <v>#REF!</v>
      </c>
      <c r="L599" s="316"/>
      <c r="M599" s="321" t="e">
        <f t="shared" si="23"/>
        <v>#REF!</v>
      </c>
      <c r="N599" s="320"/>
      <c r="O599" s="95" t="e">
        <f t="shared" si="24"/>
        <v>#REF!</v>
      </c>
      <c r="P599" s="89"/>
      <c r="Q599" s="100" t="e">
        <f t="shared" si="25"/>
        <v>#REF!</v>
      </c>
      <c r="R599" s="91" t="s">
        <v>186</v>
      </c>
      <c r="S599" s="96" t="e">
        <f t="shared" si="26"/>
        <v>#REF!</v>
      </c>
      <c r="T599" s="89"/>
      <c r="U599" s="96" t="e">
        <f>'2 SERVICES'!#REF!</f>
        <v>#REF!</v>
      </c>
      <c r="V599" s="91"/>
      <c r="W599" s="97" t="e">
        <f>'2 SERVICES'!#REF!</f>
        <v>#REF!</v>
      </c>
    </row>
    <row r="600" spans="1:23" ht="39.75" customHeight="1" x14ac:dyDescent="0.25">
      <c r="A600" s="92">
        <f t="shared" si="18"/>
        <v>587</v>
      </c>
      <c r="B600" s="313" t="e">
        <f>'2 SERVICES'!#REF!</f>
        <v>#REF!</v>
      </c>
      <c r="C600" s="93" t="e">
        <f>'2 SERVICES'!#REF!</f>
        <v>#REF!</v>
      </c>
      <c r="D600" s="94" t="e">
        <f>'2 SERVICES'!#REF!</f>
        <v>#REF!</v>
      </c>
      <c r="E600" s="314" t="e">
        <f t="shared" si="19"/>
        <v>#REF!</v>
      </c>
      <c r="F600" s="302"/>
      <c r="G600" s="315" t="e">
        <f t="shared" si="20"/>
        <v>#REF!</v>
      </c>
      <c r="H600" s="316"/>
      <c r="I600" s="317" t="e">
        <f t="shared" si="21"/>
        <v>#REF!</v>
      </c>
      <c r="J600" s="302"/>
      <c r="K600" s="318" t="e">
        <f t="shared" si="22"/>
        <v>#REF!</v>
      </c>
      <c r="L600" s="316"/>
      <c r="M600" s="317" t="e">
        <f t="shared" si="23"/>
        <v>#REF!</v>
      </c>
      <c r="N600" s="302"/>
      <c r="O600" s="95" t="e">
        <f t="shared" si="24"/>
        <v>#REF!</v>
      </c>
      <c r="P600" s="89"/>
      <c r="Q600" s="96" t="e">
        <f t="shared" si="25"/>
        <v>#REF!</v>
      </c>
      <c r="R600" s="91" t="s">
        <v>185</v>
      </c>
      <c r="S600" s="96" t="e">
        <f t="shared" si="26"/>
        <v>#REF!</v>
      </c>
      <c r="T600" s="89"/>
      <c r="U600" s="96" t="e">
        <f>'2 SERVICES'!#REF!</f>
        <v>#REF!</v>
      </c>
      <c r="V600" s="91"/>
      <c r="W600" s="97" t="e">
        <f>'2 SERVICES'!#REF!</f>
        <v>#REF!</v>
      </c>
    </row>
    <row r="601" spans="1:23" ht="39.75" customHeight="1" x14ac:dyDescent="0.25">
      <c r="A601" s="92">
        <f t="shared" si="18"/>
        <v>588</v>
      </c>
      <c r="B601" s="313" t="e">
        <f>'2 SERVICES'!#REF!</f>
        <v>#REF!</v>
      </c>
      <c r="C601" s="99" t="e">
        <f>'2 SERVICES'!#REF!</f>
        <v>#REF!</v>
      </c>
      <c r="D601" s="94" t="e">
        <f>'2 SERVICES'!#REF!</f>
        <v>#REF!</v>
      </c>
      <c r="E601" s="319" t="e">
        <f t="shared" si="19"/>
        <v>#REF!</v>
      </c>
      <c r="F601" s="320"/>
      <c r="G601" s="315" t="e">
        <f t="shared" si="20"/>
        <v>#REF!</v>
      </c>
      <c r="H601" s="316"/>
      <c r="I601" s="321" t="e">
        <f t="shared" si="21"/>
        <v>#REF!</v>
      </c>
      <c r="J601" s="320"/>
      <c r="K601" s="318" t="e">
        <f t="shared" si="22"/>
        <v>#REF!</v>
      </c>
      <c r="L601" s="316"/>
      <c r="M601" s="321" t="e">
        <f t="shared" si="23"/>
        <v>#REF!</v>
      </c>
      <c r="N601" s="320"/>
      <c r="O601" s="95" t="e">
        <f t="shared" si="24"/>
        <v>#REF!</v>
      </c>
      <c r="P601" s="89"/>
      <c r="Q601" s="100" t="e">
        <f t="shared" si="25"/>
        <v>#REF!</v>
      </c>
      <c r="R601" s="91" t="s">
        <v>186</v>
      </c>
      <c r="S601" s="96" t="e">
        <f t="shared" si="26"/>
        <v>#REF!</v>
      </c>
      <c r="T601" s="89"/>
      <c r="U601" s="96" t="e">
        <f>'2 SERVICES'!#REF!</f>
        <v>#REF!</v>
      </c>
      <c r="V601" s="91"/>
      <c r="W601" s="97" t="e">
        <f>'2 SERVICES'!#REF!</f>
        <v>#REF!</v>
      </c>
    </row>
    <row r="602" spans="1:23" ht="39.75" customHeight="1" x14ac:dyDescent="0.25">
      <c r="A602" s="92">
        <f t="shared" si="18"/>
        <v>589</v>
      </c>
      <c r="B602" s="313" t="e">
        <f>'2 SERVICES'!#REF!</f>
        <v>#REF!</v>
      </c>
      <c r="C602" s="93" t="e">
        <f>'2 SERVICES'!#REF!</f>
        <v>#REF!</v>
      </c>
      <c r="D602" s="94" t="e">
        <f>'2 SERVICES'!#REF!</f>
        <v>#REF!</v>
      </c>
      <c r="E602" s="314" t="e">
        <f t="shared" si="19"/>
        <v>#REF!</v>
      </c>
      <c r="F602" s="302"/>
      <c r="G602" s="315" t="e">
        <f t="shared" si="20"/>
        <v>#REF!</v>
      </c>
      <c r="H602" s="316"/>
      <c r="I602" s="317" t="e">
        <f t="shared" si="21"/>
        <v>#REF!</v>
      </c>
      <c r="J602" s="302"/>
      <c r="K602" s="318" t="e">
        <f t="shared" si="22"/>
        <v>#REF!</v>
      </c>
      <c r="L602" s="316"/>
      <c r="M602" s="317" t="e">
        <f t="shared" si="23"/>
        <v>#REF!</v>
      </c>
      <c r="N602" s="302"/>
      <c r="O602" s="95" t="e">
        <f t="shared" si="24"/>
        <v>#REF!</v>
      </c>
      <c r="P602" s="89"/>
      <c r="Q602" s="96" t="e">
        <f t="shared" si="25"/>
        <v>#REF!</v>
      </c>
      <c r="R602" s="91" t="s">
        <v>185</v>
      </c>
      <c r="S602" s="96" t="e">
        <f t="shared" si="26"/>
        <v>#REF!</v>
      </c>
      <c r="T602" s="89"/>
      <c r="U602" s="96" t="e">
        <f>'2 SERVICES'!#REF!</f>
        <v>#REF!</v>
      </c>
      <c r="V602" s="91"/>
      <c r="W602" s="97" t="e">
        <f>'2 SERVICES'!#REF!</f>
        <v>#REF!</v>
      </c>
    </row>
    <row r="603" spans="1:23" ht="39.75" customHeight="1" x14ac:dyDescent="0.25">
      <c r="A603" s="92">
        <f t="shared" si="18"/>
        <v>590</v>
      </c>
      <c r="B603" s="313" t="e">
        <f>'2 SERVICES'!#REF!</f>
        <v>#REF!</v>
      </c>
      <c r="C603" s="99" t="e">
        <f>'2 SERVICES'!#REF!</f>
        <v>#REF!</v>
      </c>
      <c r="D603" s="94" t="e">
        <f>'2 SERVICES'!#REF!</f>
        <v>#REF!</v>
      </c>
      <c r="E603" s="319" t="e">
        <f t="shared" si="19"/>
        <v>#REF!</v>
      </c>
      <c r="F603" s="320"/>
      <c r="G603" s="315" t="e">
        <f t="shared" si="20"/>
        <v>#REF!</v>
      </c>
      <c r="H603" s="316"/>
      <c r="I603" s="321" t="e">
        <f t="shared" si="21"/>
        <v>#REF!</v>
      </c>
      <c r="J603" s="320"/>
      <c r="K603" s="318" t="e">
        <f t="shared" si="22"/>
        <v>#REF!</v>
      </c>
      <c r="L603" s="316"/>
      <c r="M603" s="321" t="e">
        <f t="shared" si="23"/>
        <v>#REF!</v>
      </c>
      <c r="N603" s="320"/>
      <c r="O603" s="95" t="e">
        <f t="shared" si="24"/>
        <v>#REF!</v>
      </c>
      <c r="P603" s="89"/>
      <c r="Q603" s="100" t="e">
        <f t="shared" si="25"/>
        <v>#REF!</v>
      </c>
      <c r="R603" s="91" t="s">
        <v>186</v>
      </c>
      <c r="S603" s="96" t="e">
        <f t="shared" si="26"/>
        <v>#REF!</v>
      </c>
      <c r="T603" s="89"/>
      <c r="U603" s="96" t="e">
        <f>'2 SERVICES'!#REF!</f>
        <v>#REF!</v>
      </c>
      <c r="V603" s="91"/>
      <c r="W603" s="97" t="e">
        <f>'2 SERVICES'!#REF!</f>
        <v>#REF!</v>
      </c>
    </row>
    <row r="604" spans="1:23" ht="39.75" customHeight="1" x14ac:dyDescent="0.25">
      <c r="A604" s="92">
        <f t="shared" si="18"/>
        <v>591</v>
      </c>
      <c r="B604" s="313" t="e">
        <f>'2 SERVICES'!#REF!</f>
        <v>#REF!</v>
      </c>
      <c r="C604" s="93" t="e">
        <f>'2 SERVICES'!#REF!</f>
        <v>#REF!</v>
      </c>
      <c r="D604" s="94" t="e">
        <f>'2 SERVICES'!#REF!</f>
        <v>#REF!</v>
      </c>
      <c r="E604" s="314" t="e">
        <f t="shared" si="19"/>
        <v>#REF!</v>
      </c>
      <c r="F604" s="302"/>
      <c r="G604" s="315" t="e">
        <f t="shared" si="20"/>
        <v>#REF!</v>
      </c>
      <c r="H604" s="316"/>
      <c r="I604" s="317" t="e">
        <f t="shared" si="21"/>
        <v>#REF!</v>
      </c>
      <c r="J604" s="302"/>
      <c r="K604" s="318" t="e">
        <f t="shared" si="22"/>
        <v>#REF!</v>
      </c>
      <c r="L604" s="316"/>
      <c r="M604" s="317" t="e">
        <f t="shared" si="23"/>
        <v>#REF!</v>
      </c>
      <c r="N604" s="302"/>
      <c r="O604" s="95" t="e">
        <f t="shared" si="24"/>
        <v>#REF!</v>
      </c>
      <c r="P604" s="89"/>
      <c r="Q604" s="96" t="e">
        <f t="shared" si="25"/>
        <v>#REF!</v>
      </c>
      <c r="R604" s="91" t="s">
        <v>185</v>
      </c>
      <c r="S604" s="96" t="e">
        <f t="shared" si="26"/>
        <v>#REF!</v>
      </c>
      <c r="T604" s="89"/>
      <c r="U604" s="96" t="e">
        <f>'2 SERVICES'!#REF!</f>
        <v>#REF!</v>
      </c>
      <c r="V604" s="91"/>
      <c r="W604" s="97" t="e">
        <f>'2 SERVICES'!#REF!</f>
        <v>#REF!</v>
      </c>
    </row>
    <row r="605" spans="1:23" ht="39.75" customHeight="1" x14ac:dyDescent="0.25">
      <c r="A605" s="92">
        <f t="shared" si="18"/>
        <v>592</v>
      </c>
      <c r="B605" s="313" t="e">
        <f>'2 SERVICES'!#REF!</f>
        <v>#REF!</v>
      </c>
      <c r="C605" s="99" t="e">
        <f>'2 SERVICES'!#REF!</f>
        <v>#REF!</v>
      </c>
      <c r="D605" s="94" t="e">
        <f>'2 SERVICES'!#REF!</f>
        <v>#REF!</v>
      </c>
      <c r="E605" s="319" t="e">
        <f t="shared" si="19"/>
        <v>#REF!</v>
      </c>
      <c r="F605" s="320"/>
      <c r="G605" s="315" t="e">
        <f t="shared" si="20"/>
        <v>#REF!</v>
      </c>
      <c r="H605" s="316"/>
      <c r="I605" s="321" t="e">
        <f t="shared" si="21"/>
        <v>#REF!</v>
      </c>
      <c r="J605" s="320"/>
      <c r="K605" s="318" t="e">
        <f t="shared" si="22"/>
        <v>#REF!</v>
      </c>
      <c r="L605" s="316"/>
      <c r="M605" s="321" t="e">
        <f t="shared" si="23"/>
        <v>#REF!</v>
      </c>
      <c r="N605" s="320"/>
      <c r="O605" s="95" t="e">
        <f t="shared" si="24"/>
        <v>#REF!</v>
      </c>
      <c r="P605" s="89"/>
      <c r="Q605" s="100" t="e">
        <f t="shared" si="25"/>
        <v>#REF!</v>
      </c>
      <c r="R605" s="91" t="s">
        <v>186</v>
      </c>
      <c r="S605" s="96" t="e">
        <f t="shared" si="26"/>
        <v>#REF!</v>
      </c>
      <c r="T605" s="89"/>
      <c r="U605" s="96" t="e">
        <f>'2 SERVICES'!#REF!</f>
        <v>#REF!</v>
      </c>
      <c r="V605" s="91"/>
      <c r="W605" s="97" t="e">
        <f>'2 SERVICES'!#REF!</f>
        <v>#REF!</v>
      </c>
    </row>
    <row r="606" spans="1:23" ht="39.75" customHeight="1" x14ac:dyDescent="0.25">
      <c r="A606" s="92">
        <f t="shared" si="18"/>
        <v>593</v>
      </c>
      <c r="B606" s="313" t="e">
        <f>'2 SERVICES'!#REF!</f>
        <v>#REF!</v>
      </c>
      <c r="C606" s="93" t="e">
        <f>'2 SERVICES'!#REF!</f>
        <v>#REF!</v>
      </c>
      <c r="D606" s="94" t="e">
        <f>'2 SERVICES'!#REF!</f>
        <v>#REF!</v>
      </c>
      <c r="E606" s="314" t="e">
        <f t="shared" si="19"/>
        <v>#REF!</v>
      </c>
      <c r="F606" s="302"/>
      <c r="G606" s="315" t="e">
        <f t="shared" si="20"/>
        <v>#REF!</v>
      </c>
      <c r="H606" s="316"/>
      <c r="I606" s="317" t="e">
        <f t="shared" si="21"/>
        <v>#REF!</v>
      </c>
      <c r="J606" s="302"/>
      <c r="K606" s="318" t="e">
        <f t="shared" si="22"/>
        <v>#REF!</v>
      </c>
      <c r="L606" s="316"/>
      <c r="M606" s="317" t="e">
        <f t="shared" si="23"/>
        <v>#REF!</v>
      </c>
      <c r="N606" s="302"/>
      <c r="O606" s="95" t="e">
        <f t="shared" si="24"/>
        <v>#REF!</v>
      </c>
      <c r="P606" s="89"/>
      <c r="Q606" s="96" t="e">
        <f t="shared" si="25"/>
        <v>#REF!</v>
      </c>
      <c r="R606" s="91" t="s">
        <v>185</v>
      </c>
      <c r="S606" s="96" t="e">
        <f t="shared" si="26"/>
        <v>#REF!</v>
      </c>
      <c r="T606" s="89"/>
      <c r="U606" s="96" t="e">
        <f>'2 SERVICES'!#REF!</f>
        <v>#REF!</v>
      </c>
      <c r="V606" s="91"/>
      <c r="W606" s="97" t="e">
        <f>'2 SERVICES'!#REF!</f>
        <v>#REF!</v>
      </c>
    </row>
    <row r="607" spans="1:23" ht="39.75" customHeight="1" x14ac:dyDescent="0.25">
      <c r="A607" s="92">
        <f t="shared" si="18"/>
        <v>594</v>
      </c>
      <c r="B607" s="313" t="e">
        <f>'2 SERVICES'!#REF!</f>
        <v>#REF!</v>
      </c>
      <c r="C607" s="99" t="e">
        <f>'2 SERVICES'!#REF!</f>
        <v>#REF!</v>
      </c>
      <c r="D607" s="94" t="e">
        <f>'2 SERVICES'!#REF!</f>
        <v>#REF!</v>
      </c>
      <c r="E607" s="319" t="e">
        <f t="shared" si="19"/>
        <v>#REF!</v>
      </c>
      <c r="F607" s="320"/>
      <c r="G607" s="315" t="e">
        <f t="shared" si="20"/>
        <v>#REF!</v>
      </c>
      <c r="H607" s="316"/>
      <c r="I607" s="321" t="e">
        <f t="shared" si="21"/>
        <v>#REF!</v>
      </c>
      <c r="J607" s="320"/>
      <c r="K607" s="318" t="e">
        <f t="shared" si="22"/>
        <v>#REF!</v>
      </c>
      <c r="L607" s="316"/>
      <c r="M607" s="321" t="e">
        <f t="shared" si="23"/>
        <v>#REF!</v>
      </c>
      <c r="N607" s="320"/>
      <c r="O607" s="95" t="e">
        <f t="shared" si="24"/>
        <v>#REF!</v>
      </c>
      <c r="P607" s="89"/>
      <c r="Q607" s="100" t="e">
        <f t="shared" si="25"/>
        <v>#REF!</v>
      </c>
      <c r="R607" s="91" t="s">
        <v>186</v>
      </c>
      <c r="S607" s="96" t="e">
        <f t="shared" si="26"/>
        <v>#REF!</v>
      </c>
      <c r="T607" s="89"/>
      <c r="U607" s="96" t="e">
        <f>'2 SERVICES'!#REF!</f>
        <v>#REF!</v>
      </c>
      <c r="V607" s="91"/>
      <c r="W607" s="97" t="e">
        <f>'2 SERVICES'!#REF!</f>
        <v>#REF!</v>
      </c>
    </row>
    <row r="608" spans="1:23" ht="39.75" customHeight="1" x14ac:dyDescent="0.25">
      <c r="A608" s="92">
        <f t="shared" si="18"/>
        <v>595</v>
      </c>
      <c r="B608" s="313" t="e">
        <f>'2 SERVICES'!#REF!</f>
        <v>#REF!</v>
      </c>
      <c r="C608" s="93" t="e">
        <f>'2 SERVICES'!#REF!</f>
        <v>#REF!</v>
      </c>
      <c r="D608" s="94" t="e">
        <f>'2 SERVICES'!#REF!</f>
        <v>#REF!</v>
      </c>
      <c r="E608" s="314" t="e">
        <f t="shared" si="19"/>
        <v>#REF!</v>
      </c>
      <c r="F608" s="302"/>
      <c r="G608" s="315" t="e">
        <f t="shared" si="20"/>
        <v>#REF!</v>
      </c>
      <c r="H608" s="316"/>
      <c r="I608" s="317" t="e">
        <f t="shared" si="21"/>
        <v>#REF!</v>
      </c>
      <c r="J608" s="302"/>
      <c r="K608" s="318" t="e">
        <f t="shared" si="22"/>
        <v>#REF!</v>
      </c>
      <c r="L608" s="316"/>
      <c r="M608" s="317" t="e">
        <f t="shared" si="23"/>
        <v>#REF!</v>
      </c>
      <c r="N608" s="302"/>
      <c r="O608" s="95" t="e">
        <f t="shared" si="24"/>
        <v>#REF!</v>
      </c>
      <c r="P608" s="89"/>
      <c r="Q608" s="96" t="e">
        <f t="shared" si="25"/>
        <v>#REF!</v>
      </c>
      <c r="R608" s="91" t="s">
        <v>185</v>
      </c>
      <c r="S608" s="96" t="e">
        <f t="shared" si="26"/>
        <v>#REF!</v>
      </c>
      <c r="T608" s="89"/>
      <c r="U608" s="96" t="e">
        <f>'2 SERVICES'!#REF!</f>
        <v>#REF!</v>
      </c>
      <c r="V608" s="91"/>
      <c r="W608" s="97" t="e">
        <f>'2 SERVICES'!#REF!</f>
        <v>#REF!</v>
      </c>
    </row>
    <row r="609" spans="1:23" ht="39.75" customHeight="1" x14ac:dyDescent="0.25">
      <c r="A609" s="92">
        <f t="shared" si="18"/>
        <v>596</v>
      </c>
      <c r="B609" s="313" t="e">
        <f>'2 SERVICES'!#REF!</f>
        <v>#REF!</v>
      </c>
      <c r="C609" s="99" t="e">
        <f>'2 SERVICES'!#REF!</f>
        <v>#REF!</v>
      </c>
      <c r="D609" s="94" t="e">
        <f>'2 SERVICES'!#REF!</f>
        <v>#REF!</v>
      </c>
      <c r="E609" s="319" t="e">
        <f t="shared" si="19"/>
        <v>#REF!</v>
      </c>
      <c r="F609" s="320"/>
      <c r="G609" s="315" t="e">
        <f t="shared" si="20"/>
        <v>#REF!</v>
      </c>
      <c r="H609" s="316"/>
      <c r="I609" s="321" t="e">
        <f t="shared" si="21"/>
        <v>#REF!</v>
      </c>
      <c r="J609" s="320"/>
      <c r="K609" s="318" t="e">
        <f t="shared" si="22"/>
        <v>#REF!</v>
      </c>
      <c r="L609" s="316"/>
      <c r="M609" s="321" t="e">
        <f t="shared" si="23"/>
        <v>#REF!</v>
      </c>
      <c r="N609" s="320"/>
      <c r="O609" s="95" t="e">
        <f t="shared" si="24"/>
        <v>#REF!</v>
      </c>
      <c r="P609" s="89"/>
      <c r="Q609" s="100" t="e">
        <f t="shared" si="25"/>
        <v>#REF!</v>
      </c>
      <c r="R609" s="91" t="s">
        <v>186</v>
      </c>
      <c r="S609" s="96" t="e">
        <f t="shared" si="26"/>
        <v>#REF!</v>
      </c>
      <c r="T609" s="89"/>
      <c r="U609" s="96" t="e">
        <f>'2 SERVICES'!#REF!</f>
        <v>#REF!</v>
      </c>
      <c r="V609" s="91"/>
      <c r="W609" s="97" t="e">
        <f>'2 SERVICES'!#REF!</f>
        <v>#REF!</v>
      </c>
    </row>
    <row r="610" spans="1:23" ht="39.75" customHeight="1" x14ac:dyDescent="0.25">
      <c r="A610" s="92">
        <f t="shared" si="18"/>
        <v>597</v>
      </c>
      <c r="B610" s="313" t="e">
        <f>'2 SERVICES'!#REF!</f>
        <v>#REF!</v>
      </c>
      <c r="C610" s="93" t="e">
        <f>'2 SERVICES'!#REF!</f>
        <v>#REF!</v>
      </c>
      <c r="D610" s="94" t="e">
        <f>'2 SERVICES'!#REF!</f>
        <v>#REF!</v>
      </c>
      <c r="E610" s="314" t="e">
        <f t="shared" si="19"/>
        <v>#REF!</v>
      </c>
      <c r="F610" s="302"/>
      <c r="G610" s="315" t="e">
        <f t="shared" si="20"/>
        <v>#REF!</v>
      </c>
      <c r="H610" s="316"/>
      <c r="I610" s="317" t="e">
        <f t="shared" si="21"/>
        <v>#REF!</v>
      </c>
      <c r="J610" s="302"/>
      <c r="K610" s="318" t="e">
        <f t="shared" si="22"/>
        <v>#REF!</v>
      </c>
      <c r="L610" s="316"/>
      <c r="M610" s="317" t="e">
        <f t="shared" si="23"/>
        <v>#REF!</v>
      </c>
      <c r="N610" s="302"/>
      <c r="O610" s="95" t="e">
        <f t="shared" si="24"/>
        <v>#REF!</v>
      </c>
      <c r="P610" s="89"/>
      <c r="Q610" s="96" t="e">
        <f t="shared" si="25"/>
        <v>#REF!</v>
      </c>
      <c r="R610" s="91" t="s">
        <v>185</v>
      </c>
      <c r="S610" s="96" t="e">
        <f t="shared" si="26"/>
        <v>#REF!</v>
      </c>
      <c r="T610" s="89"/>
      <c r="U610" s="96" t="e">
        <f>'2 SERVICES'!#REF!</f>
        <v>#REF!</v>
      </c>
      <c r="V610" s="91"/>
      <c r="W610" s="97" t="e">
        <f>'2 SERVICES'!#REF!</f>
        <v>#REF!</v>
      </c>
    </row>
    <row r="611" spans="1:23" ht="39.75" customHeight="1" x14ac:dyDescent="0.25">
      <c r="A611" s="92">
        <f t="shared" si="18"/>
        <v>598</v>
      </c>
      <c r="B611" s="313" t="e">
        <f>'2 SERVICES'!#REF!</f>
        <v>#REF!</v>
      </c>
      <c r="C611" s="99" t="e">
        <f>'2 SERVICES'!#REF!</f>
        <v>#REF!</v>
      </c>
      <c r="D611" s="94" t="e">
        <f>'2 SERVICES'!#REF!</f>
        <v>#REF!</v>
      </c>
      <c r="E611" s="319" t="e">
        <f t="shared" si="19"/>
        <v>#REF!</v>
      </c>
      <c r="F611" s="320"/>
      <c r="G611" s="315" t="e">
        <f t="shared" si="20"/>
        <v>#REF!</v>
      </c>
      <c r="H611" s="316"/>
      <c r="I611" s="321" t="e">
        <f t="shared" si="21"/>
        <v>#REF!</v>
      </c>
      <c r="J611" s="320"/>
      <c r="K611" s="318" t="e">
        <f t="shared" si="22"/>
        <v>#REF!</v>
      </c>
      <c r="L611" s="316"/>
      <c r="M611" s="321" t="e">
        <f t="shared" si="23"/>
        <v>#REF!</v>
      </c>
      <c r="N611" s="320"/>
      <c r="O611" s="95" t="e">
        <f t="shared" si="24"/>
        <v>#REF!</v>
      </c>
      <c r="P611" s="89"/>
      <c r="Q611" s="100" t="e">
        <f t="shared" si="25"/>
        <v>#REF!</v>
      </c>
      <c r="R611" s="91" t="s">
        <v>186</v>
      </c>
      <c r="S611" s="96" t="e">
        <f t="shared" si="26"/>
        <v>#REF!</v>
      </c>
      <c r="T611" s="89"/>
      <c r="U611" s="96" t="e">
        <f>'2 SERVICES'!#REF!</f>
        <v>#REF!</v>
      </c>
      <c r="V611" s="91"/>
      <c r="W611" s="97" t="e">
        <f>'2 SERVICES'!#REF!</f>
        <v>#REF!</v>
      </c>
    </row>
    <row r="612" spans="1:23" ht="39.75" customHeight="1" x14ac:dyDescent="0.25">
      <c r="A612" s="92">
        <f t="shared" si="18"/>
        <v>599</v>
      </c>
      <c r="B612" s="313" t="e">
        <f>'2 SERVICES'!#REF!</f>
        <v>#REF!</v>
      </c>
      <c r="C612" s="93" t="e">
        <f>'2 SERVICES'!#REF!</f>
        <v>#REF!</v>
      </c>
      <c r="D612" s="94" t="e">
        <f>'2 SERVICES'!#REF!</f>
        <v>#REF!</v>
      </c>
      <c r="E612" s="314" t="e">
        <f t="shared" si="19"/>
        <v>#REF!</v>
      </c>
      <c r="F612" s="302"/>
      <c r="G612" s="315" t="e">
        <f t="shared" si="20"/>
        <v>#REF!</v>
      </c>
      <c r="H612" s="316"/>
      <c r="I612" s="317" t="e">
        <f t="shared" si="21"/>
        <v>#REF!</v>
      </c>
      <c r="J612" s="302"/>
      <c r="K612" s="318" t="e">
        <f t="shared" si="22"/>
        <v>#REF!</v>
      </c>
      <c r="L612" s="316"/>
      <c r="M612" s="317" t="e">
        <f t="shared" si="23"/>
        <v>#REF!</v>
      </c>
      <c r="N612" s="302"/>
      <c r="O612" s="95" t="e">
        <f t="shared" si="24"/>
        <v>#REF!</v>
      </c>
      <c r="P612" s="89"/>
      <c r="Q612" s="96" t="e">
        <f t="shared" si="25"/>
        <v>#REF!</v>
      </c>
      <c r="R612" s="91" t="s">
        <v>185</v>
      </c>
      <c r="S612" s="96" t="e">
        <f t="shared" si="26"/>
        <v>#REF!</v>
      </c>
      <c r="T612" s="89"/>
      <c r="U612" s="96" t="e">
        <f>'2 SERVICES'!#REF!</f>
        <v>#REF!</v>
      </c>
      <c r="V612" s="91"/>
      <c r="W612" s="97" t="e">
        <f>'2 SERVICES'!#REF!</f>
        <v>#REF!</v>
      </c>
    </row>
    <row r="613" spans="1:23" ht="39.75" customHeight="1" x14ac:dyDescent="0.25">
      <c r="A613" s="92">
        <f t="shared" si="18"/>
        <v>600</v>
      </c>
      <c r="B613" s="313" t="e">
        <f>'2 SERVICES'!#REF!</f>
        <v>#REF!</v>
      </c>
      <c r="C613" s="99" t="e">
        <f>'2 SERVICES'!#REF!</f>
        <v>#REF!</v>
      </c>
      <c r="D613" s="94" t="e">
        <f>'2 SERVICES'!#REF!</f>
        <v>#REF!</v>
      </c>
      <c r="E613" s="319" t="e">
        <f t="shared" si="19"/>
        <v>#REF!</v>
      </c>
      <c r="F613" s="320"/>
      <c r="G613" s="315" t="e">
        <f t="shared" si="20"/>
        <v>#REF!</v>
      </c>
      <c r="H613" s="316"/>
      <c r="I613" s="321" t="e">
        <f t="shared" si="21"/>
        <v>#REF!</v>
      </c>
      <c r="J613" s="320"/>
      <c r="K613" s="318" t="e">
        <f t="shared" si="22"/>
        <v>#REF!</v>
      </c>
      <c r="L613" s="316"/>
      <c r="M613" s="321" t="e">
        <f t="shared" si="23"/>
        <v>#REF!</v>
      </c>
      <c r="N613" s="320"/>
      <c r="O613" s="95" t="e">
        <f t="shared" si="24"/>
        <v>#REF!</v>
      </c>
      <c r="P613" s="89"/>
      <c r="Q613" s="100" t="e">
        <f t="shared" si="25"/>
        <v>#REF!</v>
      </c>
      <c r="R613" s="91" t="s">
        <v>186</v>
      </c>
      <c r="S613" s="96" t="e">
        <f t="shared" si="26"/>
        <v>#REF!</v>
      </c>
      <c r="T613" s="89"/>
      <c r="U613" s="96" t="e">
        <f>'2 SERVICES'!#REF!</f>
        <v>#REF!</v>
      </c>
      <c r="V613" s="91"/>
      <c r="W613" s="97" t="e">
        <f>'2 SERVICES'!#REF!</f>
        <v>#REF!</v>
      </c>
    </row>
    <row r="614" spans="1:23" ht="39.75" customHeight="1" x14ac:dyDescent="0.25">
      <c r="A614" s="92">
        <f t="shared" si="18"/>
        <v>601</v>
      </c>
      <c r="B614" s="313" t="e">
        <f>'2 SERVICES'!#REF!</f>
        <v>#REF!</v>
      </c>
      <c r="C614" s="93" t="e">
        <f>'2 SERVICES'!#REF!</f>
        <v>#REF!</v>
      </c>
      <c r="D614" s="94" t="e">
        <f>'2 SERVICES'!#REF!</f>
        <v>#REF!</v>
      </c>
      <c r="E614" s="314" t="e">
        <f t="shared" si="19"/>
        <v>#REF!</v>
      </c>
      <c r="F614" s="302"/>
      <c r="G614" s="315" t="e">
        <f t="shared" si="20"/>
        <v>#REF!</v>
      </c>
      <c r="H614" s="316"/>
      <c r="I614" s="317" t="e">
        <f t="shared" si="21"/>
        <v>#REF!</v>
      </c>
      <c r="J614" s="302"/>
      <c r="K614" s="318" t="e">
        <f t="shared" si="22"/>
        <v>#REF!</v>
      </c>
      <c r="L614" s="316"/>
      <c r="M614" s="317" t="e">
        <f t="shared" si="23"/>
        <v>#REF!</v>
      </c>
      <c r="N614" s="302"/>
      <c r="O614" s="95" t="e">
        <f t="shared" si="24"/>
        <v>#REF!</v>
      </c>
      <c r="P614" s="89"/>
      <c r="Q614" s="96" t="e">
        <f t="shared" si="25"/>
        <v>#REF!</v>
      </c>
      <c r="R614" s="91" t="s">
        <v>185</v>
      </c>
      <c r="S614" s="96" t="e">
        <f t="shared" si="26"/>
        <v>#REF!</v>
      </c>
      <c r="T614" s="89"/>
      <c r="U614" s="96" t="e">
        <f>'2 SERVICES'!#REF!</f>
        <v>#REF!</v>
      </c>
      <c r="V614" s="91"/>
      <c r="W614" s="97" t="e">
        <f>'2 SERVICES'!#REF!</f>
        <v>#REF!</v>
      </c>
    </row>
    <row r="615" spans="1:23" ht="39.75" customHeight="1" x14ac:dyDescent="0.25">
      <c r="A615" s="92">
        <f t="shared" si="18"/>
        <v>602</v>
      </c>
      <c r="B615" s="313" t="e">
        <f>'2 SERVICES'!#REF!</f>
        <v>#REF!</v>
      </c>
      <c r="C615" s="99" t="e">
        <f>'2 SERVICES'!#REF!</f>
        <v>#REF!</v>
      </c>
      <c r="D615" s="94" t="e">
        <f>'2 SERVICES'!#REF!</f>
        <v>#REF!</v>
      </c>
      <c r="E615" s="319" t="e">
        <f t="shared" si="19"/>
        <v>#REF!</v>
      </c>
      <c r="F615" s="320"/>
      <c r="G615" s="315" t="e">
        <f t="shared" si="20"/>
        <v>#REF!</v>
      </c>
      <c r="H615" s="316"/>
      <c r="I615" s="321" t="e">
        <f t="shared" si="21"/>
        <v>#REF!</v>
      </c>
      <c r="J615" s="320"/>
      <c r="K615" s="318" t="e">
        <f t="shared" si="22"/>
        <v>#REF!</v>
      </c>
      <c r="L615" s="316"/>
      <c r="M615" s="321" t="e">
        <f t="shared" si="23"/>
        <v>#REF!</v>
      </c>
      <c r="N615" s="320"/>
      <c r="O615" s="95" t="e">
        <f t="shared" si="24"/>
        <v>#REF!</v>
      </c>
      <c r="P615" s="89"/>
      <c r="Q615" s="100" t="e">
        <f t="shared" si="25"/>
        <v>#REF!</v>
      </c>
      <c r="R615" s="91" t="s">
        <v>186</v>
      </c>
      <c r="S615" s="96" t="e">
        <f t="shared" si="26"/>
        <v>#REF!</v>
      </c>
      <c r="T615" s="89"/>
      <c r="U615" s="96" t="e">
        <f>'2 SERVICES'!#REF!</f>
        <v>#REF!</v>
      </c>
      <c r="V615" s="91"/>
      <c r="W615" s="97" t="e">
        <f>'2 SERVICES'!#REF!</f>
        <v>#REF!</v>
      </c>
    </row>
    <row r="616" spans="1:23" ht="39.75" customHeight="1" x14ac:dyDescent="0.25">
      <c r="A616" s="92">
        <f t="shared" si="18"/>
        <v>603</v>
      </c>
      <c r="B616" s="313" t="e">
        <f>'2 SERVICES'!#REF!</f>
        <v>#REF!</v>
      </c>
      <c r="C616" s="93" t="e">
        <f>'2 SERVICES'!#REF!</f>
        <v>#REF!</v>
      </c>
      <c r="D616" s="94" t="e">
        <f>'2 SERVICES'!#REF!</f>
        <v>#REF!</v>
      </c>
      <c r="E616" s="314" t="e">
        <f t="shared" si="19"/>
        <v>#REF!</v>
      </c>
      <c r="F616" s="302"/>
      <c r="G616" s="315" t="e">
        <f t="shared" si="20"/>
        <v>#REF!</v>
      </c>
      <c r="H616" s="316"/>
      <c r="I616" s="317" t="e">
        <f t="shared" si="21"/>
        <v>#REF!</v>
      </c>
      <c r="J616" s="302"/>
      <c r="K616" s="318" t="e">
        <f t="shared" si="22"/>
        <v>#REF!</v>
      </c>
      <c r="L616" s="316"/>
      <c r="M616" s="317" t="e">
        <f t="shared" si="23"/>
        <v>#REF!</v>
      </c>
      <c r="N616" s="302"/>
      <c r="O616" s="95" t="e">
        <f t="shared" si="24"/>
        <v>#REF!</v>
      </c>
      <c r="P616" s="89"/>
      <c r="Q616" s="96" t="e">
        <f t="shared" si="25"/>
        <v>#REF!</v>
      </c>
      <c r="R616" s="91" t="s">
        <v>185</v>
      </c>
      <c r="S616" s="96" t="e">
        <f t="shared" si="26"/>
        <v>#REF!</v>
      </c>
      <c r="T616" s="89"/>
      <c r="U616" s="96" t="e">
        <f>'2 SERVICES'!#REF!</f>
        <v>#REF!</v>
      </c>
      <c r="V616" s="91"/>
      <c r="W616" s="97" t="e">
        <f>'2 SERVICES'!#REF!</f>
        <v>#REF!</v>
      </c>
    </row>
    <row r="617" spans="1:23" ht="39.75" customHeight="1" x14ac:dyDescent="0.25">
      <c r="A617" s="92">
        <f t="shared" si="18"/>
        <v>604</v>
      </c>
      <c r="B617" s="313" t="e">
        <f>'2 SERVICES'!#REF!</f>
        <v>#REF!</v>
      </c>
      <c r="C617" s="99" t="e">
        <f>'2 SERVICES'!#REF!</f>
        <v>#REF!</v>
      </c>
      <c r="D617" s="94" t="e">
        <f>'2 SERVICES'!#REF!</f>
        <v>#REF!</v>
      </c>
      <c r="E617" s="319" t="e">
        <f t="shared" si="19"/>
        <v>#REF!</v>
      </c>
      <c r="F617" s="320"/>
      <c r="G617" s="315" t="e">
        <f t="shared" si="20"/>
        <v>#REF!</v>
      </c>
      <c r="H617" s="316"/>
      <c r="I617" s="321" t="e">
        <f t="shared" si="21"/>
        <v>#REF!</v>
      </c>
      <c r="J617" s="320"/>
      <c r="K617" s="318" t="e">
        <f t="shared" si="22"/>
        <v>#REF!</v>
      </c>
      <c r="L617" s="316"/>
      <c r="M617" s="321" t="e">
        <f t="shared" si="23"/>
        <v>#REF!</v>
      </c>
      <c r="N617" s="320"/>
      <c r="O617" s="95" t="e">
        <f t="shared" si="24"/>
        <v>#REF!</v>
      </c>
      <c r="P617" s="89"/>
      <c r="Q617" s="100" t="e">
        <f t="shared" si="25"/>
        <v>#REF!</v>
      </c>
      <c r="R617" s="91" t="s">
        <v>186</v>
      </c>
      <c r="S617" s="96" t="e">
        <f t="shared" si="26"/>
        <v>#REF!</v>
      </c>
      <c r="T617" s="89"/>
      <c r="U617" s="96" t="e">
        <f>'2 SERVICES'!#REF!</f>
        <v>#REF!</v>
      </c>
      <c r="V617" s="91"/>
      <c r="W617" s="97" t="e">
        <f>'2 SERVICES'!#REF!</f>
        <v>#REF!</v>
      </c>
    </row>
    <row r="618" spans="1:23" ht="39.75" customHeight="1" x14ac:dyDescent="0.25">
      <c r="A618" s="92">
        <f t="shared" si="18"/>
        <v>605</v>
      </c>
      <c r="B618" s="313" t="e">
        <f>'2 SERVICES'!#REF!</f>
        <v>#REF!</v>
      </c>
      <c r="C618" s="93" t="e">
        <f>'2 SERVICES'!#REF!</f>
        <v>#REF!</v>
      </c>
      <c r="D618" s="94" t="e">
        <f>'2 SERVICES'!#REF!</f>
        <v>#REF!</v>
      </c>
      <c r="E618" s="314" t="e">
        <f t="shared" si="19"/>
        <v>#REF!</v>
      </c>
      <c r="F618" s="302"/>
      <c r="G618" s="315" t="e">
        <f t="shared" si="20"/>
        <v>#REF!</v>
      </c>
      <c r="H618" s="316"/>
      <c r="I618" s="317" t="e">
        <f t="shared" si="21"/>
        <v>#REF!</v>
      </c>
      <c r="J618" s="302"/>
      <c r="K618" s="318" t="e">
        <f t="shared" si="22"/>
        <v>#REF!</v>
      </c>
      <c r="L618" s="316"/>
      <c r="M618" s="317" t="e">
        <f t="shared" si="23"/>
        <v>#REF!</v>
      </c>
      <c r="N618" s="302"/>
      <c r="O618" s="95" t="e">
        <f t="shared" si="24"/>
        <v>#REF!</v>
      </c>
      <c r="P618" s="89"/>
      <c r="Q618" s="96" t="e">
        <f t="shared" si="25"/>
        <v>#REF!</v>
      </c>
      <c r="R618" s="91" t="s">
        <v>185</v>
      </c>
      <c r="S618" s="96" t="e">
        <f t="shared" si="26"/>
        <v>#REF!</v>
      </c>
      <c r="T618" s="89"/>
      <c r="U618" s="96" t="e">
        <f>'2 SERVICES'!#REF!</f>
        <v>#REF!</v>
      </c>
      <c r="V618" s="91"/>
      <c r="W618" s="97" t="e">
        <f>'2 SERVICES'!#REF!</f>
        <v>#REF!</v>
      </c>
    </row>
    <row r="619" spans="1:23" ht="39.75" customHeight="1" x14ac:dyDescent="0.25">
      <c r="A619" s="92">
        <f t="shared" si="18"/>
        <v>606</v>
      </c>
      <c r="B619" s="313" t="e">
        <f>'2 SERVICES'!#REF!</f>
        <v>#REF!</v>
      </c>
      <c r="C619" s="99" t="e">
        <f>'2 SERVICES'!#REF!</f>
        <v>#REF!</v>
      </c>
      <c r="D619" s="94" t="e">
        <f>'2 SERVICES'!#REF!</f>
        <v>#REF!</v>
      </c>
      <c r="E619" s="319" t="e">
        <f t="shared" si="19"/>
        <v>#REF!</v>
      </c>
      <c r="F619" s="320"/>
      <c r="G619" s="315" t="e">
        <f t="shared" si="20"/>
        <v>#REF!</v>
      </c>
      <c r="H619" s="316"/>
      <c r="I619" s="321" t="e">
        <f t="shared" si="21"/>
        <v>#REF!</v>
      </c>
      <c r="J619" s="320"/>
      <c r="K619" s="318" t="e">
        <f t="shared" si="22"/>
        <v>#REF!</v>
      </c>
      <c r="L619" s="316"/>
      <c r="M619" s="321" t="e">
        <f t="shared" si="23"/>
        <v>#REF!</v>
      </c>
      <c r="N619" s="320"/>
      <c r="O619" s="95" t="e">
        <f t="shared" si="24"/>
        <v>#REF!</v>
      </c>
      <c r="P619" s="89"/>
      <c r="Q619" s="100" t="e">
        <f t="shared" si="25"/>
        <v>#REF!</v>
      </c>
      <c r="R619" s="91" t="s">
        <v>186</v>
      </c>
      <c r="S619" s="96" t="e">
        <f t="shared" si="26"/>
        <v>#REF!</v>
      </c>
      <c r="T619" s="89"/>
      <c r="U619" s="96" t="e">
        <f>'2 SERVICES'!#REF!</f>
        <v>#REF!</v>
      </c>
      <c r="V619" s="91"/>
      <c r="W619" s="97" t="e">
        <f>'2 SERVICES'!#REF!</f>
        <v>#REF!</v>
      </c>
    </row>
    <row r="620" spans="1:23" ht="39.75" customHeight="1" x14ac:dyDescent="0.25">
      <c r="A620" s="92">
        <f t="shared" si="18"/>
        <v>607</v>
      </c>
      <c r="B620" s="313" t="e">
        <f>'2 SERVICES'!#REF!</f>
        <v>#REF!</v>
      </c>
      <c r="C620" s="93" t="e">
        <f>'2 SERVICES'!#REF!</f>
        <v>#REF!</v>
      </c>
      <c r="D620" s="94" t="e">
        <f>'2 SERVICES'!#REF!</f>
        <v>#REF!</v>
      </c>
      <c r="E620" s="314" t="e">
        <f t="shared" si="19"/>
        <v>#REF!</v>
      </c>
      <c r="F620" s="302"/>
      <c r="G620" s="315" t="e">
        <f t="shared" si="20"/>
        <v>#REF!</v>
      </c>
      <c r="H620" s="316"/>
      <c r="I620" s="317" t="e">
        <f t="shared" si="21"/>
        <v>#REF!</v>
      </c>
      <c r="J620" s="302"/>
      <c r="K620" s="318" t="e">
        <f t="shared" si="22"/>
        <v>#REF!</v>
      </c>
      <c r="L620" s="316"/>
      <c r="M620" s="317" t="e">
        <f t="shared" si="23"/>
        <v>#REF!</v>
      </c>
      <c r="N620" s="302"/>
      <c r="O620" s="95" t="e">
        <f t="shared" si="24"/>
        <v>#REF!</v>
      </c>
      <c r="P620" s="89"/>
      <c r="Q620" s="96" t="e">
        <f t="shared" si="25"/>
        <v>#REF!</v>
      </c>
      <c r="R620" s="91" t="s">
        <v>185</v>
      </c>
      <c r="S620" s="96" t="e">
        <f t="shared" si="26"/>
        <v>#REF!</v>
      </c>
      <c r="T620" s="89"/>
      <c r="U620" s="96" t="e">
        <f>'2 SERVICES'!#REF!</f>
        <v>#REF!</v>
      </c>
      <c r="V620" s="91"/>
      <c r="W620" s="97" t="e">
        <f>'2 SERVICES'!#REF!</f>
        <v>#REF!</v>
      </c>
    </row>
    <row r="621" spans="1:23" ht="39.75" customHeight="1" x14ac:dyDescent="0.25">
      <c r="A621" s="92">
        <f t="shared" si="18"/>
        <v>608</v>
      </c>
      <c r="B621" s="313" t="e">
        <f>'2 SERVICES'!#REF!</f>
        <v>#REF!</v>
      </c>
      <c r="C621" s="99" t="e">
        <f>'2 SERVICES'!#REF!</f>
        <v>#REF!</v>
      </c>
      <c r="D621" s="94" t="e">
        <f>'2 SERVICES'!#REF!</f>
        <v>#REF!</v>
      </c>
      <c r="E621" s="319" t="e">
        <f t="shared" si="19"/>
        <v>#REF!</v>
      </c>
      <c r="F621" s="320"/>
      <c r="G621" s="315" t="e">
        <f t="shared" si="20"/>
        <v>#REF!</v>
      </c>
      <c r="H621" s="316"/>
      <c r="I621" s="321" t="e">
        <f t="shared" si="21"/>
        <v>#REF!</v>
      </c>
      <c r="J621" s="320"/>
      <c r="K621" s="318" t="e">
        <f t="shared" si="22"/>
        <v>#REF!</v>
      </c>
      <c r="L621" s="316"/>
      <c r="M621" s="321" t="e">
        <f t="shared" si="23"/>
        <v>#REF!</v>
      </c>
      <c r="N621" s="320"/>
      <c r="O621" s="95" t="e">
        <f t="shared" si="24"/>
        <v>#REF!</v>
      </c>
      <c r="P621" s="89"/>
      <c r="Q621" s="100" t="e">
        <f t="shared" si="25"/>
        <v>#REF!</v>
      </c>
      <c r="R621" s="91" t="s">
        <v>186</v>
      </c>
      <c r="S621" s="96" t="e">
        <f t="shared" si="26"/>
        <v>#REF!</v>
      </c>
      <c r="T621" s="89"/>
      <c r="U621" s="96" t="e">
        <f>'2 SERVICES'!#REF!</f>
        <v>#REF!</v>
      </c>
      <c r="V621" s="91"/>
      <c r="W621" s="97" t="e">
        <f>'2 SERVICES'!#REF!</f>
        <v>#REF!</v>
      </c>
    </row>
    <row r="622" spans="1:23" ht="39.75" customHeight="1" x14ac:dyDescent="0.25">
      <c r="A622" s="92">
        <f t="shared" si="18"/>
        <v>609</v>
      </c>
      <c r="B622" s="313" t="e">
        <f>'2 SERVICES'!#REF!</f>
        <v>#REF!</v>
      </c>
      <c r="C622" s="93" t="e">
        <f>'2 SERVICES'!#REF!</f>
        <v>#REF!</v>
      </c>
      <c r="D622" s="94" t="e">
        <f>'2 SERVICES'!#REF!</f>
        <v>#REF!</v>
      </c>
      <c r="E622" s="314" t="e">
        <f t="shared" si="19"/>
        <v>#REF!</v>
      </c>
      <c r="F622" s="302"/>
      <c r="G622" s="315" t="e">
        <f t="shared" si="20"/>
        <v>#REF!</v>
      </c>
      <c r="H622" s="316"/>
      <c r="I622" s="317" t="e">
        <f t="shared" si="21"/>
        <v>#REF!</v>
      </c>
      <c r="J622" s="302"/>
      <c r="K622" s="318" t="e">
        <f t="shared" si="22"/>
        <v>#REF!</v>
      </c>
      <c r="L622" s="316"/>
      <c r="M622" s="317" t="e">
        <f t="shared" si="23"/>
        <v>#REF!</v>
      </c>
      <c r="N622" s="302"/>
      <c r="O622" s="95" t="e">
        <f t="shared" si="24"/>
        <v>#REF!</v>
      </c>
      <c r="P622" s="89"/>
      <c r="Q622" s="96" t="e">
        <f t="shared" si="25"/>
        <v>#REF!</v>
      </c>
      <c r="R622" s="91" t="s">
        <v>185</v>
      </c>
      <c r="S622" s="96" t="e">
        <f t="shared" si="26"/>
        <v>#REF!</v>
      </c>
      <c r="T622" s="89"/>
      <c r="U622" s="96" t="e">
        <f>'2 SERVICES'!#REF!</f>
        <v>#REF!</v>
      </c>
      <c r="V622" s="91"/>
      <c r="W622" s="97" t="e">
        <f>'2 SERVICES'!#REF!</f>
        <v>#REF!</v>
      </c>
    </row>
    <row r="623" spans="1:23" ht="39.75" customHeight="1" x14ac:dyDescent="0.25">
      <c r="A623" s="92">
        <f t="shared" si="18"/>
        <v>610</v>
      </c>
      <c r="B623" s="313" t="e">
        <f>'2 SERVICES'!#REF!</f>
        <v>#REF!</v>
      </c>
      <c r="C623" s="99" t="e">
        <f>'2 SERVICES'!#REF!</f>
        <v>#REF!</v>
      </c>
      <c r="D623" s="94" t="e">
        <f>'2 SERVICES'!#REF!</f>
        <v>#REF!</v>
      </c>
      <c r="E623" s="319" t="e">
        <f t="shared" si="19"/>
        <v>#REF!</v>
      </c>
      <c r="F623" s="320"/>
      <c r="G623" s="315" t="e">
        <f t="shared" si="20"/>
        <v>#REF!</v>
      </c>
      <c r="H623" s="316"/>
      <c r="I623" s="321" t="e">
        <f t="shared" si="21"/>
        <v>#REF!</v>
      </c>
      <c r="J623" s="320"/>
      <c r="K623" s="318" t="e">
        <f t="shared" si="22"/>
        <v>#REF!</v>
      </c>
      <c r="L623" s="316"/>
      <c r="M623" s="321" t="e">
        <f t="shared" si="23"/>
        <v>#REF!</v>
      </c>
      <c r="N623" s="320"/>
      <c r="O623" s="95" t="e">
        <f t="shared" si="24"/>
        <v>#REF!</v>
      </c>
      <c r="P623" s="89"/>
      <c r="Q623" s="100" t="e">
        <f t="shared" si="25"/>
        <v>#REF!</v>
      </c>
      <c r="R623" s="91" t="s">
        <v>186</v>
      </c>
      <c r="S623" s="96" t="e">
        <f t="shared" si="26"/>
        <v>#REF!</v>
      </c>
      <c r="T623" s="89"/>
      <c r="U623" s="96" t="e">
        <f>'2 SERVICES'!#REF!</f>
        <v>#REF!</v>
      </c>
      <c r="V623" s="91"/>
      <c r="W623" s="97" t="e">
        <f>'2 SERVICES'!#REF!</f>
        <v>#REF!</v>
      </c>
    </row>
    <row r="624" spans="1:23" ht="39.75" customHeight="1" x14ac:dyDescent="0.25">
      <c r="A624" s="92">
        <f t="shared" si="18"/>
        <v>611</v>
      </c>
      <c r="B624" s="313" t="e">
        <f>'2 SERVICES'!#REF!</f>
        <v>#REF!</v>
      </c>
      <c r="C624" s="93" t="e">
        <f>'2 SERVICES'!#REF!</f>
        <v>#REF!</v>
      </c>
      <c r="D624" s="94" t="e">
        <f>'2 SERVICES'!#REF!</f>
        <v>#REF!</v>
      </c>
      <c r="E624" s="314" t="e">
        <f t="shared" si="19"/>
        <v>#REF!</v>
      </c>
      <c r="F624" s="302"/>
      <c r="G624" s="315" t="e">
        <f t="shared" si="20"/>
        <v>#REF!</v>
      </c>
      <c r="H624" s="316"/>
      <c r="I624" s="317" t="e">
        <f t="shared" si="21"/>
        <v>#REF!</v>
      </c>
      <c r="J624" s="302"/>
      <c r="K624" s="318" t="e">
        <f t="shared" si="22"/>
        <v>#REF!</v>
      </c>
      <c r="L624" s="316"/>
      <c r="M624" s="317" t="e">
        <f t="shared" si="23"/>
        <v>#REF!</v>
      </c>
      <c r="N624" s="302"/>
      <c r="O624" s="95" t="e">
        <f t="shared" si="24"/>
        <v>#REF!</v>
      </c>
      <c r="P624" s="89"/>
      <c r="Q624" s="96" t="e">
        <f t="shared" si="25"/>
        <v>#REF!</v>
      </c>
      <c r="R624" s="91" t="s">
        <v>185</v>
      </c>
      <c r="S624" s="96" t="e">
        <f t="shared" si="26"/>
        <v>#REF!</v>
      </c>
      <c r="T624" s="89"/>
      <c r="U624" s="96" t="e">
        <f>'2 SERVICES'!#REF!</f>
        <v>#REF!</v>
      </c>
      <c r="V624" s="91"/>
      <c r="W624" s="97" t="e">
        <f>'2 SERVICES'!#REF!</f>
        <v>#REF!</v>
      </c>
    </row>
    <row r="625" spans="1:23" ht="39.75" customHeight="1" x14ac:dyDescent="0.25">
      <c r="A625" s="92">
        <f t="shared" si="18"/>
        <v>612</v>
      </c>
      <c r="B625" s="313" t="e">
        <f>'2 SERVICES'!#REF!</f>
        <v>#REF!</v>
      </c>
      <c r="C625" s="99" t="e">
        <f>'2 SERVICES'!#REF!</f>
        <v>#REF!</v>
      </c>
      <c r="D625" s="94" t="e">
        <f>'2 SERVICES'!#REF!</f>
        <v>#REF!</v>
      </c>
      <c r="E625" s="319" t="e">
        <f t="shared" si="19"/>
        <v>#REF!</v>
      </c>
      <c r="F625" s="320"/>
      <c r="G625" s="315" t="e">
        <f t="shared" si="20"/>
        <v>#REF!</v>
      </c>
      <c r="H625" s="316"/>
      <c r="I625" s="321" t="e">
        <f t="shared" si="21"/>
        <v>#REF!</v>
      </c>
      <c r="J625" s="320"/>
      <c r="K625" s="318" t="e">
        <f t="shared" si="22"/>
        <v>#REF!</v>
      </c>
      <c r="L625" s="316"/>
      <c r="M625" s="321" t="e">
        <f t="shared" si="23"/>
        <v>#REF!</v>
      </c>
      <c r="N625" s="320"/>
      <c r="O625" s="95" t="e">
        <f t="shared" si="24"/>
        <v>#REF!</v>
      </c>
      <c r="P625" s="89"/>
      <c r="Q625" s="100" t="e">
        <f t="shared" si="25"/>
        <v>#REF!</v>
      </c>
      <c r="R625" s="91" t="s">
        <v>186</v>
      </c>
      <c r="S625" s="96" t="e">
        <f t="shared" si="26"/>
        <v>#REF!</v>
      </c>
      <c r="T625" s="89"/>
      <c r="U625" s="96" t="e">
        <f>'2 SERVICES'!#REF!</f>
        <v>#REF!</v>
      </c>
      <c r="V625" s="91"/>
      <c r="W625" s="97" t="e">
        <f>'2 SERVICES'!#REF!</f>
        <v>#REF!</v>
      </c>
    </row>
    <row r="626" spans="1:23" ht="39.75" customHeight="1" x14ac:dyDescent="0.25">
      <c r="A626" s="92">
        <f t="shared" si="18"/>
        <v>613</v>
      </c>
      <c r="B626" s="313" t="e">
        <f>'2 SERVICES'!#REF!</f>
        <v>#REF!</v>
      </c>
      <c r="C626" s="93" t="e">
        <f>'2 SERVICES'!#REF!</f>
        <v>#REF!</v>
      </c>
      <c r="D626" s="94" t="e">
        <f>'2 SERVICES'!#REF!</f>
        <v>#REF!</v>
      </c>
      <c r="E626" s="314" t="e">
        <f t="shared" si="19"/>
        <v>#REF!</v>
      </c>
      <c r="F626" s="302"/>
      <c r="G626" s="315" t="e">
        <f t="shared" si="20"/>
        <v>#REF!</v>
      </c>
      <c r="H626" s="316"/>
      <c r="I626" s="317" t="e">
        <f t="shared" si="21"/>
        <v>#REF!</v>
      </c>
      <c r="J626" s="302"/>
      <c r="K626" s="318" t="e">
        <f t="shared" si="22"/>
        <v>#REF!</v>
      </c>
      <c r="L626" s="316"/>
      <c r="M626" s="317" t="e">
        <f t="shared" si="23"/>
        <v>#REF!</v>
      </c>
      <c r="N626" s="302"/>
      <c r="O626" s="95" t="e">
        <f t="shared" si="24"/>
        <v>#REF!</v>
      </c>
      <c r="P626" s="89"/>
      <c r="Q626" s="96" t="e">
        <f t="shared" si="25"/>
        <v>#REF!</v>
      </c>
      <c r="R626" s="91" t="s">
        <v>185</v>
      </c>
      <c r="S626" s="96" t="e">
        <f t="shared" si="26"/>
        <v>#REF!</v>
      </c>
      <c r="T626" s="89"/>
      <c r="U626" s="96" t="e">
        <f>'2 SERVICES'!#REF!</f>
        <v>#REF!</v>
      </c>
      <c r="V626" s="91"/>
      <c r="W626" s="97" t="e">
        <f>'2 SERVICES'!#REF!</f>
        <v>#REF!</v>
      </c>
    </row>
    <row r="627" spans="1:23" ht="39.75" customHeight="1" x14ac:dyDescent="0.25">
      <c r="A627" s="92">
        <f t="shared" si="18"/>
        <v>614</v>
      </c>
      <c r="B627" s="313" t="e">
        <f>'2 SERVICES'!#REF!</f>
        <v>#REF!</v>
      </c>
      <c r="C627" s="99" t="e">
        <f>'2 SERVICES'!#REF!</f>
        <v>#REF!</v>
      </c>
      <c r="D627" s="94" t="e">
        <f>'2 SERVICES'!#REF!</f>
        <v>#REF!</v>
      </c>
      <c r="E627" s="319" t="e">
        <f t="shared" si="19"/>
        <v>#REF!</v>
      </c>
      <c r="F627" s="320"/>
      <c r="G627" s="315" t="e">
        <f t="shared" si="20"/>
        <v>#REF!</v>
      </c>
      <c r="H627" s="316"/>
      <c r="I627" s="321" t="e">
        <f t="shared" si="21"/>
        <v>#REF!</v>
      </c>
      <c r="J627" s="320"/>
      <c r="K627" s="318" t="e">
        <f t="shared" si="22"/>
        <v>#REF!</v>
      </c>
      <c r="L627" s="316"/>
      <c r="M627" s="321" t="e">
        <f t="shared" si="23"/>
        <v>#REF!</v>
      </c>
      <c r="N627" s="320"/>
      <c r="O627" s="95" t="e">
        <f t="shared" si="24"/>
        <v>#REF!</v>
      </c>
      <c r="P627" s="89"/>
      <c r="Q627" s="100" t="e">
        <f t="shared" si="25"/>
        <v>#REF!</v>
      </c>
      <c r="R627" s="91" t="s">
        <v>186</v>
      </c>
      <c r="S627" s="96" t="e">
        <f t="shared" si="26"/>
        <v>#REF!</v>
      </c>
      <c r="T627" s="89"/>
      <c r="U627" s="96" t="e">
        <f>'2 SERVICES'!#REF!</f>
        <v>#REF!</v>
      </c>
      <c r="V627" s="91"/>
      <c r="W627" s="97" t="e">
        <f>'2 SERVICES'!#REF!</f>
        <v>#REF!</v>
      </c>
    </row>
    <row r="628" spans="1:23" ht="39.75" customHeight="1" x14ac:dyDescent="0.25">
      <c r="A628" s="92">
        <f t="shared" si="18"/>
        <v>615</v>
      </c>
      <c r="B628" s="313" t="e">
        <f>'2 SERVICES'!#REF!</f>
        <v>#REF!</v>
      </c>
      <c r="C628" s="93" t="e">
        <f>'2 SERVICES'!#REF!</f>
        <v>#REF!</v>
      </c>
      <c r="D628" s="94" t="e">
        <f>'2 SERVICES'!#REF!</f>
        <v>#REF!</v>
      </c>
      <c r="E628" s="314" t="e">
        <f t="shared" si="19"/>
        <v>#REF!</v>
      </c>
      <c r="F628" s="302"/>
      <c r="G628" s="315" t="e">
        <f t="shared" si="20"/>
        <v>#REF!</v>
      </c>
      <c r="H628" s="316"/>
      <c r="I628" s="317" t="e">
        <f t="shared" si="21"/>
        <v>#REF!</v>
      </c>
      <c r="J628" s="302"/>
      <c r="K628" s="318" t="e">
        <f t="shared" si="22"/>
        <v>#REF!</v>
      </c>
      <c r="L628" s="316"/>
      <c r="M628" s="317" t="e">
        <f t="shared" si="23"/>
        <v>#REF!</v>
      </c>
      <c r="N628" s="302"/>
      <c r="O628" s="95" t="e">
        <f t="shared" si="24"/>
        <v>#REF!</v>
      </c>
      <c r="P628" s="89"/>
      <c r="Q628" s="96" t="e">
        <f t="shared" si="25"/>
        <v>#REF!</v>
      </c>
      <c r="R628" s="91" t="s">
        <v>185</v>
      </c>
      <c r="S628" s="96" t="e">
        <f t="shared" si="26"/>
        <v>#REF!</v>
      </c>
      <c r="T628" s="89"/>
      <c r="U628" s="96" t="e">
        <f>'2 SERVICES'!#REF!</f>
        <v>#REF!</v>
      </c>
      <c r="V628" s="91"/>
      <c r="W628" s="97" t="e">
        <f>'2 SERVICES'!#REF!</f>
        <v>#REF!</v>
      </c>
    </row>
    <row r="629" spans="1:23" ht="39.75" customHeight="1" x14ac:dyDescent="0.25">
      <c r="A629" s="92">
        <f t="shared" si="18"/>
        <v>616</v>
      </c>
      <c r="B629" s="313" t="e">
        <f>'2 SERVICES'!#REF!</f>
        <v>#REF!</v>
      </c>
      <c r="C629" s="99" t="e">
        <f>'2 SERVICES'!#REF!</f>
        <v>#REF!</v>
      </c>
      <c r="D629" s="94" t="e">
        <f>'2 SERVICES'!#REF!</f>
        <v>#REF!</v>
      </c>
      <c r="E629" s="319" t="e">
        <f t="shared" si="19"/>
        <v>#REF!</v>
      </c>
      <c r="F629" s="320"/>
      <c r="G629" s="315" t="e">
        <f t="shared" si="20"/>
        <v>#REF!</v>
      </c>
      <c r="H629" s="316"/>
      <c r="I629" s="321" t="e">
        <f t="shared" si="21"/>
        <v>#REF!</v>
      </c>
      <c r="J629" s="320"/>
      <c r="K629" s="318" t="e">
        <f t="shared" si="22"/>
        <v>#REF!</v>
      </c>
      <c r="L629" s="316"/>
      <c r="M629" s="321" t="e">
        <f t="shared" si="23"/>
        <v>#REF!</v>
      </c>
      <c r="N629" s="320"/>
      <c r="O629" s="95" t="e">
        <f t="shared" si="24"/>
        <v>#REF!</v>
      </c>
      <c r="P629" s="89"/>
      <c r="Q629" s="100" t="e">
        <f t="shared" si="25"/>
        <v>#REF!</v>
      </c>
      <c r="R629" s="91" t="s">
        <v>186</v>
      </c>
      <c r="S629" s="96" t="e">
        <f t="shared" si="26"/>
        <v>#REF!</v>
      </c>
      <c r="T629" s="89"/>
      <c r="U629" s="96" t="e">
        <f>'2 SERVICES'!#REF!</f>
        <v>#REF!</v>
      </c>
      <c r="V629" s="91"/>
      <c r="W629" s="97" t="e">
        <f>'2 SERVICES'!#REF!</f>
        <v>#REF!</v>
      </c>
    </row>
    <row r="630" spans="1:23" ht="39.75" customHeight="1" x14ac:dyDescent="0.25">
      <c r="A630" s="92">
        <f t="shared" si="18"/>
        <v>617</v>
      </c>
      <c r="B630" s="313" t="e">
        <f>'2 SERVICES'!#REF!</f>
        <v>#REF!</v>
      </c>
      <c r="C630" s="93" t="e">
        <f>'2 SERVICES'!#REF!</f>
        <v>#REF!</v>
      </c>
      <c r="D630" s="94" t="e">
        <f>'2 SERVICES'!#REF!</f>
        <v>#REF!</v>
      </c>
      <c r="E630" s="314" t="e">
        <f t="shared" si="19"/>
        <v>#REF!</v>
      </c>
      <c r="F630" s="302"/>
      <c r="G630" s="315" t="e">
        <f t="shared" si="20"/>
        <v>#REF!</v>
      </c>
      <c r="H630" s="316"/>
      <c r="I630" s="317" t="e">
        <f t="shared" si="21"/>
        <v>#REF!</v>
      </c>
      <c r="J630" s="302"/>
      <c r="K630" s="318" t="e">
        <f t="shared" si="22"/>
        <v>#REF!</v>
      </c>
      <c r="L630" s="316"/>
      <c r="M630" s="317" t="e">
        <f t="shared" si="23"/>
        <v>#REF!</v>
      </c>
      <c r="N630" s="302"/>
      <c r="O630" s="95" t="e">
        <f t="shared" si="24"/>
        <v>#REF!</v>
      </c>
      <c r="P630" s="89"/>
      <c r="Q630" s="96" t="e">
        <f t="shared" si="25"/>
        <v>#REF!</v>
      </c>
      <c r="R630" s="91" t="s">
        <v>185</v>
      </c>
      <c r="S630" s="96" t="e">
        <f t="shared" si="26"/>
        <v>#REF!</v>
      </c>
      <c r="T630" s="89"/>
      <c r="U630" s="96" t="e">
        <f>'2 SERVICES'!#REF!</f>
        <v>#REF!</v>
      </c>
      <c r="V630" s="91"/>
      <c r="W630" s="97" t="e">
        <f>'2 SERVICES'!#REF!</f>
        <v>#REF!</v>
      </c>
    </row>
    <row r="631" spans="1:23" ht="39.75" customHeight="1" x14ac:dyDescent="0.25">
      <c r="A631" s="92">
        <f t="shared" si="18"/>
        <v>618</v>
      </c>
      <c r="B631" s="313" t="e">
        <f>'2 SERVICES'!#REF!</f>
        <v>#REF!</v>
      </c>
      <c r="C631" s="99" t="e">
        <f>'2 SERVICES'!#REF!</f>
        <v>#REF!</v>
      </c>
      <c r="D631" s="94" t="e">
        <f>'2 SERVICES'!#REF!</f>
        <v>#REF!</v>
      </c>
      <c r="E631" s="319" t="e">
        <f t="shared" si="19"/>
        <v>#REF!</v>
      </c>
      <c r="F631" s="320"/>
      <c r="G631" s="315" t="e">
        <f t="shared" si="20"/>
        <v>#REF!</v>
      </c>
      <c r="H631" s="316"/>
      <c r="I631" s="321" t="e">
        <f t="shared" si="21"/>
        <v>#REF!</v>
      </c>
      <c r="J631" s="320"/>
      <c r="K631" s="318" t="e">
        <f t="shared" si="22"/>
        <v>#REF!</v>
      </c>
      <c r="L631" s="316"/>
      <c r="M631" s="321" t="e">
        <f t="shared" si="23"/>
        <v>#REF!</v>
      </c>
      <c r="N631" s="320"/>
      <c r="O631" s="95" t="e">
        <f t="shared" si="24"/>
        <v>#REF!</v>
      </c>
      <c r="P631" s="89"/>
      <c r="Q631" s="100" t="e">
        <f t="shared" si="25"/>
        <v>#REF!</v>
      </c>
      <c r="R631" s="91" t="s">
        <v>186</v>
      </c>
      <c r="S631" s="96" t="e">
        <f t="shared" si="26"/>
        <v>#REF!</v>
      </c>
      <c r="T631" s="89"/>
      <c r="U631" s="96" t="e">
        <f>'2 SERVICES'!#REF!</f>
        <v>#REF!</v>
      </c>
      <c r="V631" s="91"/>
      <c r="W631" s="97" t="e">
        <f>'2 SERVICES'!#REF!</f>
        <v>#REF!</v>
      </c>
    </row>
    <row r="632" spans="1:23" ht="39.75" customHeight="1" x14ac:dyDescent="0.25">
      <c r="A632" s="92">
        <f t="shared" si="18"/>
        <v>619</v>
      </c>
      <c r="B632" s="313" t="e">
        <f>'2 SERVICES'!#REF!</f>
        <v>#REF!</v>
      </c>
      <c r="C632" s="93" t="e">
        <f>'2 SERVICES'!#REF!</f>
        <v>#REF!</v>
      </c>
      <c r="D632" s="94" t="e">
        <f>'2 SERVICES'!#REF!</f>
        <v>#REF!</v>
      </c>
      <c r="E632" s="314" t="e">
        <f t="shared" si="19"/>
        <v>#REF!</v>
      </c>
      <c r="F632" s="302"/>
      <c r="G632" s="315" t="e">
        <f t="shared" si="20"/>
        <v>#REF!</v>
      </c>
      <c r="H632" s="316"/>
      <c r="I632" s="317" t="e">
        <f t="shared" si="21"/>
        <v>#REF!</v>
      </c>
      <c r="J632" s="302"/>
      <c r="K632" s="318" t="e">
        <f t="shared" si="22"/>
        <v>#REF!</v>
      </c>
      <c r="L632" s="316"/>
      <c r="M632" s="317" t="e">
        <f t="shared" si="23"/>
        <v>#REF!</v>
      </c>
      <c r="N632" s="302"/>
      <c r="O632" s="95" t="e">
        <f t="shared" si="24"/>
        <v>#REF!</v>
      </c>
      <c r="P632" s="89"/>
      <c r="Q632" s="96" t="e">
        <f t="shared" si="25"/>
        <v>#REF!</v>
      </c>
      <c r="R632" s="91" t="s">
        <v>185</v>
      </c>
      <c r="S632" s="96" t="e">
        <f t="shared" si="26"/>
        <v>#REF!</v>
      </c>
      <c r="T632" s="89"/>
      <c r="U632" s="96" t="e">
        <f>'2 SERVICES'!#REF!</f>
        <v>#REF!</v>
      </c>
      <c r="V632" s="91"/>
      <c r="W632" s="97" t="e">
        <f>'2 SERVICES'!#REF!</f>
        <v>#REF!</v>
      </c>
    </row>
    <row r="633" spans="1:23" ht="39.75" customHeight="1" x14ac:dyDescent="0.25">
      <c r="A633" s="92">
        <f t="shared" si="18"/>
        <v>620</v>
      </c>
      <c r="B633" s="313" t="e">
        <f>'2 SERVICES'!#REF!</f>
        <v>#REF!</v>
      </c>
      <c r="C633" s="99" t="e">
        <f>'2 SERVICES'!#REF!</f>
        <v>#REF!</v>
      </c>
      <c r="D633" s="94" t="e">
        <f>'2 SERVICES'!#REF!</f>
        <v>#REF!</v>
      </c>
      <c r="E633" s="319" t="e">
        <f t="shared" si="19"/>
        <v>#REF!</v>
      </c>
      <c r="F633" s="320"/>
      <c r="G633" s="315" t="e">
        <f t="shared" si="20"/>
        <v>#REF!</v>
      </c>
      <c r="H633" s="316"/>
      <c r="I633" s="321" t="e">
        <f t="shared" si="21"/>
        <v>#REF!</v>
      </c>
      <c r="J633" s="320"/>
      <c r="K633" s="318" t="e">
        <f t="shared" si="22"/>
        <v>#REF!</v>
      </c>
      <c r="L633" s="316"/>
      <c r="M633" s="321" t="e">
        <f t="shared" si="23"/>
        <v>#REF!</v>
      </c>
      <c r="N633" s="320"/>
      <c r="O633" s="95" t="e">
        <f t="shared" si="24"/>
        <v>#REF!</v>
      </c>
      <c r="P633" s="89"/>
      <c r="Q633" s="100" t="e">
        <f t="shared" si="25"/>
        <v>#REF!</v>
      </c>
      <c r="R633" s="91" t="s">
        <v>186</v>
      </c>
      <c r="S633" s="96" t="e">
        <f t="shared" si="26"/>
        <v>#REF!</v>
      </c>
      <c r="T633" s="89"/>
      <c r="U633" s="96" t="e">
        <f>'2 SERVICES'!#REF!</f>
        <v>#REF!</v>
      </c>
      <c r="V633" s="91"/>
      <c r="W633" s="97" t="e">
        <f>'2 SERVICES'!#REF!</f>
        <v>#REF!</v>
      </c>
    </row>
    <row r="634" spans="1:23" ht="39.75" customHeight="1" x14ac:dyDescent="0.25">
      <c r="A634" s="92">
        <f t="shared" si="18"/>
        <v>621</v>
      </c>
      <c r="B634" s="313" t="e">
        <f>'2 SERVICES'!#REF!</f>
        <v>#REF!</v>
      </c>
      <c r="C634" s="93" t="e">
        <f>'2 SERVICES'!#REF!</f>
        <v>#REF!</v>
      </c>
      <c r="D634" s="94" t="e">
        <f>'2 SERVICES'!#REF!</f>
        <v>#REF!</v>
      </c>
      <c r="E634" s="314" t="e">
        <f t="shared" si="19"/>
        <v>#REF!</v>
      </c>
      <c r="F634" s="302"/>
      <c r="G634" s="315" t="e">
        <f t="shared" si="20"/>
        <v>#REF!</v>
      </c>
      <c r="H634" s="316"/>
      <c r="I634" s="317" t="e">
        <f t="shared" si="21"/>
        <v>#REF!</v>
      </c>
      <c r="J634" s="302"/>
      <c r="K634" s="318" t="e">
        <f t="shared" si="22"/>
        <v>#REF!</v>
      </c>
      <c r="L634" s="316"/>
      <c r="M634" s="317" t="e">
        <f t="shared" si="23"/>
        <v>#REF!</v>
      </c>
      <c r="N634" s="302"/>
      <c r="O634" s="95" t="e">
        <f t="shared" si="24"/>
        <v>#REF!</v>
      </c>
      <c r="P634" s="89"/>
      <c r="Q634" s="96" t="e">
        <f t="shared" si="25"/>
        <v>#REF!</v>
      </c>
      <c r="R634" s="91" t="s">
        <v>185</v>
      </c>
      <c r="S634" s="96" t="e">
        <f t="shared" si="26"/>
        <v>#REF!</v>
      </c>
      <c r="T634" s="89"/>
      <c r="U634" s="96" t="e">
        <f>'2 SERVICES'!#REF!</f>
        <v>#REF!</v>
      </c>
      <c r="V634" s="91"/>
      <c r="W634" s="97" t="e">
        <f>'2 SERVICES'!#REF!</f>
        <v>#REF!</v>
      </c>
    </row>
    <row r="635" spans="1:23" ht="39.75" customHeight="1" x14ac:dyDescent="0.25">
      <c r="A635" s="92">
        <f t="shared" si="18"/>
        <v>622</v>
      </c>
      <c r="B635" s="313" t="e">
        <f>'2 SERVICES'!#REF!</f>
        <v>#REF!</v>
      </c>
      <c r="C635" s="99" t="e">
        <f>'2 SERVICES'!#REF!</f>
        <v>#REF!</v>
      </c>
      <c r="D635" s="94" t="e">
        <f>'2 SERVICES'!#REF!</f>
        <v>#REF!</v>
      </c>
      <c r="E635" s="319" t="e">
        <f t="shared" si="19"/>
        <v>#REF!</v>
      </c>
      <c r="F635" s="320"/>
      <c r="G635" s="315" t="e">
        <f t="shared" si="20"/>
        <v>#REF!</v>
      </c>
      <c r="H635" s="316"/>
      <c r="I635" s="321" t="e">
        <f t="shared" si="21"/>
        <v>#REF!</v>
      </c>
      <c r="J635" s="320"/>
      <c r="K635" s="318" t="e">
        <f t="shared" si="22"/>
        <v>#REF!</v>
      </c>
      <c r="L635" s="316"/>
      <c r="M635" s="321" t="e">
        <f t="shared" si="23"/>
        <v>#REF!</v>
      </c>
      <c r="N635" s="320"/>
      <c r="O635" s="95" t="e">
        <f t="shared" si="24"/>
        <v>#REF!</v>
      </c>
      <c r="P635" s="89"/>
      <c r="Q635" s="100" t="e">
        <f t="shared" si="25"/>
        <v>#REF!</v>
      </c>
      <c r="R635" s="91" t="s">
        <v>186</v>
      </c>
      <c r="S635" s="96" t="e">
        <f t="shared" si="26"/>
        <v>#REF!</v>
      </c>
      <c r="T635" s="89"/>
      <c r="U635" s="96" t="e">
        <f>'2 SERVICES'!#REF!</f>
        <v>#REF!</v>
      </c>
      <c r="V635" s="91"/>
      <c r="W635" s="97" t="e">
        <f>'2 SERVICES'!#REF!</f>
        <v>#REF!</v>
      </c>
    </row>
    <row r="636" spans="1:23" ht="39.75" customHeight="1" x14ac:dyDescent="0.25">
      <c r="A636" s="92">
        <f t="shared" si="18"/>
        <v>623</v>
      </c>
      <c r="B636" s="313" t="e">
        <f>'2 SERVICES'!#REF!</f>
        <v>#REF!</v>
      </c>
      <c r="C636" s="93" t="e">
        <f>'2 SERVICES'!#REF!</f>
        <v>#REF!</v>
      </c>
      <c r="D636" s="94" t="e">
        <f>'2 SERVICES'!#REF!</f>
        <v>#REF!</v>
      </c>
      <c r="E636" s="314" t="e">
        <f t="shared" si="19"/>
        <v>#REF!</v>
      </c>
      <c r="F636" s="302"/>
      <c r="G636" s="315" t="e">
        <f t="shared" si="20"/>
        <v>#REF!</v>
      </c>
      <c r="H636" s="316"/>
      <c r="I636" s="317" t="e">
        <f t="shared" si="21"/>
        <v>#REF!</v>
      </c>
      <c r="J636" s="302"/>
      <c r="K636" s="318" t="e">
        <f t="shared" si="22"/>
        <v>#REF!</v>
      </c>
      <c r="L636" s="316"/>
      <c r="M636" s="317" t="e">
        <f t="shared" si="23"/>
        <v>#REF!</v>
      </c>
      <c r="N636" s="302"/>
      <c r="O636" s="95" t="e">
        <f t="shared" si="24"/>
        <v>#REF!</v>
      </c>
      <c r="P636" s="89"/>
      <c r="Q636" s="96" t="e">
        <f t="shared" si="25"/>
        <v>#REF!</v>
      </c>
      <c r="R636" s="91" t="s">
        <v>185</v>
      </c>
      <c r="S636" s="96" t="e">
        <f t="shared" si="26"/>
        <v>#REF!</v>
      </c>
      <c r="T636" s="89"/>
      <c r="U636" s="96" t="e">
        <f>'2 SERVICES'!#REF!</f>
        <v>#REF!</v>
      </c>
      <c r="V636" s="91"/>
      <c r="W636" s="97" t="e">
        <f>'2 SERVICES'!#REF!</f>
        <v>#REF!</v>
      </c>
    </row>
    <row r="637" spans="1:23" ht="39.75" customHeight="1" x14ac:dyDescent="0.25">
      <c r="A637" s="92">
        <f t="shared" si="18"/>
        <v>624</v>
      </c>
      <c r="B637" s="313" t="e">
        <f>'2 SERVICES'!#REF!</f>
        <v>#REF!</v>
      </c>
      <c r="C637" s="99" t="e">
        <f>'2 SERVICES'!#REF!</f>
        <v>#REF!</v>
      </c>
      <c r="D637" s="94" t="e">
        <f>'2 SERVICES'!#REF!</f>
        <v>#REF!</v>
      </c>
      <c r="E637" s="319" t="e">
        <f t="shared" si="19"/>
        <v>#REF!</v>
      </c>
      <c r="F637" s="320"/>
      <c r="G637" s="315" t="e">
        <f t="shared" si="20"/>
        <v>#REF!</v>
      </c>
      <c r="H637" s="316"/>
      <c r="I637" s="321" t="e">
        <f t="shared" si="21"/>
        <v>#REF!</v>
      </c>
      <c r="J637" s="320"/>
      <c r="K637" s="318" t="e">
        <f t="shared" si="22"/>
        <v>#REF!</v>
      </c>
      <c r="L637" s="316"/>
      <c r="M637" s="321" t="e">
        <f t="shared" si="23"/>
        <v>#REF!</v>
      </c>
      <c r="N637" s="320"/>
      <c r="O637" s="95" t="e">
        <f t="shared" si="24"/>
        <v>#REF!</v>
      </c>
      <c r="P637" s="89"/>
      <c r="Q637" s="100" t="e">
        <f t="shared" si="25"/>
        <v>#REF!</v>
      </c>
      <c r="R637" s="91" t="s">
        <v>186</v>
      </c>
      <c r="S637" s="96" t="e">
        <f t="shared" si="26"/>
        <v>#REF!</v>
      </c>
      <c r="T637" s="89"/>
      <c r="U637" s="96" t="e">
        <f>'2 SERVICES'!#REF!</f>
        <v>#REF!</v>
      </c>
      <c r="V637" s="91"/>
      <c r="W637" s="97" t="e">
        <f>'2 SERVICES'!#REF!</f>
        <v>#REF!</v>
      </c>
    </row>
    <row r="638" spans="1:23" ht="39.75" customHeight="1" x14ac:dyDescent="0.25">
      <c r="A638" s="92">
        <f t="shared" si="18"/>
        <v>625</v>
      </c>
      <c r="B638" s="313" t="e">
        <f>'2 SERVICES'!#REF!</f>
        <v>#REF!</v>
      </c>
      <c r="C638" s="93" t="e">
        <f>'2 SERVICES'!#REF!</f>
        <v>#REF!</v>
      </c>
      <c r="D638" s="94" t="e">
        <f>'2 SERVICES'!#REF!</f>
        <v>#REF!</v>
      </c>
      <c r="E638" s="314" t="e">
        <f t="shared" si="19"/>
        <v>#REF!</v>
      </c>
      <c r="F638" s="302"/>
      <c r="G638" s="315" t="e">
        <f t="shared" si="20"/>
        <v>#REF!</v>
      </c>
      <c r="H638" s="316"/>
      <c r="I638" s="317" t="e">
        <f t="shared" si="21"/>
        <v>#REF!</v>
      </c>
      <c r="J638" s="302"/>
      <c r="K638" s="318" t="e">
        <f t="shared" si="22"/>
        <v>#REF!</v>
      </c>
      <c r="L638" s="316"/>
      <c r="M638" s="317" t="e">
        <f t="shared" si="23"/>
        <v>#REF!</v>
      </c>
      <c r="N638" s="302"/>
      <c r="O638" s="95" t="e">
        <f t="shared" si="24"/>
        <v>#REF!</v>
      </c>
      <c r="P638" s="89"/>
      <c r="Q638" s="96" t="e">
        <f t="shared" si="25"/>
        <v>#REF!</v>
      </c>
      <c r="R638" s="91" t="s">
        <v>185</v>
      </c>
      <c r="S638" s="96" t="e">
        <f t="shared" si="26"/>
        <v>#REF!</v>
      </c>
      <c r="T638" s="89"/>
      <c r="U638" s="96" t="e">
        <f>'2 SERVICES'!#REF!</f>
        <v>#REF!</v>
      </c>
      <c r="V638" s="91"/>
      <c r="W638" s="97" t="e">
        <f>'2 SERVICES'!#REF!</f>
        <v>#REF!</v>
      </c>
    </row>
    <row r="639" spans="1:23" ht="39.75" customHeight="1" x14ac:dyDescent="0.25">
      <c r="A639" s="92">
        <f t="shared" si="18"/>
        <v>626</v>
      </c>
      <c r="B639" s="313" t="e">
        <f>'2 SERVICES'!#REF!</f>
        <v>#REF!</v>
      </c>
      <c r="C639" s="99" t="e">
        <f>'2 SERVICES'!#REF!</f>
        <v>#REF!</v>
      </c>
      <c r="D639" s="94" t="e">
        <f>'2 SERVICES'!#REF!</f>
        <v>#REF!</v>
      </c>
      <c r="E639" s="319" t="e">
        <f t="shared" si="19"/>
        <v>#REF!</v>
      </c>
      <c r="F639" s="320"/>
      <c r="G639" s="315" t="e">
        <f t="shared" si="20"/>
        <v>#REF!</v>
      </c>
      <c r="H639" s="316"/>
      <c r="I639" s="321" t="e">
        <f t="shared" si="21"/>
        <v>#REF!</v>
      </c>
      <c r="J639" s="320"/>
      <c r="K639" s="318" t="e">
        <f t="shared" si="22"/>
        <v>#REF!</v>
      </c>
      <c r="L639" s="316"/>
      <c r="M639" s="321" t="e">
        <f t="shared" si="23"/>
        <v>#REF!</v>
      </c>
      <c r="N639" s="320"/>
      <c r="O639" s="95" t="e">
        <f t="shared" si="24"/>
        <v>#REF!</v>
      </c>
      <c r="P639" s="89"/>
      <c r="Q639" s="100" t="e">
        <f t="shared" si="25"/>
        <v>#REF!</v>
      </c>
      <c r="R639" s="91" t="s">
        <v>186</v>
      </c>
      <c r="S639" s="96" t="e">
        <f t="shared" si="26"/>
        <v>#REF!</v>
      </c>
      <c r="T639" s="89"/>
      <c r="U639" s="96" t="e">
        <f>'2 SERVICES'!#REF!</f>
        <v>#REF!</v>
      </c>
      <c r="V639" s="91"/>
      <c r="W639" s="97" t="e">
        <f>'2 SERVICES'!#REF!</f>
        <v>#REF!</v>
      </c>
    </row>
    <row r="640" spans="1:23" ht="39.75" customHeight="1" x14ac:dyDescent="0.25">
      <c r="A640" s="92">
        <f t="shared" si="18"/>
        <v>627</v>
      </c>
      <c r="B640" s="313" t="e">
        <f>'2 SERVICES'!#REF!</f>
        <v>#REF!</v>
      </c>
      <c r="C640" s="93" t="e">
        <f>'2 SERVICES'!#REF!</f>
        <v>#REF!</v>
      </c>
      <c r="D640" s="94" t="e">
        <f>'2 SERVICES'!#REF!</f>
        <v>#REF!</v>
      </c>
      <c r="E640" s="314" t="e">
        <f t="shared" si="19"/>
        <v>#REF!</v>
      </c>
      <c r="F640" s="302"/>
      <c r="G640" s="315" t="e">
        <f t="shared" si="20"/>
        <v>#REF!</v>
      </c>
      <c r="H640" s="316"/>
      <c r="I640" s="317" t="e">
        <f t="shared" si="21"/>
        <v>#REF!</v>
      </c>
      <c r="J640" s="302"/>
      <c r="K640" s="318" t="e">
        <f t="shared" si="22"/>
        <v>#REF!</v>
      </c>
      <c r="L640" s="316"/>
      <c r="M640" s="317" t="e">
        <f t="shared" si="23"/>
        <v>#REF!</v>
      </c>
      <c r="N640" s="302"/>
      <c r="O640" s="95" t="e">
        <f t="shared" si="24"/>
        <v>#REF!</v>
      </c>
      <c r="P640" s="89"/>
      <c r="Q640" s="96" t="e">
        <f t="shared" si="25"/>
        <v>#REF!</v>
      </c>
      <c r="R640" s="91" t="s">
        <v>185</v>
      </c>
      <c r="S640" s="96" t="e">
        <f t="shared" si="26"/>
        <v>#REF!</v>
      </c>
      <c r="T640" s="89"/>
      <c r="U640" s="96" t="e">
        <f>'2 SERVICES'!#REF!</f>
        <v>#REF!</v>
      </c>
      <c r="V640" s="91"/>
      <c r="W640" s="97" t="e">
        <f>'2 SERVICES'!#REF!</f>
        <v>#REF!</v>
      </c>
    </row>
    <row r="641" spans="1:23" ht="39.75" customHeight="1" x14ac:dyDescent="0.25">
      <c r="A641" s="92">
        <f t="shared" si="18"/>
        <v>628</v>
      </c>
      <c r="B641" s="313" t="e">
        <f>'2 SERVICES'!#REF!</f>
        <v>#REF!</v>
      </c>
      <c r="C641" s="99" t="e">
        <f>'2 SERVICES'!#REF!</f>
        <v>#REF!</v>
      </c>
      <c r="D641" s="94" t="e">
        <f>'2 SERVICES'!#REF!</f>
        <v>#REF!</v>
      </c>
      <c r="E641" s="319" t="e">
        <f t="shared" si="19"/>
        <v>#REF!</v>
      </c>
      <c r="F641" s="320"/>
      <c r="G641" s="315" t="e">
        <f t="shared" si="20"/>
        <v>#REF!</v>
      </c>
      <c r="H641" s="316"/>
      <c r="I641" s="321" t="e">
        <f t="shared" si="21"/>
        <v>#REF!</v>
      </c>
      <c r="J641" s="320"/>
      <c r="K641" s="318" t="e">
        <f t="shared" si="22"/>
        <v>#REF!</v>
      </c>
      <c r="L641" s="316"/>
      <c r="M641" s="321" t="e">
        <f t="shared" si="23"/>
        <v>#REF!</v>
      </c>
      <c r="N641" s="320"/>
      <c r="O641" s="95" t="e">
        <f t="shared" si="24"/>
        <v>#REF!</v>
      </c>
      <c r="P641" s="89"/>
      <c r="Q641" s="100" t="e">
        <f t="shared" si="25"/>
        <v>#REF!</v>
      </c>
      <c r="R641" s="91" t="s">
        <v>186</v>
      </c>
      <c r="S641" s="96" t="e">
        <f t="shared" si="26"/>
        <v>#REF!</v>
      </c>
      <c r="T641" s="89"/>
      <c r="U641" s="96" t="e">
        <f>'2 SERVICES'!#REF!</f>
        <v>#REF!</v>
      </c>
      <c r="V641" s="91"/>
      <c r="W641" s="97" t="e">
        <f>'2 SERVICES'!#REF!</f>
        <v>#REF!</v>
      </c>
    </row>
    <row r="642" spans="1:23" ht="39.75" customHeight="1" x14ac:dyDescent="0.25">
      <c r="A642" s="92">
        <f t="shared" si="18"/>
        <v>629</v>
      </c>
      <c r="B642" s="313" t="e">
        <f>'2 SERVICES'!#REF!</f>
        <v>#REF!</v>
      </c>
      <c r="C642" s="93" t="e">
        <f>'2 SERVICES'!#REF!</f>
        <v>#REF!</v>
      </c>
      <c r="D642" s="94" t="e">
        <f>'2 SERVICES'!#REF!</f>
        <v>#REF!</v>
      </c>
      <c r="E642" s="314" t="e">
        <f t="shared" si="19"/>
        <v>#REF!</v>
      </c>
      <c r="F642" s="302"/>
      <c r="G642" s="315" t="e">
        <f t="shared" si="20"/>
        <v>#REF!</v>
      </c>
      <c r="H642" s="316"/>
      <c r="I642" s="317" t="e">
        <f t="shared" si="21"/>
        <v>#REF!</v>
      </c>
      <c r="J642" s="302"/>
      <c r="K642" s="318" t="e">
        <f t="shared" si="22"/>
        <v>#REF!</v>
      </c>
      <c r="L642" s="316"/>
      <c r="M642" s="317" t="e">
        <f t="shared" si="23"/>
        <v>#REF!</v>
      </c>
      <c r="N642" s="302"/>
      <c r="O642" s="95" t="e">
        <f t="shared" si="24"/>
        <v>#REF!</v>
      </c>
      <c r="P642" s="89"/>
      <c r="Q642" s="96" t="e">
        <f t="shared" si="25"/>
        <v>#REF!</v>
      </c>
      <c r="R642" s="91" t="s">
        <v>185</v>
      </c>
      <c r="S642" s="96" t="e">
        <f t="shared" si="26"/>
        <v>#REF!</v>
      </c>
      <c r="T642" s="89"/>
      <c r="U642" s="96" t="e">
        <f>'2 SERVICES'!#REF!</f>
        <v>#REF!</v>
      </c>
      <c r="V642" s="91"/>
      <c r="W642" s="97" t="e">
        <f>'2 SERVICES'!#REF!</f>
        <v>#REF!</v>
      </c>
    </row>
    <row r="643" spans="1:23" ht="39.75" customHeight="1" x14ac:dyDescent="0.25">
      <c r="A643" s="92">
        <f t="shared" si="18"/>
        <v>630</v>
      </c>
      <c r="B643" s="313" t="e">
        <f>'2 SERVICES'!#REF!</f>
        <v>#REF!</v>
      </c>
      <c r="C643" s="99" t="e">
        <f>'2 SERVICES'!#REF!</f>
        <v>#REF!</v>
      </c>
      <c r="D643" s="94" t="e">
        <f>'2 SERVICES'!#REF!</f>
        <v>#REF!</v>
      </c>
      <c r="E643" s="319" t="e">
        <f t="shared" si="19"/>
        <v>#REF!</v>
      </c>
      <c r="F643" s="320"/>
      <c r="G643" s="315" t="e">
        <f t="shared" si="20"/>
        <v>#REF!</v>
      </c>
      <c r="H643" s="316"/>
      <c r="I643" s="321" t="e">
        <f t="shared" si="21"/>
        <v>#REF!</v>
      </c>
      <c r="J643" s="320"/>
      <c r="K643" s="318" t="e">
        <f t="shared" si="22"/>
        <v>#REF!</v>
      </c>
      <c r="L643" s="316"/>
      <c r="M643" s="321" t="e">
        <f t="shared" si="23"/>
        <v>#REF!</v>
      </c>
      <c r="N643" s="320"/>
      <c r="O643" s="95" t="e">
        <f t="shared" si="24"/>
        <v>#REF!</v>
      </c>
      <c r="P643" s="89"/>
      <c r="Q643" s="100" t="e">
        <f t="shared" si="25"/>
        <v>#REF!</v>
      </c>
      <c r="R643" s="91" t="s">
        <v>186</v>
      </c>
      <c r="S643" s="96" t="e">
        <f t="shared" si="26"/>
        <v>#REF!</v>
      </c>
      <c r="T643" s="89"/>
      <c r="U643" s="96" t="e">
        <f>'2 SERVICES'!#REF!</f>
        <v>#REF!</v>
      </c>
      <c r="V643" s="91"/>
      <c r="W643" s="97" t="e">
        <f>'2 SERVICES'!#REF!</f>
        <v>#REF!</v>
      </c>
    </row>
    <row r="644" spans="1:23" ht="39.75" customHeight="1" x14ac:dyDescent="0.25">
      <c r="A644" s="92">
        <f t="shared" si="18"/>
        <v>631</v>
      </c>
      <c r="B644" s="313" t="e">
        <f>'2 SERVICES'!#REF!</f>
        <v>#REF!</v>
      </c>
      <c r="C644" s="93" t="e">
        <f>'2 SERVICES'!#REF!</f>
        <v>#REF!</v>
      </c>
      <c r="D644" s="94" t="e">
        <f>'2 SERVICES'!#REF!</f>
        <v>#REF!</v>
      </c>
      <c r="E644" s="314" t="e">
        <f t="shared" si="19"/>
        <v>#REF!</v>
      </c>
      <c r="F644" s="302"/>
      <c r="G644" s="315" t="e">
        <f t="shared" si="20"/>
        <v>#REF!</v>
      </c>
      <c r="H644" s="316"/>
      <c r="I644" s="317" t="e">
        <f t="shared" si="21"/>
        <v>#REF!</v>
      </c>
      <c r="J644" s="302"/>
      <c r="K644" s="318" t="e">
        <f t="shared" si="22"/>
        <v>#REF!</v>
      </c>
      <c r="L644" s="316"/>
      <c r="M644" s="317" t="e">
        <f t="shared" si="23"/>
        <v>#REF!</v>
      </c>
      <c r="N644" s="302"/>
      <c r="O644" s="95" t="e">
        <f t="shared" si="24"/>
        <v>#REF!</v>
      </c>
      <c r="P644" s="89"/>
      <c r="Q644" s="96" t="e">
        <f t="shared" si="25"/>
        <v>#REF!</v>
      </c>
      <c r="R644" s="91" t="s">
        <v>185</v>
      </c>
      <c r="S644" s="96" t="e">
        <f t="shared" si="26"/>
        <v>#REF!</v>
      </c>
      <c r="T644" s="89"/>
      <c r="U644" s="96" t="e">
        <f>'2 SERVICES'!#REF!</f>
        <v>#REF!</v>
      </c>
      <c r="V644" s="91"/>
      <c r="W644" s="97" t="e">
        <f>'2 SERVICES'!#REF!</f>
        <v>#REF!</v>
      </c>
    </row>
    <row r="645" spans="1:23" ht="39.75" customHeight="1" x14ac:dyDescent="0.25">
      <c r="A645" s="92">
        <f t="shared" si="18"/>
        <v>632</v>
      </c>
      <c r="B645" s="313" t="e">
        <f>'2 SERVICES'!#REF!</f>
        <v>#REF!</v>
      </c>
      <c r="C645" s="99" t="e">
        <f>'2 SERVICES'!#REF!</f>
        <v>#REF!</v>
      </c>
      <c r="D645" s="94" t="e">
        <f>'2 SERVICES'!#REF!</f>
        <v>#REF!</v>
      </c>
      <c r="E645" s="319" t="e">
        <f t="shared" si="19"/>
        <v>#REF!</v>
      </c>
      <c r="F645" s="320"/>
      <c r="G645" s="315" t="e">
        <f t="shared" si="20"/>
        <v>#REF!</v>
      </c>
      <c r="H645" s="316"/>
      <c r="I645" s="321" t="e">
        <f t="shared" si="21"/>
        <v>#REF!</v>
      </c>
      <c r="J645" s="320"/>
      <c r="K645" s="318" t="e">
        <f t="shared" si="22"/>
        <v>#REF!</v>
      </c>
      <c r="L645" s="316"/>
      <c r="M645" s="321" t="e">
        <f t="shared" si="23"/>
        <v>#REF!</v>
      </c>
      <c r="N645" s="320"/>
      <c r="O645" s="95" t="e">
        <f t="shared" si="24"/>
        <v>#REF!</v>
      </c>
      <c r="P645" s="89"/>
      <c r="Q645" s="100" t="e">
        <f t="shared" si="25"/>
        <v>#REF!</v>
      </c>
      <c r="R645" s="91" t="s">
        <v>186</v>
      </c>
      <c r="S645" s="96" t="e">
        <f t="shared" si="26"/>
        <v>#REF!</v>
      </c>
      <c r="T645" s="89"/>
      <c r="U645" s="96" t="e">
        <f>'2 SERVICES'!#REF!</f>
        <v>#REF!</v>
      </c>
      <c r="V645" s="91"/>
      <c r="W645" s="97" t="e">
        <f>'2 SERVICES'!#REF!</f>
        <v>#REF!</v>
      </c>
    </row>
    <row r="646" spans="1:23" ht="39.75" customHeight="1" x14ac:dyDescent="0.25">
      <c r="A646" s="92">
        <f t="shared" si="18"/>
        <v>633</v>
      </c>
      <c r="B646" s="313" t="e">
        <f>'2 SERVICES'!#REF!</f>
        <v>#REF!</v>
      </c>
      <c r="C646" s="93" t="e">
        <f>'2 SERVICES'!#REF!</f>
        <v>#REF!</v>
      </c>
      <c r="D646" s="94" t="e">
        <f>'2 SERVICES'!#REF!</f>
        <v>#REF!</v>
      </c>
      <c r="E646" s="314" t="e">
        <f t="shared" si="19"/>
        <v>#REF!</v>
      </c>
      <c r="F646" s="302"/>
      <c r="G646" s="315" t="e">
        <f t="shared" si="20"/>
        <v>#REF!</v>
      </c>
      <c r="H646" s="316"/>
      <c r="I646" s="317" t="e">
        <f t="shared" si="21"/>
        <v>#REF!</v>
      </c>
      <c r="J646" s="302"/>
      <c r="K646" s="318" t="e">
        <f t="shared" si="22"/>
        <v>#REF!</v>
      </c>
      <c r="L646" s="316"/>
      <c r="M646" s="317" t="e">
        <f t="shared" si="23"/>
        <v>#REF!</v>
      </c>
      <c r="N646" s="302"/>
      <c r="O646" s="95" t="e">
        <f t="shared" si="24"/>
        <v>#REF!</v>
      </c>
      <c r="P646" s="89"/>
      <c r="Q646" s="96" t="e">
        <f t="shared" si="25"/>
        <v>#REF!</v>
      </c>
      <c r="R646" s="91" t="s">
        <v>185</v>
      </c>
      <c r="S646" s="96" t="e">
        <f t="shared" si="26"/>
        <v>#REF!</v>
      </c>
      <c r="T646" s="89"/>
      <c r="U646" s="96" t="e">
        <f>'2 SERVICES'!#REF!</f>
        <v>#REF!</v>
      </c>
      <c r="V646" s="91"/>
      <c r="W646" s="97" t="e">
        <f>'2 SERVICES'!#REF!</f>
        <v>#REF!</v>
      </c>
    </row>
    <row r="647" spans="1:23" ht="39.75" customHeight="1" x14ac:dyDescent="0.25">
      <c r="A647" s="92">
        <f t="shared" si="18"/>
        <v>634</v>
      </c>
      <c r="B647" s="313" t="e">
        <f>'2 SERVICES'!#REF!</f>
        <v>#REF!</v>
      </c>
      <c r="C647" s="99" t="e">
        <f>'2 SERVICES'!#REF!</f>
        <v>#REF!</v>
      </c>
      <c r="D647" s="94" t="e">
        <f>'2 SERVICES'!#REF!</f>
        <v>#REF!</v>
      </c>
      <c r="E647" s="319" t="e">
        <f t="shared" si="19"/>
        <v>#REF!</v>
      </c>
      <c r="F647" s="320"/>
      <c r="G647" s="315" t="e">
        <f t="shared" si="20"/>
        <v>#REF!</v>
      </c>
      <c r="H647" s="316"/>
      <c r="I647" s="321" t="e">
        <f t="shared" si="21"/>
        <v>#REF!</v>
      </c>
      <c r="J647" s="320"/>
      <c r="K647" s="318" t="e">
        <f t="shared" si="22"/>
        <v>#REF!</v>
      </c>
      <c r="L647" s="316"/>
      <c r="M647" s="321" t="e">
        <f t="shared" si="23"/>
        <v>#REF!</v>
      </c>
      <c r="N647" s="320"/>
      <c r="O647" s="95" t="e">
        <f t="shared" si="24"/>
        <v>#REF!</v>
      </c>
      <c r="P647" s="89"/>
      <c r="Q647" s="100" t="e">
        <f t="shared" si="25"/>
        <v>#REF!</v>
      </c>
      <c r="R647" s="91" t="s">
        <v>186</v>
      </c>
      <c r="S647" s="96" t="e">
        <f t="shared" si="26"/>
        <v>#REF!</v>
      </c>
      <c r="T647" s="89"/>
      <c r="U647" s="96" t="e">
        <f>'2 SERVICES'!#REF!</f>
        <v>#REF!</v>
      </c>
      <c r="V647" s="91"/>
      <c r="W647" s="97" t="e">
        <f>'2 SERVICES'!#REF!</f>
        <v>#REF!</v>
      </c>
    </row>
    <row r="648" spans="1:23" ht="39.75" customHeight="1" x14ac:dyDescent="0.25">
      <c r="A648" s="92">
        <f t="shared" si="18"/>
        <v>635</v>
      </c>
      <c r="B648" s="313" t="e">
        <f>'2 SERVICES'!#REF!</f>
        <v>#REF!</v>
      </c>
      <c r="C648" s="93" t="e">
        <f>'2 SERVICES'!#REF!</f>
        <v>#REF!</v>
      </c>
      <c r="D648" s="94" t="e">
        <f>'2 SERVICES'!#REF!</f>
        <v>#REF!</v>
      </c>
      <c r="E648" s="314" t="e">
        <f t="shared" si="19"/>
        <v>#REF!</v>
      </c>
      <c r="F648" s="302"/>
      <c r="G648" s="315" t="e">
        <f t="shared" si="20"/>
        <v>#REF!</v>
      </c>
      <c r="H648" s="316"/>
      <c r="I648" s="317" t="e">
        <f t="shared" si="21"/>
        <v>#REF!</v>
      </c>
      <c r="J648" s="302"/>
      <c r="K648" s="318" t="e">
        <f t="shared" si="22"/>
        <v>#REF!</v>
      </c>
      <c r="L648" s="316"/>
      <c r="M648" s="317" t="e">
        <f t="shared" si="23"/>
        <v>#REF!</v>
      </c>
      <c r="N648" s="302"/>
      <c r="O648" s="95" t="e">
        <f t="shared" si="24"/>
        <v>#REF!</v>
      </c>
      <c r="P648" s="89"/>
      <c r="Q648" s="96" t="e">
        <f t="shared" si="25"/>
        <v>#REF!</v>
      </c>
      <c r="R648" s="91" t="s">
        <v>185</v>
      </c>
      <c r="S648" s="96" t="e">
        <f t="shared" si="26"/>
        <v>#REF!</v>
      </c>
      <c r="T648" s="89"/>
      <c r="U648" s="96" t="e">
        <f>'2 SERVICES'!#REF!</f>
        <v>#REF!</v>
      </c>
      <c r="V648" s="91"/>
      <c r="W648" s="97" t="e">
        <f>'2 SERVICES'!#REF!</f>
        <v>#REF!</v>
      </c>
    </row>
    <row r="649" spans="1:23" ht="39.75" customHeight="1" x14ac:dyDescent="0.25">
      <c r="A649" s="92">
        <f t="shared" si="18"/>
        <v>636</v>
      </c>
      <c r="B649" s="313" t="e">
        <f>'2 SERVICES'!#REF!</f>
        <v>#REF!</v>
      </c>
      <c r="C649" s="99" t="e">
        <f>'2 SERVICES'!#REF!</f>
        <v>#REF!</v>
      </c>
      <c r="D649" s="94" t="e">
        <f>'2 SERVICES'!#REF!</f>
        <v>#REF!</v>
      </c>
      <c r="E649" s="319" t="e">
        <f t="shared" si="19"/>
        <v>#REF!</v>
      </c>
      <c r="F649" s="320"/>
      <c r="G649" s="315" t="e">
        <f t="shared" si="20"/>
        <v>#REF!</v>
      </c>
      <c r="H649" s="316"/>
      <c r="I649" s="321" t="e">
        <f t="shared" si="21"/>
        <v>#REF!</v>
      </c>
      <c r="J649" s="320"/>
      <c r="K649" s="318" t="e">
        <f t="shared" si="22"/>
        <v>#REF!</v>
      </c>
      <c r="L649" s="316"/>
      <c r="M649" s="321" t="e">
        <f t="shared" si="23"/>
        <v>#REF!</v>
      </c>
      <c r="N649" s="320"/>
      <c r="O649" s="95" t="e">
        <f t="shared" si="24"/>
        <v>#REF!</v>
      </c>
      <c r="P649" s="89"/>
      <c r="Q649" s="100" t="e">
        <f t="shared" si="25"/>
        <v>#REF!</v>
      </c>
      <c r="R649" s="91" t="s">
        <v>186</v>
      </c>
      <c r="S649" s="96" t="e">
        <f t="shared" si="26"/>
        <v>#REF!</v>
      </c>
      <c r="T649" s="89"/>
      <c r="U649" s="96" t="e">
        <f>'2 SERVICES'!#REF!</f>
        <v>#REF!</v>
      </c>
      <c r="V649" s="91"/>
      <c r="W649" s="97" t="e">
        <f>'2 SERVICES'!#REF!</f>
        <v>#REF!</v>
      </c>
    </row>
    <row r="650" spans="1:23" ht="39.75" customHeight="1" x14ac:dyDescent="0.25">
      <c r="A650" s="92">
        <f t="shared" si="18"/>
        <v>637</v>
      </c>
      <c r="B650" s="313" t="e">
        <f>'2 SERVICES'!#REF!</f>
        <v>#REF!</v>
      </c>
      <c r="C650" s="93" t="e">
        <f>'2 SERVICES'!#REF!</f>
        <v>#REF!</v>
      </c>
      <c r="D650" s="94" t="e">
        <f>'2 SERVICES'!#REF!</f>
        <v>#REF!</v>
      </c>
      <c r="E650" s="314" t="e">
        <f t="shared" si="19"/>
        <v>#REF!</v>
      </c>
      <c r="F650" s="302"/>
      <c r="G650" s="315" t="e">
        <f t="shared" si="20"/>
        <v>#REF!</v>
      </c>
      <c r="H650" s="316"/>
      <c r="I650" s="317" t="e">
        <f t="shared" si="21"/>
        <v>#REF!</v>
      </c>
      <c r="J650" s="302"/>
      <c r="K650" s="318" t="e">
        <f t="shared" si="22"/>
        <v>#REF!</v>
      </c>
      <c r="L650" s="316"/>
      <c r="M650" s="317" t="e">
        <f t="shared" si="23"/>
        <v>#REF!</v>
      </c>
      <c r="N650" s="302"/>
      <c r="O650" s="95" t="e">
        <f t="shared" si="24"/>
        <v>#REF!</v>
      </c>
      <c r="P650" s="89"/>
      <c r="Q650" s="96" t="e">
        <f t="shared" si="25"/>
        <v>#REF!</v>
      </c>
      <c r="R650" s="91" t="s">
        <v>185</v>
      </c>
      <c r="S650" s="96" t="e">
        <f t="shared" si="26"/>
        <v>#REF!</v>
      </c>
      <c r="T650" s="89"/>
      <c r="U650" s="96" t="e">
        <f>'2 SERVICES'!#REF!</f>
        <v>#REF!</v>
      </c>
      <c r="V650" s="91"/>
      <c r="W650" s="97" t="e">
        <f>'2 SERVICES'!#REF!</f>
        <v>#REF!</v>
      </c>
    </row>
    <row r="651" spans="1:23" ht="39.75" customHeight="1" x14ac:dyDescent="0.25">
      <c r="A651" s="92">
        <f t="shared" si="18"/>
        <v>638</v>
      </c>
      <c r="B651" s="313" t="e">
        <f>'2 SERVICES'!#REF!</f>
        <v>#REF!</v>
      </c>
      <c r="C651" s="99" t="e">
        <f>'2 SERVICES'!#REF!</f>
        <v>#REF!</v>
      </c>
      <c r="D651" s="94" t="e">
        <f>'2 SERVICES'!#REF!</f>
        <v>#REF!</v>
      </c>
      <c r="E651" s="319" t="e">
        <f t="shared" si="19"/>
        <v>#REF!</v>
      </c>
      <c r="F651" s="320"/>
      <c r="G651" s="315" t="e">
        <f t="shared" si="20"/>
        <v>#REF!</v>
      </c>
      <c r="H651" s="316"/>
      <c r="I651" s="321" t="e">
        <f t="shared" si="21"/>
        <v>#REF!</v>
      </c>
      <c r="J651" s="320"/>
      <c r="K651" s="318" t="e">
        <f t="shared" si="22"/>
        <v>#REF!</v>
      </c>
      <c r="L651" s="316"/>
      <c r="M651" s="321" t="e">
        <f t="shared" si="23"/>
        <v>#REF!</v>
      </c>
      <c r="N651" s="320"/>
      <c r="O651" s="95" t="e">
        <f t="shared" si="24"/>
        <v>#REF!</v>
      </c>
      <c r="P651" s="89"/>
      <c r="Q651" s="100" t="e">
        <f t="shared" si="25"/>
        <v>#REF!</v>
      </c>
      <c r="R651" s="91" t="s">
        <v>186</v>
      </c>
      <c r="S651" s="96" t="e">
        <f t="shared" si="26"/>
        <v>#REF!</v>
      </c>
      <c r="T651" s="89"/>
      <c r="U651" s="96" t="e">
        <f>'2 SERVICES'!#REF!</f>
        <v>#REF!</v>
      </c>
      <c r="V651" s="91"/>
      <c r="W651" s="97" t="e">
        <f>'2 SERVICES'!#REF!</f>
        <v>#REF!</v>
      </c>
    </row>
    <row r="652" spans="1:23" ht="39.75" customHeight="1" x14ac:dyDescent="0.25">
      <c r="A652" s="92">
        <f t="shared" si="18"/>
        <v>639</v>
      </c>
      <c r="B652" s="313" t="e">
        <f>'2 SERVICES'!#REF!</f>
        <v>#REF!</v>
      </c>
      <c r="C652" s="93" t="e">
        <f>'2 SERVICES'!#REF!</f>
        <v>#REF!</v>
      </c>
      <c r="D652" s="94" t="e">
        <f>'2 SERVICES'!#REF!</f>
        <v>#REF!</v>
      </c>
      <c r="E652" s="314" t="e">
        <f t="shared" si="19"/>
        <v>#REF!</v>
      </c>
      <c r="F652" s="302"/>
      <c r="G652" s="315" t="e">
        <f t="shared" si="20"/>
        <v>#REF!</v>
      </c>
      <c r="H652" s="316"/>
      <c r="I652" s="317" t="e">
        <f t="shared" si="21"/>
        <v>#REF!</v>
      </c>
      <c r="J652" s="302"/>
      <c r="K652" s="318" t="e">
        <f t="shared" si="22"/>
        <v>#REF!</v>
      </c>
      <c r="L652" s="316"/>
      <c r="M652" s="317" t="e">
        <f t="shared" si="23"/>
        <v>#REF!</v>
      </c>
      <c r="N652" s="302"/>
      <c r="O652" s="95" t="e">
        <f t="shared" si="24"/>
        <v>#REF!</v>
      </c>
      <c r="P652" s="89"/>
      <c r="Q652" s="96" t="e">
        <f t="shared" si="25"/>
        <v>#REF!</v>
      </c>
      <c r="R652" s="91" t="s">
        <v>185</v>
      </c>
      <c r="S652" s="96" t="e">
        <f t="shared" si="26"/>
        <v>#REF!</v>
      </c>
      <c r="T652" s="89"/>
      <c r="U652" s="96" t="e">
        <f>'2 SERVICES'!#REF!</f>
        <v>#REF!</v>
      </c>
      <c r="V652" s="91"/>
      <c r="W652" s="97" t="e">
        <f>'2 SERVICES'!#REF!</f>
        <v>#REF!</v>
      </c>
    </row>
    <row r="653" spans="1:23" ht="39.75" customHeight="1" x14ac:dyDescent="0.25">
      <c r="A653" s="92">
        <f t="shared" si="18"/>
        <v>640</v>
      </c>
      <c r="B653" s="313" t="e">
        <f>'2 SERVICES'!#REF!</f>
        <v>#REF!</v>
      </c>
      <c r="C653" s="99" t="e">
        <f>'2 SERVICES'!#REF!</f>
        <v>#REF!</v>
      </c>
      <c r="D653" s="94" t="e">
        <f>'2 SERVICES'!#REF!</f>
        <v>#REF!</v>
      </c>
      <c r="E653" s="319" t="e">
        <f t="shared" si="19"/>
        <v>#REF!</v>
      </c>
      <c r="F653" s="320"/>
      <c r="G653" s="315" t="e">
        <f t="shared" si="20"/>
        <v>#REF!</v>
      </c>
      <c r="H653" s="316"/>
      <c r="I653" s="321" t="e">
        <f t="shared" si="21"/>
        <v>#REF!</v>
      </c>
      <c r="J653" s="320"/>
      <c r="K653" s="318" t="e">
        <f t="shared" si="22"/>
        <v>#REF!</v>
      </c>
      <c r="L653" s="316"/>
      <c r="M653" s="321" t="e">
        <f t="shared" si="23"/>
        <v>#REF!</v>
      </c>
      <c r="N653" s="320"/>
      <c r="O653" s="95" t="e">
        <f t="shared" si="24"/>
        <v>#REF!</v>
      </c>
      <c r="P653" s="89"/>
      <c r="Q653" s="100" t="e">
        <f t="shared" si="25"/>
        <v>#REF!</v>
      </c>
      <c r="R653" s="91" t="s">
        <v>186</v>
      </c>
      <c r="S653" s="96" t="e">
        <f t="shared" si="26"/>
        <v>#REF!</v>
      </c>
      <c r="T653" s="89"/>
      <c r="U653" s="96" t="e">
        <f>'2 SERVICES'!#REF!</f>
        <v>#REF!</v>
      </c>
      <c r="V653" s="91"/>
      <c r="W653" s="97" t="e">
        <f>'2 SERVICES'!#REF!</f>
        <v>#REF!</v>
      </c>
    </row>
    <row r="654" spans="1:23" ht="39.75" customHeight="1" x14ac:dyDescent="0.25">
      <c r="A654" s="92">
        <f t="shared" si="18"/>
        <v>641</v>
      </c>
      <c r="B654" s="313" t="e">
        <f>'2 SERVICES'!#REF!</f>
        <v>#REF!</v>
      </c>
      <c r="C654" s="93" t="e">
        <f>'2 SERVICES'!#REF!</f>
        <v>#REF!</v>
      </c>
      <c r="D654" s="94" t="e">
        <f>'2 SERVICES'!#REF!</f>
        <v>#REF!</v>
      </c>
      <c r="E654" s="314" t="e">
        <f t="shared" si="19"/>
        <v>#REF!</v>
      </c>
      <c r="F654" s="302"/>
      <c r="G654" s="315" t="e">
        <f t="shared" si="20"/>
        <v>#REF!</v>
      </c>
      <c r="H654" s="316"/>
      <c r="I654" s="317" t="e">
        <f t="shared" si="21"/>
        <v>#REF!</v>
      </c>
      <c r="J654" s="302"/>
      <c r="K654" s="318" t="e">
        <f t="shared" si="22"/>
        <v>#REF!</v>
      </c>
      <c r="L654" s="316"/>
      <c r="M654" s="317" t="e">
        <f t="shared" si="23"/>
        <v>#REF!</v>
      </c>
      <c r="N654" s="302"/>
      <c r="O654" s="95" t="e">
        <f t="shared" si="24"/>
        <v>#REF!</v>
      </c>
      <c r="P654" s="89"/>
      <c r="Q654" s="96" t="e">
        <f t="shared" si="25"/>
        <v>#REF!</v>
      </c>
      <c r="R654" s="91" t="s">
        <v>185</v>
      </c>
      <c r="S654" s="96" t="e">
        <f t="shared" si="26"/>
        <v>#REF!</v>
      </c>
      <c r="T654" s="89"/>
      <c r="U654" s="96" t="e">
        <f>'2 SERVICES'!#REF!</f>
        <v>#REF!</v>
      </c>
      <c r="V654" s="91"/>
      <c r="W654" s="97" t="e">
        <f>'2 SERVICES'!#REF!</f>
        <v>#REF!</v>
      </c>
    </row>
    <row r="655" spans="1:23" ht="39.75" customHeight="1" x14ac:dyDescent="0.25">
      <c r="A655" s="92">
        <f t="shared" si="18"/>
        <v>642</v>
      </c>
      <c r="B655" s="313" t="e">
        <f>'2 SERVICES'!#REF!</f>
        <v>#REF!</v>
      </c>
      <c r="C655" s="99" t="e">
        <f>'2 SERVICES'!#REF!</f>
        <v>#REF!</v>
      </c>
      <c r="D655" s="94" t="e">
        <f>'2 SERVICES'!#REF!</f>
        <v>#REF!</v>
      </c>
      <c r="E655" s="319" t="e">
        <f t="shared" si="19"/>
        <v>#REF!</v>
      </c>
      <c r="F655" s="320"/>
      <c r="G655" s="315" t="e">
        <f t="shared" si="20"/>
        <v>#REF!</v>
      </c>
      <c r="H655" s="316"/>
      <c r="I655" s="321" t="e">
        <f t="shared" si="21"/>
        <v>#REF!</v>
      </c>
      <c r="J655" s="320"/>
      <c r="K655" s="318" t="e">
        <f t="shared" si="22"/>
        <v>#REF!</v>
      </c>
      <c r="L655" s="316"/>
      <c r="M655" s="321" t="e">
        <f t="shared" si="23"/>
        <v>#REF!</v>
      </c>
      <c r="N655" s="320"/>
      <c r="O655" s="95" t="e">
        <f t="shared" si="24"/>
        <v>#REF!</v>
      </c>
      <c r="P655" s="89"/>
      <c r="Q655" s="100" t="e">
        <f t="shared" si="25"/>
        <v>#REF!</v>
      </c>
      <c r="R655" s="91" t="s">
        <v>186</v>
      </c>
      <c r="S655" s="96" t="e">
        <f t="shared" si="26"/>
        <v>#REF!</v>
      </c>
      <c r="T655" s="89"/>
      <c r="U655" s="96" t="e">
        <f>'2 SERVICES'!#REF!</f>
        <v>#REF!</v>
      </c>
      <c r="V655" s="91"/>
      <c r="W655" s="97" t="e">
        <f>'2 SERVICES'!#REF!</f>
        <v>#REF!</v>
      </c>
    </row>
    <row r="656" spans="1:23" ht="39.75" customHeight="1" x14ac:dyDescent="0.25">
      <c r="A656" s="92">
        <f t="shared" si="18"/>
        <v>643</v>
      </c>
      <c r="B656" s="313" t="e">
        <f>'2 SERVICES'!#REF!</f>
        <v>#REF!</v>
      </c>
      <c r="C656" s="93" t="e">
        <f>'2 SERVICES'!#REF!</f>
        <v>#REF!</v>
      </c>
      <c r="D656" s="94" t="e">
        <f>'2 SERVICES'!#REF!</f>
        <v>#REF!</v>
      </c>
      <c r="E656" s="314" t="e">
        <f t="shared" si="19"/>
        <v>#REF!</v>
      </c>
      <c r="F656" s="302"/>
      <c r="G656" s="315" t="e">
        <f t="shared" si="20"/>
        <v>#REF!</v>
      </c>
      <c r="H656" s="316"/>
      <c r="I656" s="317" t="e">
        <f t="shared" si="21"/>
        <v>#REF!</v>
      </c>
      <c r="J656" s="302"/>
      <c r="K656" s="318" t="e">
        <f t="shared" si="22"/>
        <v>#REF!</v>
      </c>
      <c r="L656" s="316"/>
      <c r="M656" s="317" t="e">
        <f t="shared" si="23"/>
        <v>#REF!</v>
      </c>
      <c r="N656" s="302"/>
      <c r="O656" s="95" t="e">
        <f t="shared" si="24"/>
        <v>#REF!</v>
      </c>
      <c r="P656" s="89"/>
      <c r="Q656" s="96" t="e">
        <f t="shared" si="25"/>
        <v>#REF!</v>
      </c>
      <c r="R656" s="91" t="s">
        <v>185</v>
      </c>
      <c r="S656" s="96" t="e">
        <f t="shared" si="26"/>
        <v>#REF!</v>
      </c>
      <c r="T656" s="89"/>
      <c r="U656" s="96" t="e">
        <f>'2 SERVICES'!#REF!</f>
        <v>#REF!</v>
      </c>
      <c r="V656" s="91"/>
      <c r="W656" s="97" t="e">
        <f>'2 SERVICES'!#REF!</f>
        <v>#REF!</v>
      </c>
    </row>
    <row r="657" spans="1:23" ht="39.75" customHeight="1" x14ac:dyDescent="0.25">
      <c r="A657" s="92">
        <f t="shared" si="18"/>
        <v>644</v>
      </c>
      <c r="B657" s="313" t="e">
        <f>'2 SERVICES'!#REF!</f>
        <v>#REF!</v>
      </c>
      <c r="C657" s="99" t="e">
        <f>'2 SERVICES'!#REF!</f>
        <v>#REF!</v>
      </c>
      <c r="D657" s="94" t="e">
        <f>'2 SERVICES'!#REF!</f>
        <v>#REF!</v>
      </c>
      <c r="E657" s="319" t="e">
        <f t="shared" si="19"/>
        <v>#REF!</v>
      </c>
      <c r="F657" s="320"/>
      <c r="G657" s="315" t="e">
        <f t="shared" si="20"/>
        <v>#REF!</v>
      </c>
      <c r="H657" s="316"/>
      <c r="I657" s="321" t="e">
        <f t="shared" si="21"/>
        <v>#REF!</v>
      </c>
      <c r="J657" s="320"/>
      <c r="K657" s="318" t="e">
        <f t="shared" si="22"/>
        <v>#REF!</v>
      </c>
      <c r="L657" s="316"/>
      <c r="M657" s="321" t="e">
        <f t="shared" si="23"/>
        <v>#REF!</v>
      </c>
      <c r="N657" s="320"/>
      <c r="O657" s="95" t="e">
        <f t="shared" si="24"/>
        <v>#REF!</v>
      </c>
      <c r="P657" s="89"/>
      <c r="Q657" s="100" t="e">
        <f t="shared" si="25"/>
        <v>#REF!</v>
      </c>
      <c r="R657" s="91" t="s">
        <v>186</v>
      </c>
      <c r="S657" s="96" t="e">
        <f t="shared" si="26"/>
        <v>#REF!</v>
      </c>
      <c r="T657" s="89"/>
      <c r="U657" s="96" t="e">
        <f>'2 SERVICES'!#REF!</f>
        <v>#REF!</v>
      </c>
      <c r="V657" s="91"/>
      <c r="W657" s="97" t="e">
        <f>'2 SERVICES'!#REF!</f>
        <v>#REF!</v>
      </c>
    </row>
    <row r="658" spans="1:23" ht="39.75" customHeight="1" x14ac:dyDescent="0.25">
      <c r="A658" s="92">
        <f t="shared" si="18"/>
        <v>645</v>
      </c>
      <c r="B658" s="313" t="e">
        <f>'2 SERVICES'!#REF!</f>
        <v>#REF!</v>
      </c>
      <c r="C658" s="93" t="e">
        <f>'2 SERVICES'!#REF!</f>
        <v>#REF!</v>
      </c>
      <c r="D658" s="94" t="e">
        <f>'2 SERVICES'!#REF!</f>
        <v>#REF!</v>
      </c>
      <c r="E658" s="314" t="e">
        <f t="shared" si="19"/>
        <v>#REF!</v>
      </c>
      <c r="F658" s="302"/>
      <c r="G658" s="315" t="e">
        <f t="shared" si="20"/>
        <v>#REF!</v>
      </c>
      <c r="H658" s="316"/>
      <c r="I658" s="317" t="e">
        <f t="shared" si="21"/>
        <v>#REF!</v>
      </c>
      <c r="J658" s="302"/>
      <c r="K658" s="318" t="e">
        <f t="shared" si="22"/>
        <v>#REF!</v>
      </c>
      <c r="L658" s="316"/>
      <c r="M658" s="317" t="e">
        <f t="shared" si="23"/>
        <v>#REF!</v>
      </c>
      <c r="N658" s="302"/>
      <c r="O658" s="95" t="e">
        <f t="shared" si="24"/>
        <v>#REF!</v>
      </c>
      <c r="P658" s="89"/>
      <c r="Q658" s="96" t="e">
        <f t="shared" si="25"/>
        <v>#REF!</v>
      </c>
      <c r="R658" s="91" t="s">
        <v>185</v>
      </c>
      <c r="S658" s="96" t="e">
        <f t="shared" si="26"/>
        <v>#REF!</v>
      </c>
      <c r="T658" s="89"/>
      <c r="U658" s="96" t="e">
        <f>'2 SERVICES'!#REF!</f>
        <v>#REF!</v>
      </c>
      <c r="V658" s="91"/>
      <c r="W658" s="97" t="e">
        <f>'2 SERVICES'!#REF!</f>
        <v>#REF!</v>
      </c>
    </row>
    <row r="659" spans="1:23" ht="39.75" customHeight="1" x14ac:dyDescent="0.25">
      <c r="A659" s="92">
        <f t="shared" si="18"/>
        <v>646</v>
      </c>
      <c r="B659" s="313" t="e">
        <f>'2 SERVICES'!#REF!</f>
        <v>#REF!</v>
      </c>
      <c r="C659" s="99" t="e">
        <f>'2 SERVICES'!#REF!</f>
        <v>#REF!</v>
      </c>
      <c r="D659" s="94" t="e">
        <f>'2 SERVICES'!#REF!</f>
        <v>#REF!</v>
      </c>
      <c r="E659" s="319" t="e">
        <f t="shared" si="19"/>
        <v>#REF!</v>
      </c>
      <c r="F659" s="320"/>
      <c r="G659" s="315" t="e">
        <f t="shared" si="20"/>
        <v>#REF!</v>
      </c>
      <c r="H659" s="316"/>
      <c r="I659" s="321" t="e">
        <f t="shared" si="21"/>
        <v>#REF!</v>
      </c>
      <c r="J659" s="320"/>
      <c r="K659" s="318" t="e">
        <f t="shared" si="22"/>
        <v>#REF!</v>
      </c>
      <c r="L659" s="316"/>
      <c r="M659" s="321" t="e">
        <f t="shared" si="23"/>
        <v>#REF!</v>
      </c>
      <c r="N659" s="320"/>
      <c r="O659" s="95" t="e">
        <f t="shared" si="24"/>
        <v>#REF!</v>
      </c>
      <c r="P659" s="89"/>
      <c r="Q659" s="100" t="e">
        <f t="shared" si="25"/>
        <v>#REF!</v>
      </c>
      <c r="R659" s="91" t="s">
        <v>186</v>
      </c>
      <c r="S659" s="96" t="e">
        <f t="shared" si="26"/>
        <v>#REF!</v>
      </c>
      <c r="T659" s="89"/>
      <c r="U659" s="96" t="e">
        <f>'2 SERVICES'!#REF!</f>
        <v>#REF!</v>
      </c>
      <c r="V659" s="91"/>
      <c r="W659" s="97" t="e">
        <f>'2 SERVICES'!#REF!</f>
        <v>#REF!</v>
      </c>
    </row>
    <row r="660" spans="1:23" ht="39.75" customHeight="1" x14ac:dyDescent="0.25">
      <c r="A660" s="92">
        <f t="shared" si="18"/>
        <v>647</v>
      </c>
      <c r="B660" s="313" t="e">
        <f>'2 SERVICES'!#REF!</f>
        <v>#REF!</v>
      </c>
      <c r="C660" s="93" t="e">
        <f>'2 SERVICES'!#REF!</f>
        <v>#REF!</v>
      </c>
      <c r="D660" s="94" t="e">
        <f>'2 SERVICES'!#REF!</f>
        <v>#REF!</v>
      </c>
      <c r="E660" s="314" t="e">
        <f t="shared" si="19"/>
        <v>#REF!</v>
      </c>
      <c r="F660" s="302"/>
      <c r="G660" s="315" t="e">
        <f t="shared" si="20"/>
        <v>#REF!</v>
      </c>
      <c r="H660" s="316"/>
      <c r="I660" s="317" t="e">
        <f t="shared" si="21"/>
        <v>#REF!</v>
      </c>
      <c r="J660" s="302"/>
      <c r="K660" s="318" t="e">
        <f t="shared" si="22"/>
        <v>#REF!</v>
      </c>
      <c r="L660" s="316"/>
      <c r="M660" s="317" t="e">
        <f t="shared" si="23"/>
        <v>#REF!</v>
      </c>
      <c r="N660" s="302"/>
      <c r="O660" s="95" t="e">
        <f t="shared" si="24"/>
        <v>#REF!</v>
      </c>
      <c r="P660" s="89"/>
      <c r="Q660" s="96" t="e">
        <f t="shared" si="25"/>
        <v>#REF!</v>
      </c>
      <c r="R660" s="91" t="s">
        <v>185</v>
      </c>
      <c r="S660" s="96" t="e">
        <f t="shared" si="26"/>
        <v>#REF!</v>
      </c>
      <c r="T660" s="89"/>
      <c r="U660" s="96" t="e">
        <f>'2 SERVICES'!#REF!</f>
        <v>#REF!</v>
      </c>
      <c r="V660" s="91"/>
      <c r="W660" s="97" t="e">
        <f>'2 SERVICES'!#REF!</f>
        <v>#REF!</v>
      </c>
    </row>
    <row r="661" spans="1:23" ht="39.75" customHeight="1" x14ac:dyDescent="0.25">
      <c r="A661" s="92">
        <f t="shared" si="18"/>
        <v>648</v>
      </c>
      <c r="B661" s="313" t="e">
        <f>'2 SERVICES'!#REF!</f>
        <v>#REF!</v>
      </c>
      <c r="C661" s="99" t="e">
        <f>'2 SERVICES'!#REF!</f>
        <v>#REF!</v>
      </c>
      <c r="D661" s="94" t="e">
        <f>'2 SERVICES'!#REF!</f>
        <v>#REF!</v>
      </c>
      <c r="E661" s="319" t="e">
        <f t="shared" si="19"/>
        <v>#REF!</v>
      </c>
      <c r="F661" s="320"/>
      <c r="G661" s="315" t="e">
        <f t="shared" si="20"/>
        <v>#REF!</v>
      </c>
      <c r="H661" s="316"/>
      <c r="I661" s="321" t="e">
        <f t="shared" si="21"/>
        <v>#REF!</v>
      </c>
      <c r="J661" s="320"/>
      <c r="K661" s="318" t="e">
        <f t="shared" si="22"/>
        <v>#REF!</v>
      </c>
      <c r="L661" s="316"/>
      <c r="M661" s="321" t="e">
        <f t="shared" si="23"/>
        <v>#REF!</v>
      </c>
      <c r="N661" s="320"/>
      <c r="O661" s="95" t="e">
        <f t="shared" si="24"/>
        <v>#REF!</v>
      </c>
      <c r="P661" s="89"/>
      <c r="Q661" s="100" t="e">
        <f t="shared" si="25"/>
        <v>#REF!</v>
      </c>
      <c r="R661" s="91" t="s">
        <v>186</v>
      </c>
      <c r="S661" s="96" t="e">
        <f t="shared" si="26"/>
        <v>#REF!</v>
      </c>
      <c r="T661" s="89"/>
      <c r="U661" s="96" t="e">
        <f>'2 SERVICES'!#REF!</f>
        <v>#REF!</v>
      </c>
      <c r="V661" s="91"/>
      <c r="W661" s="97" t="e">
        <f>'2 SERVICES'!#REF!</f>
        <v>#REF!</v>
      </c>
    </row>
    <row r="662" spans="1:23" ht="39.75" customHeight="1" x14ac:dyDescent="0.25">
      <c r="A662" s="92">
        <f t="shared" si="18"/>
        <v>649</v>
      </c>
      <c r="B662" s="313" t="e">
        <f>'2 SERVICES'!#REF!</f>
        <v>#REF!</v>
      </c>
      <c r="C662" s="93" t="e">
        <f>'2 SERVICES'!#REF!</f>
        <v>#REF!</v>
      </c>
      <c r="D662" s="94" t="e">
        <f>'2 SERVICES'!#REF!</f>
        <v>#REF!</v>
      </c>
      <c r="E662" s="314" t="e">
        <f t="shared" si="19"/>
        <v>#REF!</v>
      </c>
      <c r="F662" s="302"/>
      <c r="G662" s="315" t="e">
        <f t="shared" si="20"/>
        <v>#REF!</v>
      </c>
      <c r="H662" s="316"/>
      <c r="I662" s="317" t="e">
        <f t="shared" si="21"/>
        <v>#REF!</v>
      </c>
      <c r="J662" s="302"/>
      <c r="K662" s="318" t="e">
        <f t="shared" si="22"/>
        <v>#REF!</v>
      </c>
      <c r="L662" s="316"/>
      <c r="M662" s="317" t="e">
        <f t="shared" si="23"/>
        <v>#REF!</v>
      </c>
      <c r="N662" s="302"/>
      <c r="O662" s="95" t="e">
        <f t="shared" si="24"/>
        <v>#REF!</v>
      </c>
      <c r="P662" s="89"/>
      <c r="Q662" s="96" t="e">
        <f t="shared" si="25"/>
        <v>#REF!</v>
      </c>
      <c r="R662" s="91" t="s">
        <v>185</v>
      </c>
      <c r="S662" s="96" t="e">
        <f t="shared" si="26"/>
        <v>#REF!</v>
      </c>
      <c r="T662" s="89"/>
      <c r="U662" s="96" t="e">
        <f>'2 SERVICES'!#REF!</f>
        <v>#REF!</v>
      </c>
      <c r="V662" s="91"/>
      <c r="W662" s="97" t="e">
        <f>'2 SERVICES'!#REF!</f>
        <v>#REF!</v>
      </c>
    </row>
    <row r="663" spans="1:23" ht="39.75" customHeight="1" x14ac:dyDescent="0.25">
      <c r="A663" s="92">
        <f t="shared" si="18"/>
        <v>650</v>
      </c>
      <c r="B663" s="313" t="e">
        <f>'2 SERVICES'!#REF!</f>
        <v>#REF!</v>
      </c>
      <c r="C663" s="99" t="e">
        <f>'2 SERVICES'!#REF!</f>
        <v>#REF!</v>
      </c>
      <c r="D663" s="94" t="e">
        <f>'2 SERVICES'!#REF!</f>
        <v>#REF!</v>
      </c>
      <c r="E663" s="319" t="e">
        <f t="shared" si="19"/>
        <v>#REF!</v>
      </c>
      <c r="F663" s="320"/>
      <c r="G663" s="315" t="e">
        <f t="shared" si="20"/>
        <v>#REF!</v>
      </c>
      <c r="H663" s="316"/>
      <c r="I663" s="321" t="e">
        <f t="shared" si="21"/>
        <v>#REF!</v>
      </c>
      <c r="J663" s="320"/>
      <c r="K663" s="318" t="e">
        <f t="shared" si="22"/>
        <v>#REF!</v>
      </c>
      <c r="L663" s="316"/>
      <c r="M663" s="321" t="e">
        <f t="shared" si="23"/>
        <v>#REF!</v>
      </c>
      <c r="N663" s="320"/>
      <c r="O663" s="95" t="e">
        <f t="shared" si="24"/>
        <v>#REF!</v>
      </c>
      <c r="P663" s="89"/>
      <c r="Q663" s="100" t="e">
        <f t="shared" si="25"/>
        <v>#REF!</v>
      </c>
      <c r="R663" s="91" t="s">
        <v>186</v>
      </c>
      <c r="S663" s="96" t="e">
        <f t="shared" si="26"/>
        <v>#REF!</v>
      </c>
      <c r="T663" s="89"/>
      <c r="U663" s="96" t="e">
        <f>'2 SERVICES'!#REF!</f>
        <v>#REF!</v>
      </c>
      <c r="V663" s="91"/>
      <c r="W663" s="97" t="e">
        <f>'2 SERVICES'!#REF!</f>
        <v>#REF!</v>
      </c>
    </row>
    <row r="664" spans="1:23" ht="39.75" customHeight="1" x14ac:dyDescent="0.25">
      <c r="A664" s="92">
        <f t="shared" si="18"/>
        <v>651</v>
      </c>
      <c r="B664" s="313" t="e">
        <f>'2 SERVICES'!#REF!</f>
        <v>#REF!</v>
      </c>
      <c r="C664" s="93" t="e">
        <f>'2 SERVICES'!#REF!</f>
        <v>#REF!</v>
      </c>
      <c r="D664" s="94" t="e">
        <f>'2 SERVICES'!#REF!</f>
        <v>#REF!</v>
      </c>
      <c r="E664" s="314" t="e">
        <f t="shared" si="19"/>
        <v>#REF!</v>
      </c>
      <c r="F664" s="302"/>
      <c r="G664" s="315" t="e">
        <f t="shared" si="20"/>
        <v>#REF!</v>
      </c>
      <c r="H664" s="316"/>
      <c r="I664" s="317" t="e">
        <f t="shared" si="21"/>
        <v>#REF!</v>
      </c>
      <c r="J664" s="302"/>
      <c r="K664" s="318" t="e">
        <f t="shared" si="22"/>
        <v>#REF!</v>
      </c>
      <c r="L664" s="316"/>
      <c r="M664" s="317" t="e">
        <f t="shared" si="23"/>
        <v>#REF!</v>
      </c>
      <c r="N664" s="302"/>
      <c r="O664" s="95" t="e">
        <f t="shared" si="24"/>
        <v>#REF!</v>
      </c>
      <c r="P664" s="89"/>
      <c r="Q664" s="96" t="e">
        <f t="shared" si="25"/>
        <v>#REF!</v>
      </c>
      <c r="R664" s="91" t="s">
        <v>185</v>
      </c>
      <c r="S664" s="96" t="e">
        <f t="shared" si="26"/>
        <v>#REF!</v>
      </c>
      <c r="T664" s="89"/>
      <c r="U664" s="96" t="e">
        <f>'2 SERVICES'!#REF!</f>
        <v>#REF!</v>
      </c>
      <c r="V664" s="91"/>
      <c r="W664" s="97" t="e">
        <f>'2 SERVICES'!#REF!</f>
        <v>#REF!</v>
      </c>
    </row>
    <row r="665" spans="1:23" ht="39.75" customHeight="1" x14ac:dyDescent="0.25">
      <c r="A665" s="92">
        <f t="shared" si="18"/>
        <v>652</v>
      </c>
      <c r="B665" s="313" t="e">
        <f>'2 SERVICES'!#REF!</f>
        <v>#REF!</v>
      </c>
      <c r="C665" s="99" t="e">
        <f>'2 SERVICES'!#REF!</f>
        <v>#REF!</v>
      </c>
      <c r="D665" s="94" t="e">
        <f>'2 SERVICES'!#REF!</f>
        <v>#REF!</v>
      </c>
      <c r="E665" s="319" t="e">
        <f t="shared" si="19"/>
        <v>#REF!</v>
      </c>
      <c r="F665" s="320"/>
      <c r="G665" s="315" t="e">
        <f t="shared" si="20"/>
        <v>#REF!</v>
      </c>
      <c r="H665" s="316"/>
      <c r="I665" s="321" t="e">
        <f t="shared" si="21"/>
        <v>#REF!</v>
      </c>
      <c r="J665" s="320"/>
      <c r="K665" s="318" t="e">
        <f t="shared" si="22"/>
        <v>#REF!</v>
      </c>
      <c r="L665" s="316"/>
      <c r="M665" s="321" t="e">
        <f t="shared" si="23"/>
        <v>#REF!</v>
      </c>
      <c r="N665" s="320"/>
      <c r="O665" s="95" t="e">
        <f t="shared" si="24"/>
        <v>#REF!</v>
      </c>
      <c r="P665" s="89"/>
      <c r="Q665" s="100" t="e">
        <f t="shared" si="25"/>
        <v>#REF!</v>
      </c>
      <c r="R665" s="91" t="s">
        <v>186</v>
      </c>
      <c r="S665" s="96" t="e">
        <f t="shared" si="26"/>
        <v>#REF!</v>
      </c>
      <c r="T665" s="89"/>
      <c r="U665" s="96" t="e">
        <f>'2 SERVICES'!#REF!</f>
        <v>#REF!</v>
      </c>
      <c r="V665" s="91"/>
      <c r="W665" s="97" t="e">
        <f>'2 SERVICES'!#REF!</f>
        <v>#REF!</v>
      </c>
    </row>
    <row r="666" spans="1:23" ht="39.75" customHeight="1" x14ac:dyDescent="0.25">
      <c r="A666" s="92">
        <f t="shared" si="18"/>
        <v>653</v>
      </c>
      <c r="B666" s="313" t="e">
        <f>'2 SERVICES'!#REF!</f>
        <v>#REF!</v>
      </c>
      <c r="C666" s="93" t="e">
        <f>'2 SERVICES'!#REF!</f>
        <v>#REF!</v>
      </c>
      <c r="D666" s="94" t="e">
        <f>'2 SERVICES'!#REF!</f>
        <v>#REF!</v>
      </c>
      <c r="E666" s="314" t="e">
        <f t="shared" si="19"/>
        <v>#REF!</v>
      </c>
      <c r="F666" s="302"/>
      <c r="G666" s="315" t="e">
        <f t="shared" si="20"/>
        <v>#REF!</v>
      </c>
      <c r="H666" s="316"/>
      <c r="I666" s="317" t="e">
        <f t="shared" si="21"/>
        <v>#REF!</v>
      </c>
      <c r="J666" s="302"/>
      <c r="K666" s="318" t="e">
        <f t="shared" si="22"/>
        <v>#REF!</v>
      </c>
      <c r="L666" s="316"/>
      <c r="M666" s="317" t="e">
        <f t="shared" si="23"/>
        <v>#REF!</v>
      </c>
      <c r="N666" s="302"/>
      <c r="O666" s="95" t="e">
        <f t="shared" si="24"/>
        <v>#REF!</v>
      </c>
      <c r="P666" s="89"/>
      <c r="Q666" s="96" t="e">
        <f t="shared" si="25"/>
        <v>#REF!</v>
      </c>
      <c r="R666" s="91" t="s">
        <v>185</v>
      </c>
      <c r="S666" s="96" t="e">
        <f t="shared" si="26"/>
        <v>#REF!</v>
      </c>
      <c r="T666" s="89"/>
      <c r="U666" s="96" t="e">
        <f>'2 SERVICES'!#REF!</f>
        <v>#REF!</v>
      </c>
      <c r="V666" s="91"/>
      <c r="W666" s="97" t="e">
        <f>'2 SERVICES'!#REF!</f>
        <v>#REF!</v>
      </c>
    </row>
    <row r="667" spans="1:23" ht="39.75" customHeight="1" x14ac:dyDescent="0.25">
      <c r="A667" s="92">
        <f t="shared" si="18"/>
        <v>654</v>
      </c>
      <c r="B667" s="313" t="e">
        <f>'2 SERVICES'!#REF!</f>
        <v>#REF!</v>
      </c>
      <c r="C667" s="99" t="e">
        <f>'2 SERVICES'!#REF!</f>
        <v>#REF!</v>
      </c>
      <c r="D667" s="94" t="e">
        <f>'2 SERVICES'!#REF!</f>
        <v>#REF!</v>
      </c>
      <c r="E667" s="319" t="e">
        <f t="shared" si="19"/>
        <v>#REF!</v>
      </c>
      <c r="F667" s="320"/>
      <c r="G667" s="315" t="e">
        <f t="shared" si="20"/>
        <v>#REF!</v>
      </c>
      <c r="H667" s="316"/>
      <c r="I667" s="321" t="e">
        <f t="shared" si="21"/>
        <v>#REF!</v>
      </c>
      <c r="J667" s="320"/>
      <c r="K667" s="318" t="e">
        <f t="shared" si="22"/>
        <v>#REF!</v>
      </c>
      <c r="L667" s="316"/>
      <c r="M667" s="321" t="e">
        <f t="shared" si="23"/>
        <v>#REF!</v>
      </c>
      <c r="N667" s="320"/>
      <c r="O667" s="95" t="e">
        <f t="shared" si="24"/>
        <v>#REF!</v>
      </c>
      <c r="P667" s="89"/>
      <c r="Q667" s="100" t="e">
        <f t="shared" si="25"/>
        <v>#REF!</v>
      </c>
      <c r="R667" s="91" t="s">
        <v>186</v>
      </c>
      <c r="S667" s="96" t="e">
        <f t="shared" si="26"/>
        <v>#REF!</v>
      </c>
      <c r="T667" s="89"/>
      <c r="U667" s="96" t="e">
        <f>'2 SERVICES'!#REF!</f>
        <v>#REF!</v>
      </c>
      <c r="V667" s="91"/>
      <c r="W667" s="97" t="e">
        <f>'2 SERVICES'!#REF!</f>
        <v>#REF!</v>
      </c>
    </row>
    <row r="668" spans="1:23" ht="39.75" customHeight="1" x14ac:dyDescent="0.25">
      <c r="A668" s="92">
        <f t="shared" si="18"/>
        <v>655</v>
      </c>
      <c r="B668" s="313" t="e">
        <f>'2 SERVICES'!#REF!</f>
        <v>#REF!</v>
      </c>
      <c r="C668" s="93" t="e">
        <f>'2 SERVICES'!#REF!</f>
        <v>#REF!</v>
      </c>
      <c r="D668" s="94" t="e">
        <f>'2 SERVICES'!#REF!</f>
        <v>#REF!</v>
      </c>
      <c r="E668" s="314" t="e">
        <f t="shared" si="19"/>
        <v>#REF!</v>
      </c>
      <c r="F668" s="302"/>
      <c r="G668" s="315" t="e">
        <f t="shared" si="20"/>
        <v>#REF!</v>
      </c>
      <c r="H668" s="316"/>
      <c r="I668" s="317" t="e">
        <f t="shared" si="21"/>
        <v>#REF!</v>
      </c>
      <c r="J668" s="302"/>
      <c r="K668" s="318" t="e">
        <f t="shared" si="22"/>
        <v>#REF!</v>
      </c>
      <c r="L668" s="316"/>
      <c r="M668" s="317" t="e">
        <f t="shared" si="23"/>
        <v>#REF!</v>
      </c>
      <c r="N668" s="302"/>
      <c r="O668" s="95" t="e">
        <f t="shared" si="24"/>
        <v>#REF!</v>
      </c>
      <c r="P668" s="89"/>
      <c r="Q668" s="96" t="e">
        <f t="shared" si="25"/>
        <v>#REF!</v>
      </c>
      <c r="R668" s="91" t="s">
        <v>185</v>
      </c>
      <c r="S668" s="96" t="e">
        <f t="shared" si="26"/>
        <v>#REF!</v>
      </c>
      <c r="T668" s="89"/>
      <c r="U668" s="96" t="e">
        <f>'2 SERVICES'!#REF!</f>
        <v>#REF!</v>
      </c>
      <c r="V668" s="91"/>
      <c r="W668" s="97" t="e">
        <f>'2 SERVICES'!#REF!</f>
        <v>#REF!</v>
      </c>
    </row>
    <row r="669" spans="1:23" ht="39.75" customHeight="1" x14ac:dyDescent="0.25">
      <c r="A669" s="92">
        <f t="shared" si="18"/>
        <v>656</v>
      </c>
      <c r="B669" s="313" t="e">
        <f>'2 SERVICES'!#REF!</f>
        <v>#REF!</v>
      </c>
      <c r="C669" s="99" t="e">
        <f>'2 SERVICES'!#REF!</f>
        <v>#REF!</v>
      </c>
      <c r="D669" s="94" t="e">
        <f>'2 SERVICES'!#REF!</f>
        <v>#REF!</v>
      </c>
      <c r="E669" s="319" t="e">
        <f t="shared" si="19"/>
        <v>#REF!</v>
      </c>
      <c r="F669" s="320"/>
      <c r="G669" s="315" t="e">
        <f t="shared" si="20"/>
        <v>#REF!</v>
      </c>
      <c r="H669" s="316"/>
      <c r="I669" s="321" t="e">
        <f t="shared" si="21"/>
        <v>#REF!</v>
      </c>
      <c r="J669" s="320"/>
      <c r="K669" s="318" t="e">
        <f t="shared" si="22"/>
        <v>#REF!</v>
      </c>
      <c r="L669" s="316"/>
      <c r="M669" s="321" t="e">
        <f t="shared" si="23"/>
        <v>#REF!</v>
      </c>
      <c r="N669" s="320"/>
      <c r="O669" s="95" t="e">
        <f t="shared" si="24"/>
        <v>#REF!</v>
      </c>
      <c r="P669" s="89"/>
      <c r="Q669" s="100" t="e">
        <f t="shared" si="25"/>
        <v>#REF!</v>
      </c>
      <c r="R669" s="91" t="s">
        <v>186</v>
      </c>
      <c r="S669" s="96" t="e">
        <f t="shared" si="26"/>
        <v>#REF!</v>
      </c>
      <c r="T669" s="89"/>
      <c r="U669" s="96" t="e">
        <f>'2 SERVICES'!#REF!</f>
        <v>#REF!</v>
      </c>
      <c r="V669" s="91"/>
      <c r="W669" s="97" t="e">
        <f>'2 SERVICES'!#REF!</f>
        <v>#REF!</v>
      </c>
    </row>
    <row r="670" spans="1:23" ht="39.75" customHeight="1" x14ac:dyDescent="0.25">
      <c r="A670" s="92">
        <f t="shared" si="18"/>
        <v>657</v>
      </c>
      <c r="B670" s="313" t="e">
        <f>'2 SERVICES'!#REF!</f>
        <v>#REF!</v>
      </c>
      <c r="C670" s="93" t="e">
        <f>'2 SERVICES'!#REF!</f>
        <v>#REF!</v>
      </c>
      <c r="D670" s="94" t="e">
        <f>'2 SERVICES'!#REF!</f>
        <v>#REF!</v>
      </c>
      <c r="E670" s="314" t="e">
        <f t="shared" si="19"/>
        <v>#REF!</v>
      </c>
      <c r="F670" s="302"/>
      <c r="G670" s="315" t="e">
        <f t="shared" si="20"/>
        <v>#REF!</v>
      </c>
      <c r="H670" s="316"/>
      <c r="I670" s="317" t="e">
        <f t="shared" si="21"/>
        <v>#REF!</v>
      </c>
      <c r="J670" s="302"/>
      <c r="K670" s="318" t="e">
        <f t="shared" si="22"/>
        <v>#REF!</v>
      </c>
      <c r="L670" s="316"/>
      <c r="M670" s="317" t="e">
        <f t="shared" si="23"/>
        <v>#REF!</v>
      </c>
      <c r="N670" s="302"/>
      <c r="O670" s="95" t="e">
        <f t="shared" si="24"/>
        <v>#REF!</v>
      </c>
      <c r="P670" s="89"/>
      <c r="Q670" s="96" t="e">
        <f t="shared" si="25"/>
        <v>#REF!</v>
      </c>
      <c r="R670" s="91" t="s">
        <v>185</v>
      </c>
      <c r="S670" s="96" t="e">
        <f t="shared" si="26"/>
        <v>#REF!</v>
      </c>
      <c r="T670" s="89"/>
      <c r="U670" s="96" t="e">
        <f>'2 SERVICES'!#REF!</f>
        <v>#REF!</v>
      </c>
      <c r="V670" s="91"/>
      <c r="W670" s="97" t="e">
        <f>'2 SERVICES'!#REF!</f>
        <v>#REF!</v>
      </c>
    </row>
    <row r="671" spans="1:23" ht="39.75" customHeight="1" x14ac:dyDescent="0.25">
      <c r="A671" s="92">
        <f t="shared" si="18"/>
        <v>658</v>
      </c>
      <c r="B671" s="313" t="e">
        <f>'2 SERVICES'!#REF!</f>
        <v>#REF!</v>
      </c>
      <c r="C671" s="99" t="e">
        <f>'2 SERVICES'!#REF!</f>
        <v>#REF!</v>
      </c>
      <c r="D671" s="94" t="e">
        <f>'2 SERVICES'!#REF!</f>
        <v>#REF!</v>
      </c>
      <c r="E671" s="319" t="e">
        <f t="shared" si="19"/>
        <v>#REF!</v>
      </c>
      <c r="F671" s="320"/>
      <c r="G671" s="315" t="e">
        <f t="shared" si="20"/>
        <v>#REF!</v>
      </c>
      <c r="H671" s="316"/>
      <c r="I671" s="321" t="e">
        <f t="shared" si="21"/>
        <v>#REF!</v>
      </c>
      <c r="J671" s="320"/>
      <c r="K671" s="318" t="e">
        <f t="shared" si="22"/>
        <v>#REF!</v>
      </c>
      <c r="L671" s="316"/>
      <c r="M671" s="321" t="e">
        <f t="shared" si="23"/>
        <v>#REF!</v>
      </c>
      <c r="N671" s="320"/>
      <c r="O671" s="95" t="e">
        <f t="shared" si="24"/>
        <v>#REF!</v>
      </c>
      <c r="P671" s="89"/>
      <c r="Q671" s="100" t="e">
        <f t="shared" si="25"/>
        <v>#REF!</v>
      </c>
      <c r="R671" s="91" t="s">
        <v>186</v>
      </c>
      <c r="S671" s="96" t="e">
        <f t="shared" si="26"/>
        <v>#REF!</v>
      </c>
      <c r="T671" s="89"/>
      <c r="U671" s="96" t="e">
        <f>'2 SERVICES'!#REF!</f>
        <v>#REF!</v>
      </c>
      <c r="V671" s="91"/>
      <c r="W671" s="97" t="e">
        <f>'2 SERVICES'!#REF!</f>
        <v>#REF!</v>
      </c>
    </row>
    <row r="672" spans="1:23" ht="39.75" customHeight="1" x14ac:dyDescent="0.25">
      <c r="A672" s="92">
        <f t="shared" si="18"/>
        <v>659</v>
      </c>
      <c r="B672" s="313" t="e">
        <f>'2 SERVICES'!#REF!</f>
        <v>#REF!</v>
      </c>
      <c r="C672" s="93" t="e">
        <f>'2 SERVICES'!#REF!</f>
        <v>#REF!</v>
      </c>
      <c r="D672" s="94" t="e">
        <f>'2 SERVICES'!#REF!</f>
        <v>#REF!</v>
      </c>
      <c r="E672" s="314" t="e">
        <f t="shared" si="19"/>
        <v>#REF!</v>
      </c>
      <c r="F672" s="302"/>
      <c r="G672" s="315" t="e">
        <f t="shared" si="20"/>
        <v>#REF!</v>
      </c>
      <c r="H672" s="316"/>
      <c r="I672" s="317" t="e">
        <f t="shared" si="21"/>
        <v>#REF!</v>
      </c>
      <c r="J672" s="302"/>
      <c r="K672" s="318" t="e">
        <f t="shared" si="22"/>
        <v>#REF!</v>
      </c>
      <c r="L672" s="316"/>
      <c r="M672" s="317" t="e">
        <f t="shared" si="23"/>
        <v>#REF!</v>
      </c>
      <c r="N672" s="302"/>
      <c r="O672" s="95" t="e">
        <f t="shared" si="24"/>
        <v>#REF!</v>
      </c>
      <c r="P672" s="89"/>
      <c r="Q672" s="96" t="e">
        <f t="shared" si="25"/>
        <v>#REF!</v>
      </c>
      <c r="R672" s="91" t="s">
        <v>185</v>
      </c>
      <c r="S672" s="96" t="e">
        <f t="shared" si="26"/>
        <v>#REF!</v>
      </c>
      <c r="T672" s="89"/>
      <c r="U672" s="96" t="e">
        <f>'2 SERVICES'!#REF!</f>
        <v>#REF!</v>
      </c>
      <c r="V672" s="91"/>
      <c r="W672" s="97" t="e">
        <f>'2 SERVICES'!#REF!</f>
        <v>#REF!</v>
      </c>
    </row>
    <row r="673" spans="1:23" ht="39.75" customHeight="1" x14ac:dyDescent="0.25">
      <c r="A673" s="92">
        <f t="shared" si="18"/>
        <v>660</v>
      </c>
      <c r="B673" s="313" t="e">
        <f>'2 SERVICES'!#REF!</f>
        <v>#REF!</v>
      </c>
      <c r="C673" s="99" t="e">
        <f>'2 SERVICES'!#REF!</f>
        <v>#REF!</v>
      </c>
      <c r="D673" s="94" t="e">
        <f>'2 SERVICES'!#REF!</f>
        <v>#REF!</v>
      </c>
      <c r="E673" s="319" t="e">
        <f t="shared" si="19"/>
        <v>#REF!</v>
      </c>
      <c r="F673" s="320"/>
      <c r="G673" s="315" t="e">
        <f t="shared" si="20"/>
        <v>#REF!</v>
      </c>
      <c r="H673" s="316"/>
      <c r="I673" s="321" t="e">
        <f t="shared" si="21"/>
        <v>#REF!</v>
      </c>
      <c r="J673" s="320"/>
      <c r="K673" s="318" t="e">
        <f t="shared" si="22"/>
        <v>#REF!</v>
      </c>
      <c r="L673" s="316"/>
      <c r="M673" s="321" t="e">
        <f t="shared" si="23"/>
        <v>#REF!</v>
      </c>
      <c r="N673" s="320"/>
      <c r="O673" s="95" t="e">
        <f t="shared" si="24"/>
        <v>#REF!</v>
      </c>
      <c r="P673" s="89"/>
      <c r="Q673" s="100" t="e">
        <f t="shared" si="25"/>
        <v>#REF!</v>
      </c>
      <c r="R673" s="91" t="s">
        <v>186</v>
      </c>
      <c r="S673" s="96" t="e">
        <f t="shared" si="26"/>
        <v>#REF!</v>
      </c>
      <c r="T673" s="89"/>
      <c r="U673" s="96" t="e">
        <f>'2 SERVICES'!#REF!</f>
        <v>#REF!</v>
      </c>
      <c r="V673" s="91"/>
      <c r="W673" s="97" t="e">
        <f>'2 SERVICES'!#REF!</f>
        <v>#REF!</v>
      </c>
    </row>
    <row r="674" spans="1:23" ht="39.75" customHeight="1" x14ac:dyDescent="0.25">
      <c r="A674" s="92">
        <f t="shared" si="18"/>
        <v>661</v>
      </c>
      <c r="B674" s="313" t="e">
        <f>'2 SERVICES'!#REF!</f>
        <v>#REF!</v>
      </c>
      <c r="C674" s="93" t="e">
        <f>'2 SERVICES'!#REF!</f>
        <v>#REF!</v>
      </c>
      <c r="D674" s="94" t="e">
        <f>'2 SERVICES'!#REF!</f>
        <v>#REF!</v>
      </c>
      <c r="E674" s="314" t="e">
        <f t="shared" si="19"/>
        <v>#REF!</v>
      </c>
      <c r="F674" s="302"/>
      <c r="G674" s="315" t="e">
        <f t="shared" si="20"/>
        <v>#REF!</v>
      </c>
      <c r="H674" s="316"/>
      <c r="I674" s="317" t="e">
        <f t="shared" si="21"/>
        <v>#REF!</v>
      </c>
      <c r="J674" s="302"/>
      <c r="K674" s="318" t="e">
        <f t="shared" si="22"/>
        <v>#REF!</v>
      </c>
      <c r="L674" s="316"/>
      <c r="M674" s="317" t="e">
        <f t="shared" si="23"/>
        <v>#REF!</v>
      </c>
      <c r="N674" s="302"/>
      <c r="O674" s="95" t="e">
        <f t="shared" si="24"/>
        <v>#REF!</v>
      </c>
      <c r="P674" s="89"/>
      <c r="Q674" s="96" t="e">
        <f t="shared" si="25"/>
        <v>#REF!</v>
      </c>
      <c r="R674" s="91" t="s">
        <v>185</v>
      </c>
      <c r="S674" s="96" t="e">
        <f t="shared" si="26"/>
        <v>#REF!</v>
      </c>
      <c r="T674" s="89"/>
      <c r="U674" s="96" t="e">
        <f>'2 SERVICES'!#REF!</f>
        <v>#REF!</v>
      </c>
      <c r="V674" s="91"/>
      <c r="W674" s="97" t="e">
        <f>'2 SERVICES'!#REF!</f>
        <v>#REF!</v>
      </c>
    </row>
    <row r="675" spans="1:23" ht="39.75" customHeight="1" x14ac:dyDescent="0.25">
      <c r="A675" s="92">
        <f t="shared" si="18"/>
        <v>662</v>
      </c>
      <c r="B675" s="313" t="e">
        <f>'2 SERVICES'!#REF!</f>
        <v>#REF!</v>
      </c>
      <c r="C675" s="99" t="e">
        <f>'2 SERVICES'!#REF!</f>
        <v>#REF!</v>
      </c>
      <c r="D675" s="94" t="e">
        <f>'2 SERVICES'!#REF!</f>
        <v>#REF!</v>
      </c>
      <c r="E675" s="319" t="e">
        <f t="shared" si="19"/>
        <v>#REF!</v>
      </c>
      <c r="F675" s="320"/>
      <c r="G675" s="315" t="e">
        <f t="shared" si="20"/>
        <v>#REF!</v>
      </c>
      <c r="H675" s="316"/>
      <c r="I675" s="321" t="e">
        <f t="shared" si="21"/>
        <v>#REF!</v>
      </c>
      <c r="J675" s="320"/>
      <c r="K675" s="318" t="e">
        <f t="shared" si="22"/>
        <v>#REF!</v>
      </c>
      <c r="L675" s="316"/>
      <c r="M675" s="321" t="e">
        <f t="shared" si="23"/>
        <v>#REF!</v>
      </c>
      <c r="N675" s="320"/>
      <c r="O675" s="95" t="e">
        <f t="shared" si="24"/>
        <v>#REF!</v>
      </c>
      <c r="P675" s="89"/>
      <c r="Q675" s="100" t="e">
        <f t="shared" si="25"/>
        <v>#REF!</v>
      </c>
      <c r="R675" s="91" t="s">
        <v>186</v>
      </c>
      <c r="S675" s="96" t="e">
        <f t="shared" si="26"/>
        <v>#REF!</v>
      </c>
      <c r="T675" s="89"/>
      <c r="U675" s="96" t="e">
        <f>'2 SERVICES'!#REF!</f>
        <v>#REF!</v>
      </c>
      <c r="V675" s="91"/>
      <c r="W675" s="97" t="e">
        <f>'2 SERVICES'!#REF!</f>
        <v>#REF!</v>
      </c>
    </row>
    <row r="676" spans="1:23" ht="39.75" customHeight="1" x14ac:dyDescent="0.25">
      <c r="A676" s="92">
        <f t="shared" si="18"/>
        <v>663</v>
      </c>
      <c r="B676" s="313" t="e">
        <f>'2 SERVICES'!#REF!</f>
        <v>#REF!</v>
      </c>
      <c r="C676" s="93" t="e">
        <f>'2 SERVICES'!#REF!</f>
        <v>#REF!</v>
      </c>
      <c r="D676" s="94" t="e">
        <f>'2 SERVICES'!#REF!</f>
        <v>#REF!</v>
      </c>
      <c r="E676" s="314" t="e">
        <f t="shared" si="19"/>
        <v>#REF!</v>
      </c>
      <c r="F676" s="302"/>
      <c r="G676" s="315" t="e">
        <f t="shared" si="20"/>
        <v>#REF!</v>
      </c>
      <c r="H676" s="316"/>
      <c r="I676" s="317" t="e">
        <f t="shared" si="21"/>
        <v>#REF!</v>
      </c>
      <c r="J676" s="302"/>
      <c r="K676" s="318" t="e">
        <f t="shared" si="22"/>
        <v>#REF!</v>
      </c>
      <c r="L676" s="316"/>
      <c r="M676" s="317" t="e">
        <f t="shared" si="23"/>
        <v>#REF!</v>
      </c>
      <c r="N676" s="302"/>
      <c r="O676" s="95" t="e">
        <f t="shared" si="24"/>
        <v>#REF!</v>
      </c>
      <c r="P676" s="89"/>
      <c r="Q676" s="96" t="e">
        <f t="shared" si="25"/>
        <v>#REF!</v>
      </c>
      <c r="R676" s="91" t="s">
        <v>185</v>
      </c>
      <c r="S676" s="96" t="e">
        <f t="shared" si="26"/>
        <v>#REF!</v>
      </c>
      <c r="T676" s="89"/>
      <c r="U676" s="96" t="e">
        <f>'2 SERVICES'!#REF!</f>
        <v>#REF!</v>
      </c>
      <c r="V676" s="91"/>
      <c r="W676" s="97" t="e">
        <f>'2 SERVICES'!#REF!</f>
        <v>#REF!</v>
      </c>
    </row>
    <row r="677" spans="1:23" ht="39.75" customHeight="1" x14ac:dyDescent="0.25">
      <c r="A677" s="92">
        <f t="shared" si="18"/>
        <v>664</v>
      </c>
      <c r="B677" s="313" t="e">
        <f>'2 SERVICES'!#REF!</f>
        <v>#REF!</v>
      </c>
      <c r="C677" s="99" t="e">
        <f>'2 SERVICES'!#REF!</f>
        <v>#REF!</v>
      </c>
      <c r="D677" s="94" t="e">
        <f>'2 SERVICES'!#REF!</f>
        <v>#REF!</v>
      </c>
      <c r="E677" s="319" t="e">
        <f t="shared" si="19"/>
        <v>#REF!</v>
      </c>
      <c r="F677" s="320"/>
      <c r="G677" s="315" t="e">
        <f t="shared" si="20"/>
        <v>#REF!</v>
      </c>
      <c r="H677" s="316"/>
      <c r="I677" s="321" t="e">
        <f t="shared" si="21"/>
        <v>#REF!</v>
      </c>
      <c r="J677" s="320"/>
      <c r="K677" s="318" t="e">
        <f t="shared" si="22"/>
        <v>#REF!</v>
      </c>
      <c r="L677" s="316"/>
      <c r="M677" s="321" t="e">
        <f t="shared" si="23"/>
        <v>#REF!</v>
      </c>
      <c r="N677" s="320"/>
      <c r="O677" s="95" t="e">
        <f t="shared" si="24"/>
        <v>#REF!</v>
      </c>
      <c r="P677" s="89"/>
      <c r="Q677" s="100" t="e">
        <f t="shared" si="25"/>
        <v>#REF!</v>
      </c>
      <c r="R677" s="91" t="s">
        <v>186</v>
      </c>
      <c r="S677" s="96" t="e">
        <f t="shared" si="26"/>
        <v>#REF!</v>
      </c>
      <c r="T677" s="89"/>
      <c r="U677" s="96" t="e">
        <f>'2 SERVICES'!#REF!</f>
        <v>#REF!</v>
      </c>
      <c r="V677" s="91"/>
      <c r="W677" s="97" t="e">
        <f>'2 SERVICES'!#REF!</f>
        <v>#REF!</v>
      </c>
    </row>
    <row r="678" spans="1:23" ht="39.75" customHeight="1" x14ac:dyDescent="0.25">
      <c r="A678" s="92">
        <f t="shared" si="18"/>
        <v>665</v>
      </c>
      <c r="B678" s="313" t="e">
        <f>'2 SERVICES'!#REF!</f>
        <v>#REF!</v>
      </c>
      <c r="C678" s="93" t="e">
        <f>'2 SERVICES'!#REF!</f>
        <v>#REF!</v>
      </c>
      <c r="D678" s="94" t="e">
        <f>'2 SERVICES'!#REF!</f>
        <v>#REF!</v>
      </c>
      <c r="E678" s="314" t="e">
        <f t="shared" si="19"/>
        <v>#REF!</v>
      </c>
      <c r="F678" s="302"/>
      <c r="G678" s="315" t="e">
        <f t="shared" si="20"/>
        <v>#REF!</v>
      </c>
      <c r="H678" s="316"/>
      <c r="I678" s="317" t="e">
        <f t="shared" si="21"/>
        <v>#REF!</v>
      </c>
      <c r="J678" s="302"/>
      <c r="K678" s="318" t="e">
        <f t="shared" si="22"/>
        <v>#REF!</v>
      </c>
      <c r="L678" s="316"/>
      <c r="M678" s="317" t="e">
        <f t="shared" si="23"/>
        <v>#REF!</v>
      </c>
      <c r="N678" s="302"/>
      <c r="O678" s="95" t="e">
        <f t="shared" si="24"/>
        <v>#REF!</v>
      </c>
      <c r="P678" s="89"/>
      <c r="Q678" s="96" t="e">
        <f t="shared" si="25"/>
        <v>#REF!</v>
      </c>
      <c r="R678" s="91" t="s">
        <v>185</v>
      </c>
      <c r="S678" s="96" t="e">
        <f t="shared" si="26"/>
        <v>#REF!</v>
      </c>
      <c r="T678" s="89"/>
      <c r="U678" s="96" t="e">
        <f>'2 SERVICES'!#REF!</f>
        <v>#REF!</v>
      </c>
      <c r="V678" s="91"/>
      <c r="W678" s="97" t="e">
        <f>'2 SERVICES'!#REF!</f>
        <v>#REF!</v>
      </c>
    </row>
    <row r="679" spans="1:23" ht="39.75" customHeight="1" x14ac:dyDescent="0.25">
      <c r="A679" s="92">
        <f t="shared" si="18"/>
        <v>666</v>
      </c>
      <c r="B679" s="313" t="e">
        <f>'2 SERVICES'!#REF!</f>
        <v>#REF!</v>
      </c>
      <c r="C679" s="99" t="e">
        <f>'2 SERVICES'!#REF!</f>
        <v>#REF!</v>
      </c>
      <c r="D679" s="94" t="e">
        <f>'2 SERVICES'!#REF!</f>
        <v>#REF!</v>
      </c>
      <c r="E679" s="319" t="e">
        <f t="shared" si="19"/>
        <v>#REF!</v>
      </c>
      <c r="F679" s="320"/>
      <c r="G679" s="315" t="e">
        <f t="shared" si="20"/>
        <v>#REF!</v>
      </c>
      <c r="H679" s="316"/>
      <c r="I679" s="321" t="e">
        <f t="shared" si="21"/>
        <v>#REF!</v>
      </c>
      <c r="J679" s="320"/>
      <c r="K679" s="318" t="e">
        <f t="shared" si="22"/>
        <v>#REF!</v>
      </c>
      <c r="L679" s="316"/>
      <c r="M679" s="321" t="e">
        <f t="shared" si="23"/>
        <v>#REF!</v>
      </c>
      <c r="N679" s="320"/>
      <c r="O679" s="95" t="e">
        <f t="shared" si="24"/>
        <v>#REF!</v>
      </c>
      <c r="P679" s="89"/>
      <c r="Q679" s="100" t="e">
        <f t="shared" si="25"/>
        <v>#REF!</v>
      </c>
      <c r="R679" s="91" t="s">
        <v>186</v>
      </c>
      <c r="S679" s="96" t="e">
        <f t="shared" si="26"/>
        <v>#REF!</v>
      </c>
      <c r="T679" s="89"/>
      <c r="U679" s="96" t="e">
        <f>'2 SERVICES'!#REF!</f>
        <v>#REF!</v>
      </c>
      <c r="V679" s="91"/>
      <c r="W679" s="97" t="e">
        <f>'2 SERVICES'!#REF!</f>
        <v>#REF!</v>
      </c>
    </row>
    <row r="680" spans="1:23" ht="39.75" customHeight="1" x14ac:dyDescent="0.25">
      <c r="A680" s="92">
        <f t="shared" si="18"/>
        <v>667</v>
      </c>
      <c r="B680" s="313" t="e">
        <f>'2 SERVICES'!#REF!</f>
        <v>#REF!</v>
      </c>
      <c r="C680" s="93" t="e">
        <f>'2 SERVICES'!#REF!</f>
        <v>#REF!</v>
      </c>
      <c r="D680" s="94" t="e">
        <f>'2 SERVICES'!#REF!</f>
        <v>#REF!</v>
      </c>
      <c r="E680" s="314" t="e">
        <f t="shared" si="19"/>
        <v>#REF!</v>
      </c>
      <c r="F680" s="302"/>
      <c r="G680" s="315" t="e">
        <f t="shared" si="20"/>
        <v>#REF!</v>
      </c>
      <c r="H680" s="316"/>
      <c r="I680" s="317" t="e">
        <f t="shared" si="21"/>
        <v>#REF!</v>
      </c>
      <c r="J680" s="302"/>
      <c r="K680" s="318" t="e">
        <f t="shared" si="22"/>
        <v>#REF!</v>
      </c>
      <c r="L680" s="316"/>
      <c r="M680" s="317" t="e">
        <f t="shared" si="23"/>
        <v>#REF!</v>
      </c>
      <c r="N680" s="302"/>
      <c r="O680" s="95" t="e">
        <f t="shared" si="24"/>
        <v>#REF!</v>
      </c>
      <c r="P680" s="89"/>
      <c r="Q680" s="96" t="e">
        <f t="shared" si="25"/>
        <v>#REF!</v>
      </c>
      <c r="R680" s="91" t="s">
        <v>185</v>
      </c>
      <c r="S680" s="96" t="e">
        <f t="shared" si="26"/>
        <v>#REF!</v>
      </c>
      <c r="T680" s="89"/>
      <c r="U680" s="96" t="e">
        <f>'2 SERVICES'!#REF!</f>
        <v>#REF!</v>
      </c>
      <c r="V680" s="91"/>
      <c r="W680" s="97" t="e">
        <f>'2 SERVICES'!#REF!</f>
        <v>#REF!</v>
      </c>
    </row>
    <row r="681" spans="1:23" ht="39.75" customHeight="1" x14ac:dyDescent="0.25">
      <c r="A681" s="92">
        <f t="shared" si="18"/>
        <v>668</v>
      </c>
      <c r="B681" s="313" t="e">
        <f>'2 SERVICES'!#REF!</f>
        <v>#REF!</v>
      </c>
      <c r="C681" s="99" t="e">
        <f>'2 SERVICES'!#REF!</f>
        <v>#REF!</v>
      </c>
      <c r="D681" s="94" t="e">
        <f>'2 SERVICES'!#REF!</f>
        <v>#REF!</v>
      </c>
      <c r="E681" s="319" t="e">
        <f t="shared" si="19"/>
        <v>#REF!</v>
      </c>
      <c r="F681" s="320"/>
      <c r="G681" s="315" t="e">
        <f t="shared" si="20"/>
        <v>#REF!</v>
      </c>
      <c r="H681" s="316"/>
      <c r="I681" s="321" t="e">
        <f t="shared" si="21"/>
        <v>#REF!</v>
      </c>
      <c r="J681" s="320"/>
      <c r="K681" s="318" t="e">
        <f t="shared" si="22"/>
        <v>#REF!</v>
      </c>
      <c r="L681" s="316"/>
      <c r="M681" s="321" t="e">
        <f t="shared" si="23"/>
        <v>#REF!</v>
      </c>
      <c r="N681" s="320"/>
      <c r="O681" s="95" t="e">
        <f t="shared" si="24"/>
        <v>#REF!</v>
      </c>
      <c r="P681" s="89"/>
      <c r="Q681" s="100" t="e">
        <f t="shared" si="25"/>
        <v>#REF!</v>
      </c>
      <c r="R681" s="91" t="s">
        <v>186</v>
      </c>
      <c r="S681" s="96" t="e">
        <f t="shared" si="26"/>
        <v>#REF!</v>
      </c>
      <c r="T681" s="89"/>
      <c r="U681" s="96" t="e">
        <f>'2 SERVICES'!#REF!</f>
        <v>#REF!</v>
      </c>
      <c r="V681" s="91"/>
      <c r="W681" s="97" t="e">
        <f>'2 SERVICES'!#REF!</f>
        <v>#REF!</v>
      </c>
    </row>
    <row r="682" spans="1:23" ht="39.75" customHeight="1" x14ac:dyDescent="0.25">
      <c r="A682" s="92">
        <f t="shared" si="18"/>
        <v>669</v>
      </c>
      <c r="B682" s="313" t="e">
        <f>'2 SERVICES'!#REF!</f>
        <v>#REF!</v>
      </c>
      <c r="C682" s="93" t="e">
        <f>'2 SERVICES'!#REF!</f>
        <v>#REF!</v>
      </c>
      <c r="D682" s="94" t="e">
        <f>'2 SERVICES'!#REF!</f>
        <v>#REF!</v>
      </c>
      <c r="E682" s="314" t="e">
        <f t="shared" si="19"/>
        <v>#REF!</v>
      </c>
      <c r="F682" s="302"/>
      <c r="G682" s="315" t="e">
        <f t="shared" si="20"/>
        <v>#REF!</v>
      </c>
      <c r="H682" s="316"/>
      <c r="I682" s="317" t="e">
        <f t="shared" si="21"/>
        <v>#REF!</v>
      </c>
      <c r="J682" s="302"/>
      <c r="K682" s="318" t="e">
        <f t="shared" si="22"/>
        <v>#REF!</v>
      </c>
      <c r="L682" s="316"/>
      <c r="M682" s="317" t="e">
        <f t="shared" si="23"/>
        <v>#REF!</v>
      </c>
      <c r="N682" s="302"/>
      <c r="O682" s="95" t="e">
        <f t="shared" si="24"/>
        <v>#REF!</v>
      </c>
      <c r="P682" s="89"/>
      <c r="Q682" s="96" t="e">
        <f t="shared" si="25"/>
        <v>#REF!</v>
      </c>
      <c r="R682" s="91" t="s">
        <v>185</v>
      </c>
      <c r="S682" s="96" t="e">
        <f t="shared" si="26"/>
        <v>#REF!</v>
      </c>
      <c r="T682" s="89"/>
      <c r="U682" s="96" t="e">
        <f>'2 SERVICES'!#REF!</f>
        <v>#REF!</v>
      </c>
      <c r="V682" s="91"/>
      <c r="W682" s="97" t="e">
        <f>'2 SERVICES'!#REF!</f>
        <v>#REF!</v>
      </c>
    </row>
    <row r="683" spans="1:23" ht="39.75" customHeight="1" x14ac:dyDescent="0.25">
      <c r="A683" s="92">
        <f t="shared" si="18"/>
        <v>670</v>
      </c>
      <c r="B683" s="313" t="e">
        <f>'2 SERVICES'!#REF!</f>
        <v>#REF!</v>
      </c>
      <c r="C683" s="99" t="e">
        <f>'2 SERVICES'!#REF!</f>
        <v>#REF!</v>
      </c>
      <c r="D683" s="94" t="e">
        <f>'2 SERVICES'!#REF!</f>
        <v>#REF!</v>
      </c>
      <c r="E683" s="319" t="e">
        <f t="shared" si="19"/>
        <v>#REF!</v>
      </c>
      <c r="F683" s="320"/>
      <c r="G683" s="315" t="e">
        <f t="shared" si="20"/>
        <v>#REF!</v>
      </c>
      <c r="H683" s="316"/>
      <c r="I683" s="321" t="e">
        <f t="shared" si="21"/>
        <v>#REF!</v>
      </c>
      <c r="J683" s="320"/>
      <c r="K683" s="318" t="e">
        <f t="shared" si="22"/>
        <v>#REF!</v>
      </c>
      <c r="L683" s="316"/>
      <c r="M683" s="321" t="e">
        <f t="shared" si="23"/>
        <v>#REF!</v>
      </c>
      <c r="N683" s="320"/>
      <c r="O683" s="95" t="e">
        <f t="shared" si="24"/>
        <v>#REF!</v>
      </c>
      <c r="P683" s="89"/>
      <c r="Q683" s="100" t="e">
        <f t="shared" si="25"/>
        <v>#REF!</v>
      </c>
      <c r="R683" s="91" t="s">
        <v>186</v>
      </c>
      <c r="S683" s="96" t="e">
        <f t="shared" si="26"/>
        <v>#REF!</v>
      </c>
      <c r="T683" s="89"/>
      <c r="U683" s="96" t="e">
        <f>'2 SERVICES'!#REF!</f>
        <v>#REF!</v>
      </c>
      <c r="V683" s="91"/>
      <c r="W683" s="97" t="e">
        <f>'2 SERVICES'!#REF!</f>
        <v>#REF!</v>
      </c>
    </row>
    <row r="684" spans="1:23" ht="39.75" customHeight="1" x14ac:dyDescent="0.25">
      <c r="A684" s="92">
        <f t="shared" si="18"/>
        <v>671</v>
      </c>
      <c r="B684" s="313" t="e">
        <f>'2 SERVICES'!#REF!</f>
        <v>#REF!</v>
      </c>
      <c r="C684" s="93" t="e">
        <f>'2 SERVICES'!#REF!</f>
        <v>#REF!</v>
      </c>
      <c r="D684" s="94" t="e">
        <f>'2 SERVICES'!#REF!</f>
        <v>#REF!</v>
      </c>
      <c r="E684" s="314" t="e">
        <f t="shared" si="19"/>
        <v>#REF!</v>
      </c>
      <c r="F684" s="302"/>
      <c r="G684" s="315" t="e">
        <f t="shared" si="20"/>
        <v>#REF!</v>
      </c>
      <c r="H684" s="316"/>
      <c r="I684" s="317" t="e">
        <f t="shared" si="21"/>
        <v>#REF!</v>
      </c>
      <c r="J684" s="302"/>
      <c r="K684" s="318" t="e">
        <f t="shared" si="22"/>
        <v>#REF!</v>
      </c>
      <c r="L684" s="316"/>
      <c r="M684" s="317" t="e">
        <f t="shared" si="23"/>
        <v>#REF!</v>
      </c>
      <c r="N684" s="302"/>
      <c r="O684" s="95" t="e">
        <f t="shared" si="24"/>
        <v>#REF!</v>
      </c>
      <c r="P684" s="89"/>
      <c r="Q684" s="96" t="e">
        <f t="shared" si="25"/>
        <v>#REF!</v>
      </c>
      <c r="R684" s="91" t="s">
        <v>185</v>
      </c>
      <c r="S684" s="96" t="e">
        <f t="shared" si="26"/>
        <v>#REF!</v>
      </c>
      <c r="T684" s="89"/>
      <c r="U684" s="96" t="e">
        <f>'2 SERVICES'!#REF!</f>
        <v>#REF!</v>
      </c>
      <c r="V684" s="91"/>
      <c r="W684" s="97" t="e">
        <f>'2 SERVICES'!#REF!</f>
        <v>#REF!</v>
      </c>
    </row>
    <row r="685" spans="1:23" ht="39.75" customHeight="1" x14ac:dyDescent="0.25">
      <c r="A685" s="92">
        <f t="shared" si="18"/>
        <v>672</v>
      </c>
      <c r="B685" s="313" t="e">
        <f>'2 SERVICES'!#REF!</f>
        <v>#REF!</v>
      </c>
      <c r="C685" s="99" t="e">
        <f>'2 SERVICES'!#REF!</f>
        <v>#REF!</v>
      </c>
      <c r="D685" s="94" t="e">
        <f>'2 SERVICES'!#REF!</f>
        <v>#REF!</v>
      </c>
      <c r="E685" s="319" t="e">
        <f t="shared" si="19"/>
        <v>#REF!</v>
      </c>
      <c r="F685" s="320"/>
      <c r="G685" s="315" t="e">
        <f t="shared" si="20"/>
        <v>#REF!</v>
      </c>
      <c r="H685" s="316"/>
      <c r="I685" s="321" t="e">
        <f t="shared" si="21"/>
        <v>#REF!</v>
      </c>
      <c r="J685" s="320"/>
      <c r="K685" s="318" t="e">
        <f t="shared" si="22"/>
        <v>#REF!</v>
      </c>
      <c r="L685" s="316"/>
      <c r="M685" s="321" t="e">
        <f t="shared" si="23"/>
        <v>#REF!</v>
      </c>
      <c r="N685" s="320"/>
      <c r="O685" s="95" t="e">
        <f t="shared" si="24"/>
        <v>#REF!</v>
      </c>
      <c r="P685" s="89"/>
      <c r="Q685" s="100" t="e">
        <f t="shared" si="25"/>
        <v>#REF!</v>
      </c>
      <c r="R685" s="91" t="s">
        <v>186</v>
      </c>
      <c r="S685" s="96" t="e">
        <f t="shared" si="26"/>
        <v>#REF!</v>
      </c>
      <c r="T685" s="89"/>
      <c r="U685" s="96" t="e">
        <f>'2 SERVICES'!#REF!</f>
        <v>#REF!</v>
      </c>
      <c r="V685" s="91"/>
      <c r="W685" s="97" t="e">
        <f>'2 SERVICES'!#REF!</f>
        <v>#REF!</v>
      </c>
    </row>
    <row r="686" spans="1:23" ht="39.75" customHeight="1" x14ac:dyDescent="0.25">
      <c r="A686" s="92">
        <f t="shared" si="18"/>
        <v>673</v>
      </c>
      <c r="B686" s="313" t="e">
        <f>'2 SERVICES'!#REF!</f>
        <v>#REF!</v>
      </c>
      <c r="C686" s="93" t="e">
        <f>'2 SERVICES'!#REF!</f>
        <v>#REF!</v>
      </c>
      <c r="D686" s="94" t="e">
        <f>'2 SERVICES'!#REF!</f>
        <v>#REF!</v>
      </c>
      <c r="E686" s="314" t="e">
        <f t="shared" si="19"/>
        <v>#REF!</v>
      </c>
      <c r="F686" s="302"/>
      <c r="G686" s="315" t="e">
        <f t="shared" si="20"/>
        <v>#REF!</v>
      </c>
      <c r="H686" s="316"/>
      <c r="I686" s="317" t="e">
        <f t="shared" si="21"/>
        <v>#REF!</v>
      </c>
      <c r="J686" s="302"/>
      <c r="K686" s="318" t="e">
        <f t="shared" si="22"/>
        <v>#REF!</v>
      </c>
      <c r="L686" s="316"/>
      <c r="M686" s="317" t="e">
        <f t="shared" si="23"/>
        <v>#REF!</v>
      </c>
      <c r="N686" s="302"/>
      <c r="O686" s="95" t="e">
        <f t="shared" si="24"/>
        <v>#REF!</v>
      </c>
      <c r="P686" s="89"/>
      <c r="Q686" s="96" t="e">
        <f t="shared" si="25"/>
        <v>#REF!</v>
      </c>
      <c r="R686" s="91" t="s">
        <v>185</v>
      </c>
      <c r="S686" s="96" t="e">
        <f t="shared" si="26"/>
        <v>#REF!</v>
      </c>
      <c r="T686" s="89"/>
      <c r="U686" s="96" t="e">
        <f>'2 SERVICES'!#REF!</f>
        <v>#REF!</v>
      </c>
      <c r="V686" s="91"/>
      <c r="W686" s="97" t="e">
        <f>'2 SERVICES'!#REF!</f>
        <v>#REF!</v>
      </c>
    </row>
    <row r="687" spans="1:23" ht="39.75" customHeight="1" x14ac:dyDescent="0.25">
      <c r="A687" s="92">
        <f t="shared" si="18"/>
        <v>674</v>
      </c>
      <c r="B687" s="313" t="e">
        <f>'2 SERVICES'!#REF!</f>
        <v>#REF!</v>
      </c>
      <c r="C687" s="99" t="e">
        <f>'2 SERVICES'!#REF!</f>
        <v>#REF!</v>
      </c>
      <c r="D687" s="94" t="e">
        <f>'2 SERVICES'!#REF!</f>
        <v>#REF!</v>
      </c>
      <c r="E687" s="319" t="e">
        <f t="shared" si="19"/>
        <v>#REF!</v>
      </c>
      <c r="F687" s="320"/>
      <c r="G687" s="315" t="e">
        <f t="shared" si="20"/>
        <v>#REF!</v>
      </c>
      <c r="H687" s="316"/>
      <c r="I687" s="321" t="e">
        <f t="shared" si="21"/>
        <v>#REF!</v>
      </c>
      <c r="J687" s="320"/>
      <c r="K687" s="318" t="e">
        <f t="shared" si="22"/>
        <v>#REF!</v>
      </c>
      <c r="L687" s="316"/>
      <c r="M687" s="321" t="e">
        <f t="shared" si="23"/>
        <v>#REF!</v>
      </c>
      <c r="N687" s="320"/>
      <c r="O687" s="95" t="e">
        <f t="shared" si="24"/>
        <v>#REF!</v>
      </c>
      <c r="P687" s="89"/>
      <c r="Q687" s="100" t="e">
        <f t="shared" si="25"/>
        <v>#REF!</v>
      </c>
      <c r="R687" s="91" t="s">
        <v>186</v>
      </c>
      <c r="S687" s="96" t="e">
        <f t="shared" si="26"/>
        <v>#REF!</v>
      </c>
      <c r="T687" s="89"/>
      <c r="U687" s="96" t="e">
        <f>'2 SERVICES'!#REF!</f>
        <v>#REF!</v>
      </c>
      <c r="V687" s="91"/>
      <c r="W687" s="97" t="e">
        <f>'2 SERVICES'!#REF!</f>
        <v>#REF!</v>
      </c>
    </row>
    <row r="688" spans="1:23" ht="39.75" customHeight="1" x14ac:dyDescent="0.25">
      <c r="A688" s="92">
        <f t="shared" si="18"/>
        <v>675</v>
      </c>
      <c r="B688" s="313" t="e">
        <f>'2 SERVICES'!#REF!</f>
        <v>#REF!</v>
      </c>
      <c r="C688" s="93" t="e">
        <f>'2 SERVICES'!#REF!</f>
        <v>#REF!</v>
      </c>
      <c r="D688" s="94" t="e">
        <f>'2 SERVICES'!#REF!</f>
        <v>#REF!</v>
      </c>
      <c r="E688" s="314" t="e">
        <f t="shared" si="19"/>
        <v>#REF!</v>
      </c>
      <c r="F688" s="302"/>
      <c r="G688" s="315" t="e">
        <f t="shared" si="20"/>
        <v>#REF!</v>
      </c>
      <c r="H688" s="316"/>
      <c r="I688" s="317" t="e">
        <f t="shared" si="21"/>
        <v>#REF!</v>
      </c>
      <c r="J688" s="302"/>
      <c r="K688" s="318" t="e">
        <f t="shared" si="22"/>
        <v>#REF!</v>
      </c>
      <c r="L688" s="316"/>
      <c r="M688" s="317" t="e">
        <f t="shared" si="23"/>
        <v>#REF!</v>
      </c>
      <c r="N688" s="302"/>
      <c r="O688" s="95" t="e">
        <f t="shared" si="24"/>
        <v>#REF!</v>
      </c>
      <c r="P688" s="89"/>
      <c r="Q688" s="96" t="e">
        <f t="shared" si="25"/>
        <v>#REF!</v>
      </c>
      <c r="R688" s="91" t="s">
        <v>185</v>
      </c>
      <c r="S688" s="96" t="e">
        <f t="shared" si="26"/>
        <v>#REF!</v>
      </c>
      <c r="T688" s="89"/>
      <c r="U688" s="96" t="e">
        <f>'2 SERVICES'!#REF!</f>
        <v>#REF!</v>
      </c>
      <c r="V688" s="91"/>
      <c r="W688" s="97" t="e">
        <f>'2 SERVICES'!#REF!</f>
        <v>#REF!</v>
      </c>
    </row>
    <row r="689" spans="1:23" ht="39.75" customHeight="1" x14ac:dyDescent="0.25">
      <c r="A689" s="92">
        <f t="shared" si="18"/>
        <v>676</v>
      </c>
      <c r="B689" s="313" t="e">
        <f>'2 SERVICES'!#REF!</f>
        <v>#REF!</v>
      </c>
      <c r="C689" s="99" t="e">
        <f>'2 SERVICES'!#REF!</f>
        <v>#REF!</v>
      </c>
      <c r="D689" s="94" t="e">
        <f>'2 SERVICES'!#REF!</f>
        <v>#REF!</v>
      </c>
      <c r="E689" s="319" t="e">
        <f t="shared" si="19"/>
        <v>#REF!</v>
      </c>
      <c r="F689" s="320"/>
      <c r="G689" s="315" t="e">
        <f t="shared" si="20"/>
        <v>#REF!</v>
      </c>
      <c r="H689" s="316"/>
      <c r="I689" s="321" t="e">
        <f t="shared" si="21"/>
        <v>#REF!</v>
      </c>
      <c r="J689" s="320"/>
      <c r="K689" s="318" t="e">
        <f t="shared" si="22"/>
        <v>#REF!</v>
      </c>
      <c r="L689" s="316"/>
      <c r="M689" s="321" t="e">
        <f t="shared" si="23"/>
        <v>#REF!</v>
      </c>
      <c r="N689" s="320"/>
      <c r="O689" s="95" t="e">
        <f t="shared" si="24"/>
        <v>#REF!</v>
      </c>
      <c r="P689" s="89"/>
      <c r="Q689" s="100" t="e">
        <f t="shared" si="25"/>
        <v>#REF!</v>
      </c>
      <c r="R689" s="91" t="s">
        <v>186</v>
      </c>
      <c r="S689" s="96" t="e">
        <f t="shared" si="26"/>
        <v>#REF!</v>
      </c>
      <c r="T689" s="89"/>
      <c r="U689" s="96" t="e">
        <f>'2 SERVICES'!#REF!</f>
        <v>#REF!</v>
      </c>
      <c r="V689" s="91"/>
      <c r="W689" s="97" t="e">
        <f>'2 SERVICES'!#REF!</f>
        <v>#REF!</v>
      </c>
    </row>
    <row r="690" spans="1:23" ht="39.75" customHeight="1" x14ac:dyDescent="0.25">
      <c r="A690" s="92">
        <f t="shared" si="18"/>
        <v>677</v>
      </c>
      <c r="B690" s="313" t="e">
        <f>'2 SERVICES'!#REF!</f>
        <v>#REF!</v>
      </c>
      <c r="C690" s="93" t="e">
        <f>'2 SERVICES'!#REF!</f>
        <v>#REF!</v>
      </c>
      <c r="D690" s="94" t="e">
        <f>'2 SERVICES'!#REF!</f>
        <v>#REF!</v>
      </c>
      <c r="E690" s="314" t="e">
        <f t="shared" si="19"/>
        <v>#REF!</v>
      </c>
      <c r="F690" s="302"/>
      <c r="G690" s="315" t="e">
        <f t="shared" si="20"/>
        <v>#REF!</v>
      </c>
      <c r="H690" s="316"/>
      <c r="I690" s="317" t="e">
        <f t="shared" si="21"/>
        <v>#REF!</v>
      </c>
      <c r="J690" s="302"/>
      <c r="K690" s="318" t="e">
        <f t="shared" si="22"/>
        <v>#REF!</v>
      </c>
      <c r="L690" s="316"/>
      <c r="M690" s="317" t="e">
        <f t="shared" si="23"/>
        <v>#REF!</v>
      </c>
      <c r="N690" s="302"/>
      <c r="O690" s="95" t="e">
        <f t="shared" si="24"/>
        <v>#REF!</v>
      </c>
      <c r="P690" s="89"/>
      <c r="Q690" s="96" t="e">
        <f t="shared" si="25"/>
        <v>#REF!</v>
      </c>
      <c r="R690" s="91" t="s">
        <v>185</v>
      </c>
      <c r="S690" s="96" t="e">
        <f t="shared" si="26"/>
        <v>#REF!</v>
      </c>
      <c r="T690" s="89"/>
      <c r="U690" s="96" t="e">
        <f>'2 SERVICES'!#REF!</f>
        <v>#REF!</v>
      </c>
      <c r="V690" s="91"/>
      <c r="W690" s="97" t="e">
        <f>'2 SERVICES'!#REF!</f>
        <v>#REF!</v>
      </c>
    </row>
    <row r="691" spans="1:23" ht="39.75" customHeight="1" x14ac:dyDescent="0.25">
      <c r="A691" s="92">
        <f t="shared" si="18"/>
        <v>678</v>
      </c>
      <c r="B691" s="313" t="e">
        <f>'2 SERVICES'!#REF!</f>
        <v>#REF!</v>
      </c>
      <c r="C691" s="99" t="e">
        <f>'2 SERVICES'!#REF!</f>
        <v>#REF!</v>
      </c>
      <c r="D691" s="94" t="e">
        <f>'2 SERVICES'!#REF!</f>
        <v>#REF!</v>
      </c>
      <c r="E691" s="319" t="e">
        <f t="shared" si="19"/>
        <v>#REF!</v>
      </c>
      <c r="F691" s="320"/>
      <c r="G691" s="315" t="e">
        <f t="shared" si="20"/>
        <v>#REF!</v>
      </c>
      <c r="H691" s="316"/>
      <c r="I691" s="321" t="e">
        <f t="shared" si="21"/>
        <v>#REF!</v>
      </c>
      <c r="J691" s="320"/>
      <c r="K691" s="318" t="e">
        <f t="shared" si="22"/>
        <v>#REF!</v>
      </c>
      <c r="L691" s="316"/>
      <c r="M691" s="321" t="e">
        <f t="shared" si="23"/>
        <v>#REF!</v>
      </c>
      <c r="N691" s="320"/>
      <c r="O691" s="95" t="e">
        <f t="shared" si="24"/>
        <v>#REF!</v>
      </c>
      <c r="P691" s="89"/>
      <c r="Q691" s="100" t="e">
        <f t="shared" si="25"/>
        <v>#REF!</v>
      </c>
      <c r="R691" s="91" t="s">
        <v>186</v>
      </c>
      <c r="S691" s="96" t="e">
        <f t="shared" si="26"/>
        <v>#REF!</v>
      </c>
      <c r="T691" s="89"/>
      <c r="U691" s="96" t="e">
        <f>'2 SERVICES'!#REF!</f>
        <v>#REF!</v>
      </c>
      <c r="V691" s="91"/>
      <c r="W691" s="97" t="e">
        <f>'2 SERVICES'!#REF!</f>
        <v>#REF!</v>
      </c>
    </row>
    <row r="692" spans="1:23" ht="39.75" customHeight="1" x14ac:dyDescent="0.25">
      <c r="A692" s="92">
        <f t="shared" si="18"/>
        <v>679</v>
      </c>
      <c r="B692" s="313" t="e">
        <f>'2 SERVICES'!#REF!</f>
        <v>#REF!</v>
      </c>
      <c r="C692" s="93" t="e">
        <f>'2 SERVICES'!#REF!</f>
        <v>#REF!</v>
      </c>
      <c r="D692" s="94" t="e">
        <f>'2 SERVICES'!#REF!</f>
        <v>#REF!</v>
      </c>
      <c r="E692" s="314" t="e">
        <f t="shared" si="19"/>
        <v>#REF!</v>
      </c>
      <c r="F692" s="302"/>
      <c r="G692" s="315" t="e">
        <f t="shared" si="20"/>
        <v>#REF!</v>
      </c>
      <c r="H692" s="316"/>
      <c r="I692" s="317" t="e">
        <f t="shared" si="21"/>
        <v>#REF!</v>
      </c>
      <c r="J692" s="302"/>
      <c r="K692" s="318" t="e">
        <f t="shared" si="22"/>
        <v>#REF!</v>
      </c>
      <c r="L692" s="316"/>
      <c r="M692" s="317" t="e">
        <f t="shared" si="23"/>
        <v>#REF!</v>
      </c>
      <c r="N692" s="302"/>
      <c r="O692" s="95" t="e">
        <f t="shared" si="24"/>
        <v>#REF!</v>
      </c>
      <c r="P692" s="89"/>
      <c r="Q692" s="96" t="e">
        <f t="shared" si="25"/>
        <v>#REF!</v>
      </c>
      <c r="R692" s="91" t="s">
        <v>185</v>
      </c>
      <c r="S692" s="96" t="e">
        <f t="shared" si="26"/>
        <v>#REF!</v>
      </c>
      <c r="T692" s="89"/>
      <c r="U692" s="96" t="e">
        <f>'2 SERVICES'!#REF!</f>
        <v>#REF!</v>
      </c>
      <c r="V692" s="91"/>
      <c r="W692" s="97" t="e">
        <f>'2 SERVICES'!#REF!</f>
        <v>#REF!</v>
      </c>
    </row>
    <row r="693" spans="1:23" ht="39.75" customHeight="1" x14ac:dyDescent="0.25">
      <c r="A693" s="92">
        <f t="shared" si="18"/>
        <v>680</v>
      </c>
      <c r="B693" s="313" t="e">
        <f>'2 SERVICES'!#REF!</f>
        <v>#REF!</v>
      </c>
      <c r="C693" s="99" t="e">
        <f>'2 SERVICES'!#REF!</f>
        <v>#REF!</v>
      </c>
      <c r="D693" s="94" t="e">
        <f>'2 SERVICES'!#REF!</f>
        <v>#REF!</v>
      </c>
      <c r="E693" s="319" t="e">
        <f t="shared" si="19"/>
        <v>#REF!</v>
      </c>
      <c r="F693" s="320"/>
      <c r="G693" s="315" t="e">
        <f t="shared" si="20"/>
        <v>#REF!</v>
      </c>
      <c r="H693" s="316"/>
      <c r="I693" s="321" t="e">
        <f t="shared" si="21"/>
        <v>#REF!</v>
      </c>
      <c r="J693" s="320"/>
      <c r="K693" s="318" t="e">
        <f t="shared" si="22"/>
        <v>#REF!</v>
      </c>
      <c r="L693" s="316"/>
      <c r="M693" s="321" t="e">
        <f t="shared" si="23"/>
        <v>#REF!</v>
      </c>
      <c r="N693" s="320"/>
      <c r="O693" s="95" t="e">
        <f t="shared" si="24"/>
        <v>#REF!</v>
      </c>
      <c r="P693" s="89"/>
      <c r="Q693" s="100" t="e">
        <f t="shared" si="25"/>
        <v>#REF!</v>
      </c>
      <c r="R693" s="91" t="s">
        <v>186</v>
      </c>
      <c r="S693" s="96" t="e">
        <f t="shared" si="26"/>
        <v>#REF!</v>
      </c>
      <c r="T693" s="89"/>
      <c r="U693" s="96" t="e">
        <f>'2 SERVICES'!#REF!</f>
        <v>#REF!</v>
      </c>
      <c r="V693" s="91"/>
      <c r="W693" s="97" t="e">
        <f>'2 SERVICES'!#REF!</f>
        <v>#REF!</v>
      </c>
    </row>
    <row r="694" spans="1:23" ht="39.75" customHeight="1" x14ac:dyDescent="0.25">
      <c r="A694" s="92">
        <f t="shared" si="18"/>
        <v>681</v>
      </c>
      <c r="B694" s="313" t="e">
        <f>'2 SERVICES'!#REF!</f>
        <v>#REF!</v>
      </c>
      <c r="C694" s="93" t="e">
        <f>'2 SERVICES'!#REF!</f>
        <v>#REF!</v>
      </c>
      <c r="D694" s="94" t="e">
        <f>'2 SERVICES'!#REF!</f>
        <v>#REF!</v>
      </c>
      <c r="E694" s="314" t="e">
        <f t="shared" si="19"/>
        <v>#REF!</v>
      </c>
      <c r="F694" s="302"/>
      <c r="G694" s="315" t="e">
        <f t="shared" si="20"/>
        <v>#REF!</v>
      </c>
      <c r="H694" s="316"/>
      <c r="I694" s="317" t="e">
        <f t="shared" si="21"/>
        <v>#REF!</v>
      </c>
      <c r="J694" s="302"/>
      <c r="K694" s="318" t="e">
        <f t="shared" si="22"/>
        <v>#REF!</v>
      </c>
      <c r="L694" s="316"/>
      <c r="M694" s="317" t="e">
        <f t="shared" si="23"/>
        <v>#REF!</v>
      </c>
      <c r="N694" s="302"/>
      <c r="O694" s="95" t="e">
        <f t="shared" si="24"/>
        <v>#REF!</v>
      </c>
      <c r="P694" s="89"/>
      <c r="Q694" s="96" t="e">
        <f t="shared" si="25"/>
        <v>#REF!</v>
      </c>
      <c r="R694" s="91" t="s">
        <v>185</v>
      </c>
      <c r="S694" s="96" t="e">
        <f t="shared" si="26"/>
        <v>#REF!</v>
      </c>
      <c r="T694" s="89"/>
      <c r="U694" s="96" t="e">
        <f>'2 SERVICES'!#REF!</f>
        <v>#REF!</v>
      </c>
      <c r="V694" s="91"/>
      <c r="W694" s="97" t="e">
        <f>'2 SERVICES'!#REF!</f>
        <v>#REF!</v>
      </c>
    </row>
    <row r="695" spans="1:23" ht="39.75" customHeight="1" x14ac:dyDescent="0.25">
      <c r="A695" s="92">
        <f t="shared" si="18"/>
        <v>682</v>
      </c>
      <c r="B695" s="313" t="e">
        <f>'2 SERVICES'!#REF!</f>
        <v>#REF!</v>
      </c>
      <c r="C695" s="99" t="e">
        <f>'2 SERVICES'!#REF!</f>
        <v>#REF!</v>
      </c>
      <c r="D695" s="94" t="e">
        <f>'2 SERVICES'!#REF!</f>
        <v>#REF!</v>
      </c>
      <c r="E695" s="319" t="e">
        <f t="shared" si="19"/>
        <v>#REF!</v>
      </c>
      <c r="F695" s="320"/>
      <c r="G695" s="315" t="e">
        <f t="shared" si="20"/>
        <v>#REF!</v>
      </c>
      <c r="H695" s="316"/>
      <c r="I695" s="321" t="e">
        <f t="shared" si="21"/>
        <v>#REF!</v>
      </c>
      <c r="J695" s="320"/>
      <c r="K695" s="318" t="e">
        <f t="shared" si="22"/>
        <v>#REF!</v>
      </c>
      <c r="L695" s="316"/>
      <c r="M695" s="321" t="e">
        <f t="shared" si="23"/>
        <v>#REF!</v>
      </c>
      <c r="N695" s="320"/>
      <c r="O695" s="95" t="e">
        <f t="shared" si="24"/>
        <v>#REF!</v>
      </c>
      <c r="P695" s="89"/>
      <c r="Q695" s="100" t="e">
        <f t="shared" si="25"/>
        <v>#REF!</v>
      </c>
      <c r="R695" s="91" t="s">
        <v>186</v>
      </c>
      <c r="S695" s="96" t="e">
        <f t="shared" si="26"/>
        <v>#REF!</v>
      </c>
      <c r="T695" s="89"/>
      <c r="U695" s="96" t="e">
        <f>'2 SERVICES'!#REF!</f>
        <v>#REF!</v>
      </c>
      <c r="V695" s="91"/>
      <c r="W695" s="97" t="e">
        <f>'2 SERVICES'!#REF!</f>
        <v>#REF!</v>
      </c>
    </row>
    <row r="696" spans="1:23" ht="39.75" customHeight="1" x14ac:dyDescent="0.25">
      <c r="A696" s="92">
        <f t="shared" si="18"/>
        <v>683</v>
      </c>
      <c r="B696" s="313" t="e">
        <f>'2 SERVICES'!#REF!</f>
        <v>#REF!</v>
      </c>
      <c r="C696" s="93" t="e">
        <f>'2 SERVICES'!#REF!</f>
        <v>#REF!</v>
      </c>
      <c r="D696" s="94" t="e">
        <f>'2 SERVICES'!#REF!</f>
        <v>#REF!</v>
      </c>
      <c r="E696" s="314" t="e">
        <f t="shared" si="19"/>
        <v>#REF!</v>
      </c>
      <c r="F696" s="302"/>
      <c r="G696" s="315" t="e">
        <f t="shared" si="20"/>
        <v>#REF!</v>
      </c>
      <c r="H696" s="316"/>
      <c r="I696" s="317" t="e">
        <f t="shared" si="21"/>
        <v>#REF!</v>
      </c>
      <c r="J696" s="302"/>
      <c r="K696" s="318" t="e">
        <f t="shared" si="22"/>
        <v>#REF!</v>
      </c>
      <c r="L696" s="316"/>
      <c r="M696" s="317" t="e">
        <f t="shared" si="23"/>
        <v>#REF!</v>
      </c>
      <c r="N696" s="302"/>
      <c r="O696" s="95" t="e">
        <f t="shared" si="24"/>
        <v>#REF!</v>
      </c>
      <c r="P696" s="89"/>
      <c r="Q696" s="96" t="e">
        <f t="shared" si="25"/>
        <v>#REF!</v>
      </c>
      <c r="R696" s="91" t="s">
        <v>185</v>
      </c>
      <c r="S696" s="96" t="e">
        <f t="shared" si="26"/>
        <v>#REF!</v>
      </c>
      <c r="T696" s="89"/>
      <c r="U696" s="96" t="e">
        <f>'2 SERVICES'!#REF!</f>
        <v>#REF!</v>
      </c>
      <c r="V696" s="91"/>
      <c r="W696" s="97" t="e">
        <f>'2 SERVICES'!#REF!</f>
        <v>#REF!</v>
      </c>
    </row>
    <row r="697" spans="1:23" ht="39.75" customHeight="1" x14ac:dyDescent="0.25">
      <c r="A697" s="92">
        <f t="shared" si="18"/>
        <v>684</v>
      </c>
      <c r="B697" s="313" t="e">
        <f>'2 SERVICES'!#REF!</f>
        <v>#REF!</v>
      </c>
      <c r="C697" s="99" t="e">
        <f>'2 SERVICES'!#REF!</f>
        <v>#REF!</v>
      </c>
      <c r="D697" s="94" t="e">
        <f>'2 SERVICES'!#REF!</f>
        <v>#REF!</v>
      </c>
      <c r="E697" s="319" t="e">
        <f t="shared" si="19"/>
        <v>#REF!</v>
      </c>
      <c r="F697" s="320"/>
      <c r="G697" s="315" t="e">
        <f t="shared" si="20"/>
        <v>#REF!</v>
      </c>
      <c r="H697" s="316"/>
      <c r="I697" s="321" t="e">
        <f t="shared" si="21"/>
        <v>#REF!</v>
      </c>
      <c r="J697" s="320"/>
      <c r="K697" s="318" t="e">
        <f t="shared" si="22"/>
        <v>#REF!</v>
      </c>
      <c r="L697" s="316"/>
      <c r="M697" s="321" t="e">
        <f t="shared" si="23"/>
        <v>#REF!</v>
      </c>
      <c r="N697" s="320"/>
      <c r="O697" s="95" t="e">
        <f t="shared" si="24"/>
        <v>#REF!</v>
      </c>
      <c r="P697" s="89"/>
      <c r="Q697" s="100" t="e">
        <f t="shared" si="25"/>
        <v>#REF!</v>
      </c>
      <c r="R697" s="91" t="s">
        <v>186</v>
      </c>
      <c r="S697" s="96" t="e">
        <f t="shared" si="26"/>
        <v>#REF!</v>
      </c>
      <c r="T697" s="89"/>
      <c r="U697" s="96" t="e">
        <f>'2 SERVICES'!#REF!</f>
        <v>#REF!</v>
      </c>
      <c r="V697" s="91"/>
      <c r="W697" s="97" t="e">
        <f>'2 SERVICES'!#REF!</f>
        <v>#REF!</v>
      </c>
    </row>
    <row r="698" spans="1:23" ht="39.75" customHeight="1" x14ac:dyDescent="0.25">
      <c r="A698" s="92">
        <f t="shared" si="18"/>
        <v>685</v>
      </c>
      <c r="B698" s="313" t="e">
        <f>'2 SERVICES'!#REF!</f>
        <v>#REF!</v>
      </c>
      <c r="C698" s="93" t="e">
        <f>'2 SERVICES'!#REF!</f>
        <v>#REF!</v>
      </c>
      <c r="D698" s="94" t="e">
        <f>'2 SERVICES'!#REF!</f>
        <v>#REF!</v>
      </c>
      <c r="E698" s="314" t="e">
        <f t="shared" si="19"/>
        <v>#REF!</v>
      </c>
      <c r="F698" s="302"/>
      <c r="G698" s="315" t="e">
        <f t="shared" si="20"/>
        <v>#REF!</v>
      </c>
      <c r="H698" s="316"/>
      <c r="I698" s="317" t="e">
        <f t="shared" si="21"/>
        <v>#REF!</v>
      </c>
      <c r="J698" s="302"/>
      <c r="K698" s="318" t="e">
        <f t="shared" si="22"/>
        <v>#REF!</v>
      </c>
      <c r="L698" s="316"/>
      <c r="M698" s="317" t="e">
        <f t="shared" si="23"/>
        <v>#REF!</v>
      </c>
      <c r="N698" s="302"/>
      <c r="O698" s="95" t="e">
        <f t="shared" si="24"/>
        <v>#REF!</v>
      </c>
      <c r="P698" s="89"/>
      <c r="Q698" s="96" t="e">
        <f t="shared" si="25"/>
        <v>#REF!</v>
      </c>
      <c r="R698" s="91" t="s">
        <v>185</v>
      </c>
      <c r="S698" s="96" t="e">
        <f t="shared" si="26"/>
        <v>#REF!</v>
      </c>
      <c r="T698" s="89"/>
      <c r="U698" s="96" t="e">
        <f>'2 SERVICES'!#REF!</f>
        <v>#REF!</v>
      </c>
      <c r="V698" s="91"/>
      <c r="W698" s="97" t="e">
        <f>'2 SERVICES'!#REF!</f>
        <v>#REF!</v>
      </c>
    </row>
    <row r="699" spans="1:23" ht="39.75" customHeight="1" x14ac:dyDescent="0.25">
      <c r="A699" s="92">
        <f t="shared" si="18"/>
        <v>686</v>
      </c>
      <c r="B699" s="313" t="e">
        <f>'2 SERVICES'!#REF!</f>
        <v>#REF!</v>
      </c>
      <c r="C699" s="99" t="e">
        <f>'2 SERVICES'!#REF!</f>
        <v>#REF!</v>
      </c>
      <c r="D699" s="94" t="e">
        <f>'2 SERVICES'!#REF!</f>
        <v>#REF!</v>
      </c>
      <c r="E699" s="319" t="e">
        <f t="shared" si="19"/>
        <v>#REF!</v>
      </c>
      <c r="F699" s="320"/>
      <c r="G699" s="315" t="e">
        <f t="shared" si="20"/>
        <v>#REF!</v>
      </c>
      <c r="H699" s="316"/>
      <c r="I699" s="321" t="e">
        <f t="shared" si="21"/>
        <v>#REF!</v>
      </c>
      <c r="J699" s="320"/>
      <c r="K699" s="318" t="e">
        <f t="shared" si="22"/>
        <v>#REF!</v>
      </c>
      <c r="L699" s="316"/>
      <c r="M699" s="321" t="e">
        <f t="shared" si="23"/>
        <v>#REF!</v>
      </c>
      <c r="N699" s="320"/>
      <c r="O699" s="95" t="e">
        <f t="shared" si="24"/>
        <v>#REF!</v>
      </c>
      <c r="P699" s="89"/>
      <c r="Q699" s="100" t="e">
        <f t="shared" si="25"/>
        <v>#REF!</v>
      </c>
      <c r="R699" s="91" t="s">
        <v>186</v>
      </c>
      <c r="S699" s="96" t="e">
        <f t="shared" si="26"/>
        <v>#REF!</v>
      </c>
      <c r="T699" s="89"/>
      <c r="U699" s="96" t="e">
        <f>'2 SERVICES'!#REF!</f>
        <v>#REF!</v>
      </c>
      <c r="V699" s="91"/>
      <c r="W699" s="97" t="e">
        <f>'2 SERVICES'!#REF!</f>
        <v>#REF!</v>
      </c>
    </row>
    <row r="700" spans="1:23" ht="39.75" customHeight="1" x14ac:dyDescent="0.25">
      <c r="A700" s="92">
        <f t="shared" si="18"/>
        <v>687</v>
      </c>
      <c r="B700" s="313" t="e">
        <f>'2 SERVICES'!#REF!</f>
        <v>#REF!</v>
      </c>
      <c r="C700" s="93" t="e">
        <f>'2 SERVICES'!#REF!</f>
        <v>#REF!</v>
      </c>
      <c r="D700" s="94" t="e">
        <f>'2 SERVICES'!#REF!</f>
        <v>#REF!</v>
      </c>
      <c r="E700" s="314" t="e">
        <f t="shared" si="19"/>
        <v>#REF!</v>
      </c>
      <c r="F700" s="302"/>
      <c r="G700" s="315" t="e">
        <f t="shared" si="20"/>
        <v>#REF!</v>
      </c>
      <c r="H700" s="316"/>
      <c r="I700" s="317" t="e">
        <f t="shared" si="21"/>
        <v>#REF!</v>
      </c>
      <c r="J700" s="302"/>
      <c r="K700" s="318" t="e">
        <f t="shared" si="22"/>
        <v>#REF!</v>
      </c>
      <c r="L700" s="316"/>
      <c r="M700" s="317" t="e">
        <f t="shared" si="23"/>
        <v>#REF!</v>
      </c>
      <c r="N700" s="302"/>
      <c r="O700" s="95" t="e">
        <f t="shared" si="24"/>
        <v>#REF!</v>
      </c>
      <c r="P700" s="89"/>
      <c r="Q700" s="96" t="e">
        <f t="shared" si="25"/>
        <v>#REF!</v>
      </c>
      <c r="R700" s="91" t="s">
        <v>185</v>
      </c>
      <c r="S700" s="96" t="e">
        <f t="shared" si="26"/>
        <v>#REF!</v>
      </c>
      <c r="T700" s="89"/>
      <c r="U700" s="96" t="e">
        <f>'2 SERVICES'!#REF!</f>
        <v>#REF!</v>
      </c>
      <c r="V700" s="91"/>
      <c r="W700" s="97" t="e">
        <f>'2 SERVICES'!#REF!</f>
        <v>#REF!</v>
      </c>
    </row>
    <row r="701" spans="1:23" ht="39.75" customHeight="1" x14ac:dyDescent="0.25">
      <c r="A701" s="92">
        <f t="shared" si="18"/>
        <v>688</v>
      </c>
      <c r="B701" s="313" t="e">
        <f>'2 SERVICES'!#REF!</f>
        <v>#REF!</v>
      </c>
      <c r="C701" s="99" t="e">
        <f>'2 SERVICES'!#REF!</f>
        <v>#REF!</v>
      </c>
      <c r="D701" s="94" t="e">
        <f>'2 SERVICES'!#REF!</f>
        <v>#REF!</v>
      </c>
      <c r="E701" s="319" t="e">
        <f t="shared" si="19"/>
        <v>#REF!</v>
      </c>
      <c r="F701" s="320"/>
      <c r="G701" s="315" t="e">
        <f t="shared" si="20"/>
        <v>#REF!</v>
      </c>
      <c r="H701" s="316"/>
      <c r="I701" s="321" t="e">
        <f t="shared" si="21"/>
        <v>#REF!</v>
      </c>
      <c r="J701" s="320"/>
      <c r="K701" s="318" t="e">
        <f t="shared" si="22"/>
        <v>#REF!</v>
      </c>
      <c r="L701" s="316"/>
      <c r="M701" s="321" t="e">
        <f t="shared" si="23"/>
        <v>#REF!</v>
      </c>
      <c r="N701" s="320"/>
      <c r="O701" s="95" t="e">
        <f t="shared" si="24"/>
        <v>#REF!</v>
      </c>
      <c r="P701" s="89"/>
      <c r="Q701" s="100" t="e">
        <f t="shared" si="25"/>
        <v>#REF!</v>
      </c>
      <c r="R701" s="91" t="s">
        <v>186</v>
      </c>
      <c r="S701" s="96" t="e">
        <f t="shared" si="26"/>
        <v>#REF!</v>
      </c>
      <c r="T701" s="89"/>
      <c r="U701" s="96" t="e">
        <f>'2 SERVICES'!#REF!</f>
        <v>#REF!</v>
      </c>
      <c r="V701" s="91"/>
      <c r="W701" s="97" t="e">
        <f>'2 SERVICES'!#REF!</f>
        <v>#REF!</v>
      </c>
    </row>
    <row r="702" spans="1:23" ht="39.75" customHeight="1" x14ac:dyDescent="0.25">
      <c r="A702" s="92">
        <f t="shared" si="18"/>
        <v>689</v>
      </c>
      <c r="B702" s="313" t="e">
        <f>'2 SERVICES'!#REF!</f>
        <v>#REF!</v>
      </c>
      <c r="C702" s="93" t="e">
        <f>'2 SERVICES'!#REF!</f>
        <v>#REF!</v>
      </c>
      <c r="D702" s="94" t="e">
        <f>'2 SERVICES'!#REF!</f>
        <v>#REF!</v>
      </c>
      <c r="E702" s="314" t="e">
        <f t="shared" si="19"/>
        <v>#REF!</v>
      </c>
      <c r="F702" s="302"/>
      <c r="G702" s="315" t="e">
        <f t="shared" si="20"/>
        <v>#REF!</v>
      </c>
      <c r="H702" s="316"/>
      <c r="I702" s="317" t="e">
        <f t="shared" si="21"/>
        <v>#REF!</v>
      </c>
      <c r="J702" s="302"/>
      <c r="K702" s="318" t="e">
        <f t="shared" si="22"/>
        <v>#REF!</v>
      </c>
      <c r="L702" s="316"/>
      <c r="M702" s="317" t="e">
        <f t="shared" si="23"/>
        <v>#REF!</v>
      </c>
      <c r="N702" s="302"/>
      <c r="O702" s="95" t="e">
        <f t="shared" si="24"/>
        <v>#REF!</v>
      </c>
      <c r="P702" s="89"/>
      <c r="Q702" s="96" t="e">
        <f t="shared" si="25"/>
        <v>#REF!</v>
      </c>
      <c r="R702" s="91" t="s">
        <v>185</v>
      </c>
      <c r="S702" s="96" t="e">
        <f t="shared" si="26"/>
        <v>#REF!</v>
      </c>
      <c r="T702" s="89"/>
      <c r="U702" s="96" t="e">
        <f>'2 SERVICES'!#REF!</f>
        <v>#REF!</v>
      </c>
      <c r="V702" s="91"/>
      <c r="W702" s="97" t="e">
        <f>'2 SERVICES'!#REF!</f>
        <v>#REF!</v>
      </c>
    </row>
    <row r="703" spans="1:23" ht="39.75" customHeight="1" x14ac:dyDescent="0.25">
      <c r="A703" s="92">
        <f t="shared" si="18"/>
        <v>690</v>
      </c>
      <c r="B703" s="313" t="e">
        <f>'2 SERVICES'!#REF!</f>
        <v>#REF!</v>
      </c>
      <c r="C703" s="99" t="e">
        <f>'2 SERVICES'!#REF!</f>
        <v>#REF!</v>
      </c>
      <c r="D703" s="94" t="e">
        <f>'2 SERVICES'!#REF!</f>
        <v>#REF!</v>
      </c>
      <c r="E703" s="319" t="e">
        <f t="shared" si="19"/>
        <v>#REF!</v>
      </c>
      <c r="F703" s="320"/>
      <c r="G703" s="315" t="e">
        <f t="shared" si="20"/>
        <v>#REF!</v>
      </c>
      <c r="H703" s="316"/>
      <c r="I703" s="321" t="e">
        <f t="shared" si="21"/>
        <v>#REF!</v>
      </c>
      <c r="J703" s="320"/>
      <c r="K703" s="318" t="e">
        <f t="shared" si="22"/>
        <v>#REF!</v>
      </c>
      <c r="L703" s="316"/>
      <c r="M703" s="321" t="e">
        <f t="shared" si="23"/>
        <v>#REF!</v>
      </c>
      <c r="N703" s="320"/>
      <c r="O703" s="95" t="e">
        <f t="shared" si="24"/>
        <v>#REF!</v>
      </c>
      <c r="P703" s="89"/>
      <c r="Q703" s="100" t="e">
        <f t="shared" si="25"/>
        <v>#REF!</v>
      </c>
      <c r="R703" s="91" t="s">
        <v>186</v>
      </c>
      <c r="S703" s="96" t="e">
        <f t="shared" si="26"/>
        <v>#REF!</v>
      </c>
      <c r="T703" s="89"/>
      <c r="U703" s="96" t="e">
        <f>'2 SERVICES'!#REF!</f>
        <v>#REF!</v>
      </c>
      <c r="V703" s="91"/>
      <c r="W703" s="97" t="e">
        <f>'2 SERVICES'!#REF!</f>
        <v>#REF!</v>
      </c>
    </row>
    <row r="704" spans="1:23" ht="39.75" customHeight="1" x14ac:dyDescent="0.25">
      <c r="A704" s="92">
        <f t="shared" si="18"/>
        <v>691</v>
      </c>
      <c r="B704" s="313" t="e">
        <f>'2 SERVICES'!#REF!</f>
        <v>#REF!</v>
      </c>
      <c r="C704" s="93" t="e">
        <f>'2 SERVICES'!#REF!</f>
        <v>#REF!</v>
      </c>
      <c r="D704" s="94" t="e">
        <f>'2 SERVICES'!#REF!</f>
        <v>#REF!</v>
      </c>
      <c r="E704" s="314" t="e">
        <f t="shared" si="19"/>
        <v>#REF!</v>
      </c>
      <c r="F704" s="302"/>
      <c r="G704" s="315" t="e">
        <f t="shared" si="20"/>
        <v>#REF!</v>
      </c>
      <c r="H704" s="316"/>
      <c r="I704" s="317" t="e">
        <f t="shared" si="21"/>
        <v>#REF!</v>
      </c>
      <c r="J704" s="302"/>
      <c r="K704" s="318" t="e">
        <f t="shared" si="22"/>
        <v>#REF!</v>
      </c>
      <c r="L704" s="316"/>
      <c r="M704" s="317" t="e">
        <f t="shared" si="23"/>
        <v>#REF!</v>
      </c>
      <c r="N704" s="302"/>
      <c r="O704" s="95" t="e">
        <f t="shared" si="24"/>
        <v>#REF!</v>
      </c>
      <c r="P704" s="89"/>
      <c r="Q704" s="96" t="e">
        <f t="shared" si="25"/>
        <v>#REF!</v>
      </c>
      <c r="R704" s="91" t="s">
        <v>185</v>
      </c>
      <c r="S704" s="96" t="e">
        <f t="shared" si="26"/>
        <v>#REF!</v>
      </c>
      <c r="T704" s="89"/>
      <c r="U704" s="96" t="e">
        <f>'2 SERVICES'!#REF!</f>
        <v>#REF!</v>
      </c>
      <c r="V704" s="91"/>
      <c r="W704" s="97" t="e">
        <f>'2 SERVICES'!#REF!</f>
        <v>#REF!</v>
      </c>
    </row>
    <row r="705" spans="1:23" ht="39.75" customHeight="1" x14ac:dyDescent="0.25">
      <c r="A705" s="92">
        <f t="shared" si="18"/>
        <v>692</v>
      </c>
      <c r="B705" s="313" t="e">
        <f>'2 SERVICES'!#REF!</f>
        <v>#REF!</v>
      </c>
      <c r="C705" s="99" t="e">
        <f>'2 SERVICES'!#REF!</f>
        <v>#REF!</v>
      </c>
      <c r="D705" s="94" t="e">
        <f>'2 SERVICES'!#REF!</f>
        <v>#REF!</v>
      </c>
      <c r="E705" s="319" t="e">
        <f t="shared" si="19"/>
        <v>#REF!</v>
      </c>
      <c r="F705" s="320"/>
      <c r="G705" s="315" t="e">
        <f t="shared" si="20"/>
        <v>#REF!</v>
      </c>
      <c r="H705" s="316"/>
      <c r="I705" s="321" t="e">
        <f t="shared" si="21"/>
        <v>#REF!</v>
      </c>
      <c r="J705" s="320"/>
      <c r="K705" s="318" t="e">
        <f t="shared" si="22"/>
        <v>#REF!</v>
      </c>
      <c r="L705" s="316"/>
      <c r="M705" s="321" t="e">
        <f t="shared" si="23"/>
        <v>#REF!</v>
      </c>
      <c r="N705" s="320"/>
      <c r="O705" s="95" t="e">
        <f t="shared" si="24"/>
        <v>#REF!</v>
      </c>
      <c r="P705" s="89"/>
      <c r="Q705" s="100" t="e">
        <f t="shared" si="25"/>
        <v>#REF!</v>
      </c>
      <c r="R705" s="91" t="s">
        <v>186</v>
      </c>
      <c r="S705" s="96" t="e">
        <f t="shared" si="26"/>
        <v>#REF!</v>
      </c>
      <c r="T705" s="89"/>
      <c r="U705" s="96" t="e">
        <f>'2 SERVICES'!#REF!</f>
        <v>#REF!</v>
      </c>
      <c r="V705" s="91"/>
      <c r="W705" s="97" t="e">
        <f>'2 SERVICES'!#REF!</f>
        <v>#REF!</v>
      </c>
    </row>
    <row r="706" spans="1:23" ht="39.75" customHeight="1" x14ac:dyDescent="0.25">
      <c r="A706" s="92">
        <f t="shared" si="18"/>
        <v>693</v>
      </c>
      <c r="B706" s="313" t="e">
        <f>'2 SERVICES'!#REF!</f>
        <v>#REF!</v>
      </c>
      <c r="C706" s="93" t="e">
        <f>'2 SERVICES'!#REF!</f>
        <v>#REF!</v>
      </c>
      <c r="D706" s="94" t="e">
        <f>'2 SERVICES'!#REF!</f>
        <v>#REF!</v>
      </c>
      <c r="E706" s="314" t="e">
        <f t="shared" si="19"/>
        <v>#REF!</v>
      </c>
      <c r="F706" s="302"/>
      <c r="G706" s="315" t="e">
        <f t="shared" si="20"/>
        <v>#REF!</v>
      </c>
      <c r="H706" s="316"/>
      <c r="I706" s="317" t="e">
        <f t="shared" si="21"/>
        <v>#REF!</v>
      </c>
      <c r="J706" s="302"/>
      <c r="K706" s="318" t="e">
        <f t="shared" si="22"/>
        <v>#REF!</v>
      </c>
      <c r="L706" s="316"/>
      <c r="M706" s="317" t="e">
        <f t="shared" si="23"/>
        <v>#REF!</v>
      </c>
      <c r="N706" s="302"/>
      <c r="O706" s="95" t="e">
        <f t="shared" si="24"/>
        <v>#REF!</v>
      </c>
      <c r="P706" s="89"/>
      <c r="Q706" s="96" t="e">
        <f t="shared" si="25"/>
        <v>#REF!</v>
      </c>
      <c r="R706" s="91" t="s">
        <v>185</v>
      </c>
      <c r="S706" s="96" t="e">
        <f t="shared" si="26"/>
        <v>#REF!</v>
      </c>
      <c r="T706" s="89"/>
      <c r="U706" s="96" t="e">
        <f>'2 SERVICES'!#REF!</f>
        <v>#REF!</v>
      </c>
      <c r="V706" s="91"/>
      <c r="W706" s="97" t="e">
        <f>'2 SERVICES'!#REF!</f>
        <v>#REF!</v>
      </c>
    </row>
    <row r="707" spans="1:23" ht="39.75" customHeight="1" x14ac:dyDescent="0.25">
      <c r="A707" s="92">
        <f t="shared" si="18"/>
        <v>694</v>
      </c>
      <c r="B707" s="313" t="e">
        <f>'2 SERVICES'!#REF!</f>
        <v>#REF!</v>
      </c>
      <c r="C707" s="99" t="e">
        <f>'2 SERVICES'!#REF!</f>
        <v>#REF!</v>
      </c>
      <c r="D707" s="94" t="e">
        <f>'2 SERVICES'!#REF!</f>
        <v>#REF!</v>
      </c>
      <c r="E707" s="319" t="e">
        <f t="shared" si="19"/>
        <v>#REF!</v>
      </c>
      <c r="F707" s="320"/>
      <c r="G707" s="315" t="e">
        <f t="shared" si="20"/>
        <v>#REF!</v>
      </c>
      <c r="H707" s="316"/>
      <c r="I707" s="321" t="e">
        <f t="shared" si="21"/>
        <v>#REF!</v>
      </c>
      <c r="J707" s="320"/>
      <c r="K707" s="318" t="e">
        <f t="shared" si="22"/>
        <v>#REF!</v>
      </c>
      <c r="L707" s="316"/>
      <c r="M707" s="321" t="e">
        <f t="shared" si="23"/>
        <v>#REF!</v>
      </c>
      <c r="N707" s="320"/>
      <c r="O707" s="95" t="e">
        <f t="shared" si="24"/>
        <v>#REF!</v>
      </c>
      <c r="P707" s="89"/>
      <c r="Q707" s="100" t="e">
        <f t="shared" si="25"/>
        <v>#REF!</v>
      </c>
      <c r="R707" s="91" t="s">
        <v>186</v>
      </c>
      <c r="S707" s="96" t="e">
        <f t="shared" si="26"/>
        <v>#REF!</v>
      </c>
      <c r="T707" s="89"/>
      <c r="U707" s="96" t="e">
        <f>'2 SERVICES'!#REF!</f>
        <v>#REF!</v>
      </c>
      <c r="V707" s="91"/>
      <c r="W707" s="97" t="e">
        <f>'2 SERVICES'!#REF!</f>
        <v>#REF!</v>
      </c>
    </row>
    <row r="708" spans="1:23" ht="39.75" customHeight="1" x14ac:dyDescent="0.25">
      <c r="A708" s="92">
        <f t="shared" si="18"/>
        <v>695</v>
      </c>
      <c r="B708" s="313" t="e">
        <f>'2 SERVICES'!#REF!</f>
        <v>#REF!</v>
      </c>
      <c r="C708" s="93" t="e">
        <f>'2 SERVICES'!#REF!</f>
        <v>#REF!</v>
      </c>
      <c r="D708" s="94" t="e">
        <f>'2 SERVICES'!#REF!</f>
        <v>#REF!</v>
      </c>
      <c r="E708" s="314" t="e">
        <f t="shared" si="19"/>
        <v>#REF!</v>
      </c>
      <c r="F708" s="302"/>
      <c r="G708" s="315" t="e">
        <f t="shared" si="20"/>
        <v>#REF!</v>
      </c>
      <c r="H708" s="316"/>
      <c r="I708" s="317" t="e">
        <f t="shared" si="21"/>
        <v>#REF!</v>
      </c>
      <c r="J708" s="302"/>
      <c r="K708" s="318" t="e">
        <f t="shared" si="22"/>
        <v>#REF!</v>
      </c>
      <c r="L708" s="316"/>
      <c r="M708" s="317" t="e">
        <f t="shared" si="23"/>
        <v>#REF!</v>
      </c>
      <c r="N708" s="302"/>
      <c r="O708" s="95" t="e">
        <f t="shared" si="24"/>
        <v>#REF!</v>
      </c>
      <c r="P708" s="89"/>
      <c r="Q708" s="96" t="e">
        <f t="shared" si="25"/>
        <v>#REF!</v>
      </c>
      <c r="R708" s="91" t="s">
        <v>185</v>
      </c>
      <c r="S708" s="96" t="e">
        <f t="shared" si="26"/>
        <v>#REF!</v>
      </c>
      <c r="T708" s="89"/>
      <c r="U708" s="96" t="e">
        <f>'2 SERVICES'!#REF!</f>
        <v>#REF!</v>
      </c>
      <c r="V708" s="91"/>
      <c r="W708" s="97" t="e">
        <f>'2 SERVICES'!#REF!</f>
        <v>#REF!</v>
      </c>
    </row>
    <row r="709" spans="1:23" ht="39.75" customHeight="1" x14ac:dyDescent="0.25">
      <c r="A709" s="92">
        <f t="shared" si="18"/>
        <v>696</v>
      </c>
      <c r="B709" s="313" t="e">
        <f>'2 SERVICES'!#REF!</f>
        <v>#REF!</v>
      </c>
      <c r="C709" s="99" t="e">
        <f>'2 SERVICES'!#REF!</f>
        <v>#REF!</v>
      </c>
      <c r="D709" s="94" t="e">
        <f>'2 SERVICES'!#REF!</f>
        <v>#REF!</v>
      </c>
      <c r="E709" s="319" t="e">
        <f t="shared" si="19"/>
        <v>#REF!</v>
      </c>
      <c r="F709" s="320"/>
      <c r="G709" s="315" t="e">
        <f t="shared" si="20"/>
        <v>#REF!</v>
      </c>
      <c r="H709" s="316"/>
      <c r="I709" s="321" t="e">
        <f t="shared" si="21"/>
        <v>#REF!</v>
      </c>
      <c r="J709" s="320"/>
      <c r="K709" s="318" t="e">
        <f t="shared" si="22"/>
        <v>#REF!</v>
      </c>
      <c r="L709" s="316"/>
      <c r="M709" s="321" t="e">
        <f t="shared" si="23"/>
        <v>#REF!</v>
      </c>
      <c r="N709" s="320"/>
      <c r="O709" s="95" t="e">
        <f t="shared" si="24"/>
        <v>#REF!</v>
      </c>
      <c r="P709" s="89"/>
      <c r="Q709" s="100" t="e">
        <f t="shared" si="25"/>
        <v>#REF!</v>
      </c>
      <c r="R709" s="91" t="s">
        <v>186</v>
      </c>
      <c r="S709" s="96" t="e">
        <f t="shared" si="26"/>
        <v>#REF!</v>
      </c>
      <c r="T709" s="89"/>
      <c r="U709" s="96" t="e">
        <f>'2 SERVICES'!#REF!</f>
        <v>#REF!</v>
      </c>
      <c r="V709" s="91"/>
      <c r="W709" s="97" t="e">
        <f>'2 SERVICES'!#REF!</f>
        <v>#REF!</v>
      </c>
    </row>
    <row r="710" spans="1:23" ht="39.75" customHeight="1" x14ac:dyDescent="0.25">
      <c r="A710" s="92">
        <f t="shared" si="18"/>
        <v>697</v>
      </c>
      <c r="B710" s="313" t="e">
        <f>'2 SERVICES'!#REF!</f>
        <v>#REF!</v>
      </c>
      <c r="C710" s="93" t="e">
        <f>'2 SERVICES'!#REF!</f>
        <v>#REF!</v>
      </c>
      <c r="D710" s="94" t="e">
        <f>'2 SERVICES'!#REF!</f>
        <v>#REF!</v>
      </c>
      <c r="E710" s="314" t="e">
        <f t="shared" si="19"/>
        <v>#REF!</v>
      </c>
      <c r="F710" s="302"/>
      <c r="G710" s="315" t="e">
        <f t="shared" si="20"/>
        <v>#REF!</v>
      </c>
      <c r="H710" s="316"/>
      <c r="I710" s="317" t="e">
        <f t="shared" si="21"/>
        <v>#REF!</v>
      </c>
      <c r="J710" s="302"/>
      <c r="K710" s="318" t="e">
        <f t="shared" si="22"/>
        <v>#REF!</v>
      </c>
      <c r="L710" s="316"/>
      <c r="M710" s="317" t="e">
        <f t="shared" si="23"/>
        <v>#REF!</v>
      </c>
      <c r="N710" s="302"/>
      <c r="O710" s="95" t="e">
        <f t="shared" si="24"/>
        <v>#REF!</v>
      </c>
      <c r="P710" s="89"/>
      <c r="Q710" s="96" t="e">
        <f t="shared" si="25"/>
        <v>#REF!</v>
      </c>
      <c r="R710" s="91" t="s">
        <v>185</v>
      </c>
      <c r="S710" s="96" t="e">
        <f t="shared" si="26"/>
        <v>#REF!</v>
      </c>
      <c r="T710" s="89"/>
      <c r="U710" s="96" t="e">
        <f>'2 SERVICES'!#REF!</f>
        <v>#REF!</v>
      </c>
      <c r="V710" s="91"/>
      <c r="W710" s="97" t="e">
        <f>'2 SERVICES'!#REF!</f>
        <v>#REF!</v>
      </c>
    </row>
    <row r="711" spans="1:23" ht="39.75" customHeight="1" x14ac:dyDescent="0.25">
      <c r="A711" s="92">
        <f t="shared" si="18"/>
        <v>698</v>
      </c>
      <c r="B711" s="313" t="e">
        <f>'2 SERVICES'!#REF!</f>
        <v>#REF!</v>
      </c>
      <c r="C711" s="99" t="e">
        <f>'2 SERVICES'!#REF!</f>
        <v>#REF!</v>
      </c>
      <c r="D711" s="94" t="e">
        <f>'2 SERVICES'!#REF!</f>
        <v>#REF!</v>
      </c>
      <c r="E711" s="319" t="e">
        <f t="shared" si="19"/>
        <v>#REF!</v>
      </c>
      <c r="F711" s="320"/>
      <c r="G711" s="315" t="e">
        <f t="shared" si="20"/>
        <v>#REF!</v>
      </c>
      <c r="H711" s="316"/>
      <c r="I711" s="321" t="e">
        <f t="shared" si="21"/>
        <v>#REF!</v>
      </c>
      <c r="J711" s="320"/>
      <c r="K711" s="318" t="e">
        <f t="shared" si="22"/>
        <v>#REF!</v>
      </c>
      <c r="L711" s="316"/>
      <c r="M711" s="321" t="e">
        <f t="shared" si="23"/>
        <v>#REF!</v>
      </c>
      <c r="N711" s="320"/>
      <c r="O711" s="95" t="e">
        <f t="shared" si="24"/>
        <v>#REF!</v>
      </c>
      <c r="P711" s="89"/>
      <c r="Q711" s="100" t="e">
        <f t="shared" si="25"/>
        <v>#REF!</v>
      </c>
      <c r="R711" s="91" t="s">
        <v>186</v>
      </c>
      <c r="S711" s="96" t="e">
        <f t="shared" si="26"/>
        <v>#REF!</v>
      </c>
      <c r="T711" s="89"/>
      <c r="U711" s="96" t="e">
        <f>'2 SERVICES'!#REF!</f>
        <v>#REF!</v>
      </c>
      <c r="V711" s="91"/>
      <c r="W711" s="97" t="e">
        <f>'2 SERVICES'!#REF!</f>
        <v>#REF!</v>
      </c>
    </row>
    <row r="712" spans="1:23" ht="39.75" customHeight="1" x14ac:dyDescent="0.25">
      <c r="A712" s="92">
        <f t="shared" si="18"/>
        <v>699</v>
      </c>
      <c r="B712" s="313" t="e">
        <f>'2 SERVICES'!#REF!</f>
        <v>#REF!</v>
      </c>
      <c r="C712" s="93" t="e">
        <f>'2 SERVICES'!#REF!</f>
        <v>#REF!</v>
      </c>
      <c r="D712" s="94" t="e">
        <f>'2 SERVICES'!#REF!</f>
        <v>#REF!</v>
      </c>
      <c r="E712" s="314" t="e">
        <f t="shared" si="19"/>
        <v>#REF!</v>
      </c>
      <c r="F712" s="302"/>
      <c r="G712" s="315" t="e">
        <f t="shared" si="20"/>
        <v>#REF!</v>
      </c>
      <c r="H712" s="316"/>
      <c r="I712" s="317" t="e">
        <f t="shared" si="21"/>
        <v>#REF!</v>
      </c>
      <c r="J712" s="302"/>
      <c r="K712" s="318" t="e">
        <f t="shared" si="22"/>
        <v>#REF!</v>
      </c>
      <c r="L712" s="316"/>
      <c r="M712" s="317" t="e">
        <f t="shared" si="23"/>
        <v>#REF!</v>
      </c>
      <c r="N712" s="302"/>
      <c r="O712" s="95" t="e">
        <f t="shared" si="24"/>
        <v>#REF!</v>
      </c>
      <c r="P712" s="89"/>
      <c r="Q712" s="96" t="e">
        <f t="shared" si="25"/>
        <v>#REF!</v>
      </c>
      <c r="R712" s="91" t="s">
        <v>185</v>
      </c>
      <c r="S712" s="96" t="e">
        <f t="shared" si="26"/>
        <v>#REF!</v>
      </c>
      <c r="T712" s="89"/>
      <c r="U712" s="96" t="e">
        <f>'2 SERVICES'!#REF!</f>
        <v>#REF!</v>
      </c>
      <c r="V712" s="91"/>
      <c r="W712" s="97" t="e">
        <f>'2 SERVICES'!#REF!</f>
        <v>#REF!</v>
      </c>
    </row>
    <row r="713" spans="1:23" ht="39.75" customHeight="1" x14ac:dyDescent="0.25">
      <c r="A713" s="92">
        <f t="shared" si="18"/>
        <v>700</v>
      </c>
      <c r="B713" s="313" t="e">
        <f>'2 SERVICES'!#REF!</f>
        <v>#REF!</v>
      </c>
      <c r="C713" s="99" t="e">
        <f>'2 SERVICES'!#REF!</f>
        <v>#REF!</v>
      </c>
      <c r="D713" s="94" t="e">
        <f>'2 SERVICES'!#REF!</f>
        <v>#REF!</v>
      </c>
      <c r="E713" s="319" t="e">
        <f t="shared" si="19"/>
        <v>#REF!</v>
      </c>
      <c r="F713" s="320"/>
      <c r="G713" s="315" t="e">
        <f t="shared" si="20"/>
        <v>#REF!</v>
      </c>
      <c r="H713" s="316"/>
      <c r="I713" s="321" t="e">
        <f t="shared" si="21"/>
        <v>#REF!</v>
      </c>
      <c r="J713" s="320"/>
      <c r="K713" s="318" t="e">
        <f t="shared" si="22"/>
        <v>#REF!</v>
      </c>
      <c r="L713" s="316"/>
      <c r="M713" s="321" t="e">
        <f t="shared" si="23"/>
        <v>#REF!</v>
      </c>
      <c r="N713" s="320"/>
      <c r="O713" s="95" t="e">
        <f t="shared" si="24"/>
        <v>#REF!</v>
      </c>
      <c r="P713" s="89"/>
      <c r="Q713" s="100" t="e">
        <f t="shared" si="25"/>
        <v>#REF!</v>
      </c>
      <c r="R713" s="91" t="s">
        <v>186</v>
      </c>
      <c r="S713" s="96" t="e">
        <f t="shared" si="26"/>
        <v>#REF!</v>
      </c>
      <c r="T713" s="89"/>
      <c r="U713" s="96" t="e">
        <f>'2 SERVICES'!#REF!</f>
        <v>#REF!</v>
      </c>
      <c r="V713" s="91"/>
      <c r="W713" s="97" t="e">
        <f>'2 SERVICES'!#REF!</f>
        <v>#REF!</v>
      </c>
    </row>
    <row r="714" spans="1:23" ht="39.75" customHeight="1" x14ac:dyDescent="0.25">
      <c r="A714" s="92">
        <f t="shared" si="18"/>
        <v>701</v>
      </c>
      <c r="B714" s="313" t="e">
        <f>'2 SERVICES'!#REF!</f>
        <v>#REF!</v>
      </c>
      <c r="C714" s="93" t="e">
        <f>'2 SERVICES'!#REF!</f>
        <v>#REF!</v>
      </c>
      <c r="D714" s="94" t="e">
        <f>'2 SERVICES'!#REF!</f>
        <v>#REF!</v>
      </c>
      <c r="E714" s="314" t="e">
        <f t="shared" si="19"/>
        <v>#REF!</v>
      </c>
      <c r="F714" s="302"/>
      <c r="G714" s="315" t="e">
        <f t="shared" si="20"/>
        <v>#REF!</v>
      </c>
      <c r="H714" s="316"/>
      <c r="I714" s="317" t="e">
        <f t="shared" si="21"/>
        <v>#REF!</v>
      </c>
      <c r="J714" s="302"/>
      <c r="K714" s="318" t="e">
        <f t="shared" si="22"/>
        <v>#REF!</v>
      </c>
      <c r="L714" s="316"/>
      <c r="M714" s="317" t="e">
        <f t="shared" si="23"/>
        <v>#REF!</v>
      </c>
      <c r="N714" s="302"/>
      <c r="O714" s="95" t="e">
        <f t="shared" si="24"/>
        <v>#REF!</v>
      </c>
      <c r="P714" s="89"/>
      <c r="Q714" s="96" t="e">
        <f t="shared" si="25"/>
        <v>#REF!</v>
      </c>
      <c r="R714" s="91" t="s">
        <v>185</v>
      </c>
      <c r="S714" s="96" t="e">
        <f t="shared" si="26"/>
        <v>#REF!</v>
      </c>
      <c r="T714" s="89"/>
      <c r="U714" s="96" t="e">
        <f>'2 SERVICES'!#REF!</f>
        <v>#REF!</v>
      </c>
      <c r="V714" s="91"/>
      <c r="W714" s="97" t="e">
        <f>'2 SERVICES'!#REF!</f>
        <v>#REF!</v>
      </c>
    </row>
    <row r="715" spans="1:23" ht="39.75" customHeight="1" x14ac:dyDescent="0.25">
      <c r="A715" s="92">
        <f t="shared" si="18"/>
        <v>702</v>
      </c>
      <c r="B715" s="313" t="e">
        <f>'2 SERVICES'!#REF!</f>
        <v>#REF!</v>
      </c>
      <c r="C715" s="99" t="e">
        <f>'2 SERVICES'!#REF!</f>
        <v>#REF!</v>
      </c>
      <c r="D715" s="94" t="e">
        <f>'2 SERVICES'!#REF!</f>
        <v>#REF!</v>
      </c>
      <c r="E715" s="319" t="e">
        <f t="shared" si="19"/>
        <v>#REF!</v>
      </c>
      <c r="F715" s="320"/>
      <c r="G715" s="315" t="e">
        <f t="shared" si="20"/>
        <v>#REF!</v>
      </c>
      <c r="H715" s="316"/>
      <c r="I715" s="321" t="e">
        <f t="shared" si="21"/>
        <v>#REF!</v>
      </c>
      <c r="J715" s="320"/>
      <c r="K715" s="318" t="e">
        <f t="shared" si="22"/>
        <v>#REF!</v>
      </c>
      <c r="L715" s="316"/>
      <c r="M715" s="321" t="e">
        <f t="shared" si="23"/>
        <v>#REF!</v>
      </c>
      <c r="N715" s="320"/>
      <c r="O715" s="95" t="e">
        <f t="shared" si="24"/>
        <v>#REF!</v>
      </c>
      <c r="P715" s="89"/>
      <c r="Q715" s="100" t="e">
        <f t="shared" si="25"/>
        <v>#REF!</v>
      </c>
      <c r="R715" s="91" t="s">
        <v>186</v>
      </c>
      <c r="S715" s="96" t="e">
        <f t="shared" si="26"/>
        <v>#REF!</v>
      </c>
      <c r="T715" s="89"/>
      <c r="U715" s="96" t="e">
        <f>'2 SERVICES'!#REF!</f>
        <v>#REF!</v>
      </c>
      <c r="V715" s="91"/>
      <c r="W715" s="97" t="e">
        <f>'2 SERVICES'!#REF!</f>
        <v>#REF!</v>
      </c>
    </row>
    <row r="716" spans="1:23" ht="39.75" customHeight="1" x14ac:dyDescent="0.25">
      <c r="A716" s="92">
        <f t="shared" si="18"/>
        <v>703</v>
      </c>
      <c r="B716" s="313" t="e">
        <f>'2 SERVICES'!#REF!</f>
        <v>#REF!</v>
      </c>
      <c r="C716" s="93" t="e">
        <f>'2 SERVICES'!#REF!</f>
        <v>#REF!</v>
      </c>
      <c r="D716" s="94" t="e">
        <f>'2 SERVICES'!#REF!</f>
        <v>#REF!</v>
      </c>
      <c r="E716" s="314" t="e">
        <f t="shared" si="19"/>
        <v>#REF!</v>
      </c>
      <c r="F716" s="302"/>
      <c r="G716" s="315" t="e">
        <f t="shared" si="20"/>
        <v>#REF!</v>
      </c>
      <c r="H716" s="316"/>
      <c r="I716" s="317" t="e">
        <f t="shared" si="21"/>
        <v>#REF!</v>
      </c>
      <c r="J716" s="302"/>
      <c r="K716" s="318" t="e">
        <f t="shared" si="22"/>
        <v>#REF!</v>
      </c>
      <c r="L716" s="316"/>
      <c r="M716" s="317" t="e">
        <f t="shared" si="23"/>
        <v>#REF!</v>
      </c>
      <c r="N716" s="302"/>
      <c r="O716" s="95" t="e">
        <f t="shared" si="24"/>
        <v>#REF!</v>
      </c>
      <c r="P716" s="89"/>
      <c r="Q716" s="96" t="e">
        <f t="shared" si="25"/>
        <v>#REF!</v>
      </c>
      <c r="R716" s="91" t="s">
        <v>185</v>
      </c>
      <c r="S716" s="96" t="e">
        <f t="shared" si="26"/>
        <v>#REF!</v>
      </c>
      <c r="T716" s="89"/>
      <c r="U716" s="96" t="e">
        <f>'2 SERVICES'!#REF!</f>
        <v>#REF!</v>
      </c>
      <c r="V716" s="91"/>
      <c r="W716" s="97" t="e">
        <f>'2 SERVICES'!#REF!</f>
        <v>#REF!</v>
      </c>
    </row>
    <row r="717" spans="1:23" ht="39.75" customHeight="1" x14ac:dyDescent="0.25">
      <c r="A717" s="92">
        <f t="shared" si="18"/>
        <v>704</v>
      </c>
      <c r="B717" s="313" t="e">
        <f>'2 SERVICES'!#REF!</f>
        <v>#REF!</v>
      </c>
      <c r="C717" s="99" t="e">
        <f>'2 SERVICES'!#REF!</f>
        <v>#REF!</v>
      </c>
      <c r="D717" s="94" t="e">
        <f>'2 SERVICES'!#REF!</f>
        <v>#REF!</v>
      </c>
      <c r="E717" s="319" t="e">
        <f t="shared" si="19"/>
        <v>#REF!</v>
      </c>
      <c r="F717" s="320"/>
      <c r="G717" s="315" t="e">
        <f t="shared" si="20"/>
        <v>#REF!</v>
      </c>
      <c r="H717" s="316"/>
      <c r="I717" s="321" t="e">
        <f t="shared" si="21"/>
        <v>#REF!</v>
      </c>
      <c r="J717" s="320"/>
      <c r="K717" s="318" t="e">
        <f t="shared" si="22"/>
        <v>#REF!</v>
      </c>
      <c r="L717" s="316"/>
      <c r="M717" s="321" t="e">
        <f t="shared" si="23"/>
        <v>#REF!</v>
      </c>
      <c r="N717" s="320"/>
      <c r="O717" s="95" t="e">
        <f t="shared" si="24"/>
        <v>#REF!</v>
      </c>
      <c r="P717" s="89"/>
      <c r="Q717" s="100" t="e">
        <f t="shared" si="25"/>
        <v>#REF!</v>
      </c>
      <c r="R717" s="91" t="s">
        <v>186</v>
      </c>
      <c r="S717" s="96" t="e">
        <f t="shared" si="26"/>
        <v>#REF!</v>
      </c>
      <c r="T717" s="89"/>
      <c r="U717" s="96" t="e">
        <f>'2 SERVICES'!#REF!</f>
        <v>#REF!</v>
      </c>
      <c r="V717" s="91"/>
      <c r="W717" s="97" t="e">
        <f>'2 SERVICES'!#REF!</f>
        <v>#REF!</v>
      </c>
    </row>
    <row r="718" spans="1:23" ht="39.75" customHeight="1" x14ac:dyDescent="0.25">
      <c r="A718" s="92">
        <f t="shared" si="18"/>
        <v>705</v>
      </c>
      <c r="B718" s="313" t="e">
        <f>'2 SERVICES'!#REF!</f>
        <v>#REF!</v>
      </c>
      <c r="C718" s="93" t="e">
        <f>'2 SERVICES'!#REF!</f>
        <v>#REF!</v>
      </c>
      <c r="D718" s="94" t="e">
        <f>'2 SERVICES'!#REF!</f>
        <v>#REF!</v>
      </c>
      <c r="E718" s="314" t="e">
        <f t="shared" si="19"/>
        <v>#REF!</v>
      </c>
      <c r="F718" s="302"/>
      <c r="G718" s="315" t="e">
        <f t="shared" si="20"/>
        <v>#REF!</v>
      </c>
      <c r="H718" s="316"/>
      <c r="I718" s="317" t="e">
        <f t="shared" si="21"/>
        <v>#REF!</v>
      </c>
      <c r="J718" s="302"/>
      <c r="K718" s="318" t="e">
        <f t="shared" si="22"/>
        <v>#REF!</v>
      </c>
      <c r="L718" s="316"/>
      <c r="M718" s="317" t="e">
        <f t="shared" si="23"/>
        <v>#REF!</v>
      </c>
      <c r="N718" s="302"/>
      <c r="O718" s="95" t="e">
        <f t="shared" si="24"/>
        <v>#REF!</v>
      </c>
      <c r="P718" s="89"/>
      <c r="Q718" s="96" t="e">
        <f t="shared" si="25"/>
        <v>#REF!</v>
      </c>
      <c r="R718" s="91" t="s">
        <v>185</v>
      </c>
      <c r="S718" s="96" t="e">
        <f t="shared" si="26"/>
        <v>#REF!</v>
      </c>
      <c r="T718" s="89"/>
      <c r="U718" s="96" t="e">
        <f>'2 SERVICES'!#REF!</f>
        <v>#REF!</v>
      </c>
      <c r="V718" s="91"/>
      <c r="W718" s="97" t="e">
        <f>'2 SERVICES'!#REF!</f>
        <v>#REF!</v>
      </c>
    </row>
    <row r="719" spans="1:23" ht="39.75" customHeight="1" x14ac:dyDescent="0.25">
      <c r="A719" s="92">
        <f t="shared" si="18"/>
        <v>706</v>
      </c>
      <c r="B719" s="313" t="e">
        <f>'2 SERVICES'!#REF!</f>
        <v>#REF!</v>
      </c>
      <c r="C719" s="99" t="e">
        <f>'2 SERVICES'!#REF!</f>
        <v>#REF!</v>
      </c>
      <c r="D719" s="94" t="e">
        <f>'2 SERVICES'!#REF!</f>
        <v>#REF!</v>
      </c>
      <c r="E719" s="319" t="e">
        <f t="shared" si="19"/>
        <v>#REF!</v>
      </c>
      <c r="F719" s="320"/>
      <c r="G719" s="315" t="e">
        <f t="shared" si="20"/>
        <v>#REF!</v>
      </c>
      <c r="H719" s="316"/>
      <c r="I719" s="321" t="e">
        <f t="shared" si="21"/>
        <v>#REF!</v>
      </c>
      <c r="J719" s="320"/>
      <c r="K719" s="318" t="e">
        <f t="shared" si="22"/>
        <v>#REF!</v>
      </c>
      <c r="L719" s="316"/>
      <c r="M719" s="321" t="e">
        <f t="shared" si="23"/>
        <v>#REF!</v>
      </c>
      <c r="N719" s="320"/>
      <c r="O719" s="95" t="e">
        <f t="shared" si="24"/>
        <v>#REF!</v>
      </c>
      <c r="P719" s="89"/>
      <c r="Q719" s="100" t="e">
        <f t="shared" si="25"/>
        <v>#REF!</v>
      </c>
      <c r="R719" s="91" t="s">
        <v>186</v>
      </c>
      <c r="S719" s="96" t="e">
        <f t="shared" si="26"/>
        <v>#REF!</v>
      </c>
      <c r="T719" s="89"/>
      <c r="U719" s="96" t="e">
        <f>'2 SERVICES'!#REF!</f>
        <v>#REF!</v>
      </c>
      <c r="V719" s="91"/>
      <c r="W719" s="97" t="e">
        <f>'2 SERVICES'!#REF!</f>
        <v>#REF!</v>
      </c>
    </row>
    <row r="720" spans="1:23" ht="39.75" customHeight="1" x14ac:dyDescent="0.25">
      <c r="A720" s="92">
        <f t="shared" si="18"/>
        <v>707</v>
      </c>
      <c r="B720" s="313" t="e">
        <f>'2 SERVICES'!#REF!</f>
        <v>#REF!</v>
      </c>
      <c r="C720" s="93" t="e">
        <f>'2 SERVICES'!#REF!</f>
        <v>#REF!</v>
      </c>
      <c r="D720" s="94" t="e">
        <f>'2 SERVICES'!#REF!</f>
        <v>#REF!</v>
      </c>
      <c r="E720" s="314" t="e">
        <f t="shared" si="19"/>
        <v>#REF!</v>
      </c>
      <c r="F720" s="302"/>
      <c r="G720" s="315" t="e">
        <f t="shared" si="20"/>
        <v>#REF!</v>
      </c>
      <c r="H720" s="316"/>
      <c r="I720" s="317" t="e">
        <f t="shared" si="21"/>
        <v>#REF!</v>
      </c>
      <c r="J720" s="302"/>
      <c r="K720" s="318" t="e">
        <f t="shared" si="22"/>
        <v>#REF!</v>
      </c>
      <c r="L720" s="316"/>
      <c r="M720" s="317" t="e">
        <f t="shared" si="23"/>
        <v>#REF!</v>
      </c>
      <c r="N720" s="302"/>
      <c r="O720" s="95" t="e">
        <f t="shared" si="24"/>
        <v>#REF!</v>
      </c>
      <c r="P720" s="89"/>
      <c r="Q720" s="96" t="e">
        <f t="shared" si="25"/>
        <v>#REF!</v>
      </c>
      <c r="R720" s="91" t="s">
        <v>185</v>
      </c>
      <c r="S720" s="96" t="e">
        <f t="shared" si="26"/>
        <v>#REF!</v>
      </c>
      <c r="T720" s="89"/>
      <c r="U720" s="96" t="e">
        <f>'2 SERVICES'!#REF!</f>
        <v>#REF!</v>
      </c>
      <c r="V720" s="91"/>
      <c r="W720" s="97" t="e">
        <f>'2 SERVICES'!#REF!</f>
        <v>#REF!</v>
      </c>
    </row>
    <row r="721" spans="1:23" ht="39.75" customHeight="1" x14ac:dyDescent="0.25">
      <c r="A721" s="92">
        <f t="shared" si="18"/>
        <v>708</v>
      </c>
      <c r="B721" s="313" t="e">
        <f>'2 SERVICES'!#REF!</f>
        <v>#REF!</v>
      </c>
      <c r="C721" s="99" t="e">
        <f>'2 SERVICES'!#REF!</f>
        <v>#REF!</v>
      </c>
      <c r="D721" s="94" t="e">
        <f>'2 SERVICES'!#REF!</f>
        <v>#REF!</v>
      </c>
      <c r="E721" s="319" t="e">
        <f t="shared" si="19"/>
        <v>#REF!</v>
      </c>
      <c r="F721" s="320"/>
      <c r="G721" s="315" t="e">
        <f t="shared" si="20"/>
        <v>#REF!</v>
      </c>
      <c r="H721" s="316"/>
      <c r="I721" s="321" t="e">
        <f t="shared" si="21"/>
        <v>#REF!</v>
      </c>
      <c r="J721" s="320"/>
      <c r="K721" s="318" t="e">
        <f t="shared" si="22"/>
        <v>#REF!</v>
      </c>
      <c r="L721" s="316"/>
      <c r="M721" s="321" t="e">
        <f t="shared" si="23"/>
        <v>#REF!</v>
      </c>
      <c r="N721" s="320"/>
      <c r="O721" s="95" t="e">
        <f t="shared" si="24"/>
        <v>#REF!</v>
      </c>
      <c r="P721" s="89"/>
      <c r="Q721" s="100" t="e">
        <f t="shared" si="25"/>
        <v>#REF!</v>
      </c>
      <c r="R721" s="91" t="s">
        <v>186</v>
      </c>
      <c r="S721" s="96" t="e">
        <f t="shared" si="26"/>
        <v>#REF!</v>
      </c>
      <c r="T721" s="89"/>
      <c r="U721" s="96" t="e">
        <f>'2 SERVICES'!#REF!</f>
        <v>#REF!</v>
      </c>
      <c r="V721" s="91"/>
      <c r="W721" s="97" t="e">
        <f>'2 SERVICES'!#REF!</f>
        <v>#REF!</v>
      </c>
    </row>
    <row r="722" spans="1:23" ht="39.75" customHeight="1" x14ac:dyDescent="0.25">
      <c r="A722" s="92">
        <f t="shared" si="18"/>
        <v>709</v>
      </c>
      <c r="B722" s="313" t="e">
        <f>'2 SERVICES'!#REF!</f>
        <v>#REF!</v>
      </c>
      <c r="C722" s="93" t="e">
        <f>'2 SERVICES'!#REF!</f>
        <v>#REF!</v>
      </c>
      <c r="D722" s="94" t="e">
        <f>'2 SERVICES'!#REF!</f>
        <v>#REF!</v>
      </c>
      <c r="E722" s="314" t="e">
        <f t="shared" si="19"/>
        <v>#REF!</v>
      </c>
      <c r="F722" s="302"/>
      <c r="G722" s="315" t="e">
        <f t="shared" si="20"/>
        <v>#REF!</v>
      </c>
      <c r="H722" s="316"/>
      <c r="I722" s="317" t="e">
        <f t="shared" si="21"/>
        <v>#REF!</v>
      </c>
      <c r="J722" s="302"/>
      <c r="K722" s="318" t="e">
        <f t="shared" si="22"/>
        <v>#REF!</v>
      </c>
      <c r="L722" s="316"/>
      <c r="M722" s="317" t="e">
        <f t="shared" si="23"/>
        <v>#REF!</v>
      </c>
      <c r="N722" s="302"/>
      <c r="O722" s="95" t="e">
        <f t="shared" si="24"/>
        <v>#REF!</v>
      </c>
      <c r="P722" s="89"/>
      <c r="Q722" s="96" t="e">
        <f t="shared" si="25"/>
        <v>#REF!</v>
      </c>
      <c r="R722" s="91" t="s">
        <v>185</v>
      </c>
      <c r="S722" s="96" t="e">
        <f t="shared" si="26"/>
        <v>#REF!</v>
      </c>
      <c r="T722" s="89"/>
      <c r="U722" s="96" t="e">
        <f>'2 SERVICES'!#REF!</f>
        <v>#REF!</v>
      </c>
      <c r="V722" s="91"/>
      <c r="W722" s="97" t="e">
        <f>'2 SERVICES'!#REF!</f>
        <v>#REF!</v>
      </c>
    </row>
    <row r="723" spans="1:23" ht="39.75" customHeight="1" x14ac:dyDescent="0.25">
      <c r="A723" s="92">
        <f t="shared" si="18"/>
        <v>710</v>
      </c>
      <c r="B723" s="313" t="e">
        <f>'2 SERVICES'!#REF!</f>
        <v>#REF!</v>
      </c>
      <c r="C723" s="99" t="e">
        <f>'2 SERVICES'!#REF!</f>
        <v>#REF!</v>
      </c>
      <c r="D723" s="94" t="e">
        <f>'2 SERVICES'!#REF!</f>
        <v>#REF!</v>
      </c>
      <c r="E723" s="319" t="e">
        <f t="shared" si="19"/>
        <v>#REF!</v>
      </c>
      <c r="F723" s="320"/>
      <c r="G723" s="315" t="e">
        <f t="shared" si="20"/>
        <v>#REF!</v>
      </c>
      <c r="H723" s="316"/>
      <c r="I723" s="321" t="e">
        <f t="shared" si="21"/>
        <v>#REF!</v>
      </c>
      <c r="J723" s="320"/>
      <c r="K723" s="318" t="e">
        <f t="shared" si="22"/>
        <v>#REF!</v>
      </c>
      <c r="L723" s="316"/>
      <c r="M723" s="321" t="e">
        <f t="shared" si="23"/>
        <v>#REF!</v>
      </c>
      <c r="N723" s="320"/>
      <c r="O723" s="95" t="e">
        <f t="shared" si="24"/>
        <v>#REF!</v>
      </c>
      <c r="P723" s="89"/>
      <c r="Q723" s="100" t="e">
        <f t="shared" si="25"/>
        <v>#REF!</v>
      </c>
      <c r="R723" s="91" t="s">
        <v>186</v>
      </c>
      <c r="S723" s="96" t="e">
        <f t="shared" si="26"/>
        <v>#REF!</v>
      </c>
      <c r="T723" s="89"/>
      <c r="U723" s="96" t="e">
        <f>'2 SERVICES'!#REF!</f>
        <v>#REF!</v>
      </c>
      <c r="V723" s="91"/>
      <c r="W723" s="97" t="e">
        <f>'2 SERVICES'!#REF!</f>
        <v>#REF!</v>
      </c>
    </row>
    <row r="724" spans="1:23" ht="39.75" customHeight="1" x14ac:dyDescent="0.25">
      <c r="A724" s="92">
        <f t="shared" si="18"/>
        <v>711</v>
      </c>
      <c r="B724" s="313" t="e">
        <f>'2 SERVICES'!#REF!</f>
        <v>#REF!</v>
      </c>
      <c r="C724" s="93" t="e">
        <f>'2 SERVICES'!#REF!</f>
        <v>#REF!</v>
      </c>
      <c r="D724" s="94" t="e">
        <f>'2 SERVICES'!#REF!</f>
        <v>#REF!</v>
      </c>
      <c r="E724" s="314" t="e">
        <f t="shared" si="19"/>
        <v>#REF!</v>
      </c>
      <c r="F724" s="302"/>
      <c r="G724" s="315" t="e">
        <f t="shared" si="20"/>
        <v>#REF!</v>
      </c>
      <c r="H724" s="316"/>
      <c r="I724" s="317" t="e">
        <f t="shared" si="21"/>
        <v>#REF!</v>
      </c>
      <c r="J724" s="302"/>
      <c r="K724" s="318" t="e">
        <f t="shared" si="22"/>
        <v>#REF!</v>
      </c>
      <c r="L724" s="316"/>
      <c r="M724" s="317" t="e">
        <f t="shared" si="23"/>
        <v>#REF!</v>
      </c>
      <c r="N724" s="302"/>
      <c r="O724" s="95" t="e">
        <f t="shared" si="24"/>
        <v>#REF!</v>
      </c>
      <c r="P724" s="89"/>
      <c r="Q724" s="96" t="e">
        <f t="shared" si="25"/>
        <v>#REF!</v>
      </c>
      <c r="R724" s="91" t="s">
        <v>185</v>
      </c>
      <c r="S724" s="96" t="e">
        <f t="shared" si="26"/>
        <v>#REF!</v>
      </c>
      <c r="T724" s="89"/>
      <c r="U724" s="96" t="e">
        <f>'2 SERVICES'!#REF!</f>
        <v>#REF!</v>
      </c>
      <c r="V724" s="91"/>
      <c r="W724" s="97" t="e">
        <f>'2 SERVICES'!#REF!</f>
        <v>#REF!</v>
      </c>
    </row>
    <row r="725" spans="1:23" ht="39.75" customHeight="1" x14ac:dyDescent="0.25">
      <c r="A725" s="92">
        <f t="shared" si="18"/>
        <v>712</v>
      </c>
      <c r="B725" s="313" t="e">
        <f>'2 SERVICES'!#REF!</f>
        <v>#REF!</v>
      </c>
      <c r="C725" s="99" t="e">
        <f>'2 SERVICES'!#REF!</f>
        <v>#REF!</v>
      </c>
      <c r="D725" s="94" t="e">
        <f>'2 SERVICES'!#REF!</f>
        <v>#REF!</v>
      </c>
      <c r="E725" s="319" t="e">
        <f t="shared" si="19"/>
        <v>#REF!</v>
      </c>
      <c r="F725" s="320"/>
      <c r="G725" s="315" t="e">
        <f t="shared" si="20"/>
        <v>#REF!</v>
      </c>
      <c r="H725" s="316"/>
      <c r="I725" s="321" t="e">
        <f t="shared" si="21"/>
        <v>#REF!</v>
      </c>
      <c r="J725" s="320"/>
      <c r="K725" s="318" t="e">
        <f t="shared" si="22"/>
        <v>#REF!</v>
      </c>
      <c r="L725" s="316"/>
      <c r="M725" s="321" t="e">
        <f t="shared" si="23"/>
        <v>#REF!</v>
      </c>
      <c r="N725" s="320"/>
      <c r="O725" s="95" t="e">
        <f t="shared" si="24"/>
        <v>#REF!</v>
      </c>
      <c r="P725" s="89"/>
      <c r="Q725" s="100" t="e">
        <f t="shared" si="25"/>
        <v>#REF!</v>
      </c>
      <c r="R725" s="91" t="s">
        <v>186</v>
      </c>
      <c r="S725" s="96" t="e">
        <f t="shared" si="26"/>
        <v>#REF!</v>
      </c>
      <c r="T725" s="89"/>
      <c r="U725" s="96" t="e">
        <f>'2 SERVICES'!#REF!</f>
        <v>#REF!</v>
      </c>
      <c r="V725" s="91"/>
      <c r="W725" s="97" t="e">
        <f>'2 SERVICES'!#REF!</f>
        <v>#REF!</v>
      </c>
    </row>
    <row r="726" spans="1:23" ht="39.75" customHeight="1" x14ac:dyDescent="0.25">
      <c r="A726" s="92">
        <f t="shared" si="18"/>
        <v>713</v>
      </c>
      <c r="B726" s="313" t="e">
        <f>'2 SERVICES'!#REF!</f>
        <v>#REF!</v>
      </c>
      <c r="C726" s="93" t="e">
        <f>'2 SERVICES'!#REF!</f>
        <v>#REF!</v>
      </c>
      <c r="D726" s="94" t="e">
        <f>'2 SERVICES'!#REF!</f>
        <v>#REF!</v>
      </c>
      <c r="E726" s="314" t="e">
        <f t="shared" si="19"/>
        <v>#REF!</v>
      </c>
      <c r="F726" s="302"/>
      <c r="G726" s="315" t="e">
        <f t="shared" si="20"/>
        <v>#REF!</v>
      </c>
      <c r="H726" s="316"/>
      <c r="I726" s="317" t="e">
        <f t="shared" si="21"/>
        <v>#REF!</v>
      </c>
      <c r="J726" s="302"/>
      <c r="K726" s="318" t="e">
        <f t="shared" si="22"/>
        <v>#REF!</v>
      </c>
      <c r="L726" s="316"/>
      <c r="M726" s="317" t="e">
        <f t="shared" si="23"/>
        <v>#REF!</v>
      </c>
      <c r="N726" s="302"/>
      <c r="O726" s="95" t="e">
        <f t="shared" si="24"/>
        <v>#REF!</v>
      </c>
      <c r="P726" s="89"/>
      <c r="Q726" s="96" t="e">
        <f t="shared" si="25"/>
        <v>#REF!</v>
      </c>
      <c r="R726" s="91" t="s">
        <v>185</v>
      </c>
      <c r="S726" s="96" t="e">
        <f t="shared" si="26"/>
        <v>#REF!</v>
      </c>
      <c r="T726" s="89"/>
      <c r="U726" s="96" t="e">
        <f>'2 SERVICES'!#REF!</f>
        <v>#REF!</v>
      </c>
      <c r="V726" s="91"/>
      <c r="W726" s="97" t="e">
        <f>'2 SERVICES'!#REF!</f>
        <v>#REF!</v>
      </c>
    </row>
    <row r="727" spans="1:23" ht="39.75" customHeight="1" x14ac:dyDescent="0.25">
      <c r="A727" s="92">
        <f t="shared" si="18"/>
        <v>714</v>
      </c>
      <c r="B727" s="313" t="e">
        <f>'2 SERVICES'!#REF!</f>
        <v>#REF!</v>
      </c>
      <c r="C727" s="99" t="e">
        <f>'2 SERVICES'!#REF!</f>
        <v>#REF!</v>
      </c>
      <c r="D727" s="94" t="e">
        <f>'2 SERVICES'!#REF!</f>
        <v>#REF!</v>
      </c>
      <c r="E727" s="319" t="e">
        <f t="shared" si="19"/>
        <v>#REF!</v>
      </c>
      <c r="F727" s="320"/>
      <c r="G727" s="315" t="e">
        <f t="shared" si="20"/>
        <v>#REF!</v>
      </c>
      <c r="H727" s="316"/>
      <c r="I727" s="321" t="e">
        <f t="shared" si="21"/>
        <v>#REF!</v>
      </c>
      <c r="J727" s="320"/>
      <c r="K727" s="318" t="e">
        <f t="shared" si="22"/>
        <v>#REF!</v>
      </c>
      <c r="L727" s="316"/>
      <c r="M727" s="321" t="e">
        <f t="shared" si="23"/>
        <v>#REF!</v>
      </c>
      <c r="N727" s="320"/>
      <c r="O727" s="95" t="e">
        <f t="shared" si="24"/>
        <v>#REF!</v>
      </c>
      <c r="P727" s="89"/>
      <c r="Q727" s="100" t="e">
        <f t="shared" si="25"/>
        <v>#REF!</v>
      </c>
      <c r="R727" s="91" t="s">
        <v>186</v>
      </c>
      <c r="S727" s="96" t="e">
        <f t="shared" si="26"/>
        <v>#REF!</v>
      </c>
      <c r="T727" s="89"/>
      <c r="U727" s="96" t="e">
        <f>'2 SERVICES'!#REF!</f>
        <v>#REF!</v>
      </c>
      <c r="V727" s="91"/>
      <c r="W727" s="97" t="e">
        <f>'2 SERVICES'!#REF!</f>
        <v>#REF!</v>
      </c>
    </row>
    <row r="728" spans="1:23" ht="39.75" customHeight="1" x14ac:dyDescent="0.25">
      <c r="A728" s="92">
        <f t="shared" si="18"/>
        <v>715</v>
      </c>
      <c r="B728" s="313" t="e">
        <f>'2 SERVICES'!#REF!</f>
        <v>#REF!</v>
      </c>
      <c r="C728" s="93" t="e">
        <f>'2 SERVICES'!#REF!</f>
        <v>#REF!</v>
      </c>
      <c r="D728" s="94" t="e">
        <f>'2 SERVICES'!#REF!</f>
        <v>#REF!</v>
      </c>
      <c r="E728" s="314" t="e">
        <f t="shared" si="19"/>
        <v>#REF!</v>
      </c>
      <c r="F728" s="302"/>
      <c r="G728" s="315" t="e">
        <f t="shared" si="20"/>
        <v>#REF!</v>
      </c>
      <c r="H728" s="316"/>
      <c r="I728" s="317" t="e">
        <f t="shared" si="21"/>
        <v>#REF!</v>
      </c>
      <c r="J728" s="302"/>
      <c r="K728" s="318" t="e">
        <f t="shared" si="22"/>
        <v>#REF!</v>
      </c>
      <c r="L728" s="316"/>
      <c r="M728" s="317" t="e">
        <f t="shared" si="23"/>
        <v>#REF!</v>
      </c>
      <c r="N728" s="302"/>
      <c r="O728" s="95" t="e">
        <f t="shared" si="24"/>
        <v>#REF!</v>
      </c>
      <c r="P728" s="89"/>
      <c r="Q728" s="96" t="e">
        <f t="shared" si="25"/>
        <v>#REF!</v>
      </c>
      <c r="R728" s="91" t="s">
        <v>185</v>
      </c>
      <c r="S728" s="96" t="e">
        <f t="shared" si="26"/>
        <v>#REF!</v>
      </c>
      <c r="T728" s="89"/>
      <c r="U728" s="96" t="e">
        <f>'2 SERVICES'!#REF!</f>
        <v>#REF!</v>
      </c>
      <c r="V728" s="91"/>
      <c r="W728" s="97" t="e">
        <f>'2 SERVICES'!#REF!</f>
        <v>#REF!</v>
      </c>
    </row>
    <row r="729" spans="1:23" ht="39.75" customHeight="1" x14ac:dyDescent="0.25">
      <c r="A729" s="92">
        <f t="shared" si="18"/>
        <v>716</v>
      </c>
      <c r="B729" s="313" t="e">
        <f>'2 SERVICES'!#REF!</f>
        <v>#REF!</v>
      </c>
      <c r="C729" s="99" t="e">
        <f>'2 SERVICES'!#REF!</f>
        <v>#REF!</v>
      </c>
      <c r="D729" s="94" t="e">
        <f>'2 SERVICES'!#REF!</f>
        <v>#REF!</v>
      </c>
      <c r="E729" s="319" t="e">
        <f t="shared" si="19"/>
        <v>#REF!</v>
      </c>
      <c r="F729" s="320"/>
      <c r="G729" s="315" t="e">
        <f t="shared" si="20"/>
        <v>#REF!</v>
      </c>
      <c r="H729" s="316"/>
      <c r="I729" s="321" t="e">
        <f t="shared" si="21"/>
        <v>#REF!</v>
      </c>
      <c r="J729" s="320"/>
      <c r="K729" s="318" t="e">
        <f t="shared" si="22"/>
        <v>#REF!</v>
      </c>
      <c r="L729" s="316"/>
      <c r="M729" s="321" t="e">
        <f t="shared" si="23"/>
        <v>#REF!</v>
      </c>
      <c r="N729" s="320"/>
      <c r="O729" s="95" t="e">
        <f t="shared" si="24"/>
        <v>#REF!</v>
      </c>
      <c r="P729" s="89"/>
      <c r="Q729" s="100" t="e">
        <f t="shared" si="25"/>
        <v>#REF!</v>
      </c>
      <c r="R729" s="91" t="s">
        <v>186</v>
      </c>
      <c r="S729" s="96" t="e">
        <f t="shared" si="26"/>
        <v>#REF!</v>
      </c>
      <c r="T729" s="89"/>
      <c r="U729" s="96" t="e">
        <f>'2 SERVICES'!#REF!</f>
        <v>#REF!</v>
      </c>
      <c r="V729" s="91"/>
      <c r="W729" s="97" t="e">
        <f>'2 SERVICES'!#REF!</f>
        <v>#REF!</v>
      </c>
    </row>
    <row r="730" spans="1:23" ht="39.75" customHeight="1" x14ac:dyDescent="0.25">
      <c r="A730" s="92">
        <f t="shared" si="18"/>
        <v>717</v>
      </c>
      <c r="B730" s="313" t="e">
        <f>'2 SERVICES'!#REF!</f>
        <v>#REF!</v>
      </c>
      <c r="C730" s="93" t="e">
        <f>'2 SERVICES'!#REF!</f>
        <v>#REF!</v>
      </c>
      <c r="D730" s="94" t="e">
        <f>'2 SERVICES'!#REF!</f>
        <v>#REF!</v>
      </c>
      <c r="E730" s="314" t="e">
        <f t="shared" si="19"/>
        <v>#REF!</v>
      </c>
      <c r="F730" s="302"/>
      <c r="G730" s="315" t="e">
        <f t="shared" si="20"/>
        <v>#REF!</v>
      </c>
      <c r="H730" s="316"/>
      <c r="I730" s="317" t="e">
        <f t="shared" si="21"/>
        <v>#REF!</v>
      </c>
      <c r="J730" s="302"/>
      <c r="K730" s="318" t="e">
        <f t="shared" si="22"/>
        <v>#REF!</v>
      </c>
      <c r="L730" s="316"/>
      <c r="M730" s="317" t="e">
        <f t="shared" si="23"/>
        <v>#REF!</v>
      </c>
      <c r="N730" s="302"/>
      <c r="O730" s="95" t="e">
        <f t="shared" si="24"/>
        <v>#REF!</v>
      </c>
      <c r="P730" s="89"/>
      <c r="Q730" s="96" t="e">
        <f t="shared" si="25"/>
        <v>#REF!</v>
      </c>
      <c r="R730" s="91" t="s">
        <v>185</v>
      </c>
      <c r="S730" s="96" t="e">
        <f t="shared" si="26"/>
        <v>#REF!</v>
      </c>
      <c r="T730" s="89"/>
      <c r="U730" s="96" t="e">
        <f>'2 SERVICES'!#REF!</f>
        <v>#REF!</v>
      </c>
      <c r="V730" s="91"/>
      <c r="W730" s="97" t="e">
        <f>'2 SERVICES'!#REF!</f>
        <v>#REF!</v>
      </c>
    </row>
    <row r="731" spans="1:23" ht="39.75" customHeight="1" x14ac:dyDescent="0.25">
      <c r="A731" s="92">
        <f t="shared" si="18"/>
        <v>718</v>
      </c>
      <c r="B731" s="313" t="e">
        <f>'2 SERVICES'!#REF!</f>
        <v>#REF!</v>
      </c>
      <c r="C731" s="99" t="e">
        <f>'2 SERVICES'!#REF!</f>
        <v>#REF!</v>
      </c>
      <c r="D731" s="94" t="e">
        <f>'2 SERVICES'!#REF!</f>
        <v>#REF!</v>
      </c>
      <c r="E731" s="319" t="e">
        <f t="shared" si="19"/>
        <v>#REF!</v>
      </c>
      <c r="F731" s="320"/>
      <c r="G731" s="315" t="e">
        <f t="shared" si="20"/>
        <v>#REF!</v>
      </c>
      <c r="H731" s="316"/>
      <c r="I731" s="321" t="e">
        <f t="shared" si="21"/>
        <v>#REF!</v>
      </c>
      <c r="J731" s="320"/>
      <c r="K731" s="318" t="e">
        <f t="shared" si="22"/>
        <v>#REF!</v>
      </c>
      <c r="L731" s="316"/>
      <c r="M731" s="321" t="e">
        <f t="shared" si="23"/>
        <v>#REF!</v>
      </c>
      <c r="N731" s="320"/>
      <c r="O731" s="95" t="e">
        <f t="shared" si="24"/>
        <v>#REF!</v>
      </c>
      <c r="P731" s="89"/>
      <c r="Q731" s="100" t="e">
        <f t="shared" si="25"/>
        <v>#REF!</v>
      </c>
      <c r="R731" s="91" t="s">
        <v>186</v>
      </c>
      <c r="S731" s="96" t="e">
        <f t="shared" si="26"/>
        <v>#REF!</v>
      </c>
      <c r="T731" s="89"/>
      <c r="U731" s="96" t="e">
        <f>'2 SERVICES'!#REF!</f>
        <v>#REF!</v>
      </c>
      <c r="V731" s="91"/>
      <c r="W731" s="97" t="e">
        <f>'2 SERVICES'!#REF!</f>
        <v>#REF!</v>
      </c>
    </row>
    <row r="732" spans="1:23" ht="39.75" customHeight="1" x14ac:dyDescent="0.25">
      <c r="A732" s="92">
        <f t="shared" si="18"/>
        <v>719</v>
      </c>
      <c r="B732" s="313" t="e">
        <f>'2 SERVICES'!#REF!</f>
        <v>#REF!</v>
      </c>
      <c r="C732" s="93" t="e">
        <f>'2 SERVICES'!#REF!</f>
        <v>#REF!</v>
      </c>
      <c r="D732" s="94" t="e">
        <f>'2 SERVICES'!#REF!</f>
        <v>#REF!</v>
      </c>
      <c r="E732" s="314" t="e">
        <f t="shared" si="19"/>
        <v>#REF!</v>
      </c>
      <c r="F732" s="302"/>
      <c r="G732" s="315" t="e">
        <f t="shared" si="20"/>
        <v>#REF!</v>
      </c>
      <c r="H732" s="316"/>
      <c r="I732" s="317" t="e">
        <f t="shared" si="21"/>
        <v>#REF!</v>
      </c>
      <c r="J732" s="302"/>
      <c r="K732" s="318" t="e">
        <f t="shared" si="22"/>
        <v>#REF!</v>
      </c>
      <c r="L732" s="316"/>
      <c r="M732" s="317" t="e">
        <f t="shared" si="23"/>
        <v>#REF!</v>
      </c>
      <c r="N732" s="302"/>
      <c r="O732" s="95" t="e">
        <f t="shared" si="24"/>
        <v>#REF!</v>
      </c>
      <c r="P732" s="89"/>
      <c r="Q732" s="96" t="e">
        <f t="shared" si="25"/>
        <v>#REF!</v>
      </c>
      <c r="R732" s="91" t="s">
        <v>185</v>
      </c>
      <c r="S732" s="96" t="e">
        <f t="shared" si="26"/>
        <v>#REF!</v>
      </c>
      <c r="T732" s="89"/>
      <c r="U732" s="96" t="e">
        <f>'2 SERVICES'!#REF!</f>
        <v>#REF!</v>
      </c>
      <c r="V732" s="91"/>
      <c r="W732" s="97" t="e">
        <f>'2 SERVICES'!#REF!</f>
        <v>#REF!</v>
      </c>
    </row>
    <row r="733" spans="1:23" ht="39.75" customHeight="1" x14ac:dyDescent="0.25">
      <c r="A733" s="92">
        <f t="shared" si="18"/>
        <v>720</v>
      </c>
      <c r="B733" s="313" t="e">
        <f>'2 SERVICES'!#REF!</f>
        <v>#REF!</v>
      </c>
      <c r="C733" s="99" t="e">
        <f>'2 SERVICES'!#REF!</f>
        <v>#REF!</v>
      </c>
      <c r="D733" s="94" t="e">
        <f>'2 SERVICES'!#REF!</f>
        <v>#REF!</v>
      </c>
      <c r="E733" s="319" t="e">
        <f t="shared" si="19"/>
        <v>#REF!</v>
      </c>
      <c r="F733" s="320"/>
      <c r="G733" s="315" t="e">
        <f t="shared" si="20"/>
        <v>#REF!</v>
      </c>
      <c r="H733" s="316"/>
      <c r="I733" s="321" t="e">
        <f t="shared" si="21"/>
        <v>#REF!</v>
      </c>
      <c r="J733" s="320"/>
      <c r="K733" s="318" t="e">
        <f t="shared" si="22"/>
        <v>#REF!</v>
      </c>
      <c r="L733" s="316"/>
      <c r="M733" s="321" t="e">
        <f t="shared" si="23"/>
        <v>#REF!</v>
      </c>
      <c r="N733" s="320"/>
      <c r="O733" s="95" t="e">
        <f t="shared" si="24"/>
        <v>#REF!</v>
      </c>
      <c r="P733" s="89"/>
      <c r="Q733" s="100" t="e">
        <f t="shared" si="25"/>
        <v>#REF!</v>
      </c>
      <c r="R733" s="91" t="s">
        <v>186</v>
      </c>
      <c r="S733" s="96" t="e">
        <f t="shared" si="26"/>
        <v>#REF!</v>
      </c>
      <c r="T733" s="89"/>
      <c r="U733" s="96" t="e">
        <f>'2 SERVICES'!#REF!</f>
        <v>#REF!</v>
      </c>
      <c r="V733" s="91"/>
      <c r="W733" s="97" t="e">
        <f>'2 SERVICES'!#REF!</f>
        <v>#REF!</v>
      </c>
    </row>
    <row r="734" spans="1:23" ht="39.75" customHeight="1" x14ac:dyDescent="0.25">
      <c r="A734" s="92">
        <f t="shared" si="18"/>
        <v>721</v>
      </c>
      <c r="B734" s="313" t="e">
        <f>'2 SERVICES'!#REF!</f>
        <v>#REF!</v>
      </c>
      <c r="C734" s="93" t="e">
        <f>'2 SERVICES'!#REF!</f>
        <v>#REF!</v>
      </c>
      <c r="D734" s="94" t="e">
        <f>'2 SERVICES'!#REF!</f>
        <v>#REF!</v>
      </c>
      <c r="E734" s="314" t="e">
        <f t="shared" si="19"/>
        <v>#REF!</v>
      </c>
      <c r="F734" s="302"/>
      <c r="G734" s="315" t="e">
        <f t="shared" si="20"/>
        <v>#REF!</v>
      </c>
      <c r="H734" s="316"/>
      <c r="I734" s="317" t="e">
        <f t="shared" si="21"/>
        <v>#REF!</v>
      </c>
      <c r="J734" s="302"/>
      <c r="K734" s="318" t="e">
        <f t="shared" si="22"/>
        <v>#REF!</v>
      </c>
      <c r="L734" s="316"/>
      <c r="M734" s="317" t="e">
        <f t="shared" si="23"/>
        <v>#REF!</v>
      </c>
      <c r="N734" s="302"/>
      <c r="O734" s="95" t="e">
        <f t="shared" si="24"/>
        <v>#REF!</v>
      </c>
      <c r="P734" s="89"/>
      <c r="Q734" s="96" t="e">
        <f t="shared" si="25"/>
        <v>#REF!</v>
      </c>
      <c r="R734" s="91" t="s">
        <v>185</v>
      </c>
      <c r="S734" s="96" t="e">
        <f t="shared" si="26"/>
        <v>#REF!</v>
      </c>
      <c r="T734" s="89"/>
      <c r="U734" s="96" t="e">
        <f>'2 SERVICES'!#REF!</f>
        <v>#REF!</v>
      </c>
      <c r="V734" s="91"/>
      <c r="W734" s="97" t="e">
        <f>'2 SERVICES'!#REF!</f>
        <v>#REF!</v>
      </c>
    </row>
    <row r="735" spans="1:23" ht="39.75" customHeight="1" x14ac:dyDescent="0.25">
      <c r="A735" s="92">
        <f t="shared" si="18"/>
        <v>722</v>
      </c>
      <c r="B735" s="313" t="e">
        <f>'2 SERVICES'!#REF!</f>
        <v>#REF!</v>
      </c>
      <c r="C735" s="99" t="e">
        <f>'2 SERVICES'!#REF!</f>
        <v>#REF!</v>
      </c>
      <c r="D735" s="94" t="e">
        <f>'2 SERVICES'!#REF!</f>
        <v>#REF!</v>
      </c>
      <c r="E735" s="319" t="e">
        <f t="shared" si="19"/>
        <v>#REF!</v>
      </c>
      <c r="F735" s="320"/>
      <c r="G735" s="315" t="e">
        <f t="shared" si="20"/>
        <v>#REF!</v>
      </c>
      <c r="H735" s="316"/>
      <c r="I735" s="321" t="e">
        <f t="shared" si="21"/>
        <v>#REF!</v>
      </c>
      <c r="J735" s="320"/>
      <c r="K735" s="318" t="e">
        <f t="shared" si="22"/>
        <v>#REF!</v>
      </c>
      <c r="L735" s="316"/>
      <c r="M735" s="321" t="e">
        <f t="shared" si="23"/>
        <v>#REF!</v>
      </c>
      <c r="N735" s="320"/>
      <c r="O735" s="95" t="e">
        <f t="shared" si="24"/>
        <v>#REF!</v>
      </c>
      <c r="P735" s="89"/>
      <c r="Q735" s="100" t="e">
        <f t="shared" si="25"/>
        <v>#REF!</v>
      </c>
      <c r="R735" s="91" t="s">
        <v>186</v>
      </c>
      <c r="S735" s="96" t="e">
        <f t="shared" si="26"/>
        <v>#REF!</v>
      </c>
      <c r="T735" s="89"/>
      <c r="U735" s="96" t="e">
        <f>'2 SERVICES'!#REF!</f>
        <v>#REF!</v>
      </c>
      <c r="V735" s="91"/>
      <c r="W735" s="97" t="e">
        <f>'2 SERVICES'!#REF!</f>
        <v>#REF!</v>
      </c>
    </row>
    <row r="736" spans="1:23" ht="39.75" customHeight="1" x14ac:dyDescent="0.25">
      <c r="A736" s="92">
        <f t="shared" si="18"/>
        <v>723</v>
      </c>
      <c r="B736" s="313" t="e">
        <f>'2 SERVICES'!#REF!</f>
        <v>#REF!</v>
      </c>
      <c r="C736" s="93" t="e">
        <f>'2 SERVICES'!#REF!</f>
        <v>#REF!</v>
      </c>
      <c r="D736" s="94" t="e">
        <f>'2 SERVICES'!#REF!</f>
        <v>#REF!</v>
      </c>
      <c r="E736" s="314" t="e">
        <f t="shared" si="19"/>
        <v>#REF!</v>
      </c>
      <c r="F736" s="302"/>
      <c r="G736" s="315" t="e">
        <f t="shared" si="20"/>
        <v>#REF!</v>
      </c>
      <c r="H736" s="316"/>
      <c r="I736" s="317" t="e">
        <f t="shared" si="21"/>
        <v>#REF!</v>
      </c>
      <c r="J736" s="302"/>
      <c r="K736" s="318" t="e">
        <f t="shared" si="22"/>
        <v>#REF!</v>
      </c>
      <c r="L736" s="316"/>
      <c r="M736" s="317" t="e">
        <f t="shared" si="23"/>
        <v>#REF!</v>
      </c>
      <c r="N736" s="302"/>
      <c r="O736" s="95" t="e">
        <f t="shared" si="24"/>
        <v>#REF!</v>
      </c>
      <c r="P736" s="89"/>
      <c r="Q736" s="96" t="e">
        <f t="shared" si="25"/>
        <v>#REF!</v>
      </c>
      <c r="R736" s="91" t="s">
        <v>185</v>
      </c>
      <c r="S736" s="96" t="e">
        <f t="shared" si="26"/>
        <v>#REF!</v>
      </c>
      <c r="T736" s="89"/>
      <c r="U736" s="96" t="e">
        <f>'2 SERVICES'!#REF!</f>
        <v>#REF!</v>
      </c>
      <c r="V736" s="91"/>
      <c r="W736" s="97" t="e">
        <f>'2 SERVICES'!#REF!</f>
        <v>#REF!</v>
      </c>
    </row>
    <row r="737" spans="1:23" ht="39.75" customHeight="1" x14ac:dyDescent="0.25">
      <c r="A737" s="92">
        <f t="shared" si="18"/>
        <v>724</v>
      </c>
      <c r="B737" s="313" t="e">
        <f>'2 SERVICES'!#REF!</f>
        <v>#REF!</v>
      </c>
      <c r="C737" s="99" t="e">
        <f>'2 SERVICES'!#REF!</f>
        <v>#REF!</v>
      </c>
      <c r="D737" s="94" t="e">
        <f>'2 SERVICES'!#REF!</f>
        <v>#REF!</v>
      </c>
      <c r="E737" s="319" t="e">
        <f t="shared" si="19"/>
        <v>#REF!</v>
      </c>
      <c r="F737" s="320"/>
      <c r="G737" s="315" t="e">
        <f t="shared" si="20"/>
        <v>#REF!</v>
      </c>
      <c r="H737" s="316"/>
      <c r="I737" s="321" t="e">
        <f t="shared" si="21"/>
        <v>#REF!</v>
      </c>
      <c r="J737" s="320"/>
      <c r="K737" s="318" t="e">
        <f t="shared" si="22"/>
        <v>#REF!</v>
      </c>
      <c r="L737" s="316"/>
      <c r="M737" s="321" t="e">
        <f t="shared" si="23"/>
        <v>#REF!</v>
      </c>
      <c r="N737" s="320"/>
      <c r="O737" s="95" t="e">
        <f t="shared" si="24"/>
        <v>#REF!</v>
      </c>
      <c r="P737" s="89"/>
      <c r="Q737" s="100" t="e">
        <f t="shared" si="25"/>
        <v>#REF!</v>
      </c>
      <c r="R737" s="91" t="s">
        <v>186</v>
      </c>
      <c r="S737" s="96" t="e">
        <f t="shared" si="26"/>
        <v>#REF!</v>
      </c>
      <c r="T737" s="89"/>
      <c r="U737" s="96" t="e">
        <f>'2 SERVICES'!#REF!</f>
        <v>#REF!</v>
      </c>
      <c r="V737" s="91"/>
      <c r="W737" s="97" t="e">
        <f>'2 SERVICES'!#REF!</f>
        <v>#REF!</v>
      </c>
    </row>
    <row r="738" spans="1:23" ht="39.75" customHeight="1" x14ac:dyDescent="0.25">
      <c r="A738" s="92">
        <f t="shared" si="18"/>
        <v>725</v>
      </c>
      <c r="B738" s="313" t="e">
        <f>'2 SERVICES'!#REF!</f>
        <v>#REF!</v>
      </c>
      <c r="C738" s="93" t="e">
        <f>'2 SERVICES'!#REF!</f>
        <v>#REF!</v>
      </c>
      <c r="D738" s="94" t="e">
        <f>'2 SERVICES'!#REF!</f>
        <v>#REF!</v>
      </c>
      <c r="E738" s="314" t="e">
        <f t="shared" si="19"/>
        <v>#REF!</v>
      </c>
      <c r="F738" s="302"/>
      <c r="G738" s="315" t="e">
        <f t="shared" si="20"/>
        <v>#REF!</v>
      </c>
      <c r="H738" s="316"/>
      <c r="I738" s="317" t="e">
        <f t="shared" si="21"/>
        <v>#REF!</v>
      </c>
      <c r="J738" s="302"/>
      <c r="K738" s="318" t="e">
        <f t="shared" si="22"/>
        <v>#REF!</v>
      </c>
      <c r="L738" s="316"/>
      <c r="M738" s="317" t="e">
        <f t="shared" si="23"/>
        <v>#REF!</v>
      </c>
      <c r="N738" s="302"/>
      <c r="O738" s="95" t="e">
        <f t="shared" si="24"/>
        <v>#REF!</v>
      </c>
      <c r="P738" s="89"/>
      <c r="Q738" s="96" t="e">
        <f t="shared" si="25"/>
        <v>#REF!</v>
      </c>
      <c r="R738" s="91" t="s">
        <v>185</v>
      </c>
      <c r="S738" s="96" t="e">
        <f t="shared" si="26"/>
        <v>#REF!</v>
      </c>
      <c r="T738" s="89"/>
      <c r="U738" s="96" t="e">
        <f>'2 SERVICES'!#REF!</f>
        <v>#REF!</v>
      </c>
      <c r="V738" s="91"/>
      <c r="W738" s="97" t="e">
        <f>'2 SERVICES'!#REF!</f>
        <v>#REF!</v>
      </c>
    </row>
    <row r="739" spans="1:23" ht="39.75" customHeight="1" x14ac:dyDescent="0.25">
      <c r="A739" s="92">
        <f t="shared" si="18"/>
        <v>726</v>
      </c>
      <c r="B739" s="313" t="e">
        <f>'2 SERVICES'!#REF!</f>
        <v>#REF!</v>
      </c>
      <c r="C739" s="99" t="e">
        <f>'2 SERVICES'!#REF!</f>
        <v>#REF!</v>
      </c>
      <c r="D739" s="94" t="e">
        <f>'2 SERVICES'!#REF!</f>
        <v>#REF!</v>
      </c>
      <c r="E739" s="319" t="e">
        <f t="shared" si="19"/>
        <v>#REF!</v>
      </c>
      <c r="F739" s="320"/>
      <c r="G739" s="315" t="e">
        <f t="shared" si="20"/>
        <v>#REF!</v>
      </c>
      <c r="H739" s="316"/>
      <c r="I739" s="321" t="e">
        <f t="shared" si="21"/>
        <v>#REF!</v>
      </c>
      <c r="J739" s="320"/>
      <c r="K739" s="318" t="e">
        <f t="shared" si="22"/>
        <v>#REF!</v>
      </c>
      <c r="L739" s="316"/>
      <c r="M739" s="321" t="e">
        <f t="shared" si="23"/>
        <v>#REF!</v>
      </c>
      <c r="N739" s="320"/>
      <c r="O739" s="95" t="e">
        <f t="shared" si="24"/>
        <v>#REF!</v>
      </c>
      <c r="P739" s="89"/>
      <c r="Q739" s="100" t="e">
        <f t="shared" si="25"/>
        <v>#REF!</v>
      </c>
      <c r="R739" s="91" t="s">
        <v>186</v>
      </c>
      <c r="S739" s="96" t="e">
        <f t="shared" si="26"/>
        <v>#REF!</v>
      </c>
      <c r="T739" s="89"/>
      <c r="U739" s="96" t="e">
        <f>'2 SERVICES'!#REF!</f>
        <v>#REF!</v>
      </c>
      <c r="V739" s="91"/>
      <c r="W739" s="97" t="e">
        <f>'2 SERVICES'!#REF!</f>
        <v>#REF!</v>
      </c>
    </row>
    <row r="740" spans="1:23" ht="39.75" customHeight="1" x14ac:dyDescent="0.25">
      <c r="A740" s="92">
        <f t="shared" si="18"/>
        <v>727</v>
      </c>
      <c r="B740" s="313" t="e">
        <f>'2 SERVICES'!#REF!</f>
        <v>#REF!</v>
      </c>
      <c r="C740" s="93" t="e">
        <f>'2 SERVICES'!#REF!</f>
        <v>#REF!</v>
      </c>
      <c r="D740" s="94" t="e">
        <f>'2 SERVICES'!#REF!</f>
        <v>#REF!</v>
      </c>
      <c r="E740" s="314" t="e">
        <f t="shared" si="19"/>
        <v>#REF!</v>
      </c>
      <c r="F740" s="302"/>
      <c r="G740" s="315" t="e">
        <f t="shared" si="20"/>
        <v>#REF!</v>
      </c>
      <c r="H740" s="316"/>
      <c r="I740" s="317" t="e">
        <f t="shared" si="21"/>
        <v>#REF!</v>
      </c>
      <c r="J740" s="302"/>
      <c r="K740" s="318" t="e">
        <f t="shared" si="22"/>
        <v>#REF!</v>
      </c>
      <c r="L740" s="316"/>
      <c r="M740" s="317" t="e">
        <f t="shared" si="23"/>
        <v>#REF!</v>
      </c>
      <c r="N740" s="302"/>
      <c r="O740" s="95" t="e">
        <f t="shared" si="24"/>
        <v>#REF!</v>
      </c>
      <c r="P740" s="89"/>
      <c r="Q740" s="96" t="e">
        <f t="shared" si="25"/>
        <v>#REF!</v>
      </c>
      <c r="R740" s="91" t="s">
        <v>185</v>
      </c>
      <c r="S740" s="96" t="e">
        <f t="shared" si="26"/>
        <v>#REF!</v>
      </c>
      <c r="T740" s="89"/>
      <c r="U740" s="96" t="e">
        <f>'2 SERVICES'!#REF!</f>
        <v>#REF!</v>
      </c>
      <c r="V740" s="91"/>
      <c r="W740" s="97" t="e">
        <f>'2 SERVICES'!#REF!</f>
        <v>#REF!</v>
      </c>
    </row>
    <row r="741" spans="1:23" ht="39.75" customHeight="1" x14ac:dyDescent="0.25">
      <c r="A741" s="92">
        <f t="shared" si="18"/>
        <v>728</v>
      </c>
      <c r="B741" s="313" t="e">
        <f>'2 SERVICES'!#REF!</f>
        <v>#REF!</v>
      </c>
      <c r="C741" s="99" t="e">
        <f>'2 SERVICES'!#REF!</f>
        <v>#REF!</v>
      </c>
      <c r="D741" s="94" t="e">
        <f>'2 SERVICES'!#REF!</f>
        <v>#REF!</v>
      </c>
      <c r="E741" s="319" t="e">
        <f t="shared" si="19"/>
        <v>#REF!</v>
      </c>
      <c r="F741" s="320"/>
      <c r="G741" s="315" t="e">
        <f t="shared" si="20"/>
        <v>#REF!</v>
      </c>
      <c r="H741" s="316"/>
      <c r="I741" s="321" t="e">
        <f t="shared" si="21"/>
        <v>#REF!</v>
      </c>
      <c r="J741" s="320"/>
      <c r="K741" s="318" t="e">
        <f t="shared" si="22"/>
        <v>#REF!</v>
      </c>
      <c r="L741" s="316"/>
      <c r="M741" s="321" t="e">
        <f t="shared" si="23"/>
        <v>#REF!</v>
      </c>
      <c r="N741" s="320"/>
      <c r="O741" s="95" t="e">
        <f t="shared" si="24"/>
        <v>#REF!</v>
      </c>
      <c r="P741" s="89"/>
      <c r="Q741" s="100" t="e">
        <f t="shared" si="25"/>
        <v>#REF!</v>
      </c>
      <c r="R741" s="91" t="s">
        <v>186</v>
      </c>
      <c r="S741" s="96" t="e">
        <f t="shared" si="26"/>
        <v>#REF!</v>
      </c>
      <c r="T741" s="89"/>
      <c r="U741" s="96" t="e">
        <f>'2 SERVICES'!#REF!</f>
        <v>#REF!</v>
      </c>
      <c r="V741" s="91"/>
      <c r="W741" s="97" t="e">
        <f>'2 SERVICES'!#REF!</f>
        <v>#REF!</v>
      </c>
    </row>
    <row r="742" spans="1:23" ht="39.75" customHeight="1" x14ac:dyDescent="0.25">
      <c r="A742" s="92">
        <f t="shared" si="18"/>
        <v>729</v>
      </c>
      <c r="B742" s="313" t="e">
        <f>'2 SERVICES'!#REF!</f>
        <v>#REF!</v>
      </c>
      <c r="C742" s="93" t="e">
        <f>'2 SERVICES'!#REF!</f>
        <v>#REF!</v>
      </c>
      <c r="D742" s="94" t="e">
        <f>'2 SERVICES'!#REF!</f>
        <v>#REF!</v>
      </c>
      <c r="E742" s="314" t="e">
        <f t="shared" si="19"/>
        <v>#REF!</v>
      </c>
      <c r="F742" s="302"/>
      <c r="G742" s="315" t="e">
        <f t="shared" si="20"/>
        <v>#REF!</v>
      </c>
      <c r="H742" s="316"/>
      <c r="I742" s="317" t="e">
        <f t="shared" si="21"/>
        <v>#REF!</v>
      </c>
      <c r="J742" s="302"/>
      <c r="K742" s="318" t="e">
        <f t="shared" si="22"/>
        <v>#REF!</v>
      </c>
      <c r="L742" s="316"/>
      <c r="M742" s="317" t="e">
        <f t="shared" si="23"/>
        <v>#REF!</v>
      </c>
      <c r="N742" s="302"/>
      <c r="O742" s="95" t="e">
        <f t="shared" si="24"/>
        <v>#REF!</v>
      </c>
      <c r="P742" s="89"/>
      <c r="Q742" s="96" t="e">
        <f t="shared" si="25"/>
        <v>#REF!</v>
      </c>
      <c r="R742" s="91" t="s">
        <v>185</v>
      </c>
      <c r="S742" s="96" t="e">
        <f t="shared" si="26"/>
        <v>#REF!</v>
      </c>
      <c r="T742" s="89"/>
      <c r="U742" s="96" t="e">
        <f>'2 SERVICES'!#REF!</f>
        <v>#REF!</v>
      </c>
      <c r="V742" s="91"/>
      <c r="W742" s="97" t="e">
        <f>'2 SERVICES'!#REF!</f>
        <v>#REF!</v>
      </c>
    </row>
    <row r="743" spans="1:23" ht="39.75" customHeight="1" x14ac:dyDescent="0.25">
      <c r="A743" s="92">
        <f t="shared" si="18"/>
        <v>730</v>
      </c>
      <c r="B743" s="313" t="e">
        <f>'2 SERVICES'!#REF!</f>
        <v>#REF!</v>
      </c>
      <c r="C743" s="99" t="e">
        <f>'2 SERVICES'!#REF!</f>
        <v>#REF!</v>
      </c>
      <c r="D743" s="94" t="e">
        <f>'2 SERVICES'!#REF!</f>
        <v>#REF!</v>
      </c>
      <c r="E743" s="319" t="e">
        <f t="shared" si="19"/>
        <v>#REF!</v>
      </c>
      <c r="F743" s="320"/>
      <c r="G743" s="315" t="e">
        <f t="shared" si="20"/>
        <v>#REF!</v>
      </c>
      <c r="H743" s="316"/>
      <c r="I743" s="321" t="e">
        <f t="shared" si="21"/>
        <v>#REF!</v>
      </c>
      <c r="J743" s="320"/>
      <c r="K743" s="318" t="e">
        <f t="shared" si="22"/>
        <v>#REF!</v>
      </c>
      <c r="L743" s="316"/>
      <c r="M743" s="321" t="e">
        <f t="shared" si="23"/>
        <v>#REF!</v>
      </c>
      <c r="N743" s="320"/>
      <c r="O743" s="95" t="e">
        <f t="shared" si="24"/>
        <v>#REF!</v>
      </c>
      <c r="P743" s="89"/>
      <c r="Q743" s="100" t="e">
        <f t="shared" si="25"/>
        <v>#REF!</v>
      </c>
      <c r="R743" s="91" t="s">
        <v>186</v>
      </c>
      <c r="S743" s="96" t="e">
        <f t="shared" si="26"/>
        <v>#REF!</v>
      </c>
      <c r="T743" s="89"/>
      <c r="U743" s="96" t="e">
        <f>'2 SERVICES'!#REF!</f>
        <v>#REF!</v>
      </c>
      <c r="V743" s="91"/>
      <c r="W743" s="97" t="e">
        <f>'2 SERVICES'!#REF!</f>
        <v>#REF!</v>
      </c>
    </row>
    <row r="744" spans="1:23" ht="39.75" customHeight="1" x14ac:dyDescent="0.25">
      <c r="A744" s="92">
        <f t="shared" si="18"/>
        <v>731</v>
      </c>
      <c r="B744" s="313" t="e">
        <f>'2 SERVICES'!#REF!</f>
        <v>#REF!</v>
      </c>
      <c r="C744" s="93" t="e">
        <f>'2 SERVICES'!#REF!</f>
        <v>#REF!</v>
      </c>
      <c r="D744" s="94" t="e">
        <f>'2 SERVICES'!#REF!</f>
        <v>#REF!</v>
      </c>
      <c r="E744" s="314" t="e">
        <f t="shared" si="19"/>
        <v>#REF!</v>
      </c>
      <c r="F744" s="302"/>
      <c r="G744" s="315" t="e">
        <f t="shared" si="20"/>
        <v>#REF!</v>
      </c>
      <c r="H744" s="316"/>
      <c r="I744" s="317" t="e">
        <f t="shared" si="21"/>
        <v>#REF!</v>
      </c>
      <c r="J744" s="302"/>
      <c r="K744" s="318" t="e">
        <f t="shared" si="22"/>
        <v>#REF!</v>
      </c>
      <c r="L744" s="316"/>
      <c r="M744" s="317" t="e">
        <f t="shared" si="23"/>
        <v>#REF!</v>
      </c>
      <c r="N744" s="302"/>
      <c r="O744" s="95" t="e">
        <f t="shared" si="24"/>
        <v>#REF!</v>
      </c>
      <c r="P744" s="89"/>
      <c r="Q744" s="96" t="e">
        <f t="shared" si="25"/>
        <v>#REF!</v>
      </c>
      <c r="R744" s="91" t="s">
        <v>185</v>
      </c>
      <c r="S744" s="96" t="e">
        <f t="shared" si="26"/>
        <v>#REF!</v>
      </c>
      <c r="T744" s="89"/>
      <c r="U744" s="96" t="e">
        <f>'2 SERVICES'!#REF!</f>
        <v>#REF!</v>
      </c>
      <c r="V744" s="91"/>
      <c r="W744" s="97" t="e">
        <f>'2 SERVICES'!#REF!</f>
        <v>#REF!</v>
      </c>
    </row>
    <row r="745" spans="1:23" ht="39.75" customHeight="1" x14ac:dyDescent="0.25">
      <c r="A745" s="92">
        <f t="shared" si="18"/>
        <v>732</v>
      </c>
      <c r="B745" s="313" t="e">
        <f>'2 SERVICES'!#REF!</f>
        <v>#REF!</v>
      </c>
      <c r="C745" s="99" t="e">
        <f>'2 SERVICES'!#REF!</f>
        <v>#REF!</v>
      </c>
      <c r="D745" s="94" t="e">
        <f>'2 SERVICES'!#REF!</f>
        <v>#REF!</v>
      </c>
      <c r="E745" s="319" t="e">
        <f t="shared" si="19"/>
        <v>#REF!</v>
      </c>
      <c r="F745" s="320"/>
      <c r="G745" s="315" t="e">
        <f t="shared" si="20"/>
        <v>#REF!</v>
      </c>
      <c r="H745" s="316"/>
      <c r="I745" s="321" t="e">
        <f t="shared" si="21"/>
        <v>#REF!</v>
      </c>
      <c r="J745" s="320"/>
      <c r="K745" s="318" t="e">
        <f t="shared" si="22"/>
        <v>#REF!</v>
      </c>
      <c r="L745" s="316"/>
      <c r="M745" s="321" t="e">
        <f t="shared" si="23"/>
        <v>#REF!</v>
      </c>
      <c r="N745" s="320"/>
      <c r="O745" s="95" t="e">
        <f t="shared" si="24"/>
        <v>#REF!</v>
      </c>
      <c r="P745" s="89"/>
      <c r="Q745" s="100" t="e">
        <f t="shared" si="25"/>
        <v>#REF!</v>
      </c>
      <c r="R745" s="91" t="s">
        <v>186</v>
      </c>
      <c r="S745" s="96" t="e">
        <f t="shared" si="26"/>
        <v>#REF!</v>
      </c>
      <c r="T745" s="89"/>
      <c r="U745" s="96" t="e">
        <f>'2 SERVICES'!#REF!</f>
        <v>#REF!</v>
      </c>
      <c r="V745" s="91"/>
      <c r="W745" s="97" t="e">
        <f>'2 SERVICES'!#REF!</f>
        <v>#REF!</v>
      </c>
    </row>
    <row r="746" spans="1:23" ht="39.75" customHeight="1" x14ac:dyDescent="0.25">
      <c r="A746" s="92">
        <f t="shared" si="18"/>
        <v>733</v>
      </c>
      <c r="B746" s="313" t="e">
        <f>'2 SERVICES'!#REF!</f>
        <v>#REF!</v>
      </c>
      <c r="C746" s="93" t="e">
        <f>'2 SERVICES'!#REF!</f>
        <v>#REF!</v>
      </c>
      <c r="D746" s="94" t="e">
        <f>'2 SERVICES'!#REF!</f>
        <v>#REF!</v>
      </c>
      <c r="E746" s="314" t="e">
        <f t="shared" si="19"/>
        <v>#REF!</v>
      </c>
      <c r="F746" s="302"/>
      <c r="G746" s="315" t="e">
        <f t="shared" si="20"/>
        <v>#REF!</v>
      </c>
      <c r="H746" s="316"/>
      <c r="I746" s="317" t="e">
        <f t="shared" si="21"/>
        <v>#REF!</v>
      </c>
      <c r="J746" s="302"/>
      <c r="K746" s="318" t="e">
        <f t="shared" si="22"/>
        <v>#REF!</v>
      </c>
      <c r="L746" s="316"/>
      <c r="M746" s="317" t="e">
        <f t="shared" si="23"/>
        <v>#REF!</v>
      </c>
      <c r="N746" s="302"/>
      <c r="O746" s="95" t="e">
        <f t="shared" si="24"/>
        <v>#REF!</v>
      </c>
      <c r="P746" s="89"/>
      <c r="Q746" s="96" t="e">
        <f t="shared" si="25"/>
        <v>#REF!</v>
      </c>
      <c r="R746" s="91" t="s">
        <v>185</v>
      </c>
      <c r="S746" s="96" t="e">
        <f t="shared" si="26"/>
        <v>#REF!</v>
      </c>
      <c r="T746" s="89"/>
      <c r="U746" s="96" t="e">
        <f>'2 SERVICES'!#REF!</f>
        <v>#REF!</v>
      </c>
      <c r="V746" s="91"/>
      <c r="W746" s="97" t="e">
        <f>'2 SERVICES'!#REF!</f>
        <v>#REF!</v>
      </c>
    </row>
    <row r="747" spans="1:23" ht="39.75" customHeight="1" x14ac:dyDescent="0.25">
      <c r="A747" s="92">
        <f t="shared" si="18"/>
        <v>734</v>
      </c>
      <c r="B747" s="313" t="e">
        <f>'2 SERVICES'!#REF!</f>
        <v>#REF!</v>
      </c>
      <c r="C747" s="99" t="e">
        <f>'2 SERVICES'!#REF!</f>
        <v>#REF!</v>
      </c>
      <c r="D747" s="94" t="e">
        <f>'2 SERVICES'!#REF!</f>
        <v>#REF!</v>
      </c>
      <c r="E747" s="319" t="e">
        <f t="shared" si="19"/>
        <v>#REF!</v>
      </c>
      <c r="F747" s="320"/>
      <c r="G747" s="315" t="e">
        <f t="shared" si="20"/>
        <v>#REF!</v>
      </c>
      <c r="H747" s="316"/>
      <c r="I747" s="321" t="e">
        <f t="shared" si="21"/>
        <v>#REF!</v>
      </c>
      <c r="J747" s="320"/>
      <c r="K747" s="318" t="e">
        <f t="shared" si="22"/>
        <v>#REF!</v>
      </c>
      <c r="L747" s="316"/>
      <c r="M747" s="321" t="e">
        <f t="shared" si="23"/>
        <v>#REF!</v>
      </c>
      <c r="N747" s="320"/>
      <c r="O747" s="95" t="e">
        <f t="shared" si="24"/>
        <v>#REF!</v>
      </c>
      <c r="P747" s="89"/>
      <c r="Q747" s="100" t="e">
        <f t="shared" si="25"/>
        <v>#REF!</v>
      </c>
      <c r="R747" s="91" t="s">
        <v>186</v>
      </c>
      <c r="S747" s="96" t="e">
        <f t="shared" si="26"/>
        <v>#REF!</v>
      </c>
      <c r="T747" s="89"/>
      <c r="U747" s="96" t="e">
        <f>'2 SERVICES'!#REF!</f>
        <v>#REF!</v>
      </c>
      <c r="V747" s="91"/>
      <c r="W747" s="97" t="e">
        <f>'2 SERVICES'!#REF!</f>
        <v>#REF!</v>
      </c>
    </row>
    <row r="748" spans="1:23" ht="39.75" customHeight="1" x14ac:dyDescent="0.25">
      <c r="A748" s="92">
        <f t="shared" si="18"/>
        <v>735</v>
      </c>
      <c r="B748" s="313" t="e">
        <f>'2 SERVICES'!#REF!</f>
        <v>#REF!</v>
      </c>
      <c r="C748" s="93" t="e">
        <f>'2 SERVICES'!#REF!</f>
        <v>#REF!</v>
      </c>
      <c r="D748" s="94" t="e">
        <f>'2 SERVICES'!#REF!</f>
        <v>#REF!</v>
      </c>
      <c r="E748" s="314" t="e">
        <f t="shared" si="19"/>
        <v>#REF!</v>
      </c>
      <c r="F748" s="302"/>
      <c r="G748" s="315" t="e">
        <f t="shared" si="20"/>
        <v>#REF!</v>
      </c>
      <c r="H748" s="316"/>
      <c r="I748" s="317" t="e">
        <f t="shared" si="21"/>
        <v>#REF!</v>
      </c>
      <c r="J748" s="302"/>
      <c r="K748" s="318" t="e">
        <f t="shared" si="22"/>
        <v>#REF!</v>
      </c>
      <c r="L748" s="316"/>
      <c r="M748" s="317" t="e">
        <f t="shared" si="23"/>
        <v>#REF!</v>
      </c>
      <c r="N748" s="302"/>
      <c r="O748" s="95" t="e">
        <f t="shared" si="24"/>
        <v>#REF!</v>
      </c>
      <c r="P748" s="89"/>
      <c r="Q748" s="96" t="e">
        <f t="shared" si="25"/>
        <v>#REF!</v>
      </c>
      <c r="R748" s="91" t="s">
        <v>185</v>
      </c>
      <c r="S748" s="96" t="e">
        <f t="shared" si="26"/>
        <v>#REF!</v>
      </c>
      <c r="T748" s="89"/>
      <c r="U748" s="96" t="e">
        <f>'2 SERVICES'!#REF!</f>
        <v>#REF!</v>
      </c>
      <c r="V748" s="91"/>
      <c r="W748" s="97" t="e">
        <f>'2 SERVICES'!#REF!</f>
        <v>#REF!</v>
      </c>
    </row>
    <row r="749" spans="1:23" ht="39.75" customHeight="1" x14ac:dyDescent="0.25">
      <c r="A749" s="92">
        <f t="shared" si="18"/>
        <v>736</v>
      </c>
      <c r="B749" s="313" t="e">
        <f>'2 SERVICES'!#REF!</f>
        <v>#REF!</v>
      </c>
      <c r="C749" s="99" t="e">
        <f>'2 SERVICES'!#REF!</f>
        <v>#REF!</v>
      </c>
      <c r="D749" s="94" t="e">
        <f>'2 SERVICES'!#REF!</f>
        <v>#REF!</v>
      </c>
      <c r="E749" s="319" t="e">
        <f t="shared" si="19"/>
        <v>#REF!</v>
      </c>
      <c r="F749" s="320"/>
      <c r="G749" s="315" t="e">
        <f t="shared" si="20"/>
        <v>#REF!</v>
      </c>
      <c r="H749" s="316"/>
      <c r="I749" s="321" t="e">
        <f t="shared" si="21"/>
        <v>#REF!</v>
      </c>
      <c r="J749" s="320"/>
      <c r="K749" s="318" t="e">
        <f t="shared" si="22"/>
        <v>#REF!</v>
      </c>
      <c r="L749" s="316"/>
      <c r="M749" s="321" t="e">
        <f t="shared" si="23"/>
        <v>#REF!</v>
      </c>
      <c r="N749" s="320"/>
      <c r="O749" s="95" t="e">
        <f t="shared" si="24"/>
        <v>#REF!</v>
      </c>
      <c r="P749" s="89"/>
      <c r="Q749" s="100" t="e">
        <f t="shared" si="25"/>
        <v>#REF!</v>
      </c>
      <c r="R749" s="91" t="s">
        <v>186</v>
      </c>
      <c r="S749" s="96" t="e">
        <f t="shared" si="26"/>
        <v>#REF!</v>
      </c>
      <c r="T749" s="89"/>
      <c r="U749" s="96" t="e">
        <f>'2 SERVICES'!#REF!</f>
        <v>#REF!</v>
      </c>
      <c r="V749" s="91"/>
      <c r="W749" s="97" t="e">
        <f>'2 SERVICES'!#REF!</f>
        <v>#REF!</v>
      </c>
    </row>
    <row r="750" spans="1:23" ht="39.75" customHeight="1" x14ac:dyDescent="0.25">
      <c r="A750" s="92">
        <f t="shared" si="18"/>
        <v>737</v>
      </c>
      <c r="B750" s="313" t="e">
        <f>'2 SERVICES'!#REF!</f>
        <v>#REF!</v>
      </c>
      <c r="C750" s="93" t="e">
        <f>'2 SERVICES'!#REF!</f>
        <v>#REF!</v>
      </c>
      <c r="D750" s="94" t="e">
        <f>'2 SERVICES'!#REF!</f>
        <v>#REF!</v>
      </c>
      <c r="E750" s="314" t="e">
        <f t="shared" si="19"/>
        <v>#REF!</v>
      </c>
      <c r="F750" s="302"/>
      <c r="G750" s="315" t="e">
        <f t="shared" si="20"/>
        <v>#REF!</v>
      </c>
      <c r="H750" s="316"/>
      <c r="I750" s="317" t="e">
        <f t="shared" si="21"/>
        <v>#REF!</v>
      </c>
      <c r="J750" s="302"/>
      <c r="K750" s="318" t="e">
        <f t="shared" si="22"/>
        <v>#REF!</v>
      </c>
      <c r="L750" s="316"/>
      <c r="M750" s="317" t="e">
        <f t="shared" si="23"/>
        <v>#REF!</v>
      </c>
      <c r="N750" s="302"/>
      <c r="O750" s="95" t="e">
        <f t="shared" si="24"/>
        <v>#REF!</v>
      </c>
      <c r="P750" s="89"/>
      <c r="Q750" s="96" t="e">
        <f t="shared" si="25"/>
        <v>#REF!</v>
      </c>
      <c r="R750" s="91" t="s">
        <v>185</v>
      </c>
      <c r="S750" s="96" t="e">
        <f t="shared" si="26"/>
        <v>#REF!</v>
      </c>
      <c r="T750" s="89"/>
      <c r="U750" s="96" t="e">
        <f>'2 SERVICES'!#REF!</f>
        <v>#REF!</v>
      </c>
      <c r="V750" s="91"/>
      <c r="W750" s="97" t="e">
        <f>'2 SERVICES'!#REF!</f>
        <v>#REF!</v>
      </c>
    </row>
    <row r="751" spans="1:23" ht="39.75" customHeight="1" x14ac:dyDescent="0.25">
      <c r="A751" s="92">
        <f t="shared" si="18"/>
        <v>738</v>
      </c>
      <c r="B751" s="313" t="e">
        <f>'2 SERVICES'!#REF!</f>
        <v>#REF!</v>
      </c>
      <c r="C751" s="99" t="e">
        <f>'2 SERVICES'!#REF!</f>
        <v>#REF!</v>
      </c>
      <c r="D751" s="94" t="e">
        <f>'2 SERVICES'!#REF!</f>
        <v>#REF!</v>
      </c>
      <c r="E751" s="319" t="e">
        <f t="shared" si="19"/>
        <v>#REF!</v>
      </c>
      <c r="F751" s="320"/>
      <c r="G751" s="315" t="e">
        <f t="shared" si="20"/>
        <v>#REF!</v>
      </c>
      <c r="H751" s="316"/>
      <c r="I751" s="321" t="e">
        <f t="shared" si="21"/>
        <v>#REF!</v>
      </c>
      <c r="J751" s="320"/>
      <c r="K751" s="318" t="e">
        <f t="shared" si="22"/>
        <v>#REF!</v>
      </c>
      <c r="L751" s="316"/>
      <c r="M751" s="321" t="e">
        <f t="shared" si="23"/>
        <v>#REF!</v>
      </c>
      <c r="N751" s="320"/>
      <c r="O751" s="95" t="e">
        <f t="shared" si="24"/>
        <v>#REF!</v>
      </c>
      <c r="P751" s="89"/>
      <c r="Q751" s="100" t="e">
        <f t="shared" si="25"/>
        <v>#REF!</v>
      </c>
      <c r="R751" s="91" t="s">
        <v>186</v>
      </c>
      <c r="S751" s="96" t="e">
        <f t="shared" si="26"/>
        <v>#REF!</v>
      </c>
      <c r="T751" s="89"/>
      <c r="U751" s="96" t="e">
        <f>'2 SERVICES'!#REF!</f>
        <v>#REF!</v>
      </c>
      <c r="V751" s="91"/>
      <c r="W751" s="97" t="e">
        <f>'2 SERVICES'!#REF!</f>
        <v>#REF!</v>
      </c>
    </row>
    <row r="752" spans="1:23" ht="39.75" customHeight="1" x14ac:dyDescent="0.25">
      <c r="A752" s="92">
        <f t="shared" si="18"/>
        <v>739</v>
      </c>
      <c r="B752" s="313" t="e">
        <f>'2 SERVICES'!#REF!</f>
        <v>#REF!</v>
      </c>
      <c r="C752" s="93" t="e">
        <f>'2 SERVICES'!#REF!</f>
        <v>#REF!</v>
      </c>
      <c r="D752" s="94" t="e">
        <f>'2 SERVICES'!#REF!</f>
        <v>#REF!</v>
      </c>
      <c r="E752" s="314" t="e">
        <f t="shared" si="19"/>
        <v>#REF!</v>
      </c>
      <c r="F752" s="302"/>
      <c r="G752" s="315" t="e">
        <f t="shared" si="20"/>
        <v>#REF!</v>
      </c>
      <c r="H752" s="316"/>
      <c r="I752" s="317" t="e">
        <f t="shared" si="21"/>
        <v>#REF!</v>
      </c>
      <c r="J752" s="302"/>
      <c r="K752" s="318" t="e">
        <f t="shared" si="22"/>
        <v>#REF!</v>
      </c>
      <c r="L752" s="316"/>
      <c r="M752" s="317" t="e">
        <f t="shared" si="23"/>
        <v>#REF!</v>
      </c>
      <c r="N752" s="302"/>
      <c r="O752" s="95" t="e">
        <f t="shared" si="24"/>
        <v>#REF!</v>
      </c>
      <c r="P752" s="89"/>
      <c r="Q752" s="96" t="e">
        <f t="shared" si="25"/>
        <v>#REF!</v>
      </c>
      <c r="R752" s="91" t="s">
        <v>185</v>
      </c>
      <c r="S752" s="96" t="e">
        <f t="shared" si="26"/>
        <v>#REF!</v>
      </c>
      <c r="T752" s="89"/>
      <c r="U752" s="96" t="e">
        <f>'2 SERVICES'!#REF!</f>
        <v>#REF!</v>
      </c>
      <c r="V752" s="91"/>
      <c r="W752" s="97" t="e">
        <f>'2 SERVICES'!#REF!</f>
        <v>#REF!</v>
      </c>
    </row>
    <row r="753" spans="1:23" ht="39.75" customHeight="1" x14ac:dyDescent="0.25">
      <c r="A753" s="92">
        <f t="shared" si="18"/>
        <v>740</v>
      </c>
      <c r="B753" s="313" t="e">
        <f>'2 SERVICES'!#REF!</f>
        <v>#REF!</v>
      </c>
      <c r="C753" s="99" t="e">
        <f>'2 SERVICES'!#REF!</f>
        <v>#REF!</v>
      </c>
      <c r="D753" s="94" t="e">
        <f>'2 SERVICES'!#REF!</f>
        <v>#REF!</v>
      </c>
      <c r="E753" s="319" t="e">
        <f t="shared" si="19"/>
        <v>#REF!</v>
      </c>
      <c r="F753" s="320"/>
      <c r="G753" s="315" t="e">
        <f t="shared" si="20"/>
        <v>#REF!</v>
      </c>
      <c r="H753" s="316"/>
      <c r="I753" s="321" t="e">
        <f t="shared" si="21"/>
        <v>#REF!</v>
      </c>
      <c r="J753" s="320"/>
      <c r="K753" s="318" t="e">
        <f t="shared" si="22"/>
        <v>#REF!</v>
      </c>
      <c r="L753" s="316"/>
      <c r="M753" s="321" t="e">
        <f t="shared" si="23"/>
        <v>#REF!</v>
      </c>
      <c r="N753" s="320"/>
      <c r="O753" s="95" t="e">
        <f t="shared" si="24"/>
        <v>#REF!</v>
      </c>
      <c r="P753" s="89"/>
      <c r="Q753" s="100" t="e">
        <f t="shared" si="25"/>
        <v>#REF!</v>
      </c>
      <c r="R753" s="91" t="s">
        <v>186</v>
      </c>
      <c r="S753" s="96" t="e">
        <f t="shared" si="26"/>
        <v>#REF!</v>
      </c>
      <c r="T753" s="89"/>
      <c r="U753" s="96" t="e">
        <f>'2 SERVICES'!#REF!</f>
        <v>#REF!</v>
      </c>
      <c r="V753" s="91"/>
      <c r="W753" s="97" t="e">
        <f>'2 SERVICES'!#REF!</f>
        <v>#REF!</v>
      </c>
    </row>
    <row r="754" spans="1:23" ht="39.75" customHeight="1" x14ac:dyDescent="0.25">
      <c r="A754" s="92">
        <f t="shared" si="18"/>
        <v>741</v>
      </c>
      <c r="B754" s="313" t="e">
        <f>'2 SERVICES'!#REF!</f>
        <v>#REF!</v>
      </c>
      <c r="C754" s="93" t="e">
        <f>'2 SERVICES'!#REF!</f>
        <v>#REF!</v>
      </c>
      <c r="D754" s="94" t="e">
        <f>'2 SERVICES'!#REF!</f>
        <v>#REF!</v>
      </c>
      <c r="E754" s="314" t="e">
        <f t="shared" si="19"/>
        <v>#REF!</v>
      </c>
      <c r="F754" s="302"/>
      <c r="G754" s="315" t="e">
        <f t="shared" si="20"/>
        <v>#REF!</v>
      </c>
      <c r="H754" s="316"/>
      <c r="I754" s="317" t="e">
        <f t="shared" si="21"/>
        <v>#REF!</v>
      </c>
      <c r="J754" s="302"/>
      <c r="K754" s="318" t="e">
        <f t="shared" si="22"/>
        <v>#REF!</v>
      </c>
      <c r="L754" s="316"/>
      <c r="M754" s="317" t="e">
        <f t="shared" si="23"/>
        <v>#REF!</v>
      </c>
      <c r="N754" s="302"/>
      <c r="O754" s="95" t="e">
        <f t="shared" si="24"/>
        <v>#REF!</v>
      </c>
      <c r="P754" s="89"/>
      <c r="Q754" s="96" t="e">
        <f t="shared" si="25"/>
        <v>#REF!</v>
      </c>
      <c r="R754" s="91" t="s">
        <v>185</v>
      </c>
      <c r="S754" s="96" t="e">
        <f t="shared" si="26"/>
        <v>#REF!</v>
      </c>
      <c r="T754" s="89"/>
      <c r="U754" s="96" t="e">
        <f>'2 SERVICES'!#REF!</f>
        <v>#REF!</v>
      </c>
      <c r="V754" s="91"/>
      <c r="W754" s="97" t="e">
        <f>'2 SERVICES'!#REF!</f>
        <v>#REF!</v>
      </c>
    </row>
    <row r="755" spans="1:23" ht="39.75" customHeight="1" x14ac:dyDescent="0.25">
      <c r="A755" s="92">
        <f t="shared" si="18"/>
        <v>742</v>
      </c>
      <c r="B755" s="313" t="e">
        <f>'2 SERVICES'!#REF!</f>
        <v>#REF!</v>
      </c>
      <c r="C755" s="99" t="e">
        <f>'2 SERVICES'!#REF!</f>
        <v>#REF!</v>
      </c>
      <c r="D755" s="94" t="e">
        <f>'2 SERVICES'!#REF!</f>
        <v>#REF!</v>
      </c>
      <c r="E755" s="319" t="e">
        <f t="shared" si="19"/>
        <v>#REF!</v>
      </c>
      <c r="F755" s="320"/>
      <c r="G755" s="315" t="e">
        <f t="shared" si="20"/>
        <v>#REF!</v>
      </c>
      <c r="H755" s="316"/>
      <c r="I755" s="321" t="e">
        <f t="shared" si="21"/>
        <v>#REF!</v>
      </c>
      <c r="J755" s="320"/>
      <c r="K755" s="318" t="e">
        <f t="shared" si="22"/>
        <v>#REF!</v>
      </c>
      <c r="L755" s="316"/>
      <c r="M755" s="321" t="e">
        <f t="shared" si="23"/>
        <v>#REF!</v>
      </c>
      <c r="N755" s="320"/>
      <c r="O755" s="95" t="e">
        <f t="shared" si="24"/>
        <v>#REF!</v>
      </c>
      <c r="P755" s="89"/>
      <c r="Q755" s="100" t="e">
        <f t="shared" si="25"/>
        <v>#REF!</v>
      </c>
      <c r="R755" s="91" t="s">
        <v>186</v>
      </c>
      <c r="S755" s="96" t="e">
        <f t="shared" si="26"/>
        <v>#REF!</v>
      </c>
      <c r="T755" s="89"/>
      <c r="U755" s="96" t="e">
        <f>'2 SERVICES'!#REF!</f>
        <v>#REF!</v>
      </c>
      <c r="V755" s="91"/>
      <c r="W755" s="97" t="e">
        <f>'2 SERVICES'!#REF!</f>
        <v>#REF!</v>
      </c>
    </row>
    <row r="756" spans="1:23" ht="39.75" customHeight="1" x14ac:dyDescent="0.25">
      <c r="A756" s="92">
        <f t="shared" si="18"/>
        <v>743</v>
      </c>
      <c r="B756" s="313" t="e">
        <f>'2 SERVICES'!#REF!</f>
        <v>#REF!</v>
      </c>
      <c r="C756" s="93" t="e">
        <f>'2 SERVICES'!#REF!</f>
        <v>#REF!</v>
      </c>
      <c r="D756" s="94" t="e">
        <f>'2 SERVICES'!#REF!</f>
        <v>#REF!</v>
      </c>
      <c r="E756" s="314" t="e">
        <f t="shared" si="19"/>
        <v>#REF!</v>
      </c>
      <c r="F756" s="302"/>
      <c r="G756" s="315" t="e">
        <f t="shared" si="20"/>
        <v>#REF!</v>
      </c>
      <c r="H756" s="316"/>
      <c r="I756" s="317" t="e">
        <f t="shared" si="21"/>
        <v>#REF!</v>
      </c>
      <c r="J756" s="302"/>
      <c r="K756" s="318" t="e">
        <f t="shared" si="22"/>
        <v>#REF!</v>
      </c>
      <c r="L756" s="316"/>
      <c r="M756" s="317" t="e">
        <f t="shared" si="23"/>
        <v>#REF!</v>
      </c>
      <c r="N756" s="302"/>
      <c r="O756" s="95" t="e">
        <f t="shared" si="24"/>
        <v>#REF!</v>
      </c>
      <c r="P756" s="89"/>
      <c r="Q756" s="96" t="e">
        <f t="shared" si="25"/>
        <v>#REF!</v>
      </c>
      <c r="R756" s="91" t="s">
        <v>185</v>
      </c>
      <c r="S756" s="96" t="e">
        <f t="shared" si="26"/>
        <v>#REF!</v>
      </c>
      <c r="T756" s="89"/>
      <c r="U756" s="96" t="e">
        <f>'2 SERVICES'!#REF!</f>
        <v>#REF!</v>
      </c>
      <c r="V756" s="91"/>
      <c r="W756" s="97" t="e">
        <f>'2 SERVICES'!#REF!</f>
        <v>#REF!</v>
      </c>
    </row>
    <row r="757" spans="1:23" ht="39.75" customHeight="1" x14ac:dyDescent="0.25">
      <c r="A757" s="92">
        <f t="shared" si="18"/>
        <v>744</v>
      </c>
      <c r="B757" s="313" t="e">
        <f>'2 SERVICES'!#REF!</f>
        <v>#REF!</v>
      </c>
      <c r="C757" s="99" t="e">
        <f>'2 SERVICES'!#REF!</f>
        <v>#REF!</v>
      </c>
      <c r="D757" s="94" t="e">
        <f>'2 SERVICES'!#REF!</f>
        <v>#REF!</v>
      </c>
      <c r="E757" s="319" t="e">
        <f t="shared" si="19"/>
        <v>#REF!</v>
      </c>
      <c r="F757" s="320"/>
      <c r="G757" s="315" t="e">
        <f t="shared" si="20"/>
        <v>#REF!</v>
      </c>
      <c r="H757" s="316"/>
      <c r="I757" s="321" t="e">
        <f t="shared" si="21"/>
        <v>#REF!</v>
      </c>
      <c r="J757" s="320"/>
      <c r="K757" s="318" t="e">
        <f t="shared" si="22"/>
        <v>#REF!</v>
      </c>
      <c r="L757" s="316"/>
      <c r="M757" s="321" t="e">
        <f t="shared" si="23"/>
        <v>#REF!</v>
      </c>
      <c r="N757" s="320"/>
      <c r="O757" s="95" t="e">
        <f t="shared" si="24"/>
        <v>#REF!</v>
      </c>
      <c r="P757" s="89"/>
      <c r="Q757" s="100" t="e">
        <f t="shared" si="25"/>
        <v>#REF!</v>
      </c>
      <c r="R757" s="91" t="s">
        <v>186</v>
      </c>
      <c r="S757" s="96" t="e">
        <f t="shared" si="26"/>
        <v>#REF!</v>
      </c>
      <c r="T757" s="89"/>
      <c r="U757" s="96" t="e">
        <f>'2 SERVICES'!#REF!</f>
        <v>#REF!</v>
      </c>
      <c r="V757" s="91"/>
      <c r="W757" s="97" t="e">
        <f>'2 SERVICES'!#REF!</f>
        <v>#REF!</v>
      </c>
    </row>
    <row r="758" spans="1:23" ht="39.75" customHeight="1" x14ac:dyDescent="0.25">
      <c r="A758" s="92">
        <f t="shared" si="18"/>
        <v>745</v>
      </c>
      <c r="B758" s="313" t="e">
        <f>'2 SERVICES'!#REF!</f>
        <v>#REF!</v>
      </c>
      <c r="C758" s="93" t="e">
        <f>'2 SERVICES'!#REF!</f>
        <v>#REF!</v>
      </c>
      <c r="D758" s="94" t="e">
        <f>'2 SERVICES'!#REF!</f>
        <v>#REF!</v>
      </c>
      <c r="E758" s="314" t="e">
        <f t="shared" si="19"/>
        <v>#REF!</v>
      </c>
      <c r="F758" s="302"/>
      <c r="G758" s="315" t="e">
        <f t="shared" si="20"/>
        <v>#REF!</v>
      </c>
      <c r="H758" s="316"/>
      <c r="I758" s="317" t="e">
        <f t="shared" si="21"/>
        <v>#REF!</v>
      </c>
      <c r="J758" s="302"/>
      <c r="K758" s="318" t="e">
        <f t="shared" si="22"/>
        <v>#REF!</v>
      </c>
      <c r="L758" s="316"/>
      <c r="M758" s="317" t="e">
        <f t="shared" si="23"/>
        <v>#REF!</v>
      </c>
      <c r="N758" s="302"/>
      <c r="O758" s="95" t="e">
        <f t="shared" si="24"/>
        <v>#REF!</v>
      </c>
      <c r="P758" s="89"/>
      <c r="Q758" s="96" t="e">
        <f t="shared" si="25"/>
        <v>#REF!</v>
      </c>
      <c r="R758" s="91" t="s">
        <v>185</v>
      </c>
      <c r="S758" s="96" t="e">
        <f t="shared" si="26"/>
        <v>#REF!</v>
      </c>
      <c r="T758" s="89"/>
      <c r="U758" s="96" t="e">
        <f>'2 SERVICES'!#REF!</f>
        <v>#REF!</v>
      </c>
      <c r="V758" s="91"/>
      <c r="W758" s="97" t="e">
        <f>'2 SERVICES'!#REF!</f>
        <v>#REF!</v>
      </c>
    </row>
    <row r="759" spans="1:23" ht="39.75" customHeight="1" x14ac:dyDescent="0.25">
      <c r="A759" s="92">
        <f t="shared" si="18"/>
        <v>746</v>
      </c>
      <c r="B759" s="313" t="e">
        <f>'2 SERVICES'!#REF!</f>
        <v>#REF!</v>
      </c>
      <c r="C759" s="99" t="e">
        <f>'2 SERVICES'!#REF!</f>
        <v>#REF!</v>
      </c>
      <c r="D759" s="94" t="e">
        <f>'2 SERVICES'!#REF!</f>
        <v>#REF!</v>
      </c>
      <c r="E759" s="319" t="e">
        <f t="shared" si="19"/>
        <v>#REF!</v>
      </c>
      <c r="F759" s="320"/>
      <c r="G759" s="315" t="e">
        <f t="shared" si="20"/>
        <v>#REF!</v>
      </c>
      <c r="H759" s="316"/>
      <c r="I759" s="321" t="e">
        <f t="shared" si="21"/>
        <v>#REF!</v>
      </c>
      <c r="J759" s="320"/>
      <c r="K759" s="318" t="e">
        <f t="shared" si="22"/>
        <v>#REF!</v>
      </c>
      <c r="L759" s="316"/>
      <c r="M759" s="321" t="e">
        <f t="shared" si="23"/>
        <v>#REF!</v>
      </c>
      <c r="N759" s="320"/>
      <c r="O759" s="95" t="e">
        <f t="shared" si="24"/>
        <v>#REF!</v>
      </c>
      <c r="P759" s="89"/>
      <c r="Q759" s="100" t="e">
        <f t="shared" si="25"/>
        <v>#REF!</v>
      </c>
      <c r="R759" s="91" t="s">
        <v>186</v>
      </c>
      <c r="S759" s="96" t="e">
        <f t="shared" si="26"/>
        <v>#REF!</v>
      </c>
      <c r="T759" s="89"/>
      <c r="U759" s="96" t="e">
        <f>'2 SERVICES'!#REF!</f>
        <v>#REF!</v>
      </c>
      <c r="V759" s="91"/>
      <c r="W759" s="97" t="e">
        <f>'2 SERVICES'!#REF!</f>
        <v>#REF!</v>
      </c>
    </row>
    <row r="760" spans="1:23" ht="39.75" customHeight="1" x14ac:dyDescent="0.25">
      <c r="A760" s="92">
        <f t="shared" si="18"/>
        <v>747</v>
      </c>
      <c r="B760" s="313" t="e">
        <f>'2 SERVICES'!#REF!</f>
        <v>#REF!</v>
      </c>
      <c r="C760" s="93" t="e">
        <f>'2 SERVICES'!#REF!</f>
        <v>#REF!</v>
      </c>
      <c r="D760" s="94" t="e">
        <f>'2 SERVICES'!#REF!</f>
        <v>#REF!</v>
      </c>
      <c r="E760" s="314" t="e">
        <f t="shared" si="19"/>
        <v>#REF!</v>
      </c>
      <c r="F760" s="302"/>
      <c r="G760" s="315" t="e">
        <f t="shared" si="20"/>
        <v>#REF!</v>
      </c>
      <c r="H760" s="316"/>
      <c r="I760" s="317" t="e">
        <f t="shared" si="21"/>
        <v>#REF!</v>
      </c>
      <c r="J760" s="302"/>
      <c r="K760" s="318" t="e">
        <f t="shared" si="22"/>
        <v>#REF!</v>
      </c>
      <c r="L760" s="316"/>
      <c r="M760" s="317" t="e">
        <f t="shared" si="23"/>
        <v>#REF!</v>
      </c>
      <c r="N760" s="302"/>
      <c r="O760" s="95" t="e">
        <f t="shared" si="24"/>
        <v>#REF!</v>
      </c>
      <c r="P760" s="89"/>
      <c r="Q760" s="96" t="e">
        <f t="shared" si="25"/>
        <v>#REF!</v>
      </c>
      <c r="R760" s="91" t="s">
        <v>185</v>
      </c>
      <c r="S760" s="96" t="e">
        <f t="shared" si="26"/>
        <v>#REF!</v>
      </c>
      <c r="T760" s="89"/>
      <c r="U760" s="96" t="e">
        <f>'2 SERVICES'!#REF!</f>
        <v>#REF!</v>
      </c>
      <c r="V760" s="91"/>
      <c r="W760" s="97" t="e">
        <f>'2 SERVICES'!#REF!</f>
        <v>#REF!</v>
      </c>
    </row>
    <row r="761" spans="1:23" ht="39.75" customHeight="1" x14ac:dyDescent="0.25">
      <c r="A761" s="92">
        <f t="shared" si="18"/>
        <v>748</v>
      </c>
      <c r="B761" s="313" t="e">
        <f>'2 SERVICES'!#REF!</f>
        <v>#REF!</v>
      </c>
      <c r="C761" s="99" t="e">
        <f>'2 SERVICES'!#REF!</f>
        <v>#REF!</v>
      </c>
      <c r="D761" s="94" t="e">
        <f>'2 SERVICES'!#REF!</f>
        <v>#REF!</v>
      </c>
      <c r="E761" s="319" t="e">
        <f t="shared" si="19"/>
        <v>#REF!</v>
      </c>
      <c r="F761" s="320"/>
      <c r="G761" s="315" t="e">
        <f t="shared" si="20"/>
        <v>#REF!</v>
      </c>
      <c r="H761" s="316"/>
      <c r="I761" s="321" t="e">
        <f t="shared" si="21"/>
        <v>#REF!</v>
      </c>
      <c r="J761" s="320"/>
      <c r="K761" s="318" t="e">
        <f t="shared" si="22"/>
        <v>#REF!</v>
      </c>
      <c r="L761" s="316"/>
      <c r="M761" s="321" t="e">
        <f t="shared" si="23"/>
        <v>#REF!</v>
      </c>
      <c r="N761" s="320"/>
      <c r="O761" s="95" t="e">
        <f t="shared" si="24"/>
        <v>#REF!</v>
      </c>
      <c r="P761" s="89"/>
      <c r="Q761" s="100" t="e">
        <f t="shared" si="25"/>
        <v>#REF!</v>
      </c>
      <c r="R761" s="91" t="s">
        <v>186</v>
      </c>
      <c r="S761" s="96" t="e">
        <f t="shared" si="26"/>
        <v>#REF!</v>
      </c>
      <c r="T761" s="89"/>
      <c r="U761" s="96" t="e">
        <f>'2 SERVICES'!#REF!</f>
        <v>#REF!</v>
      </c>
      <c r="V761" s="91"/>
      <c r="W761" s="97" t="e">
        <f>'2 SERVICES'!#REF!</f>
        <v>#REF!</v>
      </c>
    </row>
    <row r="762" spans="1:23" ht="39.75" customHeight="1" x14ac:dyDescent="0.25">
      <c r="A762" s="92">
        <f t="shared" si="18"/>
        <v>749</v>
      </c>
      <c r="B762" s="313" t="e">
        <f>'2 SERVICES'!#REF!</f>
        <v>#REF!</v>
      </c>
      <c r="C762" s="93" t="e">
        <f>'2 SERVICES'!#REF!</f>
        <v>#REF!</v>
      </c>
      <c r="D762" s="94" t="e">
        <f>'2 SERVICES'!#REF!</f>
        <v>#REF!</v>
      </c>
      <c r="E762" s="314" t="e">
        <f t="shared" si="19"/>
        <v>#REF!</v>
      </c>
      <c r="F762" s="302"/>
      <c r="G762" s="315" t="e">
        <f t="shared" si="20"/>
        <v>#REF!</v>
      </c>
      <c r="H762" s="316"/>
      <c r="I762" s="317" t="e">
        <f t="shared" si="21"/>
        <v>#REF!</v>
      </c>
      <c r="J762" s="302"/>
      <c r="K762" s="318" t="e">
        <f t="shared" si="22"/>
        <v>#REF!</v>
      </c>
      <c r="L762" s="316"/>
      <c r="M762" s="317" t="e">
        <f t="shared" si="23"/>
        <v>#REF!</v>
      </c>
      <c r="N762" s="302"/>
      <c r="O762" s="95" t="e">
        <f t="shared" si="24"/>
        <v>#REF!</v>
      </c>
      <c r="P762" s="89"/>
      <c r="Q762" s="96" t="e">
        <f t="shared" si="25"/>
        <v>#REF!</v>
      </c>
      <c r="R762" s="91" t="s">
        <v>185</v>
      </c>
      <c r="S762" s="96" t="e">
        <f t="shared" si="26"/>
        <v>#REF!</v>
      </c>
      <c r="T762" s="89"/>
      <c r="U762" s="96" t="e">
        <f>'2 SERVICES'!#REF!</f>
        <v>#REF!</v>
      </c>
      <c r="V762" s="91"/>
      <c r="W762" s="97" t="e">
        <f>'2 SERVICES'!#REF!</f>
        <v>#REF!</v>
      </c>
    </row>
    <row r="763" spans="1:23" ht="39.75" customHeight="1" x14ac:dyDescent="0.25">
      <c r="A763" s="92">
        <f t="shared" si="18"/>
        <v>750</v>
      </c>
      <c r="B763" s="313" t="e">
        <f>'2 SERVICES'!#REF!</f>
        <v>#REF!</v>
      </c>
      <c r="C763" s="99" t="e">
        <f>'2 SERVICES'!#REF!</f>
        <v>#REF!</v>
      </c>
      <c r="D763" s="94" t="e">
        <f>'2 SERVICES'!#REF!</f>
        <v>#REF!</v>
      </c>
      <c r="E763" s="319" t="e">
        <f t="shared" si="19"/>
        <v>#REF!</v>
      </c>
      <c r="F763" s="320"/>
      <c r="G763" s="315" t="e">
        <f t="shared" si="20"/>
        <v>#REF!</v>
      </c>
      <c r="H763" s="316"/>
      <c r="I763" s="321" t="e">
        <f t="shared" si="21"/>
        <v>#REF!</v>
      </c>
      <c r="J763" s="320"/>
      <c r="K763" s="318" t="e">
        <f t="shared" si="22"/>
        <v>#REF!</v>
      </c>
      <c r="L763" s="316"/>
      <c r="M763" s="321" t="e">
        <f t="shared" si="23"/>
        <v>#REF!</v>
      </c>
      <c r="N763" s="320"/>
      <c r="O763" s="95" t="e">
        <f t="shared" si="24"/>
        <v>#REF!</v>
      </c>
      <c r="P763" s="89"/>
      <c r="Q763" s="100" t="e">
        <f t="shared" si="25"/>
        <v>#REF!</v>
      </c>
      <c r="R763" s="91" t="s">
        <v>186</v>
      </c>
      <c r="S763" s="96" t="e">
        <f t="shared" si="26"/>
        <v>#REF!</v>
      </c>
      <c r="T763" s="89"/>
      <c r="U763" s="96" t="e">
        <f>'2 SERVICES'!#REF!</f>
        <v>#REF!</v>
      </c>
      <c r="V763" s="91"/>
      <c r="W763" s="97" t="e">
        <f>'2 SERVICES'!#REF!</f>
        <v>#REF!</v>
      </c>
    </row>
    <row r="764" spans="1:23" ht="39.75" customHeight="1" x14ac:dyDescent="0.25">
      <c r="A764" s="92">
        <f t="shared" si="18"/>
        <v>751</v>
      </c>
      <c r="B764" s="313" t="e">
        <f>'2 SERVICES'!#REF!</f>
        <v>#REF!</v>
      </c>
      <c r="C764" s="93" t="e">
        <f>'2 SERVICES'!#REF!</f>
        <v>#REF!</v>
      </c>
      <c r="D764" s="94" t="e">
        <f>'2 SERVICES'!#REF!</f>
        <v>#REF!</v>
      </c>
      <c r="E764" s="314" t="e">
        <f t="shared" si="19"/>
        <v>#REF!</v>
      </c>
      <c r="F764" s="302"/>
      <c r="G764" s="315" t="e">
        <f t="shared" si="20"/>
        <v>#REF!</v>
      </c>
      <c r="H764" s="316"/>
      <c r="I764" s="317" t="e">
        <f t="shared" si="21"/>
        <v>#REF!</v>
      </c>
      <c r="J764" s="302"/>
      <c r="K764" s="318" t="e">
        <f t="shared" si="22"/>
        <v>#REF!</v>
      </c>
      <c r="L764" s="316"/>
      <c r="M764" s="317" t="e">
        <f t="shared" si="23"/>
        <v>#REF!</v>
      </c>
      <c r="N764" s="302"/>
      <c r="O764" s="95" t="e">
        <f t="shared" si="24"/>
        <v>#REF!</v>
      </c>
      <c r="P764" s="89"/>
      <c r="Q764" s="96" t="e">
        <f t="shared" si="25"/>
        <v>#REF!</v>
      </c>
      <c r="R764" s="91" t="s">
        <v>185</v>
      </c>
      <c r="S764" s="96" t="e">
        <f t="shared" si="26"/>
        <v>#REF!</v>
      </c>
      <c r="T764" s="89"/>
      <c r="U764" s="96" t="e">
        <f>'2 SERVICES'!#REF!</f>
        <v>#REF!</v>
      </c>
      <c r="V764" s="91"/>
      <c r="W764" s="97" t="e">
        <f>'2 SERVICES'!#REF!</f>
        <v>#REF!</v>
      </c>
    </row>
    <row r="765" spans="1:23" ht="39.75" customHeight="1" x14ac:dyDescent="0.25">
      <c r="A765" s="92">
        <f t="shared" si="18"/>
        <v>752</v>
      </c>
      <c r="B765" s="313" t="e">
        <f>'2 SERVICES'!#REF!</f>
        <v>#REF!</v>
      </c>
      <c r="C765" s="99" t="e">
        <f>'2 SERVICES'!#REF!</f>
        <v>#REF!</v>
      </c>
      <c r="D765" s="94" t="e">
        <f>'2 SERVICES'!#REF!</f>
        <v>#REF!</v>
      </c>
      <c r="E765" s="319" t="e">
        <f t="shared" si="19"/>
        <v>#REF!</v>
      </c>
      <c r="F765" s="320"/>
      <c r="G765" s="315" t="e">
        <f t="shared" si="20"/>
        <v>#REF!</v>
      </c>
      <c r="H765" s="316"/>
      <c r="I765" s="321" t="e">
        <f t="shared" si="21"/>
        <v>#REF!</v>
      </c>
      <c r="J765" s="320"/>
      <c r="K765" s="318" t="e">
        <f t="shared" si="22"/>
        <v>#REF!</v>
      </c>
      <c r="L765" s="316"/>
      <c r="M765" s="321" t="e">
        <f t="shared" si="23"/>
        <v>#REF!</v>
      </c>
      <c r="N765" s="320"/>
      <c r="O765" s="95" t="e">
        <f t="shared" si="24"/>
        <v>#REF!</v>
      </c>
      <c r="P765" s="89"/>
      <c r="Q765" s="100" t="e">
        <f t="shared" si="25"/>
        <v>#REF!</v>
      </c>
      <c r="R765" s="91" t="s">
        <v>186</v>
      </c>
      <c r="S765" s="96" t="e">
        <f t="shared" si="26"/>
        <v>#REF!</v>
      </c>
      <c r="T765" s="89"/>
      <c r="U765" s="96" t="e">
        <f>'2 SERVICES'!#REF!</f>
        <v>#REF!</v>
      </c>
      <c r="V765" s="91"/>
      <c r="W765" s="97" t="e">
        <f>'2 SERVICES'!#REF!</f>
        <v>#REF!</v>
      </c>
    </row>
    <row r="766" spans="1:23" ht="39.75" customHeight="1" x14ac:dyDescent="0.25">
      <c r="A766" s="92">
        <f t="shared" si="18"/>
        <v>753</v>
      </c>
      <c r="B766" s="313" t="e">
        <f>'2 SERVICES'!#REF!</f>
        <v>#REF!</v>
      </c>
      <c r="C766" s="93" t="e">
        <f>'2 SERVICES'!#REF!</f>
        <v>#REF!</v>
      </c>
      <c r="D766" s="94" t="e">
        <f>'2 SERVICES'!#REF!</f>
        <v>#REF!</v>
      </c>
      <c r="E766" s="314" t="e">
        <f t="shared" si="19"/>
        <v>#REF!</v>
      </c>
      <c r="F766" s="302"/>
      <c r="G766" s="315" t="e">
        <f t="shared" si="20"/>
        <v>#REF!</v>
      </c>
      <c r="H766" s="316"/>
      <c r="I766" s="317" t="e">
        <f t="shared" si="21"/>
        <v>#REF!</v>
      </c>
      <c r="J766" s="302"/>
      <c r="K766" s="318" t="e">
        <f t="shared" si="22"/>
        <v>#REF!</v>
      </c>
      <c r="L766" s="316"/>
      <c r="M766" s="317" t="e">
        <f t="shared" si="23"/>
        <v>#REF!</v>
      </c>
      <c r="N766" s="302"/>
      <c r="O766" s="95" t="e">
        <f t="shared" si="24"/>
        <v>#REF!</v>
      </c>
      <c r="P766" s="89"/>
      <c r="Q766" s="96" t="e">
        <f t="shared" si="25"/>
        <v>#REF!</v>
      </c>
      <c r="R766" s="91" t="s">
        <v>185</v>
      </c>
      <c r="S766" s="96" t="e">
        <f t="shared" si="26"/>
        <v>#REF!</v>
      </c>
      <c r="T766" s="89"/>
      <c r="U766" s="96" t="e">
        <f>'2 SERVICES'!#REF!</f>
        <v>#REF!</v>
      </c>
      <c r="V766" s="91"/>
      <c r="W766" s="97" t="e">
        <f>'2 SERVICES'!#REF!</f>
        <v>#REF!</v>
      </c>
    </row>
    <row r="767" spans="1:23" ht="39.75" customHeight="1" x14ac:dyDescent="0.25">
      <c r="A767" s="92">
        <f t="shared" si="18"/>
        <v>754</v>
      </c>
      <c r="B767" s="313" t="e">
        <f>'2 SERVICES'!#REF!</f>
        <v>#REF!</v>
      </c>
      <c r="C767" s="99" t="e">
        <f>'2 SERVICES'!#REF!</f>
        <v>#REF!</v>
      </c>
      <c r="D767" s="94" t="e">
        <f>'2 SERVICES'!#REF!</f>
        <v>#REF!</v>
      </c>
      <c r="E767" s="319" t="e">
        <f t="shared" si="19"/>
        <v>#REF!</v>
      </c>
      <c r="F767" s="320"/>
      <c r="G767" s="315" t="e">
        <f t="shared" si="20"/>
        <v>#REF!</v>
      </c>
      <c r="H767" s="316"/>
      <c r="I767" s="321" t="e">
        <f t="shared" si="21"/>
        <v>#REF!</v>
      </c>
      <c r="J767" s="320"/>
      <c r="K767" s="318" t="e">
        <f t="shared" si="22"/>
        <v>#REF!</v>
      </c>
      <c r="L767" s="316"/>
      <c r="M767" s="321" t="e">
        <f t="shared" si="23"/>
        <v>#REF!</v>
      </c>
      <c r="N767" s="320"/>
      <c r="O767" s="95" t="e">
        <f t="shared" si="24"/>
        <v>#REF!</v>
      </c>
      <c r="P767" s="89"/>
      <c r="Q767" s="100" t="e">
        <f t="shared" si="25"/>
        <v>#REF!</v>
      </c>
      <c r="R767" s="91" t="s">
        <v>186</v>
      </c>
      <c r="S767" s="96" t="e">
        <f t="shared" si="26"/>
        <v>#REF!</v>
      </c>
      <c r="T767" s="89"/>
      <c r="U767" s="96" t="e">
        <f>'2 SERVICES'!#REF!</f>
        <v>#REF!</v>
      </c>
      <c r="V767" s="91"/>
      <c r="W767" s="97" t="e">
        <f>'2 SERVICES'!#REF!</f>
        <v>#REF!</v>
      </c>
    </row>
    <row r="768" spans="1:23" ht="39.75" customHeight="1" x14ac:dyDescent="0.25">
      <c r="A768" s="92">
        <f t="shared" si="18"/>
        <v>755</v>
      </c>
      <c r="B768" s="313" t="e">
        <f>'2 SERVICES'!#REF!</f>
        <v>#REF!</v>
      </c>
      <c r="C768" s="93" t="e">
        <f>'2 SERVICES'!#REF!</f>
        <v>#REF!</v>
      </c>
      <c r="D768" s="94" t="e">
        <f>'2 SERVICES'!#REF!</f>
        <v>#REF!</v>
      </c>
      <c r="E768" s="314" t="e">
        <f t="shared" si="19"/>
        <v>#REF!</v>
      </c>
      <c r="F768" s="302"/>
      <c r="G768" s="315" t="e">
        <f t="shared" si="20"/>
        <v>#REF!</v>
      </c>
      <c r="H768" s="316"/>
      <c r="I768" s="317" t="e">
        <f t="shared" si="21"/>
        <v>#REF!</v>
      </c>
      <c r="J768" s="302"/>
      <c r="K768" s="318" t="e">
        <f t="shared" si="22"/>
        <v>#REF!</v>
      </c>
      <c r="L768" s="316"/>
      <c r="M768" s="317" t="e">
        <f t="shared" si="23"/>
        <v>#REF!</v>
      </c>
      <c r="N768" s="302"/>
      <c r="O768" s="95" t="e">
        <f t="shared" si="24"/>
        <v>#REF!</v>
      </c>
      <c r="P768" s="89"/>
      <c r="Q768" s="96" t="e">
        <f t="shared" si="25"/>
        <v>#REF!</v>
      </c>
      <c r="R768" s="91" t="s">
        <v>185</v>
      </c>
      <c r="S768" s="96" t="e">
        <f t="shared" si="26"/>
        <v>#REF!</v>
      </c>
      <c r="T768" s="89"/>
      <c r="U768" s="96" t="e">
        <f>'2 SERVICES'!#REF!</f>
        <v>#REF!</v>
      </c>
      <c r="V768" s="91"/>
      <c r="W768" s="97" t="e">
        <f>'2 SERVICES'!#REF!</f>
        <v>#REF!</v>
      </c>
    </row>
    <row r="769" spans="1:23" ht="39.75" customHeight="1" x14ac:dyDescent="0.25">
      <c r="A769" s="92">
        <f t="shared" si="18"/>
        <v>756</v>
      </c>
      <c r="B769" s="313" t="e">
        <f>'2 SERVICES'!#REF!</f>
        <v>#REF!</v>
      </c>
      <c r="C769" s="99" t="e">
        <f>'2 SERVICES'!#REF!</f>
        <v>#REF!</v>
      </c>
      <c r="D769" s="94" t="e">
        <f>'2 SERVICES'!#REF!</f>
        <v>#REF!</v>
      </c>
      <c r="E769" s="319" t="e">
        <f t="shared" si="19"/>
        <v>#REF!</v>
      </c>
      <c r="F769" s="320"/>
      <c r="G769" s="315" t="e">
        <f t="shared" si="20"/>
        <v>#REF!</v>
      </c>
      <c r="H769" s="316"/>
      <c r="I769" s="321" t="e">
        <f t="shared" si="21"/>
        <v>#REF!</v>
      </c>
      <c r="J769" s="320"/>
      <c r="K769" s="318" t="e">
        <f t="shared" si="22"/>
        <v>#REF!</v>
      </c>
      <c r="L769" s="316"/>
      <c r="M769" s="321" t="e">
        <f t="shared" si="23"/>
        <v>#REF!</v>
      </c>
      <c r="N769" s="320"/>
      <c r="O769" s="95" t="e">
        <f t="shared" si="24"/>
        <v>#REF!</v>
      </c>
      <c r="P769" s="89"/>
      <c r="Q769" s="100" t="e">
        <f t="shared" si="25"/>
        <v>#REF!</v>
      </c>
      <c r="R769" s="91" t="s">
        <v>186</v>
      </c>
      <c r="S769" s="96" t="e">
        <f t="shared" si="26"/>
        <v>#REF!</v>
      </c>
      <c r="T769" s="89"/>
      <c r="U769" s="96" t="e">
        <f>'2 SERVICES'!#REF!</f>
        <v>#REF!</v>
      </c>
      <c r="V769" s="91"/>
      <c r="W769" s="97" t="e">
        <f>'2 SERVICES'!#REF!</f>
        <v>#REF!</v>
      </c>
    </row>
    <row r="770" spans="1:23" ht="39.75" customHeight="1" x14ac:dyDescent="0.25">
      <c r="A770" s="92">
        <f t="shared" si="18"/>
        <v>757</v>
      </c>
      <c r="B770" s="313" t="e">
        <f>'2 SERVICES'!#REF!</f>
        <v>#REF!</v>
      </c>
      <c r="C770" s="93" t="e">
        <f>'2 SERVICES'!#REF!</f>
        <v>#REF!</v>
      </c>
      <c r="D770" s="94" t="e">
        <f>'2 SERVICES'!#REF!</f>
        <v>#REF!</v>
      </c>
      <c r="E770" s="314" t="e">
        <f t="shared" si="19"/>
        <v>#REF!</v>
      </c>
      <c r="F770" s="302"/>
      <c r="G770" s="315" t="e">
        <f t="shared" si="20"/>
        <v>#REF!</v>
      </c>
      <c r="H770" s="316"/>
      <c r="I770" s="317" t="e">
        <f t="shared" si="21"/>
        <v>#REF!</v>
      </c>
      <c r="J770" s="302"/>
      <c r="K770" s="318" t="e">
        <f t="shared" si="22"/>
        <v>#REF!</v>
      </c>
      <c r="L770" s="316"/>
      <c r="M770" s="317" t="e">
        <f t="shared" si="23"/>
        <v>#REF!</v>
      </c>
      <c r="N770" s="302"/>
      <c r="O770" s="95" t="e">
        <f t="shared" si="24"/>
        <v>#REF!</v>
      </c>
      <c r="P770" s="89"/>
      <c r="Q770" s="96" t="e">
        <f t="shared" si="25"/>
        <v>#REF!</v>
      </c>
      <c r="R770" s="91" t="s">
        <v>185</v>
      </c>
      <c r="S770" s="96" t="e">
        <f t="shared" si="26"/>
        <v>#REF!</v>
      </c>
      <c r="T770" s="89"/>
      <c r="U770" s="96" t="e">
        <f>'2 SERVICES'!#REF!</f>
        <v>#REF!</v>
      </c>
      <c r="V770" s="91"/>
      <c r="W770" s="97" t="e">
        <f>'2 SERVICES'!#REF!</f>
        <v>#REF!</v>
      </c>
    </row>
    <row r="771" spans="1:23" ht="39.75" customHeight="1" x14ac:dyDescent="0.25">
      <c r="A771" s="92">
        <f t="shared" si="18"/>
        <v>758</v>
      </c>
      <c r="B771" s="313" t="e">
        <f>'2 SERVICES'!#REF!</f>
        <v>#REF!</v>
      </c>
      <c r="C771" s="99" t="e">
        <f>'2 SERVICES'!#REF!</f>
        <v>#REF!</v>
      </c>
      <c r="D771" s="94" t="e">
        <f>'2 SERVICES'!#REF!</f>
        <v>#REF!</v>
      </c>
      <c r="E771" s="319" t="e">
        <f t="shared" si="19"/>
        <v>#REF!</v>
      </c>
      <c r="F771" s="320"/>
      <c r="G771" s="315" t="e">
        <f t="shared" si="20"/>
        <v>#REF!</v>
      </c>
      <c r="H771" s="316"/>
      <c r="I771" s="321" t="e">
        <f t="shared" si="21"/>
        <v>#REF!</v>
      </c>
      <c r="J771" s="320"/>
      <c r="K771" s="318" t="e">
        <f t="shared" si="22"/>
        <v>#REF!</v>
      </c>
      <c r="L771" s="316"/>
      <c r="M771" s="321" t="e">
        <f t="shared" si="23"/>
        <v>#REF!</v>
      </c>
      <c r="N771" s="320"/>
      <c r="O771" s="95" t="e">
        <f t="shared" si="24"/>
        <v>#REF!</v>
      </c>
      <c r="P771" s="89"/>
      <c r="Q771" s="100" t="e">
        <f t="shared" si="25"/>
        <v>#REF!</v>
      </c>
      <c r="R771" s="91" t="s">
        <v>186</v>
      </c>
      <c r="S771" s="96" t="e">
        <f t="shared" si="26"/>
        <v>#REF!</v>
      </c>
      <c r="T771" s="89"/>
      <c r="U771" s="96" t="e">
        <f>'2 SERVICES'!#REF!</f>
        <v>#REF!</v>
      </c>
      <c r="V771" s="91"/>
      <c r="W771" s="97" t="e">
        <f>'2 SERVICES'!#REF!</f>
        <v>#REF!</v>
      </c>
    </row>
    <row r="772" spans="1:23" ht="39.75" customHeight="1" x14ac:dyDescent="0.25">
      <c r="A772" s="92">
        <f t="shared" si="18"/>
        <v>759</v>
      </c>
      <c r="B772" s="313" t="e">
        <f>'2 SERVICES'!#REF!</f>
        <v>#REF!</v>
      </c>
      <c r="C772" s="93" t="e">
        <f>'2 SERVICES'!#REF!</f>
        <v>#REF!</v>
      </c>
      <c r="D772" s="94" t="e">
        <f>'2 SERVICES'!#REF!</f>
        <v>#REF!</v>
      </c>
      <c r="E772" s="314" t="e">
        <f t="shared" si="19"/>
        <v>#REF!</v>
      </c>
      <c r="F772" s="302"/>
      <c r="G772" s="315" t="e">
        <f t="shared" si="20"/>
        <v>#REF!</v>
      </c>
      <c r="H772" s="316"/>
      <c r="I772" s="317" t="e">
        <f t="shared" si="21"/>
        <v>#REF!</v>
      </c>
      <c r="J772" s="302"/>
      <c r="K772" s="318" t="e">
        <f t="shared" si="22"/>
        <v>#REF!</v>
      </c>
      <c r="L772" s="316"/>
      <c r="M772" s="317" t="e">
        <f t="shared" si="23"/>
        <v>#REF!</v>
      </c>
      <c r="N772" s="302"/>
      <c r="O772" s="95" t="e">
        <f t="shared" si="24"/>
        <v>#REF!</v>
      </c>
      <c r="P772" s="89"/>
      <c r="Q772" s="96" t="e">
        <f t="shared" si="25"/>
        <v>#REF!</v>
      </c>
      <c r="R772" s="91" t="s">
        <v>185</v>
      </c>
      <c r="S772" s="96" t="e">
        <f t="shared" si="26"/>
        <v>#REF!</v>
      </c>
      <c r="T772" s="89"/>
      <c r="U772" s="96" t="e">
        <f>'2 SERVICES'!#REF!</f>
        <v>#REF!</v>
      </c>
      <c r="V772" s="91"/>
      <c r="W772" s="97" t="e">
        <f>'2 SERVICES'!#REF!</f>
        <v>#REF!</v>
      </c>
    </row>
    <row r="773" spans="1:23" ht="39.75" customHeight="1" x14ac:dyDescent="0.25">
      <c r="A773" s="92">
        <f t="shared" si="18"/>
        <v>760</v>
      </c>
      <c r="B773" s="313" t="e">
        <f>'2 SERVICES'!#REF!</f>
        <v>#REF!</v>
      </c>
      <c r="C773" s="99" t="e">
        <f>'2 SERVICES'!#REF!</f>
        <v>#REF!</v>
      </c>
      <c r="D773" s="94" t="e">
        <f>'2 SERVICES'!#REF!</f>
        <v>#REF!</v>
      </c>
      <c r="E773" s="319" t="e">
        <f t="shared" si="19"/>
        <v>#REF!</v>
      </c>
      <c r="F773" s="320"/>
      <c r="G773" s="315" t="e">
        <f t="shared" si="20"/>
        <v>#REF!</v>
      </c>
      <c r="H773" s="316"/>
      <c r="I773" s="321" t="e">
        <f t="shared" si="21"/>
        <v>#REF!</v>
      </c>
      <c r="J773" s="320"/>
      <c r="K773" s="318" t="e">
        <f t="shared" si="22"/>
        <v>#REF!</v>
      </c>
      <c r="L773" s="316"/>
      <c r="M773" s="321" t="e">
        <f t="shared" si="23"/>
        <v>#REF!</v>
      </c>
      <c r="N773" s="320"/>
      <c r="O773" s="95" t="e">
        <f t="shared" si="24"/>
        <v>#REF!</v>
      </c>
      <c r="P773" s="89"/>
      <c r="Q773" s="100" t="e">
        <f t="shared" si="25"/>
        <v>#REF!</v>
      </c>
      <c r="R773" s="91" t="s">
        <v>186</v>
      </c>
      <c r="S773" s="96" t="e">
        <f t="shared" si="26"/>
        <v>#REF!</v>
      </c>
      <c r="T773" s="89"/>
      <c r="U773" s="96" t="e">
        <f>'2 SERVICES'!#REF!</f>
        <v>#REF!</v>
      </c>
      <c r="V773" s="91"/>
      <c r="W773" s="97" t="e">
        <f>'2 SERVICES'!#REF!</f>
        <v>#REF!</v>
      </c>
    </row>
    <row r="774" spans="1:23" ht="39.75" customHeight="1" x14ac:dyDescent="0.25">
      <c r="A774" s="92">
        <f t="shared" si="18"/>
        <v>761</v>
      </c>
      <c r="B774" s="313" t="e">
        <f>'2 SERVICES'!#REF!</f>
        <v>#REF!</v>
      </c>
      <c r="C774" s="93" t="e">
        <f>'2 SERVICES'!#REF!</f>
        <v>#REF!</v>
      </c>
      <c r="D774" s="94" t="e">
        <f>'2 SERVICES'!#REF!</f>
        <v>#REF!</v>
      </c>
      <c r="E774" s="314" t="e">
        <f t="shared" si="19"/>
        <v>#REF!</v>
      </c>
      <c r="F774" s="302"/>
      <c r="G774" s="315" t="e">
        <f t="shared" si="20"/>
        <v>#REF!</v>
      </c>
      <c r="H774" s="316"/>
      <c r="I774" s="317" t="e">
        <f t="shared" si="21"/>
        <v>#REF!</v>
      </c>
      <c r="J774" s="302"/>
      <c r="K774" s="318" t="e">
        <f t="shared" si="22"/>
        <v>#REF!</v>
      </c>
      <c r="L774" s="316"/>
      <c r="M774" s="317" t="e">
        <f t="shared" si="23"/>
        <v>#REF!</v>
      </c>
      <c r="N774" s="302"/>
      <c r="O774" s="95" t="e">
        <f t="shared" si="24"/>
        <v>#REF!</v>
      </c>
      <c r="P774" s="89"/>
      <c r="Q774" s="96" t="e">
        <f t="shared" si="25"/>
        <v>#REF!</v>
      </c>
      <c r="R774" s="91" t="s">
        <v>185</v>
      </c>
      <c r="S774" s="96" t="e">
        <f t="shared" si="26"/>
        <v>#REF!</v>
      </c>
      <c r="T774" s="89"/>
      <c r="U774" s="96" t="e">
        <f>'2 SERVICES'!#REF!</f>
        <v>#REF!</v>
      </c>
      <c r="V774" s="91"/>
      <c r="W774" s="97" t="e">
        <f>'2 SERVICES'!#REF!</f>
        <v>#REF!</v>
      </c>
    </row>
    <row r="775" spans="1:23" ht="39.75" customHeight="1" x14ac:dyDescent="0.25">
      <c r="A775" s="92">
        <f t="shared" si="18"/>
        <v>762</v>
      </c>
      <c r="B775" s="313" t="e">
        <f>'2 SERVICES'!#REF!</f>
        <v>#REF!</v>
      </c>
      <c r="C775" s="99" t="e">
        <f>'2 SERVICES'!#REF!</f>
        <v>#REF!</v>
      </c>
      <c r="D775" s="94" t="e">
        <f>'2 SERVICES'!#REF!</f>
        <v>#REF!</v>
      </c>
      <c r="E775" s="319" t="e">
        <f t="shared" si="19"/>
        <v>#REF!</v>
      </c>
      <c r="F775" s="320"/>
      <c r="G775" s="315" t="e">
        <f t="shared" si="20"/>
        <v>#REF!</v>
      </c>
      <c r="H775" s="316"/>
      <c r="I775" s="321" t="e">
        <f t="shared" si="21"/>
        <v>#REF!</v>
      </c>
      <c r="J775" s="320"/>
      <c r="K775" s="318" t="e">
        <f t="shared" si="22"/>
        <v>#REF!</v>
      </c>
      <c r="L775" s="316"/>
      <c r="M775" s="321" t="e">
        <f t="shared" si="23"/>
        <v>#REF!</v>
      </c>
      <c r="N775" s="320"/>
      <c r="O775" s="95" t="e">
        <f t="shared" si="24"/>
        <v>#REF!</v>
      </c>
      <c r="P775" s="89"/>
      <c r="Q775" s="100" t="e">
        <f t="shared" si="25"/>
        <v>#REF!</v>
      </c>
      <c r="R775" s="91" t="s">
        <v>186</v>
      </c>
      <c r="S775" s="96" t="e">
        <f t="shared" si="26"/>
        <v>#REF!</v>
      </c>
      <c r="T775" s="89"/>
      <c r="U775" s="96" t="e">
        <f>'2 SERVICES'!#REF!</f>
        <v>#REF!</v>
      </c>
      <c r="V775" s="91"/>
      <c r="W775" s="97" t="e">
        <f>'2 SERVICES'!#REF!</f>
        <v>#REF!</v>
      </c>
    </row>
    <row r="776" spans="1:23" ht="39.75" customHeight="1" x14ac:dyDescent="0.25">
      <c r="A776" s="92">
        <f t="shared" si="18"/>
        <v>763</v>
      </c>
      <c r="B776" s="313" t="e">
        <f>'2 SERVICES'!#REF!</f>
        <v>#REF!</v>
      </c>
      <c r="C776" s="93" t="e">
        <f>'2 SERVICES'!#REF!</f>
        <v>#REF!</v>
      </c>
      <c r="D776" s="94" t="e">
        <f>'2 SERVICES'!#REF!</f>
        <v>#REF!</v>
      </c>
      <c r="E776" s="314" t="e">
        <f t="shared" si="19"/>
        <v>#REF!</v>
      </c>
      <c r="F776" s="302"/>
      <c r="G776" s="315" t="e">
        <f t="shared" si="20"/>
        <v>#REF!</v>
      </c>
      <c r="H776" s="316"/>
      <c r="I776" s="317" t="e">
        <f t="shared" si="21"/>
        <v>#REF!</v>
      </c>
      <c r="J776" s="302"/>
      <c r="K776" s="318" t="e">
        <f t="shared" si="22"/>
        <v>#REF!</v>
      </c>
      <c r="L776" s="316"/>
      <c r="M776" s="317" t="e">
        <f t="shared" si="23"/>
        <v>#REF!</v>
      </c>
      <c r="N776" s="302"/>
      <c r="O776" s="95" t="e">
        <f t="shared" si="24"/>
        <v>#REF!</v>
      </c>
      <c r="P776" s="89"/>
      <c r="Q776" s="96" t="e">
        <f t="shared" si="25"/>
        <v>#REF!</v>
      </c>
      <c r="R776" s="91" t="s">
        <v>185</v>
      </c>
      <c r="S776" s="96" t="e">
        <f t="shared" si="26"/>
        <v>#REF!</v>
      </c>
      <c r="T776" s="89"/>
      <c r="U776" s="96" t="e">
        <f>'2 SERVICES'!#REF!</f>
        <v>#REF!</v>
      </c>
      <c r="V776" s="91"/>
      <c r="W776" s="97" t="e">
        <f>'2 SERVICES'!#REF!</f>
        <v>#REF!</v>
      </c>
    </row>
    <row r="777" spans="1:23" ht="39.75" customHeight="1" x14ac:dyDescent="0.25">
      <c r="A777" s="92">
        <f t="shared" si="18"/>
        <v>764</v>
      </c>
      <c r="B777" s="313" t="e">
        <f>'2 SERVICES'!#REF!</f>
        <v>#REF!</v>
      </c>
      <c r="C777" s="99" t="e">
        <f>'2 SERVICES'!#REF!</f>
        <v>#REF!</v>
      </c>
      <c r="D777" s="94" t="e">
        <f>'2 SERVICES'!#REF!</f>
        <v>#REF!</v>
      </c>
      <c r="E777" s="319" t="e">
        <f t="shared" si="19"/>
        <v>#REF!</v>
      </c>
      <c r="F777" s="320"/>
      <c r="G777" s="315" t="e">
        <f t="shared" si="20"/>
        <v>#REF!</v>
      </c>
      <c r="H777" s="316"/>
      <c r="I777" s="321" t="e">
        <f t="shared" si="21"/>
        <v>#REF!</v>
      </c>
      <c r="J777" s="320"/>
      <c r="K777" s="318" t="e">
        <f t="shared" si="22"/>
        <v>#REF!</v>
      </c>
      <c r="L777" s="316"/>
      <c r="M777" s="321" t="e">
        <f t="shared" si="23"/>
        <v>#REF!</v>
      </c>
      <c r="N777" s="320"/>
      <c r="O777" s="95" t="e">
        <f t="shared" si="24"/>
        <v>#REF!</v>
      </c>
      <c r="P777" s="89"/>
      <c r="Q777" s="100" t="e">
        <f t="shared" si="25"/>
        <v>#REF!</v>
      </c>
      <c r="R777" s="91" t="s">
        <v>186</v>
      </c>
      <c r="S777" s="96" t="e">
        <f t="shared" si="26"/>
        <v>#REF!</v>
      </c>
      <c r="T777" s="89"/>
      <c r="U777" s="96" t="e">
        <f>'2 SERVICES'!#REF!</f>
        <v>#REF!</v>
      </c>
      <c r="V777" s="91"/>
      <c r="W777" s="97" t="e">
        <f>'2 SERVICES'!#REF!</f>
        <v>#REF!</v>
      </c>
    </row>
    <row r="778" spans="1:23" ht="39.75" customHeight="1" x14ac:dyDescent="0.25">
      <c r="A778" s="92">
        <f t="shared" si="18"/>
        <v>765</v>
      </c>
      <c r="B778" s="313" t="e">
        <f>'2 SERVICES'!#REF!</f>
        <v>#REF!</v>
      </c>
      <c r="C778" s="93" t="e">
        <f>'2 SERVICES'!#REF!</f>
        <v>#REF!</v>
      </c>
      <c r="D778" s="94" t="e">
        <f>'2 SERVICES'!#REF!</f>
        <v>#REF!</v>
      </c>
      <c r="E778" s="314" t="e">
        <f t="shared" si="19"/>
        <v>#REF!</v>
      </c>
      <c r="F778" s="302"/>
      <c r="G778" s="315" t="e">
        <f t="shared" si="20"/>
        <v>#REF!</v>
      </c>
      <c r="H778" s="316"/>
      <c r="I778" s="317" t="e">
        <f t="shared" si="21"/>
        <v>#REF!</v>
      </c>
      <c r="J778" s="302"/>
      <c r="K778" s="318" t="e">
        <f t="shared" si="22"/>
        <v>#REF!</v>
      </c>
      <c r="L778" s="316"/>
      <c r="M778" s="317" t="e">
        <f t="shared" si="23"/>
        <v>#REF!</v>
      </c>
      <c r="N778" s="302"/>
      <c r="O778" s="95" t="e">
        <f t="shared" si="24"/>
        <v>#REF!</v>
      </c>
      <c r="P778" s="89"/>
      <c r="Q778" s="96" t="e">
        <f t="shared" si="25"/>
        <v>#REF!</v>
      </c>
      <c r="R778" s="91" t="s">
        <v>185</v>
      </c>
      <c r="S778" s="96" t="e">
        <f t="shared" si="26"/>
        <v>#REF!</v>
      </c>
      <c r="T778" s="89"/>
      <c r="U778" s="96" t="e">
        <f>'2 SERVICES'!#REF!</f>
        <v>#REF!</v>
      </c>
      <c r="V778" s="91"/>
      <c r="W778" s="97" t="e">
        <f>'2 SERVICES'!#REF!</f>
        <v>#REF!</v>
      </c>
    </row>
    <row r="779" spans="1:23" ht="39.75" customHeight="1" x14ac:dyDescent="0.25">
      <c r="A779" s="92">
        <f t="shared" ref="A779:A1013" si="27">ROW(A766)</f>
        <v>766</v>
      </c>
      <c r="B779" s="313" t="e">
        <f>'2 SERVICES'!#REF!</f>
        <v>#REF!</v>
      </c>
      <c r="C779" s="99" t="e">
        <f>'2 SERVICES'!#REF!</f>
        <v>#REF!</v>
      </c>
      <c r="D779" s="94" t="e">
        <f>'2 SERVICES'!#REF!</f>
        <v>#REF!</v>
      </c>
      <c r="E779" s="319" t="e">
        <f t="shared" ref="E779:E1013" si="28">D779+30</f>
        <v>#REF!</v>
      </c>
      <c r="F779" s="320"/>
      <c r="G779" s="315" t="e">
        <f t="shared" ref="G779:G1013" si="29">D779+60</f>
        <v>#REF!</v>
      </c>
      <c r="H779" s="316"/>
      <c r="I779" s="321" t="e">
        <f t="shared" ref="I779:I1013" si="30">D779+90</f>
        <v>#REF!</v>
      </c>
      <c r="J779" s="320"/>
      <c r="K779" s="318" t="e">
        <f t="shared" ref="K779:K1013" si="31">D779+180</f>
        <v>#REF!</v>
      </c>
      <c r="L779" s="316"/>
      <c r="M779" s="321" t="e">
        <f t="shared" ref="M779:M1013" si="32">D779+365</f>
        <v>#REF!</v>
      </c>
      <c r="N779" s="320"/>
      <c r="O779" s="95" t="e">
        <f t="shared" ref="O779:O1013" si="33">#REF!</f>
        <v>#REF!</v>
      </c>
      <c r="P779" s="89"/>
      <c r="Q779" s="100" t="e">
        <f t="shared" ref="Q779:Q1013" si="34">D779+30</f>
        <v>#REF!</v>
      </c>
      <c r="R779" s="91" t="s">
        <v>186</v>
      </c>
      <c r="S779" s="96" t="e">
        <f t="shared" ref="S779:S1013" si="35">O779+180</f>
        <v>#REF!</v>
      </c>
      <c r="T779" s="89"/>
      <c r="U779" s="96" t="e">
        <f>'2 SERVICES'!#REF!</f>
        <v>#REF!</v>
      </c>
      <c r="V779" s="91"/>
      <c r="W779" s="97" t="e">
        <f>'2 SERVICES'!#REF!</f>
        <v>#REF!</v>
      </c>
    </row>
    <row r="780" spans="1:23" ht="39.75" customHeight="1" x14ac:dyDescent="0.25">
      <c r="A780" s="92">
        <f t="shared" si="27"/>
        <v>767</v>
      </c>
      <c r="B780" s="313" t="e">
        <f>'2 SERVICES'!#REF!</f>
        <v>#REF!</v>
      </c>
      <c r="C780" s="93" t="e">
        <f>'2 SERVICES'!#REF!</f>
        <v>#REF!</v>
      </c>
      <c r="D780" s="94" t="e">
        <f>'2 SERVICES'!#REF!</f>
        <v>#REF!</v>
      </c>
      <c r="E780" s="314" t="e">
        <f t="shared" si="28"/>
        <v>#REF!</v>
      </c>
      <c r="F780" s="302"/>
      <c r="G780" s="315" t="e">
        <f t="shared" si="29"/>
        <v>#REF!</v>
      </c>
      <c r="H780" s="316"/>
      <c r="I780" s="317" t="e">
        <f t="shared" si="30"/>
        <v>#REF!</v>
      </c>
      <c r="J780" s="302"/>
      <c r="K780" s="318" t="e">
        <f t="shared" si="31"/>
        <v>#REF!</v>
      </c>
      <c r="L780" s="316"/>
      <c r="M780" s="317" t="e">
        <f t="shared" si="32"/>
        <v>#REF!</v>
      </c>
      <c r="N780" s="302"/>
      <c r="O780" s="95" t="e">
        <f t="shared" si="33"/>
        <v>#REF!</v>
      </c>
      <c r="P780" s="89"/>
      <c r="Q780" s="96" t="e">
        <f t="shared" si="34"/>
        <v>#REF!</v>
      </c>
      <c r="R780" s="91" t="s">
        <v>185</v>
      </c>
      <c r="S780" s="96" t="e">
        <f t="shared" si="35"/>
        <v>#REF!</v>
      </c>
      <c r="T780" s="89"/>
      <c r="U780" s="96" t="e">
        <f>'2 SERVICES'!#REF!</f>
        <v>#REF!</v>
      </c>
      <c r="V780" s="91"/>
      <c r="W780" s="97" t="e">
        <f>'2 SERVICES'!#REF!</f>
        <v>#REF!</v>
      </c>
    </row>
    <row r="781" spans="1:23" ht="39.75" customHeight="1" x14ac:dyDescent="0.25">
      <c r="A781" s="92">
        <f t="shared" si="27"/>
        <v>768</v>
      </c>
      <c r="B781" s="313" t="e">
        <f>'2 SERVICES'!#REF!</f>
        <v>#REF!</v>
      </c>
      <c r="C781" s="99" t="e">
        <f>'2 SERVICES'!#REF!</f>
        <v>#REF!</v>
      </c>
      <c r="D781" s="94" t="e">
        <f>'2 SERVICES'!#REF!</f>
        <v>#REF!</v>
      </c>
      <c r="E781" s="319" t="e">
        <f t="shared" si="28"/>
        <v>#REF!</v>
      </c>
      <c r="F781" s="320"/>
      <c r="G781" s="315" t="e">
        <f t="shared" si="29"/>
        <v>#REF!</v>
      </c>
      <c r="H781" s="316"/>
      <c r="I781" s="321" t="e">
        <f t="shared" si="30"/>
        <v>#REF!</v>
      </c>
      <c r="J781" s="320"/>
      <c r="K781" s="318" t="e">
        <f t="shared" si="31"/>
        <v>#REF!</v>
      </c>
      <c r="L781" s="316"/>
      <c r="M781" s="321" t="e">
        <f t="shared" si="32"/>
        <v>#REF!</v>
      </c>
      <c r="N781" s="320"/>
      <c r="O781" s="95" t="e">
        <f t="shared" si="33"/>
        <v>#REF!</v>
      </c>
      <c r="P781" s="89"/>
      <c r="Q781" s="100" t="e">
        <f t="shared" si="34"/>
        <v>#REF!</v>
      </c>
      <c r="R781" s="91" t="s">
        <v>186</v>
      </c>
      <c r="S781" s="96" t="e">
        <f t="shared" si="35"/>
        <v>#REF!</v>
      </c>
      <c r="T781" s="89"/>
      <c r="U781" s="96" t="e">
        <f>'2 SERVICES'!#REF!</f>
        <v>#REF!</v>
      </c>
      <c r="V781" s="91"/>
      <c r="W781" s="97" t="e">
        <f>'2 SERVICES'!#REF!</f>
        <v>#REF!</v>
      </c>
    </row>
    <row r="782" spans="1:23" ht="39.75" customHeight="1" x14ac:dyDescent="0.25">
      <c r="A782" s="92">
        <f t="shared" si="27"/>
        <v>769</v>
      </c>
      <c r="B782" s="313" t="e">
        <f>'2 SERVICES'!#REF!</f>
        <v>#REF!</v>
      </c>
      <c r="C782" s="93" t="e">
        <f>'2 SERVICES'!#REF!</f>
        <v>#REF!</v>
      </c>
      <c r="D782" s="94" t="e">
        <f>'2 SERVICES'!#REF!</f>
        <v>#REF!</v>
      </c>
      <c r="E782" s="314" t="e">
        <f t="shared" si="28"/>
        <v>#REF!</v>
      </c>
      <c r="F782" s="302"/>
      <c r="G782" s="315" t="e">
        <f t="shared" si="29"/>
        <v>#REF!</v>
      </c>
      <c r="H782" s="316"/>
      <c r="I782" s="317" t="e">
        <f t="shared" si="30"/>
        <v>#REF!</v>
      </c>
      <c r="J782" s="302"/>
      <c r="K782" s="318" t="e">
        <f t="shared" si="31"/>
        <v>#REF!</v>
      </c>
      <c r="L782" s="316"/>
      <c r="M782" s="317" t="e">
        <f t="shared" si="32"/>
        <v>#REF!</v>
      </c>
      <c r="N782" s="302"/>
      <c r="O782" s="95" t="e">
        <f t="shared" si="33"/>
        <v>#REF!</v>
      </c>
      <c r="P782" s="89"/>
      <c r="Q782" s="96" t="e">
        <f t="shared" si="34"/>
        <v>#REF!</v>
      </c>
      <c r="R782" s="91" t="s">
        <v>185</v>
      </c>
      <c r="S782" s="96" t="e">
        <f t="shared" si="35"/>
        <v>#REF!</v>
      </c>
      <c r="T782" s="89"/>
      <c r="U782" s="96" t="e">
        <f>'2 SERVICES'!#REF!</f>
        <v>#REF!</v>
      </c>
      <c r="V782" s="91"/>
      <c r="W782" s="97" t="e">
        <f>'2 SERVICES'!#REF!</f>
        <v>#REF!</v>
      </c>
    </row>
    <row r="783" spans="1:23" ht="39.75" customHeight="1" x14ac:dyDescent="0.25">
      <c r="A783" s="92">
        <f t="shared" si="27"/>
        <v>770</v>
      </c>
      <c r="B783" s="313" t="e">
        <f>'2 SERVICES'!#REF!</f>
        <v>#REF!</v>
      </c>
      <c r="C783" s="99" t="e">
        <f>'2 SERVICES'!#REF!</f>
        <v>#REF!</v>
      </c>
      <c r="D783" s="94" t="e">
        <f>'2 SERVICES'!#REF!</f>
        <v>#REF!</v>
      </c>
      <c r="E783" s="319" t="e">
        <f t="shared" si="28"/>
        <v>#REF!</v>
      </c>
      <c r="F783" s="320"/>
      <c r="G783" s="315" t="e">
        <f t="shared" si="29"/>
        <v>#REF!</v>
      </c>
      <c r="H783" s="316"/>
      <c r="I783" s="321" t="e">
        <f t="shared" si="30"/>
        <v>#REF!</v>
      </c>
      <c r="J783" s="320"/>
      <c r="K783" s="318" t="e">
        <f t="shared" si="31"/>
        <v>#REF!</v>
      </c>
      <c r="L783" s="316"/>
      <c r="M783" s="321" t="e">
        <f t="shared" si="32"/>
        <v>#REF!</v>
      </c>
      <c r="N783" s="320"/>
      <c r="O783" s="95" t="e">
        <f t="shared" si="33"/>
        <v>#REF!</v>
      </c>
      <c r="P783" s="89"/>
      <c r="Q783" s="100" t="e">
        <f t="shared" si="34"/>
        <v>#REF!</v>
      </c>
      <c r="R783" s="91" t="s">
        <v>186</v>
      </c>
      <c r="S783" s="96" t="e">
        <f t="shared" si="35"/>
        <v>#REF!</v>
      </c>
      <c r="T783" s="89"/>
      <c r="U783" s="96" t="e">
        <f>'2 SERVICES'!#REF!</f>
        <v>#REF!</v>
      </c>
      <c r="V783" s="91"/>
      <c r="W783" s="97" t="e">
        <f>'2 SERVICES'!#REF!</f>
        <v>#REF!</v>
      </c>
    </row>
    <row r="784" spans="1:23" ht="39.75" customHeight="1" x14ac:dyDescent="0.25">
      <c r="A784" s="92">
        <f t="shared" si="27"/>
        <v>771</v>
      </c>
      <c r="B784" s="313" t="e">
        <f>'2 SERVICES'!#REF!</f>
        <v>#REF!</v>
      </c>
      <c r="C784" s="93" t="e">
        <f>'2 SERVICES'!#REF!</f>
        <v>#REF!</v>
      </c>
      <c r="D784" s="94" t="e">
        <f>'2 SERVICES'!#REF!</f>
        <v>#REF!</v>
      </c>
      <c r="E784" s="314" t="e">
        <f t="shared" si="28"/>
        <v>#REF!</v>
      </c>
      <c r="F784" s="302"/>
      <c r="G784" s="315" t="e">
        <f t="shared" si="29"/>
        <v>#REF!</v>
      </c>
      <c r="H784" s="316"/>
      <c r="I784" s="317" t="e">
        <f t="shared" si="30"/>
        <v>#REF!</v>
      </c>
      <c r="J784" s="302"/>
      <c r="K784" s="318" t="e">
        <f t="shared" si="31"/>
        <v>#REF!</v>
      </c>
      <c r="L784" s="316"/>
      <c r="M784" s="317" t="e">
        <f t="shared" si="32"/>
        <v>#REF!</v>
      </c>
      <c r="N784" s="302"/>
      <c r="O784" s="95" t="e">
        <f t="shared" si="33"/>
        <v>#REF!</v>
      </c>
      <c r="P784" s="89"/>
      <c r="Q784" s="96" t="e">
        <f t="shared" si="34"/>
        <v>#REF!</v>
      </c>
      <c r="R784" s="91" t="s">
        <v>185</v>
      </c>
      <c r="S784" s="96" t="e">
        <f t="shared" si="35"/>
        <v>#REF!</v>
      </c>
      <c r="T784" s="89"/>
      <c r="U784" s="96" t="e">
        <f>'2 SERVICES'!#REF!</f>
        <v>#REF!</v>
      </c>
      <c r="V784" s="91"/>
      <c r="W784" s="97" t="e">
        <f>'2 SERVICES'!#REF!</f>
        <v>#REF!</v>
      </c>
    </row>
    <row r="785" spans="1:23" ht="39.75" customHeight="1" x14ac:dyDescent="0.25">
      <c r="A785" s="92">
        <f t="shared" si="27"/>
        <v>772</v>
      </c>
      <c r="B785" s="313" t="e">
        <f>'2 SERVICES'!#REF!</f>
        <v>#REF!</v>
      </c>
      <c r="C785" s="99" t="e">
        <f>'2 SERVICES'!#REF!</f>
        <v>#REF!</v>
      </c>
      <c r="D785" s="94" t="e">
        <f>'2 SERVICES'!#REF!</f>
        <v>#REF!</v>
      </c>
      <c r="E785" s="319" t="e">
        <f t="shared" si="28"/>
        <v>#REF!</v>
      </c>
      <c r="F785" s="320"/>
      <c r="G785" s="315" t="e">
        <f t="shared" si="29"/>
        <v>#REF!</v>
      </c>
      <c r="H785" s="316"/>
      <c r="I785" s="321" t="e">
        <f t="shared" si="30"/>
        <v>#REF!</v>
      </c>
      <c r="J785" s="320"/>
      <c r="K785" s="318" t="e">
        <f t="shared" si="31"/>
        <v>#REF!</v>
      </c>
      <c r="L785" s="316"/>
      <c r="M785" s="321" t="e">
        <f t="shared" si="32"/>
        <v>#REF!</v>
      </c>
      <c r="N785" s="320"/>
      <c r="O785" s="95" t="e">
        <f t="shared" si="33"/>
        <v>#REF!</v>
      </c>
      <c r="P785" s="89"/>
      <c r="Q785" s="100" t="e">
        <f t="shared" si="34"/>
        <v>#REF!</v>
      </c>
      <c r="R785" s="91" t="s">
        <v>186</v>
      </c>
      <c r="S785" s="96" t="e">
        <f t="shared" si="35"/>
        <v>#REF!</v>
      </c>
      <c r="T785" s="89"/>
      <c r="U785" s="96" t="e">
        <f>'2 SERVICES'!#REF!</f>
        <v>#REF!</v>
      </c>
      <c r="V785" s="91"/>
      <c r="W785" s="97" t="e">
        <f>'2 SERVICES'!#REF!</f>
        <v>#REF!</v>
      </c>
    </row>
    <row r="786" spans="1:23" ht="39.75" customHeight="1" x14ac:dyDescent="0.25">
      <c r="A786" s="92">
        <f t="shared" si="27"/>
        <v>773</v>
      </c>
      <c r="B786" s="313" t="e">
        <f>'2 SERVICES'!#REF!</f>
        <v>#REF!</v>
      </c>
      <c r="C786" s="93" t="e">
        <f>'2 SERVICES'!#REF!</f>
        <v>#REF!</v>
      </c>
      <c r="D786" s="94" t="e">
        <f>'2 SERVICES'!#REF!</f>
        <v>#REF!</v>
      </c>
      <c r="E786" s="314" t="e">
        <f t="shared" si="28"/>
        <v>#REF!</v>
      </c>
      <c r="F786" s="302"/>
      <c r="G786" s="315" t="e">
        <f t="shared" si="29"/>
        <v>#REF!</v>
      </c>
      <c r="H786" s="316"/>
      <c r="I786" s="317" t="e">
        <f t="shared" si="30"/>
        <v>#REF!</v>
      </c>
      <c r="J786" s="302"/>
      <c r="K786" s="318" t="e">
        <f t="shared" si="31"/>
        <v>#REF!</v>
      </c>
      <c r="L786" s="316"/>
      <c r="M786" s="317" t="e">
        <f t="shared" si="32"/>
        <v>#REF!</v>
      </c>
      <c r="N786" s="302"/>
      <c r="O786" s="95" t="e">
        <f t="shared" si="33"/>
        <v>#REF!</v>
      </c>
      <c r="P786" s="89"/>
      <c r="Q786" s="96" t="e">
        <f t="shared" si="34"/>
        <v>#REF!</v>
      </c>
      <c r="R786" s="91" t="s">
        <v>185</v>
      </c>
      <c r="S786" s="96" t="e">
        <f t="shared" si="35"/>
        <v>#REF!</v>
      </c>
      <c r="T786" s="89"/>
      <c r="U786" s="96" t="e">
        <f>'2 SERVICES'!#REF!</f>
        <v>#REF!</v>
      </c>
      <c r="V786" s="91"/>
      <c r="W786" s="97" t="e">
        <f>'2 SERVICES'!#REF!</f>
        <v>#REF!</v>
      </c>
    </row>
    <row r="787" spans="1:23" ht="39.75" customHeight="1" x14ac:dyDescent="0.25">
      <c r="A787" s="92">
        <f t="shared" si="27"/>
        <v>774</v>
      </c>
      <c r="B787" s="313" t="e">
        <f>'2 SERVICES'!#REF!</f>
        <v>#REF!</v>
      </c>
      <c r="C787" s="99" t="e">
        <f>'2 SERVICES'!#REF!</f>
        <v>#REF!</v>
      </c>
      <c r="D787" s="94" t="e">
        <f>'2 SERVICES'!#REF!</f>
        <v>#REF!</v>
      </c>
      <c r="E787" s="319" t="e">
        <f t="shared" si="28"/>
        <v>#REF!</v>
      </c>
      <c r="F787" s="320"/>
      <c r="G787" s="315" t="e">
        <f t="shared" si="29"/>
        <v>#REF!</v>
      </c>
      <c r="H787" s="316"/>
      <c r="I787" s="321" t="e">
        <f t="shared" si="30"/>
        <v>#REF!</v>
      </c>
      <c r="J787" s="320"/>
      <c r="K787" s="318" t="e">
        <f t="shared" si="31"/>
        <v>#REF!</v>
      </c>
      <c r="L787" s="316"/>
      <c r="M787" s="321" t="e">
        <f t="shared" si="32"/>
        <v>#REF!</v>
      </c>
      <c r="N787" s="320"/>
      <c r="O787" s="95" t="e">
        <f t="shared" si="33"/>
        <v>#REF!</v>
      </c>
      <c r="P787" s="89"/>
      <c r="Q787" s="100" t="e">
        <f t="shared" si="34"/>
        <v>#REF!</v>
      </c>
      <c r="R787" s="91" t="s">
        <v>186</v>
      </c>
      <c r="S787" s="96" t="e">
        <f t="shared" si="35"/>
        <v>#REF!</v>
      </c>
      <c r="T787" s="89"/>
      <c r="U787" s="96" t="e">
        <f>'2 SERVICES'!#REF!</f>
        <v>#REF!</v>
      </c>
      <c r="V787" s="91"/>
      <c r="W787" s="97" t="e">
        <f>'2 SERVICES'!#REF!</f>
        <v>#REF!</v>
      </c>
    </row>
    <row r="788" spans="1:23" ht="39.75" customHeight="1" x14ac:dyDescent="0.25">
      <c r="A788" s="92">
        <f t="shared" si="27"/>
        <v>775</v>
      </c>
      <c r="B788" s="313" t="e">
        <f>'2 SERVICES'!#REF!</f>
        <v>#REF!</v>
      </c>
      <c r="C788" s="93" t="e">
        <f>'2 SERVICES'!#REF!</f>
        <v>#REF!</v>
      </c>
      <c r="D788" s="94" t="e">
        <f>'2 SERVICES'!#REF!</f>
        <v>#REF!</v>
      </c>
      <c r="E788" s="314" t="e">
        <f t="shared" si="28"/>
        <v>#REF!</v>
      </c>
      <c r="F788" s="302"/>
      <c r="G788" s="315" t="e">
        <f t="shared" si="29"/>
        <v>#REF!</v>
      </c>
      <c r="H788" s="316"/>
      <c r="I788" s="317" t="e">
        <f t="shared" si="30"/>
        <v>#REF!</v>
      </c>
      <c r="J788" s="302"/>
      <c r="K788" s="318" t="e">
        <f t="shared" si="31"/>
        <v>#REF!</v>
      </c>
      <c r="L788" s="316"/>
      <c r="M788" s="317" t="e">
        <f t="shared" si="32"/>
        <v>#REF!</v>
      </c>
      <c r="N788" s="302"/>
      <c r="O788" s="95" t="e">
        <f t="shared" si="33"/>
        <v>#REF!</v>
      </c>
      <c r="P788" s="89"/>
      <c r="Q788" s="96" t="e">
        <f t="shared" si="34"/>
        <v>#REF!</v>
      </c>
      <c r="R788" s="91" t="s">
        <v>185</v>
      </c>
      <c r="S788" s="96" t="e">
        <f t="shared" si="35"/>
        <v>#REF!</v>
      </c>
      <c r="T788" s="89"/>
      <c r="U788" s="96" t="e">
        <f>'2 SERVICES'!#REF!</f>
        <v>#REF!</v>
      </c>
      <c r="V788" s="91"/>
      <c r="W788" s="97" t="e">
        <f>'2 SERVICES'!#REF!</f>
        <v>#REF!</v>
      </c>
    </row>
    <row r="789" spans="1:23" ht="39.75" customHeight="1" x14ac:dyDescent="0.25">
      <c r="A789" s="92">
        <f t="shared" si="27"/>
        <v>776</v>
      </c>
      <c r="B789" s="313" t="e">
        <f>'2 SERVICES'!#REF!</f>
        <v>#REF!</v>
      </c>
      <c r="C789" s="99" t="e">
        <f>'2 SERVICES'!#REF!</f>
        <v>#REF!</v>
      </c>
      <c r="D789" s="94" t="e">
        <f>'2 SERVICES'!#REF!</f>
        <v>#REF!</v>
      </c>
      <c r="E789" s="319" t="e">
        <f t="shared" si="28"/>
        <v>#REF!</v>
      </c>
      <c r="F789" s="320"/>
      <c r="G789" s="315" t="e">
        <f t="shared" si="29"/>
        <v>#REF!</v>
      </c>
      <c r="H789" s="316"/>
      <c r="I789" s="321" t="e">
        <f t="shared" si="30"/>
        <v>#REF!</v>
      </c>
      <c r="J789" s="320"/>
      <c r="K789" s="318" t="e">
        <f t="shared" si="31"/>
        <v>#REF!</v>
      </c>
      <c r="L789" s="316"/>
      <c r="M789" s="321" t="e">
        <f t="shared" si="32"/>
        <v>#REF!</v>
      </c>
      <c r="N789" s="320"/>
      <c r="O789" s="95" t="e">
        <f t="shared" si="33"/>
        <v>#REF!</v>
      </c>
      <c r="P789" s="89"/>
      <c r="Q789" s="100" t="e">
        <f t="shared" si="34"/>
        <v>#REF!</v>
      </c>
      <c r="R789" s="91" t="s">
        <v>186</v>
      </c>
      <c r="S789" s="96" t="e">
        <f t="shared" si="35"/>
        <v>#REF!</v>
      </c>
      <c r="T789" s="89"/>
      <c r="U789" s="96" t="e">
        <f>'2 SERVICES'!#REF!</f>
        <v>#REF!</v>
      </c>
      <c r="V789" s="91"/>
      <c r="W789" s="97" t="e">
        <f>'2 SERVICES'!#REF!</f>
        <v>#REF!</v>
      </c>
    </row>
    <row r="790" spans="1:23" ht="39.75" customHeight="1" x14ac:dyDescent="0.25">
      <c r="A790" s="92">
        <f t="shared" si="27"/>
        <v>777</v>
      </c>
      <c r="B790" s="313" t="e">
        <f>'2 SERVICES'!#REF!</f>
        <v>#REF!</v>
      </c>
      <c r="C790" s="93" t="e">
        <f>'2 SERVICES'!#REF!</f>
        <v>#REF!</v>
      </c>
      <c r="D790" s="94" t="e">
        <f>'2 SERVICES'!#REF!</f>
        <v>#REF!</v>
      </c>
      <c r="E790" s="314" t="e">
        <f t="shared" si="28"/>
        <v>#REF!</v>
      </c>
      <c r="F790" s="302"/>
      <c r="G790" s="315" t="e">
        <f t="shared" si="29"/>
        <v>#REF!</v>
      </c>
      <c r="H790" s="316"/>
      <c r="I790" s="317" t="e">
        <f t="shared" si="30"/>
        <v>#REF!</v>
      </c>
      <c r="J790" s="302"/>
      <c r="K790" s="318" t="e">
        <f t="shared" si="31"/>
        <v>#REF!</v>
      </c>
      <c r="L790" s="316"/>
      <c r="M790" s="317" t="e">
        <f t="shared" si="32"/>
        <v>#REF!</v>
      </c>
      <c r="N790" s="302"/>
      <c r="O790" s="95" t="e">
        <f t="shared" si="33"/>
        <v>#REF!</v>
      </c>
      <c r="P790" s="89"/>
      <c r="Q790" s="96" t="e">
        <f t="shared" si="34"/>
        <v>#REF!</v>
      </c>
      <c r="R790" s="91" t="s">
        <v>185</v>
      </c>
      <c r="S790" s="96" t="e">
        <f t="shared" si="35"/>
        <v>#REF!</v>
      </c>
      <c r="T790" s="89"/>
      <c r="U790" s="96" t="e">
        <f>'2 SERVICES'!#REF!</f>
        <v>#REF!</v>
      </c>
      <c r="V790" s="91"/>
      <c r="W790" s="97" t="e">
        <f>'2 SERVICES'!#REF!</f>
        <v>#REF!</v>
      </c>
    </row>
    <row r="791" spans="1:23" ht="39.75" customHeight="1" x14ac:dyDescent="0.25">
      <c r="A791" s="92">
        <f t="shared" si="27"/>
        <v>778</v>
      </c>
      <c r="B791" s="313" t="e">
        <f>'2 SERVICES'!#REF!</f>
        <v>#REF!</v>
      </c>
      <c r="C791" s="99" t="e">
        <f>'2 SERVICES'!#REF!</f>
        <v>#REF!</v>
      </c>
      <c r="D791" s="94" t="e">
        <f>'2 SERVICES'!#REF!</f>
        <v>#REF!</v>
      </c>
      <c r="E791" s="319" t="e">
        <f t="shared" si="28"/>
        <v>#REF!</v>
      </c>
      <c r="F791" s="320"/>
      <c r="G791" s="315" t="e">
        <f t="shared" si="29"/>
        <v>#REF!</v>
      </c>
      <c r="H791" s="316"/>
      <c r="I791" s="321" t="e">
        <f t="shared" si="30"/>
        <v>#REF!</v>
      </c>
      <c r="J791" s="320"/>
      <c r="K791" s="318" t="e">
        <f t="shared" si="31"/>
        <v>#REF!</v>
      </c>
      <c r="L791" s="316"/>
      <c r="M791" s="321" t="e">
        <f t="shared" si="32"/>
        <v>#REF!</v>
      </c>
      <c r="N791" s="320"/>
      <c r="O791" s="95" t="e">
        <f t="shared" si="33"/>
        <v>#REF!</v>
      </c>
      <c r="P791" s="89"/>
      <c r="Q791" s="100" t="e">
        <f t="shared" si="34"/>
        <v>#REF!</v>
      </c>
      <c r="R791" s="91" t="s">
        <v>186</v>
      </c>
      <c r="S791" s="96" t="e">
        <f t="shared" si="35"/>
        <v>#REF!</v>
      </c>
      <c r="T791" s="89"/>
      <c r="U791" s="96" t="e">
        <f>'2 SERVICES'!#REF!</f>
        <v>#REF!</v>
      </c>
      <c r="V791" s="91"/>
      <c r="W791" s="97" t="e">
        <f>'2 SERVICES'!#REF!</f>
        <v>#REF!</v>
      </c>
    </row>
    <row r="792" spans="1:23" ht="39.75" customHeight="1" x14ac:dyDescent="0.25">
      <c r="A792" s="92">
        <f t="shared" si="27"/>
        <v>779</v>
      </c>
      <c r="B792" s="313" t="e">
        <f>'2 SERVICES'!#REF!</f>
        <v>#REF!</v>
      </c>
      <c r="C792" s="93" t="e">
        <f>'2 SERVICES'!#REF!</f>
        <v>#REF!</v>
      </c>
      <c r="D792" s="94" t="e">
        <f>'2 SERVICES'!#REF!</f>
        <v>#REF!</v>
      </c>
      <c r="E792" s="314" t="e">
        <f t="shared" si="28"/>
        <v>#REF!</v>
      </c>
      <c r="F792" s="302"/>
      <c r="G792" s="315" t="e">
        <f t="shared" si="29"/>
        <v>#REF!</v>
      </c>
      <c r="H792" s="316"/>
      <c r="I792" s="317" t="e">
        <f t="shared" si="30"/>
        <v>#REF!</v>
      </c>
      <c r="J792" s="302"/>
      <c r="K792" s="318" t="e">
        <f t="shared" si="31"/>
        <v>#REF!</v>
      </c>
      <c r="L792" s="316"/>
      <c r="M792" s="317" t="e">
        <f t="shared" si="32"/>
        <v>#REF!</v>
      </c>
      <c r="N792" s="302"/>
      <c r="O792" s="95" t="e">
        <f t="shared" si="33"/>
        <v>#REF!</v>
      </c>
      <c r="P792" s="89"/>
      <c r="Q792" s="96" t="e">
        <f t="shared" si="34"/>
        <v>#REF!</v>
      </c>
      <c r="R792" s="91" t="s">
        <v>185</v>
      </c>
      <c r="S792" s="96" t="e">
        <f t="shared" si="35"/>
        <v>#REF!</v>
      </c>
      <c r="T792" s="89"/>
      <c r="U792" s="96" t="e">
        <f>'2 SERVICES'!#REF!</f>
        <v>#REF!</v>
      </c>
      <c r="V792" s="91"/>
      <c r="W792" s="97" t="e">
        <f>'2 SERVICES'!#REF!</f>
        <v>#REF!</v>
      </c>
    </row>
    <row r="793" spans="1:23" ht="39.75" customHeight="1" x14ac:dyDescent="0.25">
      <c r="A793" s="92">
        <f t="shared" si="27"/>
        <v>780</v>
      </c>
      <c r="B793" s="313" t="e">
        <f>'2 SERVICES'!#REF!</f>
        <v>#REF!</v>
      </c>
      <c r="C793" s="99" t="e">
        <f>'2 SERVICES'!#REF!</f>
        <v>#REF!</v>
      </c>
      <c r="D793" s="94" t="e">
        <f>'2 SERVICES'!#REF!</f>
        <v>#REF!</v>
      </c>
      <c r="E793" s="319" t="e">
        <f t="shared" si="28"/>
        <v>#REF!</v>
      </c>
      <c r="F793" s="320"/>
      <c r="G793" s="315" t="e">
        <f t="shared" si="29"/>
        <v>#REF!</v>
      </c>
      <c r="H793" s="316"/>
      <c r="I793" s="321" t="e">
        <f t="shared" si="30"/>
        <v>#REF!</v>
      </c>
      <c r="J793" s="320"/>
      <c r="K793" s="318" t="e">
        <f t="shared" si="31"/>
        <v>#REF!</v>
      </c>
      <c r="L793" s="316"/>
      <c r="M793" s="321" t="e">
        <f t="shared" si="32"/>
        <v>#REF!</v>
      </c>
      <c r="N793" s="320"/>
      <c r="O793" s="95" t="e">
        <f t="shared" si="33"/>
        <v>#REF!</v>
      </c>
      <c r="P793" s="89"/>
      <c r="Q793" s="100" t="e">
        <f t="shared" si="34"/>
        <v>#REF!</v>
      </c>
      <c r="R793" s="91" t="s">
        <v>186</v>
      </c>
      <c r="S793" s="96" t="e">
        <f t="shared" si="35"/>
        <v>#REF!</v>
      </c>
      <c r="T793" s="89"/>
      <c r="U793" s="96" t="e">
        <f>'2 SERVICES'!#REF!</f>
        <v>#REF!</v>
      </c>
      <c r="V793" s="91"/>
      <c r="W793" s="97" t="e">
        <f>'2 SERVICES'!#REF!</f>
        <v>#REF!</v>
      </c>
    </row>
    <row r="794" spans="1:23" ht="39.75" customHeight="1" x14ac:dyDescent="0.25">
      <c r="A794" s="92">
        <f t="shared" si="27"/>
        <v>781</v>
      </c>
      <c r="B794" s="313" t="e">
        <f>'2 SERVICES'!#REF!</f>
        <v>#REF!</v>
      </c>
      <c r="C794" s="93" t="e">
        <f>'2 SERVICES'!#REF!</f>
        <v>#REF!</v>
      </c>
      <c r="D794" s="94" t="e">
        <f>'2 SERVICES'!#REF!</f>
        <v>#REF!</v>
      </c>
      <c r="E794" s="314" t="e">
        <f t="shared" si="28"/>
        <v>#REF!</v>
      </c>
      <c r="F794" s="302"/>
      <c r="G794" s="315" t="e">
        <f t="shared" si="29"/>
        <v>#REF!</v>
      </c>
      <c r="H794" s="316"/>
      <c r="I794" s="317" t="e">
        <f t="shared" si="30"/>
        <v>#REF!</v>
      </c>
      <c r="J794" s="302"/>
      <c r="K794" s="318" t="e">
        <f t="shared" si="31"/>
        <v>#REF!</v>
      </c>
      <c r="L794" s="316"/>
      <c r="M794" s="317" t="e">
        <f t="shared" si="32"/>
        <v>#REF!</v>
      </c>
      <c r="N794" s="302"/>
      <c r="O794" s="95" t="e">
        <f t="shared" si="33"/>
        <v>#REF!</v>
      </c>
      <c r="P794" s="89"/>
      <c r="Q794" s="96" t="e">
        <f t="shared" si="34"/>
        <v>#REF!</v>
      </c>
      <c r="R794" s="91" t="s">
        <v>185</v>
      </c>
      <c r="S794" s="96" t="e">
        <f t="shared" si="35"/>
        <v>#REF!</v>
      </c>
      <c r="T794" s="89"/>
      <c r="U794" s="96" t="e">
        <f>'2 SERVICES'!#REF!</f>
        <v>#REF!</v>
      </c>
      <c r="V794" s="91"/>
      <c r="W794" s="97" t="e">
        <f>'2 SERVICES'!#REF!</f>
        <v>#REF!</v>
      </c>
    </row>
    <row r="795" spans="1:23" ht="39.75" customHeight="1" x14ac:dyDescent="0.25">
      <c r="A795" s="92">
        <f t="shared" si="27"/>
        <v>782</v>
      </c>
      <c r="B795" s="313" t="e">
        <f>'2 SERVICES'!#REF!</f>
        <v>#REF!</v>
      </c>
      <c r="C795" s="99" t="e">
        <f>'2 SERVICES'!#REF!</f>
        <v>#REF!</v>
      </c>
      <c r="D795" s="94" t="e">
        <f>'2 SERVICES'!#REF!</f>
        <v>#REF!</v>
      </c>
      <c r="E795" s="319" t="e">
        <f t="shared" si="28"/>
        <v>#REF!</v>
      </c>
      <c r="F795" s="320"/>
      <c r="G795" s="315" t="e">
        <f t="shared" si="29"/>
        <v>#REF!</v>
      </c>
      <c r="H795" s="316"/>
      <c r="I795" s="321" t="e">
        <f t="shared" si="30"/>
        <v>#REF!</v>
      </c>
      <c r="J795" s="320"/>
      <c r="K795" s="318" t="e">
        <f t="shared" si="31"/>
        <v>#REF!</v>
      </c>
      <c r="L795" s="316"/>
      <c r="M795" s="321" t="e">
        <f t="shared" si="32"/>
        <v>#REF!</v>
      </c>
      <c r="N795" s="320"/>
      <c r="O795" s="95" t="e">
        <f t="shared" si="33"/>
        <v>#REF!</v>
      </c>
      <c r="P795" s="89"/>
      <c r="Q795" s="100" t="e">
        <f t="shared" si="34"/>
        <v>#REF!</v>
      </c>
      <c r="R795" s="91" t="s">
        <v>186</v>
      </c>
      <c r="S795" s="96" t="e">
        <f t="shared" si="35"/>
        <v>#REF!</v>
      </c>
      <c r="T795" s="89"/>
      <c r="U795" s="96" t="e">
        <f>'2 SERVICES'!#REF!</f>
        <v>#REF!</v>
      </c>
      <c r="V795" s="91"/>
      <c r="W795" s="97" t="e">
        <f>'2 SERVICES'!#REF!</f>
        <v>#REF!</v>
      </c>
    </row>
    <row r="796" spans="1:23" ht="39.75" customHeight="1" x14ac:dyDescent="0.25">
      <c r="A796" s="92">
        <f t="shared" si="27"/>
        <v>783</v>
      </c>
      <c r="B796" s="313" t="e">
        <f>'2 SERVICES'!#REF!</f>
        <v>#REF!</v>
      </c>
      <c r="C796" s="93" t="e">
        <f>'2 SERVICES'!#REF!</f>
        <v>#REF!</v>
      </c>
      <c r="D796" s="94" t="e">
        <f>'2 SERVICES'!#REF!</f>
        <v>#REF!</v>
      </c>
      <c r="E796" s="314" t="e">
        <f t="shared" si="28"/>
        <v>#REF!</v>
      </c>
      <c r="F796" s="302"/>
      <c r="G796" s="315" t="e">
        <f t="shared" si="29"/>
        <v>#REF!</v>
      </c>
      <c r="H796" s="316"/>
      <c r="I796" s="317" t="e">
        <f t="shared" si="30"/>
        <v>#REF!</v>
      </c>
      <c r="J796" s="302"/>
      <c r="K796" s="318" t="e">
        <f t="shared" si="31"/>
        <v>#REF!</v>
      </c>
      <c r="L796" s="316"/>
      <c r="M796" s="317" t="e">
        <f t="shared" si="32"/>
        <v>#REF!</v>
      </c>
      <c r="N796" s="302"/>
      <c r="O796" s="95" t="e">
        <f t="shared" si="33"/>
        <v>#REF!</v>
      </c>
      <c r="P796" s="89"/>
      <c r="Q796" s="96" t="e">
        <f t="shared" si="34"/>
        <v>#REF!</v>
      </c>
      <c r="R796" s="91" t="s">
        <v>185</v>
      </c>
      <c r="S796" s="96" t="e">
        <f t="shared" si="35"/>
        <v>#REF!</v>
      </c>
      <c r="T796" s="89"/>
      <c r="U796" s="96" t="e">
        <f>'2 SERVICES'!#REF!</f>
        <v>#REF!</v>
      </c>
      <c r="V796" s="91"/>
      <c r="W796" s="97" t="e">
        <f>'2 SERVICES'!#REF!</f>
        <v>#REF!</v>
      </c>
    </row>
    <row r="797" spans="1:23" ht="39.75" customHeight="1" x14ac:dyDescent="0.25">
      <c r="A797" s="92">
        <f t="shared" si="27"/>
        <v>784</v>
      </c>
      <c r="B797" s="313" t="e">
        <f>'2 SERVICES'!#REF!</f>
        <v>#REF!</v>
      </c>
      <c r="C797" s="99" t="e">
        <f>'2 SERVICES'!#REF!</f>
        <v>#REF!</v>
      </c>
      <c r="D797" s="94" t="e">
        <f>'2 SERVICES'!#REF!</f>
        <v>#REF!</v>
      </c>
      <c r="E797" s="319" t="e">
        <f t="shared" si="28"/>
        <v>#REF!</v>
      </c>
      <c r="F797" s="320"/>
      <c r="G797" s="315" t="e">
        <f t="shared" si="29"/>
        <v>#REF!</v>
      </c>
      <c r="H797" s="316"/>
      <c r="I797" s="321" t="e">
        <f t="shared" si="30"/>
        <v>#REF!</v>
      </c>
      <c r="J797" s="320"/>
      <c r="K797" s="318" t="e">
        <f t="shared" si="31"/>
        <v>#REF!</v>
      </c>
      <c r="L797" s="316"/>
      <c r="M797" s="321" t="e">
        <f t="shared" si="32"/>
        <v>#REF!</v>
      </c>
      <c r="N797" s="320"/>
      <c r="O797" s="95" t="e">
        <f t="shared" si="33"/>
        <v>#REF!</v>
      </c>
      <c r="P797" s="89"/>
      <c r="Q797" s="100" t="e">
        <f t="shared" si="34"/>
        <v>#REF!</v>
      </c>
      <c r="R797" s="91" t="s">
        <v>186</v>
      </c>
      <c r="S797" s="96" t="e">
        <f t="shared" si="35"/>
        <v>#REF!</v>
      </c>
      <c r="T797" s="89"/>
      <c r="U797" s="96" t="e">
        <f>'2 SERVICES'!#REF!</f>
        <v>#REF!</v>
      </c>
      <c r="V797" s="91"/>
      <c r="W797" s="97" t="e">
        <f>'2 SERVICES'!#REF!</f>
        <v>#REF!</v>
      </c>
    </row>
    <row r="798" spans="1:23" ht="39.75" customHeight="1" x14ac:dyDescent="0.25">
      <c r="A798" s="92">
        <f t="shared" si="27"/>
        <v>785</v>
      </c>
      <c r="B798" s="313" t="e">
        <f>'2 SERVICES'!#REF!</f>
        <v>#REF!</v>
      </c>
      <c r="C798" s="93" t="e">
        <f>'2 SERVICES'!#REF!</f>
        <v>#REF!</v>
      </c>
      <c r="D798" s="94" t="e">
        <f>'2 SERVICES'!#REF!</f>
        <v>#REF!</v>
      </c>
      <c r="E798" s="314" t="e">
        <f t="shared" si="28"/>
        <v>#REF!</v>
      </c>
      <c r="F798" s="302"/>
      <c r="G798" s="315" t="e">
        <f t="shared" si="29"/>
        <v>#REF!</v>
      </c>
      <c r="H798" s="316"/>
      <c r="I798" s="317" t="e">
        <f t="shared" si="30"/>
        <v>#REF!</v>
      </c>
      <c r="J798" s="302"/>
      <c r="K798" s="318" t="e">
        <f t="shared" si="31"/>
        <v>#REF!</v>
      </c>
      <c r="L798" s="316"/>
      <c r="M798" s="317" t="e">
        <f t="shared" si="32"/>
        <v>#REF!</v>
      </c>
      <c r="N798" s="302"/>
      <c r="O798" s="95" t="e">
        <f t="shared" si="33"/>
        <v>#REF!</v>
      </c>
      <c r="P798" s="89"/>
      <c r="Q798" s="96" t="e">
        <f t="shared" si="34"/>
        <v>#REF!</v>
      </c>
      <c r="R798" s="91" t="s">
        <v>185</v>
      </c>
      <c r="S798" s="96" t="e">
        <f t="shared" si="35"/>
        <v>#REF!</v>
      </c>
      <c r="T798" s="89"/>
      <c r="U798" s="96" t="e">
        <f>'2 SERVICES'!#REF!</f>
        <v>#REF!</v>
      </c>
      <c r="V798" s="91"/>
      <c r="W798" s="97" t="e">
        <f>'2 SERVICES'!#REF!</f>
        <v>#REF!</v>
      </c>
    </row>
    <row r="799" spans="1:23" ht="39.75" customHeight="1" x14ac:dyDescent="0.25">
      <c r="A799" s="92">
        <f t="shared" si="27"/>
        <v>786</v>
      </c>
      <c r="B799" s="313" t="e">
        <f>'2 SERVICES'!#REF!</f>
        <v>#REF!</v>
      </c>
      <c r="C799" s="99" t="e">
        <f>'2 SERVICES'!#REF!</f>
        <v>#REF!</v>
      </c>
      <c r="D799" s="94" t="e">
        <f>'2 SERVICES'!#REF!</f>
        <v>#REF!</v>
      </c>
      <c r="E799" s="319" t="e">
        <f t="shared" si="28"/>
        <v>#REF!</v>
      </c>
      <c r="F799" s="320"/>
      <c r="G799" s="315" t="e">
        <f t="shared" si="29"/>
        <v>#REF!</v>
      </c>
      <c r="H799" s="316"/>
      <c r="I799" s="321" t="e">
        <f t="shared" si="30"/>
        <v>#REF!</v>
      </c>
      <c r="J799" s="320"/>
      <c r="K799" s="318" t="e">
        <f t="shared" si="31"/>
        <v>#REF!</v>
      </c>
      <c r="L799" s="316"/>
      <c r="M799" s="321" t="e">
        <f t="shared" si="32"/>
        <v>#REF!</v>
      </c>
      <c r="N799" s="320"/>
      <c r="O799" s="95" t="e">
        <f t="shared" si="33"/>
        <v>#REF!</v>
      </c>
      <c r="P799" s="89"/>
      <c r="Q799" s="100" t="e">
        <f t="shared" si="34"/>
        <v>#REF!</v>
      </c>
      <c r="R799" s="91" t="s">
        <v>186</v>
      </c>
      <c r="S799" s="96" t="e">
        <f t="shared" si="35"/>
        <v>#REF!</v>
      </c>
      <c r="T799" s="89"/>
      <c r="U799" s="96" t="e">
        <f>'2 SERVICES'!#REF!</f>
        <v>#REF!</v>
      </c>
      <c r="V799" s="91"/>
      <c r="W799" s="97" t="e">
        <f>'2 SERVICES'!#REF!</f>
        <v>#REF!</v>
      </c>
    </row>
    <row r="800" spans="1:23" ht="39.75" customHeight="1" x14ac:dyDescent="0.25">
      <c r="A800" s="92">
        <f t="shared" si="27"/>
        <v>787</v>
      </c>
      <c r="B800" s="313" t="e">
        <f>'2 SERVICES'!#REF!</f>
        <v>#REF!</v>
      </c>
      <c r="C800" s="93" t="e">
        <f>'2 SERVICES'!#REF!</f>
        <v>#REF!</v>
      </c>
      <c r="D800" s="94" t="e">
        <f>'2 SERVICES'!#REF!</f>
        <v>#REF!</v>
      </c>
      <c r="E800" s="314" t="e">
        <f t="shared" si="28"/>
        <v>#REF!</v>
      </c>
      <c r="F800" s="302"/>
      <c r="G800" s="315" t="e">
        <f t="shared" si="29"/>
        <v>#REF!</v>
      </c>
      <c r="H800" s="316"/>
      <c r="I800" s="317" t="e">
        <f t="shared" si="30"/>
        <v>#REF!</v>
      </c>
      <c r="J800" s="302"/>
      <c r="K800" s="318" t="e">
        <f t="shared" si="31"/>
        <v>#REF!</v>
      </c>
      <c r="L800" s="316"/>
      <c r="M800" s="317" t="e">
        <f t="shared" si="32"/>
        <v>#REF!</v>
      </c>
      <c r="N800" s="302"/>
      <c r="O800" s="95" t="e">
        <f t="shared" si="33"/>
        <v>#REF!</v>
      </c>
      <c r="P800" s="89"/>
      <c r="Q800" s="96" t="e">
        <f t="shared" si="34"/>
        <v>#REF!</v>
      </c>
      <c r="R800" s="91" t="s">
        <v>185</v>
      </c>
      <c r="S800" s="96" t="e">
        <f t="shared" si="35"/>
        <v>#REF!</v>
      </c>
      <c r="T800" s="89"/>
      <c r="U800" s="96" t="e">
        <f>'2 SERVICES'!#REF!</f>
        <v>#REF!</v>
      </c>
      <c r="V800" s="91"/>
      <c r="W800" s="97" t="e">
        <f>'2 SERVICES'!#REF!</f>
        <v>#REF!</v>
      </c>
    </row>
    <row r="801" spans="1:23" ht="39.75" customHeight="1" x14ac:dyDescent="0.25">
      <c r="A801" s="92">
        <f t="shared" si="27"/>
        <v>788</v>
      </c>
      <c r="B801" s="313" t="e">
        <f>'2 SERVICES'!#REF!</f>
        <v>#REF!</v>
      </c>
      <c r="C801" s="99" t="e">
        <f>'2 SERVICES'!#REF!</f>
        <v>#REF!</v>
      </c>
      <c r="D801" s="94" t="e">
        <f>'2 SERVICES'!#REF!</f>
        <v>#REF!</v>
      </c>
      <c r="E801" s="319" t="e">
        <f t="shared" si="28"/>
        <v>#REF!</v>
      </c>
      <c r="F801" s="320"/>
      <c r="G801" s="315" t="e">
        <f t="shared" si="29"/>
        <v>#REF!</v>
      </c>
      <c r="H801" s="316"/>
      <c r="I801" s="321" t="e">
        <f t="shared" si="30"/>
        <v>#REF!</v>
      </c>
      <c r="J801" s="320"/>
      <c r="K801" s="318" t="e">
        <f t="shared" si="31"/>
        <v>#REF!</v>
      </c>
      <c r="L801" s="316"/>
      <c r="M801" s="321" t="e">
        <f t="shared" si="32"/>
        <v>#REF!</v>
      </c>
      <c r="N801" s="320"/>
      <c r="O801" s="95" t="e">
        <f t="shared" si="33"/>
        <v>#REF!</v>
      </c>
      <c r="P801" s="89"/>
      <c r="Q801" s="100" t="e">
        <f t="shared" si="34"/>
        <v>#REF!</v>
      </c>
      <c r="R801" s="91" t="s">
        <v>186</v>
      </c>
      <c r="S801" s="96" t="e">
        <f t="shared" si="35"/>
        <v>#REF!</v>
      </c>
      <c r="T801" s="89"/>
      <c r="U801" s="96" t="e">
        <f>'2 SERVICES'!#REF!</f>
        <v>#REF!</v>
      </c>
      <c r="V801" s="91"/>
      <c r="W801" s="97" t="e">
        <f>'2 SERVICES'!#REF!</f>
        <v>#REF!</v>
      </c>
    </row>
    <row r="802" spans="1:23" ht="39.75" customHeight="1" x14ac:dyDescent="0.25">
      <c r="A802" s="92">
        <f t="shared" si="27"/>
        <v>789</v>
      </c>
      <c r="B802" s="313" t="e">
        <f>'2 SERVICES'!#REF!</f>
        <v>#REF!</v>
      </c>
      <c r="C802" s="93" t="e">
        <f>'2 SERVICES'!#REF!</f>
        <v>#REF!</v>
      </c>
      <c r="D802" s="94" t="e">
        <f>'2 SERVICES'!#REF!</f>
        <v>#REF!</v>
      </c>
      <c r="E802" s="314" t="e">
        <f t="shared" si="28"/>
        <v>#REF!</v>
      </c>
      <c r="F802" s="302"/>
      <c r="G802" s="315" t="e">
        <f t="shared" si="29"/>
        <v>#REF!</v>
      </c>
      <c r="H802" s="316"/>
      <c r="I802" s="317" t="e">
        <f t="shared" si="30"/>
        <v>#REF!</v>
      </c>
      <c r="J802" s="302"/>
      <c r="K802" s="318" t="e">
        <f t="shared" si="31"/>
        <v>#REF!</v>
      </c>
      <c r="L802" s="316"/>
      <c r="M802" s="317" t="e">
        <f t="shared" si="32"/>
        <v>#REF!</v>
      </c>
      <c r="N802" s="302"/>
      <c r="O802" s="95" t="e">
        <f t="shared" si="33"/>
        <v>#REF!</v>
      </c>
      <c r="P802" s="89"/>
      <c r="Q802" s="96" t="e">
        <f t="shared" si="34"/>
        <v>#REF!</v>
      </c>
      <c r="R802" s="91" t="s">
        <v>185</v>
      </c>
      <c r="S802" s="96" t="e">
        <f t="shared" si="35"/>
        <v>#REF!</v>
      </c>
      <c r="T802" s="89"/>
      <c r="U802" s="96" t="e">
        <f>'2 SERVICES'!#REF!</f>
        <v>#REF!</v>
      </c>
      <c r="V802" s="91"/>
      <c r="W802" s="97" t="e">
        <f>'2 SERVICES'!#REF!</f>
        <v>#REF!</v>
      </c>
    </row>
    <row r="803" spans="1:23" ht="39.75" customHeight="1" x14ac:dyDescent="0.25">
      <c r="A803" s="92">
        <f t="shared" si="27"/>
        <v>790</v>
      </c>
      <c r="B803" s="313" t="e">
        <f>'2 SERVICES'!#REF!</f>
        <v>#REF!</v>
      </c>
      <c r="C803" s="99" t="e">
        <f>'2 SERVICES'!#REF!</f>
        <v>#REF!</v>
      </c>
      <c r="D803" s="94" t="e">
        <f>'2 SERVICES'!#REF!</f>
        <v>#REF!</v>
      </c>
      <c r="E803" s="319" t="e">
        <f t="shared" si="28"/>
        <v>#REF!</v>
      </c>
      <c r="F803" s="320"/>
      <c r="G803" s="315" t="e">
        <f t="shared" si="29"/>
        <v>#REF!</v>
      </c>
      <c r="H803" s="316"/>
      <c r="I803" s="321" t="e">
        <f t="shared" si="30"/>
        <v>#REF!</v>
      </c>
      <c r="J803" s="320"/>
      <c r="K803" s="318" t="e">
        <f t="shared" si="31"/>
        <v>#REF!</v>
      </c>
      <c r="L803" s="316"/>
      <c r="M803" s="321" t="e">
        <f t="shared" si="32"/>
        <v>#REF!</v>
      </c>
      <c r="N803" s="320"/>
      <c r="O803" s="95" t="e">
        <f t="shared" si="33"/>
        <v>#REF!</v>
      </c>
      <c r="P803" s="89"/>
      <c r="Q803" s="100" t="e">
        <f t="shared" si="34"/>
        <v>#REF!</v>
      </c>
      <c r="R803" s="91" t="s">
        <v>186</v>
      </c>
      <c r="S803" s="96" t="e">
        <f t="shared" si="35"/>
        <v>#REF!</v>
      </c>
      <c r="T803" s="89"/>
      <c r="U803" s="96" t="e">
        <f>'2 SERVICES'!#REF!</f>
        <v>#REF!</v>
      </c>
      <c r="V803" s="91"/>
      <c r="W803" s="97" t="e">
        <f>'2 SERVICES'!#REF!</f>
        <v>#REF!</v>
      </c>
    </row>
    <row r="804" spans="1:23" ht="39.75" customHeight="1" x14ac:dyDescent="0.25">
      <c r="A804" s="92">
        <f t="shared" si="27"/>
        <v>791</v>
      </c>
      <c r="B804" s="313" t="e">
        <f>'2 SERVICES'!#REF!</f>
        <v>#REF!</v>
      </c>
      <c r="C804" s="93" t="e">
        <f>'2 SERVICES'!#REF!</f>
        <v>#REF!</v>
      </c>
      <c r="D804" s="94" t="e">
        <f>'2 SERVICES'!#REF!</f>
        <v>#REF!</v>
      </c>
      <c r="E804" s="314" t="e">
        <f t="shared" si="28"/>
        <v>#REF!</v>
      </c>
      <c r="F804" s="302"/>
      <c r="G804" s="315" t="e">
        <f t="shared" si="29"/>
        <v>#REF!</v>
      </c>
      <c r="H804" s="316"/>
      <c r="I804" s="317" t="e">
        <f t="shared" si="30"/>
        <v>#REF!</v>
      </c>
      <c r="J804" s="302"/>
      <c r="K804" s="318" t="e">
        <f t="shared" si="31"/>
        <v>#REF!</v>
      </c>
      <c r="L804" s="316"/>
      <c r="M804" s="317" t="e">
        <f t="shared" si="32"/>
        <v>#REF!</v>
      </c>
      <c r="N804" s="302"/>
      <c r="O804" s="95" t="e">
        <f t="shared" si="33"/>
        <v>#REF!</v>
      </c>
      <c r="P804" s="89"/>
      <c r="Q804" s="96" t="e">
        <f t="shared" si="34"/>
        <v>#REF!</v>
      </c>
      <c r="R804" s="91" t="s">
        <v>185</v>
      </c>
      <c r="S804" s="96" t="e">
        <f t="shared" si="35"/>
        <v>#REF!</v>
      </c>
      <c r="T804" s="89"/>
      <c r="U804" s="96" t="e">
        <f>'2 SERVICES'!#REF!</f>
        <v>#REF!</v>
      </c>
      <c r="V804" s="91"/>
      <c r="W804" s="97" t="e">
        <f>'2 SERVICES'!#REF!</f>
        <v>#REF!</v>
      </c>
    </row>
    <row r="805" spans="1:23" ht="39.75" customHeight="1" x14ac:dyDescent="0.25">
      <c r="A805" s="92">
        <f t="shared" si="27"/>
        <v>792</v>
      </c>
      <c r="B805" s="313" t="e">
        <f>'2 SERVICES'!#REF!</f>
        <v>#REF!</v>
      </c>
      <c r="C805" s="99" t="e">
        <f>'2 SERVICES'!#REF!</f>
        <v>#REF!</v>
      </c>
      <c r="D805" s="94" t="e">
        <f>'2 SERVICES'!#REF!</f>
        <v>#REF!</v>
      </c>
      <c r="E805" s="319" t="e">
        <f t="shared" si="28"/>
        <v>#REF!</v>
      </c>
      <c r="F805" s="320"/>
      <c r="G805" s="315" t="e">
        <f t="shared" si="29"/>
        <v>#REF!</v>
      </c>
      <c r="H805" s="316"/>
      <c r="I805" s="321" t="e">
        <f t="shared" si="30"/>
        <v>#REF!</v>
      </c>
      <c r="J805" s="320"/>
      <c r="K805" s="318" t="e">
        <f t="shared" si="31"/>
        <v>#REF!</v>
      </c>
      <c r="L805" s="316"/>
      <c r="M805" s="321" t="e">
        <f t="shared" si="32"/>
        <v>#REF!</v>
      </c>
      <c r="N805" s="320"/>
      <c r="O805" s="95" t="e">
        <f t="shared" si="33"/>
        <v>#REF!</v>
      </c>
      <c r="P805" s="89"/>
      <c r="Q805" s="100" t="e">
        <f t="shared" si="34"/>
        <v>#REF!</v>
      </c>
      <c r="R805" s="91" t="s">
        <v>186</v>
      </c>
      <c r="S805" s="96" t="e">
        <f t="shared" si="35"/>
        <v>#REF!</v>
      </c>
      <c r="T805" s="89"/>
      <c r="U805" s="96" t="e">
        <f>'2 SERVICES'!#REF!</f>
        <v>#REF!</v>
      </c>
      <c r="V805" s="91"/>
      <c r="W805" s="97" t="e">
        <f>'2 SERVICES'!#REF!</f>
        <v>#REF!</v>
      </c>
    </row>
    <row r="806" spans="1:23" ht="39.75" customHeight="1" x14ac:dyDescent="0.25">
      <c r="A806" s="92">
        <f t="shared" si="27"/>
        <v>793</v>
      </c>
      <c r="B806" s="313" t="e">
        <f>'2 SERVICES'!#REF!</f>
        <v>#REF!</v>
      </c>
      <c r="C806" s="93" t="e">
        <f>'2 SERVICES'!#REF!</f>
        <v>#REF!</v>
      </c>
      <c r="D806" s="94" t="e">
        <f>'2 SERVICES'!#REF!</f>
        <v>#REF!</v>
      </c>
      <c r="E806" s="314" t="e">
        <f t="shared" si="28"/>
        <v>#REF!</v>
      </c>
      <c r="F806" s="302"/>
      <c r="G806" s="315" t="e">
        <f t="shared" si="29"/>
        <v>#REF!</v>
      </c>
      <c r="H806" s="316"/>
      <c r="I806" s="317" t="e">
        <f t="shared" si="30"/>
        <v>#REF!</v>
      </c>
      <c r="J806" s="302"/>
      <c r="K806" s="318" t="e">
        <f t="shared" si="31"/>
        <v>#REF!</v>
      </c>
      <c r="L806" s="316"/>
      <c r="M806" s="317" t="e">
        <f t="shared" si="32"/>
        <v>#REF!</v>
      </c>
      <c r="N806" s="302"/>
      <c r="O806" s="95" t="e">
        <f t="shared" si="33"/>
        <v>#REF!</v>
      </c>
      <c r="P806" s="89"/>
      <c r="Q806" s="96" t="e">
        <f t="shared" si="34"/>
        <v>#REF!</v>
      </c>
      <c r="R806" s="91" t="s">
        <v>185</v>
      </c>
      <c r="S806" s="96" t="e">
        <f t="shared" si="35"/>
        <v>#REF!</v>
      </c>
      <c r="T806" s="89"/>
      <c r="U806" s="96" t="e">
        <f>'2 SERVICES'!#REF!</f>
        <v>#REF!</v>
      </c>
      <c r="V806" s="91"/>
      <c r="W806" s="97" t="e">
        <f>'2 SERVICES'!#REF!</f>
        <v>#REF!</v>
      </c>
    </row>
    <row r="807" spans="1:23" ht="39.75" customHeight="1" x14ac:dyDescent="0.25">
      <c r="A807" s="92">
        <f t="shared" si="27"/>
        <v>794</v>
      </c>
      <c r="B807" s="313" t="e">
        <f>'2 SERVICES'!#REF!</f>
        <v>#REF!</v>
      </c>
      <c r="C807" s="99" t="e">
        <f>'2 SERVICES'!#REF!</f>
        <v>#REF!</v>
      </c>
      <c r="D807" s="94" t="e">
        <f>'2 SERVICES'!#REF!</f>
        <v>#REF!</v>
      </c>
      <c r="E807" s="319" t="e">
        <f t="shared" si="28"/>
        <v>#REF!</v>
      </c>
      <c r="F807" s="320"/>
      <c r="G807" s="315" t="e">
        <f t="shared" si="29"/>
        <v>#REF!</v>
      </c>
      <c r="H807" s="316"/>
      <c r="I807" s="321" t="e">
        <f t="shared" si="30"/>
        <v>#REF!</v>
      </c>
      <c r="J807" s="320"/>
      <c r="K807" s="318" t="e">
        <f t="shared" si="31"/>
        <v>#REF!</v>
      </c>
      <c r="L807" s="316"/>
      <c r="M807" s="321" t="e">
        <f t="shared" si="32"/>
        <v>#REF!</v>
      </c>
      <c r="N807" s="320"/>
      <c r="O807" s="95" t="e">
        <f t="shared" si="33"/>
        <v>#REF!</v>
      </c>
      <c r="P807" s="89"/>
      <c r="Q807" s="100" t="e">
        <f t="shared" si="34"/>
        <v>#REF!</v>
      </c>
      <c r="R807" s="91" t="s">
        <v>186</v>
      </c>
      <c r="S807" s="96" t="e">
        <f t="shared" si="35"/>
        <v>#REF!</v>
      </c>
      <c r="T807" s="89"/>
      <c r="U807" s="96" t="e">
        <f>'2 SERVICES'!#REF!</f>
        <v>#REF!</v>
      </c>
      <c r="V807" s="91"/>
      <c r="W807" s="97" t="e">
        <f>'2 SERVICES'!#REF!</f>
        <v>#REF!</v>
      </c>
    </row>
    <row r="808" spans="1:23" ht="39.75" customHeight="1" x14ac:dyDescent="0.25">
      <c r="A808" s="92">
        <f t="shared" si="27"/>
        <v>795</v>
      </c>
      <c r="B808" s="313" t="e">
        <f>'2 SERVICES'!#REF!</f>
        <v>#REF!</v>
      </c>
      <c r="C808" s="93" t="e">
        <f>'2 SERVICES'!#REF!</f>
        <v>#REF!</v>
      </c>
      <c r="D808" s="94" t="e">
        <f>'2 SERVICES'!#REF!</f>
        <v>#REF!</v>
      </c>
      <c r="E808" s="314" t="e">
        <f t="shared" si="28"/>
        <v>#REF!</v>
      </c>
      <c r="F808" s="302"/>
      <c r="G808" s="315" t="e">
        <f t="shared" si="29"/>
        <v>#REF!</v>
      </c>
      <c r="H808" s="316"/>
      <c r="I808" s="317" t="e">
        <f t="shared" si="30"/>
        <v>#REF!</v>
      </c>
      <c r="J808" s="302"/>
      <c r="K808" s="318" t="e">
        <f t="shared" si="31"/>
        <v>#REF!</v>
      </c>
      <c r="L808" s="316"/>
      <c r="M808" s="317" t="e">
        <f t="shared" si="32"/>
        <v>#REF!</v>
      </c>
      <c r="N808" s="302"/>
      <c r="O808" s="95" t="e">
        <f t="shared" si="33"/>
        <v>#REF!</v>
      </c>
      <c r="P808" s="89"/>
      <c r="Q808" s="96" t="e">
        <f t="shared" si="34"/>
        <v>#REF!</v>
      </c>
      <c r="R808" s="91" t="s">
        <v>185</v>
      </c>
      <c r="S808" s="96" t="e">
        <f t="shared" si="35"/>
        <v>#REF!</v>
      </c>
      <c r="T808" s="89"/>
      <c r="U808" s="96" t="e">
        <f>'2 SERVICES'!#REF!</f>
        <v>#REF!</v>
      </c>
      <c r="V808" s="91"/>
      <c r="W808" s="97" t="e">
        <f>'2 SERVICES'!#REF!</f>
        <v>#REF!</v>
      </c>
    </row>
    <row r="809" spans="1:23" ht="39.75" customHeight="1" x14ac:dyDescent="0.25">
      <c r="A809" s="92">
        <f t="shared" si="27"/>
        <v>796</v>
      </c>
      <c r="B809" s="313" t="e">
        <f>'2 SERVICES'!#REF!</f>
        <v>#REF!</v>
      </c>
      <c r="C809" s="99" t="e">
        <f>'2 SERVICES'!#REF!</f>
        <v>#REF!</v>
      </c>
      <c r="D809" s="94" t="e">
        <f>'2 SERVICES'!#REF!</f>
        <v>#REF!</v>
      </c>
      <c r="E809" s="319" t="e">
        <f t="shared" si="28"/>
        <v>#REF!</v>
      </c>
      <c r="F809" s="320"/>
      <c r="G809" s="315" t="e">
        <f t="shared" si="29"/>
        <v>#REF!</v>
      </c>
      <c r="H809" s="316"/>
      <c r="I809" s="321" t="e">
        <f t="shared" si="30"/>
        <v>#REF!</v>
      </c>
      <c r="J809" s="320"/>
      <c r="K809" s="318" t="e">
        <f t="shared" si="31"/>
        <v>#REF!</v>
      </c>
      <c r="L809" s="316"/>
      <c r="M809" s="321" t="e">
        <f t="shared" si="32"/>
        <v>#REF!</v>
      </c>
      <c r="N809" s="320"/>
      <c r="O809" s="95" t="e">
        <f t="shared" si="33"/>
        <v>#REF!</v>
      </c>
      <c r="P809" s="89"/>
      <c r="Q809" s="100" t="e">
        <f t="shared" si="34"/>
        <v>#REF!</v>
      </c>
      <c r="R809" s="91" t="s">
        <v>186</v>
      </c>
      <c r="S809" s="96" t="e">
        <f t="shared" si="35"/>
        <v>#REF!</v>
      </c>
      <c r="T809" s="89"/>
      <c r="U809" s="96" t="e">
        <f>'2 SERVICES'!#REF!</f>
        <v>#REF!</v>
      </c>
      <c r="V809" s="91"/>
      <c r="W809" s="97" t="e">
        <f>'2 SERVICES'!#REF!</f>
        <v>#REF!</v>
      </c>
    </row>
    <row r="810" spans="1:23" ht="39.75" customHeight="1" x14ac:dyDescent="0.25">
      <c r="A810" s="92">
        <f t="shared" si="27"/>
        <v>797</v>
      </c>
      <c r="B810" s="313" t="e">
        <f>'2 SERVICES'!#REF!</f>
        <v>#REF!</v>
      </c>
      <c r="C810" s="93" t="e">
        <f>'2 SERVICES'!#REF!</f>
        <v>#REF!</v>
      </c>
      <c r="D810" s="94" t="e">
        <f>'2 SERVICES'!#REF!</f>
        <v>#REF!</v>
      </c>
      <c r="E810" s="314" t="e">
        <f t="shared" si="28"/>
        <v>#REF!</v>
      </c>
      <c r="F810" s="302"/>
      <c r="G810" s="315" t="e">
        <f t="shared" si="29"/>
        <v>#REF!</v>
      </c>
      <c r="H810" s="316"/>
      <c r="I810" s="317" t="e">
        <f t="shared" si="30"/>
        <v>#REF!</v>
      </c>
      <c r="J810" s="302"/>
      <c r="K810" s="318" t="e">
        <f t="shared" si="31"/>
        <v>#REF!</v>
      </c>
      <c r="L810" s="316"/>
      <c r="M810" s="317" t="e">
        <f t="shared" si="32"/>
        <v>#REF!</v>
      </c>
      <c r="N810" s="302"/>
      <c r="O810" s="95" t="e">
        <f t="shared" si="33"/>
        <v>#REF!</v>
      </c>
      <c r="P810" s="89"/>
      <c r="Q810" s="96" t="e">
        <f t="shared" si="34"/>
        <v>#REF!</v>
      </c>
      <c r="R810" s="91" t="s">
        <v>185</v>
      </c>
      <c r="S810" s="96" t="e">
        <f t="shared" si="35"/>
        <v>#REF!</v>
      </c>
      <c r="T810" s="89"/>
      <c r="U810" s="96" t="e">
        <f>'2 SERVICES'!#REF!</f>
        <v>#REF!</v>
      </c>
      <c r="V810" s="91"/>
      <c r="W810" s="97" t="e">
        <f>'2 SERVICES'!#REF!</f>
        <v>#REF!</v>
      </c>
    </row>
    <row r="811" spans="1:23" ht="39.75" customHeight="1" x14ac:dyDescent="0.25">
      <c r="A811" s="92">
        <f t="shared" si="27"/>
        <v>798</v>
      </c>
      <c r="B811" s="313" t="e">
        <f>'2 SERVICES'!#REF!</f>
        <v>#REF!</v>
      </c>
      <c r="C811" s="99" t="e">
        <f>'2 SERVICES'!#REF!</f>
        <v>#REF!</v>
      </c>
      <c r="D811" s="94" t="e">
        <f>'2 SERVICES'!#REF!</f>
        <v>#REF!</v>
      </c>
      <c r="E811" s="319" t="e">
        <f t="shared" si="28"/>
        <v>#REF!</v>
      </c>
      <c r="F811" s="320"/>
      <c r="G811" s="315" t="e">
        <f t="shared" si="29"/>
        <v>#REF!</v>
      </c>
      <c r="H811" s="316"/>
      <c r="I811" s="321" t="e">
        <f t="shared" si="30"/>
        <v>#REF!</v>
      </c>
      <c r="J811" s="320"/>
      <c r="K811" s="318" t="e">
        <f t="shared" si="31"/>
        <v>#REF!</v>
      </c>
      <c r="L811" s="316"/>
      <c r="M811" s="321" t="e">
        <f t="shared" si="32"/>
        <v>#REF!</v>
      </c>
      <c r="N811" s="320"/>
      <c r="O811" s="95" t="e">
        <f t="shared" si="33"/>
        <v>#REF!</v>
      </c>
      <c r="P811" s="89"/>
      <c r="Q811" s="100" t="e">
        <f t="shared" si="34"/>
        <v>#REF!</v>
      </c>
      <c r="R811" s="91" t="s">
        <v>186</v>
      </c>
      <c r="S811" s="96" t="e">
        <f t="shared" si="35"/>
        <v>#REF!</v>
      </c>
      <c r="T811" s="89"/>
      <c r="U811" s="96" t="e">
        <f>'2 SERVICES'!#REF!</f>
        <v>#REF!</v>
      </c>
      <c r="V811" s="91"/>
      <c r="W811" s="97" t="e">
        <f>'2 SERVICES'!#REF!</f>
        <v>#REF!</v>
      </c>
    </row>
    <row r="812" spans="1:23" ht="39.75" customHeight="1" x14ac:dyDescent="0.25">
      <c r="A812" s="92">
        <f t="shared" si="27"/>
        <v>799</v>
      </c>
      <c r="B812" s="313" t="e">
        <f>'2 SERVICES'!#REF!</f>
        <v>#REF!</v>
      </c>
      <c r="C812" s="93" t="e">
        <f>'2 SERVICES'!#REF!</f>
        <v>#REF!</v>
      </c>
      <c r="D812" s="94" t="e">
        <f>'2 SERVICES'!#REF!</f>
        <v>#REF!</v>
      </c>
      <c r="E812" s="314" t="e">
        <f t="shared" si="28"/>
        <v>#REF!</v>
      </c>
      <c r="F812" s="302"/>
      <c r="G812" s="315" t="e">
        <f t="shared" si="29"/>
        <v>#REF!</v>
      </c>
      <c r="H812" s="316"/>
      <c r="I812" s="317" t="e">
        <f t="shared" si="30"/>
        <v>#REF!</v>
      </c>
      <c r="J812" s="302"/>
      <c r="K812" s="318" t="e">
        <f t="shared" si="31"/>
        <v>#REF!</v>
      </c>
      <c r="L812" s="316"/>
      <c r="M812" s="317" t="e">
        <f t="shared" si="32"/>
        <v>#REF!</v>
      </c>
      <c r="N812" s="302"/>
      <c r="O812" s="95" t="e">
        <f t="shared" si="33"/>
        <v>#REF!</v>
      </c>
      <c r="P812" s="89"/>
      <c r="Q812" s="96" t="e">
        <f t="shared" si="34"/>
        <v>#REF!</v>
      </c>
      <c r="R812" s="91" t="s">
        <v>185</v>
      </c>
      <c r="S812" s="96" t="e">
        <f t="shared" si="35"/>
        <v>#REF!</v>
      </c>
      <c r="T812" s="89"/>
      <c r="U812" s="96" t="e">
        <f>'2 SERVICES'!#REF!</f>
        <v>#REF!</v>
      </c>
      <c r="V812" s="91"/>
      <c r="W812" s="97" t="e">
        <f>'2 SERVICES'!#REF!</f>
        <v>#REF!</v>
      </c>
    </row>
    <row r="813" spans="1:23" ht="39.75" customHeight="1" x14ac:dyDescent="0.25">
      <c r="A813" s="92">
        <f t="shared" si="27"/>
        <v>800</v>
      </c>
      <c r="B813" s="313" t="e">
        <f>'2 SERVICES'!#REF!</f>
        <v>#REF!</v>
      </c>
      <c r="C813" s="99" t="e">
        <f>'2 SERVICES'!#REF!</f>
        <v>#REF!</v>
      </c>
      <c r="D813" s="94" t="e">
        <f>'2 SERVICES'!#REF!</f>
        <v>#REF!</v>
      </c>
      <c r="E813" s="319" t="e">
        <f t="shared" si="28"/>
        <v>#REF!</v>
      </c>
      <c r="F813" s="320"/>
      <c r="G813" s="315" t="e">
        <f t="shared" si="29"/>
        <v>#REF!</v>
      </c>
      <c r="H813" s="316"/>
      <c r="I813" s="321" t="e">
        <f t="shared" si="30"/>
        <v>#REF!</v>
      </c>
      <c r="J813" s="320"/>
      <c r="K813" s="318" t="e">
        <f t="shared" si="31"/>
        <v>#REF!</v>
      </c>
      <c r="L813" s="316"/>
      <c r="M813" s="321" t="e">
        <f t="shared" si="32"/>
        <v>#REF!</v>
      </c>
      <c r="N813" s="320"/>
      <c r="O813" s="95" t="e">
        <f t="shared" si="33"/>
        <v>#REF!</v>
      </c>
      <c r="P813" s="89"/>
      <c r="Q813" s="100" t="e">
        <f t="shared" si="34"/>
        <v>#REF!</v>
      </c>
      <c r="R813" s="91" t="s">
        <v>186</v>
      </c>
      <c r="S813" s="96" t="e">
        <f t="shared" si="35"/>
        <v>#REF!</v>
      </c>
      <c r="T813" s="89"/>
      <c r="U813" s="96" t="e">
        <f>'2 SERVICES'!#REF!</f>
        <v>#REF!</v>
      </c>
      <c r="V813" s="91"/>
      <c r="W813" s="97" t="e">
        <f>'2 SERVICES'!#REF!</f>
        <v>#REF!</v>
      </c>
    </row>
    <row r="814" spans="1:23" ht="39.75" customHeight="1" x14ac:dyDescent="0.25">
      <c r="A814" s="92">
        <f t="shared" si="27"/>
        <v>801</v>
      </c>
      <c r="B814" s="313" t="e">
        <f>'2 SERVICES'!#REF!</f>
        <v>#REF!</v>
      </c>
      <c r="C814" s="93" t="e">
        <f>'2 SERVICES'!#REF!</f>
        <v>#REF!</v>
      </c>
      <c r="D814" s="94" t="e">
        <f>'2 SERVICES'!#REF!</f>
        <v>#REF!</v>
      </c>
      <c r="E814" s="314" t="e">
        <f t="shared" si="28"/>
        <v>#REF!</v>
      </c>
      <c r="F814" s="302"/>
      <c r="G814" s="315" t="e">
        <f t="shared" si="29"/>
        <v>#REF!</v>
      </c>
      <c r="H814" s="316"/>
      <c r="I814" s="317" t="e">
        <f t="shared" si="30"/>
        <v>#REF!</v>
      </c>
      <c r="J814" s="302"/>
      <c r="K814" s="318" t="e">
        <f t="shared" si="31"/>
        <v>#REF!</v>
      </c>
      <c r="L814" s="316"/>
      <c r="M814" s="317" t="e">
        <f t="shared" si="32"/>
        <v>#REF!</v>
      </c>
      <c r="N814" s="302"/>
      <c r="O814" s="95" t="e">
        <f t="shared" si="33"/>
        <v>#REF!</v>
      </c>
      <c r="P814" s="89"/>
      <c r="Q814" s="96" t="e">
        <f t="shared" si="34"/>
        <v>#REF!</v>
      </c>
      <c r="R814" s="91" t="s">
        <v>185</v>
      </c>
      <c r="S814" s="96" t="e">
        <f t="shared" si="35"/>
        <v>#REF!</v>
      </c>
      <c r="T814" s="89"/>
      <c r="U814" s="96" t="e">
        <f>'2 SERVICES'!#REF!</f>
        <v>#REF!</v>
      </c>
      <c r="V814" s="91"/>
      <c r="W814" s="97" t="e">
        <f>'2 SERVICES'!#REF!</f>
        <v>#REF!</v>
      </c>
    </row>
    <row r="815" spans="1:23" ht="39.75" customHeight="1" x14ac:dyDescent="0.25">
      <c r="A815" s="92">
        <f t="shared" si="27"/>
        <v>802</v>
      </c>
      <c r="B815" s="313" t="e">
        <f>'2 SERVICES'!#REF!</f>
        <v>#REF!</v>
      </c>
      <c r="C815" s="99" t="e">
        <f>'2 SERVICES'!#REF!</f>
        <v>#REF!</v>
      </c>
      <c r="D815" s="94" t="e">
        <f>'2 SERVICES'!#REF!</f>
        <v>#REF!</v>
      </c>
      <c r="E815" s="319" t="e">
        <f t="shared" si="28"/>
        <v>#REF!</v>
      </c>
      <c r="F815" s="320"/>
      <c r="G815" s="315" t="e">
        <f t="shared" si="29"/>
        <v>#REF!</v>
      </c>
      <c r="H815" s="316"/>
      <c r="I815" s="321" t="e">
        <f t="shared" si="30"/>
        <v>#REF!</v>
      </c>
      <c r="J815" s="320"/>
      <c r="K815" s="318" t="e">
        <f t="shared" si="31"/>
        <v>#REF!</v>
      </c>
      <c r="L815" s="316"/>
      <c r="M815" s="321" t="e">
        <f t="shared" si="32"/>
        <v>#REF!</v>
      </c>
      <c r="N815" s="320"/>
      <c r="O815" s="95" t="e">
        <f t="shared" si="33"/>
        <v>#REF!</v>
      </c>
      <c r="P815" s="89"/>
      <c r="Q815" s="100" t="e">
        <f t="shared" si="34"/>
        <v>#REF!</v>
      </c>
      <c r="R815" s="91" t="s">
        <v>186</v>
      </c>
      <c r="S815" s="96" t="e">
        <f t="shared" si="35"/>
        <v>#REF!</v>
      </c>
      <c r="T815" s="89"/>
      <c r="U815" s="96" t="e">
        <f>'2 SERVICES'!#REF!</f>
        <v>#REF!</v>
      </c>
      <c r="V815" s="91"/>
      <c r="W815" s="97" t="e">
        <f>'2 SERVICES'!#REF!</f>
        <v>#REF!</v>
      </c>
    </row>
    <row r="816" spans="1:23" ht="39.75" customHeight="1" x14ac:dyDescent="0.25">
      <c r="A816" s="92">
        <f t="shared" si="27"/>
        <v>803</v>
      </c>
      <c r="B816" s="313" t="e">
        <f>'2 SERVICES'!#REF!</f>
        <v>#REF!</v>
      </c>
      <c r="C816" s="93" t="e">
        <f>'2 SERVICES'!#REF!</f>
        <v>#REF!</v>
      </c>
      <c r="D816" s="94" t="e">
        <f>'2 SERVICES'!#REF!</f>
        <v>#REF!</v>
      </c>
      <c r="E816" s="314" t="e">
        <f t="shared" si="28"/>
        <v>#REF!</v>
      </c>
      <c r="F816" s="302"/>
      <c r="G816" s="315" t="e">
        <f t="shared" si="29"/>
        <v>#REF!</v>
      </c>
      <c r="H816" s="316"/>
      <c r="I816" s="317" t="e">
        <f t="shared" si="30"/>
        <v>#REF!</v>
      </c>
      <c r="J816" s="302"/>
      <c r="K816" s="318" t="e">
        <f t="shared" si="31"/>
        <v>#REF!</v>
      </c>
      <c r="L816" s="316"/>
      <c r="M816" s="317" t="e">
        <f t="shared" si="32"/>
        <v>#REF!</v>
      </c>
      <c r="N816" s="302"/>
      <c r="O816" s="95" t="e">
        <f t="shared" si="33"/>
        <v>#REF!</v>
      </c>
      <c r="P816" s="89"/>
      <c r="Q816" s="96" t="e">
        <f t="shared" si="34"/>
        <v>#REF!</v>
      </c>
      <c r="R816" s="91" t="s">
        <v>185</v>
      </c>
      <c r="S816" s="96" t="e">
        <f t="shared" si="35"/>
        <v>#REF!</v>
      </c>
      <c r="T816" s="89"/>
      <c r="U816" s="96" t="e">
        <f>'2 SERVICES'!#REF!</f>
        <v>#REF!</v>
      </c>
      <c r="V816" s="91"/>
      <c r="W816" s="97" t="e">
        <f>'2 SERVICES'!#REF!</f>
        <v>#REF!</v>
      </c>
    </row>
    <row r="817" spans="1:23" ht="39.75" customHeight="1" x14ac:dyDescent="0.25">
      <c r="A817" s="92">
        <f t="shared" si="27"/>
        <v>804</v>
      </c>
      <c r="B817" s="313" t="e">
        <f>'2 SERVICES'!#REF!</f>
        <v>#REF!</v>
      </c>
      <c r="C817" s="99" t="e">
        <f>'2 SERVICES'!#REF!</f>
        <v>#REF!</v>
      </c>
      <c r="D817" s="94" t="e">
        <f>'2 SERVICES'!#REF!</f>
        <v>#REF!</v>
      </c>
      <c r="E817" s="319" t="e">
        <f t="shared" si="28"/>
        <v>#REF!</v>
      </c>
      <c r="F817" s="320"/>
      <c r="G817" s="315" t="e">
        <f t="shared" si="29"/>
        <v>#REF!</v>
      </c>
      <c r="H817" s="316"/>
      <c r="I817" s="321" t="e">
        <f t="shared" si="30"/>
        <v>#REF!</v>
      </c>
      <c r="J817" s="320"/>
      <c r="K817" s="318" t="e">
        <f t="shared" si="31"/>
        <v>#REF!</v>
      </c>
      <c r="L817" s="316"/>
      <c r="M817" s="321" t="e">
        <f t="shared" si="32"/>
        <v>#REF!</v>
      </c>
      <c r="N817" s="320"/>
      <c r="O817" s="95" t="e">
        <f t="shared" si="33"/>
        <v>#REF!</v>
      </c>
      <c r="P817" s="89"/>
      <c r="Q817" s="100" t="e">
        <f t="shared" si="34"/>
        <v>#REF!</v>
      </c>
      <c r="R817" s="91" t="s">
        <v>186</v>
      </c>
      <c r="S817" s="96" t="e">
        <f t="shared" si="35"/>
        <v>#REF!</v>
      </c>
      <c r="T817" s="89"/>
      <c r="U817" s="96" t="e">
        <f>'2 SERVICES'!#REF!</f>
        <v>#REF!</v>
      </c>
      <c r="V817" s="91"/>
      <c r="W817" s="97" t="e">
        <f>'2 SERVICES'!#REF!</f>
        <v>#REF!</v>
      </c>
    </row>
    <row r="818" spans="1:23" ht="39.75" customHeight="1" x14ac:dyDescent="0.25">
      <c r="A818" s="92">
        <f t="shared" si="27"/>
        <v>805</v>
      </c>
      <c r="B818" s="313" t="e">
        <f>'2 SERVICES'!#REF!</f>
        <v>#REF!</v>
      </c>
      <c r="C818" s="93" t="e">
        <f>'2 SERVICES'!#REF!</f>
        <v>#REF!</v>
      </c>
      <c r="D818" s="94" t="e">
        <f>'2 SERVICES'!#REF!</f>
        <v>#REF!</v>
      </c>
      <c r="E818" s="314" t="e">
        <f t="shared" si="28"/>
        <v>#REF!</v>
      </c>
      <c r="F818" s="302"/>
      <c r="G818" s="315" t="e">
        <f t="shared" si="29"/>
        <v>#REF!</v>
      </c>
      <c r="H818" s="316"/>
      <c r="I818" s="317" t="e">
        <f t="shared" si="30"/>
        <v>#REF!</v>
      </c>
      <c r="J818" s="302"/>
      <c r="K818" s="318" t="e">
        <f t="shared" si="31"/>
        <v>#REF!</v>
      </c>
      <c r="L818" s="316"/>
      <c r="M818" s="317" t="e">
        <f t="shared" si="32"/>
        <v>#REF!</v>
      </c>
      <c r="N818" s="302"/>
      <c r="O818" s="95" t="e">
        <f t="shared" si="33"/>
        <v>#REF!</v>
      </c>
      <c r="P818" s="89"/>
      <c r="Q818" s="96" t="e">
        <f t="shared" si="34"/>
        <v>#REF!</v>
      </c>
      <c r="R818" s="91" t="s">
        <v>185</v>
      </c>
      <c r="S818" s="96" t="e">
        <f t="shared" si="35"/>
        <v>#REF!</v>
      </c>
      <c r="T818" s="89"/>
      <c r="U818" s="96" t="e">
        <f>'2 SERVICES'!#REF!</f>
        <v>#REF!</v>
      </c>
      <c r="V818" s="91"/>
      <c r="W818" s="97" t="e">
        <f>'2 SERVICES'!#REF!</f>
        <v>#REF!</v>
      </c>
    </row>
    <row r="819" spans="1:23" ht="39.75" customHeight="1" x14ac:dyDescent="0.25">
      <c r="A819" s="92">
        <f t="shared" si="27"/>
        <v>806</v>
      </c>
      <c r="B819" s="313" t="e">
        <f>'2 SERVICES'!#REF!</f>
        <v>#REF!</v>
      </c>
      <c r="C819" s="99" t="e">
        <f>'2 SERVICES'!#REF!</f>
        <v>#REF!</v>
      </c>
      <c r="D819" s="94" t="e">
        <f>'2 SERVICES'!#REF!</f>
        <v>#REF!</v>
      </c>
      <c r="E819" s="319" t="e">
        <f t="shared" si="28"/>
        <v>#REF!</v>
      </c>
      <c r="F819" s="320"/>
      <c r="G819" s="315" t="e">
        <f t="shared" si="29"/>
        <v>#REF!</v>
      </c>
      <c r="H819" s="316"/>
      <c r="I819" s="321" t="e">
        <f t="shared" si="30"/>
        <v>#REF!</v>
      </c>
      <c r="J819" s="320"/>
      <c r="K819" s="318" t="e">
        <f t="shared" si="31"/>
        <v>#REF!</v>
      </c>
      <c r="L819" s="316"/>
      <c r="M819" s="321" t="e">
        <f t="shared" si="32"/>
        <v>#REF!</v>
      </c>
      <c r="N819" s="320"/>
      <c r="O819" s="95" t="e">
        <f t="shared" si="33"/>
        <v>#REF!</v>
      </c>
      <c r="P819" s="89"/>
      <c r="Q819" s="100" t="e">
        <f t="shared" si="34"/>
        <v>#REF!</v>
      </c>
      <c r="R819" s="91" t="s">
        <v>186</v>
      </c>
      <c r="S819" s="96" t="e">
        <f t="shared" si="35"/>
        <v>#REF!</v>
      </c>
      <c r="T819" s="89"/>
      <c r="U819" s="96" t="e">
        <f>'2 SERVICES'!#REF!</f>
        <v>#REF!</v>
      </c>
      <c r="V819" s="91"/>
      <c r="W819" s="97" t="e">
        <f>'2 SERVICES'!#REF!</f>
        <v>#REF!</v>
      </c>
    </row>
    <row r="820" spans="1:23" ht="39.75" customHeight="1" x14ac:dyDescent="0.25">
      <c r="A820" s="92">
        <f t="shared" si="27"/>
        <v>807</v>
      </c>
      <c r="B820" s="313" t="e">
        <f>'2 SERVICES'!#REF!</f>
        <v>#REF!</v>
      </c>
      <c r="C820" s="93" t="e">
        <f>'2 SERVICES'!#REF!</f>
        <v>#REF!</v>
      </c>
      <c r="D820" s="94" t="e">
        <f>'2 SERVICES'!#REF!</f>
        <v>#REF!</v>
      </c>
      <c r="E820" s="314" t="e">
        <f t="shared" si="28"/>
        <v>#REF!</v>
      </c>
      <c r="F820" s="302"/>
      <c r="G820" s="315" t="e">
        <f t="shared" si="29"/>
        <v>#REF!</v>
      </c>
      <c r="H820" s="316"/>
      <c r="I820" s="317" t="e">
        <f t="shared" si="30"/>
        <v>#REF!</v>
      </c>
      <c r="J820" s="302"/>
      <c r="K820" s="318" t="e">
        <f t="shared" si="31"/>
        <v>#REF!</v>
      </c>
      <c r="L820" s="316"/>
      <c r="M820" s="317" t="e">
        <f t="shared" si="32"/>
        <v>#REF!</v>
      </c>
      <c r="N820" s="302"/>
      <c r="O820" s="95" t="e">
        <f t="shared" si="33"/>
        <v>#REF!</v>
      </c>
      <c r="P820" s="89"/>
      <c r="Q820" s="96" t="e">
        <f t="shared" si="34"/>
        <v>#REF!</v>
      </c>
      <c r="R820" s="91" t="s">
        <v>185</v>
      </c>
      <c r="S820" s="96" t="e">
        <f t="shared" si="35"/>
        <v>#REF!</v>
      </c>
      <c r="T820" s="89"/>
      <c r="U820" s="96" t="e">
        <f>'2 SERVICES'!#REF!</f>
        <v>#REF!</v>
      </c>
      <c r="V820" s="91"/>
      <c r="W820" s="97" t="e">
        <f>'2 SERVICES'!#REF!</f>
        <v>#REF!</v>
      </c>
    </row>
    <row r="821" spans="1:23" ht="39.75" customHeight="1" x14ac:dyDescent="0.25">
      <c r="A821" s="92">
        <f t="shared" si="27"/>
        <v>808</v>
      </c>
      <c r="B821" s="313" t="e">
        <f>'2 SERVICES'!#REF!</f>
        <v>#REF!</v>
      </c>
      <c r="C821" s="99" t="e">
        <f>'2 SERVICES'!#REF!</f>
        <v>#REF!</v>
      </c>
      <c r="D821" s="94" t="e">
        <f>'2 SERVICES'!#REF!</f>
        <v>#REF!</v>
      </c>
      <c r="E821" s="319" t="e">
        <f t="shared" si="28"/>
        <v>#REF!</v>
      </c>
      <c r="F821" s="320"/>
      <c r="G821" s="315" t="e">
        <f t="shared" si="29"/>
        <v>#REF!</v>
      </c>
      <c r="H821" s="316"/>
      <c r="I821" s="321" t="e">
        <f t="shared" si="30"/>
        <v>#REF!</v>
      </c>
      <c r="J821" s="320"/>
      <c r="K821" s="318" t="e">
        <f t="shared" si="31"/>
        <v>#REF!</v>
      </c>
      <c r="L821" s="316"/>
      <c r="M821" s="321" t="e">
        <f t="shared" si="32"/>
        <v>#REF!</v>
      </c>
      <c r="N821" s="320"/>
      <c r="O821" s="95" t="e">
        <f t="shared" si="33"/>
        <v>#REF!</v>
      </c>
      <c r="P821" s="89"/>
      <c r="Q821" s="100" t="e">
        <f t="shared" si="34"/>
        <v>#REF!</v>
      </c>
      <c r="R821" s="91" t="s">
        <v>186</v>
      </c>
      <c r="S821" s="96" t="e">
        <f t="shared" si="35"/>
        <v>#REF!</v>
      </c>
      <c r="T821" s="89"/>
      <c r="U821" s="96" t="e">
        <f>'2 SERVICES'!#REF!</f>
        <v>#REF!</v>
      </c>
      <c r="V821" s="91"/>
      <c r="W821" s="97" t="e">
        <f>'2 SERVICES'!#REF!</f>
        <v>#REF!</v>
      </c>
    </row>
    <row r="822" spans="1:23" ht="39.75" customHeight="1" x14ac:dyDescent="0.25">
      <c r="A822" s="92">
        <f t="shared" si="27"/>
        <v>809</v>
      </c>
      <c r="B822" s="313" t="e">
        <f>'2 SERVICES'!#REF!</f>
        <v>#REF!</v>
      </c>
      <c r="C822" s="93" t="e">
        <f>'2 SERVICES'!#REF!</f>
        <v>#REF!</v>
      </c>
      <c r="D822" s="94" t="e">
        <f>'2 SERVICES'!#REF!</f>
        <v>#REF!</v>
      </c>
      <c r="E822" s="314" t="e">
        <f t="shared" si="28"/>
        <v>#REF!</v>
      </c>
      <c r="F822" s="302"/>
      <c r="G822" s="315" t="e">
        <f t="shared" si="29"/>
        <v>#REF!</v>
      </c>
      <c r="H822" s="316"/>
      <c r="I822" s="317" t="e">
        <f t="shared" si="30"/>
        <v>#REF!</v>
      </c>
      <c r="J822" s="302"/>
      <c r="K822" s="318" t="e">
        <f t="shared" si="31"/>
        <v>#REF!</v>
      </c>
      <c r="L822" s="316"/>
      <c r="M822" s="317" t="e">
        <f t="shared" si="32"/>
        <v>#REF!</v>
      </c>
      <c r="N822" s="302"/>
      <c r="O822" s="95" t="e">
        <f t="shared" si="33"/>
        <v>#REF!</v>
      </c>
      <c r="P822" s="89"/>
      <c r="Q822" s="96" t="e">
        <f t="shared" si="34"/>
        <v>#REF!</v>
      </c>
      <c r="R822" s="91" t="s">
        <v>185</v>
      </c>
      <c r="S822" s="96" t="e">
        <f t="shared" si="35"/>
        <v>#REF!</v>
      </c>
      <c r="T822" s="89"/>
      <c r="U822" s="96" t="e">
        <f>'2 SERVICES'!#REF!</f>
        <v>#REF!</v>
      </c>
      <c r="V822" s="91"/>
      <c r="W822" s="97" t="e">
        <f>'2 SERVICES'!#REF!</f>
        <v>#REF!</v>
      </c>
    </row>
    <row r="823" spans="1:23" ht="39.75" customHeight="1" x14ac:dyDescent="0.25">
      <c r="A823" s="92">
        <f t="shared" si="27"/>
        <v>810</v>
      </c>
      <c r="B823" s="313" t="e">
        <f>'2 SERVICES'!#REF!</f>
        <v>#REF!</v>
      </c>
      <c r="C823" s="99" t="e">
        <f>'2 SERVICES'!#REF!</f>
        <v>#REF!</v>
      </c>
      <c r="D823" s="94" t="e">
        <f>'2 SERVICES'!#REF!</f>
        <v>#REF!</v>
      </c>
      <c r="E823" s="319" t="e">
        <f t="shared" si="28"/>
        <v>#REF!</v>
      </c>
      <c r="F823" s="320"/>
      <c r="G823" s="315" t="e">
        <f t="shared" si="29"/>
        <v>#REF!</v>
      </c>
      <c r="H823" s="316"/>
      <c r="I823" s="321" t="e">
        <f t="shared" si="30"/>
        <v>#REF!</v>
      </c>
      <c r="J823" s="320"/>
      <c r="K823" s="318" t="e">
        <f t="shared" si="31"/>
        <v>#REF!</v>
      </c>
      <c r="L823" s="316"/>
      <c r="M823" s="321" t="e">
        <f t="shared" si="32"/>
        <v>#REF!</v>
      </c>
      <c r="N823" s="320"/>
      <c r="O823" s="95" t="e">
        <f t="shared" si="33"/>
        <v>#REF!</v>
      </c>
      <c r="P823" s="89"/>
      <c r="Q823" s="100" t="e">
        <f t="shared" si="34"/>
        <v>#REF!</v>
      </c>
      <c r="R823" s="91" t="s">
        <v>186</v>
      </c>
      <c r="S823" s="96" t="e">
        <f t="shared" si="35"/>
        <v>#REF!</v>
      </c>
      <c r="T823" s="89"/>
      <c r="U823" s="96" t="e">
        <f>'2 SERVICES'!#REF!</f>
        <v>#REF!</v>
      </c>
      <c r="V823" s="91"/>
      <c r="W823" s="97" t="e">
        <f>'2 SERVICES'!#REF!</f>
        <v>#REF!</v>
      </c>
    </row>
    <row r="824" spans="1:23" ht="39.75" customHeight="1" x14ac:dyDescent="0.25">
      <c r="A824" s="92">
        <f t="shared" si="27"/>
        <v>811</v>
      </c>
      <c r="B824" s="313" t="e">
        <f>'2 SERVICES'!#REF!</f>
        <v>#REF!</v>
      </c>
      <c r="C824" s="93" t="e">
        <f>'2 SERVICES'!#REF!</f>
        <v>#REF!</v>
      </c>
      <c r="D824" s="94" t="e">
        <f>'2 SERVICES'!#REF!</f>
        <v>#REF!</v>
      </c>
      <c r="E824" s="314" t="e">
        <f t="shared" si="28"/>
        <v>#REF!</v>
      </c>
      <c r="F824" s="302"/>
      <c r="G824" s="315" t="e">
        <f t="shared" si="29"/>
        <v>#REF!</v>
      </c>
      <c r="H824" s="316"/>
      <c r="I824" s="317" t="e">
        <f t="shared" si="30"/>
        <v>#REF!</v>
      </c>
      <c r="J824" s="302"/>
      <c r="K824" s="318" t="e">
        <f t="shared" si="31"/>
        <v>#REF!</v>
      </c>
      <c r="L824" s="316"/>
      <c r="M824" s="317" t="e">
        <f t="shared" si="32"/>
        <v>#REF!</v>
      </c>
      <c r="N824" s="302"/>
      <c r="O824" s="95" t="e">
        <f t="shared" si="33"/>
        <v>#REF!</v>
      </c>
      <c r="P824" s="89"/>
      <c r="Q824" s="96" t="e">
        <f t="shared" si="34"/>
        <v>#REF!</v>
      </c>
      <c r="R824" s="91" t="s">
        <v>185</v>
      </c>
      <c r="S824" s="96" t="e">
        <f t="shared" si="35"/>
        <v>#REF!</v>
      </c>
      <c r="T824" s="89"/>
      <c r="U824" s="96" t="e">
        <f>'2 SERVICES'!#REF!</f>
        <v>#REF!</v>
      </c>
      <c r="V824" s="91"/>
      <c r="W824" s="97" t="e">
        <f>'2 SERVICES'!#REF!</f>
        <v>#REF!</v>
      </c>
    </row>
    <row r="825" spans="1:23" ht="39.75" customHeight="1" x14ac:dyDescent="0.25">
      <c r="A825" s="92">
        <f t="shared" si="27"/>
        <v>812</v>
      </c>
      <c r="B825" s="313" t="e">
        <f>'2 SERVICES'!#REF!</f>
        <v>#REF!</v>
      </c>
      <c r="C825" s="99" t="e">
        <f>'2 SERVICES'!#REF!</f>
        <v>#REF!</v>
      </c>
      <c r="D825" s="94" t="e">
        <f>'2 SERVICES'!#REF!</f>
        <v>#REF!</v>
      </c>
      <c r="E825" s="319" t="e">
        <f t="shared" si="28"/>
        <v>#REF!</v>
      </c>
      <c r="F825" s="320"/>
      <c r="G825" s="315" t="e">
        <f t="shared" si="29"/>
        <v>#REF!</v>
      </c>
      <c r="H825" s="316"/>
      <c r="I825" s="321" t="e">
        <f t="shared" si="30"/>
        <v>#REF!</v>
      </c>
      <c r="J825" s="320"/>
      <c r="K825" s="318" t="e">
        <f t="shared" si="31"/>
        <v>#REF!</v>
      </c>
      <c r="L825" s="316"/>
      <c r="M825" s="321" t="e">
        <f t="shared" si="32"/>
        <v>#REF!</v>
      </c>
      <c r="N825" s="320"/>
      <c r="O825" s="95" t="e">
        <f t="shared" si="33"/>
        <v>#REF!</v>
      </c>
      <c r="P825" s="89"/>
      <c r="Q825" s="100" t="e">
        <f t="shared" si="34"/>
        <v>#REF!</v>
      </c>
      <c r="R825" s="91" t="s">
        <v>186</v>
      </c>
      <c r="S825" s="96" t="e">
        <f t="shared" si="35"/>
        <v>#REF!</v>
      </c>
      <c r="T825" s="89"/>
      <c r="U825" s="96" t="e">
        <f>'2 SERVICES'!#REF!</f>
        <v>#REF!</v>
      </c>
      <c r="V825" s="91"/>
      <c r="W825" s="97" t="e">
        <f>'2 SERVICES'!#REF!</f>
        <v>#REF!</v>
      </c>
    </row>
    <row r="826" spans="1:23" ht="39.75" customHeight="1" x14ac:dyDescent="0.25">
      <c r="A826" s="92">
        <f t="shared" si="27"/>
        <v>813</v>
      </c>
      <c r="B826" s="313" t="e">
        <f>'2 SERVICES'!#REF!</f>
        <v>#REF!</v>
      </c>
      <c r="C826" s="93" t="e">
        <f>'2 SERVICES'!#REF!</f>
        <v>#REF!</v>
      </c>
      <c r="D826" s="94" t="e">
        <f>'2 SERVICES'!#REF!</f>
        <v>#REF!</v>
      </c>
      <c r="E826" s="314" t="e">
        <f t="shared" si="28"/>
        <v>#REF!</v>
      </c>
      <c r="F826" s="302"/>
      <c r="G826" s="315" t="e">
        <f t="shared" si="29"/>
        <v>#REF!</v>
      </c>
      <c r="H826" s="316"/>
      <c r="I826" s="317" t="e">
        <f t="shared" si="30"/>
        <v>#REF!</v>
      </c>
      <c r="J826" s="302"/>
      <c r="K826" s="318" t="e">
        <f t="shared" si="31"/>
        <v>#REF!</v>
      </c>
      <c r="L826" s="316"/>
      <c r="M826" s="317" t="e">
        <f t="shared" si="32"/>
        <v>#REF!</v>
      </c>
      <c r="N826" s="302"/>
      <c r="O826" s="95" t="e">
        <f t="shared" si="33"/>
        <v>#REF!</v>
      </c>
      <c r="P826" s="89"/>
      <c r="Q826" s="96" t="e">
        <f t="shared" si="34"/>
        <v>#REF!</v>
      </c>
      <c r="R826" s="91" t="s">
        <v>185</v>
      </c>
      <c r="S826" s="96" t="e">
        <f t="shared" si="35"/>
        <v>#REF!</v>
      </c>
      <c r="T826" s="89"/>
      <c r="U826" s="96" t="e">
        <f>'2 SERVICES'!#REF!</f>
        <v>#REF!</v>
      </c>
      <c r="V826" s="91"/>
      <c r="W826" s="97" t="e">
        <f>'2 SERVICES'!#REF!</f>
        <v>#REF!</v>
      </c>
    </row>
    <row r="827" spans="1:23" ht="39.75" customHeight="1" x14ac:dyDescent="0.25">
      <c r="A827" s="92">
        <f t="shared" si="27"/>
        <v>814</v>
      </c>
      <c r="B827" s="313" t="e">
        <f>'2 SERVICES'!#REF!</f>
        <v>#REF!</v>
      </c>
      <c r="C827" s="99" t="e">
        <f>'2 SERVICES'!#REF!</f>
        <v>#REF!</v>
      </c>
      <c r="D827" s="94" t="e">
        <f>'2 SERVICES'!#REF!</f>
        <v>#REF!</v>
      </c>
      <c r="E827" s="319" t="e">
        <f t="shared" si="28"/>
        <v>#REF!</v>
      </c>
      <c r="F827" s="320"/>
      <c r="G827" s="315" t="e">
        <f t="shared" si="29"/>
        <v>#REF!</v>
      </c>
      <c r="H827" s="316"/>
      <c r="I827" s="321" t="e">
        <f t="shared" si="30"/>
        <v>#REF!</v>
      </c>
      <c r="J827" s="320"/>
      <c r="K827" s="318" t="e">
        <f t="shared" si="31"/>
        <v>#REF!</v>
      </c>
      <c r="L827" s="316"/>
      <c r="M827" s="321" t="e">
        <f t="shared" si="32"/>
        <v>#REF!</v>
      </c>
      <c r="N827" s="320"/>
      <c r="O827" s="95" t="e">
        <f t="shared" si="33"/>
        <v>#REF!</v>
      </c>
      <c r="P827" s="89"/>
      <c r="Q827" s="100" t="e">
        <f t="shared" si="34"/>
        <v>#REF!</v>
      </c>
      <c r="R827" s="91" t="s">
        <v>186</v>
      </c>
      <c r="S827" s="96" t="e">
        <f t="shared" si="35"/>
        <v>#REF!</v>
      </c>
      <c r="T827" s="89"/>
      <c r="U827" s="96" t="e">
        <f>'2 SERVICES'!#REF!</f>
        <v>#REF!</v>
      </c>
      <c r="V827" s="91"/>
      <c r="W827" s="97" t="e">
        <f>'2 SERVICES'!#REF!</f>
        <v>#REF!</v>
      </c>
    </row>
    <row r="828" spans="1:23" ht="39.75" customHeight="1" x14ac:dyDescent="0.25">
      <c r="A828" s="92">
        <f t="shared" si="27"/>
        <v>815</v>
      </c>
      <c r="B828" s="313" t="e">
        <f>'2 SERVICES'!#REF!</f>
        <v>#REF!</v>
      </c>
      <c r="C828" s="93" t="e">
        <f>'2 SERVICES'!#REF!</f>
        <v>#REF!</v>
      </c>
      <c r="D828" s="94" t="e">
        <f>'2 SERVICES'!#REF!</f>
        <v>#REF!</v>
      </c>
      <c r="E828" s="314" t="e">
        <f t="shared" si="28"/>
        <v>#REF!</v>
      </c>
      <c r="F828" s="302"/>
      <c r="G828" s="315" t="e">
        <f t="shared" si="29"/>
        <v>#REF!</v>
      </c>
      <c r="H828" s="316"/>
      <c r="I828" s="317" t="e">
        <f t="shared" si="30"/>
        <v>#REF!</v>
      </c>
      <c r="J828" s="302"/>
      <c r="K828" s="318" t="e">
        <f t="shared" si="31"/>
        <v>#REF!</v>
      </c>
      <c r="L828" s="316"/>
      <c r="M828" s="317" t="e">
        <f t="shared" si="32"/>
        <v>#REF!</v>
      </c>
      <c r="N828" s="302"/>
      <c r="O828" s="95" t="e">
        <f t="shared" si="33"/>
        <v>#REF!</v>
      </c>
      <c r="P828" s="89"/>
      <c r="Q828" s="96" t="e">
        <f t="shared" si="34"/>
        <v>#REF!</v>
      </c>
      <c r="R828" s="91" t="s">
        <v>185</v>
      </c>
      <c r="S828" s="96" t="e">
        <f t="shared" si="35"/>
        <v>#REF!</v>
      </c>
      <c r="T828" s="89"/>
      <c r="U828" s="96" t="e">
        <f>'2 SERVICES'!#REF!</f>
        <v>#REF!</v>
      </c>
      <c r="V828" s="91"/>
      <c r="W828" s="97" t="e">
        <f>'2 SERVICES'!#REF!</f>
        <v>#REF!</v>
      </c>
    </row>
    <row r="829" spans="1:23" ht="39.75" customHeight="1" x14ac:dyDescent="0.25">
      <c r="A829" s="92">
        <f t="shared" si="27"/>
        <v>816</v>
      </c>
      <c r="B829" s="313" t="e">
        <f>'2 SERVICES'!#REF!</f>
        <v>#REF!</v>
      </c>
      <c r="C829" s="99" t="e">
        <f>'2 SERVICES'!#REF!</f>
        <v>#REF!</v>
      </c>
      <c r="D829" s="94" t="e">
        <f>'2 SERVICES'!#REF!</f>
        <v>#REF!</v>
      </c>
      <c r="E829" s="319" t="e">
        <f t="shared" si="28"/>
        <v>#REF!</v>
      </c>
      <c r="F829" s="320"/>
      <c r="G829" s="315" t="e">
        <f t="shared" si="29"/>
        <v>#REF!</v>
      </c>
      <c r="H829" s="316"/>
      <c r="I829" s="321" t="e">
        <f t="shared" si="30"/>
        <v>#REF!</v>
      </c>
      <c r="J829" s="320"/>
      <c r="K829" s="318" t="e">
        <f t="shared" si="31"/>
        <v>#REF!</v>
      </c>
      <c r="L829" s="316"/>
      <c r="M829" s="321" t="e">
        <f t="shared" si="32"/>
        <v>#REF!</v>
      </c>
      <c r="N829" s="320"/>
      <c r="O829" s="95" t="e">
        <f t="shared" si="33"/>
        <v>#REF!</v>
      </c>
      <c r="P829" s="89"/>
      <c r="Q829" s="100" t="e">
        <f t="shared" si="34"/>
        <v>#REF!</v>
      </c>
      <c r="R829" s="91" t="s">
        <v>186</v>
      </c>
      <c r="S829" s="96" t="e">
        <f t="shared" si="35"/>
        <v>#REF!</v>
      </c>
      <c r="T829" s="89"/>
      <c r="U829" s="96" t="e">
        <f>'2 SERVICES'!#REF!</f>
        <v>#REF!</v>
      </c>
      <c r="V829" s="91"/>
      <c r="W829" s="97" t="e">
        <f>'2 SERVICES'!#REF!</f>
        <v>#REF!</v>
      </c>
    </row>
    <row r="830" spans="1:23" ht="39.75" customHeight="1" x14ac:dyDescent="0.25">
      <c r="A830" s="92">
        <f t="shared" si="27"/>
        <v>817</v>
      </c>
      <c r="B830" s="313" t="e">
        <f>'2 SERVICES'!#REF!</f>
        <v>#REF!</v>
      </c>
      <c r="C830" s="93" t="e">
        <f>'2 SERVICES'!#REF!</f>
        <v>#REF!</v>
      </c>
      <c r="D830" s="94" t="e">
        <f>'2 SERVICES'!#REF!</f>
        <v>#REF!</v>
      </c>
      <c r="E830" s="314" t="e">
        <f t="shared" si="28"/>
        <v>#REF!</v>
      </c>
      <c r="F830" s="302"/>
      <c r="G830" s="315" t="e">
        <f t="shared" si="29"/>
        <v>#REF!</v>
      </c>
      <c r="H830" s="316"/>
      <c r="I830" s="317" t="e">
        <f t="shared" si="30"/>
        <v>#REF!</v>
      </c>
      <c r="J830" s="302"/>
      <c r="K830" s="318" t="e">
        <f t="shared" si="31"/>
        <v>#REF!</v>
      </c>
      <c r="L830" s="316"/>
      <c r="M830" s="317" t="e">
        <f t="shared" si="32"/>
        <v>#REF!</v>
      </c>
      <c r="N830" s="302"/>
      <c r="O830" s="95" t="e">
        <f t="shared" si="33"/>
        <v>#REF!</v>
      </c>
      <c r="P830" s="89"/>
      <c r="Q830" s="96" t="e">
        <f t="shared" si="34"/>
        <v>#REF!</v>
      </c>
      <c r="R830" s="91" t="s">
        <v>185</v>
      </c>
      <c r="S830" s="96" t="e">
        <f t="shared" si="35"/>
        <v>#REF!</v>
      </c>
      <c r="T830" s="89"/>
      <c r="U830" s="96" t="e">
        <f>'2 SERVICES'!#REF!</f>
        <v>#REF!</v>
      </c>
      <c r="V830" s="91"/>
      <c r="W830" s="97" t="e">
        <f>'2 SERVICES'!#REF!</f>
        <v>#REF!</v>
      </c>
    </row>
    <row r="831" spans="1:23" ht="39.75" customHeight="1" x14ac:dyDescent="0.25">
      <c r="A831" s="92">
        <f t="shared" si="27"/>
        <v>818</v>
      </c>
      <c r="B831" s="313" t="e">
        <f>'2 SERVICES'!#REF!</f>
        <v>#REF!</v>
      </c>
      <c r="C831" s="99" t="e">
        <f>'2 SERVICES'!#REF!</f>
        <v>#REF!</v>
      </c>
      <c r="D831" s="94" t="e">
        <f>'2 SERVICES'!#REF!</f>
        <v>#REF!</v>
      </c>
      <c r="E831" s="319" t="e">
        <f t="shared" si="28"/>
        <v>#REF!</v>
      </c>
      <c r="F831" s="320"/>
      <c r="G831" s="315" t="e">
        <f t="shared" si="29"/>
        <v>#REF!</v>
      </c>
      <c r="H831" s="316"/>
      <c r="I831" s="321" t="e">
        <f t="shared" si="30"/>
        <v>#REF!</v>
      </c>
      <c r="J831" s="320"/>
      <c r="K831" s="318" t="e">
        <f t="shared" si="31"/>
        <v>#REF!</v>
      </c>
      <c r="L831" s="316"/>
      <c r="M831" s="321" t="e">
        <f t="shared" si="32"/>
        <v>#REF!</v>
      </c>
      <c r="N831" s="320"/>
      <c r="O831" s="95" t="e">
        <f t="shared" si="33"/>
        <v>#REF!</v>
      </c>
      <c r="P831" s="89"/>
      <c r="Q831" s="100" t="e">
        <f t="shared" si="34"/>
        <v>#REF!</v>
      </c>
      <c r="R831" s="91" t="s">
        <v>186</v>
      </c>
      <c r="S831" s="96" t="e">
        <f t="shared" si="35"/>
        <v>#REF!</v>
      </c>
      <c r="T831" s="89"/>
      <c r="U831" s="96" t="e">
        <f>'2 SERVICES'!#REF!</f>
        <v>#REF!</v>
      </c>
      <c r="V831" s="91"/>
      <c r="W831" s="97" t="e">
        <f>'2 SERVICES'!#REF!</f>
        <v>#REF!</v>
      </c>
    </row>
    <row r="832" spans="1:23" ht="39.75" customHeight="1" x14ac:dyDescent="0.25">
      <c r="A832" s="92">
        <f t="shared" si="27"/>
        <v>819</v>
      </c>
      <c r="B832" s="313" t="e">
        <f>'2 SERVICES'!#REF!</f>
        <v>#REF!</v>
      </c>
      <c r="C832" s="93" t="e">
        <f>'2 SERVICES'!#REF!</f>
        <v>#REF!</v>
      </c>
      <c r="D832" s="94" t="e">
        <f>'2 SERVICES'!#REF!</f>
        <v>#REF!</v>
      </c>
      <c r="E832" s="314" t="e">
        <f t="shared" si="28"/>
        <v>#REF!</v>
      </c>
      <c r="F832" s="302"/>
      <c r="G832" s="315" t="e">
        <f t="shared" si="29"/>
        <v>#REF!</v>
      </c>
      <c r="H832" s="316"/>
      <c r="I832" s="317" t="e">
        <f t="shared" si="30"/>
        <v>#REF!</v>
      </c>
      <c r="J832" s="302"/>
      <c r="K832" s="318" t="e">
        <f t="shared" si="31"/>
        <v>#REF!</v>
      </c>
      <c r="L832" s="316"/>
      <c r="M832" s="317" t="e">
        <f t="shared" si="32"/>
        <v>#REF!</v>
      </c>
      <c r="N832" s="302"/>
      <c r="O832" s="95" t="e">
        <f t="shared" si="33"/>
        <v>#REF!</v>
      </c>
      <c r="P832" s="89"/>
      <c r="Q832" s="96" t="e">
        <f t="shared" si="34"/>
        <v>#REF!</v>
      </c>
      <c r="R832" s="91" t="s">
        <v>185</v>
      </c>
      <c r="S832" s="96" t="e">
        <f t="shared" si="35"/>
        <v>#REF!</v>
      </c>
      <c r="T832" s="89"/>
      <c r="U832" s="96" t="e">
        <f>'2 SERVICES'!#REF!</f>
        <v>#REF!</v>
      </c>
      <c r="V832" s="91"/>
      <c r="W832" s="97" t="e">
        <f>'2 SERVICES'!#REF!</f>
        <v>#REF!</v>
      </c>
    </row>
    <row r="833" spans="1:23" ht="39.75" customHeight="1" x14ac:dyDescent="0.25">
      <c r="A833" s="92">
        <f t="shared" si="27"/>
        <v>820</v>
      </c>
      <c r="B833" s="313" t="e">
        <f>'2 SERVICES'!#REF!</f>
        <v>#REF!</v>
      </c>
      <c r="C833" s="99" t="e">
        <f>'2 SERVICES'!#REF!</f>
        <v>#REF!</v>
      </c>
      <c r="D833" s="94" t="e">
        <f>'2 SERVICES'!#REF!</f>
        <v>#REF!</v>
      </c>
      <c r="E833" s="319" t="e">
        <f t="shared" si="28"/>
        <v>#REF!</v>
      </c>
      <c r="F833" s="320"/>
      <c r="G833" s="315" t="e">
        <f t="shared" si="29"/>
        <v>#REF!</v>
      </c>
      <c r="H833" s="316"/>
      <c r="I833" s="321" t="e">
        <f t="shared" si="30"/>
        <v>#REF!</v>
      </c>
      <c r="J833" s="320"/>
      <c r="K833" s="318" t="e">
        <f t="shared" si="31"/>
        <v>#REF!</v>
      </c>
      <c r="L833" s="316"/>
      <c r="M833" s="321" t="e">
        <f t="shared" si="32"/>
        <v>#REF!</v>
      </c>
      <c r="N833" s="320"/>
      <c r="O833" s="95" t="e">
        <f t="shared" si="33"/>
        <v>#REF!</v>
      </c>
      <c r="P833" s="89"/>
      <c r="Q833" s="100" t="e">
        <f t="shared" si="34"/>
        <v>#REF!</v>
      </c>
      <c r="R833" s="91" t="s">
        <v>186</v>
      </c>
      <c r="S833" s="96" t="e">
        <f t="shared" si="35"/>
        <v>#REF!</v>
      </c>
      <c r="T833" s="89"/>
      <c r="U833" s="96" t="e">
        <f>'2 SERVICES'!#REF!</f>
        <v>#REF!</v>
      </c>
      <c r="V833" s="91"/>
      <c r="W833" s="97" t="e">
        <f>'2 SERVICES'!#REF!</f>
        <v>#REF!</v>
      </c>
    </row>
    <row r="834" spans="1:23" ht="39.75" customHeight="1" x14ac:dyDescent="0.25">
      <c r="A834" s="92">
        <f t="shared" si="27"/>
        <v>821</v>
      </c>
      <c r="B834" s="313" t="e">
        <f>'2 SERVICES'!#REF!</f>
        <v>#REF!</v>
      </c>
      <c r="C834" s="93" t="e">
        <f>'2 SERVICES'!#REF!</f>
        <v>#REF!</v>
      </c>
      <c r="D834" s="94" t="e">
        <f>'2 SERVICES'!#REF!</f>
        <v>#REF!</v>
      </c>
      <c r="E834" s="314" t="e">
        <f t="shared" si="28"/>
        <v>#REF!</v>
      </c>
      <c r="F834" s="302"/>
      <c r="G834" s="315" t="e">
        <f t="shared" si="29"/>
        <v>#REF!</v>
      </c>
      <c r="H834" s="316"/>
      <c r="I834" s="317" t="e">
        <f t="shared" si="30"/>
        <v>#REF!</v>
      </c>
      <c r="J834" s="302"/>
      <c r="K834" s="318" t="e">
        <f t="shared" si="31"/>
        <v>#REF!</v>
      </c>
      <c r="L834" s="316"/>
      <c r="M834" s="317" t="e">
        <f t="shared" si="32"/>
        <v>#REF!</v>
      </c>
      <c r="N834" s="302"/>
      <c r="O834" s="95" t="e">
        <f t="shared" si="33"/>
        <v>#REF!</v>
      </c>
      <c r="P834" s="89"/>
      <c r="Q834" s="96" t="e">
        <f t="shared" si="34"/>
        <v>#REF!</v>
      </c>
      <c r="R834" s="91" t="s">
        <v>185</v>
      </c>
      <c r="S834" s="96" t="e">
        <f t="shared" si="35"/>
        <v>#REF!</v>
      </c>
      <c r="T834" s="89"/>
      <c r="U834" s="96" t="e">
        <f>'2 SERVICES'!#REF!</f>
        <v>#REF!</v>
      </c>
      <c r="V834" s="91"/>
      <c r="W834" s="97" t="e">
        <f>'2 SERVICES'!#REF!</f>
        <v>#REF!</v>
      </c>
    </row>
    <row r="835" spans="1:23" ht="39.75" customHeight="1" x14ac:dyDescent="0.25">
      <c r="A835" s="92">
        <f t="shared" si="27"/>
        <v>822</v>
      </c>
      <c r="B835" s="313" t="e">
        <f>'2 SERVICES'!#REF!</f>
        <v>#REF!</v>
      </c>
      <c r="C835" s="99" t="e">
        <f>'2 SERVICES'!#REF!</f>
        <v>#REF!</v>
      </c>
      <c r="D835" s="94" t="e">
        <f>'2 SERVICES'!#REF!</f>
        <v>#REF!</v>
      </c>
      <c r="E835" s="319" t="e">
        <f t="shared" si="28"/>
        <v>#REF!</v>
      </c>
      <c r="F835" s="320"/>
      <c r="G835" s="315" t="e">
        <f t="shared" si="29"/>
        <v>#REF!</v>
      </c>
      <c r="H835" s="316"/>
      <c r="I835" s="321" t="e">
        <f t="shared" si="30"/>
        <v>#REF!</v>
      </c>
      <c r="J835" s="320"/>
      <c r="K835" s="318" t="e">
        <f t="shared" si="31"/>
        <v>#REF!</v>
      </c>
      <c r="L835" s="316"/>
      <c r="M835" s="321" t="e">
        <f t="shared" si="32"/>
        <v>#REF!</v>
      </c>
      <c r="N835" s="320"/>
      <c r="O835" s="95" t="e">
        <f t="shared" si="33"/>
        <v>#REF!</v>
      </c>
      <c r="P835" s="89"/>
      <c r="Q835" s="100" t="e">
        <f t="shared" si="34"/>
        <v>#REF!</v>
      </c>
      <c r="R835" s="91" t="s">
        <v>186</v>
      </c>
      <c r="S835" s="96" t="e">
        <f t="shared" si="35"/>
        <v>#REF!</v>
      </c>
      <c r="T835" s="89"/>
      <c r="U835" s="96" t="e">
        <f>'2 SERVICES'!#REF!</f>
        <v>#REF!</v>
      </c>
      <c r="V835" s="91"/>
      <c r="W835" s="97" t="e">
        <f>'2 SERVICES'!#REF!</f>
        <v>#REF!</v>
      </c>
    </row>
    <row r="836" spans="1:23" ht="39.75" customHeight="1" x14ac:dyDescent="0.25">
      <c r="A836" s="92">
        <f t="shared" si="27"/>
        <v>823</v>
      </c>
      <c r="B836" s="313" t="e">
        <f>'2 SERVICES'!#REF!</f>
        <v>#REF!</v>
      </c>
      <c r="C836" s="93" t="e">
        <f>'2 SERVICES'!#REF!</f>
        <v>#REF!</v>
      </c>
      <c r="D836" s="94" t="e">
        <f>'2 SERVICES'!#REF!</f>
        <v>#REF!</v>
      </c>
      <c r="E836" s="314" t="e">
        <f t="shared" si="28"/>
        <v>#REF!</v>
      </c>
      <c r="F836" s="302"/>
      <c r="G836" s="315" t="e">
        <f t="shared" si="29"/>
        <v>#REF!</v>
      </c>
      <c r="H836" s="316"/>
      <c r="I836" s="317" t="e">
        <f t="shared" si="30"/>
        <v>#REF!</v>
      </c>
      <c r="J836" s="302"/>
      <c r="K836" s="318" t="e">
        <f t="shared" si="31"/>
        <v>#REF!</v>
      </c>
      <c r="L836" s="316"/>
      <c r="M836" s="317" t="e">
        <f t="shared" si="32"/>
        <v>#REF!</v>
      </c>
      <c r="N836" s="302"/>
      <c r="O836" s="95" t="e">
        <f t="shared" si="33"/>
        <v>#REF!</v>
      </c>
      <c r="P836" s="89"/>
      <c r="Q836" s="96" t="e">
        <f t="shared" si="34"/>
        <v>#REF!</v>
      </c>
      <c r="R836" s="91" t="s">
        <v>185</v>
      </c>
      <c r="S836" s="96" t="e">
        <f t="shared" si="35"/>
        <v>#REF!</v>
      </c>
      <c r="T836" s="89"/>
      <c r="U836" s="96" t="e">
        <f>'2 SERVICES'!#REF!</f>
        <v>#REF!</v>
      </c>
      <c r="V836" s="91"/>
      <c r="W836" s="97" t="e">
        <f>'2 SERVICES'!#REF!</f>
        <v>#REF!</v>
      </c>
    </row>
    <row r="837" spans="1:23" ht="39.75" customHeight="1" x14ac:dyDescent="0.25">
      <c r="A837" s="92">
        <f t="shared" si="27"/>
        <v>824</v>
      </c>
      <c r="B837" s="313" t="e">
        <f>'2 SERVICES'!#REF!</f>
        <v>#REF!</v>
      </c>
      <c r="C837" s="99" t="e">
        <f>'2 SERVICES'!#REF!</f>
        <v>#REF!</v>
      </c>
      <c r="D837" s="94" t="e">
        <f>'2 SERVICES'!#REF!</f>
        <v>#REF!</v>
      </c>
      <c r="E837" s="319" t="e">
        <f t="shared" si="28"/>
        <v>#REF!</v>
      </c>
      <c r="F837" s="320"/>
      <c r="G837" s="315" t="e">
        <f t="shared" si="29"/>
        <v>#REF!</v>
      </c>
      <c r="H837" s="316"/>
      <c r="I837" s="321" t="e">
        <f t="shared" si="30"/>
        <v>#REF!</v>
      </c>
      <c r="J837" s="320"/>
      <c r="K837" s="318" t="e">
        <f t="shared" si="31"/>
        <v>#REF!</v>
      </c>
      <c r="L837" s="316"/>
      <c r="M837" s="321" t="e">
        <f t="shared" si="32"/>
        <v>#REF!</v>
      </c>
      <c r="N837" s="320"/>
      <c r="O837" s="95" t="e">
        <f t="shared" si="33"/>
        <v>#REF!</v>
      </c>
      <c r="P837" s="89"/>
      <c r="Q837" s="100" t="e">
        <f t="shared" si="34"/>
        <v>#REF!</v>
      </c>
      <c r="R837" s="91" t="s">
        <v>186</v>
      </c>
      <c r="S837" s="96" t="e">
        <f t="shared" si="35"/>
        <v>#REF!</v>
      </c>
      <c r="T837" s="89"/>
      <c r="U837" s="96" t="e">
        <f>'2 SERVICES'!#REF!</f>
        <v>#REF!</v>
      </c>
      <c r="V837" s="91"/>
      <c r="W837" s="97" t="e">
        <f>'2 SERVICES'!#REF!</f>
        <v>#REF!</v>
      </c>
    </row>
    <row r="838" spans="1:23" ht="39.75" customHeight="1" x14ac:dyDescent="0.25">
      <c r="A838" s="92">
        <f t="shared" si="27"/>
        <v>825</v>
      </c>
      <c r="B838" s="313" t="e">
        <f>'2 SERVICES'!#REF!</f>
        <v>#REF!</v>
      </c>
      <c r="C838" s="93" t="e">
        <f>'2 SERVICES'!#REF!</f>
        <v>#REF!</v>
      </c>
      <c r="D838" s="94" t="e">
        <f>'2 SERVICES'!#REF!</f>
        <v>#REF!</v>
      </c>
      <c r="E838" s="314" t="e">
        <f t="shared" si="28"/>
        <v>#REF!</v>
      </c>
      <c r="F838" s="302"/>
      <c r="G838" s="315" t="e">
        <f t="shared" si="29"/>
        <v>#REF!</v>
      </c>
      <c r="H838" s="316"/>
      <c r="I838" s="317" t="e">
        <f t="shared" si="30"/>
        <v>#REF!</v>
      </c>
      <c r="J838" s="302"/>
      <c r="K838" s="318" t="e">
        <f t="shared" si="31"/>
        <v>#REF!</v>
      </c>
      <c r="L838" s="316"/>
      <c r="M838" s="317" t="e">
        <f t="shared" si="32"/>
        <v>#REF!</v>
      </c>
      <c r="N838" s="302"/>
      <c r="O838" s="95" t="e">
        <f t="shared" si="33"/>
        <v>#REF!</v>
      </c>
      <c r="P838" s="89"/>
      <c r="Q838" s="96" t="e">
        <f t="shared" si="34"/>
        <v>#REF!</v>
      </c>
      <c r="R838" s="91" t="s">
        <v>185</v>
      </c>
      <c r="S838" s="96" t="e">
        <f t="shared" si="35"/>
        <v>#REF!</v>
      </c>
      <c r="T838" s="89"/>
      <c r="U838" s="96" t="e">
        <f>'2 SERVICES'!#REF!</f>
        <v>#REF!</v>
      </c>
      <c r="V838" s="91"/>
      <c r="W838" s="97" t="e">
        <f>'2 SERVICES'!#REF!</f>
        <v>#REF!</v>
      </c>
    </row>
    <row r="839" spans="1:23" ht="39.75" customHeight="1" x14ac:dyDescent="0.25">
      <c r="A839" s="92">
        <f t="shared" si="27"/>
        <v>826</v>
      </c>
      <c r="B839" s="313" t="e">
        <f>'2 SERVICES'!#REF!</f>
        <v>#REF!</v>
      </c>
      <c r="C839" s="99" t="e">
        <f>'2 SERVICES'!#REF!</f>
        <v>#REF!</v>
      </c>
      <c r="D839" s="94" t="e">
        <f>'2 SERVICES'!#REF!</f>
        <v>#REF!</v>
      </c>
      <c r="E839" s="319" t="e">
        <f t="shared" si="28"/>
        <v>#REF!</v>
      </c>
      <c r="F839" s="320"/>
      <c r="G839" s="315" t="e">
        <f t="shared" si="29"/>
        <v>#REF!</v>
      </c>
      <c r="H839" s="316"/>
      <c r="I839" s="321" t="e">
        <f t="shared" si="30"/>
        <v>#REF!</v>
      </c>
      <c r="J839" s="320"/>
      <c r="K839" s="318" t="e">
        <f t="shared" si="31"/>
        <v>#REF!</v>
      </c>
      <c r="L839" s="316"/>
      <c r="M839" s="321" t="e">
        <f t="shared" si="32"/>
        <v>#REF!</v>
      </c>
      <c r="N839" s="320"/>
      <c r="O839" s="95" t="e">
        <f t="shared" si="33"/>
        <v>#REF!</v>
      </c>
      <c r="P839" s="89"/>
      <c r="Q839" s="100" t="e">
        <f t="shared" si="34"/>
        <v>#REF!</v>
      </c>
      <c r="R839" s="91" t="s">
        <v>186</v>
      </c>
      <c r="S839" s="96" t="e">
        <f t="shared" si="35"/>
        <v>#REF!</v>
      </c>
      <c r="T839" s="89"/>
      <c r="U839" s="96" t="e">
        <f>'2 SERVICES'!#REF!</f>
        <v>#REF!</v>
      </c>
      <c r="V839" s="91"/>
      <c r="W839" s="97" t="e">
        <f>'2 SERVICES'!#REF!</f>
        <v>#REF!</v>
      </c>
    </row>
    <row r="840" spans="1:23" ht="39.75" customHeight="1" x14ac:dyDescent="0.25">
      <c r="A840" s="92">
        <f t="shared" si="27"/>
        <v>827</v>
      </c>
      <c r="B840" s="313" t="e">
        <f>'2 SERVICES'!#REF!</f>
        <v>#REF!</v>
      </c>
      <c r="C840" s="93" t="e">
        <f>'2 SERVICES'!#REF!</f>
        <v>#REF!</v>
      </c>
      <c r="D840" s="94" t="e">
        <f>'2 SERVICES'!#REF!</f>
        <v>#REF!</v>
      </c>
      <c r="E840" s="314" t="e">
        <f t="shared" si="28"/>
        <v>#REF!</v>
      </c>
      <c r="F840" s="302"/>
      <c r="G840" s="315" t="e">
        <f t="shared" si="29"/>
        <v>#REF!</v>
      </c>
      <c r="H840" s="316"/>
      <c r="I840" s="317" t="e">
        <f t="shared" si="30"/>
        <v>#REF!</v>
      </c>
      <c r="J840" s="302"/>
      <c r="K840" s="318" t="e">
        <f t="shared" si="31"/>
        <v>#REF!</v>
      </c>
      <c r="L840" s="316"/>
      <c r="M840" s="317" t="e">
        <f t="shared" si="32"/>
        <v>#REF!</v>
      </c>
      <c r="N840" s="302"/>
      <c r="O840" s="95" t="e">
        <f t="shared" si="33"/>
        <v>#REF!</v>
      </c>
      <c r="P840" s="89"/>
      <c r="Q840" s="96" t="e">
        <f t="shared" si="34"/>
        <v>#REF!</v>
      </c>
      <c r="R840" s="91" t="s">
        <v>185</v>
      </c>
      <c r="S840" s="96" t="e">
        <f t="shared" si="35"/>
        <v>#REF!</v>
      </c>
      <c r="T840" s="89"/>
      <c r="U840" s="96" t="e">
        <f>'2 SERVICES'!#REF!</f>
        <v>#REF!</v>
      </c>
      <c r="V840" s="91"/>
      <c r="W840" s="97" t="e">
        <f>'2 SERVICES'!#REF!</f>
        <v>#REF!</v>
      </c>
    </row>
    <row r="841" spans="1:23" ht="39.75" customHeight="1" x14ac:dyDescent="0.25">
      <c r="A841" s="92">
        <f t="shared" si="27"/>
        <v>828</v>
      </c>
      <c r="B841" s="313" t="e">
        <f>'2 SERVICES'!#REF!</f>
        <v>#REF!</v>
      </c>
      <c r="C841" s="99" t="e">
        <f>'2 SERVICES'!#REF!</f>
        <v>#REF!</v>
      </c>
      <c r="D841" s="94" t="e">
        <f>'2 SERVICES'!#REF!</f>
        <v>#REF!</v>
      </c>
      <c r="E841" s="319" t="e">
        <f t="shared" si="28"/>
        <v>#REF!</v>
      </c>
      <c r="F841" s="320"/>
      <c r="G841" s="315" t="e">
        <f t="shared" si="29"/>
        <v>#REF!</v>
      </c>
      <c r="H841" s="316"/>
      <c r="I841" s="321" t="e">
        <f t="shared" si="30"/>
        <v>#REF!</v>
      </c>
      <c r="J841" s="320"/>
      <c r="K841" s="318" t="e">
        <f t="shared" si="31"/>
        <v>#REF!</v>
      </c>
      <c r="L841" s="316"/>
      <c r="M841" s="321" t="e">
        <f t="shared" si="32"/>
        <v>#REF!</v>
      </c>
      <c r="N841" s="320"/>
      <c r="O841" s="95" t="e">
        <f t="shared" si="33"/>
        <v>#REF!</v>
      </c>
      <c r="P841" s="89"/>
      <c r="Q841" s="100" t="e">
        <f t="shared" si="34"/>
        <v>#REF!</v>
      </c>
      <c r="R841" s="91" t="s">
        <v>186</v>
      </c>
      <c r="S841" s="96" t="e">
        <f t="shared" si="35"/>
        <v>#REF!</v>
      </c>
      <c r="T841" s="89"/>
      <c r="U841" s="96" t="e">
        <f>'2 SERVICES'!#REF!</f>
        <v>#REF!</v>
      </c>
      <c r="V841" s="91"/>
      <c r="W841" s="97" t="e">
        <f>'2 SERVICES'!#REF!</f>
        <v>#REF!</v>
      </c>
    </row>
    <row r="842" spans="1:23" ht="39.75" customHeight="1" x14ac:dyDescent="0.25">
      <c r="A842" s="92">
        <f t="shared" si="27"/>
        <v>829</v>
      </c>
      <c r="B842" s="313" t="e">
        <f>'2 SERVICES'!#REF!</f>
        <v>#REF!</v>
      </c>
      <c r="C842" s="93" t="e">
        <f>'2 SERVICES'!#REF!</f>
        <v>#REF!</v>
      </c>
      <c r="D842" s="94" t="e">
        <f>'2 SERVICES'!#REF!</f>
        <v>#REF!</v>
      </c>
      <c r="E842" s="314" t="e">
        <f t="shared" si="28"/>
        <v>#REF!</v>
      </c>
      <c r="F842" s="302"/>
      <c r="G842" s="315" t="e">
        <f t="shared" si="29"/>
        <v>#REF!</v>
      </c>
      <c r="H842" s="316"/>
      <c r="I842" s="317" t="e">
        <f t="shared" si="30"/>
        <v>#REF!</v>
      </c>
      <c r="J842" s="302"/>
      <c r="K842" s="318" t="e">
        <f t="shared" si="31"/>
        <v>#REF!</v>
      </c>
      <c r="L842" s="316"/>
      <c r="M842" s="317" t="e">
        <f t="shared" si="32"/>
        <v>#REF!</v>
      </c>
      <c r="N842" s="302"/>
      <c r="O842" s="95" t="e">
        <f t="shared" si="33"/>
        <v>#REF!</v>
      </c>
      <c r="P842" s="89"/>
      <c r="Q842" s="96" t="e">
        <f t="shared" si="34"/>
        <v>#REF!</v>
      </c>
      <c r="R842" s="91" t="s">
        <v>185</v>
      </c>
      <c r="S842" s="96" t="e">
        <f t="shared" si="35"/>
        <v>#REF!</v>
      </c>
      <c r="T842" s="89"/>
      <c r="U842" s="96" t="e">
        <f>'2 SERVICES'!#REF!</f>
        <v>#REF!</v>
      </c>
      <c r="V842" s="91"/>
      <c r="W842" s="97" t="e">
        <f>'2 SERVICES'!#REF!</f>
        <v>#REF!</v>
      </c>
    </row>
    <row r="843" spans="1:23" ht="39.75" customHeight="1" x14ac:dyDescent="0.25">
      <c r="A843" s="92">
        <f t="shared" si="27"/>
        <v>830</v>
      </c>
      <c r="B843" s="313" t="e">
        <f>'2 SERVICES'!#REF!</f>
        <v>#REF!</v>
      </c>
      <c r="C843" s="99" t="e">
        <f>'2 SERVICES'!#REF!</f>
        <v>#REF!</v>
      </c>
      <c r="D843" s="94" t="e">
        <f>'2 SERVICES'!#REF!</f>
        <v>#REF!</v>
      </c>
      <c r="E843" s="319" t="e">
        <f t="shared" si="28"/>
        <v>#REF!</v>
      </c>
      <c r="F843" s="320"/>
      <c r="G843" s="315" t="e">
        <f t="shared" si="29"/>
        <v>#REF!</v>
      </c>
      <c r="H843" s="316"/>
      <c r="I843" s="321" t="e">
        <f t="shared" si="30"/>
        <v>#REF!</v>
      </c>
      <c r="J843" s="320"/>
      <c r="K843" s="318" t="e">
        <f t="shared" si="31"/>
        <v>#REF!</v>
      </c>
      <c r="L843" s="316"/>
      <c r="M843" s="321" t="e">
        <f t="shared" si="32"/>
        <v>#REF!</v>
      </c>
      <c r="N843" s="320"/>
      <c r="O843" s="95" t="e">
        <f t="shared" si="33"/>
        <v>#REF!</v>
      </c>
      <c r="P843" s="89"/>
      <c r="Q843" s="100" t="e">
        <f t="shared" si="34"/>
        <v>#REF!</v>
      </c>
      <c r="R843" s="91" t="s">
        <v>186</v>
      </c>
      <c r="S843" s="96" t="e">
        <f t="shared" si="35"/>
        <v>#REF!</v>
      </c>
      <c r="T843" s="89"/>
      <c r="U843" s="96" t="e">
        <f>'2 SERVICES'!#REF!</f>
        <v>#REF!</v>
      </c>
      <c r="V843" s="91"/>
      <c r="W843" s="97" t="e">
        <f>'2 SERVICES'!#REF!</f>
        <v>#REF!</v>
      </c>
    </row>
    <row r="844" spans="1:23" ht="39.75" customHeight="1" x14ac:dyDescent="0.25">
      <c r="A844" s="92">
        <f t="shared" si="27"/>
        <v>831</v>
      </c>
      <c r="B844" s="313" t="e">
        <f>'2 SERVICES'!#REF!</f>
        <v>#REF!</v>
      </c>
      <c r="C844" s="93" t="e">
        <f>'2 SERVICES'!#REF!</f>
        <v>#REF!</v>
      </c>
      <c r="D844" s="94" t="e">
        <f>'2 SERVICES'!#REF!</f>
        <v>#REF!</v>
      </c>
      <c r="E844" s="314" t="e">
        <f t="shared" si="28"/>
        <v>#REF!</v>
      </c>
      <c r="F844" s="302"/>
      <c r="G844" s="315" t="e">
        <f t="shared" si="29"/>
        <v>#REF!</v>
      </c>
      <c r="H844" s="316"/>
      <c r="I844" s="317" t="e">
        <f t="shared" si="30"/>
        <v>#REF!</v>
      </c>
      <c r="J844" s="302"/>
      <c r="K844" s="318" t="e">
        <f t="shared" si="31"/>
        <v>#REF!</v>
      </c>
      <c r="L844" s="316"/>
      <c r="M844" s="317" t="e">
        <f t="shared" si="32"/>
        <v>#REF!</v>
      </c>
      <c r="N844" s="302"/>
      <c r="O844" s="95" t="e">
        <f t="shared" si="33"/>
        <v>#REF!</v>
      </c>
      <c r="P844" s="89"/>
      <c r="Q844" s="96" t="e">
        <f t="shared" si="34"/>
        <v>#REF!</v>
      </c>
      <c r="R844" s="91" t="s">
        <v>185</v>
      </c>
      <c r="S844" s="96" t="e">
        <f t="shared" si="35"/>
        <v>#REF!</v>
      </c>
      <c r="T844" s="89"/>
      <c r="U844" s="96" t="e">
        <f>'2 SERVICES'!#REF!</f>
        <v>#REF!</v>
      </c>
      <c r="V844" s="91"/>
      <c r="W844" s="97" t="e">
        <f>'2 SERVICES'!#REF!</f>
        <v>#REF!</v>
      </c>
    </row>
    <row r="845" spans="1:23" ht="39.75" customHeight="1" x14ac:dyDescent="0.25">
      <c r="A845" s="92">
        <f t="shared" si="27"/>
        <v>832</v>
      </c>
      <c r="B845" s="313" t="e">
        <f>'2 SERVICES'!#REF!</f>
        <v>#REF!</v>
      </c>
      <c r="C845" s="99" t="e">
        <f>'2 SERVICES'!#REF!</f>
        <v>#REF!</v>
      </c>
      <c r="D845" s="94" t="e">
        <f>'2 SERVICES'!#REF!</f>
        <v>#REF!</v>
      </c>
      <c r="E845" s="319" t="e">
        <f t="shared" si="28"/>
        <v>#REF!</v>
      </c>
      <c r="F845" s="320"/>
      <c r="G845" s="315" t="e">
        <f t="shared" si="29"/>
        <v>#REF!</v>
      </c>
      <c r="H845" s="316"/>
      <c r="I845" s="321" t="e">
        <f t="shared" si="30"/>
        <v>#REF!</v>
      </c>
      <c r="J845" s="320"/>
      <c r="K845" s="318" t="e">
        <f t="shared" si="31"/>
        <v>#REF!</v>
      </c>
      <c r="L845" s="316"/>
      <c r="M845" s="321" t="e">
        <f t="shared" si="32"/>
        <v>#REF!</v>
      </c>
      <c r="N845" s="320"/>
      <c r="O845" s="95" t="e">
        <f t="shared" si="33"/>
        <v>#REF!</v>
      </c>
      <c r="P845" s="89"/>
      <c r="Q845" s="100" t="e">
        <f t="shared" si="34"/>
        <v>#REF!</v>
      </c>
      <c r="R845" s="91" t="s">
        <v>186</v>
      </c>
      <c r="S845" s="96" t="e">
        <f t="shared" si="35"/>
        <v>#REF!</v>
      </c>
      <c r="T845" s="89"/>
      <c r="U845" s="96" t="e">
        <f>'2 SERVICES'!#REF!</f>
        <v>#REF!</v>
      </c>
      <c r="V845" s="91"/>
      <c r="W845" s="97" t="e">
        <f>'2 SERVICES'!#REF!</f>
        <v>#REF!</v>
      </c>
    </row>
    <row r="846" spans="1:23" ht="39.75" customHeight="1" x14ac:dyDescent="0.25">
      <c r="A846" s="92">
        <f t="shared" si="27"/>
        <v>833</v>
      </c>
      <c r="B846" s="313" t="e">
        <f>'2 SERVICES'!#REF!</f>
        <v>#REF!</v>
      </c>
      <c r="C846" s="93" t="e">
        <f>'2 SERVICES'!#REF!</f>
        <v>#REF!</v>
      </c>
      <c r="D846" s="94" t="e">
        <f>'2 SERVICES'!#REF!</f>
        <v>#REF!</v>
      </c>
      <c r="E846" s="314" t="e">
        <f t="shared" si="28"/>
        <v>#REF!</v>
      </c>
      <c r="F846" s="302"/>
      <c r="G846" s="315" t="e">
        <f t="shared" si="29"/>
        <v>#REF!</v>
      </c>
      <c r="H846" s="316"/>
      <c r="I846" s="317" t="e">
        <f t="shared" si="30"/>
        <v>#REF!</v>
      </c>
      <c r="J846" s="302"/>
      <c r="K846" s="318" t="e">
        <f t="shared" si="31"/>
        <v>#REF!</v>
      </c>
      <c r="L846" s="316"/>
      <c r="M846" s="317" t="e">
        <f t="shared" si="32"/>
        <v>#REF!</v>
      </c>
      <c r="N846" s="302"/>
      <c r="O846" s="95" t="e">
        <f t="shared" si="33"/>
        <v>#REF!</v>
      </c>
      <c r="P846" s="89"/>
      <c r="Q846" s="96" t="e">
        <f t="shared" si="34"/>
        <v>#REF!</v>
      </c>
      <c r="R846" s="91" t="s">
        <v>185</v>
      </c>
      <c r="S846" s="96" t="e">
        <f t="shared" si="35"/>
        <v>#REF!</v>
      </c>
      <c r="T846" s="89"/>
      <c r="U846" s="96" t="e">
        <f>'2 SERVICES'!#REF!</f>
        <v>#REF!</v>
      </c>
      <c r="V846" s="91"/>
      <c r="W846" s="97" t="e">
        <f>'2 SERVICES'!#REF!</f>
        <v>#REF!</v>
      </c>
    </row>
    <row r="847" spans="1:23" ht="39.75" customHeight="1" x14ac:dyDescent="0.25">
      <c r="A847" s="92">
        <f t="shared" si="27"/>
        <v>834</v>
      </c>
      <c r="B847" s="313" t="e">
        <f>'2 SERVICES'!#REF!</f>
        <v>#REF!</v>
      </c>
      <c r="C847" s="99" t="e">
        <f>'2 SERVICES'!#REF!</f>
        <v>#REF!</v>
      </c>
      <c r="D847" s="94" t="e">
        <f>'2 SERVICES'!#REF!</f>
        <v>#REF!</v>
      </c>
      <c r="E847" s="319" t="e">
        <f t="shared" si="28"/>
        <v>#REF!</v>
      </c>
      <c r="F847" s="320"/>
      <c r="G847" s="315" t="e">
        <f t="shared" si="29"/>
        <v>#REF!</v>
      </c>
      <c r="H847" s="316"/>
      <c r="I847" s="321" t="e">
        <f t="shared" si="30"/>
        <v>#REF!</v>
      </c>
      <c r="J847" s="320"/>
      <c r="K847" s="318" t="e">
        <f t="shared" si="31"/>
        <v>#REF!</v>
      </c>
      <c r="L847" s="316"/>
      <c r="M847" s="321" t="e">
        <f t="shared" si="32"/>
        <v>#REF!</v>
      </c>
      <c r="N847" s="320"/>
      <c r="O847" s="95" t="e">
        <f t="shared" si="33"/>
        <v>#REF!</v>
      </c>
      <c r="P847" s="89"/>
      <c r="Q847" s="100" t="e">
        <f t="shared" si="34"/>
        <v>#REF!</v>
      </c>
      <c r="R847" s="91" t="s">
        <v>186</v>
      </c>
      <c r="S847" s="96" t="e">
        <f t="shared" si="35"/>
        <v>#REF!</v>
      </c>
      <c r="T847" s="89"/>
      <c r="U847" s="96" t="e">
        <f>'2 SERVICES'!#REF!</f>
        <v>#REF!</v>
      </c>
      <c r="V847" s="91"/>
      <c r="W847" s="97" t="e">
        <f>'2 SERVICES'!#REF!</f>
        <v>#REF!</v>
      </c>
    </row>
    <row r="848" spans="1:23" ht="39.75" customHeight="1" x14ac:dyDescent="0.25">
      <c r="A848" s="92">
        <f t="shared" si="27"/>
        <v>835</v>
      </c>
      <c r="B848" s="313" t="e">
        <f>'2 SERVICES'!#REF!</f>
        <v>#REF!</v>
      </c>
      <c r="C848" s="93" t="e">
        <f>'2 SERVICES'!#REF!</f>
        <v>#REF!</v>
      </c>
      <c r="D848" s="94" t="e">
        <f>'2 SERVICES'!#REF!</f>
        <v>#REF!</v>
      </c>
      <c r="E848" s="314" t="e">
        <f t="shared" si="28"/>
        <v>#REF!</v>
      </c>
      <c r="F848" s="302"/>
      <c r="G848" s="315" t="e">
        <f t="shared" si="29"/>
        <v>#REF!</v>
      </c>
      <c r="H848" s="316"/>
      <c r="I848" s="317" t="e">
        <f t="shared" si="30"/>
        <v>#REF!</v>
      </c>
      <c r="J848" s="302"/>
      <c r="K848" s="318" t="e">
        <f t="shared" si="31"/>
        <v>#REF!</v>
      </c>
      <c r="L848" s="316"/>
      <c r="M848" s="317" t="e">
        <f t="shared" si="32"/>
        <v>#REF!</v>
      </c>
      <c r="N848" s="302"/>
      <c r="O848" s="95" t="e">
        <f t="shared" si="33"/>
        <v>#REF!</v>
      </c>
      <c r="P848" s="89"/>
      <c r="Q848" s="96" t="e">
        <f t="shared" si="34"/>
        <v>#REF!</v>
      </c>
      <c r="R848" s="91" t="s">
        <v>185</v>
      </c>
      <c r="S848" s="96" t="e">
        <f t="shared" si="35"/>
        <v>#REF!</v>
      </c>
      <c r="T848" s="89"/>
      <c r="U848" s="96" t="e">
        <f>'2 SERVICES'!#REF!</f>
        <v>#REF!</v>
      </c>
      <c r="V848" s="91"/>
      <c r="W848" s="97" t="e">
        <f>'2 SERVICES'!#REF!</f>
        <v>#REF!</v>
      </c>
    </row>
    <row r="849" spans="1:23" ht="39.75" customHeight="1" x14ac:dyDescent="0.25">
      <c r="A849" s="92">
        <f t="shared" si="27"/>
        <v>836</v>
      </c>
      <c r="B849" s="313" t="e">
        <f>'2 SERVICES'!#REF!</f>
        <v>#REF!</v>
      </c>
      <c r="C849" s="99" t="e">
        <f>'2 SERVICES'!#REF!</f>
        <v>#REF!</v>
      </c>
      <c r="D849" s="94" t="e">
        <f>'2 SERVICES'!#REF!</f>
        <v>#REF!</v>
      </c>
      <c r="E849" s="319" t="e">
        <f t="shared" si="28"/>
        <v>#REF!</v>
      </c>
      <c r="F849" s="320"/>
      <c r="G849" s="315" t="e">
        <f t="shared" si="29"/>
        <v>#REF!</v>
      </c>
      <c r="H849" s="316"/>
      <c r="I849" s="321" t="e">
        <f t="shared" si="30"/>
        <v>#REF!</v>
      </c>
      <c r="J849" s="320"/>
      <c r="K849" s="318" t="e">
        <f t="shared" si="31"/>
        <v>#REF!</v>
      </c>
      <c r="L849" s="316"/>
      <c r="M849" s="321" t="e">
        <f t="shared" si="32"/>
        <v>#REF!</v>
      </c>
      <c r="N849" s="320"/>
      <c r="O849" s="95" t="e">
        <f t="shared" si="33"/>
        <v>#REF!</v>
      </c>
      <c r="P849" s="89"/>
      <c r="Q849" s="100" t="e">
        <f t="shared" si="34"/>
        <v>#REF!</v>
      </c>
      <c r="R849" s="91" t="s">
        <v>186</v>
      </c>
      <c r="S849" s="96" t="e">
        <f t="shared" si="35"/>
        <v>#REF!</v>
      </c>
      <c r="T849" s="89"/>
      <c r="U849" s="96" t="e">
        <f>'2 SERVICES'!#REF!</f>
        <v>#REF!</v>
      </c>
      <c r="V849" s="91"/>
      <c r="W849" s="97" t="e">
        <f>'2 SERVICES'!#REF!</f>
        <v>#REF!</v>
      </c>
    </row>
    <row r="850" spans="1:23" ht="39.75" customHeight="1" x14ac:dyDescent="0.25">
      <c r="A850" s="92">
        <f t="shared" si="27"/>
        <v>837</v>
      </c>
      <c r="B850" s="313" t="e">
        <f>'2 SERVICES'!#REF!</f>
        <v>#REF!</v>
      </c>
      <c r="C850" s="93" t="e">
        <f>'2 SERVICES'!#REF!</f>
        <v>#REF!</v>
      </c>
      <c r="D850" s="94" t="e">
        <f>'2 SERVICES'!#REF!</f>
        <v>#REF!</v>
      </c>
      <c r="E850" s="314" t="e">
        <f t="shared" si="28"/>
        <v>#REF!</v>
      </c>
      <c r="F850" s="302"/>
      <c r="G850" s="315" t="e">
        <f t="shared" si="29"/>
        <v>#REF!</v>
      </c>
      <c r="H850" s="316"/>
      <c r="I850" s="317" t="e">
        <f t="shared" si="30"/>
        <v>#REF!</v>
      </c>
      <c r="J850" s="302"/>
      <c r="K850" s="318" t="e">
        <f t="shared" si="31"/>
        <v>#REF!</v>
      </c>
      <c r="L850" s="316"/>
      <c r="M850" s="317" t="e">
        <f t="shared" si="32"/>
        <v>#REF!</v>
      </c>
      <c r="N850" s="302"/>
      <c r="O850" s="95" t="e">
        <f t="shared" si="33"/>
        <v>#REF!</v>
      </c>
      <c r="P850" s="89"/>
      <c r="Q850" s="96" t="e">
        <f t="shared" si="34"/>
        <v>#REF!</v>
      </c>
      <c r="R850" s="91" t="s">
        <v>185</v>
      </c>
      <c r="S850" s="96" t="e">
        <f t="shared" si="35"/>
        <v>#REF!</v>
      </c>
      <c r="T850" s="89"/>
      <c r="U850" s="96" t="e">
        <f>'2 SERVICES'!#REF!</f>
        <v>#REF!</v>
      </c>
      <c r="V850" s="91"/>
      <c r="W850" s="97" t="e">
        <f>'2 SERVICES'!#REF!</f>
        <v>#REF!</v>
      </c>
    </row>
    <row r="851" spans="1:23" ht="39.75" customHeight="1" x14ac:dyDescent="0.25">
      <c r="A851" s="92">
        <f t="shared" si="27"/>
        <v>838</v>
      </c>
      <c r="B851" s="313" t="e">
        <f>'2 SERVICES'!#REF!</f>
        <v>#REF!</v>
      </c>
      <c r="C851" s="99" t="e">
        <f>'2 SERVICES'!#REF!</f>
        <v>#REF!</v>
      </c>
      <c r="D851" s="94" t="e">
        <f>'2 SERVICES'!#REF!</f>
        <v>#REF!</v>
      </c>
      <c r="E851" s="319" t="e">
        <f t="shared" si="28"/>
        <v>#REF!</v>
      </c>
      <c r="F851" s="320"/>
      <c r="G851" s="315" t="e">
        <f t="shared" si="29"/>
        <v>#REF!</v>
      </c>
      <c r="H851" s="316"/>
      <c r="I851" s="321" t="e">
        <f t="shared" si="30"/>
        <v>#REF!</v>
      </c>
      <c r="J851" s="320"/>
      <c r="K851" s="318" t="e">
        <f t="shared" si="31"/>
        <v>#REF!</v>
      </c>
      <c r="L851" s="316"/>
      <c r="M851" s="321" t="e">
        <f t="shared" si="32"/>
        <v>#REF!</v>
      </c>
      <c r="N851" s="320"/>
      <c r="O851" s="95" t="e">
        <f t="shared" si="33"/>
        <v>#REF!</v>
      </c>
      <c r="P851" s="89"/>
      <c r="Q851" s="100" t="e">
        <f t="shared" si="34"/>
        <v>#REF!</v>
      </c>
      <c r="R851" s="91" t="s">
        <v>186</v>
      </c>
      <c r="S851" s="96" t="e">
        <f t="shared" si="35"/>
        <v>#REF!</v>
      </c>
      <c r="T851" s="89"/>
      <c r="U851" s="96" t="e">
        <f>'2 SERVICES'!#REF!</f>
        <v>#REF!</v>
      </c>
      <c r="V851" s="91"/>
      <c r="W851" s="97" t="e">
        <f>'2 SERVICES'!#REF!</f>
        <v>#REF!</v>
      </c>
    </row>
    <row r="852" spans="1:23" ht="39.75" customHeight="1" x14ac:dyDescent="0.25">
      <c r="A852" s="92">
        <f t="shared" si="27"/>
        <v>839</v>
      </c>
      <c r="B852" s="313" t="e">
        <f>'2 SERVICES'!#REF!</f>
        <v>#REF!</v>
      </c>
      <c r="C852" s="93" t="e">
        <f>'2 SERVICES'!#REF!</f>
        <v>#REF!</v>
      </c>
      <c r="D852" s="94" t="e">
        <f>'2 SERVICES'!#REF!</f>
        <v>#REF!</v>
      </c>
      <c r="E852" s="314" t="e">
        <f t="shared" si="28"/>
        <v>#REF!</v>
      </c>
      <c r="F852" s="302"/>
      <c r="G852" s="315" t="e">
        <f t="shared" si="29"/>
        <v>#REF!</v>
      </c>
      <c r="H852" s="316"/>
      <c r="I852" s="317" t="e">
        <f t="shared" si="30"/>
        <v>#REF!</v>
      </c>
      <c r="J852" s="302"/>
      <c r="K852" s="318" t="e">
        <f t="shared" si="31"/>
        <v>#REF!</v>
      </c>
      <c r="L852" s="316"/>
      <c r="M852" s="317" t="e">
        <f t="shared" si="32"/>
        <v>#REF!</v>
      </c>
      <c r="N852" s="302"/>
      <c r="O852" s="95" t="e">
        <f t="shared" si="33"/>
        <v>#REF!</v>
      </c>
      <c r="P852" s="89"/>
      <c r="Q852" s="96" t="e">
        <f t="shared" si="34"/>
        <v>#REF!</v>
      </c>
      <c r="R852" s="91" t="s">
        <v>185</v>
      </c>
      <c r="S852" s="96" t="e">
        <f t="shared" si="35"/>
        <v>#REF!</v>
      </c>
      <c r="T852" s="89"/>
      <c r="U852" s="96" t="e">
        <f>'2 SERVICES'!#REF!</f>
        <v>#REF!</v>
      </c>
      <c r="V852" s="91"/>
      <c r="W852" s="97" t="e">
        <f>'2 SERVICES'!#REF!</f>
        <v>#REF!</v>
      </c>
    </row>
    <row r="853" spans="1:23" ht="39.75" customHeight="1" x14ac:dyDescent="0.25">
      <c r="A853" s="92">
        <f t="shared" si="27"/>
        <v>840</v>
      </c>
      <c r="B853" s="313" t="e">
        <f>'2 SERVICES'!#REF!</f>
        <v>#REF!</v>
      </c>
      <c r="C853" s="99" t="e">
        <f>'2 SERVICES'!#REF!</f>
        <v>#REF!</v>
      </c>
      <c r="D853" s="94" t="e">
        <f>'2 SERVICES'!#REF!</f>
        <v>#REF!</v>
      </c>
      <c r="E853" s="319" t="e">
        <f t="shared" si="28"/>
        <v>#REF!</v>
      </c>
      <c r="F853" s="320"/>
      <c r="G853" s="315" t="e">
        <f t="shared" si="29"/>
        <v>#REF!</v>
      </c>
      <c r="H853" s="316"/>
      <c r="I853" s="321" t="e">
        <f t="shared" si="30"/>
        <v>#REF!</v>
      </c>
      <c r="J853" s="320"/>
      <c r="K853" s="318" t="e">
        <f t="shared" si="31"/>
        <v>#REF!</v>
      </c>
      <c r="L853" s="316"/>
      <c r="M853" s="321" t="e">
        <f t="shared" si="32"/>
        <v>#REF!</v>
      </c>
      <c r="N853" s="320"/>
      <c r="O853" s="95" t="e">
        <f t="shared" si="33"/>
        <v>#REF!</v>
      </c>
      <c r="P853" s="89"/>
      <c r="Q853" s="100" t="e">
        <f t="shared" si="34"/>
        <v>#REF!</v>
      </c>
      <c r="R853" s="91" t="s">
        <v>186</v>
      </c>
      <c r="S853" s="96" t="e">
        <f t="shared" si="35"/>
        <v>#REF!</v>
      </c>
      <c r="T853" s="89"/>
      <c r="U853" s="96" t="e">
        <f>'2 SERVICES'!#REF!</f>
        <v>#REF!</v>
      </c>
      <c r="V853" s="91"/>
      <c r="W853" s="97" t="e">
        <f>'2 SERVICES'!#REF!</f>
        <v>#REF!</v>
      </c>
    </row>
    <row r="854" spans="1:23" ht="39.75" customHeight="1" x14ac:dyDescent="0.25">
      <c r="A854" s="92">
        <f t="shared" si="27"/>
        <v>841</v>
      </c>
      <c r="B854" s="313" t="e">
        <f>'2 SERVICES'!#REF!</f>
        <v>#REF!</v>
      </c>
      <c r="C854" s="93" t="e">
        <f>'2 SERVICES'!#REF!</f>
        <v>#REF!</v>
      </c>
      <c r="D854" s="94" t="e">
        <f>'2 SERVICES'!#REF!</f>
        <v>#REF!</v>
      </c>
      <c r="E854" s="314" t="e">
        <f t="shared" si="28"/>
        <v>#REF!</v>
      </c>
      <c r="F854" s="302"/>
      <c r="G854" s="315" t="e">
        <f t="shared" si="29"/>
        <v>#REF!</v>
      </c>
      <c r="H854" s="316"/>
      <c r="I854" s="317" t="e">
        <f t="shared" si="30"/>
        <v>#REF!</v>
      </c>
      <c r="J854" s="302"/>
      <c r="K854" s="318" t="e">
        <f t="shared" si="31"/>
        <v>#REF!</v>
      </c>
      <c r="L854" s="316"/>
      <c r="M854" s="317" t="e">
        <f t="shared" si="32"/>
        <v>#REF!</v>
      </c>
      <c r="N854" s="302"/>
      <c r="O854" s="95" t="e">
        <f t="shared" si="33"/>
        <v>#REF!</v>
      </c>
      <c r="P854" s="89"/>
      <c r="Q854" s="96" t="e">
        <f t="shared" si="34"/>
        <v>#REF!</v>
      </c>
      <c r="R854" s="91" t="s">
        <v>185</v>
      </c>
      <c r="S854" s="96" t="e">
        <f t="shared" si="35"/>
        <v>#REF!</v>
      </c>
      <c r="T854" s="89"/>
      <c r="U854" s="96" t="e">
        <f>'2 SERVICES'!#REF!</f>
        <v>#REF!</v>
      </c>
      <c r="V854" s="91"/>
      <c r="W854" s="97" t="e">
        <f>'2 SERVICES'!#REF!</f>
        <v>#REF!</v>
      </c>
    </row>
    <row r="855" spans="1:23" ht="39.75" customHeight="1" x14ac:dyDescent="0.25">
      <c r="A855" s="92">
        <f t="shared" si="27"/>
        <v>842</v>
      </c>
      <c r="B855" s="313" t="e">
        <f>'2 SERVICES'!#REF!</f>
        <v>#REF!</v>
      </c>
      <c r="C855" s="99" t="e">
        <f>'2 SERVICES'!#REF!</f>
        <v>#REF!</v>
      </c>
      <c r="D855" s="94" t="e">
        <f>'2 SERVICES'!#REF!</f>
        <v>#REF!</v>
      </c>
      <c r="E855" s="319" t="e">
        <f t="shared" si="28"/>
        <v>#REF!</v>
      </c>
      <c r="F855" s="320"/>
      <c r="G855" s="315" t="e">
        <f t="shared" si="29"/>
        <v>#REF!</v>
      </c>
      <c r="H855" s="316"/>
      <c r="I855" s="321" t="e">
        <f t="shared" si="30"/>
        <v>#REF!</v>
      </c>
      <c r="J855" s="320"/>
      <c r="K855" s="318" t="e">
        <f t="shared" si="31"/>
        <v>#REF!</v>
      </c>
      <c r="L855" s="316"/>
      <c r="M855" s="321" t="e">
        <f t="shared" si="32"/>
        <v>#REF!</v>
      </c>
      <c r="N855" s="320"/>
      <c r="O855" s="95" t="e">
        <f t="shared" si="33"/>
        <v>#REF!</v>
      </c>
      <c r="P855" s="89"/>
      <c r="Q855" s="100" t="e">
        <f t="shared" si="34"/>
        <v>#REF!</v>
      </c>
      <c r="R855" s="91" t="s">
        <v>186</v>
      </c>
      <c r="S855" s="96" t="e">
        <f t="shared" si="35"/>
        <v>#REF!</v>
      </c>
      <c r="T855" s="89"/>
      <c r="U855" s="96" t="e">
        <f>'2 SERVICES'!#REF!</f>
        <v>#REF!</v>
      </c>
      <c r="V855" s="91"/>
      <c r="W855" s="97" t="e">
        <f>'2 SERVICES'!#REF!</f>
        <v>#REF!</v>
      </c>
    </row>
    <row r="856" spans="1:23" ht="39.75" customHeight="1" x14ac:dyDescent="0.25">
      <c r="A856" s="92">
        <f t="shared" si="27"/>
        <v>843</v>
      </c>
      <c r="B856" s="313" t="e">
        <f>'2 SERVICES'!#REF!</f>
        <v>#REF!</v>
      </c>
      <c r="C856" s="93" t="e">
        <f>'2 SERVICES'!#REF!</f>
        <v>#REF!</v>
      </c>
      <c r="D856" s="94" t="e">
        <f>'2 SERVICES'!#REF!</f>
        <v>#REF!</v>
      </c>
      <c r="E856" s="314" t="e">
        <f t="shared" si="28"/>
        <v>#REF!</v>
      </c>
      <c r="F856" s="302"/>
      <c r="G856" s="315" t="e">
        <f t="shared" si="29"/>
        <v>#REF!</v>
      </c>
      <c r="H856" s="316"/>
      <c r="I856" s="317" t="e">
        <f t="shared" si="30"/>
        <v>#REF!</v>
      </c>
      <c r="J856" s="302"/>
      <c r="K856" s="318" t="e">
        <f t="shared" si="31"/>
        <v>#REF!</v>
      </c>
      <c r="L856" s="316"/>
      <c r="M856" s="317" t="e">
        <f t="shared" si="32"/>
        <v>#REF!</v>
      </c>
      <c r="N856" s="302"/>
      <c r="O856" s="95" t="e">
        <f t="shared" si="33"/>
        <v>#REF!</v>
      </c>
      <c r="P856" s="89"/>
      <c r="Q856" s="96" t="e">
        <f t="shared" si="34"/>
        <v>#REF!</v>
      </c>
      <c r="R856" s="91" t="s">
        <v>185</v>
      </c>
      <c r="S856" s="96" t="e">
        <f t="shared" si="35"/>
        <v>#REF!</v>
      </c>
      <c r="T856" s="89"/>
      <c r="U856" s="96" t="e">
        <f>'2 SERVICES'!#REF!</f>
        <v>#REF!</v>
      </c>
      <c r="V856" s="91"/>
      <c r="W856" s="97" t="e">
        <f>'2 SERVICES'!#REF!</f>
        <v>#REF!</v>
      </c>
    </row>
    <row r="857" spans="1:23" ht="39.75" customHeight="1" x14ac:dyDescent="0.25">
      <c r="A857" s="92">
        <f t="shared" si="27"/>
        <v>844</v>
      </c>
      <c r="B857" s="313" t="e">
        <f>'2 SERVICES'!#REF!</f>
        <v>#REF!</v>
      </c>
      <c r="C857" s="99" t="e">
        <f>'2 SERVICES'!#REF!</f>
        <v>#REF!</v>
      </c>
      <c r="D857" s="94" t="e">
        <f>'2 SERVICES'!#REF!</f>
        <v>#REF!</v>
      </c>
      <c r="E857" s="319" t="e">
        <f t="shared" si="28"/>
        <v>#REF!</v>
      </c>
      <c r="F857" s="320"/>
      <c r="G857" s="315" t="e">
        <f t="shared" si="29"/>
        <v>#REF!</v>
      </c>
      <c r="H857" s="316"/>
      <c r="I857" s="321" t="e">
        <f t="shared" si="30"/>
        <v>#REF!</v>
      </c>
      <c r="J857" s="320"/>
      <c r="K857" s="318" t="e">
        <f t="shared" si="31"/>
        <v>#REF!</v>
      </c>
      <c r="L857" s="316"/>
      <c r="M857" s="321" t="e">
        <f t="shared" si="32"/>
        <v>#REF!</v>
      </c>
      <c r="N857" s="320"/>
      <c r="O857" s="95" t="e">
        <f t="shared" si="33"/>
        <v>#REF!</v>
      </c>
      <c r="P857" s="89"/>
      <c r="Q857" s="100" t="e">
        <f t="shared" si="34"/>
        <v>#REF!</v>
      </c>
      <c r="R857" s="91" t="s">
        <v>186</v>
      </c>
      <c r="S857" s="96" t="e">
        <f t="shared" si="35"/>
        <v>#REF!</v>
      </c>
      <c r="T857" s="89"/>
      <c r="U857" s="96" t="e">
        <f>'2 SERVICES'!#REF!</f>
        <v>#REF!</v>
      </c>
      <c r="V857" s="91"/>
      <c r="W857" s="97" t="e">
        <f>'2 SERVICES'!#REF!</f>
        <v>#REF!</v>
      </c>
    </row>
    <row r="858" spans="1:23" ht="39.75" customHeight="1" x14ac:dyDescent="0.25">
      <c r="A858" s="92">
        <f t="shared" si="27"/>
        <v>845</v>
      </c>
      <c r="B858" s="313" t="e">
        <f>'2 SERVICES'!#REF!</f>
        <v>#REF!</v>
      </c>
      <c r="C858" s="93" t="e">
        <f>'2 SERVICES'!#REF!</f>
        <v>#REF!</v>
      </c>
      <c r="D858" s="94" t="e">
        <f>'2 SERVICES'!#REF!</f>
        <v>#REF!</v>
      </c>
      <c r="E858" s="314" t="e">
        <f t="shared" si="28"/>
        <v>#REF!</v>
      </c>
      <c r="F858" s="302"/>
      <c r="G858" s="315" t="e">
        <f t="shared" si="29"/>
        <v>#REF!</v>
      </c>
      <c r="H858" s="316"/>
      <c r="I858" s="317" t="e">
        <f t="shared" si="30"/>
        <v>#REF!</v>
      </c>
      <c r="J858" s="302"/>
      <c r="K858" s="318" t="e">
        <f t="shared" si="31"/>
        <v>#REF!</v>
      </c>
      <c r="L858" s="316"/>
      <c r="M858" s="317" t="e">
        <f t="shared" si="32"/>
        <v>#REF!</v>
      </c>
      <c r="N858" s="302"/>
      <c r="O858" s="95" t="e">
        <f t="shared" si="33"/>
        <v>#REF!</v>
      </c>
      <c r="P858" s="89"/>
      <c r="Q858" s="96" t="e">
        <f t="shared" si="34"/>
        <v>#REF!</v>
      </c>
      <c r="R858" s="91" t="s">
        <v>185</v>
      </c>
      <c r="S858" s="96" t="e">
        <f t="shared" si="35"/>
        <v>#REF!</v>
      </c>
      <c r="T858" s="89"/>
      <c r="U858" s="96" t="e">
        <f>'2 SERVICES'!#REF!</f>
        <v>#REF!</v>
      </c>
      <c r="V858" s="91"/>
      <c r="W858" s="97" t="e">
        <f>'2 SERVICES'!#REF!</f>
        <v>#REF!</v>
      </c>
    </row>
    <row r="859" spans="1:23" ht="39.75" customHeight="1" x14ac:dyDescent="0.25">
      <c r="A859" s="92">
        <f t="shared" si="27"/>
        <v>846</v>
      </c>
      <c r="B859" s="313" t="e">
        <f>'2 SERVICES'!#REF!</f>
        <v>#REF!</v>
      </c>
      <c r="C859" s="99" t="e">
        <f>'2 SERVICES'!#REF!</f>
        <v>#REF!</v>
      </c>
      <c r="D859" s="94" t="e">
        <f>'2 SERVICES'!#REF!</f>
        <v>#REF!</v>
      </c>
      <c r="E859" s="319" t="e">
        <f t="shared" si="28"/>
        <v>#REF!</v>
      </c>
      <c r="F859" s="320"/>
      <c r="G859" s="315" t="e">
        <f t="shared" si="29"/>
        <v>#REF!</v>
      </c>
      <c r="H859" s="316"/>
      <c r="I859" s="321" t="e">
        <f t="shared" si="30"/>
        <v>#REF!</v>
      </c>
      <c r="J859" s="320"/>
      <c r="K859" s="318" t="e">
        <f t="shared" si="31"/>
        <v>#REF!</v>
      </c>
      <c r="L859" s="316"/>
      <c r="M859" s="321" t="e">
        <f t="shared" si="32"/>
        <v>#REF!</v>
      </c>
      <c r="N859" s="320"/>
      <c r="O859" s="95" t="e">
        <f t="shared" si="33"/>
        <v>#REF!</v>
      </c>
      <c r="P859" s="89"/>
      <c r="Q859" s="100" t="e">
        <f t="shared" si="34"/>
        <v>#REF!</v>
      </c>
      <c r="R859" s="91" t="s">
        <v>186</v>
      </c>
      <c r="S859" s="96" t="e">
        <f t="shared" si="35"/>
        <v>#REF!</v>
      </c>
      <c r="T859" s="89"/>
      <c r="U859" s="96" t="e">
        <f>'2 SERVICES'!#REF!</f>
        <v>#REF!</v>
      </c>
      <c r="V859" s="91"/>
      <c r="W859" s="97" t="e">
        <f>'2 SERVICES'!#REF!</f>
        <v>#REF!</v>
      </c>
    </row>
    <row r="860" spans="1:23" ht="39.75" customHeight="1" x14ac:dyDescent="0.25">
      <c r="A860" s="92">
        <f t="shared" si="27"/>
        <v>847</v>
      </c>
      <c r="B860" s="313" t="e">
        <f>'2 SERVICES'!#REF!</f>
        <v>#REF!</v>
      </c>
      <c r="C860" s="93" t="e">
        <f>'2 SERVICES'!#REF!</f>
        <v>#REF!</v>
      </c>
      <c r="D860" s="94" t="e">
        <f>'2 SERVICES'!#REF!</f>
        <v>#REF!</v>
      </c>
      <c r="E860" s="314" t="e">
        <f t="shared" si="28"/>
        <v>#REF!</v>
      </c>
      <c r="F860" s="302"/>
      <c r="G860" s="315" t="e">
        <f t="shared" si="29"/>
        <v>#REF!</v>
      </c>
      <c r="H860" s="316"/>
      <c r="I860" s="317" t="e">
        <f t="shared" si="30"/>
        <v>#REF!</v>
      </c>
      <c r="J860" s="302"/>
      <c r="K860" s="318" t="e">
        <f t="shared" si="31"/>
        <v>#REF!</v>
      </c>
      <c r="L860" s="316"/>
      <c r="M860" s="317" t="e">
        <f t="shared" si="32"/>
        <v>#REF!</v>
      </c>
      <c r="N860" s="302"/>
      <c r="O860" s="95" t="e">
        <f t="shared" si="33"/>
        <v>#REF!</v>
      </c>
      <c r="P860" s="89"/>
      <c r="Q860" s="96" t="e">
        <f t="shared" si="34"/>
        <v>#REF!</v>
      </c>
      <c r="R860" s="91" t="s">
        <v>185</v>
      </c>
      <c r="S860" s="96" t="e">
        <f t="shared" si="35"/>
        <v>#REF!</v>
      </c>
      <c r="T860" s="89"/>
      <c r="U860" s="96" t="e">
        <f>'2 SERVICES'!#REF!</f>
        <v>#REF!</v>
      </c>
      <c r="V860" s="91"/>
      <c r="W860" s="97" t="e">
        <f>'2 SERVICES'!#REF!</f>
        <v>#REF!</v>
      </c>
    </row>
    <row r="861" spans="1:23" ht="39.75" customHeight="1" x14ac:dyDescent="0.25">
      <c r="A861" s="92">
        <f t="shared" si="27"/>
        <v>848</v>
      </c>
      <c r="B861" s="313" t="e">
        <f>'2 SERVICES'!#REF!</f>
        <v>#REF!</v>
      </c>
      <c r="C861" s="99" t="e">
        <f>'2 SERVICES'!#REF!</f>
        <v>#REF!</v>
      </c>
      <c r="D861" s="94" t="e">
        <f>'2 SERVICES'!#REF!</f>
        <v>#REF!</v>
      </c>
      <c r="E861" s="319" t="e">
        <f t="shared" si="28"/>
        <v>#REF!</v>
      </c>
      <c r="F861" s="320"/>
      <c r="G861" s="315" t="e">
        <f t="shared" si="29"/>
        <v>#REF!</v>
      </c>
      <c r="H861" s="316"/>
      <c r="I861" s="321" t="e">
        <f t="shared" si="30"/>
        <v>#REF!</v>
      </c>
      <c r="J861" s="320"/>
      <c r="K861" s="318" t="e">
        <f t="shared" si="31"/>
        <v>#REF!</v>
      </c>
      <c r="L861" s="316"/>
      <c r="M861" s="321" t="e">
        <f t="shared" si="32"/>
        <v>#REF!</v>
      </c>
      <c r="N861" s="320"/>
      <c r="O861" s="95" t="e">
        <f t="shared" si="33"/>
        <v>#REF!</v>
      </c>
      <c r="P861" s="89"/>
      <c r="Q861" s="100" t="e">
        <f t="shared" si="34"/>
        <v>#REF!</v>
      </c>
      <c r="R861" s="91" t="s">
        <v>186</v>
      </c>
      <c r="S861" s="96" t="e">
        <f t="shared" si="35"/>
        <v>#REF!</v>
      </c>
      <c r="T861" s="89"/>
      <c r="U861" s="96" t="e">
        <f>'2 SERVICES'!#REF!</f>
        <v>#REF!</v>
      </c>
      <c r="V861" s="91"/>
      <c r="W861" s="97" t="e">
        <f>'2 SERVICES'!#REF!</f>
        <v>#REF!</v>
      </c>
    </row>
    <row r="862" spans="1:23" ht="39.75" customHeight="1" x14ac:dyDescent="0.25">
      <c r="A862" s="92">
        <f t="shared" si="27"/>
        <v>849</v>
      </c>
      <c r="B862" s="313" t="e">
        <f>'2 SERVICES'!#REF!</f>
        <v>#REF!</v>
      </c>
      <c r="C862" s="93" t="e">
        <f>'2 SERVICES'!#REF!</f>
        <v>#REF!</v>
      </c>
      <c r="D862" s="94" t="e">
        <f>'2 SERVICES'!#REF!</f>
        <v>#REF!</v>
      </c>
      <c r="E862" s="314" t="e">
        <f t="shared" si="28"/>
        <v>#REF!</v>
      </c>
      <c r="F862" s="302"/>
      <c r="G862" s="315" t="e">
        <f t="shared" si="29"/>
        <v>#REF!</v>
      </c>
      <c r="H862" s="316"/>
      <c r="I862" s="317" t="e">
        <f t="shared" si="30"/>
        <v>#REF!</v>
      </c>
      <c r="J862" s="302"/>
      <c r="K862" s="318" t="e">
        <f t="shared" si="31"/>
        <v>#REF!</v>
      </c>
      <c r="L862" s="316"/>
      <c r="M862" s="317" t="e">
        <f t="shared" si="32"/>
        <v>#REF!</v>
      </c>
      <c r="N862" s="302"/>
      <c r="O862" s="95" t="e">
        <f t="shared" si="33"/>
        <v>#REF!</v>
      </c>
      <c r="P862" s="89"/>
      <c r="Q862" s="96" t="e">
        <f t="shared" si="34"/>
        <v>#REF!</v>
      </c>
      <c r="R862" s="91" t="s">
        <v>185</v>
      </c>
      <c r="S862" s="96" t="e">
        <f t="shared" si="35"/>
        <v>#REF!</v>
      </c>
      <c r="T862" s="89"/>
      <c r="U862" s="96" t="e">
        <f>'2 SERVICES'!#REF!</f>
        <v>#REF!</v>
      </c>
      <c r="V862" s="91"/>
      <c r="W862" s="97" t="e">
        <f>'2 SERVICES'!#REF!</f>
        <v>#REF!</v>
      </c>
    </row>
    <row r="863" spans="1:23" ht="39.75" customHeight="1" x14ac:dyDescent="0.25">
      <c r="A863" s="92">
        <f t="shared" si="27"/>
        <v>850</v>
      </c>
      <c r="B863" s="313" t="e">
        <f>'2 SERVICES'!#REF!</f>
        <v>#REF!</v>
      </c>
      <c r="C863" s="99" t="e">
        <f>'2 SERVICES'!#REF!</f>
        <v>#REF!</v>
      </c>
      <c r="D863" s="94" t="e">
        <f>'2 SERVICES'!#REF!</f>
        <v>#REF!</v>
      </c>
      <c r="E863" s="319" t="e">
        <f t="shared" si="28"/>
        <v>#REF!</v>
      </c>
      <c r="F863" s="320"/>
      <c r="G863" s="315" t="e">
        <f t="shared" si="29"/>
        <v>#REF!</v>
      </c>
      <c r="H863" s="316"/>
      <c r="I863" s="321" t="e">
        <f t="shared" si="30"/>
        <v>#REF!</v>
      </c>
      <c r="J863" s="320"/>
      <c r="K863" s="318" t="e">
        <f t="shared" si="31"/>
        <v>#REF!</v>
      </c>
      <c r="L863" s="316"/>
      <c r="M863" s="321" t="e">
        <f t="shared" si="32"/>
        <v>#REF!</v>
      </c>
      <c r="N863" s="320"/>
      <c r="O863" s="95" t="e">
        <f t="shared" si="33"/>
        <v>#REF!</v>
      </c>
      <c r="P863" s="89"/>
      <c r="Q863" s="100" t="e">
        <f t="shared" si="34"/>
        <v>#REF!</v>
      </c>
      <c r="R863" s="91" t="s">
        <v>186</v>
      </c>
      <c r="S863" s="96" t="e">
        <f t="shared" si="35"/>
        <v>#REF!</v>
      </c>
      <c r="T863" s="89"/>
      <c r="U863" s="96" t="e">
        <f>'2 SERVICES'!#REF!</f>
        <v>#REF!</v>
      </c>
      <c r="V863" s="91"/>
      <c r="W863" s="97" t="e">
        <f>'2 SERVICES'!#REF!</f>
        <v>#REF!</v>
      </c>
    </row>
    <row r="864" spans="1:23" ht="39.75" customHeight="1" x14ac:dyDescent="0.25">
      <c r="A864" s="92">
        <f t="shared" si="27"/>
        <v>851</v>
      </c>
      <c r="B864" s="313" t="e">
        <f>'2 SERVICES'!#REF!</f>
        <v>#REF!</v>
      </c>
      <c r="C864" s="93" t="e">
        <f>'2 SERVICES'!#REF!</f>
        <v>#REF!</v>
      </c>
      <c r="D864" s="94" t="e">
        <f>'2 SERVICES'!#REF!</f>
        <v>#REF!</v>
      </c>
      <c r="E864" s="314" t="e">
        <f t="shared" si="28"/>
        <v>#REF!</v>
      </c>
      <c r="F864" s="302"/>
      <c r="G864" s="315" t="e">
        <f t="shared" si="29"/>
        <v>#REF!</v>
      </c>
      <c r="H864" s="316"/>
      <c r="I864" s="317" t="e">
        <f t="shared" si="30"/>
        <v>#REF!</v>
      </c>
      <c r="J864" s="302"/>
      <c r="K864" s="318" t="e">
        <f t="shared" si="31"/>
        <v>#REF!</v>
      </c>
      <c r="L864" s="316"/>
      <c r="M864" s="317" t="e">
        <f t="shared" si="32"/>
        <v>#REF!</v>
      </c>
      <c r="N864" s="302"/>
      <c r="O864" s="95" t="e">
        <f t="shared" si="33"/>
        <v>#REF!</v>
      </c>
      <c r="P864" s="89"/>
      <c r="Q864" s="96" t="e">
        <f t="shared" si="34"/>
        <v>#REF!</v>
      </c>
      <c r="R864" s="91" t="s">
        <v>185</v>
      </c>
      <c r="S864" s="96" t="e">
        <f t="shared" si="35"/>
        <v>#REF!</v>
      </c>
      <c r="T864" s="89"/>
      <c r="U864" s="96" t="e">
        <f>'2 SERVICES'!#REF!</f>
        <v>#REF!</v>
      </c>
      <c r="V864" s="91"/>
      <c r="W864" s="97" t="e">
        <f>'2 SERVICES'!#REF!</f>
        <v>#REF!</v>
      </c>
    </row>
    <row r="865" spans="1:23" ht="39.75" customHeight="1" x14ac:dyDescent="0.25">
      <c r="A865" s="92">
        <f t="shared" si="27"/>
        <v>852</v>
      </c>
      <c r="B865" s="313" t="e">
        <f>'2 SERVICES'!#REF!</f>
        <v>#REF!</v>
      </c>
      <c r="C865" s="99" t="e">
        <f>'2 SERVICES'!#REF!</f>
        <v>#REF!</v>
      </c>
      <c r="D865" s="94" t="e">
        <f>'2 SERVICES'!#REF!</f>
        <v>#REF!</v>
      </c>
      <c r="E865" s="319" t="e">
        <f t="shared" si="28"/>
        <v>#REF!</v>
      </c>
      <c r="F865" s="320"/>
      <c r="G865" s="315" t="e">
        <f t="shared" si="29"/>
        <v>#REF!</v>
      </c>
      <c r="H865" s="316"/>
      <c r="I865" s="321" t="e">
        <f t="shared" si="30"/>
        <v>#REF!</v>
      </c>
      <c r="J865" s="320"/>
      <c r="K865" s="318" t="e">
        <f t="shared" si="31"/>
        <v>#REF!</v>
      </c>
      <c r="L865" s="316"/>
      <c r="M865" s="321" t="e">
        <f t="shared" si="32"/>
        <v>#REF!</v>
      </c>
      <c r="N865" s="320"/>
      <c r="O865" s="95" t="e">
        <f t="shared" si="33"/>
        <v>#REF!</v>
      </c>
      <c r="P865" s="89"/>
      <c r="Q865" s="100" t="e">
        <f t="shared" si="34"/>
        <v>#REF!</v>
      </c>
      <c r="R865" s="91" t="s">
        <v>186</v>
      </c>
      <c r="S865" s="96" t="e">
        <f t="shared" si="35"/>
        <v>#REF!</v>
      </c>
      <c r="T865" s="89"/>
      <c r="U865" s="96" t="e">
        <f>'2 SERVICES'!#REF!</f>
        <v>#REF!</v>
      </c>
      <c r="V865" s="91"/>
      <c r="W865" s="97" t="e">
        <f>'2 SERVICES'!#REF!</f>
        <v>#REF!</v>
      </c>
    </row>
    <row r="866" spans="1:23" ht="39.75" customHeight="1" x14ac:dyDescent="0.25">
      <c r="A866" s="92">
        <f t="shared" si="27"/>
        <v>853</v>
      </c>
      <c r="B866" s="313" t="e">
        <f>'2 SERVICES'!#REF!</f>
        <v>#REF!</v>
      </c>
      <c r="C866" s="93" t="e">
        <f>'2 SERVICES'!#REF!</f>
        <v>#REF!</v>
      </c>
      <c r="D866" s="94" t="e">
        <f>'2 SERVICES'!#REF!</f>
        <v>#REF!</v>
      </c>
      <c r="E866" s="314" t="e">
        <f t="shared" si="28"/>
        <v>#REF!</v>
      </c>
      <c r="F866" s="302"/>
      <c r="G866" s="315" t="e">
        <f t="shared" si="29"/>
        <v>#REF!</v>
      </c>
      <c r="H866" s="316"/>
      <c r="I866" s="317" t="e">
        <f t="shared" si="30"/>
        <v>#REF!</v>
      </c>
      <c r="J866" s="302"/>
      <c r="K866" s="318" t="e">
        <f t="shared" si="31"/>
        <v>#REF!</v>
      </c>
      <c r="L866" s="316"/>
      <c r="M866" s="317" t="e">
        <f t="shared" si="32"/>
        <v>#REF!</v>
      </c>
      <c r="N866" s="302"/>
      <c r="O866" s="95" t="e">
        <f t="shared" si="33"/>
        <v>#REF!</v>
      </c>
      <c r="P866" s="89"/>
      <c r="Q866" s="96" t="e">
        <f t="shared" si="34"/>
        <v>#REF!</v>
      </c>
      <c r="R866" s="91" t="s">
        <v>185</v>
      </c>
      <c r="S866" s="96" t="e">
        <f t="shared" si="35"/>
        <v>#REF!</v>
      </c>
      <c r="T866" s="89"/>
      <c r="U866" s="96" t="e">
        <f>'2 SERVICES'!#REF!</f>
        <v>#REF!</v>
      </c>
      <c r="V866" s="91"/>
      <c r="W866" s="97" t="e">
        <f>'2 SERVICES'!#REF!</f>
        <v>#REF!</v>
      </c>
    </row>
    <row r="867" spans="1:23" ht="39.75" customHeight="1" x14ac:dyDescent="0.25">
      <c r="A867" s="92">
        <f t="shared" si="27"/>
        <v>854</v>
      </c>
      <c r="B867" s="313" t="e">
        <f>'2 SERVICES'!#REF!</f>
        <v>#REF!</v>
      </c>
      <c r="C867" s="99" t="e">
        <f>'2 SERVICES'!#REF!</f>
        <v>#REF!</v>
      </c>
      <c r="D867" s="94" t="e">
        <f>'2 SERVICES'!#REF!</f>
        <v>#REF!</v>
      </c>
      <c r="E867" s="319" t="e">
        <f t="shared" si="28"/>
        <v>#REF!</v>
      </c>
      <c r="F867" s="320"/>
      <c r="G867" s="315" t="e">
        <f t="shared" si="29"/>
        <v>#REF!</v>
      </c>
      <c r="H867" s="316"/>
      <c r="I867" s="321" t="e">
        <f t="shared" si="30"/>
        <v>#REF!</v>
      </c>
      <c r="J867" s="320"/>
      <c r="K867" s="318" t="e">
        <f t="shared" si="31"/>
        <v>#REF!</v>
      </c>
      <c r="L867" s="316"/>
      <c r="M867" s="321" t="e">
        <f t="shared" si="32"/>
        <v>#REF!</v>
      </c>
      <c r="N867" s="320"/>
      <c r="O867" s="95" t="e">
        <f t="shared" si="33"/>
        <v>#REF!</v>
      </c>
      <c r="P867" s="89"/>
      <c r="Q867" s="100" t="e">
        <f t="shared" si="34"/>
        <v>#REF!</v>
      </c>
      <c r="R867" s="91" t="s">
        <v>186</v>
      </c>
      <c r="S867" s="96" t="e">
        <f t="shared" si="35"/>
        <v>#REF!</v>
      </c>
      <c r="T867" s="89"/>
      <c r="U867" s="96" t="e">
        <f>'2 SERVICES'!#REF!</f>
        <v>#REF!</v>
      </c>
      <c r="V867" s="91"/>
      <c r="W867" s="97" t="e">
        <f>'2 SERVICES'!#REF!</f>
        <v>#REF!</v>
      </c>
    </row>
    <row r="868" spans="1:23" ht="39.75" customHeight="1" x14ac:dyDescent="0.25">
      <c r="A868" s="92">
        <f t="shared" si="27"/>
        <v>855</v>
      </c>
      <c r="B868" s="313" t="e">
        <f>'2 SERVICES'!#REF!</f>
        <v>#REF!</v>
      </c>
      <c r="C868" s="93" t="e">
        <f>'2 SERVICES'!#REF!</f>
        <v>#REF!</v>
      </c>
      <c r="D868" s="94" t="e">
        <f>'2 SERVICES'!#REF!</f>
        <v>#REF!</v>
      </c>
      <c r="E868" s="314" t="e">
        <f t="shared" si="28"/>
        <v>#REF!</v>
      </c>
      <c r="F868" s="302"/>
      <c r="G868" s="315" t="e">
        <f t="shared" si="29"/>
        <v>#REF!</v>
      </c>
      <c r="H868" s="316"/>
      <c r="I868" s="317" t="e">
        <f t="shared" si="30"/>
        <v>#REF!</v>
      </c>
      <c r="J868" s="302"/>
      <c r="K868" s="318" t="e">
        <f t="shared" si="31"/>
        <v>#REF!</v>
      </c>
      <c r="L868" s="316"/>
      <c r="M868" s="317" t="e">
        <f t="shared" si="32"/>
        <v>#REF!</v>
      </c>
      <c r="N868" s="302"/>
      <c r="O868" s="95" t="e">
        <f t="shared" si="33"/>
        <v>#REF!</v>
      </c>
      <c r="P868" s="89"/>
      <c r="Q868" s="96" t="e">
        <f t="shared" si="34"/>
        <v>#REF!</v>
      </c>
      <c r="R868" s="91" t="s">
        <v>185</v>
      </c>
      <c r="S868" s="96" t="e">
        <f t="shared" si="35"/>
        <v>#REF!</v>
      </c>
      <c r="T868" s="89"/>
      <c r="U868" s="96" t="e">
        <f>'2 SERVICES'!#REF!</f>
        <v>#REF!</v>
      </c>
      <c r="V868" s="91"/>
      <c r="W868" s="97" t="e">
        <f>'2 SERVICES'!#REF!</f>
        <v>#REF!</v>
      </c>
    </row>
    <row r="869" spans="1:23" ht="39.75" customHeight="1" x14ac:dyDescent="0.25">
      <c r="A869" s="92">
        <f t="shared" si="27"/>
        <v>856</v>
      </c>
      <c r="B869" s="313" t="e">
        <f>'2 SERVICES'!#REF!</f>
        <v>#REF!</v>
      </c>
      <c r="C869" s="99" t="e">
        <f>'2 SERVICES'!#REF!</f>
        <v>#REF!</v>
      </c>
      <c r="D869" s="94" t="e">
        <f>'2 SERVICES'!#REF!</f>
        <v>#REF!</v>
      </c>
      <c r="E869" s="319" t="e">
        <f t="shared" si="28"/>
        <v>#REF!</v>
      </c>
      <c r="F869" s="320"/>
      <c r="G869" s="315" t="e">
        <f t="shared" si="29"/>
        <v>#REF!</v>
      </c>
      <c r="H869" s="316"/>
      <c r="I869" s="321" t="e">
        <f t="shared" si="30"/>
        <v>#REF!</v>
      </c>
      <c r="J869" s="320"/>
      <c r="K869" s="318" t="e">
        <f t="shared" si="31"/>
        <v>#REF!</v>
      </c>
      <c r="L869" s="316"/>
      <c r="M869" s="321" t="e">
        <f t="shared" si="32"/>
        <v>#REF!</v>
      </c>
      <c r="N869" s="320"/>
      <c r="O869" s="95" t="e">
        <f t="shared" si="33"/>
        <v>#REF!</v>
      </c>
      <c r="P869" s="89"/>
      <c r="Q869" s="100" t="e">
        <f t="shared" si="34"/>
        <v>#REF!</v>
      </c>
      <c r="R869" s="91" t="s">
        <v>186</v>
      </c>
      <c r="S869" s="96" t="e">
        <f t="shared" si="35"/>
        <v>#REF!</v>
      </c>
      <c r="T869" s="89"/>
      <c r="U869" s="96" t="e">
        <f>'2 SERVICES'!#REF!</f>
        <v>#REF!</v>
      </c>
      <c r="V869" s="91"/>
      <c r="W869" s="97" t="e">
        <f>'2 SERVICES'!#REF!</f>
        <v>#REF!</v>
      </c>
    </row>
    <row r="870" spans="1:23" ht="39.75" customHeight="1" x14ac:dyDescent="0.25">
      <c r="A870" s="92">
        <f t="shared" si="27"/>
        <v>857</v>
      </c>
      <c r="B870" s="313" t="e">
        <f>'2 SERVICES'!#REF!</f>
        <v>#REF!</v>
      </c>
      <c r="C870" s="93" t="e">
        <f>'2 SERVICES'!#REF!</f>
        <v>#REF!</v>
      </c>
      <c r="D870" s="94" t="e">
        <f>'2 SERVICES'!#REF!</f>
        <v>#REF!</v>
      </c>
      <c r="E870" s="314" t="e">
        <f t="shared" si="28"/>
        <v>#REF!</v>
      </c>
      <c r="F870" s="302"/>
      <c r="G870" s="315" t="e">
        <f t="shared" si="29"/>
        <v>#REF!</v>
      </c>
      <c r="H870" s="316"/>
      <c r="I870" s="317" t="e">
        <f t="shared" si="30"/>
        <v>#REF!</v>
      </c>
      <c r="J870" s="302"/>
      <c r="K870" s="318" t="e">
        <f t="shared" si="31"/>
        <v>#REF!</v>
      </c>
      <c r="L870" s="316"/>
      <c r="M870" s="317" t="e">
        <f t="shared" si="32"/>
        <v>#REF!</v>
      </c>
      <c r="N870" s="302"/>
      <c r="O870" s="95" t="e">
        <f t="shared" si="33"/>
        <v>#REF!</v>
      </c>
      <c r="P870" s="89"/>
      <c r="Q870" s="96" t="e">
        <f t="shared" si="34"/>
        <v>#REF!</v>
      </c>
      <c r="R870" s="91" t="s">
        <v>185</v>
      </c>
      <c r="S870" s="96" t="e">
        <f t="shared" si="35"/>
        <v>#REF!</v>
      </c>
      <c r="T870" s="89"/>
      <c r="U870" s="96" t="e">
        <f>'2 SERVICES'!#REF!</f>
        <v>#REF!</v>
      </c>
      <c r="V870" s="91"/>
      <c r="W870" s="97" t="e">
        <f>'2 SERVICES'!#REF!</f>
        <v>#REF!</v>
      </c>
    </row>
    <row r="871" spans="1:23" ht="39.75" customHeight="1" x14ac:dyDescent="0.25">
      <c r="A871" s="92">
        <f t="shared" si="27"/>
        <v>858</v>
      </c>
      <c r="B871" s="313" t="e">
        <f>'2 SERVICES'!#REF!</f>
        <v>#REF!</v>
      </c>
      <c r="C871" s="99" t="e">
        <f>'2 SERVICES'!#REF!</f>
        <v>#REF!</v>
      </c>
      <c r="D871" s="94" t="e">
        <f>'2 SERVICES'!#REF!</f>
        <v>#REF!</v>
      </c>
      <c r="E871" s="319" t="e">
        <f t="shared" si="28"/>
        <v>#REF!</v>
      </c>
      <c r="F871" s="320"/>
      <c r="G871" s="315" t="e">
        <f t="shared" si="29"/>
        <v>#REF!</v>
      </c>
      <c r="H871" s="316"/>
      <c r="I871" s="321" t="e">
        <f t="shared" si="30"/>
        <v>#REF!</v>
      </c>
      <c r="J871" s="320"/>
      <c r="K871" s="318" t="e">
        <f t="shared" si="31"/>
        <v>#REF!</v>
      </c>
      <c r="L871" s="316"/>
      <c r="M871" s="321" t="e">
        <f t="shared" si="32"/>
        <v>#REF!</v>
      </c>
      <c r="N871" s="320"/>
      <c r="O871" s="95" t="e">
        <f t="shared" si="33"/>
        <v>#REF!</v>
      </c>
      <c r="P871" s="89"/>
      <c r="Q871" s="100" t="e">
        <f t="shared" si="34"/>
        <v>#REF!</v>
      </c>
      <c r="R871" s="91" t="s">
        <v>186</v>
      </c>
      <c r="S871" s="96" t="e">
        <f t="shared" si="35"/>
        <v>#REF!</v>
      </c>
      <c r="T871" s="89"/>
      <c r="U871" s="96" t="e">
        <f>'2 SERVICES'!#REF!</f>
        <v>#REF!</v>
      </c>
      <c r="V871" s="91"/>
      <c r="W871" s="97" t="e">
        <f>'2 SERVICES'!#REF!</f>
        <v>#REF!</v>
      </c>
    </row>
    <row r="872" spans="1:23" ht="39.75" customHeight="1" x14ac:dyDescent="0.25">
      <c r="A872" s="92">
        <f t="shared" si="27"/>
        <v>859</v>
      </c>
      <c r="B872" s="313" t="e">
        <f>'2 SERVICES'!#REF!</f>
        <v>#REF!</v>
      </c>
      <c r="C872" s="93" t="e">
        <f>'2 SERVICES'!#REF!</f>
        <v>#REF!</v>
      </c>
      <c r="D872" s="94" t="e">
        <f>'2 SERVICES'!#REF!</f>
        <v>#REF!</v>
      </c>
      <c r="E872" s="314" t="e">
        <f t="shared" si="28"/>
        <v>#REF!</v>
      </c>
      <c r="F872" s="302"/>
      <c r="G872" s="315" t="e">
        <f t="shared" si="29"/>
        <v>#REF!</v>
      </c>
      <c r="H872" s="316"/>
      <c r="I872" s="317" t="e">
        <f t="shared" si="30"/>
        <v>#REF!</v>
      </c>
      <c r="J872" s="302"/>
      <c r="K872" s="318" t="e">
        <f t="shared" si="31"/>
        <v>#REF!</v>
      </c>
      <c r="L872" s="316"/>
      <c r="M872" s="317" t="e">
        <f t="shared" si="32"/>
        <v>#REF!</v>
      </c>
      <c r="N872" s="302"/>
      <c r="O872" s="95" t="e">
        <f t="shared" si="33"/>
        <v>#REF!</v>
      </c>
      <c r="P872" s="89"/>
      <c r="Q872" s="96" t="e">
        <f t="shared" si="34"/>
        <v>#REF!</v>
      </c>
      <c r="R872" s="91" t="s">
        <v>185</v>
      </c>
      <c r="S872" s="96" t="e">
        <f t="shared" si="35"/>
        <v>#REF!</v>
      </c>
      <c r="T872" s="89"/>
      <c r="U872" s="96" t="e">
        <f>'2 SERVICES'!#REF!</f>
        <v>#REF!</v>
      </c>
      <c r="V872" s="91"/>
      <c r="W872" s="97" t="e">
        <f>'2 SERVICES'!#REF!</f>
        <v>#REF!</v>
      </c>
    </row>
    <row r="873" spans="1:23" ht="39.75" customHeight="1" x14ac:dyDescent="0.25">
      <c r="A873" s="92">
        <f t="shared" si="27"/>
        <v>860</v>
      </c>
      <c r="B873" s="313" t="e">
        <f>'2 SERVICES'!#REF!</f>
        <v>#REF!</v>
      </c>
      <c r="C873" s="99" t="e">
        <f>'2 SERVICES'!#REF!</f>
        <v>#REF!</v>
      </c>
      <c r="D873" s="94" t="e">
        <f>'2 SERVICES'!#REF!</f>
        <v>#REF!</v>
      </c>
      <c r="E873" s="319" t="e">
        <f t="shared" si="28"/>
        <v>#REF!</v>
      </c>
      <c r="F873" s="320"/>
      <c r="G873" s="315" t="e">
        <f t="shared" si="29"/>
        <v>#REF!</v>
      </c>
      <c r="H873" s="316"/>
      <c r="I873" s="321" t="e">
        <f t="shared" si="30"/>
        <v>#REF!</v>
      </c>
      <c r="J873" s="320"/>
      <c r="K873" s="318" t="e">
        <f t="shared" si="31"/>
        <v>#REF!</v>
      </c>
      <c r="L873" s="316"/>
      <c r="M873" s="321" t="e">
        <f t="shared" si="32"/>
        <v>#REF!</v>
      </c>
      <c r="N873" s="320"/>
      <c r="O873" s="95" t="e">
        <f t="shared" si="33"/>
        <v>#REF!</v>
      </c>
      <c r="P873" s="89"/>
      <c r="Q873" s="100" t="e">
        <f t="shared" si="34"/>
        <v>#REF!</v>
      </c>
      <c r="R873" s="91" t="s">
        <v>186</v>
      </c>
      <c r="S873" s="96" t="e">
        <f t="shared" si="35"/>
        <v>#REF!</v>
      </c>
      <c r="T873" s="89"/>
      <c r="U873" s="96" t="e">
        <f>'2 SERVICES'!#REF!</f>
        <v>#REF!</v>
      </c>
      <c r="V873" s="91"/>
      <c r="W873" s="97" t="e">
        <f>'2 SERVICES'!#REF!</f>
        <v>#REF!</v>
      </c>
    </row>
    <row r="874" spans="1:23" ht="39.75" customHeight="1" x14ac:dyDescent="0.25">
      <c r="A874" s="92">
        <f t="shared" si="27"/>
        <v>861</v>
      </c>
      <c r="B874" s="313" t="e">
        <f>'2 SERVICES'!#REF!</f>
        <v>#REF!</v>
      </c>
      <c r="C874" s="93" t="e">
        <f>'2 SERVICES'!#REF!</f>
        <v>#REF!</v>
      </c>
      <c r="D874" s="94" t="e">
        <f>'2 SERVICES'!#REF!</f>
        <v>#REF!</v>
      </c>
      <c r="E874" s="314" t="e">
        <f t="shared" si="28"/>
        <v>#REF!</v>
      </c>
      <c r="F874" s="302"/>
      <c r="G874" s="315" t="e">
        <f t="shared" si="29"/>
        <v>#REF!</v>
      </c>
      <c r="H874" s="316"/>
      <c r="I874" s="317" t="e">
        <f t="shared" si="30"/>
        <v>#REF!</v>
      </c>
      <c r="J874" s="302"/>
      <c r="K874" s="318" t="e">
        <f t="shared" si="31"/>
        <v>#REF!</v>
      </c>
      <c r="L874" s="316"/>
      <c r="M874" s="317" t="e">
        <f t="shared" si="32"/>
        <v>#REF!</v>
      </c>
      <c r="N874" s="302"/>
      <c r="O874" s="95" t="e">
        <f t="shared" si="33"/>
        <v>#REF!</v>
      </c>
      <c r="P874" s="89"/>
      <c r="Q874" s="96" t="e">
        <f t="shared" si="34"/>
        <v>#REF!</v>
      </c>
      <c r="R874" s="91" t="s">
        <v>185</v>
      </c>
      <c r="S874" s="96" t="e">
        <f t="shared" si="35"/>
        <v>#REF!</v>
      </c>
      <c r="T874" s="89"/>
      <c r="U874" s="96" t="e">
        <f>'2 SERVICES'!#REF!</f>
        <v>#REF!</v>
      </c>
      <c r="V874" s="91"/>
      <c r="W874" s="97" t="e">
        <f>'2 SERVICES'!#REF!</f>
        <v>#REF!</v>
      </c>
    </row>
    <row r="875" spans="1:23" ht="39.75" customHeight="1" x14ac:dyDescent="0.25">
      <c r="A875" s="92">
        <f t="shared" si="27"/>
        <v>862</v>
      </c>
      <c r="B875" s="313" t="e">
        <f>'2 SERVICES'!#REF!</f>
        <v>#REF!</v>
      </c>
      <c r="C875" s="99" t="e">
        <f>'2 SERVICES'!#REF!</f>
        <v>#REF!</v>
      </c>
      <c r="D875" s="94" t="e">
        <f>'2 SERVICES'!#REF!</f>
        <v>#REF!</v>
      </c>
      <c r="E875" s="319" t="e">
        <f t="shared" si="28"/>
        <v>#REF!</v>
      </c>
      <c r="F875" s="320"/>
      <c r="G875" s="315" t="e">
        <f t="shared" si="29"/>
        <v>#REF!</v>
      </c>
      <c r="H875" s="316"/>
      <c r="I875" s="321" t="e">
        <f t="shared" si="30"/>
        <v>#REF!</v>
      </c>
      <c r="J875" s="320"/>
      <c r="K875" s="318" t="e">
        <f t="shared" si="31"/>
        <v>#REF!</v>
      </c>
      <c r="L875" s="316"/>
      <c r="M875" s="321" t="e">
        <f t="shared" si="32"/>
        <v>#REF!</v>
      </c>
      <c r="N875" s="320"/>
      <c r="O875" s="95" t="e">
        <f t="shared" si="33"/>
        <v>#REF!</v>
      </c>
      <c r="P875" s="89"/>
      <c r="Q875" s="100" t="e">
        <f t="shared" si="34"/>
        <v>#REF!</v>
      </c>
      <c r="R875" s="91" t="s">
        <v>186</v>
      </c>
      <c r="S875" s="96" t="e">
        <f t="shared" si="35"/>
        <v>#REF!</v>
      </c>
      <c r="T875" s="89"/>
      <c r="U875" s="96" t="e">
        <f>'2 SERVICES'!#REF!</f>
        <v>#REF!</v>
      </c>
      <c r="V875" s="91"/>
      <c r="W875" s="97" t="e">
        <f>'2 SERVICES'!#REF!</f>
        <v>#REF!</v>
      </c>
    </row>
    <row r="876" spans="1:23" ht="39.75" customHeight="1" x14ac:dyDescent="0.25">
      <c r="A876" s="92">
        <f t="shared" si="27"/>
        <v>863</v>
      </c>
      <c r="B876" s="313" t="e">
        <f>'2 SERVICES'!#REF!</f>
        <v>#REF!</v>
      </c>
      <c r="C876" s="93" t="e">
        <f>'2 SERVICES'!#REF!</f>
        <v>#REF!</v>
      </c>
      <c r="D876" s="94" t="e">
        <f>'2 SERVICES'!#REF!</f>
        <v>#REF!</v>
      </c>
      <c r="E876" s="314" t="e">
        <f t="shared" si="28"/>
        <v>#REF!</v>
      </c>
      <c r="F876" s="302"/>
      <c r="G876" s="315" t="e">
        <f t="shared" si="29"/>
        <v>#REF!</v>
      </c>
      <c r="H876" s="316"/>
      <c r="I876" s="317" t="e">
        <f t="shared" si="30"/>
        <v>#REF!</v>
      </c>
      <c r="J876" s="302"/>
      <c r="K876" s="318" t="e">
        <f t="shared" si="31"/>
        <v>#REF!</v>
      </c>
      <c r="L876" s="316"/>
      <c r="M876" s="317" t="e">
        <f t="shared" si="32"/>
        <v>#REF!</v>
      </c>
      <c r="N876" s="302"/>
      <c r="O876" s="95" t="e">
        <f t="shared" si="33"/>
        <v>#REF!</v>
      </c>
      <c r="P876" s="89"/>
      <c r="Q876" s="96" t="e">
        <f t="shared" si="34"/>
        <v>#REF!</v>
      </c>
      <c r="R876" s="91" t="s">
        <v>185</v>
      </c>
      <c r="S876" s="96" t="e">
        <f t="shared" si="35"/>
        <v>#REF!</v>
      </c>
      <c r="T876" s="89"/>
      <c r="U876" s="96" t="e">
        <f>'2 SERVICES'!#REF!</f>
        <v>#REF!</v>
      </c>
      <c r="V876" s="91"/>
      <c r="W876" s="97" t="e">
        <f>'2 SERVICES'!#REF!</f>
        <v>#REF!</v>
      </c>
    </row>
    <row r="877" spans="1:23" ht="39.75" customHeight="1" x14ac:dyDescent="0.25">
      <c r="A877" s="92">
        <f t="shared" si="27"/>
        <v>864</v>
      </c>
      <c r="B877" s="313" t="e">
        <f>'2 SERVICES'!#REF!</f>
        <v>#REF!</v>
      </c>
      <c r="C877" s="99" t="e">
        <f>'2 SERVICES'!#REF!</f>
        <v>#REF!</v>
      </c>
      <c r="D877" s="94" t="e">
        <f>'2 SERVICES'!#REF!</f>
        <v>#REF!</v>
      </c>
      <c r="E877" s="319" t="e">
        <f t="shared" si="28"/>
        <v>#REF!</v>
      </c>
      <c r="F877" s="320"/>
      <c r="G877" s="315" t="e">
        <f t="shared" si="29"/>
        <v>#REF!</v>
      </c>
      <c r="H877" s="316"/>
      <c r="I877" s="321" t="e">
        <f t="shared" si="30"/>
        <v>#REF!</v>
      </c>
      <c r="J877" s="320"/>
      <c r="K877" s="318" t="e">
        <f t="shared" si="31"/>
        <v>#REF!</v>
      </c>
      <c r="L877" s="316"/>
      <c r="M877" s="321" t="e">
        <f t="shared" si="32"/>
        <v>#REF!</v>
      </c>
      <c r="N877" s="320"/>
      <c r="O877" s="95" t="e">
        <f t="shared" si="33"/>
        <v>#REF!</v>
      </c>
      <c r="P877" s="89"/>
      <c r="Q877" s="100" t="e">
        <f t="shared" si="34"/>
        <v>#REF!</v>
      </c>
      <c r="R877" s="91" t="s">
        <v>186</v>
      </c>
      <c r="S877" s="96" t="e">
        <f t="shared" si="35"/>
        <v>#REF!</v>
      </c>
      <c r="T877" s="89"/>
      <c r="U877" s="96" t="e">
        <f>'2 SERVICES'!#REF!</f>
        <v>#REF!</v>
      </c>
      <c r="V877" s="91"/>
      <c r="W877" s="97" t="e">
        <f>'2 SERVICES'!#REF!</f>
        <v>#REF!</v>
      </c>
    </row>
    <row r="878" spans="1:23" ht="39.75" customHeight="1" x14ac:dyDescent="0.25">
      <c r="A878" s="92">
        <f t="shared" si="27"/>
        <v>865</v>
      </c>
      <c r="B878" s="313" t="e">
        <f>'2 SERVICES'!#REF!</f>
        <v>#REF!</v>
      </c>
      <c r="C878" s="93" t="e">
        <f>'2 SERVICES'!#REF!</f>
        <v>#REF!</v>
      </c>
      <c r="D878" s="94" t="e">
        <f>'2 SERVICES'!#REF!</f>
        <v>#REF!</v>
      </c>
      <c r="E878" s="314" t="e">
        <f t="shared" si="28"/>
        <v>#REF!</v>
      </c>
      <c r="F878" s="302"/>
      <c r="G878" s="315" t="e">
        <f t="shared" si="29"/>
        <v>#REF!</v>
      </c>
      <c r="H878" s="316"/>
      <c r="I878" s="317" t="e">
        <f t="shared" si="30"/>
        <v>#REF!</v>
      </c>
      <c r="J878" s="302"/>
      <c r="K878" s="318" t="e">
        <f t="shared" si="31"/>
        <v>#REF!</v>
      </c>
      <c r="L878" s="316"/>
      <c r="M878" s="317" t="e">
        <f t="shared" si="32"/>
        <v>#REF!</v>
      </c>
      <c r="N878" s="302"/>
      <c r="O878" s="95" t="e">
        <f t="shared" si="33"/>
        <v>#REF!</v>
      </c>
      <c r="P878" s="89"/>
      <c r="Q878" s="96" t="e">
        <f t="shared" si="34"/>
        <v>#REF!</v>
      </c>
      <c r="R878" s="91" t="s">
        <v>185</v>
      </c>
      <c r="S878" s="96" t="e">
        <f t="shared" si="35"/>
        <v>#REF!</v>
      </c>
      <c r="T878" s="89"/>
      <c r="U878" s="96" t="e">
        <f>'2 SERVICES'!#REF!</f>
        <v>#REF!</v>
      </c>
      <c r="V878" s="91"/>
      <c r="W878" s="97" t="e">
        <f>'2 SERVICES'!#REF!</f>
        <v>#REF!</v>
      </c>
    </row>
    <row r="879" spans="1:23" ht="39.75" customHeight="1" x14ac:dyDescent="0.25">
      <c r="A879" s="92">
        <f t="shared" si="27"/>
        <v>866</v>
      </c>
      <c r="B879" s="313" t="e">
        <f>'2 SERVICES'!#REF!</f>
        <v>#REF!</v>
      </c>
      <c r="C879" s="99" t="e">
        <f>'2 SERVICES'!#REF!</f>
        <v>#REF!</v>
      </c>
      <c r="D879" s="94" t="e">
        <f>'2 SERVICES'!#REF!</f>
        <v>#REF!</v>
      </c>
      <c r="E879" s="319" t="e">
        <f t="shared" si="28"/>
        <v>#REF!</v>
      </c>
      <c r="F879" s="320"/>
      <c r="G879" s="315" t="e">
        <f t="shared" si="29"/>
        <v>#REF!</v>
      </c>
      <c r="H879" s="316"/>
      <c r="I879" s="321" t="e">
        <f t="shared" si="30"/>
        <v>#REF!</v>
      </c>
      <c r="J879" s="320"/>
      <c r="K879" s="318" t="e">
        <f t="shared" si="31"/>
        <v>#REF!</v>
      </c>
      <c r="L879" s="316"/>
      <c r="M879" s="321" t="e">
        <f t="shared" si="32"/>
        <v>#REF!</v>
      </c>
      <c r="N879" s="320"/>
      <c r="O879" s="95" t="e">
        <f t="shared" si="33"/>
        <v>#REF!</v>
      </c>
      <c r="P879" s="89"/>
      <c r="Q879" s="100" t="e">
        <f t="shared" si="34"/>
        <v>#REF!</v>
      </c>
      <c r="R879" s="91" t="s">
        <v>186</v>
      </c>
      <c r="S879" s="96" t="e">
        <f t="shared" si="35"/>
        <v>#REF!</v>
      </c>
      <c r="T879" s="89"/>
      <c r="U879" s="96" t="e">
        <f>'2 SERVICES'!#REF!</f>
        <v>#REF!</v>
      </c>
      <c r="V879" s="91"/>
      <c r="W879" s="97" t="e">
        <f>'2 SERVICES'!#REF!</f>
        <v>#REF!</v>
      </c>
    </row>
    <row r="880" spans="1:23" ht="39.75" customHeight="1" x14ac:dyDescent="0.25">
      <c r="A880" s="92">
        <f t="shared" si="27"/>
        <v>867</v>
      </c>
      <c r="B880" s="313" t="e">
        <f>'2 SERVICES'!#REF!</f>
        <v>#REF!</v>
      </c>
      <c r="C880" s="93" t="e">
        <f>'2 SERVICES'!#REF!</f>
        <v>#REF!</v>
      </c>
      <c r="D880" s="94" t="e">
        <f>'2 SERVICES'!#REF!</f>
        <v>#REF!</v>
      </c>
      <c r="E880" s="314" t="e">
        <f t="shared" si="28"/>
        <v>#REF!</v>
      </c>
      <c r="F880" s="302"/>
      <c r="G880" s="315" t="e">
        <f t="shared" si="29"/>
        <v>#REF!</v>
      </c>
      <c r="H880" s="316"/>
      <c r="I880" s="317" t="e">
        <f t="shared" si="30"/>
        <v>#REF!</v>
      </c>
      <c r="J880" s="302"/>
      <c r="K880" s="318" t="e">
        <f t="shared" si="31"/>
        <v>#REF!</v>
      </c>
      <c r="L880" s="316"/>
      <c r="M880" s="317" t="e">
        <f t="shared" si="32"/>
        <v>#REF!</v>
      </c>
      <c r="N880" s="302"/>
      <c r="O880" s="95" t="e">
        <f t="shared" si="33"/>
        <v>#REF!</v>
      </c>
      <c r="P880" s="89"/>
      <c r="Q880" s="96" t="e">
        <f t="shared" si="34"/>
        <v>#REF!</v>
      </c>
      <c r="R880" s="91" t="s">
        <v>185</v>
      </c>
      <c r="S880" s="96" t="e">
        <f t="shared" si="35"/>
        <v>#REF!</v>
      </c>
      <c r="T880" s="89"/>
      <c r="U880" s="96" t="e">
        <f>'2 SERVICES'!#REF!</f>
        <v>#REF!</v>
      </c>
      <c r="V880" s="91"/>
      <c r="W880" s="97" t="e">
        <f>'2 SERVICES'!#REF!</f>
        <v>#REF!</v>
      </c>
    </row>
    <row r="881" spans="1:23" ht="39.75" customHeight="1" x14ac:dyDescent="0.25">
      <c r="A881" s="92">
        <f t="shared" si="27"/>
        <v>868</v>
      </c>
      <c r="B881" s="313" t="e">
        <f>'2 SERVICES'!#REF!</f>
        <v>#REF!</v>
      </c>
      <c r="C881" s="99" t="e">
        <f>'2 SERVICES'!#REF!</f>
        <v>#REF!</v>
      </c>
      <c r="D881" s="94" t="e">
        <f>'2 SERVICES'!#REF!</f>
        <v>#REF!</v>
      </c>
      <c r="E881" s="319" t="e">
        <f t="shared" si="28"/>
        <v>#REF!</v>
      </c>
      <c r="F881" s="320"/>
      <c r="G881" s="315" t="e">
        <f t="shared" si="29"/>
        <v>#REF!</v>
      </c>
      <c r="H881" s="316"/>
      <c r="I881" s="321" t="e">
        <f t="shared" si="30"/>
        <v>#REF!</v>
      </c>
      <c r="J881" s="320"/>
      <c r="K881" s="318" t="e">
        <f t="shared" si="31"/>
        <v>#REF!</v>
      </c>
      <c r="L881" s="316"/>
      <c r="M881" s="321" t="e">
        <f t="shared" si="32"/>
        <v>#REF!</v>
      </c>
      <c r="N881" s="320"/>
      <c r="O881" s="95" t="e">
        <f t="shared" si="33"/>
        <v>#REF!</v>
      </c>
      <c r="P881" s="89"/>
      <c r="Q881" s="100" t="e">
        <f t="shared" si="34"/>
        <v>#REF!</v>
      </c>
      <c r="R881" s="91" t="s">
        <v>186</v>
      </c>
      <c r="S881" s="96" t="e">
        <f t="shared" si="35"/>
        <v>#REF!</v>
      </c>
      <c r="T881" s="89"/>
      <c r="U881" s="96" t="e">
        <f>'2 SERVICES'!#REF!</f>
        <v>#REF!</v>
      </c>
      <c r="V881" s="91"/>
      <c r="W881" s="97" t="e">
        <f>'2 SERVICES'!#REF!</f>
        <v>#REF!</v>
      </c>
    </row>
    <row r="882" spans="1:23" ht="39.75" customHeight="1" x14ac:dyDescent="0.25">
      <c r="A882" s="92">
        <f t="shared" si="27"/>
        <v>869</v>
      </c>
      <c r="B882" s="313" t="e">
        <f>'2 SERVICES'!#REF!</f>
        <v>#REF!</v>
      </c>
      <c r="C882" s="93" t="e">
        <f>'2 SERVICES'!#REF!</f>
        <v>#REF!</v>
      </c>
      <c r="D882" s="94" t="e">
        <f>'2 SERVICES'!#REF!</f>
        <v>#REF!</v>
      </c>
      <c r="E882" s="314" t="e">
        <f t="shared" si="28"/>
        <v>#REF!</v>
      </c>
      <c r="F882" s="302"/>
      <c r="G882" s="315" t="e">
        <f t="shared" si="29"/>
        <v>#REF!</v>
      </c>
      <c r="H882" s="316"/>
      <c r="I882" s="317" t="e">
        <f t="shared" si="30"/>
        <v>#REF!</v>
      </c>
      <c r="J882" s="302"/>
      <c r="K882" s="318" t="e">
        <f t="shared" si="31"/>
        <v>#REF!</v>
      </c>
      <c r="L882" s="316"/>
      <c r="M882" s="317" t="e">
        <f t="shared" si="32"/>
        <v>#REF!</v>
      </c>
      <c r="N882" s="302"/>
      <c r="O882" s="95" t="e">
        <f t="shared" si="33"/>
        <v>#REF!</v>
      </c>
      <c r="P882" s="89"/>
      <c r="Q882" s="96" t="e">
        <f t="shared" si="34"/>
        <v>#REF!</v>
      </c>
      <c r="R882" s="91" t="s">
        <v>185</v>
      </c>
      <c r="S882" s="96" t="e">
        <f t="shared" si="35"/>
        <v>#REF!</v>
      </c>
      <c r="T882" s="89"/>
      <c r="U882" s="96" t="e">
        <f>'2 SERVICES'!#REF!</f>
        <v>#REF!</v>
      </c>
      <c r="V882" s="91"/>
      <c r="W882" s="97" t="e">
        <f>'2 SERVICES'!#REF!</f>
        <v>#REF!</v>
      </c>
    </row>
    <row r="883" spans="1:23" ht="39.75" customHeight="1" x14ac:dyDescent="0.25">
      <c r="A883" s="92">
        <f t="shared" si="27"/>
        <v>870</v>
      </c>
      <c r="B883" s="313" t="e">
        <f>'2 SERVICES'!#REF!</f>
        <v>#REF!</v>
      </c>
      <c r="C883" s="99" t="e">
        <f>'2 SERVICES'!#REF!</f>
        <v>#REF!</v>
      </c>
      <c r="D883" s="94" t="e">
        <f>'2 SERVICES'!#REF!</f>
        <v>#REF!</v>
      </c>
      <c r="E883" s="319" t="e">
        <f t="shared" si="28"/>
        <v>#REF!</v>
      </c>
      <c r="F883" s="320"/>
      <c r="G883" s="315" t="e">
        <f t="shared" si="29"/>
        <v>#REF!</v>
      </c>
      <c r="H883" s="316"/>
      <c r="I883" s="321" t="e">
        <f t="shared" si="30"/>
        <v>#REF!</v>
      </c>
      <c r="J883" s="320"/>
      <c r="K883" s="318" t="e">
        <f t="shared" si="31"/>
        <v>#REF!</v>
      </c>
      <c r="L883" s="316"/>
      <c r="M883" s="321" t="e">
        <f t="shared" si="32"/>
        <v>#REF!</v>
      </c>
      <c r="N883" s="320"/>
      <c r="O883" s="95" t="e">
        <f t="shared" si="33"/>
        <v>#REF!</v>
      </c>
      <c r="P883" s="89"/>
      <c r="Q883" s="100" t="e">
        <f t="shared" si="34"/>
        <v>#REF!</v>
      </c>
      <c r="R883" s="91" t="s">
        <v>186</v>
      </c>
      <c r="S883" s="96" t="e">
        <f t="shared" si="35"/>
        <v>#REF!</v>
      </c>
      <c r="T883" s="89"/>
      <c r="U883" s="96" t="e">
        <f>'2 SERVICES'!#REF!</f>
        <v>#REF!</v>
      </c>
      <c r="V883" s="91"/>
      <c r="W883" s="97" t="e">
        <f>'2 SERVICES'!#REF!</f>
        <v>#REF!</v>
      </c>
    </row>
    <row r="884" spans="1:23" ht="39.75" customHeight="1" x14ac:dyDescent="0.25">
      <c r="A884" s="92">
        <f t="shared" si="27"/>
        <v>871</v>
      </c>
      <c r="B884" s="313" t="e">
        <f>'2 SERVICES'!#REF!</f>
        <v>#REF!</v>
      </c>
      <c r="C884" s="93" t="e">
        <f>'2 SERVICES'!#REF!</f>
        <v>#REF!</v>
      </c>
      <c r="D884" s="94" t="e">
        <f>'2 SERVICES'!#REF!</f>
        <v>#REF!</v>
      </c>
      <c r="E884" s="314" t="e">
        <f t="shared" si="28"/>
        <v>#REF!</v>
      </c>
      <c r="F884" s="302"/>
      <c r="G884" s="315" t="e">
        <f t="shared" si="29"/>
        <v>#REF!</v>
      </c>
      <c r="H884" s="316"/>
      <c r="I884" s="317" t="e">
        <f t="shared" si="30"/>
        <v>#REF!</v>
      </c>
      <c r="J884" s="302"/>
      <c r="K884" s="318" t="e">
        <f t="shared" si="31"/>
        <v>#REF!</v>
      </c>
      <c r="L884" s="316"/>
      <c r="M884" s="317" t="e">
        <f t="shared" si="32"/>
        <v>#REF!</v>
      </c>
      <c r="N884" s="302"/>
      <c r="O884" s="95" t="e">
        <f t="shared" si="33"/>
        <v>#REF!</v>
      </c>
      <c r="P884" s="89"/>
      <c r="Q884" s="96" t="e">
        <f t="shared" si="34"/>
        <v>#REF!</v>
      </c>
      <c r="R884" s="91" t="s">
        <v>185</v>
      </c>
      <c r="S884" s="96" t="e">
        <f t="shared" si="35"/>
        <v>#REF!</v>
      </c>
      <c r="T884" s="89"/>
      <c r="U884" s="96" t="e">
        <f>'2 SERVICES'!#REF!</f>
        <v>#REF!</v>
      </c>
      <c r="V884" s="91"/>
      <c r="W884" s="97" t="e">
        <f>'2 SERVICES'!#REF!</f>
        <v>#REF!</v>
      </c>
    </row>
    <row r="885" spans="1:23" ht="39.75" customHeight="1" x14ac:dyDescent="0.25">
      <c r="A885" s="92">
        <f t="shared" si="27"/>
        <v>872</v>
      </c>
      <c r="B885" s="313" t="e">
        <f>'2 SERVICES'!#REF!</f>
        <v>#REF!</v>
      </c>
      <c r="C885" s="99" t="e">
        <f>'2 SERVICES'!#REF!</f>
        <v>#REF!</v>
      </c>
      <c r="D885" s="94" t="e">
        <f>'2 SERVICES'!#REF!</f>
        <v>#REF!</v>
      </c>
      <c r="E885" s="319" t="e">
        <f t="shared" si="28"/>
        <v>#REF!</v>
      </c>
      <c r="F885" s="320"/>
      <c r="G885" s="315" t="e">
        <f t="shared" si="29"/>
        <v>#REF!</v>
      </c>
      <c r="H885" s="316"/>
      <c r="I885" s="321" t="e">
        <f t="shared" si="30"/>
        <v>#REF!</v>
      </c>
      <c r="J885" s="320"/>
      <c r="K885" s="318" t="e">
        <f t="shared" si="31"/>
        <v>#REF!</v>
      </c>
      <c r="L885" s="316"/>
      <c r="M885" s="321" t="e">
        <f t="shared" si="32"/>
        <v>#REF!</v>
      </c>
      <c r="N885" s="320"/>
      <c r="O885" s="95" t="e">
        <f t="shared" si="33"/>
        <v>#REF!</v>
      </c>
      <c r="P885" s="89"/>
      <c r="Q885" s="100" t="e">
        <f t="shared" si="34"/>
        <v>#REF!</v>
      </c>
      <c r="R885" s="91" t="s">
        <v>186</v>
      </c>
      <c r="S885" s="96" t="e">
        <f t="shared" si="35"/>
        <v>#REF!</v>
      </c>
      <c r="T885" s="89"/>
      <c r="U885" s="96" t="e">
        <f>'2 SERVICES'!#REF!</f>
        <v>#REF!</v>
      </c>
      <c r="V885" s="91"/>
      <c r="W885" s="97" t="e">
        <f>'2 SERVICES'!#REF!</f>
        <v>#REF!</v>
      </c>
    </row>
    <row r="886" spans="1:23" ht="39.75" customHeight="1" x14ac:dyDescent="0.25">
      <c r="A886" s="92">
        <f t="shared" si="27"/>
        <v>873</v>
      </c>
      <c r="B886" s="313" t="e">
        <f>'2 SERVICES'!#REF!</f>
        <v>#REF!</v>
      </c>
      <c r="C886" s="93" t="e">
        <f>'2 SERVICES'!#REF!</f>
        <v>#REF!</v>
      </c>
      <c r="D886" s="94" t="e">
        <f>'2 SERVICES'!#REF!</f>
        <v>#REF!</v>
      </c>
      <c r="E886" s="314" t="e">
        <f t="shared" si="28"/>
        <v>#REF!</v>
      </c>
      <c r="F886" s="302"/>
      <c r="G886" s="315" t="e">
        <f t="shared" si="29"/>
        <v>#REF!</v>
      </c>
      <c r="H886" s="316"/>
      <c r="I886" s="317" t="e">
        <f t="shared" si="30"/>
        <v>#REF!</v>
      </c>
      <c r="J886" s="302"/>
      <c r="K886" s="318" t="e">
        <f t="shared" si="31"/>
        <v>#REF!</v>
      </c>
      <c r="L886" s="316"/>
      <c r="M886" s="317" t="e">
        <f t="shared" si="32"/>
        <v>#REF!</v>
      </c>
      <c r="N886" s="302"/>
      <c r="O886" s="95" t="e">
        <f t="shared" si="33"/>
        <v>#REF!</v>
      </c>
      <c r="P886" s="89"/>
      <c r="Q886" s="96" t="e">
        <f t="shared" si="34"/>
        <v>#REF!</v>
      </c>
      <c r="R886" s="91" t="s">
        <v>185</v>
      </c>
      <c r="S886" s="96" t="e">
        <f t="shared" si="35"/>
        <v>#REF!</v>
      </c>
      <c r="T886" s="89"/>
      <c r="U886" s="96" t="e">
        <f>'2 SERVICES'!#REF!</f>
        <v>#REF!</v>
      </c>
      <c r="V886" s="91"/>
      <c r="W886" s="97" t="e">
        <f>'2 SERVICES'!#REF!</f>
        <v>#REF!</v>
      </c>
    </row>
    <row r="887" spans="1:23" ht="39.75" customHeight="1" x14ac:dyDescent="0.25">
      <c r="A887" s="92">
        <f t="shared" si="27"/>
        <v>874</v>
      </c>
      <c r="B887" s="313" t="e">
        <f>'2 SERVICES'!#REF!</f>
        <v>#REF!</v>
      </c>
      <c r="C887" s="99" t="e">
        <f>'2 SERVICES'!#REF!</f>
        <v>#REF!</v>
      </c>
      <c r="D887" s="94" t="e">
        <f>'2 SERVICES'!#REF!</f>
        <v>#REF!</v>
      </c>
      <c r="E887" s="319" t="e">
        <f t="shared" si="28"/>
        <v>#REF!</v>
      </c>
      <c r="F887" s="320"/>
      <c r="G887" s="315" t="e">
        <f t="shared" si="29"/>
        <v>#REF!</v>
      </c>
      <c r="H887" s="316"/>
      <c r="I887" s="321" t="e">
        <f t="shared" si="30"/>
        <v>#REF!</v>
      </c>
      <c r="J887" s="320"/>
      <c r="K887" s="318" t="e">
        <f t="shared" si="31"/>
        <v>#REF!</v>
      </c>
      <c r="L887" s="316"/>
      <c r="M887" s="321" t="e">
        <f t="shared" si="32"/>
        <v>#REF!</v>
      </c>
      <c r="N887" s="320"/>
      <c r="O887" s="95" t="e">
        <f t="shared" si="33"/>
        <v>#REF!</v>
      </c>
      <c r="P887" s="89"/>
      <c r="Q887" s="100" t="e">
        <f t="shared" si="34"/>
        <v>#REF!</v>
      </c>
      <c r="R887" s="91" t="s">
        <v>186</v>
      </c>
      <c r="S887" s="96" t="e">
        <f t="shared" si="35"/>
        <v>#REF!</v>
      </c>
      <c r="T887" s="89"/>
      <c r="U887" s="96" t="e">
        <f>'2 SERVICES'!#REF!</f>
        <v>#REF!</v>
      </c>
      <c r="V887" s="91"/>
      <c r="W887" s="97" t="e">
        <f>'2 SERVICES'!#REF!</f>
        <v>#REF!</v>
      </c>
    </row>
    <row r="888" spans="1:23" ht="39.75" customHeight="1" x14ac:dyDescent="0.25">
      <c r="A888" s="92">
        <f t="shared" si="27"/>
        <v>875</v>
      </c>
      <c r="B888" s="313" t="e">
        <f>'2 SERVICES'!#REF!</f>
        <v>#REF!</v>
      </c>
      <c r="C888" s="93" t="e">
        <f>'2 SERVICES'!#REF!</f>
        <v>#REF!</v>
      </c>
      <c r="D888" s="94" t="e">
        <f>'2 SERVICES'!#REF!</f>
        <v>#REF!</v>
      </c>
      <c r="E888" s="314" t="e">
        <f t="shared" si="28"/>
        <v>#REF!</v>
      </c>
      <c r="F888" s="302"/>
      <c r="G888" s="315" t="e">
        <f t="shared" si="29"/>
        <v>#REF!</v>
      </c>
      <c r="H888" s="316"/>
      <c r="I888" s="317" t="e">
        <f t="shared" si="30"/>
        <v>#REF!</v>
      </c>
      <c r="J888" s="302"/>
      <c r="K888" s="318" t="e">
        <f t="shared" si="31"/>
        <v>#REF!</v>
      </c>
      <c r="L888" s="316"/>
      <c r="M888" s="317" t="e">
        <f t="shared" si="32"/>
        <v>#REF!</v>
      </c>
      <c r="N888" s="302"/>
      <c r="O888" s="95" t="e">
        <f t="shared" si="33"/>
        <v>#REF!</v>
      </c>
      <c r="P888" s="89"/>
      <c r="Q888" s="96" t="e">
        <f t="shared" si="34"/>
        <v>#REF!</v>
      </c>
      <c r="R888" s="91" t="s">
        <v>185</v>
      </c>
      <c r="S888" s="96" t="e">
        <f t="shared" si="35"/>
        <v>#REF!</v>
      </c>
      <c r="T888" s="89"/>
      <c r="U888" s="96" t="e">
        <f>'2 SERVICES'!#REF!</f>
        <v>#REF!</v>
      </c>
      <c r="V888" s="91"/>
      <c r="W888" s="97" t="e">
        <f>'2 SERVICES'!#REF!</f>
        <v>#REF!</v>
      </c>
    </row>
    <row r="889" spans="1:23" ht="39.75" customHeight="1" x14ac:dyDescent="0.25">
      <c r="A889" s="92">
        <f t="shared" si="27"/>
        <v>876</v>
      </c>
      <c r="B889" s="313" t="e">
        <f>'2 SERVICES'!#REF!</f>
        <v>#REF!</v>
      </c>
      <c r="C889" s="99" t="e">
        <f>'2 SERVICES'!#REF!</f>
        <v>#REF!</v>
      </c>
      <c r="D889" s="94" t="e">
        <f>'2 SERVICES'!#REF!</f>
        <v>#REF!</v>
      </c>
      <c r="E889" s="319" t="e">
        <f t="shared" si="28"/>
        <v>#REF!</v>
      </c>
      <c r="F889" s="320"/>
      <c r="G889" s="315" t="e">
        <f t="shared" si="29"/>
        <v>#REF!</v>
      </c>
      <c r="H889" s="316"/>
      <c r="I889" s="321" t="e">
        <f t="shared" si="30"/>
        <v>#REF!</v>
      </c>
      <c r="J889" s="320"/>
      <c r="K889" s="318" t="e">
        <f t="shared" si="31"/>
        <v>#REF!</v>
      </c>
      <c r="L889" s="316"/>
      <c r="M889" s="321" t="e">
        <f t="shared" si="32"/>
        <v>#REF!</v>
      </c>
      <c r="N889" s="320"/>
      <c r="O889" s="95" t="e">
        <f t="shared" si="33"/>
        <v>#REF!</v>
      </c>
      <c r="P889" s="89"/>
      <c r="Q889" s="100" t="e">
        <f t="shared" si="34"/>
        <v>#REF!</v>
      </c>
      <c r="R889" s="91" t="s">
        <v>186</v>
      </c>
      <c r="S889" s="96" t="e">
        <f t="shared" si="35"/>
        <v>#REF!</v>
      </c>
      <c r="T889" s="89"/>
      <c r="U889" s="96" t="e">
        <f>'2 SERVICES'!#REF!</f>
        <v>#REF!</v>
      </c>
      <c r="V889" s="91"/>
      <c r="W889" s="97" t="e">
        <f>'2 SERVICES'!#REF!</f>
        <v>#REF!</v>
      </c>
    </row>
    <row r="890" spans="1:23" ht="39.75" customHeight="1" x14ac:dyDescent="0.25">
      <c r="A890" s="92">
        <f t="shared" si="27"/>
        <v>877</v>
      </c>
      <c r="B890" s="313" t="e">
        <f>'2 SERVICES'!#REF!</f>
        <v>#REF!</v>
      </c>
      <c r="C890" s="93" t="e">
        <f>'2 SERVICES'!#REF!</f>
        <v>#REF!</v>
      </c>
      <c r="D890" s="94" t="e">
        <f>'2 SERVICES'!#REF!</f>
        <v>#REF!</v>
      </c>
      <c r="E890" s="314" t="e">
        <f t="shared" si="28"/>
        <v>#REF!</v>
      </c>
      <c r="F890" s="302"/>
      <c r="G890" s="315" t="e">
        <f t="shared" si="29"/>
        <v>#REF!</v>
      </c>
      <c r="H890" s="316"/>
      <c r="I890" s="317" t="e">
        <f t="shared" si="30"/>
        <v>#REF!</v>
      </c>
      <c r="J890" s="302"/>
      <c r="K890" s="318" t="e">
        <f t="shared" si="31"/>
        <v>#REF!</v>
      </c>
      <c r="L890" s="316"/>
      <c r="M890" s="317" t="e">
        <f t="shared" si="32"/>
        <v>#REF!</v>
      </c>
      <c r="N890" s="302"/>
      <c r="O890" s="95" t="e">
        <f t="shared" si="33"/>
        <v>#REF!</v>
      </c>
      <c r="P890" s="89"/>
      <c r="Q890" s="96" t="e">
        <f t="shared" si="34"/>
        <v>#REF!</v>
      </c>
      <c r="R890" s="91" t="s">
        <v>185</v>
      </c>
      <c r="S890" s="96" t="e">
        <f t="shared" si="35"/>
        <v>#REF!</v>
      </c>
      <c r="T890" s="89"/>
      <c r="U890" s="96" t="e">
        <f>'2 SERVICES'!#REF!</f>
        <v>#REF!</v>
      </c>
      <c r="V890" s="91"/>
      <c r="W890" s="97" t="e">
        <f>'2 SERVICES'!#REF!</f>
        <v>#REF!</v>
      </c>
    </row>
    <row r="891" spans="1:23" ht="39.75" customHeight="1" x14ac:dyDescent="0.25">
      <c r="A891" s="92">
        <f t="shared" si="27"/>
        <v>878</v>
      </c>
      <c r="B891" s="313" t="e">
        <f>'2 SERVICES'!#REF!</f>
        <v>#REF!</v>
      </c>
      <c r="C891" s="99" t="e">
        <f>'2 SERVICES'!#REF!</f>
        <v>#REF!</v>
      </c>
      <c r="D891" s="94" t="e">
        <f>'2 SERVICES'!#REF!</f>
        <v>#REF!</v>
      </c>
      <c r="E891" s="319" t="e">
        <f t="shared" si="28"/>
        <v>#REF!</v>
      </c>
      <c r="F891" s="320"/>
      <c r="G891" s="315" t="e">
        <f t="shared" si="29"/>
        <v>#REF!</v>
      </c>
      <c r="H891" s="316"/>
      <c r="I891" s="321" t="e">
        <f t="shared" si="30"/>
        <v>#REF!</v>
      </c>
      <c r="J891" s="320"/>
      <c r="K891" s="318" t="e">
        <f t="shared" si="31"/>
        <v>#REF!</v>
      </c>
      <c r="L891" s="316"/>
      <c r="M891" s="321" t="e">
        <f t="shared" si="32"/>
        <v>#REF!</v>
      </c>
      <c r="N891" s="320"/>
      <c r="O891" s="95" t="e">
        <f t="shared" si="33"/>
        <v>#REF!</v>
      </c>
      <c r="P891" s="89"/>
      <c r="Q891" s="100" t="e">
        <f t="shared" si="34"/>
        <v>#REF!</v>
      </c>
      <c r="R891" s="91" t="s">
        <v>186</v>
      </c>
      <c r="S891" s="96" t="e">
        <f t="shared" si="35"/>
        <v>#REF!</v>
      </c>
      <c r="T891" s="89"/>
      <c r="U891" s="96" t="e">
        <f>'2 SERVICES'!#REF!</f>
        <v>#REF!</v>
      </c>
      <c r="V891" s="91"/>
      <c r="W891" s="97" t="e">
        <f>'2 SERVICES'!#REF!</f>
        <v>#REF!</v>
      </c>
    </row>
    <row r="892" spans="1:23" ht="39.75" customHeight="1" x14ac:dyDescent="0.25">
      <c r="A892" s="92">
        <f t="shared" si="27"/>
        <v>879</v>
      </c>
      <c r="B892" s="313" t="e">
        <f>'2 SERVICES'!#REF!</f>
        <v>#REF!</v>
      </c>
      <c r="C892" s="93" t="e">
        <f>'2 SERVICES'!#REF!</f>
        <v>#REF!</v>
      </c>
      <c r="D892" s="94" t="e">
        <f>'2 SERVICES'!#REF!</f>
        <v>#REF!</v>
      </c>
      <c r="E892" s="314" t="e">
        <f t="shared" si="28"/>
        <v>#REF!</v>
      </c>
      <c r="F892" s="302"/>
      <c r="G892" s="315" t="e">
        <f t="shared" si="29"/>
        <v>#REF!</v>
      </c>
      <c r="H892" s="316"/>
      <c r="I892" s="317" t="e">
        <f t="shared" si="30"/>
        <v>#REF!</v>
      </c>
      <c r="J892" s="302"/>
      <c r="K892" s="318" t="e">
        <f t="shared" si="31"/>
        <v>#REF!</v>
      </c>
      <c r="L892" s="316"/>
      <c r="M892" s="317" t="e">
        <f t="shared" si="32"/>
        <v>#REF!</v>
      </c>
      <c r="N892" s="302"/>
      <c r="O892" s="95" t="e">
        <f t="shared" si="33"/>
        <v>#REF!</v>
      </c>
      <c r="P892" s="89"/>
      <c r="Q892" s="96" t="e">
        <f t="shared" si="34"/>
        <v>#REF!</v>
      </c>
      <c r="R892" s="91" t="s">
        <v>185</v>
      </c>
      <c r="S892" s="96" t="e">
        <f t="shared" si="35"/>
        <v>#REF!</v>
      </c>
      <c r="T892" s="89"/>
      <c r="U892" s="96" t="e">
        <f>'2 SERVICES'!#REF!</f>
        <v>#REF!</v>
      </c>
      <c r="V892" s="91"/>
      <c r="W892" s="97" t="e">
        <f>'2 SERVICES'!#REF!</f>
        <v>#REF!</v>
      </c>
    </row>
    <row r="893" spans="1:23" ht="39.75" customHeight="1" x14ac:dyDescent="0.25">
      <c r="A893" s="92">
        <f t="shared" si="27"/>
        <v>880</v>
      </c>
      <c r="B893" s="313" t="e">
        <f>'2 SERVICES'!#REF!</f>
        <v>#REF!</v>
      </c>
      <c r="C893" s="99" t="e">
        <f>'2 SERVICES'!#REF!</f>
        <v>#REF!</v>
      </c>
      <c r="D893" s="94" t="e">
        <f>'2 SERVICES'!#REF!</f>
        <v>#REF!</v>
      </c>
      <c r="E893" s="319" t="e">
        <f t="shared" si="28"/>
        <v>#REF!</v>
      </c>
      <c r="F893" s="320"/>
      <c r="G893" s="315" t="e">
        <f t="shared" si="29"/>
        <v>#REF!</v>
      </c>
      <c r="H893" s="316"/>
      <c r="I893" s="321" t="e">
        <f t="shared" si="30"/>
        <v>#REF!</v>
      </c>
      <c r="J893" s="320"/>
      <c r="K893" s="318" t="e">
        <f t="shared" si="31"/>
        <v>#REF!</v>
      </c>
      <c r="L893" s="316"/>
      <c r="M893" s="321" t="e">
        <f t="shared" si="32"/>
        <v>#REF!</v>
      </c>
      <c r="N893" s="320"/>
      <c r="O893" s="95" t="e">
        <f t="shared" si="33"/>
        <v>#REF!</v>
      </c>
      <c r="P893" s="89"/>
      <c r="Q893" s="100" t="e">
        <f t="shared" si="34"/>
        <v>#REF!</v>
      </c>
      <c r="R893" s="91" t="s">
        <v>186</v>
      </c>
      <c r="S893" s="96" t="e">
        <f t="shared" si="35"/>
        <v>#REF!</v>
      </c>
      <c r="T893" s="89"/>
      <c r="U893" s="96" t="e">
        <f>'2 SERVICES'!#REF!</f>
        <v>#REF!</v>
      </c>
      <c r="V893" s="91"/>
      <c r="W893" s="97" t="e">
        <f>'2 SERVICES'!#REF!</f>
        <v>#REF!</v>
      </c>
    </row>
    <row r="894" spans="1:23" ht="39.75" customHeight="1" x14ac:dyDescent="0.25">
      <c r="A894" s="92">
        <f t="shared" si="27"/>
        <v>881</v>
      </c>
      <c r="B894" s="313" t="e">
        <f>'2 SERVICES'!#REF!</f>
        <v>#REF!</v>
      </c>
      <c r="C894" s="93" t="e">
        <f>'2 SERVICES'!#REF!</f>
        <v>#REF!</v>
      </c>
      <c r="D894" s="94" t="e">
        <f>'2 SERVICES'!#REF!</f>
        <v>#REF!</v>
      </c>
      <c r="E894" s="314" t="e">
        <f t="shared" si="28"/>
        <v>#REF!</v>
      </c>
      <c r="F894" s="302"/>
      <c r="G894" s="315" t="e">
        <f t="shared" si="29"/>
        <v>#REF!</v>
      </c>
      <c r="H894" s="316"/>
      <c r="I894" s="317" t="e">
        <f t="shared" si="30"/>
        <v>#REF!</v>
      </c>
      <c r="J894" s="302"/>
      <c r="K894" s="318" t="e">
        <f t="shared" si="31"/>
        <v>#REF!</v>
      </c>
      <c r="L894" s="316"/>
      <c r="M894" s="317" t="e">
        <f t="shared" si="32"/>
        <v>#REF!</v>
      </c>
      <c r="N894" s="302"/>
      <c r="O894" s="95" t="e">
        <f t="shared" si="33"/>
        <v>#REF!</v>
      </c>
      <c r="P894" s="89"/>
      <c r="Q894" s="96" t="e">
        <f t="shared" si="34"/>
        <v>#REF!</v>
      </c>
      <c r="R894" s="91" t="s">
        <v>185</v>
      </c>
      <c r="S894" s="96" t="e">
        <f t="shared" si="35"/>
        <v>#REF!</v>
      </c>
      <c r="T894" s="89"/>
      <c r="U894" s="96" t="e">
        <f>'2 SERVICES'!#REF!</f>
        <v>#REF!</v>
      </c>
      <c r="V894" s="91"/>
      <c r="W894" s="97" t="e">
        <f>'2 SERVICES'!#REF!</f>
        <v>#REF!</v>
      </c>
    </row>
    <row r="895" spans="1:23" ht="39.75" customHeight="1" x14ac:dyDescent="0.25">
      <c r="A895" s="92">
        <f t="shared" si="27"/>
        <v>882</v>
      </c>
      <c r="B895" s="313" t="e">
        <f>'2 SERVICES'!#REF!</f>
        <v>#REF!</v>
      </c>
      <c r="C895" s="99" t="e">
        <f>'2 SERVICES'!#REF!</f>
        <v>#REF!</v>
      </c>
      <c r="D895" s="94" t="e">
        <f>'2 SERVICES'!#REF!</f>
        <v>#REF!</v>
      </c>
      <c r="E895" s="319" t="e">
        <f t="shared" si="28"/>
        <v>#REF!</v>
      </c>
      <c r="F895" s="320"/>
      <c r="G895" s="315" t="e">
        <f t="shared" si="29"/>
        <v>#REF!</v>
      </c>
      <c r="H895" s="316"/>
      <c r="I895" s="321" t="e">
        <f t="shared" si="30"/>
        <v>#REF!</v>
      </c>
      <c r="J895" s="320"/>
      <c r="K895" s="318" t="e">
        <f t="shared" si="31"/>
        <v>#REF!</v>
      </c>
      <c r="L895" s="316"/>
      <c r="M895" s="321" t="e">
        <f t="shared" si="32"/>
        <v>#REF!</v>
      </c>
      <c r="N895" s="320"/>
      <c r="O895" s="95" t="e">
        <f t="shared" si="33"/>
        <v>#REF!</v>
      </c>
      <c r="P895" s="89"/>
      <c r="Q895" s="100" t="e">
        <f t="shared" si="34"/>
        <v>#REF!</v>
      </c>
      <c r="R895" s="91" t="s">
        <v>186</v>
      </c>
      <c r="S895" s="96" t="e">
        <f t="shared" si="35"/>
        <v>#REF!</v>
      </c>
      <c r="T895" s="89"/>
      <c r="U895" s="96" t="e">
        <f>'2 SERVICES'!#REF!</f>
        <v>#REF!</v>
      </c>
      <c r="V895" s="91"/>
      <c r="W895" s="97" t="e">
        <f>'2 SERVICES'!#REF!</f>
        <v>#REF!</v>
      </c>
    </row>
    <row r="896" spans="1:23" ht="39.75" customHeight="1" x14ac:dyDescent="0.25">
      <c r="A896" s="92">
        <f t="shared" si="27"/>
        <v>883</v>
      </c>
      <c r="B896" s="313" t="e">
        <f>'2 SERVICES'!#REF!</f>
        <v>#REF!</v>
      </c>
      <c r="C896" s="93" t="e">
        <f>'2 SERVICES'!#REF!</f>
        <v>#REF!</v>
      </c>
      <c r="D896" s="94" t="e">
        <f>'2 SERVICES'!#REF!</f>
        <v>#REF!</v>
      </c>
      <c r="E896" s="314" t="e">
        <f t="shared" si="28"/>
        <v>#REF!</v>
      </c>
      <c r="F896" s="302"/>
      <c r="G896" s="315" t="e">
        <f t="shared" si="29"/>
        <v>#REF!</v>
      </c>
      <c r="H896" s="316"/>
      <c r="I896" s="317" t="e">
        <f t="shared" si="30"/>
        <v>#REF!</v>
      </c>
      <c r="J896" s="302"/>
      <c r="K896" s="318" t="e">
        <f t="shared" si="31"/>
        <v>#REF!</v>
      </c>
      <c r="L896" s="316"/>
      <c r="M896" s="317" t="e">
        <f t="shared" si="32"/>
        <v>#REF!</v>
      </c>
      <c r="N896" s="302"/>
      <c r="O896" s="95" t="e">
        <f t="shared" si="33"/>
        <v>#REF!</v>
      </c>
      <c r="P896" s="89"/>
      <c r="Q896" s="96" t="e">
        <f t="shared" si="34"/>
        <v>#REF!</v>
      </c>
      <c r="R896" s="91" t="s">
        <v>185</v>
      </c>
      <c r="S896" s="96" t="e">
        <f t="shared" si="35"/>
        <v>#REF!</v>
      </c>
      <c r="T896" s="89"/>
      <c r="U896" s="96" t="e">
        <f>'2 SERVICES'!#REF!</f>
        <v>#REF!</v>
      </c>
      <c r="V896" s="91"/>
      <c r="W896" s="97" t="e">
        <f>'2 SERVICES'!#REF!</f>
        <v>#REF!</v>
      </c>
    </row>
    <row r="897" spans="1:23" ht="39.75" customHeight="1" x14ac:dyDescent="0.25">
      <c r="A897" s="92">
        <f t="shared" si="27"/>
        <v>884</v>
      </c>
      <c r="B897" s="313" t="e">
        <f>'2 SERVICES'!#REF!</f>
        <v>#REF!</v>
      </c>
      <c r="C897" s="99" t="e">
        <f>'2 SERVICES'!#REF!</f>
        <v>#REF!</v>
      </c>
      <c r="D897" s="94" t="e">
        <f>'2 SERVICES'!#REF!</f>
        <v>#REF!</v>
      </c>
      <c r="E897" s="319" t="e">
        <f t="shared" si="28"/>
        <v>#REF!</v>
      </c>
      <c r="F897" s="320"/>
      <c r="G897" s="315" t="e">
        <f t="shared" si="29"/>
        <v>#REF!</v>
      </c>
      <c r="H897" s="316"/>
      <c r="I897" s="321" t="e">
        <f t="shared" si="30"/>
        <v>#REF!</v>
      </c>
      <c r="J897" s="320"/>
      <c r="K897" s="318" t="e">
        <f t="shared" si="31"/>
        <v>#REF!</v>
      </c>
      <c r="L897" s="316"/>
      <c r="M897" s="321" t="e">
        <f t="shared" si="32"/>
        <v>#REF!</v>
      </c>
      <c r="N897" s="320"/>
      <c r="O897" s="95" t="e">
        <f t="shared" si="33"/>
        <v>#REF!</v>
      </c>
      <c r="P897" s="89"/>
      <c r="Q897" s="100" t="e">
        <f t="shared" si="34"/>
        <v>#REF!</v>
      </c>
      <c r="R897" s="91" t="s">
        <v>186</v>
      </c>
      <c r="S897" s="96" t="e">
        <f t="shared" si="35"/>
        <v>#REF!</v>
      </c>
      <c r="T897" s="89"/>
      <c r="U897" s="96" t="e">
        <f>'2 SERVICES'!#REF!</f>
        <v>#REF!</v>
      </c>
      <c r="V897" s="91"/>
      <c r="W897" s="97" t="e">
        <f>'2 SERVICES'!#REF!</f>
        <v>#REF!</v>
      </c>
    </row>
    <row r="898" spans="1:23" ht="39.75" customHeight="1" x14ac:dyDescent="0.25">
      <c r="A898" s="92">
        <f t="shared" si="27"/>
        <v>885</v>
      </c>
      <c r="B898" s="313" t="e">
        <f>'2 SERVICES'!#REF!</f>
        <v>#REF!</v>
      </c>
      <c r="C898" s="93" t="e">
        <f>'2 SERVICES'!#REF!</f>
        <v>#REF!</v>
      </c>
      <c r="D898" s="94" t="e">
        <f>'2 SERVICES'!#REF!</f>
        <v>#REF!</v>
      </c>
      <c r="E898" s="314" t="e">
        <f t="shared" si="28"/>
        <v>#REF!</v>
      </c>
      <c r="F898" s="302"/>
      <c r="G898" s="315" t="e">
        <f t="shared" si="29"/>
        <v>#REF!</v>
      </c>
      <c r="H898" s="316"/>
      <c r="I898" s="317" t="e">
        <f t="shared" si="30"/>
        <v>#REF!</v>
      </c>
      <c r="J898" s="302"/>
      <c r="K898" s="318" t="e">
        <f t="shared" si="31"/>
        <v>#REF!</v>
      </c>
      <c r="L898" s="316"/>
      <c r="M898" s="317" t="e">
        <f t="shared" si="32"/>
        <v>#REF!</v>
      </c>
      <c r="N898" s="302"/>
      <c r="O898" s="95" t="e">
        <f t="shared" si="33"/>
        <v>#REF!</v>
      </c>
      <c r="P898" s="89"/>
      <c r="Q898" s="96" t="e">
        <f t="shared" si="34"/>
        <v>#REF!</v>
      </c>
      <c r="R898" s="91" t="s">
        <v>185</v>
      </c>
      <c r="S898" s="96" t="e">
        <f t="shared" si="35"/>
        <v>#REF!</v>
      </c>
      <c r="T898" s="89"/>
      <c r="U898" s="96" t="e">
        <f>'2 SERVICES'!#REF!</f>
        <v>#REF!</v>
      </c>
      <c r="V898" s="91"/>
      <c r="W898" s="97" t="e">
        <f>'2 SERVICES'!#REF!</f>
        <v>#REF!</v>
      </c>
    </row>
    <row r="899" spans="1:23" ht="39.75" customHeight="1" x14ac:dyDescent="0.25">
      <c r="A899" s="92">
        <f t="shared" si="27"/>
        <v>886</v>
      </c>
      <c r="B899" s="313" t="e">
        <f>'2 SERVICES'!#REF!</f>
        <v>#REF!</v>
      </c>
      <c r="C899" s="99" t="e">
        <f>'2 SERVICES'!#REF!</f>
        <v>#REF!</v>
      </c>
      <c r="D899" s="94" t="e">
        <f>'2 SERVICES'!#REF!</f>
        <v>#REF!</v>
      </c>
      <c r="E899" s="319" t="e">
        <f t="shared" si="28"/>
        <v>#REF!</v>
      </c>
      <c r="F899" s="320"/>
      <c r="G899" s="315" t="e">
        <f t="shared" si="29"/>
        <v>#REF!</v>
      </c>
      <c r="H899" s="316"/>
      <c r="I899" s="321" t="e">
        <f t="shared" si="30"/>
        <v>#REF!</v>
      </c>
      <c r="J899" s="320"/>
      <c r="K899" s="318" t="e">
        <f t="shared" si="31"/>
        <v>#REF!</v>
      </c>
      <c r="L899" s="316"/>
      <c r="M899" s="321" t="e">
        <f t="shared" si="32"/>
        <v>#REF!</v>
      </c>
      <c r="N899" s="320"/>
      <c r="O899" s="95" t="e">
        <f t="shared" si="33"/>
        <v>#REF!</v>
      </c>
      <c r="P899" s="89"/>
      <c r="Q899" s="100" t="e">
        <f t="shared" si="34"/>
        <v>#REF!</v>
      </c>
      <c r="R899" s="91" t="s">
        <v>186</v>
      </c>
      <c r="S899" s="96" t="e">
        <f t="shared" si="35"/>
        <v>#REF!</v>
      </c>
      <c r="T899" s="89"/>
      <c r="U899" s="96" t="e">
        <f>'2 SERVICES'!#REF!</f>
        <v>#REF!</v>
      </c>
      <c r="V899" s="91"/>
      <c r="W899" s="97" t="e">
        <f>'2 SERVICES'!#REF!</f>
        <v>#REF!</v>
      </c>
    </row>
    <row r="900" spans="1:23" ht="39.75" customHeight="1" x14ac:dyDescent="0.25">
      <c r="A900" s="92">
        <f t="shared" si="27"/>
        <v>887</v>
      </c>
      <c r="B900" s="313" t="e">
        <f>'2 SERVICES'!#REF!</f>
        <v>#REF!</v>
      </c>
      <c r="C900" s="93" t="e">
        <f>'2 SERVICES'!#REF!</f>
        <v>#REF!</v>
      </c>
      <c r="D900" s="94" t="e">
        <f>'2 SERVICES'!#REF!</f>
        <v>#REF!</v>
      </c>
      <c r="E900" s="314" t="e">
        <f t="shared" si="28"/>
        <v>#REF!</v>
      </c>
      <c r="F900" s="302"/>
      <c r="G900" s="315" t="e">
        <f t="shared" si="29"/>
        <v>#REF!</v>
      </c>
      <c r="H900" s="316"/>
      <c r="I900" s="317" t="e">
        <f t="shared" si="30"/>
        <v>#REF!</v>
      </c>
      <c r="J900" s="302"/>
      <c r="K900" s="318" t="e">
        <f t="shared" si="31"/>
        <v>#REF!</v>
      </c>
      <c r="L900" s="316"/>
      <c r="M900" s="317" t="e">
        <f t="shared" si="32"/>
        <v>#REF!</v>
      </c>
      <c r="N900" s="302"/>
      <c r="O900" s="95" t="e">
        <f t="shared" si="33"/>
        <v>#REF!</v>
      </c>
      <c r="P900" s="89"/>
      <c r="Q900" s="96" t="e">
        <f t="shared" si="34"/>
        <v>#REF!</v>
      </c>
      <c r="R900" s="91" t="s">
        <v>185</v>
      </c>
      <c r="S900" s="96" t="e">
        <f t="shared" si="35"/>
        <v>#REF!</v>
      </c>
      <c r="T900" s="89"/>
      <c r="U900" s="96" t="e">
        <f>'2 SERVICES'!#REF!</f>
        <v>#REF!</v>
      </c>
      <c r="V900" s="91"/>
      <c r="W900" s="97" t="e">
        <f>'2 SERVICES'!#REF!</f>
        <v>#REF!</v>
      </c>
    </row>
    <row r="901" spans="1:23" ht="39.75" customHeight="1" x14ac:dyDescent="0.25">
      <c r="A901" s="92">
        <f t="shared" si="27"/>
        <v>888</v>
      </c>
      <c r="B901" s="313" t="e">
        <f>'2 SERVICES'!#REF!</f>
        <v>#REF!</v>
      </c>
      <c r="C901" s="99" t="e">
        <f>'2 SERVICES'!#REF!</f>
        <v>#REF!</v>
      </c>
      <c r="D901" s="94" t="e">
        <f>'2 SERVICES'!#REF!</f>
        <v>#REF!</v>
      </c>
      <c r="E901" s="319" t="e">
        <f t="shared" si="28"/>
        <v>#REF!</v>
      </c>
      <c r="F901" s="320"/>
      <c r="G901" s="315" t="e">
        <f t="shared" si="29"/>
        <v>#REF!</v>
      </c>
      <c r="H901" s="316"/>
      <c r="I901" s="321" t="e">
        <f t="shared" si="30"/>
        <v>#REF!</v>
      </c>
      <c r="J901" s="320"/>
      <c r="K901" s="318" t="e">
        <f t="shared" si="31"/>
        <v>#REF!</v>
      </c>
      <c r="L901" s="316"/>
      <c r="M901" s="321" t="e">
        <f t="shared" si="32"/>
        <v>#REF!</v>
      </c>
      <c r="N901" s="320"/>
      <c r="O901" s="95" t="e">
        <f t="shared" si="33"/>
        <v>#REF!</v>
      </c>
      <c r="P901" s="89"/>
      <c r="Q901" s="100" t="e">
        <f t="shared" si="34"/>
        <v>#REF!</v>
      </c>
      <c r="R901" s="91" t="s">
        <v>186</v>
      </c>
      <c r="S901" s="96" t="e">
        <f t="shared" si="35"/>
        <v>#REF!</v>
      </c>
      <c r="T901" s="89"/>
      <c r="U901" s="96" t="e">
        <f>'2 SERVICES'!#REF!</f>
        <v>#REF!</v>
      </c>
      <c r="V901" s="91"/>
      <c r="W901" s="97" t="e">
        <f>'2 SERVICES'!#REF!</f>
        <v>#REF!</v>
      </c>
    </row>
    <row r="902" spans="1:23" ht="39.75" customHeight="1" x14ac:dyDescent="0.25">
      <c r="A902" s="92">
        <f t="shared" si="27"/>
        <v>889</v>
      </c>
      <c r="B902" s="313" t="e">
        <f>'2 SERVICES'!#REF!</f>
        <v>#REF!</v>
      </c>
      <c r="C902" s="93" t="e">
        <f>'2 SERVICES'!#REF!</f>
        <v>#REF!</v>
      </c>
      <c r="D902" s="94" t="e">
        <f>'2 SERVICES'!#REF!</f>
        <v>#REF!</v>
      </c>
      <c r="E902" s="314" t="e">
        <f t="shared" si="28"/>
        <v>#REF!</v>
      </c>
      <c r="F902" s="302"/>
      <c r="G902" s="315" t="e">
        <f t="shared" si="29"/>
        <v>#REF!</v>
      </c>
      <c r="H902" s="316"/>
      <c r="I902" s="317" t="e">
        <f t="shared" si="30"/>
        <v>#REF!</v>
      </c>
      <c r="J902" s="302"/>
      <c r="K902" s="318" t="e">
        <f t="shared" si="31"/>
        <v>#REF!</v>
      </c>
      <c r="L902" s="316"/>
      <c r="M902" s="317" t="e">
        <f t="shared" si="32"/>
        <v>#REF!</v>
      </c>
      <c r="N902" s="302"/>
      <c r="O902" s="95" t="e">
        <f t="shared" si="33"/>
        <v>#REF!</v>
      </c>
      <c r="P902" s="89"/>
      <c r="Q902" s="96" t="e">
        <f t="shared" si="34"/>
        <v>#REF!</v>
      </c>
      <c r="R902" s="91" t="s">
        <v>185</v>
      </c>
      <c r="S902" s="96" t="e">
        <f t="shared" si="35"/>
        <v>#REF!</v>
      </c>
      <c r="T902" s="89"/>
      <c r="U902" s="96" t="e">
        <f>'2 SERVICES'!#REF!</f>
        <v>#REF!</v>
      </c>
      <c r="V902" s="91"/>
      <c r="W902" s="97" t="e">
        <f>'2 SERVICES'!#REF!</f>
        <v>#REF!</v>
      </c>
    </row>
    <row r="903" spans="1:23" ht="39.75" customHeight="1" x14ac:dyDescent="0.25">
      <c r="A903" s="92">
        <f t="shared" si="27"/>
        <v>890</v>
      </c>
      <c r="B903" s="313" t="e">
        <f>'2 SERVICES'!#REF!</f>
        <v>#REF!</v>
      </c>
      <c r="C903" s="99" t="e">
        <f>'2 SERVICES'!#REF!</f>
        <v>#REF!</v>
      </c>
      <c r="D903" s="94" t="e">
        <f>'2 SERVICES'!#REF!</f>
        <v>#REF!</v>
      </c>
      <c r="E903" s="319" t="e">
        <f t="shared" si="28"/>
        <v>#REF!</v>
      </c>
      <c r="F903" s="320"/>
      <c r="G903" s="315" t="e">
        <f t="shared" si="29"/>
        <v>#REF!</v>
      </c>
      <c r="H903" s="316"/>
      <c r="I903" s="321" t="e">
        <f t="shared" si="30"/>
        <v>#REF!</v>
      </c>
      <c r="J903" s="320"/>
      <c r="K903" s="318" t="e">
        <f t="shared" si="31"/>
        <v>#REF!</v>
      </c>
      <c r="L903" s="316"/>
      <c r="M903" s="321" t="e">
        <f t="shared" si="32"/>
        <v>#REF!</v>
      </c>
      <c r="N903" s="320"/>
      <c r="O903" s="95" t="e">
        <f t="shared" si="33"/>
        <v>#REF!</v>
      </c>
      <c r="P903" s="89"/>
      <c r="Q903" s="100" t="e">
        <f t="shared" si="34"/>
        <v>#REF!</v>
      </c>
      <c r="R903" s="91" t="s">
        <v>186</v>
      </c>
      <c r="S903" s="96" t="e">
        <f t="shared" si="35"/>
        <v>#REF!</v>
      </c>
      <c r="T903" s="89"/>
      <c r="U903" s="96" t="e">
        <f>'2 SERVICES'!#REF!</f>
        <v>#REF!</v>
      </c>
      <c r="V903" s="91"/>
      <c r="W903" s="97" t="e">
        <f>'2 SERVICES'!#REF!</f>
        <v>#REF!</v>
      </c>
    </row>
    <row r="904" spans="1:23" ht="39.75" customHeight="1" x14ac:dyDescent="0.25">
      <c r="A904" s="92">
        <f t="shared" si="27"/>
        <v>891</v>
      </c>
      <c r="B904" s="313" t="e">
        <f>'2 SERVICES'!#REF!</f>
        <v>#REF!</v>
      </c>
      <c r="C904" s="93" t="e">
        <f>'2 SERVICES'!#REF!</f>
        <v>#REF!</v>
      </c>
      <c r="D904" s="94" t="e">
        <f>'2 SERVICES'!#REF!</f>
        <v>#REF!</v>
      </c>
      <c r="E904" s="314" t="e">
        <f t="shared" si="28"/>
        <v>#REF!</v>
      </c>
      <c r="F904" s="302"/>
      <c r="G904" s="315" t="e">
        <f t="shared" si="29"/>
        <v>#REF!</v>
      </c>
      <c r="H904" s="316"/>
      <c r="I904" s="317" t="e">
        <f t="shared" si="30"/>
        <v>#REF!</v>
      </c>
      <c r="J904" s="302"/>
      <c r="K904" s="318" t="e">
        <f t="shared" si="31"/>
        <v>#REF!</v>
      </c>
      <c r="L904" s="316"/>
      <c r="M904" s="317" t="e">
        <f t="shared" si="32"/>
        <v>#REF!</v>
      </c>
      <c r="N904" s="302"/>
      <c r="O904" s="95" t="e">
        <f t="shared" si="33"/>
        <v>#REF!</v>
      </c>
      <c r="P904" s="89"/>
      <c r="Q904" s="96" t="e">
        <f t="shared" si="34"/>
        <v>#REF!</v>
      </c>
      <c r="R904" s="91" t="s">
        <v>185</v>
      </c>
      <c r="S904" s="96" t="e">
        <f t="shared" si="35"/>
        <v>#REF!</v>
      </c>
      <c r="T904" s="89"/>
      <c r="U904" s="96" t="e">
        <f>'2 SERVICES'!#REF!</f>
        <v>#REF!</v>
      </c>
      <c r="V904" s="91"/>
      <c r="W904" s="97" t="e">
        <f>'2 SERVICES'!#REF!</f>
        <v>#REF!</v>
      </c>
    </row>
    <row r="905" spans="1:23" ht="39.75" customHeight="1" x14ac:dyDescent="0.25">
      <c r="A905" s="92">
        <f t="shared" si="27"/>
        <v>892</v>
      </c>
      <c r="B905" s="313" t="e">
        <f>'2 SERVICES'!#REF!</f>
        <v>#REF!</v>
      </c>
      <c r="C905" s="99" t="e">
        <f>'2 SERVICES'!#REF!</f>
        <v>#REF!</v>
      </c>
      <c r="D905" s="94" t="e">
        <f>'2 SERVICES'!#REF!</f>
        <v>#REF!</v>
      </c>
      <c r="E905" s="319" t="e">
        <f t="shared" si="28"/>
        <v>#REF!</v>
      </c>
      <c r="F905" s="320"/>
      <c r="G905" s="315" t="e">
        <f t="shared" si="29"/>
        <v>#REF!</v>
      </c>
      <c r="H905" s="316"/>
      <c r="I905" s="321" t="e">
        <f t="shared" si="30"/>
        <v>#REF!</v>
      </c>
      <c r="J905" s="320"/>
      <c r="K905" s="318" t="e">
        <f t="shared" si="31"/>
        <v>#REF!</v>
      </c>
      <c r="L905" s="316"/>
      <c r="M905" s="321" t="e">
        <f t="shared" si="32"/>
        <v>#REF!</v>
      </c>
      <c r="N905" s="320"/>
      <c r="O905" s="95" t="e">
        <f t="shared" si="33"/>
        <v>#REF!</v>
      </c>
      <c r="P905" s="89"/>
      <c r="Q905" s="100" t="e">
        <f t="shared" si="34"/>
        <v>#REF!</v>
      </c>
      <c r="R905" s="91" t="s">
        <v>186</v>
      </c>
      <c r="S905" s="96" t="e">
        <f t="shared" si="35"/>
        <v>#REF!</v>
      </c>
      <c r="T905" s="89"/>
      <c r="U905" s="96" t="e">
        <f>'2 SERVICES'!#REF!</f>
        <v>#REF!</v>
      </c>
      <c r="V905" s="91"/>
      <c r="W905" s="97" t="e">
        <f>'2 SERVICES'!#REF!</f>
        <v>#REF!</v>
      </c>
    </row>
    <row r="906" spans="1:23" ht="39.75" customHeight="1" x14ac:dyDescent="0.25">
      <c r="A906" s="92">
        <f t="shared" si="27"/>
        <v>893</v>
      </c>
      <c r="B906" s="313" t="e">
        <f>'2 SERVICES'!#REF!</f>
        <v>#REF!</v>
      </c>
      <c r="C906" s="93" t="e">
        <f>'2 SERVICES'!#REF!</f>
        <v>#REF!</v>
      </c>
      <c r="D906" s="94" t="e">
        <f>'2 SERVICES'!#REF!</f>
        <v>#REF!</v>
      </c>
      <c r="E906" s="314" t="e">
        <f t="shared" si="28"/>
        <v>#REF!</v>
      </c>
      <c r="F906" s="302"/>
      <c r="G906" s="315" t="e">
        <f t="shared" si="29"/>
        <v>#REF!</v>
      </c>
      <c r="H906" s="316"/>
      <c r="I906" s="317" t="e">
        <f t="shared" si="30"/>
        <v>#REF!</v>
      </c>
      <c r="J906" s="302"/>
      <c r="K906" s="318" t="e">
        <f t="shared" si="31"/>
        <v>#REF!</v>
      </c>
      <c r="L906" s="316"/>
      <c r="M906" s="317" t="e">
        <f t="shared" si="32"/>
        <v>#REF!</v>
      </c>
      <c r="N906" s="302"/>
      <c r="O906" s="95" t="e">
        <f t="shared" si="33"/>
        <v>#REF!</v>
      </c>
      <c r="P906" s="89"/>
      <c r="Q906" s="96" t="e">
        <f t="shared" si="34"/>
        <v>#REF!</v>
      </c>
      <c r="R906" s="91" t="s">
        <v>185</v>
      </c>
      <c r="S906" s="96" t="e">
        <f t="shared" si="35"/>
        <v>#REF!</v>
      </c>
      <c r="T906" s="89"/>
      <c r="U906" s="96" t="e">
        <f>'2 SERVICES'!#REF!</f>
        <v>#REF!</v>
      </c>
      <c r="V906" s="91"/>
      <c r="W906" s="97" t="e">
        <f>'2 SERVICES'!#REF!</f>
        <v>#REF!</v>
      </c>
    </row>
    <row r="907" spans="1:23" ht="39.75" customHeight="1" x14ac:dyDescent="0.25">
      <c r="A907" s="92">
        <f t="shared" si="27"/>
        <v>894</v>
      </c>
      <c r="B907" s="313" t="e">
        <f>'2 SERVICES'!#REF!</f>
        <v>#REF!</v>
      </c>
      <c r="C907" s="99" t="e">
        <f>'2 SERVICES'!#REF!</f>
        <v>#REF!</v>
      </c>
      <c r="D907" s="94" t="e">
        <f>'2 SERVICES'!#REF!</f>
        <v>#REF!</v>
      </c>
      <c r="E907" s="319" t="e">
        <f t="shared" si="28"/>
        <v>#REF!</v>
      </c>
      <c r="F907" s="320"/>
      <c r="G907" s="315" t="e">
        <f t="shared" si="29"/>
        <v>#REF!</v>
      </c>
      <c r="H907" s="316"/>
      <c r="I907" s="321" t="e">
        <f t="shared" si="30"/>
        <v>#REF!</v>
      </c>
      <c r="J907" s="320"/>
      <c r="K907" s="318" t="e">
        <f t="shared" si="31"/>
        <v>#REF!</v>
      </c>
      <c r="L907" s="316"/>
      <c r="M907" s="321" t="e">
        <f t="shared" si="32"/>
        <v>#REF!</v>
      </c>
      <c r="N907" s="320"/>
      <c r="O907" s="95" t="e">
        <f t="shared" si="33"/>
        <v>#REF!</v>
      </c>
      <c r="P907" s="89"/>
      <c r="Q907" s="100" t="e">
        <f t="shared" si="34"/>
        <v>#REF!</v>
      </c>
      <c r="R907" s="91" t="s">
        <v>186</v>
      </c>
      <c r="S907" s="96" t="e">
        <f t="shared" si="35"/>
        <v>#REF!</v>
      </c>
      <c r="T907" s="89"/>
      <c r="U907" s="96" t="e">
        <f>'2 SERVICES'!#REF!</f>
        <v>#REF!</v>
      </c>
      <c r="V907" s="91"/>
      <c r="W907" s="97" t="e">
        <f>'2 SERVICES'!#REF!</f>
        <v>#REF!</v>
      </c>
    </row>
    <row r="908" spans="1:23" ht="39.75" customHeight="1" x14ac:dyDescent="0.25">
      <c r="A908" s="92">
        <f t="shared" si="27"/>
        <v>895</v>
      </c>
      <c r="B908" s="313" t="e">
        <f>'2 SERVICES'!#REF!</f>
        <v>#REF!</v>
      </c>
      <c r="C908" s="93" t="e">
        <f>'2 SERVICES'!#REF!</f>
        <v>#REF!</v>
      </c>
      <c r="D908" s="94" t="e">
        <f>'2 SERVICES'!#REF!</f>
        <v>#REF!</v>
      </c>
      <c r="E908" s="314" t="e">
        <f t="shared" si="28"/>
        <v>#REF!</v>
      </c>
      <c r="F908" s="302"/>
      <c r="G908" s="315" t="e">
        <f t="shared" si="29"/>
        <v>#REF!</v>
      </c>
      <c r="H908" s="316"/>
      <c r="I908" s="317" t="e">
        <f t="shared" si="30"/>
        <v>#REF!</v>
      </c>
      <c r="J908" s="302"/>
      <c r="K908" s="318" t="e">
        <f t="shared" si="31"/>
        <v>#REF!</v>
      </c>
      <c r="L908" s="316"/>
      <c r="M908" s="317" t="e">
        <f t="shared" si="32"/>
        <v>#REF!</v>
      </c>
      <c r="N908" s="302"/>
      <c r="O908" s="95" t="e">
        <f t="shared" si="33"/>
        <v>#REF!</v>
      </c>
      <c r="P908" s="89"/>
      <c r="Q908" s="96" t="e">
        <f t="shared" si="34"/>
        <v>#REF!</v>
      </c>
      <c r="R908" s="91" t="s">
        <v>185</v>
      </c>
      <c r="S908" s="96" t="e">
        <f t="shared" si="35"/>
        <v>#REF!</v>
      </c>
      <c r="T908" s="89"/>
      <c r="U908" s="96" t="e">
        <f>'2 SERVICES'!#REF!</f>
        <v>#REF!</v>
      </c>
      <c r="V908" s="91"/>
      <c r="W908" s="97" t="e">
        <f>'2 SERVICES'!#REF!</f>
        <v>#REF!</v>
      </c>
    </row>
    <row r="909" spans="1:23" ht="39.75" customHeight="1" x14ac:dyDescent="0.25">
      <c r="A909" s="92">
        <f t="shared" si="27"/>
        <v>896</v>
      </c>
      <c r="B909" s="313" t="e">
        <f>'2 SERVICES'!#REF!</f>
        <v>#REF!</v>
      </c>
      <c r="C909" s="99" t="e">
        <f>'2 SERVICES'!#REF!</f>
        <v>#REF!</v>
      </c>
      <c r="D909" s="94" t="e">
        <f>'2 SERVICES'!#REF!</f>
        <v>#REF!</v>
      </c>
      <c r="E909" s="319" t="e">
        <f t="shared" si="28"/>
        <v>#REF!</v>
      </c>
      <c r="F909" s="320"/>
      <c r="G909" s="315" t="e">
        <f t="shared" si="29"/>
        <v>#REF!</v>
      </c>
      <c r="H909" s="316"/>
      <c r="I909" s="321" t="e">
        <f t="shared" si="30"/>
        <v>#REF!</v>
      </c>
      <c r="J909" s="320"/>
      <c r="K909" s="318" t="e">
        <f t="shared" si="31"/>
        <v>#REF!</v>
      </c>
      <c r="L909" s="316"/>
      <c r="M909" s="321" t="e">
        <f t="shared" si="32"/>
        <v>#REF!</v>
      </c>
      <c r="N909" s="320"/>
      <c r="O909" s="95" t="e">
        <f t="shared" si="33"/>
        <v>#REF!</v>
      </c>
      <c r="P909" s="89"/>
      <c r="Q909" s="100" t="e">
        <f t="shared" si="34"/>
        <v>#REF!</v>
      </c>
      <c r="R909" s="91" t="s">
        <v>186</v>
      </c>
      <c r="S909" s="96" t="e">
        <f t="shared" si="35"/>
        <v>#REF!</v>
      </c>
      <c r="T909" s="89"/>
      <c r="U909" s="96" t="e">
        <f>'2 SERVICES'!#REF!</f>
        <v>#REF!</v>
      </c>
      <c r="V909" s="91"/>
      <c r="W909" s="97" t="e">
        <f>'2 SERVICES'!#REF!</f>
        <v>#REF!</v>
      </c>
    </row>
    <row r="910" spans="1:23" ht="39.75" customHeight="1" x14ac:dyDescent="0.25">
      <c r="A910" s="92">
        <f t="shared" si="27"/>
        <v>897</v>
      </c>
      <c r="B910" s="313" t="e">
        <f>'2 SERVICES'!#REF!</f>
        <v>#REF!</v>
      </c>
      <c r="C910" s="93" t="e">
        <f>'2 SERVICES'!#REF!</f>
        <v>#REF!</v>
      </c>
      <c r="D910" s="94" t="e">
        <f>'2 SERVICES'!#REF!</f>
        <v>#REF!</v>
      </c>
      <c r="E910" s="314" t="e">
        <f t="shared" si="28"/>
        <v>#REF!</v>
      </c>
      <c r="F910" s="302"/>
      <c r="G910" s="315" t="e">
        <f t="shared" si="29"/>
        <v>#REF!</v>
      </c>
      <c r="H910" s="316"/>
      <c r="I910" s="317" t="e">
        <f t="shared" si="30"/>
        <v>#REF!</v>
      </c>
      <c r="J910" s="302"/>
      <c r="K910" s="318" t="e">
        <f t="shared" si="31"/>
        <v>#REF!</v>
      </c>
      <c r="L910" s="316"/>
      <c r="M910" s="317" t="e">
        <f t="shared" si="32"/>
        <v>#REF!</v>
      </c>
      <c r="N910" s="302"/>
      <c r="O910" s="95" t="e">
        <f t="shared" si="33"/>
        <v>#REF!</v>
      </c>
      <c r="P910" s="89"/>
      <c r="Q910" s="96" t="e">
        <f t="shared" si="34"/>
        <v>#REF!</v>
      </c>
      <c r="R910" s="91" t="s">
        <v>185</v>
      </c>
      <c r="S910" s="96" t="e">
        <f t="shared" si="35"/>
        <v>#REF!</v>
      </c>
      <c r="T910" s="89"/>
      <c r="U910" s="96" t="e">
        <f>'2 SERVICES'!#REF!</f>
        <v>#REF!</v>
      </c>
      <c r="V910" s="91"/>
      <c r="W910" s="97" t="e">
        <f>'2 SERVICES'!#REF!</f>
        <v>#REF!</v>
      </c>
    </row>
    <row r="911" spans="1:23" ht="39.75" customHeight="1" x14ac:dyDescent="0.25">
      <c r="A911" s="92">
        <f t="shared" si="27"/>
        <v>898</v>
      </c>
      <c r="B911" s="313" t="e">
        <f>'2 SERVICES'!#REF!</f>
        <v>#REF!</v>
      </c>
      <c r="C911" s="99" t="e">
        <f>'2 SERVICES'!#REF!</f>
        <v>#REF!</v>
      </c>
      <c r="D911" s="94" t="e">
        <f>'2 SERVICES'!#REF!</f>
        <v>#REF!</v>
      </c>
      <c r="E911" s="319" t="e">
        <f t="shared" si="28"/>
        <v>#REF!</v>
      </c>
      <c r="F911" s="320"/>
      <c r="G911" s="315" t="e">
        <f t="shared" si="29"/>
        <v>#REF!</v>
      </c>
      <c r="H911" s="316"/>
      <c r="I911" s="321" t="e">
        <f t="shared" si="30"/>
        <v>#REF!</v>
      </c>
      <c r="J911" s="320"/>
      <c r="K911" s="318" t="e">
        <f t="shared" si="31"/>
        <v>#REF!</v>
      </c>
      <c r="L911" s="316"/>
      <c r="M911" s="321" t="e">
        <f t="shared" si="32"/>
        <v>#REF!</v>
      </c>
      <c r="N911" s="320"/>
      <c r="O911" s="95" t="e">
        <f t="shared" si="33"/>
        <v>#REF!</v>
      </c>
      <c r="P911" s="89"/>
      <c r="Q911" s="100" t="e">
        <f t="shared" si="34"/>
        <v>#REF!</v>
      </c>
      <c r="R911" s="91" t="s">
        <v>186</v>
      </c>
      <c r="S911" s="96" t="e">
        <f t="shared" si="35"/>
        <v>#REF!</v>
      </c>
      <c r="T911" s="89"/>
      <c r="U911" s="96" t="e">
        <f>'2 SERVICES'!#REF!</f>
        <v>#REF!</v>
      </c>
      <c r="V911" s="91"/>
      <c r="W911" s="97" t="e">
        <f>'2 SERVICES'!#REF!</f>
        <v>#REF!</v>
      </c>
    </row>
    <row r="912" spans="1:23" ht="39.75" customHeight="1" x14ac:dyDescent="0.25">
      <c r="A912" s="92">
        <f t="shared" si="27"/>
        <v>899</v>
      </c>
      <c r="B912" s="313" t="e">
        <f>'2 SERVICES'!#REF!</f>
        <v>#REF!</v>
      </c>
      <c r="C912" s="93" t="e">
        <f>'2 SERVICES'!#REF!</f>
        <v>#REF!</v>
      </c>
      <c r="D912" s="94" t="e">
        <f>'2 SERVICES'!#REF!</f>
        <v>#REF!</v>
      </c>
      <c r="E912" s="314" t="e">
        <f t="shared" si="28"/>
        <v>#REF!</v>
      </c>
      <c r="F912" s="302"/>
      <c r="G912" s="315" t="e">
        <f t="shared" si="29"/>
        <v>#REF!</v>
      </c>
      <c r="H912" s="316"/>
      <c r="I912" s="317" t="e">
        <f t="shared" si="30"/>
        <v>#REF!</v>
      </c>
      <c r="J912" s="302"/>
      <c r="K912" s="318" t="e">
        <f t="shared" si="31"/>
        <v>#REF!</v>
      </c>
      <c r="L912" s="316"/>
      <c r="M912" s="317" t="e">
        <f t="shared" si="32"/>
        <v>#REF!</v>
      </c>
      <c r="N912" s="302"/>
      <c r="O912" s="95" t="e">
        <f t="shared" si="33"/>
        <v>#REF!</v>
      </c>
      <c r="P912" s="89"/>
      <c r="Q912" s="96" t="e">
        <f t="shared" si="34"/>
        <v>#REF!</v>
      </c>
      <c r="R912" s="91" t="s">
        <v>185</v>
      </c>
      <c r="S912" s="96" t="e">
        <f t="shared" si="35"/>
        <v>#REF!</v>
      </c>
      <c r="T912" s="89"/>
      <c r="U912" s="96" t="e">
        <f>'2 SERVICES'!#REF!</f>
        <v>#REF!</v>
      </c>
      <c r="V912" s="91"/>
      <c r="W912" s="97" t="e">
        <f>'2 SERVICES'!#REF!</f>
        <v>#REF!</v>
      </c>
    </row>
    <row r="913" spans="1:23" ht="39.75" customHeight="1" x14ac:dyDescent="0.25">
      <c r="A913" s="92">
        <f t="shared" si="27"/>
        <v>900</v>
      </c>
      <c r="B913" s="313" t="e">
        <f>'2 SERVICES'!#REF!</f>
        <v>#REF!</v>
      </c>
      <c r="C913" s="99" t="e">
        <f>'2 SERVICES'!#REF!</f>
        <v>#REF!</v>
      </c>
      <c r="D913" s="94" t="e">
        <f>'2 SERVICES'!#REF!</f>
        <v>#REF!</v>
      </c>
      <c r="E913" s="319" t="e">
        <f t="shared" si="28"/>
        <v>#REF!</v>
      </c>
      <c r="F913" s="320"/>
      <c r="G913" s="315" t="e">
        <f t="shared" si="29"/>
        <v>#REF!</v>
      </c>
      <c r="H913" s="316"/>
      <c r="I913" s="321" t="e">
        <f t="shared" si="30"/>
        <v>#REF!</v>
      </c>
      <c r="J913" s="320"/>
      <c r="K913" s="318" t="e">
        <f t="shared" si="31"/>
        <v>#REF!</v>
      </c>
      <c r="L913" s="316"/>
      <c r="M913" s="321" t="e">
        <f t="shared" si="32"/>
        <v>#REF!</v>
      </c>
      <c r="N913" s="320"/>
      <c r="O913" s="95" t="e">
        <f t="shared" si="33"/>
        <v>#REF!</v>
      </c>
      <c r="P913" s="89"/>
      <c r="Q913" s="100" t="e">
        <f t="shared" si="34"/>
        <v>#REF!</v>
      </c>
      <c r="R913" s="91" t="s">
        <v>186</v>
      </c>
      <c r="S913" s="96" t="e">
        <f t="shared" si="35"/>
        <v>#REF!</v>
      </c>
      <c r="T913" s="89"/>
      <c r="U913" s="96" t="e">
        <f>'2 SERVICES'!#REF!</f>
        <v>#REF!</v>
      </c>
      <c r="V913" s="91"/>
      <c r="W913" s="97" t="e">
        <f>'2 SERVICES'!#REF!</f>
        <v>#REF!</v>
      </c>
    </row>
    <row r="914" spans="1:23" ht="39.75" customHeight="1" x14ac:dyDescent="0.25">
      <c r="A914" s="92">
        <f t="shared" si="27"/>
        <v>901</v>
      </c>
      <c r="B914" s="313" t="e">
        <f>'2 SERVICES'!#REF!</f>
        <v>#REF!</v>
      </c>
      <c r="C914" s="93" t="e">
        <f>'2 SERVICES'!#REF!</f>
        <v>#REF!</v>
      </c>
      <c r="D914" s="94" t="e">
        <f>'2 SERVICES'!#REF!</f>
        <v>#REF!</v>
      </c>
      <c r="E914" s="314" t="e">
        <f t="shared" si="28"/>
        <v>#REF!</v>
      </c>
      <c r="F914" s="302"/>
      <c r="G914" s="315" t="e">
        <f t="shared" si="29"/>
        <v>#REF!</v>
      </c>
      <c r="H914" s="316"/>
      <c r="I914" s="317" t="e">
        <f t="shared" si="30"/>
        <v>#REF!</v>
      </c>
      <c r="J914" s="302"/>
      <c r="K914" s="318" t="e">
        <f t="shared" si="31"/>
        <v>#REF!</v>
      </c>
      <c r="L914" s="316"/>
      <c r="M914" s="317" t="e">
        <f t="shared" si="32"/>
        <v>#REF!</v>
      </c>
      <c r="N914" s="302"/>
      <c r="O914" s="95" t="e">
        <f t="shared" si="33"/>
        <v>#REF!</v>
      </c>
      <c r="P914" s="89"/>
      <c r="Q914" s="96" t="e">
        <f t="shared" si="34"/>
        <v>#REF!</v>
      </c>
      <c r="R914" s="91" t="s">
        <v>185</v>
      </c>
      <c r="S914" s="96" t="e">
        <f t="shared" si="35"/>
        <v>#REF!</v>
      </c>
      <c r="T914" s="89"/>
      <c r="U914" s="96" t="e">
        <f>'2 SERVICES'!#REF!</f>
        <v>#REF!</v>
      </c>
      <c r="V914" s="91"/>
      <c r="W914" s="97" t="e">
        <f>'2 SERVICES'!#REF!</f>
        <v>#REF!</v>
      </c>
    </row>
    <row r="915" spans="1:23" ht="39.75" customHeight="1" x14ac:dyDescent="0.25">
      <c r="A915" s="92">
        <f t="shared" si="27"/>
        <v>902</v>
      </c>
      <c r="B915" s="313" t="e">
        <f>'2 SERVICES'!#REF!</f>
        <v>#REF!</v>
      </c>
      <c r="C915" s="99" t="e">
        <f>'2 SERVICES'!#REF!</f>
        <v>#REF!</v>
      </c>
      <c r="D915" s="94" t="e">
        <f>'2 SERVICES'!#REF!</f>
        <v>#REF!</v>
      </c>
      <c r="E915" s="319" t="e">
        <f t="shared" si="28"/>
        <v>#REF!</v>
      </c>
      <c r="F915" s="320"/>
      <c r="G915" s="315" t="e">
        <f t="shared" si="29"/>
        <v>#REF!</v>
      </c>
      <c r="H915" s="316"/>
      <c r="I915" s="321" t="e">
        <f t="shared" si="30"/>
        <v>#REF!</v>
      </c>
      <c r="J915" s="320"/>
      <c r="K915" s="318" t="e">
        <f t="shared" si="31"/>
        <v>#REF!</v>
      </c>
      <c r="L915" s="316"/>
      <c r="M915" s="321" t="e">
        <f t="shared" si="32"/>
        <v>#REF!</v>
      </c>
      <c r="N915" s="320"/>
      <c r="O915" s="95" t="e">
        <f t="shared" si="33"/>
        <v>#REF!</v>
      </c>
      <c r="P915" s="89"/>
      <c r="Q915" s="100" t="e">
        <f t="shared" si="34"/>
        <v>#REF!</v>
      </c>
      <c r="R915" s="91" t="s">
        <v>186</v>
      </c>
      <c r="S915" s="96" t="e">
        <f t="shared" si="35"/>
        <v>#REF!</v>
      </c>
      <c r="T915" s="89"/>
      <c r="U915" s="96" t="e">
        <f>'2 SERVICES'!#REF!</f>
        <v>#REF!</v>
      </c>
      <c r="V915" s="91"/>
      <c r="W915" s="97" t="e">
        <f>'2 SERVICES'!#REF!</f>
        <v>#REF!</v>
      </c>
    </row>
    <row r="916" spans="1:23" ht="39.75" customHeight="1" x14ac:dyDescent="0.25">
      <c r="A916" s="92">
        <f t="shared" si="27"/>
        <v>903</v>
      </c>
      <c r="B916" s="313" t="e">
        <f>'2 SERVICES'!#REF!</f>
        <v>#REF!</v>
      </c>
      <c r="C916" s="93" t="e">
        <f>'2 SERVICES'!#REF!</f>
        <v>#REF!</v>
      </c>
      <c r="D916" s="94" t="e">
        <f>'2 SERVICES'!#REF!</f>
        <v>#REF!</v>
      </c>
      <c r="E916" s="314" t="e">
        <f t="shared" si="28"/>
        <v>#REF!</v>
      </c>
      <c r="F916" s="302"/>
      <c r="G916" s="315" t="e">
        <f t="shared" si="29"/>
        <v>#REF!</v>
      </c>
      <c r="H916" s="316"/>
      <c r="I916" s="317" t="e">
        <f t="shared" si="30"/>
        <v>#REF!</v>
      </c>
      <c r="J916" s="302"/>
      <c r="K916" s="318" t="e">
        <f t="shared" si="31"/>
        <v>#REF!</v>
      </c>
      <c r="L916" s="316"/>
      <c r="M916" s="317" t="e">
        <f t="shared" si="32"/>
        <v>#REF!</v>
      </c>
      <c r="N916" s="302"/>
      <c r="O916" s="95" t="e">
        <f t="shared" si="33"/>
        <v>#REF!</v>
      </c>
      <c r="P916" s="89"/>
      <c r="Q916" s="96" t="e">
        <f t="shared" si="34"/>
        <v>#REF!</v>
      </c>
      <c r="R916" s="91" t="s">
        <v>185</v>
      </c>
      <c r="S916" s="96" t="e">
        <f t="shared" si="35"/>
        <v>#REF!</v>
      </c>
      <c r="T916" s="89"/>
      <c r="U916" s="96" t="e">
        <f>'2 SERVICES'!#REF!</f>
        <v>#REF!</v>
      </c>
      <c r="V916" s="91"/>
      <c r="W916" s="97" t="e">
        <f>'2 SERVICES'!#REF!</f>
        <v>#REF!</v>
      </c>
    </row>
    <row r="917" spans="1:23" ht="39.75" customHeight="1" x14ac:dyDescent="0.25">
      <c r="A917" s="92">
        <f t="shared" si="27"/>
        <v>904</v>
      </c>
      <c r="B917" s="313" t="e">
        <f>'2 SERVICES'!#REF!</f>
        <v>#REF!</v>
      </c>
      <c r="C917" s="99" t="e">
        <f>'2 SERVICES'!#REF!</f>
        <v>#REF!</v>
      </c>
      <c r="D917" s="94" t="e">
        <f>'2 SERVICES'!#REF!</f>
        <v>#REF!</v>
      </c>
      <c r="E917" s="319" t="e">
        <f t="shared" si="28"/>
        <v>#REF!</v>
      </c>
      <c r="F917" s="320"/>
      <c r="G917" s="315" t="e">
        <f t="shared" si="29"/>
        <v>#REF!</v>
      </c>
      <c r="H917" s="316"/>
      <c r="I917" s="321" t="e">
        <f t="shared" si="30"/>
        <v>#REF!</v>
      </c>
      <c r="J917" s="320"/>
      <c r="K917" s="318" t="e">
        <f t="shared" si="31"/>
        <v>#REF!</v>
      </c>
      <c r="L917" s="316"/>
      <c r="M917" s="321" t="e">
        <f t="shared" si="32"/>
        <v>#REF!</v>
      </c>
      <c r="N917" s="320"/>
      <c r="O917" s="95" t="e">
        <f t="shared" si="33"/>
        <v>#REF!</v>
      </c>
      <c r="P917" s="89"/>
      <c r="Q917" s="100" t="e">
        <f t="shared" si="34"/>
        <v>#REF!</v>
      </c>
      <c r="R917" s="91" t="s">
        <v>186</v>
      </c>
      <c r="S917" s="96" t="e">
        <f t="shared" si="35"/>
        <v>#REF!</v>
      </c>
      <c r="T917" s="89"/>
      <c r="U917" s="96" t="e">
        <f>'2 SERVICES'!#REF!</f>
        <v>#REF!</v>
      </c>
      <c r="V917" s="91"/>
      <c r="W917" s="97" t="e">
        <f>'2 SERVICES'!#REF!</f>
        <v>#REF!</v>
      </c>
    </row>
    <row r="918" spans="1:23" ht="39.75" customHeight="1" x14ac:dyDescent="0.25">
      <c r="A918" s="92">
        <f t="shared" si="27"/>
        <v>905</v>
      </c>
      <c r="B918" s="313" t="e">
        <f>'2 SERVICES'!#REF!</f>
        <v>#REF!</v>
      </c>
      <c r="C918" s="93" t="e">
        <f>'2 SERVICES'!#REF!</f>
        <v>#REF!</v>
      </c>
      <c r="D918" s="94" t="e">
        <f>'2 SERVICES'!#REF!</f>
        <v>#REF!</v>
      </c>
      <c r="E918" s="314" t="e">
        <f t="shared" si="28"/>
        <v>#REF!</v>
      </c>
      <c r="F918" s="302"/>
      <c r="G918" s="315" t="e">
        <f t="shared" si="29"/>
        <v>#REF!</v>
      </c>
      <c r="H918" s="316"/>
      <c r="I918" s="317" t="e">
        <f t="shared" si="30"/>
        <v>#REF!</v>
      </c>
      <c r="J918" s="302"/>
      <c r="K918" s="318" t="e">
        <f t="shared" si="31"/>
        <v>#REF!</v>
      </c>
      <c r="L918" s="316"/>
      <c r="M918" s="317" t="e">
        <f t="shared" si="32"/>
        <v>#REF!</v>
      </c>
      <c r="N918" s="302"/>
      <c r="O918" s="95" t="e">
        <f t="shared" si="33"/>
        <v>#REF!</v>
      </c>
      <c r="P918" s="89"/>
      <c r="Q918" s="96" t="e">
        <f t="shared" si="34"/>
        <v>#REF!</v>
      </c>
      <c r="R918" s="91" t="s">
        <v>185</v>
      </c>
      <c r="S918" s="96" t="e">
        <f t="shared" si="35"/>
        <v>#REF!</v>
      </c>
      <c r="T918" s="89"/>
      <c r="U918" s="96" t="e">
        <f>'2 SERVICES'!#REF!</f>
        <v>#REF!</v>
      </c>
      <c r="V918" s="91"/>
      <c r="W918" s="97" t="e">
        <f>'2 SERVICES'!#REF!</f>
        <v>#REF!</v>
      </c>
    </row>
    <row r="919" spans="1:23" ht="39.75" customHeight="1" x14ac:dyDescent="0.25">
      <c r="A919" s="92">
        <f t="shared" si="27"/>
        <v>906</v>
      </c>
      <c r="B919" s="313" t="e">
        <f>'2 SERVICES'!#REF!</f>
        <v>#REF!</v>
      </c>
      <c r="C919" s="99" t="e">
        <f>'2 SERVICES'!#REF!</f>
        <v>#REF!</v>
      </c>
      <c r="D919" s="94" t="e">
        <f>'2 SERVICES'!#REF!</f>
        <v>#REF!</v>
      </c>
      <c r="E919" s="319" t="e">
        <f t="shared" si="28"/>
        <v>#REF!</v>
      </c>
      <c r="F919" s="320"/>
      <c r="G919" s="315" t="e">
        <f t="shared" si="29"/>
        <v>#REF!</v>
      </c>
      <c r="H919" s="316"/>
      <c r="I919" s="321" t="e">
        <f t="shared" si="30"/>
        <v>#REF!</v>
      </c>
      <c r="J919" s="320"/>
      <c r="K919" s="318" t="e">
        <f t="shared" si="31"/>
        <v>#REF!</v>
      </c>
      <c r="L919" s="316"/>
      <c r="M919" s="321" t="e">
        <f t="shared" si="32"/>
        <v>#REF!</v>
      </c>
      <c r="N919" s="320"/>
      <c r="O919" s="95" t="e">
        <f t="shared" si="33"/>
        <v>#REF!</v>
      </c>
      <c r="P919" s="89"/>
      <c r="Q919" s="100" t="e">
        <f t="shared" si="34"/>
        <v>#REF!</v>
      </c>
      <c r="R919" s="91" t="s">
        <v>186</v>
      </c>
      <c r="S919" s="96" t="e">
        <f t="shared" si="35"/>
        <v>#REF!</v>
      </c>
      <c r="T919" s="89"/>
      <c r="U919" s="96" t="e">
        <f>'2 SERVICES'!#REF!</f>
        <v>#REF!</v>
      </c>
      <c r="V919" s="91"/>
      <c r="W919" s="97" t="e">
        <f>'2 SERVICES'!#REF!</f>
        <v>#REF!</v>
      </c>
    </row>
    <row r="920" spans="1:23" ht="39.75" customHeight="1" x14ac:dyDescent="0.25">
      <c r="A920" s="92">
        <f t="shared" si="27"/>
        <v>907</v>
      </c>
      <c r="B920" s="313" t="e">
        <f>'2 SERVICES'!#REF!</f>
        <v>#REF!</v>
      </c>
      <c r="C920" s="93" t="e">
        <f>'2 SERVICES'!#REF!</f>
        <v>#REF!</v>
      </c>
      <c r="D920" s="94" t="e">
        <f>'2 SERVICES'!#REF!</f>
        <v>#REF!</v>
      </c>
      <c r="E920" s="314" t="e">
        <f t="shared" si="28"/>
        <v>#REF!</v>
      </c>
      <c r="F920" s="302"/>
      <c r="G920" s="315" t="e">
        <f t="shared" si="29"/>
        <v>#REF!</v>
      </c>
      <c r="H920" s="316"/>
      <c r="I920" s="317" t="e">
        <f t="shared" si="30"/>
        <v>#REF!</v>
      </c>
      <c r="J920" s="302"/>
      <c r="K920" s="318" t="e">
        <f t="shared" si="31"/>
        <v>#REF!</v>
      </c>
      <c r="L920" s="316"/>
      <c r="M920" s="317" t="e">
        <f t="shared" si="32"/>
        <v>#REF!</v>
      </c>
      <c r="N920" s="302"/>
      <c r="O920" s="95" t="e">
        <f t="shared" si="33"/>
        <v>#REF!</v>
      </c>
      <c r="P920" s="89"/>
      <c r="Q920" s="96" t="e">
        <f t="shared" si="34"/>
        <v>#REF!</v>
      </c>
      <c r="R920" s="91" t="s">
        <v>185</v>
      </c>
      <c r="S920" s="96" t="e">
        <f t="shared" si="35"/>
        <v>#REF!</v>
      </c>
      <c r="T920" s="89"/>
      <c r="U920" s="96" t="e">
        <f>'2 SERVICES'!#REF!</f>
        <v>#REF!</v>
      </c>
      <c r="V920" s="91"/>
      <c r="W920" s="97" t="e">
        <f>'2 SERVICES'!#REF!</f>
        <v>#REF!</v>
      </c>
    </row>
    <row r="921" spans="1:23" ht="39.75" customHeight="1" x14ac:dyDescent="0.25">
      <c r="A921" s="92">
        <f t="shared" si="27"/>
        <v>908</v>
      </c>
      <c r="B921" s="313" t="e">
        <f>'2 SERVICES'!#REF!</f>
        <v>#REF!</v>
      </c>
      <c r="C921" s="99" t="e">
        <f>'2 SERVICES'!#REF!</f>
        <v>#REF!</v>
      </c>
      <c r="D921" s="94" t="e">
        <f>'2 SERVICES'!#REF!</f>
        <v>#REF!</v>
      </c>
      <c r="E921" s="319" t="e">
        <f t="shared" si="28"/>
        <v>#REF!</v>
      </c>
      <c r="F921" s="320"/>
      <c r="G921" s="315" t="e">
        <f t="shared" si="29"/>
        <v>#REF!</v>
      </c>
      <c r="H921" s="316"/>
      <c r="I921" s="321" t="e">
        <f t="shared" si="30"/>
        <v>#REF!</v>
      </c>
      <c r="J921" s="320"/>
      <c r="K921" s="318" t="e">
        <f t="shared" si="31"/>
        <v>#REF!</v>
      </c>
      <c r="L921" s="316"/>
      <c r="M921" s="321" t="e">
        <f t="shared" si="32"/>
        <v>#REF!</v>
      </c>
      <c r="N921" s="320"/>
      <c r="O921" s="95" t="e">
        <f t="shared" si="33"/>
        <v>#REF!</v>
      </c>
      <c r="P921" s="89"/>
      <c r="Q921" s="100" t="e">
        <f t="shared" si="34"/>
        <v>#REF!</v>
      </c>
      <c r="R921" s="91" t="s">
        <v>186</v>
      </c>
      <c r="S921" s="96" t="e">
        <f t="shared" si="35"/>
        <v>#REF!</v>
      </c>
      <c r="T921" s="89"/>
      <c r="U921" s="96" t="e">
        <f>'2 SERVICES'!#REF!</f>
        <v>#REF!</v>
      </c>
      <c r="V921" s="91"/>
      <c r="W921" s="97" t="e">
        <f>'2 SERVICES'!#REF!</f>
        <v>#REF!</v>
      </c>
    </row>
    <row r="922" spans="1:23" ht="39.75" customHeight="1" x14ac:dyDescent="0.25">
      <c r="A922" s="92">
        <f t="shared" si="27"/>
        <v>909</v>
      </c>
      <c r="B922" s="313" t="e">
        <f>'2 SERVICES'!#REF!</f>
        <v>#REF!</v>
      </c>
      <c r="C922" s="93" t="e">
        <f>'2 SERVICES'!#REF!</f>
        <v>#REF!</v>
      </c>
      <c r="D922" s="94" t="e">
        <f>'2 SERVICES'!#REF!</f>
        <v>#REF!</v>
      </c>
      <c r="E922" s="314" t="e">
        <f t="shared" si="28"/>
        <v>#REF!</v>
      </c>
      <c r="F922" s="302"/>
      <c r="G922" s="315" t="e">
        <f t="shared" si="29"/>
        <v>#REF!</v>
      </c>
      <c r="H922" s="316"/>
      <c r="I922" s="317" t="e">
        <f t="shared" si="30"/>
        <v>#REF!</v>
      </c>
      <c r="J922" s="302"/>
      <c r="K922" s="318" t="e">
        <f t="shared" si="31"/>
        <v>#REF!</v>
      </c>
      <c r="L922" s="316"/>
      <c r="M922" s="317" t="e">
        <f t="shared" si="32"/>
        <v>#REF!</v>
      </c>
      <c r="N922" s="302"/>
      <c r="O922" s="95" t="e">
        <f t="shared" si="33"/>
        <v>#REF!</v>
      </c>
      <c r="P922" s="89"/>
      <c r="Q922" s="96" t="e">
        <f t="shared" si="34"/>
        <v>#REF!</v>
      </c>
      <c r="R922" s="91" t="s">
        <v>185</v>
      </c>
      <c r="S922" s="96" t="e">
        <f t="shared" si="35"/>
        <v>#REF!</v>
      </c>
      <c r="T922" s="89"/>
      <c r="U922" s="96" t="e">
        <f>'2 SERVICES'!#REF!</f>
        <v>#REF!</v>
      </c>
      <c r="V922" s="91"/>
      <c r="W922" s="97" t="e">
        <f>'2 SERVICES'!#REF!</f>
        <v>#REF!</v>
      </c>
    </row>
    <row r="923" spans="1:23" ht="39.75" customHeight="1" x14ac:dyDescent="0.25">
      <c r="A923" s="92">
        <f t="shared" si="27"/>
        <v>910</v>
      </c>
      <c r="B923" s="313" t="e">
        <f>'2 SERVICES'!#REF!</f>
        <v>#REF!</v>
      </c>
      <c r="C923" s="99" t="e">
        <f>'2 SERVICES'!#REF!</f>
        <v>#REF!</v>
      </c>
      <c r="D923" s="94" t="e">
        <f>'2 SERVICES'!#REF!</f>
        <v>#REF!</v>
      </c>
      <c r="E923" s="319" t="e">
        <f t="shared" si="28"/>
        <v>#REF!</v>
      </c>
      <c r="F923" s="320"/>
      <c r="G923" s="315" t="e">
        <f t="shared" si="29"/>
        <v>#REF!</v>
      </c>
      <c r="H923" s="316"/>
      <c r="I923" s="321" t="e">
        <f t="shared" si="30"/>
        <v>#REF!</v>
      </c>
      <c r="J923" s="320"/>
      <c r="K923" s="318" t="e">
        <f t="shared" si="31"/>
        <v>#REF!</v>
      </c>
      <c r="L923" s="316"/>
      <c r="M923" s="321" t="e">
        <f t="shared" si="32"/>
        <v>#REF!</v>
      </c>
      <c r="N923" s="320"/>
      <c r="O923" s="95" t="e">
        <f t="shared" si="33"/>
        <v>#REF!</v>
      </c>
      <c r="P923" s="89"/>
      <c r="Q923" s="100" t="e">
        <f t="shared" si="34"/>
        <v>#REF!</v>
      </c>
      <c r="R923" s="91" t="s">
        <v>186</v>
      </c>
      <c r="S923" s="96" t="e">
        <f t="shared" si="35"/>
        <v>#REF!</v>
      </c>
      <c r="T923" s="89"/>
      <c r="U923" s="96" t="e">
        <f>'2 SERVICES'!#REF!</f>
        <v>#REF!</v>
      </c>
      <c r="V923" s="91"/>
      <c r="W923" s="97" t="e">
        <f>'2 SERVICES'!#REF!</f>
        <v>#REF!</v>
      </c>
    </row>
    <row r="924" spans="1:23" ht="39.75" customHeight="1" x14ac:dyDescent="0.25">
      <c r="A924" s="92">
        <f t="shared" si="27"/>
        <v>911</v>
      </c>
      <c r="B924" s="313" t="e">
        <f>'2 SERVICES'!#REF!</f>
        <v>#REF!</v>
      </c>
      <c r="C924" s="93" t="e">
        <f>'2 SERVICES'!#REF!</f>
        <v>#REF!</v>
      </c>
      <c r="D924" s="94" t="e">
        <f>'2 SERVICES'!#REF!</f>
        <v>#REF!</v>
      </c>
      <c r="E924" s="314" t="e">
        <f t="shared" si="28"/>
        <v>#REF!</v>
      </c>
      <c r="F924" s="302"/>
      <c r="G924" s="315" t="e">
        <f t="shared" si="29"/>
        <v>#REF!</v>
      </c>
      <c r="H924" s="316"/>
      <c r="I924" s="317" t="e">
        <f t="shared" si="30"/>
        <v>#REF!</v>
      </c>
      <c r="J924" s="302"/>
      <c r="K924" s="318" t="e">
        <f t="shared" si="31"/>
        <v>#REF!</v>
      </c>
      <c r="L924" s="316"/>
      <c r="M924" s="317" t="e">
        <f t="shared" si="32"/>
        <v>#REF!</v>
      </c>
      <c r="N924" s="302"/>
      <c r="O924" s="95" t="e">
        <f t="shared" si="33"/>
        <v>#REF!</v>
      </c>
      <c r="P924" s="89"/>
      <c r="Q924" s="96" t="e">
        <f t="shared" si="34"/>
        <v>#REF!</v>
      </c>
      <c r="R924" s="91" t="s">
        <v>185</v>
      </c>
      <c r="S924" s="96" t="e">
        <f t="shared" si="35"/>
        <v>#REF!</v>
      </c>
      <c r="T924" s="89"/>
      <c r="U924" s="96" t="e">
        <f>'2 SERVICES'!#REF!</f>
        <v>#REF!</v>
      </c>
      <c r="V924" s="91"/>
      <c r="W924" s="97" t="e">
        <f>'2 SERVICES'!#REF!</f>
        <v>#REF!</v>
      </c>
    </row>
    <row r="925" spans="1:23" ht="39.75" customHeight="1" x14ac:dyDescent="0.25">
      <c r="A925" s="92">
        <f t="shared" si="27"/>
        <v>912</v>
      </c>
      <c r="B925" s="313" t="e">
        <f>'2 SERVICES'!#REF!</f>
        <v>#REF!</v>
      </c>
      <c r="C925" s="99" t="e">
        <f>'2 SERVICES'!#REF!</f>
        <v>#REF!</v>
      </c>
      <c r="D925" s="94" t="e">
        <f>'2 SERVICES'!#REF!</f>
        <v>#REF!</v>
      </c>
      <c r="E925" s="319" t="e">
        <f t="shared" si="28"/>
        <v>#REF!</v>
      </c>
      <c r="F925" s="320"/>
      <c r="G925" s="315" t="e">
        <f t="shared" si="29"/>
        <v>#REF!</v>
      </c>
      <c r="H925" s="316"/>
      <c r="I925" s="321" t="e">
        <f t="shared" si="30"/>
        <v>#REF!</v>
      </c>
      <c r="J925" s="320"/>
      <c r="K925" s="318" t="e">
        <f t="shared" si="31"/>
        <v>#REF!</v>
      </c>
      <c r="L925" s="316"/>
      <c r="M925" s="321" t="e">
        <f t="shared" si="32"/>
        <v>#REF!</v>
      </c>
      <c r="N925" s="320"/>
      <c r="O925" s="95" t="e">
        <f t="shared" si="33"/>
        <v>#REF!</v>
      </c>
      <c r="P925" s="89"/>
      <c r="Q925" s="100" t="e">
        <f t="shared" si="34"/>
        <v>#REF!</v>
      </c>
      <c r="R925" s="91" t="s">
        <v>186</v>
      </c>
      <c r="S925" s="96" t="e">
        <f t="shared" si="35"/>
        <v>#REF!</v>
      </c>
      <c r="T925" s="89"/>
      <c r="U925" s="96" t="e">
        <f>'2 SERVICES'!#REF!</f>
        <v>#REF!</v>
      </c>
      <c r="V925" s="91"/>
      <c r="W925" s="97" t="e">
        <f>'2 SERVICES'!#REF!</f>
        <v>#REF!</v>
      </c>
    </row>
    <row r="926" spans="1:23" ht="39.75" customHeight="1" x14ac:dyDescent="0.25">
      <c r="A926" s="92">
        <f t="shared" si="27"/>
        <v>913</v>
      </c>
      <c r="B926" s="313" t="e">
        <f>'2 SERVICES'!#REF!</f>
        <v>#REF!</v>
      </c>
      <c r="C926" s="93" t="e">
        <f>'2 SERVICES'!#REF!</f>
        <v>#REF!</v>
      </c>
      <c r="D926" s="94" t="e">
        <f>'2 SERVICES'!#REF!</f>
        <v>#REF!</v>
      </c>
      <c r="E926" s="314" t="e">
        <f t="shared" si="28"/>
        <v>#REF!</v>
      </c>
      <c r="F926" s="302"/>
      <c r="G926" s="315" t="e">
        <f t="shared" si="29"/>
        <v>#REF!</v>
      </c>
      <c r="H926" s="316"/>
      <c r="I926" s="317" t="e">
        <f t="shared" si="30"/>
        <v>#REF!</v>
      </c>
      <c r="J926" s="302"/>
      <c r="K926" s="318" t="e">
        <f t="shared" si="31"/>
        <v>#REF!</v>
      </c>
      <c r="L926" s="316"/>
      <c r="M926" s="317" t="e">
        <f t="shared" si="32"/>
        <v>#REF!</v>
      </c>
      <c r="N926" s="302"/>
      <c r="O926" s="95" t="e">
        <f t="shared" si="33"/>
        <v>#REF!</v>
      </c>
      <c r="P926" s="89"/>
      <c r="Q926" s="96" t="e">
        <f t="shared" si="34"/>
        <v>#REF!</v>
      </c>
      <c r="R926" s="91" t="s">
        <v>185</v>
      </c>
      <c r="S926" s="96" t="e">
        <f t="shared" si="35"/>
        <v>#REF!</v>
      </c>
      <c r="T926" s="89"/>
      <c r="U926" s="96" t="e">
        <f>'2 SERVICES'!#REF!</f>
        <v>#REF!</v>
      </c>
      <c r="V926" s="91"/>
      <c r="W926" s="97" t="e">
        <f>'2 SERVICES'!#REF!</f>
        <v>#REF!</v>
      </c>
    </row>
    <row r="927" spans="1:23" ht="39.75" customHeight="1" x14ac:dyDescent="0.25">
      <c r="A927" s="92">
        <f t="shared" si="27"/>
        <v>914</v>
      </c>
      <c r="B927" s="313" t="e">
        <f>'2 SERVICES'!#REF!</f>
        <v>#REF!</v>
      </c>
      <c r="C927" s="99" t="e">
        <f>'2 SERVICES'!#REF!</f>
        <v>#REF!</v>
      </c>
      <c r="D927" s="94" t="e">
        <f>'2 SERVICES'!#REF!</f>
        <v>#REF!</v>
      </c>
      <c r="E927" s="319" t="e">
        <f t="shared" si="28"/>
        <v>#REF!</v>
      </c>
      <c r="F927" s="320"/>
      <c r="G927" s="315" t="e">
        <f t="shared" si="29"/>
        <v>#REF!</v>
      </c>
      <c r="H927" s="316"/>
      <c r="I927" s="321" t="e">
        <f t="shared" si="30"/>
        <v>#REF!</v>
      </c>
      <c r="J927" s="320"/>
      <c r="K927" s="318" t="e">
        <f t="shared" si="31"/>
        <v>#REF!</v>
      </c>
      <c r="L927" s="316"/>
      <c r="M927" s="321" t="e">
        <f t="shared" si="32"/>
        <v>#REF!</v>
      </c>
      <c r="N927" s="320"/>
      <c r="O927" s="95" t="e">
        <f t="shared" si="33"/>
        <v>#REF!</v>
      </c>
      <c r="P927" s="89"/>
      <c r="Q927" s="100" t="e">
        <f t="shared" si="34"/>
        <v>#REF!</v>
      </c>
      <c r="R927" s="91" t="s">
        <v>186</v>
      </c>
      <c r="S927" s="96" t="e">
        <f t="shared" si="35"/>
        <v>#REF!</v>
      </c>
      <c r="T927" s="89"/>
      <c r="U927" s="96" t="e">
        <f>'2 SERVICES'!#REF!</f>
        <v>#REF!</v>
      </c>
      <c r="V927" s="91"/>
      <c r="W927" s="97" t="e">
        <f>'2 SERVICES'!#REF!</f>
        <v>#REF!</v>
      </c>
    </row>
    <row r="928" spans="1:23" ht="39.75" customHeight="1" x14ac:dyDescent="0.25">
      <c r="A928" s="92">
        <f t="shared" si="27"/>
        <v>915</v>
      </c>
      <c r="B928" s="313" t="e">
        <f>'2 SERVICES'!#REF!</f>
        <v>#REF!</v>
      </c>
      <c r="C928" s="93" t="e">
        <f>'2 SERVICES'!#REF!</f>
        <v>#REF!</v>
      </c>
      <c r="D928" s="94" t="e">
        <f>'2 SERVICES'!#REF!</f>
        <v>#REF!</v>
      </c>
      <c r="E928" s="314" t="e">
        <f t="shared" si="28"/>
        <v>#REF!</v>
      </c>
      <c r="F928" s="302"/>
      <c r="G928" s="315" t="e">
        <f t="shared" si="29"/>
        <v>#REF!</v>
      </c>
      <c r="H928" s="316"/>
      <c r="I928" s="317" t="e">
        <f t="shared" si="30"/>
        <v>#REF!</v>
      </c>
      <c r="J928" s="302"/>
      <c r="K928" s="318" t="e">
        <f t="shared" si="31"/>
        <v>#REF!</v>
      </c>
      <c r="L928" s="316"/>
      <c r="M928" s="317" t="e">
        <f t="shared" si="32"/>
        <v>#REF!</v>
      </c>
      <c r="N928" s="302"/>
      <c r="O928" s="95" t="e">
        <f t="shared" si="33"/>
        <v>#REF!</v>
      </c>
      <c r="P928" s="89"/>
      <c r="Q928" s="96" t="e">
        <f t="shared" si="34"/>
        <v>#REF!</v>
      </c>
      <c r="R928" s="91" t="s">
        <v>185</v>
      </c>
      <c r="S928" s="96" t="e">
        <f t="shared" si="35"/>
        <v>#REF!</v>
      </c>
      <c r="T928" s="89"/>
      <c r="U928" s="96" t="e">
        <f>'2 SERVICES'!#REF!</f>
        <v>#REF!</v>
      </c>
      <c r="V928" s="91"/>
      <c r="W928" s="97" t="e">
        <f>'2 SERVICES'!#REF!</f>
        <v>#REF!</v>
      </c>
    </row>
    <row r="929" spans="1:23" ht="39.75" customHeight="1" x14ac:dyDescent="0.25">
      <c r="A929" s="92">
        <f t="shared" si="27"/>
        <v>916</v>
      </c>
      <c r="B929" s="313" t="e">
        <f>'2 SERVICES'!#REF!</f>
        <v>#REF!</v>
      </c>
      <c r="C929" s="99" t="e">
        <f>'2 SERVICES'!#REF!</f>
        <v>#REF!</v>
      </c>
      <c r="D929" s="94" t="e">
        <f>'2 SERVICES'!#REF!</f>
        <v>#REF!</v>
      </c>
      <c r="E929" s="319" t="e">
        <f t="shared" si="28"/>
        <v>#REF!</v>
      </c>
      <c r="F929" s="320"/>
      <c r="G929" s="315" t="e">
        <f t="shared" si="29"/>
        <v>#REF!</v>
      </c>
      <c r="H929" s="316"/>
      <c r="I929" s="321" t="e">
        <f t="shared" si="30"/>
        <v>#REF!</v>
      </c>
      <c r="J929" s="320"/>
      <c r="K929" s="318" t="e">
        <f t="shared" si="31"/>
        <v>#REF!</v>
      </c>
      <c r="L929" s="316"/>
      <c r="M929" s="321" t="e">
        <f t="shared" si="32"/>
        <v>#REF!</v>
      </c>
      <c r="N929" s="320"/>
      <c r="O929" s="95" t="e">
        <f t="shared" si="33"/>
        <v>#REF!</v>
      </c>
      <c r="P929" s="89"/>
      <c r="Q929" s="100" t="e">
        <f t="shared" si="34"/>
        <v>#REF!</v>
      </c>
      <c r="R929" s="91" t="s">
        <v>186</v>
      </c>
      <c r="S929" s="96" t="e">
        <f t="shared" si="35"/>
        <v>#REF!</v>
      </c>
      <c r="T929" s="89"/>
      <c r="U929" s="96" t="e">
        <f>'2 SERVICES'!#REF!</f>
        <v>#REF!</v>
      </c>
      <c r="V929" s="91"/>
      <c r="W929" s="97" t="e">
        <f>'2 SERVICES'!#REF!</f>
        <v>#REF!</v>
      </c>
    </row>
    <row r="930" spans="1:23" ht="39.75" customHeight="1" x14ac:dyDescent="0.25">
      <c r="A930" s="92">
        <f t="shared" si="27"/>
        <v>917</v>
      </c>
      <c r="B930" s="313" t="e">
        <f>'2 SERVICES'!#REF!</f>
        <v>#REF!</v>
      </c>
      <c r="C930" s="93" t="e">
        <f>'2 SERVICES'!#REF!</f>
        <v>#REF!</v>
      </c>
      <c r="D930" s="94" t="e">
        <f>'2 SERVICES'!#REF!</f>
        <v>#REF!</v>
      </c>
      <c r="E930" s="314" t="e">
        <f t="shared" si="28"/>
        <v>#REF!</v>
      </c>
      <c r="F930" s="302"/>
      <c r="G930" s="315" t="e">
        <f t="shared" si="29"/>
        <v>#REF!</v>
      </c>
      <c r="H930" s="316"/>
      <c r="I930" s="317" t="e">
        <f t="shared" si="30"/>
        <v>#REF!</v>
      </c>
      <c r="J930" s="302"/>
      <c r="K930" s="318" t="e">
        <f t="shared" si="31"/>
        <v>#REF!</v>
      </c>
      <c r="L930" s="316"/>
      <c r="M930" s="317" t="e">
        <f t="shared" si="32"/>
        <v>#REF!</v>
      </c>
      <c r="N930" s="302"/>
      <c r="O930" s="95" t="e">
        <f t="shared" si="33"/>
        <v>#REF!</v>
      </c>
      <c r="P930" s="89"/>
      <c r="Q930" s="96" t="e">
        <f t="shared" si="34"/>
        <v>#REF!</v>
      </c>
      <c r="R930" s="91" t="s">
        <v>185</v>
      </c>
      <c r="S930" s="96" t="e">
        <f t="shared" si="35"/>
        <v>#REF!</v>
      </c>
      <c r="T930" s="89"/>
      <c r="U930" s="96" t="e">
        <f>'2 SERVICES'!#REF!</f>
        <v>#REF!</v>
      </c>
      <c r="V930" s="91"/>
      <c r="W930" s="97" t="e">
        <f>'2 SERVICES'!#REF!</f>
        <v>#REF!</v>
      </c>
    </row>
    <row r="931" spans="1:23" ht="39.75" customHeight="1" x14ac:dyDescent="0.25">
      <c r="A931" s="92">
        <f t="shared" si="27"/>
        <v>918</v>
      </c>
      <c r="B931" s="313" t="e">
        <f>'2 SERVICES'!#REF!</f>
        <v>#REF!</v>
      </c>
      <c r="C931" s="99" t="e">
        <f>'2 SERVICES'!#REF!</f>
        <v>#REF!</v>
      </c>
      <c r="D931" s="94" t="e">
        <f>'2 SERVICES'!#REF!</f>
        <v>#REF!</v>
      </c>
      <c r="E931" s="319" t="e">
        <f t="shared" si="28"/>
        <v>#REF!</v>
      </c>
      <c r="F931" s="320"/>
      <c r="G931" s="315" t="e">
        <f t="shared" si="29"/>
        <v>#REF!</v>
      </c>
      <c r="H931" s="316"/>
      <c r="I931" s="321" t="e">
        <f t="shared" si="30"/>
        <v>#REF!</v>
      </c>
      <c r="J931" s="320"/>
      <c r="K931" s="318" t="e">
        <f t="shared" si="31"/>
        <v>#REF!</v>
      </c>
      <c r="L931" s="316"/>
      <c r="M931" s="321" t="e">
        <f t="shared" si="32"/>
        <v>#REF!</v>
      </c>
      <c r="N931" s="320"/>
      <c r="O931" s="95" t="e">
        <f t="shared" si="33"/>
        <v>#REF!</v>
      </c>
      <c r="P931" s="89"/>
      <c r="Q931" s="100" t="e">
        <f t="shared" si="34"/>
        <v>#REF!</v>
      </c>
      <c r="R931" s="91" t="s">
        <v>186</v>
      </c>
      <c r="S931" s="96" t="e">
        <f t="shared" si="35"/>
        <v>#REF!</v>
      </c>
      <c r="T931" s="89"/>
      <c r="U931" s="96" t="e">
        <f>'2 SERVICES'!#REF!</f>
        <v>#REF!</v>
      </c>
      <c r="V931" s="91"/>
      <c r="W931" s="97" t="e">
        <f>'2 SERVICES'!#REF!</f>
        <v>#REF!</v>
      </c>
    </row>
    <row r="932" spans="1:23" ht="39.75" customHeight="1" x14ac:dyDescent="0.25">
      <c r="A932" s="92">
        <f t="shared" si="27"/>
        <v>919</v>
      </c>
      <c r="B932" s="313" t="e">
        <f>'2 SERVICES'!#REF!</f>
        <v>#REF!</v>
      </c>
      <c r="C932" s="93" t="e">
        <f>'2 SERVICES'!#REF!</f>
        <v>#REF!</v>
      </c>
      <c r="D932" s="94" t="e">
        <f>'2 SERVICES'!#REF!</f>
        <v>#REF!</v>
      </c>
      <c r="E932" s="314" t="e">
        <f t="shared" si="28"/>
        <v>#REF!</v>
      </c>
      <c r="F932" s="302"/>
      <c r="G932" s="315" t="e">
        <f t="shared" si="29"/>
        <v>#REF!</v>
      </c>
      <c r="H932" s="316"/>
      <c r="I932" s="317" t="e">
        <f t="shared" si="30"/>
        <v>#REF!</v>
      </c>
      <c r="J932" s="302"/>
      <c r="K932" s="318" t="e">
        <f t="shared" si="31"/>
        <v>#REF!</v>
      </c>
      <c r="L932" s="316"/>
      <c r="M932" s="317" t="e">
        <f t="shared" si="32"/>
        <v>#REF!</v>
      </c>
      <c r="N932" s="302"/>
      <c r="O932" s="95" t="e">
        <f t="shared" si="33"/>
        <v>#REF!</v>
      </c>
      <c r="P932" s="89"/>
      <c r="Q932" s="96" t="e">
        <f t="shared" si="34"/>
        <v>#REF!</v>
      </c>
      <c r="R932" s="91" t="s">
        <v>185</v>
      </c>
      <c r="S932" s="96" t="e">
        <f t="shared" si="35"/>
        <v>#REF!</v>
      </c>
      <c r="T932" s="89"/>
      <c r="U932" s="96" t="e">
        <f>'2 SERVICES'!#REF!</f>
        <v>#REF!</v>
      </c>
      <c r="V932" s="91"/>
      <c r="W932" s="97" t="e">
        <f>'2 SERVICES'!#REF!</f>
        <v>#REF!</v>
      </c>
    </row>
    <row r="933" spans="1:23" ht="39.75" customHeight="1" x14ac:dyDescent="0.25">
      <c r="A933" s="92">
        <f t="shared" si="27"/>
        <v>920</v>
      </c>
      <c r="B933" s="313" t="e">
        <f>'2 SERVICES'!#REF!</f>
        <v>#REF!</v>
      </c>
      <c r="C933" s="99" t="e">
        <f>'2 SERVICES'!#REF!</f>
        <v>#REF!</v>
      </c>
      <c r="D933" s="94" t="e">
        <f>'2 SERVICES'!#REF!</f>
        <v>#REF!</v>
      </c>
      <c r="E933" s="319" t="e">
        <f t="shared" si="28"/>
        <v>#REF!</v>
      </c>
      <c r="F933" s="320"/>
      <c r="G933" s="315" t="e">
        <f t="shared" si="29"/>
        <v>#REF!</v>
      </c>
      <c r="H933" s="316"/>
      <c r="I933" s="321" t="e">
        <f t="shared" si="30"/>
        <v>#REF!</v>
      </c>
      <c r="J933" s="320"/>
      <c r="K933" s="318" t="e">
        <f t="shared" si="31"/>
        <v>#REF!</v>
      </c>
      <c r="L933" s="316"/>
      <c r="M933" s="321" t="e">
        <f t="shared" si="32"/>
        <v>#REF!</v>
      </c>
      <c r="N933" s="320"/>
      <c r="O933" s="95" t="e">
        <f t="shared" si="33"/>
        <v>#REF!</v>
      </c>
      <c r="P933" s="89"/>
      <c r="Q933" s="100" t="e">
        <f t="shared" si="34"/>
        <v>#REF!</v>
      </c>
      <c r="R933" s="91" t="s">
        <v>186</v>
      </c>
      <c r="S933" s="96" t="e">
        <f t="shared" si="35"/>
        <v>#REF!</v>
      </c>
      <c r="T933" s="89"/>
      <c r="U933" s="96" t="e">
        <f>'2 SERVICES'!#REF!</f>
        <v>#REF!</v>
      </c>
      <c r="V933" s="91"/>
      <c r="W933" s="97" t="e">
        <f>'2 SERVICES'!#REF!</f>
        <v>#REF!</v>
      </c>
    </row>
    <row r="934" spans="1:23" ht="39.75" customHeight="1" x14ac:dyDescent="0.25">
      <c r="A934" s="92">
        <f t="shared" si="27"/>
        <v>921</v>
      </c>
      <c r="B934" s="313" t="e">
        <f>'2 SERVICES'!#REF!</f>
        <v>#REF!</v>
      </c>
      <c r="C934" s="93" t="e">
        <f>'2 SERVICES'!#REF!</f>
        <v>#REF!</v>
      </c>
      <c r="D934" s="94" t="e">
        <f>'2 SERVICES'!#REF!</f>
        <v>#REF!</v>
      </c>
      <c r="E934" s="314" t="e">
        <f t="shared" si="28"/>
        <v>#REF!</v>
      </c>
      <c r="F934" s="302"/>
      <c r="G934" s="315" t="e">
        <f t="shared" si="29"/>
        <v>#REF!</v>
      </c>
      <c r="H934" s="316"/>
      <c r="I934" s="317" t="e">
        <f t="shared" si="30"/>
        <v>#REF!</v>
      </c>
      <c r="J934" s="302"/>
      <c r="K934" s="318" t="e">
        <f t="shared" si="31"/>
        <v>#REF!</v>
      </c>
      <c r="L934" s="316"/>
      <c r="M934" s="317" t="e">
        <f t="shared" si="32"/>
        <v>#REF!</v>
      </c>
      <c r="N934" s="302"/>
      <c r="O934" s="95" t="e">
        <f t="shared" si="33"/>
        <v>#REF!</v>
      </c>
      <c r="P934" s="89"/>
      <c r="Q934" s="96" t="e">
        <f t="shared" si="34"/>
        <v>#REF!</v>
      </c>
      <c r="R934" s="91" t="s">
        <v>185</v>
      </c>
      <c r="S934" s="96" t="e">
        <f t="shared" si="35"/>
        <v>#REF!</v>
      </c>
      <c r="T934" s="89"/>
      <c r="U934" s="96" t="e">
        <f>'2 SERVICES'!#REF!</f>
        <v>#REF!</v>
      </c>
      <c r="V934" s="91"/>
      <c r="W934" s="97" t="e">
        <f>'2 SERVICES'!#REF!</f>
        <v>#REF!</v>
      </c>
    </row>
    <row r="935" spans="1:23" ht="39.75" customHeight="1" x14ac:dyDescent="0.25">
      <c r="A935" s="92">
        <f t="shared" si="27"/>
        <v>922</v>
      </c>
      <c r="B935" s="313" t="e">
        <f>'2 SERVICES'!#REF!</f>
        <v>#REF!</v>
      </c>
      <c r="C935" s="99" t="e">
        <f>'2 SERVICES'!#REF!</f>
        <v>#REF!</v>
      </c>
      <c r="D935" s="94" t="e">
        <f>'2 SERVICES'!#REF!</f>
        <v>#REF!</v>
      </c>
      <c r="E935" s="319" t="e">
        <f t="shared" si="28"/>
        <v>#REF!</v>
      </c>
      <c r="F935" s="320"/>
      <c r="G935" s="315" t="e">
        <f t="shared" si="29"/>
        <v>#REF!</v>
      </c>
      <c r="H935" s="316"/>
      <c r="I935" s="321" t="e">
        <f t="shared" si="30"/>
        <v>#REF!</v>
      </c>
      <c r="J935" s="320"/>
      <c r="K935" s="318" t="e">
        <f t="shared" si="31"/>
        <v>#REF!</v>
      </c>
      <c r="L935" s="316"/>
      <c r="M935" s="321" t="e">
        <f t="shared" si="32"/>
        <v>#REF!</v>
      </c>
      <c r="N935" s="320"/>
      <c r="O935" s="95" t="e">
        <f t="shared" si="33"/>
        <v>#REF!</v>
      </c>
      <c r="P935" s="89"/>
      <c r="Q935" s="100" t="e">
        <f t="shared" si="34"/>
        <v>#REF!</v>
      </c>
      <c r="R935" s="91" t="s">
        <v>186</v>
      </c>
      <c r="S935" s="96" t="e">
        <f t="shared" si="35"/>
        <v>#REF!</v>
      </c>
      <c r="T935" s="89"/>
      <c r="U935" s="96" t="e">
        <f>'2 SERVICES'!#REF!</f>
        <v>#REF!</v>
      </c>
      <c r="V935" s="91"/>
      <c r="W935" s="97" t="e">
        <f>'2 SERVICES'!#REF!</f>
        <v>#REF!</v>
      </c>
    </row>
    <row r="936" spans="1:23" ht="39.75" customHeight="1" x14ac:dyDescent="0.25">
      <c r="A936" s="92">
        <f t="shared" si="27"/>
        <v>923</v>
      </c>
      <c r="B936" s="313" t="e">
        <f>'2 SERVICES'!#REF!</f>
        <v>#REF!</v>
      </c>
      <c r="C936" s="93" t="e">
        <f>'2 SERVICES'!#REF!</f>
        <v>#REF!</v>
      </c>
      <c r="D936" s="94" t="e">
        <f>'2 SERVICES'!#REF!</f>
        <v>#REF!</v>
      </c>
      <c r="E936" s="314" t="e">
        <f t="shared" si="28"/>
        <v>#REF!</v>
      </c>
      <c r="F936" s="302"/>
      <c r="G936" s="315" t="e">
        <f t="shared" si="29"/>
        <v>#REF!</v>
      </c>
      <c r="H936" s="316"/>
      <c r="I936" s="317" t="e">
        <f t="shared" si="30"/>
        <v>#REF!</v>
      </c>
      <c r="J936" s="302"/>
      <c r="K936" s="318" t="e">
        <f t="shared" si="31"/>
        <v>#REF!</v>
      </c>
      <c r="L936" s="316"/>
      <c r="M936" s="317" t="e">
        <f t="shared" si="32"/>
        <v>#REF!</v>
      </c>
      <c r="N936" s="302"/>
      <c r="O936" s="95" t="e">
        <f t="shared" si="33"/>
        <v>#REF!</v>
      </c>
      <c r="P936" s="89"/>
      <c r="Q936" s="96" t="e">
        <f t="shared" si="34"/>
        <v>#REF!</v>
      </c>
      <c r="R936" s="91" t="s">
        <v>185</v>
      </c>
      <c r="S936" s="96" t="e">
        <f t="shared" si="35"/>
        <v>#REF!</v>
      </c>
      <c r="T936" s="89"/>
      <c r="U936" s="96" t="e">
        <f>'2 SERVICES'!#REF!</f>
        <v>#REF!</v>
      </c>
      <c r="V936" s="91"/>
      <c r="W936" s="97" t="e">
        <f>'2 SERVICES'!#REF!</f>
        <v>#REF!</v>
      </c>
    </row>
    <row r="937" spans="1:23" ht="39.75" customHeight="1" x14ac:dyDescent="0.25">
      <c r="A937" s="92">
        <f t="shared" si="27"/>
        <v>924</v>
      </c>
      <c r="B937" s="313" t="e">
        <f>'2 SERVICES'!#REF!</f>
        <v>#REF!</v>
      </c>
      <c r="C937" s="99" t="e">
        <f>'2 SERVICES'!#REF!</f>
        <v>#REF!</v>
      </c>
      <c r="D937" s="94" t="e">
        <f>'2 SERVICES'!#REF!</f>
        <v>#REF!</v>
      </c>
      <c r="E937" s="319" t="e">
        <f t="shared" si="28"/>
        <v>#REF!</v>
      </c>
      <c r="F937" s="320"/>
      <c r="G937" s="315" t="e">
        <f t="shared" si="29"/>
        <v>#REF!</v>
      </c>
      <c r="H937" s="316"/>
      <c r="I937" s="321" t="e">
        <f t="shared" si="30"/>
        <v>#REF!</v>
      </c>
      <c r="J937" s="320"/>
      <c r="K937" s="318" t="e">
        <f t="shared" si="31"/>
        <v>#REF!</v>
      </c>
      <c r="L937" s="316"/>
      <c r="M937" s="321" t="e">
        <f t="shared" si="32"/>
        <v>#REF!</v>
      </c>
      <c r="N937" s="320"/>
      <c r="O937" s="95" t="e">
        <f t="shared" si="33"/>
        <v>#REF!</v>
      </c>
      <c r="P937" s="89"/>
      <c r="Q937" s="100" t="e">
        <f t="shared" si="34"/>
        <v>#REF!</v>
      </c>
      <c r="R937" s="91" t="s">
        <v>186</v>
      </c>
      <c r="S937" s="96" t="e">
        <f t="shared" si="35"/>
        <v>#REF!</v>
      </c>
      <c r="T937" s="89"/>
      <c r="U937" s="96" t="e">
        <f>'2 SERVICES'!#REF!</f>
        <v>#REF!</v>
      </c>
      <c r="V937" s="91"/>
      <c r="W937" s="97" t="e">
        <f>'2 SERVICES'!#REF!</f>
        <v>#REF!</v>
      </c>
    </row>
    <row r="938" spans="1:23" ht="39.75" customHeight="1" x14ac:dyDescent="0.25">
      <c r="A938" s="92">
        <f t="shared" si="27"/>
        <v>925</v>
      </c>
      <c r="B938" s="313" t="e">
        <f>'2 SERVICES'!#REF!</f>
        <v>#REF!</v>
      </c>
      <c r="C938" s="93" t="e">
        <f>'2 SERVICES'!#REF!</f>
        <v>#REF!</v>
      </c>
      <c r="D938" s="94" t="e">
        <f>'2 SERVICES'!#REF!</f>
        <v>#REF!</v>
      </c>
      <c r="E938" s="314" t="e">
        <f t="shared" si="28"/>
        <v>#REF!</v>
      </c>
      <c r="F938" s="302"/>
      <c r="G938" s="315" t="e">
        <f t="shared" si="29"/>
        <v>#REF!</v>
      </c>
      <c r="H938" s="316"/>
      <c r="I938" s="317" t="e">
        <f t="shared" si="30"/>
        <v>#REF!</v>
      </c>
      <c r="J938" s="302"/>
      <c r="K938" s="318" t="e">
        <f t="shared" si="31"/>
        <v>#REF!</v>
      </c>
      <c r="L938" s="316"/>
      <c r="M938" s="317" t="e">
        <f t="shared" si="32"/>
        <v>#REF!</v>
      </c>
      <c r="N938" s="302"/>
      <c r="O938" s="95" t="e">
        <f t="shared" si="33"/>
        <v>#REF!</v>
      </c>
      <c r="P938" s="89"/>
      <c r="Q938" s="96" t="e">
        <f t="shared" si="34"/>
        <v>#REF!</v>
      </c>
      <c r="R938" s="91" t="s">
        <v>185</v>
      </c>
      <c r="S938" s="96" t="e">
        <f t="shared" si="35"/>
        <v>#REF!</v>
      </c>
      <c r="T938" s="89"/>
      <c r="U938" s="96" t="e">
        <f>'2 SERVICES'!#REF!</f>
        <v>#REF!</v>
      </c>
      <c r="V938" s="91"/>
      <c r="W938" s="97" t="e">
        <f>'2 SERVICES'!#REF!</f>
        <v>#REF!</v>
      </c>
    </row>
    <row r="939" spans="1:23" ht="39.75" customHeight="1" x14ac:dyDescent="0.25">
      <c r="A939" s="92">
        <f t="shared" si="27"/>
        <v>926</v>
      </c>
      <c r="B939" s="313" t="e">
        <f>'2 SERVICES'!#REF!</f>
        <v>#REF!</v>
      </c>
      <c r="C939" s="99" t="e">
        <f>'2 SERVICES'!#REF!</f>
        <v>#REF!</v>
      </c>
      <c r="D939" s="94" t="e">
        <f>'2 SERVICES'!#REF!</f>
        <v>#REF!</v>
      </c>
      <c r="E939" s="319" t="e">
        <f t="shared" si="28"/>
        <v>#REF!</v>
      </c>
      <c r="F939" s="320"/>
      <c r="G939" s="315" t="e">
        <f t="shared" si="29"/>
        <v>#REF!</v>
      </c>
      <c r="H939" s="316"/>
      <c r="I939" s="321" t="e">
        <f t="shared" si="30"/>
        <v>#REF!</v>
      </c>
      <c r="J939" s="320"/>
      <c r="K939" s="318" t="e">
        <f t="shared" si="31"/>
        <v>#REF!</v>
      </c>
      <c r="L939" s="316"/>
      <c r="M939" s="321" t="e">
        <f t="shared" si="32"/>
        <v>#REF!</v>
      </c>
      <c r="N939" s="320"/>
      <c r="O939" s="95" t="e">
        <f t="shared" si="33"/>
        <v>#REF!</v>
      </c>
      <c r="P939" s="89"/>
      <c r="Q939" s="100" t="e">
        <f t="shared" si="34"/>
        <v>#REF!</v>
      </c>
      <c r="R939" s="91" t="s">
        <v>186</v>
      </c>
      <c r="S939" s="96" t="e">
        <f t="shared" si="35"/>
        <v>#REF!</v>
      </c>
      <c r="T939" s="89"/>
      <c r="U939" s="96" t="e">
        <f>'2 SERVICES'!#REF!</f>
        <v>#REF!</v>
      </c>
      <c r="V939" s="91"/>
      <c r="W939" s="97" t="e">
        <f>'2 SERVICES'!#REF!</f>
        <v>#REF!</v>
      </c>
    </row>
    <row r="940" spans="1:23" ht="39.75" customHeight="1" x14ac:dyDescent="0.25">
      <c r="A940" s="92">
        <f t="shared" si="27"/>
        <v>927</v>
      </c>
      <c r="B940" s="313" t="e">
        <f>'2 SERVICES'!#REF!</f>
        <v>#REF!</v>
      </c>
      <c r="C940" s="93" t="e">
        <f>'2 SERVICES'!#REF!</f>
        <v>#REF!</v>
      </c>
      <c r="D940" s="94" t="e">
        <f>'2 SERVICES'!#REF!</f>
        <v>#REF!</v>
      </c>
      <c r="E940" s="314" t="e">
        <f t="shared" si="28"/>
        <v>#REF!</v>
      </c>
      <c r="F940" s="302"/>
      <c r="G940" s="315" t="e">
        <f t="shared" si="29"/>
        <v>#REF!</v>
      </c>
      <c r="H940" s="316"/>
      <c r="I940" s="317" t="e">
        <f t="shared" si="30"/>
        <v>#REF!</v>
      </c>
      <c r="J940" s="302"/>
      <c r="K940" s="318" t="e">
        <f t="shared" si="31"/>
        <v>#REF!</v>
      </c>
      <c r="L940" s="316"/>
      <c r="M940" s="317" t="e">
        <f t="shared" si="32"/>
        <v>#REF!</v>
      </c>
      <c r="N940" s="302"/>
      <c r="O940" s="95" t="e">
        <f t="shared" si="33"/>
        <v>#REF!</v>
      </c>
      <c r="P940" s="89"/>
      <c r="Q940" s="96" t="e">
        <f t="shared" si="34"/>
        <v>#REF!</v>
      </c>
      <c r="R940" s="91" t="s">
        <v>185</v>
      </c>
      <c r="S940" s="96" t="e">
        <f t="shared" si="35"/>
        <v>#REF!</v>
      </c>
      <c r="T940" s="89"/>
      <c r="U940" s="96" t="e">
        <f>'2 SERVICES'!#REF!</f>
        <v>#REF!</v>
      </c>
      <c r="V940" s="91"/>
      <c r="W940" s="97" t="e">
        <f>'2 SERVICES'!#REF!</f>
        <v>#REF!</v>
      </c>
    </row>
    <row r="941" spans="1:23" ht="39.75" customHeight="1" x14ac:dyDescent="0.25">
      <c r="A941" s="92">
        <f t="shared" si="27"/>
        <v>928</v>
      </c>
      <c r="B941" s="313" t="e">
        <f>'2 SERVICES'!#REF!</f>
        <v>#REF!</v>
      </c>
      <c r="C941" s="99" t="e">
        <f>'2 SERVICES'!#REF!</f>
        <v>#REF!</v>
      </c>
      <c r="D941" s="94" t="e">
        <f>'2 SERVICES'!#REF!</f>
        <v>#REF!</v>
      </c>
      <c r="E941" s="319" t="e">
        <f t="shared" si="28"/>
        <v>#REF!</v>
      </c>
      <c r="F941" s="320"/>
      <c r="G941" s="315" t="e">
        <f t="shared" si="29"/>
        <v>#REF!</v>
      </c>
      <c r="H941" s="316"/>
      <c r="I941" s="321" t="e">
        <f t="shared" si="30"/>
        <v>#REF!</v>
      </c>
      <c r="J941" s="320"/>
      <c r="K941" s="318" t="e">
        <f t="shared" si="31"/>
        <v>#REF!</v>
      </c>
      <c r="L941" s="316"/>
      <c r="M941" s="321" t="e">
        <f t="shared" si="32"/>
        <v>#REF!</v>
      </c>
      <c r="N941" s="320"/>
      <c r="O941" s="95" t="e">
        <f t="shared" si="33"/>
        <v>#REF!</v>
      </c>
      <c r="P941" s="89"/>
      <c r="Q941" s="100" t="e">
        <f t="shared" si="34"/>
        <v>#REF!</v>
      </c>
      <c r="R941" s="91" t="s">
        <v>186</v>
      </c>
      <c r="S941" s="96" t="e">
        <f t="shared" si="35"/>
        <v>#REF!</v>
      </c>
      <c r="T941" s="89"/>
      <c r="U941" s="96" t="e">
        <f>'2 SERVICES'!#REF!</f>
        <v>#REF!</v>
      </c>
      <c r="V941" s="91"/>
      <c r="W941" s="97" t="e">
        <f>'2 SERVICES'!#REF!</f>
        <v>#REF!</v>
      </c>
    </row>
    <row r="942" spans="1:23" ht="39.75" customHeight="1" x14ac:dyDescent="0.25">
      <c r="A942" s="92">
        <f t="shared" si="27"/>
        <v>929</v>
      </c>
      <c r="B942" s="313" t="e">
        <f>'2 SERVICES'!#REF!</f>
        <v>#REF!</v>
      </c>
      <c r="C942" s="93" t="e">
        <f>'2 SERVICES'!#REF!</f>
        <v>#REF!</v>
      </c>
      <c r="D942" s="94" t="e">
        <f>'2 SERVICES'!#REF!</f>
        <v>#REF!</v>
      </c>
      <c r="E942" s="314" t="e">
        <f t="shared" si="28"/>
        <v>#REF!</v>
      </c>
      <c r="F942" s="302"/>
      <c r="G942" s="315" t="e">
        <f t="shared" si="29"/>
        <v>#REF!</v>
      </c>
      <c r="H942" s="316"/>
      <c r="I942" s="317" t="e">
        <f t="shared" si="30"/>
        <v>#REF!</v>
      </c>
      <c r="J942" s="302"/>
      <c r="K942" s="318" t="e">
        <f t="shared" si="31"/>
        <v>#REF!</v>
      </c>
      <c r="L942" s="316"/>
      <c r="M942" s="317" t="e">
        <f t="shared" si="32"/>
        <v>#REF!</v>
      </c>
      <c r="N942" s="302"/>
      <c r="O942" s="95" t="e">
        <f t="shared" si="33"/>
        <v>#REF!</v>
      </c>
      <c r="P942" s="89"/>
      <c r="Q942" s="96" t="e">
        <f t="shared" si="34"/>
        <v>#REF!</v>
      </c>
      <c r="R942" s="91" t="s">
        <v>185</v>
      </c>
      <c r="S942" s="96" t="e">
        <f t="shared" si="35"/>
        <v>#REF!</v>
      </c>
      <c r="T942" s="89"/>
      <c r="U942" s="96" t="e">
        <f>'2 SERVICES'!#REF!</f>
        <v>#REF!</v>
      </c>
      <c r="V942" s="91"/>
      <c r="W942" s="97" t="e">
        <f>'2 SERVICES'!#REF!</f>
        <v>#REF!</v>
      </c>
    </row>
    <row r="943" spans="1:23" ht="39.75" customHeight="1" x14ac:dyDescent="0.25">
      <c r="A943" s="92">
        <f t="shared" si="27"/>
        <v>930</v>
      </c>
      <c r="B943" s="313" t="e">
        <f>'2 SERVICES'!#REF!</f>
        <v>#REF!</v>
      </c>
      <c r="C943" s="99" t="e">
        <f>'2 SERVICES'!#REF!</f>
        <v>#REF!</v>
      </c>
      <c r="D943" s="94" t="e">
        <f>'2 SERVICES'!#REF!</f>
        <v>#REF!</v>
      </c>
      <c r="E943" s="319" t="e">
        <f t="shared" si="28"/>
        <v>#REF!</v>
      </c>
      <c r="F943" s="320"/>
      <c r="G943" s="315" t="e">
        <f t="shared" si="29"/>
        <v>#REF!</v>
      </c>
      <c r="H943" s="316"/>
      <c r="I943" s="321" t="e">
        <f t="shared" si="30"/>
        <v>#REF!</v>
      </c>
      <c r="J943" s="320"/>
      <c r="K943" s="318" t="e">
        <f t="shared" si="31"/>
        <v>#REF!</v>
      </c>
      <c r="L943" s="316"/>
      <c r="M943" s="321" t="e">
        <f t="shared" si="32"/>
        <v>#REF!</v>
      </c>
      <c r="N943" s="320"/>
      <c r="O943" s="95" t="e">
        <f t="shared" si="33"/>
        <v>#REF!</v>
      </c>
      <c r="P943" s="89"/>
      <c r="Q943" s="100" t="e">
        <f t="shared" si="34"/>
        <v>#REF!</v>
      </c>
      <c r="R943" s="91" t="s">
        <v>186</v>
      </c>
      <c r="S943" s="96" t="e">
        <f t="shared" si="35"/>
        <v>#REF!</v>
      </c>
      <c r="T943" s="89"/>
      <c r="U943" s="96" t="e">
        <f>'2 SERVICES'!#REF!</f>
        <v>#REF!</v>
      </c>
      <c r="V943" s="91"/>
      <c r="W943" s="97" t="e">
        <f>'2 SERVICES'!#REF!</f>
        <v>#REF!</v>
      </c>
    </row>
    <row r="944" spans="1:23" ht="39.75" customHeight="1" x14ac:dyDescent="0.25">
      <c r="A944" s="92">
        <f t="shared" si="27"/>
        <v>931</v>
      </c>
      <c r="B944" s="313" t="e">
        <f>'2 SERVICES'!#REF!</f>
        <v>#REF!</v>
      </c>
      <c r="C944" s="93" t="e">
        <f>'2 SERVICES'!#REF!</f>
        <v>#REF!</v>
      </c>
      <c r="D944" s="94" t="e">
        <f>'2 SERVICES'!#REF!</f>
        <v>#REF!</v>
      </c>
      <c r="E944" s="314" t="e">
        <f t="shared" si="28"/>
        <v>#REF!</v>
      </c>
      <c r="F944" s="302"/>
      <c r="G944" s="315" t="e">
        <f t="shared" si="29"/>
        <v>#REF!</v>
      </c>
      <c r="H944" s="316"/>
      <c r="I944" s="317" t="e">
        <f t="shared" si="30"/>
        <v>#REF!</v>
      </c>
      <c r="J944" s="302"/>
      <c r="K944" s="318" t="e">
        <f t="shared" si="31"/>
        <v>#REF!</v>
      </c>
      <c r="L944" s="316"/>
      <c r="M944" s="317" t="e">
        <f t="shared" si="32"/>
        <v>#REF!</v>
      </c>
      <c r="N944" s="302"/>
      <c r="O944" s="95" t="e">
        <f t="shared" si="33"/>
        <v>#REF!</v>
      </c>
      <c r="P944" s="89"/>
      <c r="Q944" s="96" t="e">
        <f t="shared" si="34"/>
        <v>#REF!</v>
      </c>
      <c r="R944" s="91" t="s">
        <v>185</v>
      </c>
      <c r="S944" s="96" t="e">
        <f t="shared" si="35"/>
        <v>#REF!</v>
      </c>
      <c r="T944" s="89"/>
      <c r="U944" s="96" t="e">
        <f>'2 SERVICES'!#REF!</f>
        <v>#REF!</v>
      </c>
      <c r="V944" s="91"/>
      <c r="W944" s="97" t="e">
        <f>'2 SERVICES'!#REF!</f>
        <v>#REF!</v>
      </c>
    </row>
    <row r="945" spans="1:23" ht="39.75" customHeight="1" x14ac:dyDescent="0.25">
      <c r="A945" s="92">
        <f t="shared" si="27"/>
        <v>932</v>
      </c>
      <c r="B945" s="313" t="e">
        <f>'2 SERVICES'!#REF!</f>
        <v>#REF!</v>
      </c>
      <c r="C945" s="99" t="e">
        <f>'2 SERVICES'!#REF!</f>
        <v>#REF!</v>
      </c>
      <c r="D945" s="94" t="e">
        <f>'2 SERVICES'!#REF!</f>
        <v>#REF!</v>
      </c>
      <c r="E945" s="319" t="e">
        <f t="shared" si="28"/>
        <v>#REF!</v>
      </c>
      <c r="F945" s="320"/>
      <c r="G945" s="315" t="e">
        <f t="shared" si="29"/>
        <v>#REF!</v>
      </c>
      <c r="H945" s="316"/>
      <c r="I945" s="321" t="e">
        <f t="shared" si="30"/>
        <v>#REF!</v>
      </c>
      <c r="J945" s="320"/>
      <c r="K945" s="318" t="e">
        <f t="shared" si="31"/>
        <v>#REF!</v>
      </c>
      <c r="L945" s="316"/>
      <c r="M945" s="321" t="e">
        <f t="shared" si="32"/>
        <v>#REF!</v>
      </c>
      <c r="N945" s="320"/>
      <c r="O945" s="95" t="e">
        <f t="shared" si="33"/>
        <v>#REF!</v>
      </c>
      <c r="P945" s="89"/>
      <c r="Q945" s="100" t="e">
        <f t="shared" si="34"/>
        <v>#REF!</v>
      </c>
      <c r="R945" s="91" t="s">
        <v>186</v>
      </c>
      <c r="S945" s="96" t="e">
        <f t="shared" si="35"/>
        <v>#REF!</v>
      </c>
      <c r="T945" s="89"/>
      <c r="U945" s="96" t="e">
        <f>'2 SERVICES'!#REF!</f>
        <v>#REF!</v>
      </c>
      <c r="V945" s="91"/>
      <c r="W945" s="97" t="e">
        <f>'2 SERVICES'!#REF!</f>
        <v>#REF!</v>
      </c>
    </row>
    <row r="946" spans="1:23" ht="39.75" customHeight="1" x14ac:dyDescent="0.25">
      <c r="A946" s="92">
        <f t="shared" si="27"/>
        <v>933</v>
      </c>
      <c r="B946" s="313" t="e">
        <f>'2 SERVICES'!#REF!</f>
        <v>#REF!</v>
      </c>
      <c r="C946" s="93" t="e">
        <f>'2 SERVICES'!#REF!</f>
        <v>#REF!</v>
      </c>
      <c r="D946" s="94" t="e">
        <f>'2 SERVICES'!#REF!</f>
        <v>#REF!</v>
      </c>
      <c r="E946" s="314" t="e">
        <f t="shared" si="28"/>
        <v>#REF!</v>
      </c>
      <c r="F946" s="302"/>
      <c r="G946" s="315" t="e">
        <f t="shared" si="29"/>
        <v>#REF!</v>
      </c>
      <c r="H946" s="316"/>
      <c r="I946" s="317" t="e">
        <f t="shared" si="30"/>
        <v>#REF!</v>
      </c>
      <c r="J946" s="302"/>
      <c r="K946" s="318" t="e">
        <f t="shared" si="31"/>
        <v>#REF!</v>
      </c>
      <c r="L946" s="316"/>
      <c r="M946" s="317" t="e">
        <f t="shared" si="32"/>
        <v>#REF!</v>
      </c>
      <c r="N946" s="302"/>
      <c r="O946" s="95" t="e">
        <f t="shared" si="33"/>
        <v>#REF!</v>
      </c>
      <c r="P946" s="89"/>
      <c r="Q946" s="96" t="e">
        <f t="shared" si="34"/>
        <v>#REF!</v>
      </c>
      <c r="R946" s="91" t="s">
        <v>185</v>
      </c>
      <c r="S946" s="96" t="e">
        <f t="shared" si="35"/>
        <v>#REF!</v>
      </c>
      <c r="T946" s="89"/>
      <c r="U946" s="96" t="e">
        <f>'2 SERVICES'!#REF!</f>
        <v>#REF!</v>
      </c>
      <c r="V946" s="91"/>
      <c r="W946" s="97" t="e">
        <f>'2 SERVICES'!#REF!</f>
        <v>#REF!</v>
      </c>
    </row>
    <row r="947" spans="1:23" ht="39.75" customHeight="1" x14ac:dyDescent="0.25">
      <c r="A947" s="92">
        <f t="shared" si="27"/>
        <v>934</v>
      </c>
      <c r="B947" s="313" t="e">
        <f>'2 SERVICES'!#REF!</f>
        <v>#REF!</v>
      </c>
      <c r="C947" s="99" t="e">
        <f>'2 SERVICES'!#REF!</f>
        <v>#REF!</v>
      </c>
      <c r="D947" s="94" t="e">
        <f>'2 SERVICES'!#REF!</f>
        <v>#REF!</v>
      </c>
      <c r="E947" s="319" t="e">
        <f t="shared" si="28"/>
        <v>#REF!</v>
      </c>
      <c r="F947" s="320"/>
      <c r="G947" s="315" t="e">
        <f t="shared" si="29"/>
        <v>#REF!</v>
      </c>
      <c r="H947" s="316"/>
      <c r="I947" s="321" t="e">
        <f t="shared" si="30"/>
        <v>#REF!</v>
      </c>
      <c r="J947" s="320"/>
      <c r="K947" s="318" t="e">
        <f t="shared" si="31"/>
        <v>#REF!</v>
      </c>
      <c r="L947" s="316"/>
      <c r="M947" s="321" t="e">
        <f t="shared" si="32"/>
        <v>#REF!</v>
      </c>
      <c r="N947" s="320"/>
      <c r="O947" s="95" t="e">
        <f t="shared" si="33"/>
        <v>#REF!</v>
      </c>
      <c r="P947" s="89"/>
      <c r="Q947" s="100" t="e">
        <f t="shared" si="34"/>
        <v>#REF!</v>
      </c>
      <c r="R947" s="91" t="s">
        <v>186</v>
      </c>
      <c r="S947" s="96" t="e">
        <f t="shared" si="35"/>
        <v>#REF!</v>
      </c>
      <c r="T947" s="89"/>
      <c r="U947" s="96" t="e">
        <f>'2 SERVICES'!#REF!</f>
        <v>#REF!</v>
      </c>
      <c r="V947" s="91"/>
      <c r="W947" s="97" t="e">
        <f>'2 SERVICES'!#REF!</f>
        <v>#REF!</v>
      </c>
    </row>
    <row r="948" spans="1:23" ht="39.75" customHeight="1" x14ac:dyDescent="0.25">
      <c r="A948" s="92">
        <f t="shared" si="27"/>
        <v>935</v>
      </c>
      <c r="B948" s="313" t="e">
        <f>'2 SERVICES'!#REF!</f>
        <v>#REF!</v>
      </c>
      <c r="C948" s="93" t="e">
        <f>'2 SERVICES'!#REF!</f>
        <v>#REF!</v>
      </c>
      <c r="D948" s="94" t="e">
        <f>'2 SERVICES'!#REF!</f>
        <v>#REF!</v>
      </c>
      <c r="E948" s="314" t="e">
        <f t="shared" si="28"/>
        <v>#REF!</v>
      </c>
      <c r="F948" s="302"/>
      <c r="G948" s="315" t="e">
        <f t="shared" si="29"/>
        <v>#REF!</v>
      </c>
      <c r="H948" s="316"/>
      <c r="I948" s="317" t="e">
        <f t="shared" si="30"/>
        <v>#REF!</v>
      </c>
      <c r="J948" s="302"/>
      <c r="K948" s="318" t="e">
        <f t="shared" si="31"/>
        <v>#REF!</v>
      </c>
      <c r="L948" s="316"/>
      <c r="M948" s="317" t="e">
        <f t="shared" si="32"/>
        <v>#REF!</v>
      </c>
      <c r="N948" s="302"/>
      <c r="O948" s="95" t="e">
        <f t="shared" si="33"/>
        <v>#REF!</v>
      </c>
      <c r="P948" s="89"/>
      <c r="Q948" s="96" t="e">
        <f t="shared" si="34"/>
        <v>#REF!</v>
      </c>
      <c r="R948" s="91" t="s">
        <v>185</v>
      </c>
      <c r="S948" s="96" t="e">
        <f t="shared" si="35"/>
        <v>#REF!</v>
      </c>
      <c r="T948" s="89"/>
      <c r="U948" s="96" t="e">
        <f>'2 SERVICES'!#REF!</f>
        <v>#REF!</v>
      </c>
      <c r="V948" s="91"/>
      <c r="W948" s="97" t="e">
        <f>'2 SERVICES'!#REF!</f>
        <v>#REF!</v>
      </c>
    </row>
    <row r="949" spans="1:23" ht="39.75" customHeight="1" x14ac:dyDescent="0.25">
      <c r="A949" s="92">
        <f t="shared" si="27"/>
        <v>936</v>
      </c>
      <c r="B949" s="313" t="e">
        <f>'2 SERVICES'!#REF!</f>
        <v>#REF!</v>
      </c>
      <c r="C949" s="99" t="e">
        <f>'2 SERVICES'!#REF!</f>
        <v>#REF!</v>
      </c>
      <c r="D949" s="94" t="e">
        <f>'2 SERVICES'!#REF!</f>
        <v>#REF!</v>
      </c>
      <c r="E949" s="319" t="e">
        <f t="shared" si="28"/>
        <v>#REF!</v>
      </c>
      <c r="F949" s="320"/>
      <c r="G949" s="315" t="e">
        <f t="shared" si="29"/>
        <v>#REF!</v>
      </c>
      <c r="H949" s="316"/>
      <c r="I949" s="321" t="e">
        <f t="shared" si="30"/>
        <v>#REF!</v>
      </c>
      <c r="J949" s="320"/>
      <c r="K949" s="318" t="e">
        <f t="shared" si="31"/>
        <v>#REF!</v>
      </c>
      <c r="L949" s="316"/>
      <c r="M949" s="321" t="e">
        <f t="shared" si="32"/>
        <v>#REF!</v>
      </c>
      <c r="N949" s="320"/>
      <c r="O949" s="95" t="e">
        <f t="shared" si="33"/>
        <v>#REF!</v>
      </c>
      <c r="P949" s="89"/>
      <c r="Q949" s="100" t="e">
        <f t="shared" si="34"/>
        <v>#REF!</v>
      </c>
      <c r="R949" s="91" t="s">
        <v>186</v>
      </c>
      <c r="S949" s="96" t="e">
        <f t="shared" si="35"/>
        <v>#REF!</v>
      </c>
      <c r="T949" s="89"/>
      <c r="U949" s="96" t="e">
        <f>'2 SERVICES'!#REF!</f>
        <v>#REF!</v>
      </c>
      <c r="V949" s="91"/>
      <c r="W949" s="97" t="e">
        <f>'2 SERVICES'!#REF!</f>
        <v>#REF!</v>
      </c>
    </row>
    <row r="950" spans="1:23" ht="39.75" customHeight="1" x14ac:dyDescent="0.25">
      <c r="A950" s="92">
        <f t="shared" si="27"/>
        <v>937</v>
      </c>
      <c r="B950" s="313" t="e">
        <f>'2 SERVICES'!#REF!</f>
        <v>#REF!</v>
      </c>
      <c r="C950" s="93" t="e">
        <f>'2 SERVICES'!#REF!</f>
        <v>#REF!</v>
      </c>
      <c r="D950" s="94" t="e">
        <f>'2 SERVICES'!#REF!</f>
        <v>#REF!</v>
      </c>
      <c r="E950" s="314" t="e">
        <f t="shared" si="28"/>
        <v>#REF!</v>
      </c>
      <c r="F950" s="302"/>
      <c r="G950" s="315" t="e">
        <f t="shared" si="29"/>
        <v>#REF!</v>
      </c>
      <c r="H950" s="316"/>
      <c r="I950" s="317" t="e">
        <f t="shared" si="30"/>
        <v>#REF!</v>
      </c>
      <c r="J950" s="302"/>
      <c r="K950" s="318" t="e">
        <f t="shared" si="31"/>
        <v>#REF!</v>
      </c>
      <c r="L950" s="316"/>
      <c r="M950" s="317" t="e">
        <f t="shared" si="32"/>
        <v>#REF!</v>
      </c>
      <c r="N950" s="302"/>
      <c r="O950" s="95" t="e">
        <f t="shared" si="33"/>
        <v>#REF!</v>
      </c>
      <c r="P950" s="89"/>
      <c r="Q950" s="96" t="e">
        <f t="shared" si="34"/>
        <v>#REF!</v>
      </c>
      <c r="R950" s="91" t="s">
        <v>185</v>
      </c>
      <c r="S950" s="96" t="e">
        <f t="shared" si="35"/>
        <v>#REF!</v>
      </c>
      <c r="T950" s="89"/>
      <c r="U950" s="96" t="e">
        <f>'2 SERVICES'!#REF!</f>
        <v>#REF!</v>
      </c>
      <c r="V950" s="91"/>
      <c r="W950" s="97" t="e">
        <f>'2 SERVICES'!#REF!</f>
        <v>#REF!</v>
      </c>
    </row>
    <row r="951" spans="1:23" ht="39.75" customHeight="1" x14ac:dyDescent="0.25">
      <c r="A951" s="92">
        <f t="shared" si="27"/>
        <v>938</v>
      </c>
      <c r="B951" s="313" t="e">
        <f>'2 SERVICES'!#REF!</f>
        <v>#REF!</v>
      </c>
      <c r="C951" s="99" t="e">
        <f>'2 SERVICES'!#REF!</f>
        <v>#REF!</v>
      </c>
      <c r="D951" s="94" t="e">
        <f>'2 SERVICES'!#REF!</f>
        <v>#REF!</v>
      </c>
      <c r="E951" s="319" t="e">
        <f t="shared" si="28"/>
        <v>#REF!</v>
      </c>
      <c r="F951" s="320"/>
      <c r="G951" s="315" t="e">
        <f t="shared" si="29"/>
        <v>#REF!</v>
      </c>
      <c r="H951" s="316"/>
      <c r="I951" s="321" t="e">
        <f t="shared" si="30"/>
        <v>#REF!</v>
      </c>
      <c r="J951" s="320"/>
      <c r="K951" s="318" t="e">
        <f t="shared" si="31"/>
        <v>#REF!</v>
      </c>
      <c r="L951" s="316"/>
      <c r="M951" s="321" t="e">
        <f t="shared" si="32"/>
        <v>#REF!</v>
      </c>
      <c r="N951" s="320"/>
      <c r="O951" s="95" t="e">
        <f t="shared" si="33"/>
        <v>#REF!</v>
      </c>
      <c r="P951" s="89"/>
      <c r="Q951" s="100" t="e">
        <f t="shared" si="34"/>
        <v>#REF!</v>
      </c>
      <c r="R951" s="91" t="s">
        <v>186</v>
      </c>
      <c r="S951" s="96" t="e">
        <f t="shared" si="35"/>
        <v>#REF!</v>
      </c>
      <c r="T951" s="89"/>
      <c r="U951" s="96" t="e">
        <f>'2 SERVICES'!#REF!</f>
        <v>#REF!</v>
      </c>
      <c r="V951" s="91"/>
      <c r="W951" s="97" t="e">
        <f>'2 SERVICES'!#REF!</f>
        <v>#REF!</v>
      </c>
    </row>
    <row r="952" spans="1:23" ht="39.75" customHeight="1" x14ac:dyDescent="0.25">
      <c r="A952" s="92">
        <f t="shared" si="27"/>
        <v>939</v>
      </c>
      <c r="B952" s="313" t="e">
        <f>'2 SERVICES'!#REF!</f>
        <v>#REF!</v>
      </c>
      <c r="C952" s="93" t="e">
        <f>'2 SERVICES'!#REF!</f>
        <v>#REF!</v>
      </c>
      <c r="D952" s="94" t="e">
        <f>'2 SERVICES'!#REF!</f>
        <v>#REF!</v>
      </c>
      <c r="E952" s="314" t="e">
        <f t="shared" si="28"/>
        <v>#REF!</v>
      </c>
      <c r="F952" s="302"/>
      <c r="G952" s="315" t="e">
        <f t="shared" si="29"/>
        <v>#REF!</v>
      </c>
      <c r="H952" s="316"/>
      <c r="I952" s="317" t="e">
        <f t="shared" si="30"/>
        <v>#REF!</v>
      </c>
      <c r="J952" s="302"/>
      <c r="K952" s="318" t="e">
        <f t="shared" si="31"/>
        <v>#REF!</v>
      </c>
      <c r="L952" s="316"/>
      <c r="M952" s="317" t="e">
        <f t="shared" si="32"/>
        <v>#REF!</v>
      </c>
      <c r="N952" s="302"/>
      <c r="O952" s="95" t="e">
        <f t="shared" si="33"/>
        <v>#REF!</v>
      </c>
      <c r="P952" s="89"/>
      <c r="Q952" s="96" t="e">
        <f t="shared" si="34"/>
        <v>#REF!</v>
      </c>
      <c r="R952" s="91" t="s">
        <v>185</v>
      </c>
      <c r="S952" s="96" t="e">
        <f t="shared" si="35"/>
        <v>#REF!</v>
      </c>
      <c r="T952" s="89"/>
      <c r="U952" s="96" t="e">
        <f>'2 SERVICES'!#REF!</f>
        <v>#REF!</v>
      </c>
      <c r="V952" s="91"/>
      <c r="W952" s="97" t="e">
        <f>'2 SERVICES'!#REF!</f>
        <v>#REF!</v>
      </c>
    </row>
    <row r="953" spans="1:23" ht="39.75" customHeight="1" x14ac:dyDescent="0.25">
      <c r="A953" s="92">
        <f t="shared" si="27"/>
        <v>940</v>
      </c>
      <c r="B953" s="313" t="e">
        <f>'2 SERVICES'!#REF!</f>
        <v>#REF!</v>
      </c>
      <c r="C953" s="99" t="e">
        <f>'2 SERVICES'!#REF!</f>
        <v>#REF!</v>
      </c>
      <c r="D953" s="94" t="e">
        <f>'2 SERVICES'!#REF!</f>
        <v>#REF!</v>
      </c>
      <c r="E953" s="319" t="e">
        <f t="shared" si="28"/>
        <v>#REF!</v>
      </c>
      <c r="F953" s="320"/>
      <c r="G953" s="315" t="e">
        <f t="shared" si="29"/>
        <v>#REF!</v>
      </c>
      <c r="H953" s="316"/>
      <c r="I953" s="321" t="e">
        <f t="shared" si="30"/>
        <v>#REF!</v>
      </c>
      <c r="J953" s="320"/>
      <c r="K953" s="318" t="e">
        <f t="shared" si="31"/>
        <v>#REF!</v>
      </c>
      <c r="L953" s="316"/>
      <c r="M953" s="321" t="e">
        <f t="shared" si="32"/>
        <v>#REF!</v>
      </c>
      <c r="N953" s="320"/>
      <c r="O953" s="95" t="e">
        <f t="shared" si="33"/>
        <v>#REF!</v>
      </c>
      <c r="P953" s="89"/>
      <c r="Q953" s="100" t="e">
        <f t="shared" si="34"/>
        <v>#REF!</v>
      </c>
      <c r="R953" s="91" t="s">
        <v>186</v>
      </c>
      <c r="S953" s="96" t="e">
        <f t="shared" si="35"/>
        <v>#REF!</v>
      </c>
      <c r="T953" s="89"/>
      <c r="U953" s="96" t="e">
        <f>'2 SERVICES'!#REF!</f>
        <v>#REF!</v>
      </c>
      <c r="V953" s="91"/>
      <c r="W953" s="97" t="e">
        <f>'2 SERVICES'!#REF!</f>
        <v>#REF!</v>
      </c>
    </row>
    <row r="954" spans="1:23" ht="39.75" customHeight="1" x14ac:dyDescent="0.25">
      <c r="A954" s="92">
        <f t="shared" si="27"/>
        <v>941</v>
      </c>
      <c r="B954" s="313" t="e">
        <f>'2 SERVICES'!#REF!</f>
        <v>#REF!</v>
      </c>
      <c r="C954" s="93" t="e">
        <f>'2 SERVICES'!#REF!</f>
        <v>#REF!</v>
      </c>
      <c r="D954" s="94" t="e">
        <f>'2 SERVICES'!#REF!</f>
        <v>#REF!</v>
      </c>
      <c r="E954" s="314" t="e">
        <f t="shared" si="28"/>
        <v>#REF!</v>
      </c>
      <c r="F954" s="302"/>
      <c r="G954" s="315" t="e">
        <f t="shared" si="29"/>
        <v>#REF!</v>
      </c>
      <c r="H954" s="316"/>
      <c r="I954" s="317" t="e">
        <f t="shared" si="30"/>
        <v>#REF!</v>
      </c>
      <c r="J954" s="302"/>
      <c r="K954" s="318" t="e">
        <f t="shared" si="31"/>
        <v>#REF!</v>
      </c>
      <c r="L954" s="316"/>
      <c r="M954" s="317" t="e">
        <f t="shared" si="32"/>
        <v>#REF!</v>
      </c>
      <c r="N954" s="302"/>
      <c r="O954" s="95" t="e">
        <f t="shared" si="33"/>
        <v>#REF!</v>
      </c>
      <c r="P954" s="89"/>
      <c r="Q954" s="96" t="e">
        <f t="shared" si="34"/>
        <v>#REF!</v>
      </c>
      <c r="R954" s="91" t="s">
        <v>185</v>
      </c>
      <c r="S954" s="96" t="e">
        <f t="shared" si="35"/>
        <v>#REF!</v>
      </c>
      <c r="T954" s="89"/>
      <c r="U954" s="96" t="e">
        <f>'2 SERVICES'!#REF!</f>
        <v>#REF!</v>
      </c>
      <c r="V954" s="91"/>
      <c r="W954" s="97" t="e">
        <f>'2 SERVICES'!#REF!</f>
        <v>#REF!</v>
      </c>
    </row>
    <row r="955" spans="1:23" ht="39.75" customHeight="1" x14ac:dyDescent="0.25">
      <c r="A955" s="92">
        <f t="shared" si="27"/>
        <v>942</v>
      </c>
      <c r="B955" s="313" t="e">
        <f>'2 SERVICES'!#REF!</f>
        <v>#REF!</v>
      </c>
      <c r="C955" s="99" t="e">
        <f>'2 SERVICES'!#REF!</f>
        <v>#REF!</v>
      </c>
      <c r="D955" s="94" t="e">
        <f>'2 SERVICES'!#REF!</f>
        <v>#REF!</v>
      </c>
      <c r="E955" s="319" t="e">
        <f t="shared" si="28"/>
        <v>#REF!</v>
      </c>
      <c r="F955" s="320"/>
      <c r="G955" s="315" t="e">
        <f t="shared" si="29"/>
        <v>#REF!</v>
      </c>
      <c r="H955" s="316"/>
      <c r="I955" s="321" t="e">
        <f t="shared" si="30"/>
        <v>#REF!</v>
      </c>
      <c r="J955" s="320"/>
      <c r="K955" s="318" t="e">
        <f t="shared" si="31"/>
        <v>#REF!</v>
      </c>
      <c r="L955" s="316"/>
      <c r="M955" s="321" t="e">
        <f t="shared" si="32"/>
        <v>#REF!</v>
      </c>
      <c r="N955" s="320"/>
      <c r="O955" s="95" t="e">
        <f t="shared" si="33"/>
        <v>#REF!</v>
      </c>
      <c r="P955" s="89"/>
      <c r="Q955" s="100" t="e">
        <f t="shared" si="34"/>
        <v>#REF!</v>
      </c>
      <c r="R955" s="91" t="s">
        <v>186</v>
      </c>
      <c r="S955" s="96" t="e">
        <f t="shared" si="35"/>
        <v>#REF!</v>
      </c>
      <c r="T955" s="89"/>
      <c r="U955" s="96" t="e">
        <f>'2 SERVICES'!#REF!</f>
        <v>#REF!</v>
      </c>
      <c r="V955" s="91"/>
      <c r="W955" s="97" t="e">
        <f>'2 SERVICES'!#REF!</f>
        <v>#REF!</v>
      </c>
    </row>
    <row r="956" spans="1:23" ht="39.75" customHeight="1" x14ac:dyDescent="0.25">
      <c r="A956" s="92">
        <f t="shared" si="27"/>
        <v>943</v>
      </c>
      <c r="B956" s="313" t="e">
        <f>'2 SERVICES'!#REF!</f>
        <v>#REF!</v>
      </c>
      <c r="C956" s="93" t="e">
        <f>'2 SERVICES'!#REF!</f>
        <v>#REF!</v>
      </c>
      <c r="D956" s="94" t="e">
        <f>'2 SERVICES'!#REF!</f>
        <v>#REF!</v>
      </c>
      <c r="E956" s="314" t="e">
        <f t="shared" si="28"/>
        <v>#REF!</v>
      </c>
      <c r="F956" s="302"/>
      <c r="G956" s="315" t="e">
        <f t="shared" si="29"/>
        <v>#REF!</v>
      </c>
      <c r="H956" s="316"/>
      <c r="I956" s="317" t="e">
        <f t="shared" si="30"/>
        <v>#REF!</v>
      </c>
      <c r="J956" s="302"/>
      <c r="K956" s="318" t="e">
        <f t="shared" si="31"/>
        <v>#REF!</v>
      </c>
      <c r="L956" s="316"/>
      <c r="M956" s="317" t="e">
        <f t="shared" si="32"/>
        <v>#REF!</v>
      </c>
      <c r="N956" s="302"/>
      <c r="O956" s="95" t="e">
        <f t="shared" si="33"/>
        <v>#REF!</v>
      </c>
      <c r="P956" s="89"/>
      <c r="Q956" s="96" t="e">
        <f t="shared" si="34"/>
        <v>#REF!</v>
      </c>
      <c r="R956" s="91" t="s">
        <v>185</v>
      </c>
      <c r="S956" s="96" t="e">
        <f t="shared" si="35"/>
        <v>#REF!</v>
      </c>
      <c r="T956" s="89"/>
      <c r="U956" s="96" t="e">
        <f>'2 SERVICES'!#REF!</f>
        <v>#REF!</v>
      </c>
      <c r="V956" s="91"/>
      <c r="W956" s="97" t="e">
        <f>'2 SERVICES'!#REF!</f>
        <v>#REF!</v>
      </c>
    </row>
    <row r="957" spans="1:23" ht="39.75" customHeight="1" x14ac:dyDescent="0.25">
      <c r="A957" s="92">
        <f t="shared" si="27"/>
        <v>944</v>
      </c>
      <c r="B957" s="313" t="e">
        <f>'2 SERVICES'!#REF!</f>
        <v>#REF!</v>
      </c>
      <c r="C957" s="99" t="e">
        <f>'2 SERVICES'!#REF!</f>
        <v>#REF!</v>
      </c>
      <c r="D957" s="94" t="e">
        <f>'2 SERVICES'!#REF!</f>
        <v>#REF!</v>
      </c>
      <c r="E957" s="319" t="e">
        <f t="shared" si="28"/>
        <v>#REF!</v>
      </c>
      <c r="F957" s="320"/>
      <c r="G957" s="315" t="e">
        <f t="shared" si="29"/>
        <v>#REF!</v>
      </c>
      <c r="H957" s="316"/>
      <c r="I957" s="321" t="e">
        <f t="shared" si="30"/>
        <v>#REF!</v>
      </c>
      <c r="J957" s="320"/>
      <c r="K957" s="318" t="e">
        <f t="shared" si="31"/>
        <v>#REF!</v>
      </c>
      <c r="L957" s="316"/>
      <c r="M957" s="321" t="e">
        <f t="shared" si="32"/>
        <v>#REF!</v>
      </c>
      <c r="N957" s="320"/>
      <c r="O957" s="95" t="e">
        <f t="shared" si="33"/>
        <v>#REF!</v>
      </c>
      <c r="P957" s="89"/>
      <c r="Q957" s="100" t="e">
        <f t="shared" si="34"/>
        <v>#REF!</v>
      </c>
      <c r="R957" s="91" t="s">
        <v>186</v>
      </c>
      <c r="S957" s="96" t="e">
        <f t="shared" si="35"/>
        <v>#REF!</v>
      </c>
      <c r="T957" s="89"/>
      <c r="U957" s="96" t="e">
        <f>'2 SERVICES'!#REF!</f>
        <v>#REF!</v>
      </c>
      <c r="V957" s="91"/>
      <c r="W957" s="97" t="e">
        <f>'2 SERVICES'!#REF!</f>
        <v>#REF!</v>
      </c>
    </row>
    <row r="958" spans="1:23" ht="39.75" customHeight="1" x14ac:dyDescent="0.25">
      <c r="A958" s="92">
        <f t="shared" si="27"/>
        <v>945</v>
      </c>
      <c r="B958" s="313" t="e">
        <f>'2 SERVICES'!#REF!</f>
        <v>#REF!</v>
      </c>
      <c r="C958" s="93" t="e">
        <f>'2 SERVICES'!#REF!</f>
        <v>#REF!</v>
      </c>
      <c r="D958" s="94" t="e">
        <f>'2 SERVICES'!#REF!</f>
        <v>#REF!</v>
      </c>
      <c r="E958" s="314" t="e">
        <f t="shared" si="28"/>
        <v>#REF!</v>
      </c>
      <c r="F958" s="302"/>
      <c r="G958" s="315" t="e">
        <f t="shared" si="29"/>
        <v>#REF!</v>
      </c>
      <c r="H958" s="316"/>
      <c r="I958" s="317" t="e">
        <f t="shared" si="30"/>
        <v>#REF!</v>
      </c>
      <c r="J958" s="302"/>
      <c r="K958" s="318" t="e">
        <f t="shared" si="31"/>
        <v>#REF!</v>
      </c>
      <c r="L958" s="316"/>
      <c r="M958" s="317" t="e">
        <f t="shared" si="32"/>
        <v>#REF!</v>
      </c>
      <c r="N958" s="302"/>
      <c r="O958" s="95" t="e">
        <f t="shared" si="33"/>
        <v>#REF!</v>
      </c>
      <c r="P958" s="89"/>
      <c r="Q958" s="96" t="e">
        <f t="shared" si="34"/>
        <v>#REF!</v>
      </c>
      <c r="R958" s="91" t="s">
        <v>185</v>
      </c>
      <c r="S958" s="96" t="e">
        <f t="shared" si="35"/>
        <v>#REF!</v>
      </c>
      <c r="T958" s="89"/>
      <c r="U958" s="96" t="e">
        <f>'2 SERVICES'!#REF!</f>
        <v>#REF!</v>
      </c>
      <c r="V958" s="91"/>
      <c r="W958" s="97" t="e">
        <f>'2 SERVICES'!#REF!</f>
        <v>#REF!</v>
      </c>
    </row>
    <row r="959" spans="1:23" ht="39.75" customHeight="1" x14ac:dyDescent="0.25">
      <c r="A959" s="92">
        <f t="shared" si="27"/>
        <v>946</v>
      </c>
      <c r="B959" s="313" t="e">
        <f>'2 SERVICES'!#REF!</f>
        <v>#REF!</v>
      </c>
      <c r="C959" s="99" t="e">
        <f>'2 SERVICES'!#REF!</f>
        <v>#REF!</v>
      </c>
      <c r="D959" s="94" t="e">
        <f>'2 SERVICES'!#REF!</f>
        <v>#REF!</v>
      </c>
      <c r="E959" s="319" t="e">
        <f t="shared" si="28"/>
        <v>#REF!</v>
      </c>
      <c r="F959" s="320"/>
      <c r="G959" s="315" t="e">
        <f t="shared" si="29"/>
        <v>#REF!</v>
      </c>
      <c r="H959" s="316"/>
      <c r="I959" s="321" t="e">
        <f t="shared" si="30"/>
        <v>#REF!</v>
      </c>
      <c r="J959" s="320"/>
      <c r="K959" s="318" t="e">
        <f t="shared" si="31"/>
        <v>#REF!</v>
      </c>
      <c r="L959" s="316"/>
      <c r="M959" s="321" t="e">
        <f t="shared" si="32"/>
        <v>#REF!</v>
      </c>
      <c r="N959" s="320"/>
      <c r="O959" s="95" t="e">
        <f t="shared" si="33"/>
        <v>#REF!</v>
      </c>
      <c r="P959" s="89"/>
      <c r="Q959" s="100" t="e">
        <f t="shared" si="34"/>
        <v>#REF!</v>
      </c>
      <c r="R959" s="91" t="s">
        <v>186</v>
      </c>
      <c r="S959" s="96" t="e">
        <f t="shared" si="35"/>
        <v>#REF!</v>
      </c>
      <c r="T959" s="89"/>
      <c r="U959" s="96" t="e">
        <f>'2 SERVICES'!#REF!</f>
        <v>#REF!</v>
      </c>
      <c r="V959" s="91"/>
      <c r="W959" s="97" t="e">
        <f>'2 SERVICES'!#REF!</f>
        <v>#REF!</v>
      </c>
    </row>
    <row r="960" spans="1:23" ht="39.75" customHeight="1" x14ac:dyDescent="0.25">
      <c r="A960" s="92">
        <f t="shared" si="27"/>
        <v>947</v>
      </c>
      <c r="B960" s="313" t="e">
        <f>'2 SERVICES'!#REF!</f>
        <v>#REF!</v>
      </c>
      <c r="C960" s="93" t="e">
        <f>'2 SERVICES'!#REF!</f>
        <v>#REF!</v>
      </c>
      <c r="D960" s="94" t="e">
        <f>'2 SERVICES'!#REF!</f>
        <v>#REF!</v>
      </c>
      <c r="E960" s="314" t="e">
        <f t="shared" si="28"/>
        <v>#REF!</v>
      </c>
      <c r="F960" s="302"/>
      <c r="G960" s="315" t="e">
        <f t="shared" si="29"/>
        <v>#REF!</v>
      </c>
      <c r="H960" s="316"/>
      <c r="I960" s="317" t="e">
        <f t="shared" si="30"/>
        <v>#REF!</v>
      </c>
      <c r="J960" s="302"/>
      <c r="K960" s="318" t="e">
        <f t="shared" si="31"/>
        <v>#REF!</v>
      </c>
      <c r="L960" s="316"/>
      <c r="M960" s="317" t="e">
        <f t="shared" si="32"/>
        <v>#REF!</v>
      </c>
      <c r="N960" s="302"/>
      <c r="O960" s="95" t="e">
        <f t="shared" si="33"/>
        <v>#REF!</v>
      </c>
      <c r="P960" s="89"/>
      <c r="Q960" s="96" t="e">
        <f t="shared" si="34"/>
        <v>#REF!</v>
      </c>
      <c r="R960" s="91" t="s">
        <v>185</v>
      </c>
      <c r="S960" s="96" t="e">
        <f t="shared" si="35"/>
        <v>#REF!</v>
      </c>
      <c r="T960" s="89"/>
      <c r="U960" s="96" t="e">
        <f>'2 SERVICES'!#REF!</f>
        <v>#REF!</v>
      </c>
      <c r="V960" s="91"/>
      <c r="W960" s="97" t="e">
        <f>'2 SERVICES'!#REF!</f>
        <v>#REF!</v>
      </c>
    </row>
    <row r="961" spans="1:23" ht="39.75" customHeight="1" x14ac:dyDescent="0.25">
      <c r="A961" s="92">
        <f t="shared" si="27"/>
        <v>948</v>
      </c>
      <c r="B961" s="313" t="e">
        <f>'2 SERVICES'!#REF!</f>
        <v>#REF!</v>
      </c>
      <c r="C961" s="99" t="e">
        <f>'2 SERVICES'!#REF!</f>
        <v>#REF!</v>
      </c>
      <c r="D961" s="94" t="e">
        <f>'2 SERVICES'!#REF!</f>
        <v>#REF!</v>
      </c>
      <c r="E961" s="319" t="e">
        <f t="shared" si="28"/>
        <v>#REF!</v>
      </c>
      <c r="F961" s="320"/>
      <c r="G961" s="315" t="e">
        <f t="shared" si="29"/>
        <v>#REF!</v>
      </c>
      <c r="H961" s="316"/>
      <c r="I961" s="321" t="e">
        <f t="shared" si="30"/>
        <v>#REF!</v>
      </c>
      <c r="J961" s="320"/>
      <c r="K961" s="318" t="e">
        <f t="shared" si="31"/>
        <v>#REF!</v>
      </c>
      <c r="L961" s="316"/>
      <c r="M961" s="321" t="e">
        <f t="shared" si="32"/>
        <v>#REF!</v>
      </c>
      <c r="N961" s="320"/>
      <c r="O961" s="95" t="e">
        <f t="shared" si="33"/>
        <v>#REF!</v>
      </c>
      <c r="P961" s="89"/>
      <c r="Q961" s="100" t="e">
        <f t="shared" si="34"/>
        <v>#REF!</v>
      </c>
      <c r="R961" s="91" t="s">
        <v>186</v>
      </c>
      <c r="S961" s="96" t="e">
        <f t="shared" si="35"/>
        <v>#REF!</v>
      </c>
      <c r="T961" s="89"/>
      <c r="U961" s="96" t="e">
        <f>'2 SERVICES'!#REF!</f>
        <v>#REF!</v>
      </c>
      <c r="V961" s="91"/>
      <c r="W961" s="97" t="e">
        <f>'2 SERVICES'!#REF!</f>
        <v>#REF!</v>
      </c>
    </row>
    <row r="962" spans="1:23" ht="39.75" customHeight="1" x14ac:dyDescent="0.25">
      <c r="A962" s="92">
        <f t="shared" si="27"/>
        <v>949</v>
      </c>
      <c r="B962" s="313" t="e">
        <f>'2 SERVICES'!#REF!</f>
        <v>#REF!</v>
      </c>
      <c r="C962" s="93" t="e">
        <f>'2 SERVICES'!#REF!</f>
        <v>#REF!</v>
      </c>
      <c r="D962" s="94" t="e">
        <f>'2 SERVICES'!#REF!</f>
        <v>#REF!</v>
      </c>
      <c r="E962" s="314" t="e">
        <f t="shared" si="28"/>
        <v>#REF!</v>
      </c>
      <c r="F962" s="302"/>
      <c r="G962" s="315" t="e">
        <f t="shared" si="29"/>
        <v>#REF!</v>
      </c>
      <c r="H962" s="316"/>
      <c r="I962" s="317" t="e">
        <f t="shared" si="30"/>
        <v>#REF!</v>
      </c>
      <c r="J962" s="302"/>
      <c r="K962" s="318" t="e">
        <f t="shared" si="31"/>
        <v>#REF!</v>
      </c>
      <c r="L962" s="316"/>
      <c r="M962" s="317" t="e">
        <f t="shared" si="32"/>
        <v>#REF!</v>
      </c>
      <c r="N962" s="302"/>
      <c r="O962" s="95" t="e">
        <f t="shared" si="33"/>
        <v>#REF!</v>
      </c>
      <c r="P962" s="89"/>
      <c r="Q962" s="96" t="e">
        <f t="shared" si="34"/>
        <v>#REF!</v>
      </c>
      <c r="R962" s="91" t="s">
        <v>185</v>
      </c>
      <c r="S962" s="96" t="e">
        <f t="shared" si="35"/>
        <v>#REF!</v>
      </c>
      <c r="T962" s="89"/>
      <c r="U962" s="96" t="e">
        <f>'2 SERVICES'!#REF!</f>
        <v>#REF!</v>
      </c>
      <c r="V962" s="91"/>
      <c r="W962" s="97" t="e">
        <f>'2 SERVICES'!#REF!</f>
        <v>#REF!</v>
      </c>
    </row>
    <row r="963" spans="1:23" ht="39.75" customHeight="1" x14ac:dyDescent="0.25">
      <c r="A963" s="92">
        <f t="shared" si="27"/>
        <v>950</v>
      </c>
      <c r="B963" s="313" t="e">
        <f>'2 SERVICES'!#REF!</f>
        <v>#REF!</v>
      </c>
      <c r="C963" s="99" t="e">
        <f>'2 SERVICES'!#REF!</f>
        <v>#REF!</v>
      </c>
      <c r="D963" s="94" t="e">
        <f>'2 SERVICES'!#REF!</f>
        <v>#REF!</v>
      </c>
      <c r="E963" s="319" t="e">
        <f t="shared" si="28"/>
        <v>#REF!</v>
      </c>
      <c r="F963" s="320"/>
      <c r="G963" s="315" t="e">
        <f t="shared" si="29"/>
        <v>#REF!</v>
      </c>
      <c r="H963" s="316"/>
      <c r="I963" s="321" t="e">
        <f t="shared" si="30"/>
        <v>#REF!</v>
      </c>
      <c r="J963" s="320"/>
      <c r="K963" s="318" t="e">
        <f t="shared" si="31"/>
        <v>#REF!</v>
      </c>
      <c r="L963" s="316"/>
      <c r="M963" s="321" t="e">
        <f t="shared" si="32"/>
        <v>#REF!</v>
      </c>
      <c r="N963" s="320"/>
      <c r="O963" s="95" t="e">
        <f t="shared" si="33"/>
        <v>#REF!</v>
      </c>
      <c r="P963" s="89"/>
      <c r="Q963" s="100" t="e">
        <f t="shared" si="34"/>
        <v>#REF!</v>
      </c>
      <c r="R963" s="91" t="s">
        <v>186</v>
      </c>
      <c r="S963" s="96" t="e">
        <f t="shared" si="35"/>
        <v>#REF!</v>
      </c>
      <c r="T963" s="89"/>
      <c r="U963" s="96" t="e">
        <f>'2 SERVICES'!#REF!</f>
        <v>#REF!</v>
      </c>
      <c r="V963" s="91"/>
      <c r="W963" s="97" t="e">
        <f>'2 SERVICES'!#REF!</f>
        <v>#REF!</v>
      </c>
    </row>
    <row r="964" spans="1:23" ht="39.75" customHeight="1" x14ac:dyDescent="0.25">
      <c r="A964" s="92">
        <f t="shared" si="27"/>
        <v>951</v>
      </c>
      <c r="B964" s="313" t="e">
        <f>'2 SERVICES'!#REF!</f>
        <v>#REF!</v>
      </c>
      <c r="C964" s="93" t="e">
        <f>'2 SERVICES'!#REF!</f>
        <v>#REF!</v>
      </c>
      <c r="D964" s="94" t="e">
        <f>'2 SERVICES'!#REF!</f>
        <v>#REF!</v>
      </c>
      <c r="E964" s="314" t="e">
        <f t="shared" si="28"/>
        <v>#REF!</v>
      </c>
      <c r="F964" s="302"/>
      <c r="G964" s="315" t="e">
        <f t="shared" si="29"/>
        <v>#REF!</v>
      </c>
      <c r="H964" s="316"/>
      <c r="I964" s="317" t="e">
        <f t="shared" si="30"/>
        <v>#REF!</v>
      </c>
      <c r="J964" s="302"/>
      <c r="K964" s="318" t="e">
        <f t="shared" si="31"/>
        <v>#REF!</v>
      </c>
      <c r="L964" s="316"/>
      <c r="M964" s="317" t="e">
        <f t="shared" si="32"/>
        <v>#REF!</v>
      </c>
      <c r="N964" s="302"/>
      <c r="O964" s="95" t="e">
        <f t="shared" si="33"/>
        <v>#REF!</v>
      </c>
      <c r="P964" s="89"/>
      <c r="Q964" s="96" t="e">
        <f t="shared" si="34"/>
        <v>#REF!</v>
      </c>
      <c r="R964" s="91" t="s">
        <v>185</v>
      </c>
      <c r="S964" s="96" t="e">
        <f t="shared" si="35"/>
        <v>#REF!</v>
      </c>
      <c r="T964" s="89"/>
      <c r="U964" s="96" t="e">
        <f>'2 SERVICES'!#REF!</f>
        <v>#REF!</v>
      </c>
      <c r="V964" s="91"/>
      <c r="W964" s="97" t="e">
        <f>'2 SERVICES'!#REF!</f>
        <v>#REF!</v>
      </c>
    </row>
    <row r="965" spans="1:23" ht="39.75" customHeight="1" x14ac:dyDescent="0.25">
      <c r="A965" s="92">
        <f t="shared" si="27"/>
        <v>952</v>
      </c>
      <c r="B965" s="313" t="e">
        <f>'2 SERVICES'!#REF!</f>
        <v>#REF!</v>
      </c>
      <c r="C965" s="99" t="e">
        <f>'2 SERVICES'!#REF!</f>
        <v>#REF!</v>
      </c>
      <c r="D965" s="94" t="e">
        <f>'2 SERVICES'!#REF!</f>
        <v>#REF!</v>
      </c>
      <c r="E965" s="319" t="e">
        <f t="shared" si="28"/>
        <v>#REF!</v>
      </c>
      <c r="F965" s="320"/>
      <c r="G965" s="315" t="e">
        <f t="shared" si="29"/>
        <v>#REF!</v>
      </c>
      <c r="H965" s="316"/>
      <c r="I965" s="321" t="e">
        <f t="shared" si="30"/>
        <v>#REF!</v>
      </c>
      <c r="J965" s="320"/>
      <c r="K965" s="318" t="e">
        <f t="shared" si="31"/>
        <v>#REF!</v>
      </c>
      <c r="L965" s="316"/>
      <c r="M965" s="321" t="e">
        <f t="shared" si="32"/>
        <v>#REF!</v>
      </c>
      <c r="N965" s="320"/>
      <c r="O965" s="95" t="e">
        <f t="shared" si="33"/>
        <v>#REF!</v>
      </c>
      <c r="P965" s="89"/>
      <c r="Q965" s="100" t="e">
        <f t="shared" si="34"/>
        <v>#REF!</v>
      </c>
      <c r="R965" s="91" t="s">
        <v>186</v>
      </c>
      <c r="S965" s="96" t="e">
        <f t="shared" si="35"/>
        <v>#REF!</v>
      </c>
      <c r="T965" s="89"/>
      <c r="U965" s="96" t="e">
        <f>'2 SERVICES'!#REF!</f>
        <v>#REF!</v>
      </c>
      <c r="V965" s="91"/>
      <c r="W965" s="97" t="e">
        <f>'2 SERVICES'!#REF!</f>
        <v>#REF!</v>
      </c>
    </row>
    <row r="966" spans="1:23" ht="39.75" customHeight="1" x14ac:dyDescent="0.25">
      <c r="A966" s="92">
        <f t="shared" si="27"/>
        <v>953</v>
      </c>
      <c r="B966" s="313" t="e">
        <f>'2 SERVICES'!#REF!</f>
        <v>#REF!</v>
      </c>
      <c r="C966" s="93" t="e">
        <f>'2 SERVICES'!#REF!</f>
        <v>#REF!</v>
      </c>
      <c r="D966" s="94" t="e">
        <f>'2 SERVICES'!#REF!</f>
        <v>#REF!</v>
      </c>
      <c r="E966" s="314" t="e">
        <f t="shared" si="28"/>
        <v>#REF!</v>
      </c>
      <c r="F966" s="302"/>
      <c r="G966" s="315" t="e">
        <f t="shared" si="29"/>
        <v>#REF!</v>
      </c>
      <c r="H966" s="316"/>
      <c r="I966" s="317" t="e">
        <f t="shared" si="30"/>
        <v>#REF!</v>
      </c>
      <c r="J966" s="302"/>
      <c r="K966" s="318" t="e">
        <f t="shared" si="31"/>
        <v>#REF!</v>
      </c>
      <c r="L966" s="316"/>
      <c r="M966" s="317" t="e">
        <f t="shared" si="32"/>
        <v>#REF!</v>
      </c>
      <c r="N966" s="302"/>
      <c r="O966" s="95" t="e">
        <f t="shared" si="33"/>
        <v>#REF!</v>
      </c>
      <c r="P966" s="89"/>
      <c r="Q966" s="96" t="e">
        <f t="shared" si="34"/>
        <v>#REF!</v>
      </c>
      <c r="R966" s="91" t="s">
        <v>185</v>
      </c>
      <c r="S966" s="96" t="e">
        <f t="shared" si="35"/>
        <v>#REF!</v>
      </c>
      <c r="T966" s="89"/>
      <c r="U966" s="96" t="e">
        <f>'2 SERVICES'!#REF!</f>
        <v>#REF!</v>
      </c>
      <c r="V966" s="91"/>
      <c r="W966" s="97" t="e">
        <f>'2 SERVICES'!#REF!</f>
        <v>#REF!</v>
      </c>
    </row>
    <row r="967" spans="1:23" ht="39.75" customHeight="1" x14ac:dyDescent="0.25">
      <c r="A967" s="92">
        <f t="shared" si="27"/>
        <v>954</v>
      </c>
      <c r="B967" s="313" t="e">
        <f>'2 SERVICES'!#REF!</f>
        <v>#REF!</v>
      </c>
      <c r="C967" s="99" t="e">
        <f>'2 SERVICES'!#REF!</f>
        <v>#REF!</v>
      </c>
      <c r="D967" s="94" t="e">
        <f>'2 SERVICES'!#REF!</f>
        <v>#REF!</v>
      </c>
      <c r="E967" s="319" t="e">
        <f t="shared" si="28"/>
        <v>#REF!</v>
      </c>
      <c r="F967" s="320"/>
      <c r="G967" s="315" t="e">
        <f t="shared" si="29"/>
        <v>#REF!</v>
      </c>
      <c r="H967" s="316"/>
      <c r="I967" s="321" t="e">
        <f t="shared" si="30"/>
        <v>#REF!</v>
      </c>
      <c r="J967" s="320"/>
      <c r="K967" s="318" t="e">
        <f t="shared" si="31"/>
        <v>#REF!</v>
      </c>
      <c r="L967" s="316"/>
      <c r="M967" s="321" t="e">
        <f t="shared" si="32"/>
        <v>#REF!</v>
      </c>
      <c r="N967" s="320"/>
      <c r="O967" s="95" t="e">
        <f t="shared" si="33"/>
        <v>#REF!</v>
      </c>
      <c r="P967" s="89"/>
      <c r="Q967" s="100" t="e">
        <f t="shared" si="34"/>
        <v>#REF!</v>
      </c>
      <c r="R967" s="91" t="s">
        <v>186</v>
      </c>
      <c r="S967" s="96" t="e">
        <f t="shared" si="35"/>
        <v>#REF!</v>
      </c>
      <c r="T967" s="89"/>
      <c r="U967" s="96" t="e">
        <f>'2 SERVICES'!#REF!</f>
        <v>#REF!</v>
      </c>
      <c r="V967" s="91"/>
      <c r="W967" s="97" t="e">
        <f>'2 SERVICES'!#REF!</f>
        <v>#REF!</v>
      </c>
    </row>
    <row r="968" spans="1:23" ht="39.75" customHeight="1" x14ac:dyDescent="0.25">
      <c r="A968" s="92">
        <f t="shared" si="27"/>
        <v>955</v>
      </c>
      <c r="B968" s="313" t="e">
        <f>'2 SERVICES'!#REF!</f>
        <v>#REF!</v>
      </c>
      <c r="C968" s="93" t="e">
        <f>'2 SERVICES'!#REF!</f>
        <v>#REF!</v>
      </c>
      <c r="D968" s="94" t="e">
        <f>'2 SERVICES'!#REF!</f>
        <v>#REF!</v>
      </c>
      <c r="E968" s="314" t="e">
        <f t="shared" si="28"/>
        <v>#REF!</v>
      </c>
      <c r="F968" s="302"/>
      <c r="G968" s="315" t="e">
        <f t="shared" si="29"/>
        <v>#REF!</v>
      </c>
      <c r="H968" s="316"/>
      <c r="I968" s="317" t="e">
        <f t="shared" si="30"/>
        <v>#REF!</v>
      </c>
      <c r="J968" s="302"/>
      <c r="K968" s="318" t="e">
        <f t="shared" si="31"/>
        <v>#REF!</v>
      </c>
      <c r="L968" s="316"/>
      <c r="M968" s="317" t="e">
        <f t="shared" si="32"/>
        <v>#REF!</v>
      </c>
      <c r="N968" s="302"/>
      <c r="O968" s="95" t="e">
        <f t="shared" si="33"/>
        <v>#REF!</v>
      </c>
      <c r="P968" s="89"/>
      <c r="Q968" s="96" t="e">
        <f t="shared" si="34"/>
        <v>#REF!</v>
      </c>
      <c r="R968" s="91" t="s">
        <v>185</v>
      </c>
      <c r="S968" s="96" t="e">
        <f t="shared" si="35"/>
        <v>#REF!</v>
      </c>
      <c r="T968" s="89"/>
      <c r="U968" s="96" t="e">
        <f>'2 SERVICES'!#REF!</f>
        <v>#REF!</v>
      </c>
      <c r="V968" s="91"/>
      <c r="W968" s="97" t="e">
        <f>'2 SERVICES'!#REF!</f>
        <v>#REF!</v>
      </c>
    </row>
    <row r="969" spans="1:23" ht="39.75" customHeight="1" x14ac:dyDescent="0.25">
      <c r="A969" s="92">
        <f t="shared" si="27"/>
        <v>956</v>
      </c>
      <c r="B969" s="313" t="e">
        <f>'2 SERVICES'!#REF!</f>
        <v>#REF!</v>
      </c>
      <c r="C969" s="99" t="e">
        <f>'2 SERVICES'!#REF!</f>
        <v>#REF!</v>
      </c>
      <c r="D969" s="94" t="e">
        <f>'2 SERVICES'!#REF!</f>
        <v>#REF!</v>
      </c>
      <c r="E969" s="319" t="e">
        <f t="shared" si="28"/>
        <v>#REF!</v>
      </c>
      <c r="F969" s="320"/>
      <c r="G969" s="315" t="e">
        <f t="shared" si="29"/>
        <v>#REF!</v>
      </c>
      <c r="H969" s="316"/>
      <c r="I969" s="321" t="e">
        <f t="shared" si="30"/>
        <v>#REF!</v>
      </c>
      <c r="J969" s="320"/>
      <c r="K969" s="318" t="e">
        <f t="shared" si="31"/>
        <v>#REF!</v>
      </c>
      <c r="L969" s="316"/>
      <c r="M969" s="321" t="e">
        <f t="shared" si="32"/>
        <v>#REF!</v>
      </c>
      <c r="N969" s="320"/>
      <c r="O969" s="95" t="e">
        <f t="shared" si="33"/>
        <v>#REF!</v>
      </c>
      <c r="P969" s="89"/>
      <c r="Q969" s="100" t="e">
        <f t="shared" si="34"/>
        <v>#REF!</v>
      </c>
      <c r="R969" s="91" t="s">
        <v>186</v>
      </c>
      <c r="S969" s="96" t="e">
        <f t="shared" si="35"/>
        <v>#REF!</v>
      </c>
      <c r="T969" s="89"/>
      <c r="U969" s="96" t="e">
        <f>'2 SERVICES'!#REF!</f>
        <v>#REF!</v>
      </c>
      <c r="V969" s="91"/>
      <c r="W969" s="97" t="e">
        <f>'2 SERVICES'!#REF!</f>
        <v>#REF!</v>
      </c>
    </row>
    <row r="970" spans="1:23" ht="39.75" customHeight="1" x14ac:dyDescent="0.25">
      <c r="A970" s="92">
        <f t="shared" si="27"/>
        <v>957</v>
      </c>
      <c r="B970" s="313" t="e">
        <f>'2 SERVICES'!#REF!</f>
        <v>#REF!</v>
      </c>
      <c r="C970" s="93" t="e">
        <f>'2 SERVICES'!#REF!</f>
        <v>#REF!</v>
      </c>
      <c r="D970" s="94" t="e">
        <f>'2 SERVICES'!#REF!</f>
        <v>#REF!</v>
      </c>
      <c r="E970" s="314" t="e">
        <f t="shared" si="28"/>
        <v>#REF!</v>
      </c>
      <c r="F970" s="302"/>
      <c r="G970" s="315" t="e">
        <f t="shared" si="29"/>
        <v>#REF!</v>
      </c>
      <c r="H970" s="316"/>
      <c r="I970" s="317" t="e">
        <f t="shared" si="30"/>
        <v>#REF!</v>
      </c>
      <c r="J970" s="302"/>
      <c r="K970" s="318" t="e">
        <f t="shared" si="31"/>
        <v>#REF!</v>
      </c>
      <c r="L970" s="316"/>
      <c r="M970" s="317" t="e">
        <f t="shared" si="32"/>
        <v>#REF!</v>
      </c>
      <c r="N970" s="302"/>
      <c r="O970" s="95" t="e">
        <f t="shared" si="33"/>
        <v>#REF!</v>
      </c>
      <c r="P970" s="89"/>
      <c r="Q970" s="96" t="e">
        <f t="shared" si="34"/>
        <v>#REF!</v>
      </c>
      <c r="R970" s="91" t="s">
        <v>185</v>
      </c>
      <c r="S970" s="96" t="e">
        <f t="shared" si="35"/>
        <v>#REF!</v>
      </c>
      <c r="T970" s="89"/>
      <c r="U970" s="96" t="e">
        <f>'2 SERVICES'!#REF!</f>
        <v>#REF!</v>
      </c>
      <c r="V970" s="91"/>
      <c r="W970" s="97" t="e">
        <f>'2 SERVICES'!#REF!</f>
        <v>#REF!</v>
      </c>
    </row>
    <row r="971" spans="1:23" ht="39.75" customHeight="1" x14ac:dyDescent="0.25">
      <c r="A971" s="92">
        <f t="shared" si="27"/>
        <v>958</v>
      </c>
      <c r="B971" s="313" t="e">
        <f>'2 SERVICES'!#REF!</f>
        <v>#REF!</v>
      </c>
      <c r="C971" s="99" t="e">
        <f>'2 SERVICES'!#REF!</f>
        <v>#REF!</v>
      </c>
      <c r="D971" s="94" t="e">
        <f>'2 SERVICES'!#REF!</f>
        <v>#REF!</v>
      </c>
      <c r="E971" s="319" t="e">
        <f t="shared" si="28"/>
        <v>#REF!</v>
      </c>
      <c r="F971" s="320"/>
      <c r="G971" s="315" t="e">
        <f t="shared" si="29"/>
        <v>#REF!</v>
      </c>
      <c r="H971" s="316"/>
      <c r="I971" s="321" t="e">
        <f t="shared" si="30"/>
        <v>#REF!</v>
      </c>
      <c r="J971" s="320"/>
      <c r="K971" s="318" t="e">
        <f t="shared" si="31"/>
        <v>#REF!</v>
      </c>
      <c r="L971" s="316"/>
      <c r="M971" s="321" t="e">
        <f t="shared" si="32"/>
        <v>#REF!</v>
      </c>
      <c r="N971" s="320"/>
      <c r="O971" s="95" t="e">
        <f t="shared" si="33"/>
        <v>#REF!</v>
      </c>
      <c r="P971" s="89"/>
      <c r="Q971" s="100" t="e">
        <f t="shared" si="34"/>
        <v>#REF!</v>
      </c>
      <c r="R971" s="91" t="s">
        <v>186</v>
      </c>
      <c r="S971" s="96" t="e">
        <f t="shared" si="35"/>
        <v>#REF!</v>
      </c>
      <c r="T971" s="89"/>
      <c r="U971" s="96" t="e">
        <f>'2 SERVICES'!#REF!</f>
        <v>#REF!</v>
      </c>
      <c r="V971" s="91"/>
      <c r="W971" s="97" t="e">
        <f>'2 SERVICES'!#REF!</f>
        <v>#REF!</v>
      </c>
    </row>
    <row r="972" spans="1:23" ht="39.75" customHeight="1" x14ac:dyDescent="0.25">
      <c r="A972" s="92">
        <f t="shared" si="27"/>
        <v>959</v>
      </c>
      <c r="B972" s="313" t="e">
        <f>'2 SERVICES'!#REF!</f>
        <v>#REF!</v>
      </c>
      <c r="C972" s="93" t="e">
        <f>'2 SERVICES'!#REF!</f>
        <v>#REF!</v>
      </c>
      <c r="D972" s="94" t="e">
        <f>'2 SERVICES'!#REF!</f>
        <v>#REF!</v>
      </c>
      <c r="E972" s="314" t="e">
        <f t="shared" si="28"/>
        <v>#REF!</v>
      </c>
      <c r="F972" s="302"/>
      <c r="G972" s="315" t="e">
        <f t="shared" si="29"/>
        <v>#REF!</v>
      </c>
      <c r="H972" s="316"/>
      <c r="I972" s="317" t="e">
        <f t="shared" si="30"/>
        <v>#REF!</v>
      </c>
      <c r="J972" s="302"/>
      <c r="K972" s="318" t="e">
        <f t="shared" si="31"/>
        <v>#REF!</v>
      </c>
      <c r="L972" s="316"/>
      <c r="M972" s="317" t="e">
        <f t="shared" si="32"/>
        <v>#REF!</v>
      </c>
      <c r="N972" s="302"/>
      <c r="O972" s="95" t="e">
        <f t="shared" si="33"/>
        <v>#REF!</v>
      </c>
      <c r="P972" s="89"/>
      <c r="Q972" s="96" t="e">
        <f t="shared" si="34"/>
        <v>#REF!</v>
      </c>
      <c r="R972" s="91" t="s">
        <v>185</v>
      </c>
      <c r="S972" s="96" t="e">
        <f t="shared" si="35"/>
        <v>#REF!</v>
      </c>
      <c r="T972" s="89"/>
      <c r="U972" s="96" t="e">
        <f>'2 SERVICES'!#REF!</f>
        <v>#REF!</v>
      </c>
      <c r="V972" s="91"/>
      <c r="W972" s="97" t="e">
        <f>'2 SERVICES'!#REF!</f>
        <v>#REF!</v>
      </c>
    </row>
    <row r="973" spans="1:23" ht="39.75" customHeight="1" x14ac:dyDescent="0.25">
      <c r="A973" s="92">
        <f t="shared" si="27"/>
        <v>960</v>
      </c>
      <c r="B973" s="313" t="e">
        <f>'2 SERVICES'!#REF!</f>
        <v>#REF!</v>
      </c>
      <c r="C973" s="99" t="e">
        <f>'2 SERVICES'!#REF!</f>
        <v>#REF!</v>
      </c>
      <c r="D973" s="94" t="e">
        <f>'2 SERVICES'!#REF!</f>
        <v>#REF!</v>
      </c>
      <c r="E973" s="319" t="e">
        <f t="shared" si="28"/>
        <v>#REF!</v>
      </c>
      <c r="F973" s="320"/>
      <c r="G973" s="315" t="e">
        <f t="shared" si="29"/>
        <v>#REF!</v>
      </c>
      <c r="H973" s="316"/>
      <c r="I973" s="321" t="e">
        <f t="shared" si="30"/>
        <v>#REF!</v>
      </c>
      <c r="J973" s="320"/>
      <c r="K973" s="318" t="e">
        <f t="shared" si="31"/>
        <v>#REF!</v>
      </c>
      <c r="L973" s="316"/>
      <c r="M973" s="321" t="e">
        <f t="shared" si="32"/>
        <v>#REF!</v>
      </c>
      <c r="N973" s="320"/>
      <c r="O973" s="95" t="e">
        <f t="shared" si="33"/>
        <v>#REF!</v>
      </c>
      <c r="P973" s="89"/>
      <c r="Q973" s="100" t="e">
        <f t="shared" si="34"/>
        <v>#REF!</v>
      </c>
      <c r="R973" s="91" t="s">
        <v>186</v>
      </c>
      <c r="S973" s="96" t="e">
        <f t="shared" si="35"/>
        <v>#REF!</v>
      </c>
      <c r="T973" s="89"/>
      <c r="U973" s="96" t="e">
        <f>'2 SERVICES'!#REF!</f>
        <v>#REF!</v>
      </c>
      <c r="V973" s="91"/>
      <c r="W973" s="97" t="e">
        <f>'2 SERVICES'!#REF!</f>
        <v>#REF!</v>
      </c>
    </row>
    <row r="974" spans="1:23" ht="39.75" customHeight="1" x14ac:dyDescent="0.25">
      <c r="A974" s="92">
        <f t="shared" si="27"/>
        <v>961</v>
      </c>
      <c r="B974" s="313" t="e">
        <f>'2 SERVICES'!#REF!</f>
        <v>#REF!</v>
      </c>
      <c r="C974" s="93" t="e">
        <f>'2 SERVICES'!#REF!</f>
        <v>#REF!</v>
      </c>
      <c r="D974" s="94" t="e">
        <f>'2 SERVICES'!#REF!</f>
        <v>#REF!</v>
      </c>
      <c r="E974" s="314" t="e">
        <f t="shared" si="28"/>
        <v>#REF!</v>
      </c>
      <c r="F974" s="302"/>
      <c r="G974" s="315" t="e">
        <f t="shared" si="29"/>
        <v>#REF!</v>
      </c>
      <c r="H974" s="316"/>
      <c r="I974" s="317" t="e">
        <f t="shared" si="30"/>
        <v>#REF!</v>
      </c>
      <c r="J974" s="302"/>
      <c r="K974" s="318" t="e">
        <f t="shared" si="31"/>
        <v>#REF!</v>
      </c>
      <c r="L974" s="316"/>
      <c r="M974" s="317" t="e">
        <f t="shared" si="32"/>
        <v>#REF!</v>
      </c>
      <c r="N974" s="302"/>
      <c r="O974" s="95" t="e">
        <f t="shared" si="33"/>
        <v>#REF!</v>
      </c>
      <c r="P974" s="89"/>
      <c r="Q974" s="96" t="e">
        <f t="shared" si="34"/>
        <v>#REF!</v>
      </c>
      <c r="R974" s="91" t="s">
        <v>185</v>
      </c>
      <c r="S974" s="96" t="e">
        <f t="shared" si="35"/>
        <v>#REF!</v>
      </c>
      <c r="T974" s="89"/>
      <c r="U974" s="96" t="e">
        <f>'2 SERVICES'!#REF!</f>
        <v>#REF!</v>
      </c>
      <c r="V974" s="91"/>
      <c r="W974" s="97" t="e">
        <f>'2 SERVICES'!#REF!</f>
        <v>#REF!</v>
      </c>
    </row>
    <row r="975" spans="1:23" ht="39.75" customHeight="1" x14ac:dyDescent="0.25">
      <c r="A975" s="92">
        <f t="shared" si="27"/>
        <v>962</v>
      </c>
      <c r="B975" s="313" t="e">
        <f>'2 SERVICES'!#REF!</f>
        <v>#REF!</v>
      </c>
      <c r="C975" s="99" t="e">
        <f>'2 SERVICES'!#REF!</f>
        <v>#REF!</v>
      </c>
      <c r="D975" s="94" t="e">
        <f>'2 SERVICES'!#REF!</f>
        <v>#REF!</v>
      </c>
      <c r="E975" s="319" t="e">
        <f t="shared" si="28"/>
        <v>#REF!</v>
      </c>
      <c r="F975" s="320"/>
      <c r="G975" s="315" t="e">
        <f t="shared" si="29"/>
        <v>#REF!</v>
      </c>
      <c r="H975" s="316"/>
      <c r="I975" s="321" t="e">
        <f t="shared" si="30"/>
        <v>#REF!</v>
      </c>
      <c r="J975" s="320"/>
      <c r="K975" s="318" t="e">
        <f t="shared" si="31"/>
        <v>#REF!</v>
      </c>
      <c r="L975" s="316"/>
      <c r="M975" s="321" t="e">
        <f t="shared" si="32"/>
        <v>#REF!</v>
      </c>
      <c r="N975" s="320"/>
      <c r="O975" s="95" t="e">
        <f t="shared" si="33"/>
        <v>#REF!</v>
      </c>
      <c r="P975" s="89"/>
      <c r="Q975" s="100" t="e">
        <f t="shared" si="34"/>
        <v>#REF!</v>
      </c>
      <c r="R975" s="91" t="s">
        <v>186</v>
      </c>
      <c r="S975" s="96" t="e">
        <f t="shared" si="35"/>
        <v>#REF!</v>
      </c>
      <c r="T975" s="89"/>
      <c r="U975" s="96" t="e">
        <f>'2 SERVICES'!#REF!</f>
        <v>#REF!</v>
      </c>
      <c r="V975" s="91"/>
      <c r="W975" s="97" t="e">
        <f>'2 SERVICES'!#REF!</f>
        <v>#REF!</v>
      </c>
    </row>
    <row r="976" spans="1:23" ht="39.75" customHeight="1" x14ac:dyDescent="0.25">
      <c r="A976" s="92">
        <f t="shared" si="27"/>
        <v>963</v>
      </c>
      <c r="B976" s="313" t="e">
        <f>'2 SERVICES'!#REF!</f>
        <v>#REF!</v>
      </c>
      <c r="C976" s="93" t="e">
        <f>'2 SERVICES'!#REF!</f>
        <v>#REF!</v>
      </c>
      <c r="D976" s="94" t="e">
        <f>'2 SERVICES'!#REF!</f>
        <v>#REF!</v>
      </c>
      <c r="E976" s="314" t="e">
        <f t="shared" si="28"/>
        <v>#REF!</v>
      </c>
      <c r="F976" s="302"/>
      <c r="G976" s="315" t="e">
        <f t="shared" si="29"/>
        <v>#REF!</v>
      </c>
      <c r="H976" s="316"/>
      <c r="I976" s="317" t="e">
        <f t="shared" si="30"/>
        <v>#REF!</v>
      </c>
      <c r="J976" s="302"/>
      <c r="K976" s="318" t="e">
        <f t="shared" si="31"/>
        <v>#REF!</v>
      </c>
      <c r="L976" s="316"/>
      <c r="M976" s="317" t="e">
        <f t="shared" si="32"/>
        <v>#REF!</v>
      </c>
      <c r="N976" s="302"/>
      <c r="O976" s="95" t="e">
        <f t="shared" si="33"/>
        <v>#REF!</v>
      </c>
      <c r="P976" s="89"/>
      <c r="Q976" s="96" t="e">
        <f t="shared" si="34"/>
        <v>#REF!</v>
      </c>
      <c r="R976" s="91" t="s">
        <v>185</v>
      </c>
      <c r="S976" s="96" t="e">
        <f t="shared" si="35"/>
        <v>#REF!</v>
      </c>
      <c r="T976" s="89"/>
      <c r="U976" s="96" t="e">
        <f>'2 SERVICES'!#REF!</f>
        <v>#REF!</v>
      </c>
      <c r="V976" s="91"/>
      <c r="W976" s="97" t="e">
        <f>'2 SERVICES'!#REF!</f>
        <v>#REF!</v>
      </c>
    </row>
    <row r="977" spans="1:23" ht="39.75" customHeight="1" x14ac:dyDescent="0.25">
      <c r="A977" s="92">
        <f t="shared" si="27"/>
        <v>964</v>
      </c>
      <c r="B977" s="313" t="e">
        <f>'2 SERVICES'!#REF!</f>
        <v>#REF!</v>
      </c>
      <c r="C977" s="99" t="e">
        <f>'2 SERVICES'!#REF!</f>
        <v>#REF!</v>
      </c>
      <c r="D977" s="94" t="e">
        <f>'2 SERVICES'!#REF!</f>
        <v>#REF!</v>
      </c>
      <c r="E977" s="319" t="e">
        <f t="shared" si="28"/>
        <v>#REF!</v>
      </c>
      <c r="F977" s="320"/>
      <c r="G977" s="315" t="e">
        <f t="shared" si="29"/>
        <v>#REF!</v>
      </c>
      <c r="H977" s="316"/>
      <c r="I977" s="321" t="e">
        <f t="shared" si="30"/>
        <v>#REF!</v>
      </c>
      <c r="J977" s="320"/>
      <c r="K977" s="318" t="e">
        <f t="shared" si="31"/>
        <v>#REF!</v>
      </c>
      <c r="L977" s="316"/>
      <c r="M977" s="321" t="e">
        <f t="shared" si="32"/>
        <v>#REF!</v>
      </c>
      <c r="N977" s="320"/>
      <c r="O977" s="95" t="e">
        <f t="shared" si="33"/>
        <v>#REF!</v>
      </c>
      <c r="P977" s="89"/>
      <c r="Q977" s="100" t="e">
        <f t="shared" si="34"/>
        <v>#REF!</v>
      </c>
      <c r="R977" s="91" t="s">
        <v>186</v>
      </c>
      <c r="S977" s="96" t="e">
        <f t="shared" si="35"/>
        <v>#REF!</v>
      </c>
      <c r="T977" s="89"/>
      <c r="U977" s="96" t="e">
        <f>'2 SERVICES'!#REF!</f>
        <v>#REF!</v>
      </c>
      <c r="V977" s="91"/>
      <c r="W977" s="97" t="e">
        <f>'2 SERVICES'!#REF!</f>
        <v>#REF!</v>
      </c>
    </row>
    <row r="978" spans="1:23" ht="39.75" customHeight="1" x14ac:dyDescent="0.25">
      <c r="A978" s="92">
        <f t="shared" si="27"/>
        <v>965</v>
      </c>
      <c r="B978" s="313" t="e">
        <f>'2 SERVICES'!#REF!</f>
        <v>#REF!</v>
      </c>
      <c r="C978" s="93" t="e">
        <f>'2 SERVICES'!#REF!</f>
        <v>#REF!</v>
      </c>
      <c r="D978" s="94" t="e">
        <f>'2 SERVICES'!#REF!</f>
        <v>#REF!</v>
      </c>
      <c r="E978" s="314" t="e">
        <f t="shared" si="28"/>
        <v>#REF!</v>
      </c>
      <c r="F978" s="302"/>
      <c r="G978" s="315" t="e">
        <f t="shared" si="29"/>
        <v>#REF!</v>
      </c>
      <c r="H978" s="316"/>
      <c r="I978" s="317" t="e">
        <f t="shared" si="30"/>
        <v>#REF!</v>
      </c>
      <c r="J978" s="302"/>
      <c r="K978" s="318" t="e">
        <f t="shared" si="31"/>
        <v>#REF!</v>
      </c>
      <c r="L978" s="316"/>
      <c r="M978" s="317" t="e">
        <f t="shared" si="32"/>
        <v>#REF!</v>
      </c>
      <c r="N978" s="302"/>
      <c r="O978" s="95" t="e">
        <f t="shared" si="33"/>
        <v>#REF!</v>
      </c>
      <c r="P978" s="89"/>
      <c r="Q978" s="96" t="e">
        <f t="shared" si="34"/>
        <v>#REF!</v>
      </c>
      <c r="R978" s="91" t="s">
        <v>185</v>
      </c>
      <c r="S978" s="96" t="e">
        <f t="shared" si="35"/>
        <v>#REF!</v>
      </c>
      <c r="T978" s="89"/>
      <c r="U978" s="96" t="e">
        <f>'2 SERVICES'!#REF!</f>
        <v>#REF!</v>
      </c>
      <c r="V978" s="91"/>
      <c r="W978" s="97" t="e">
        <f>'2 SERVICES'!#REF!</f>
        <v>#REF!</v>
      </c>
    </row>
    <row r="979" spans="1:23" ht="39.75" customHeight="1" x14ac:dyDescent="0.25">
      <c r="A979" s="92">
        <f t="shared" si="27"/>
        <v>966</v>
      </c>
      <c r="B979" s="313" t="e">
        <f>'2 SERVICES'!#REF!</f>
        <v>#REF!</v>
      </c>
      <c r="C979" s="99" t="e">
        <f>'2 SERVICES'!#REF!</f>
        <v>#REF!</v>
      </c>
      <c r="D979" s="94" t="e">
        <f>'2 SERVICES'!#REF!</f>
        <v>#REF!</v>
      </c>
      <c r="E979" s="319" t="e">
        <f t="shared" si="28"/>
        <v>#REF!</v>
      </c>
      <c r="F979" s="320"/>
      <c r="G979" s="315" t="e">
        <f t="shared" si="29"/>
        <v>#REF!</v>
      </c>
      <c r="H979" s="316"/>
      <c r="I979" s="321" t="e">
        <f t="shared" si="30"/>
        <v>#REF!</v>
      </c>
      <c r="J979" s="320"/>
      <c r="K979" s="318" t="e">
        <f t="shared" si="31"/>
        <v>#REF!</v>
      </c>
      <c r="L979" s="316"/>
      <c r="M979" s="321" t="e">
        <f t="shared" si="32"/>
        <v>#REF!</v>
      </c>
      <c r="N979" s="320"/>
      <c r="O979" s="95" t="e">
        <f t="shared" si="33"/>
        <v>#REF!</v>
      </c>
      <c r="P979" s="89"/>
      <c r="Q979" s="100" t="e">
        <f t="shared" si="34"/>
        <v>#REF!</v>
      </c>
      <c r="R979" s="91" t="s">
        <v>186</v>
      </c>
      <c r="S979" s="96" t="e">
        <f t="shared" si="35"/>
        <v>#REF!</v>
      </c>
      <c r="T979" s="89"/>
      <c r="U979" s="96" t="e">
        <f>'2 SERVICES'!#REF!</f>
        <v>#REF!</v>
      </c>
      <c r="V979" s="91"/>
      <c r="W979" s="97" t="e">
        <f>'2 SERVICES'!#REF!</f>
        <v>#REF!</v>
      </c>
    </row>
    <row r="980" spans="1:23" ht="39.75" customHeight="1" x14ac:dyDescent="0.25">
      <c r="A980" s="92">
        <f t="shared" si="27"/>
        <v>967</v>
      </c>
      <c r="B980" s="313" t="e">
        <f>'2 SERVICES'!#REF!</f>
        <v>#REF!</v>
      </c>
      <c r="C980" s="93" t="e">
        <f>'2 SERVICES'!#REF!</f>
        <v>#REF!</v>
      </c>
      <c r="D980" s="94" t="e">
        <f>'2 SERVICES'!#REF!</f>
        <v>#REF!</v>
      </c>
      <c r="E980" s="314" t="e">
        <f t="shared" si="28"/>
        <v>#REF!</v>
      </c>
      <c r="F980" s="302"/>
      <c r="G980" s="315" t="e">
        <f t="shared" si="29"/>
        <v>#REF!</v>
      </c>
      <c r="H980" s="316"/>
      <c r="I980" s="317" t="e">
        <f t="shared" si="30"/>
        <v>#REF!</v>
      </c>
      <c r="J980" s="302"/>
      <c r="K980" s="318" t="e">
        <f t="shared" si="31"/>
        <v>#REF!</v>
      </c>
      <c r="L980" s="316"/>
      <c r="M980" s="317" t="e">
        <f t="shared" si="32"/>
        <v>#REF!</v>
      </c>
      <c r="N980" s="302"/>
      <c r="O980" s="95" t="e">
        <f t="shared" si="33"/>
        <v>#REF!</v>
      </c>
      <c r="P980" s="89"/>
      <c r="Q980" s="96" t="e">
        <f t="shared" si="34"/>
        <v>#REF!</v>
      </c>
      <c r="R980" s="91" t="s">
        <v>185</v>
      </c>
      <c r="S980" s="96" t="e">
        <f t="shared" si="35"/>
        <v>#REF!</v>
      </c>
      <c r="T980" s="89"/>
      <c r="U980" s="96" t="e">
        <f>'2 SERVICES'!#REF!</f>
        <v>#REF!</v>
      </c>
      <c r="V980" s="91"/>
      <c r="W980" s="97" t="e">
        <f>'2 SERVICES'!#REF!</f>
        <v>#REF!</v>
      </c>
    </row>
    <row r="981" spans="1:23" ht="39.75" customHeight="1" x14ac:dyDescent="0.25">
      <c r="A981" s="92">
        <f t="shared" si="27"/>
        <v>968</v>
      </c>
      <c r="B981" s="313" t="e">
        <f>'2 SERVICES'!#REF!</f>
        <v>#REF!</v>
      </c>
      <c r="C981" s="99" t="e">
        <f>'2 SERVICES'!#REF!</f>
        <v>#REF!</v>
      </c>
      <c r="D981" s="94" t="e">
        <f>'2 SERVICES'!#REF!</f>
        <v>#REF!</v>
      </c>
      <c r="E981" s="319" t="e">
        <f t="shared" si="28"/>
        <v>#REF!</v>
      </c>
      <c r="F981" s="320"/>
      <c r="G981" s="315" t="e">
        <f t="shared" si="29"/>
        <v>#REF!</v>
      </c>
      <c r="H981" s="316"/>
      <c r="I981" s="321" t="e">
        <f t="shared" si="30"/>
        <v>#REF!</v>
      </c>
      <c r="J981" s="320"/>
      <c r="K981" s="318" t="e">
        <f t="shared" si="31"/>
        <v>#REF!</v>
      </c>
      <c r="L981" s="316"/>
      <c r="M981" s="321" t="e">
        <f t="shared" si="32"/>
        <v>#REF!</v>
      </c>
      <c r="N981" s="320"/>
      <c r="O981" s="95" t="e">
        <f t="shared" si="33"/>
        <v>#REF!</v>
      </c>
      <c r="P981" s="89"/>
      <c r="Q981" s="100" t="e">
        <f t="shared" si="34"/>
        <v>#REF!</v>
      </c>
      <c r="R981" s="91" t="s">
        <v>186</v>
      </c>
      <c r="S981" s="96" t="e">
        <f t="shared" si="35"/>
        <v>#REF!</v>
      </c>
      <c r="T981" s="89"/>
      <c r="U981" s="96" t="e">
        <f>'2 SERVICES'!#REF!</f>
        <v>#REF!</v>
      </c>
      <c r="V981" s="91"/>
      <c r="W981" s="97" t="e">
        <f>'2 SERVICES'!#REF!</f>
        <v>#REF!</v>
      </c>
    </row>
    <row r="982" spans="1:23" ht="39.75" customHeight="1" x14ac:dyDescent="0.25">
      <c r="A982" s="92">
        <f t="shared" si="27"/>
        <v>969</v>
      </c>
      <c r="B982" s="313" t="e">
        <f>'2 SERVICES'!#REF!</f>
        <v>#REF!</v>
      </c>
      <c r="C982" s="93" t="e">
        <f>'2 SERVICES'!#REF!</f>
        <v>#REF!</v>
      </c>
      <c r="D982" s="94" t="e">
        <f>'2 SERVICES'!#REF!</f>
        <v>#REF!</v>
      </c>
      <c r="E982" s="314" t="e">
        <f t="shared" si="28"/>
        <v>#REF!</v>
      </c>
      <c r="F982" s="302"/>
      <c r="G982" s="315" t="e">
        <f t="shared" si="29"/>
        <v>#REF!</v>
      </c>
      <c r="H982" s="316"/>
      <c r="I982" s="317" t="e">
        <f t="shared" si="30"/>
        <v>#REF!</v>
      </c>
      <c r="J982" s="302"/>
      <c r="K982" s="318" t="e">
        <f t="shared" si="31"/>
        <v>#REF!</v>
      </c>
      <c r="L982" s="316"/>
      <c r="M982" s="317" t="e">
        <f t="shared" si="32"/>
        <v>#REF!</v>
      </c>
      <c r="N982" s="302"/>
      <c r="O982" s="95" t="e">
        <f t="shared" si="33"/>
        <v>#REF!</v>
      </c>
      <c r="P982" s="89"/>
      <c r="Q982" s="96" t="e">
        <f t="shared" si="34"/>
        <v>#REF!</v>
      </c>
      <c r="R982" s="91" t="s">
        <v>185</v>
      </c>
      <c r="S982" s="96" t="e">
        <f t="shared" si="35"/>
        <v>#REF!</v>
      </c>
      <c r="T982" s="89"/>
      <c r="U982" s="96" t="e">
        <f>'2 SERVICES'!#REF!</f>
        <v>#REF!</v>
      </c>
      <c r="V982" s="91"/>
      <c r="W982" s="97" t="e">
        <f>'2 SERVICES'!#REF!</f>
        <v>#REF!</v>
      </c>
    </row>
    <row r="983" spans="1:23" ht="39.75" customHeight="1" x14ac:dyDescent="0.25">
      <c r="A983" s="92">
        <f t="shared" si="27"/>
        <v>970</v>
      </c>
      <c r="B983" s="313" t="e">
        <f>'2 SERVICES'!#REF!</f>
        <v>#REF!</v>
      </c>
      <c r="C983" s="99" t="e">
        <f>'2 SERVICES'!#REF!</f>
        <v>#REF!</v>
      </c>
      <c r="D983" s="94" t="e">
        <f>'2 SERVICES'!#REF!</f>
        <v>#REF!</v>
      </c>
      <c r="E983" s="319" t="e">
        <f t="shared" si="28"/>
        <v>#REF!</v>
      </c>
      <c r="F983" s="320"/>
      <c r="G983" s="315" t="e">
        <f t="shared" si="29"/>
        <v>#REF!</v>
      </c>
      <c r="H983" s="316"/>
      <c r="I983" s="321" t="e">
        <f t="shared" si="30"/>
        <v>#REF!</v>
      </c>
      <c r="J983" s="320"/>
      <c r="K983" s="318" t="e">
        <f t="shared" si="31"/>
        <v>#REF!</v>
      </c>
      <c r="L983" s="316"/>
      <c r="M983" s="321" t="e">
        <f t="shared" si="32"/>
        <v>#REF!</v>
      </c>
      <c r="N983" s="320"/>
      <c r="O983" s="95" t="e">
        <f t="shared" si="33"/>
        <v>#REF!</v>
      </c>
      <c r="P983" s="89"/>
      <c r="Q983" s="100" t="e">
        <f t="shared" si="34"/>
        <v>#REF!</v>
      </c>
      <c r="R983" s="91" t="s">
        <v>186</v>
      </c>
      <c r="S983" s="96" t="e">
        <f t="shared" si="35"/>
        <v>#REF!</v>
      </c>
      <c r="T983" s="89"/>
      <c r="U983" s="96" t="e">
        <f>'2 SERVICES'!#REF!</f>
        <v>#REF!</v>
      </c>
      <c r="V983" s="91"/>
      <c r="W983" s="97" t="e">
        <f>'2 SERVICES'!#REF!</f>
        <v>#REF!</v>
      </c>
    </row>
    <row r="984" spans="1:23" ht="39.75" customHeight="1" x14ac:dyDescent="0.25">
      <c r="A984" s="92">
        <f t="shared" si="27"/>
        <v>971</v>
      </c>
      <c r="B984" s="313" t="e">
        <f>'2 SERVICES'!#REF!</f>
        <v>#REF!</v>
      </c>
      <c r="C984" s="93" t="e">
        <f>'2 SERVICES'!#REF!</f>
        <v>#REF!</v>
      </c>
      <c r="D984" s="94" t="e">
        <f>'2 SERVICES'!#REF!</f>
        <v>#REF!</v>
      </c>
      <c r="E984" s="314" t="e">
        <f t="shared" si="28"/>
        <v>#REF!</v>
      </c>
      <c r="F984" s="302"/>
      <c r="G984" s="315" t="e">
        <f t="shared" si="29"/>
        <v>#REF!</v>
      </c>
      <c r="H984" s="316"/>
      <c r="I984" s="317" t="e">
        <f t="shared" si="30"/>
        <v>#REF!</v>
      </c>
      <c r="J984" s="302"/>
      <c r="K984" s="318" t="e">
        <f t="shared" si="31"/>
        <v>#REF!</v>
      </c>
      <c r="L984" s="316"/>
      <c r="M984" s="317" t="e">
        <f t="shared" si="32"/>
        <v>#REF!</v>
      </c>
      <c r="N984" s="302"/>
      <c r="O984" s="95" t="e">
        <f t="shared" si="33"/>
        <v>#REF!</v>
      </c>
      <c r="P984" s="89"/>
      <c r="Q984" s="96" t="e">
        <f t="shared" si="34"/>
        <v>#REF!</v>
      </c>
      <c r="R984" s="91" t="s">
        <v>185</v>
      </c>
      <c r="S984" s="96" t="e">
        <f t="shared" si="35"/>
        <v>#REF!</v>
      </c>
      <c r="T984" s="89"/>
      <c r="U984" s="96" t="e">
        <f>'2 SERVICES'!#REF!</f>
        <v>#REF!</v>
      </c>
      <c r="V984" s="91"/>
      <c r="W984" s="97" t="e">
        <f>'2 SERVICES'!#REF!</f>
        <v>#REF!</v>
      </c>
    </row>
    <row r="985" spans="1:23" ht="39.75" customHeight="1" x14ac:dyDescent="0.25">
      <c r="A985" s="92">
        <f t="shared" si="27"/>
        <v>972</v>
      </c>
      <c r="B985" s="313" t="e">
        <f>'2 SERVICES'!#REF!</f>
        <v>#REF!</v>
      </c>
      <c r="C985" s="99" t="e">
        <f>'2 SERVICES'!#REF!</f>
        <v>#REF!</v>
      </c>
      <c r="D985" s="94" t="e">
        <f>'2 SERVICES'!#REF!</f>
        <v>#REF!</v>
      </c>
      <c r="E985" s="319" t="e">
        <f t="shared" si="28"/>
        <v>#REF!</v>
      </c>
      <c r="F985" s="320"/>
      <c r="G985" s="315" t="e">
        <f t="shared" si="29"/>
        <v>#REF!</v>
      </c>
      <c r="H985" s="316"/>
      <c r="I985" s="321" t="e">
        <f t="shared" si="30"/>
        <v>#REF!</v>
      </c>
      <c r="J985" s="320"/>
      <c r="K985" s="318" t="e">
        <f t="shared" si="31"/>
        <v>#REF!</v>
      </c>
      <c r="L985" s="316"/>
      <c r="M985" s="321" t="e">
        <f t="shared" si="32"/>
        <v>#REF!</v>
      </c>
      <c r="N985" s="320"/>
      <c r="O985" s="95" t="e">
        <f t="shared" si="33"/>
        <v>#REF!</v>
      </c>
      <c r="P985" s="89"/>
      <c r="Q985" s="100" t="e">
        <f t="shared" si="34"/>
        <v>#REF!</v>
      </c>
      <c r="R985" s="91" t="s">
        <v>186</v>
      </c>
      <c r="S985" s="96" t="e">
        <f t="shared" si="35"/>
        <v>#REF!</v>
      </c>
      <c r="T985" s="89"/>
      <c r="U985" s="96" t="e">
        <f>'2 SERVICES'!#REF!</f>
        <v>#REF!</v>
      </c>
      <c r="V985" s="91"/>
      <c r="W985" s="97" t="e">
        <f>'2 SERVICES'!#REF!</f>
        <v>#REF!</v>
      </c>
    </row>
    <row r="986" spans="1:23" ht="39.75" customHeight="1" x14ac:dyDescent="0.25">
      <c r="A986" s="92">
        <f t="shared" si="27"/>
        <v>973</v>
      </c>
      <c r="B986" s="313" t="e">
        <f>'2 SERVICES'!#REF!</f>
        <v>#REF!</v>
      </c>
      <c r="C986" s="93" t="e">
        <f>'2 SERVICES'!#REF!</f>
        <v>#REF!</v>
      </c>
      <c r="D986" s="94" t="e">
        <f>'2 SERVICES'!#REF!</f>
        <v>#REF!</v>
      </c>
      <c r="E986" s="314" t="e">
        <f t="shared" si="28"/>
        <v>#REF!</v>
      </c>
      <c r="F986" s="302"/>
      <c r="G986" s="315" t="e">
        <f t="shared" si="29"/>
        <v>#REF!</v>
      </c>
      <c r="H986" s="316"/>
      <c r="I986" s="317" t="e">
        <f t="shared" si="30"/>
        <v>#REF!</v>
      </c>
      <c r="J986" s="302"/>
      <c r="K986" s="318" t="e">
        <f t="shared" si="31"/>
        <v>#REF!</v>
      </c>
      <c r="L986" s="316"/>
      <c r="M986" s="317" t="e">
        <f t="shared" si="32"/>
        <v>#REF!</v>
      </c>
      <c r="N986" s="302"/>
      <c r="O986" s="95" t="e">
        <f t="shared" si="33"/>
        <v>#REF!</v>
      </c>
      <c r="P986" s="89"/>
      <c r="Q986" s="96" t="e">
        <f t="shared" si="34"/>
        <v>#REF!</v>
      </c>
      <c r="R986" s="91" t="s">
        <v>185</v>
      </c>
      <c r="S986" s="96" t="e">
        <f t="shared" si="35"/>
        <v>#REF!</v>
      </c>
      <c r="T986" s="89"/>
      <c r="U986" s="96" t="e">
        <f>'2 SERVICES'!#REF!</f>
        <v>#REF!</v>
      </c>
      <c r="V986" s="91"/>
      <c r="W986" s="97" t="e">
        <f>'2 SERVICES'!#REF!</f>
        <v>#REF!</v>
      </c>
    </row>
    <row r="987" spans="1:23" ht="39.75" customHeight="1" x14ac:dyDescent="0.25">
      <c r="A987" s="92">
        <f t="shared" si="27"/>
        <v>974</v>
      </c>
      <c r="B987" s="313" t="e">
        <f>'2 SERVICES'!#REF!</f>
        <v>#REF!</v>
      </c>
      <c r="C987" s="99" t="e">
        <f>'2 SERVICES'!#REF!</f>
        <v>#REF!</v>
      </c>
      <c r="D987" s="94" t="e">
        <f>'2 SERVICES'!#REF!</f>
        <v>#REF!</v>
      </c>
      <c r="E987" s="319" t="e">
        <f t="shared" si="28"/>
        <v>#REF!</v>
      </c>
      <c r="F987" s="320"/>
      <c r="G987" s="315" t="e">
        <f t="shared" si="29"/>
        <v>#REF!</v>
      </c>
      <c r="H987" s="316"/>
      <c r="I987" s="321" t="e">
        <f t="shared" si="30"/>
        <v>#REF!</v>
      </c>
      <c r="J987" s="320"/>
      <c r="K987" s="318" t="e">
        <f t="shared" si="31"/>
        <v>#REF!</v>
      </c>
      <c r="L987" s="316"/>
      <c r="M987" s="321" t="e">
        <f t="shared" si="32"/>
        <v>#REF!</v>
      </c>
      <c r="N987" s="320"/>
      <c r="O987" s="95" t="e">
        <f t="shared" si="33"/>
        <v>#REF!</v>
      </c>
      <c r="P987" s="89"/>
      <c r="Q987" s="100" t="e">
        <f t="shared" si="34"/>
        <v>#REF!</v>
      </c>
      <c r="R987" s="91" t="s">
        <v>186</v>
      </c>
      <c r="S987" s="96" t="e">
        <f t="shared" si="35"/>
        <v>#REF!</v>
      </c>
      <c r="T987" s="89"/>
      <c r="U987" s="96" t="e">
        <f>'2 SERVICES'!#REF!</f>
        <v>#REF!</v>
      </c>
      <c r="V987" s="91"/>
      <c r="W987" s="97" t="e">
        <f>'2 SERVICES'!#REF!</f>
        <v>#REF!</v>
      </c>
    </row>
    <row r="988" spans="1:23" ht="39.75" customHeight="1" x14ac:dyDescent="0.25">
      <c r="A988" s="92">
        <f t="shared" si="27"/>
        <v>975</v>
      </c>
      <c r="B988" s="313" t="e">
        <f>'2 SERVICES'!#REF!</f>
        <v>#REF!</v>
      </c>
      <c r="C988" s="93" t="e">
        <f>'2 SERVICES'!#REF!</f>
        <v>#REF!</v>
      </c>
      <c r="D988" s="94" t="e">
        <f>'2 SERVICES'!#REF!</f>
        <v>#REF!</v>
      </c>
      <c r="E988" s="314" t="e">
        <f t="shared" si="28"/>
        <v>#REF!</v>
      </c>
      <c r="F988" s="302"/>
      <c r="G988" s="315" t="e">
        <f t="shared" si="29"/>
        <v>#REF!</v>
      </c>
      <c r="H988" s="316"/>
      <c r="I988" s="317" t="e">
        <f t="shared" si="30"/>
        <v>#REF!</v>
      </c>
      <c r="J988" s="302"/>
      <c r="K988" s="318" t="e">
        <f t="shared" si="31"/>
        <v>#REF!</v>
      </c>
      <c r="L988" s="316"/>
      <c r="M988" s="317" t="e">
        <f t="shared" si="32"/>
        <v>#REF!</v>
      </c>
      <c r="N988" s="302"/>
      <c r="O988" s="95" t="e">
        <f t="shared" si="33"/>
        <v>#REF!</v>
      </c>
      <c r="P988" s="89"/>
      <c r="Q988" s="96" t="e">
        <f t="shared" si="34"/>
        <v>#REF!</v>
      </c>
      <c r="R988" s="91" t="s">
        <v>185</v>
      </c>
      <c r="S988" s="96" t="e">
        <f t="shared" si="35"/>
        <v>#REF!</v>
      </c>
      <c r="T988" s="89"/>
      <c r="U988" s="96" t="e">
        <f>'2 SERVICES'!#REF!</f>
        <v>#REF!</v>
      </c>
      <c r="V988" s="91"/>
      <c r="W988" s="97" t="e">
        <f>'2 SERVICES'!#REF!</f>
        <v>#REF!</v>
      </c>
    </row>
    <row r="989" spans="1:23" ht="39.75" customHeight="1" x14ac:dyDescent="0.25">
      <c r="A989" s="92">
        <f t="shared" si="27"/>
        <v>976</v>
      </c>
      <c r="B989" s="313" t="e">
        <f>'2 SERVICES'!#REF!</f>
        <v>#REF!</v>
      </c>
      <c r="C989" s="99" t="e">
        <f>'2 SERVICES'!#REF!</f>
        <v>#REF!</v>
      </c>
      <c r="D989" s="94" t="e">
        <f>'2 SERVICES'!#REF!</f>
        <v>#REF!</v>
      </c>
      <c r="E989" s="319" t="e">
        <f t="shared" si="28"/>
        <v>#REF!</v>
      </c>
      <c r="F989" s="320"/>
      <c r="G989" s="315" t="e">
        <f t="shared" si="29"/>
        <v>#REF!</v>
      </c>
      <c r="H989" s="316"/>
      <c r="I989" s="321" t="e">
        <f t="shared" si="30"/>
        <v>#REF!</v>
      </c>
      <c r="J989" s="320"/>
      <c r="K989" s="318" t="e">
        <f t="shared" si="31"/>
        <v>#REF!</v>
      </c>
      <c r="L989" s="316"/>
      <c r="M989" s="321" t="e">
        <f t="shared" si="32"/>
        <v>#REF!</v>
      </c>
      <c r="N989" s="320"/>
      <c r="O989" s="95" t="e">
        <f t="shared" si="33"/>
        <v>#REF!</v>
      </c>
      <c r="P989" s="89"/>
      <c r="Q989" s="100" t="e">
        <f t="shared" si="34"/>
        <v>#REF!</v>
      </c>
      <c r="R989" s="91" t="s">
        <v>186</v>
      </c>
      <c r="S989" s="96" t="e">
        <f t="shared" si="35"/>
        <v>#REF!</v>
      </c>
      <c r="T989" s="89"/>
      <c r="U989" s="96" t="e">
        <f>'2 SERVICES'!#REF!</f>
        <v>#REF!</v>
      </c>
      <c r="V989" s="91"/>
      <c r="W989" s="97" t="e">
        <f>'2 SERVICES'!#REF!</f>
        <v>#REF!</v>
      </c>
    </row>
    <row r="990" spans="1:23" ht="39.75" customHeight="1" x14ac:dyDescent="0.25">
      <c r="A990" s="92">
        <f t="shared" si="27"/>
        <v>977</v>
      </c>
      <c r="B990" s="313" t="e">
        <f>'2 SERVICES'!#REF!</f>
        <v>#REF!</v>
      </c>
      <c r="C990" s="93" t="e">
        <f>'2 SERVICES'!#REF!</f>
        <v>#REF!</v>
      </c>
      <c r="D990" s="94" t="e">
        <f>'2 SERVICES'!#REF!</f>
        <v>#REF!</v>
      </c>
      <c r="E990" s="314" t="e">
        <f t="shared" si="28"/>
        <v>#REF!</v>
      </c>
      <c r="F990" s="302"/>
      <c r="G990" s="315" t="e">
        <f t="shared" si="29"/>
        <v>#REF!</v>
      </c>
      <c r="H990" s="316"/>
      <c r="I990" s="317" t="e">
        <f t="shared" si="30"/>
        <v>#REF!</v>
      </c>
      <c r="J990" s="302"/>
      <c r="K990" s="318" t="e">
        <f t="shared" si="31"/>
        <v>#REF!</v>
      </c>
      <c r="L990" s="316"/>
      <c r="M990" s="317" t="e">
        <f t="shared" si="32"/>
        <v>#REF!</v>
      </c>
      <c r="N990" s="302"/>
      <c r="O990" s="95" t="e">
        <f t="shared" si="33"/>
        <v>#REF!</v>
      </c>
      <c r="P990" s="89"/>
      <c r="Q990" s="96" t="e">
        <f t="shared" si="34"/>
        <v>#REF!</v>
      </c>
      <c r="R990" s="91" t="s">
        <v>185</v>
      </c>
      <c r="S990" s="96" t="e">
        <f t="shared" si="35"/>
        <v>#REF!</v>
      </c>
      <c r="T990" s="89"/>
      <c r="U990" s="96" t="e">
        <f>'2 SERVICES'!#REF!</f>
        <v>#REF!</v>
      </c>
      <c r="V990" s="91"/>
      <c r="W990" s="97" t="e">
        <f>'2 SERVICES'!#REF!</f>
        <v>#REF!</v>
      </c>
    </row>
    <row r="991" spans="1:23" ht="39.75" customHeight="1" x14ac:dyDescent="0.25">
      <c r="A991" s="92">
        <f t="shared" si="27"/>
        <v>978</v>
      </c>
      <c r="B991" s="313" t="e">
        <f>'2 SERVICES'!#REF!</f>
        <v>#REF!</v>
      </c>
      <c r="C991" s="99" t="e">
        <f>'2 SERVICES'!#REF!</f>
        <v>#REF!</v>
      </c>
      <c r="D991" s="94" t="e">
        <f>'2 SERVICES'!#REF!</f>
        <v>#REF!</v>
      </c>
      <c r="E991" s="319" t="e">
        <f t="shared" si="28"/>
        <v>#REF!</v>
      </c>
      <c r="F991" s="320"/>
      <c r="G991" s="315" t="e">
        <f t="shared" si="29"/>
        <v>#REF!</v>
      </c>
      <c r="H991" s="316"/>
      <c r="I991" s="321" t="e">
        <f t="shared" si="30"/>
        <v>#REF!</v>
      </c>
      <c r="J991" s="320"/>
      <c r="K991" s="318" t="e">
        <f t="shared" si="31"/>
        <v>#REF!</v>
      </c>
      <c r="L991" s="316"/>
      <c r="M991" s="321" t="e">
        <f t="shared" si="32"/>
        <v>#REF!</v>
      </c>
      <c r="N991" s="320"/>
      <c r="O991" s="95" t="e">
        <f t="shared" si="33"/>
        <v>#REF!</v>
      </c>
      <c r="P991" s="89"/>
      <c r="Q991" s="100" t="e">
        <f t="shared" si="34"/>
        <v>#REF!</v>
      </c>
      <c r="R991" s="91" t="s">
        <v>186</v>
      </c>
      <c r="S991" s="96" t="e">
        <f t="shared" si="35"/>
        <v>#REF!</v>
      </c>
      <c r="T991" s="89"/>
      <c r="U991" s="96" t="e">
        <f>'2 SERVICES'!#REF!</f>
        <v>#REF!</v>
      </c>
      <c r="V991" s="91"/>
      <c r="W991" s="97" t="e">
        <f>'2 SERVICES'!#REF!</f>
        <v>#REF!</v>
      </c>
    </row>
    <row r="992" spans="1:23" ht="39.75" customHeight="1" x14ac:dyDescent="0.25">
      <c r="A992" s="92">
        <f t="shared" si="27"/>
        <v>979</v>
      </c>
      <c r="B992" s="313" t="e">
        <f>'2 SERVICES'!#REF!</f>
        <v>#REF!</v>
      </c>
      <c r="C992" s="93" t="e">
        <f>'2 SERVICES'!#REF!</f>
        <v>#REF!</v>
      </c>
      <c r="D992" s="94" t="e">
        <f>'2 SERVICES'!#REF!</f>
        <v>#REF!</v>
      </c>
      <c r="E992" s="314" t="e">
        <f t="shared" si="28"/>
        <v>#REF!</v>
      </c>
      <c r="F992" s="302"/>
      <c r="G992" s="315" t="e">
        <f t="shared" si="29"/>
        <v>#REF!</v>
      </c>
      <c r="H992" s="316"/>
      <c r="I992" s="317" t="e">
        <f t="shared" si="30"/>
        <v>#REF!</v>
      </c>
      <c r="J992" s="302"/>
      <c r="K992" s="318" t="e">
        <f t="shared" si="31"/>
        <v>#REF!</v>
      </c>
      <c r="L992" s="316"/>
      <c r="M992" s="317" t="e">
        <f t="shared" si="32"/>
        <v>#REF!</v>
      </c>
      <c r="N992" s="302"/>
      <c r="O992" s="95" t="e">
        <f t="shared" si="33"/>
        <v>#REF!</v>
      </c>
      <c r="P992" s="89"/>
      <c r="Q992" s="96" t="e">
        <f t="shared" si="34"/>
        <v>#REF!</v>
      </c>
      <c r="R992" s="91" t="s">
        <v>185</v>
      </c>
      <c r="S992" s="96" t="e">
        <f t="shared" si="35"/>
        <v>#REF!</v>
      </c>
      <c r="T992" s="89"/>
      <c r="U992" s="96" t="e">
        <f>'2 SERVICES'!#REF!</f>
        <v>#REF!</v>
      </c>
      <c r="V992" s="91"/>
      <c r="W992" s="97" t="e">
        <f>'2 SERVICES'!#REF!</f>
        <v>#REF!</v>
      </c>
    </row>
    <row r="993" spans="1:23" ht="39.75" customHeight="1" x14ac:dyDescent="0.25">
      <c r="A993" s="92">
        <f t="shared" si="27"/>
        <v>980</v>
      </c>
      <c r="B993" s="313" t="e">
        <f>'2 SERVICES'!#REF!</f>
        <v>#REF!</v>
      </c>
      <c r="C993" s="99" t="e">
        <f>'2 SERVICES'!#REF!</f>
        <v>#REF!</v>
      </c>
      <c r="D993" s="94" t="e">
        <f>'2 SERVICES'!#REF!</f>
        <v>#REF!</v>
      </c>
      <c r="E993" s="319" t="e">
        <f t="shared" si="28"/>
        <v>#REF!</v>
      </c>
      <c r="F993" s="320"/>
      <c r="G993" s="315" t="e">
        <f t="shared" si="29"/>
        <v>#REF!</v>
      </c>
      <c r="H993" s="316"/>
      <c r="I993" s="321" t="e">
        <f t="shared" si="30"/>
        <v>#REF!</v>
      </c>
      <c r="J993" s="320"/>
      <c r="K993" s="318" t="e">
        <f t="shared" si="31"/>
        <v>#REF!</v>
      </c>
      <c r="L993" s="316"/>
      <c r="M993" s="321" t="e">
        <f t="shared" si="32"/>
        <v>#REF!</v>
      </c>
      <c r="N993" s="320"/>
      <c r="O993" s="95" t="e">
        <f t="shared" si="33"/>
        <v>#REF!</v>
      </c>
      <c r="P993" s="89"/>
      <c r="Q993" s="100" t="e">
        <f t="shared" si="34"/>
        <v>#REF!</v>
      </c>
      <c r="R993" s="91" t="s">
        <v>186</v>
      </c>
      <c r="S993" s="96" t="e">
        <f t="shared" si="35"/>
        <v>#REF!</v>
      </c>
      <c r="T993" s="89"/>
      <c r="U993" s="96" t="e">
        <f>'2 SERVICES'!#REF!</f>
        <v>#REF!</v>
      </c>
      <c r="V993" s="91"/>
      <c r="W993" s="97" t="e">
        <f>'2 SERVICES'!#REF!</f>
        <v>#REF!</v>
      </c>
    </row>
    <row r="994" spans="1:23" ht="39.75" customHeight="1" x14ac:dyDescent="0.25">
      <c r="A994" s="92">
        <f t="shared" si="27"/>
        <v>981</v>
      </c>
      <c r="B994" s="313" t="e">
        <f>'2 SERVICES'!#REF!</f>
        <v>#REF!</v>
      </c>
      <c r="C994" s="93" t="e">
        <f>'2 SERVICES'!#REF!</f>
        <v>#REF!</v>
      </c>
      <c r="D994" s="94" t="e">
        <f>'2 SERVICES'!#REF!</f>
        <v>#REF!</v>
      </c>
      <c r="E994" s="314" t="e">
        <f t="shared" si="28"/>
        <v>#REF!</v>
      </c>
      <c r="F994" s="302"/>
      <c r="G994" s="315" t="e">
        <f t="shared" si="29"/>
        <v>#REF!</v>
      </c>
      <c r="H994" s="316"/>
      <c r="I994" s="317" t="e">
        <f t="shared" si="30"/>
        <v>#REF!</v>
      </c>
      <c r="J994" s="302"/>
      <c r="K994" s="318" t="e">
        <f t="shared" si="31"/>
        <v>#REF!</v>
      </c>
      <c r="L994" s="316"/>
      <c r="M994" s="317" t="e">
        <f t="shared" si="32"/>
        <v>#REF!</v>
      </c>
      <c r="N994" s="302"/>
      <c r="O994" s="95" t="e">
        <f t="shared" si="33"/>
        <v>#REF!</v>
      </c>
      <c r="P994" s="89"/>
      <c r="Q994" s="96" t="e">
        <f t="shared" si="34"/>
        <v>#REF!</v>
      </c>
      <c r="R994" s="91" t="s">
        <v>185</v>
      </c>
      <c r="S994" s="96" t="e">
        <f t="shared" si="35"/>
        <v>#REF!</v>
      </c>
      <c r="T994" s="89"/>
      <c r="U994" s="96" t="e">
        <f>'2 SERVICES'!#REF!</f>
        <v>#REF!</v>
      </c>
      <c r="V994" s="91"/>
      <c r="W994" s="97" t="e">
        <f>'2 SERVICES'!#REF!</f>
        <v>#REF!</v>
      </c>
    </row>
    <row r="995" spans="1:23" ht="39.75" customHeight="1" x14ac:dyDescent="0.25">
      <c r="A995" s="92">
        <f t="shared" si="27"/>
        <v>982</v>
      </c>
      <c r="B995" s="313" t="e">
        <f>'2 SERVICES'!#REF!</f>
        <v>#REF!</v>
      </c>
      <c r="C995" s="99" t="e">
        <f>'2 SERVICES'!#REF!</f>
        <v>#REF!</v>
      </c>
      <c r="D995" s="94" t="e">
        <f>'2 SERVICES'!#REF!</f>
        <v>#REF!</v>
      </c>
      <c r="E995" s="319" t="e">
        <f t="shared" si="28"/>
        <v>#REF!</v>
      </c>
      <c r="F995" s="320"/>
      <c r="G995" s="315" t="e">
        <f t="shared" si="29"/>
        <v>#REF!</v>
      </c>
      <c r="H995" s="316"/>
      <c r="I995" s="321" t="e">
        <f t="shared" si="30"/>
        <v>#REF!</v>
      </c>
      <c r="J995" s="320"/>
      <c r="K995" s="318" t="e">
        <f t="shared" si="31"/>
        <v>#REF!</v>
      </c>
      <c r="L995" s="316"/>
      <c r="M995" s="321" t="e">
        <f t="shared" si="32"/>
        <v>#REF!</v>
      </c>
      <c r="N995" s="320"/>
      <c r="O995" s="95" t="e">
        <f t="shared" si="33"/>
        <v>#REF!</v>
      </c>
      <c r="P995" s="89"/>
      <c r="Q995" s="100" t="e">
        <f t="shared" si="34"/>
        <v>#REF!</v>
      </c>
      <c r="R995" s="91" t="s">
        <v>186</v>
      </c>
      <c r="S995" s="96" t="e">
        <f t="shared" si="35"/>
        <v>#REF!</v>
      </c>
      <c r="T995" s="89"/>
      <c r="U995" s="96" t="e">
        <f>'2 SERVICES'!#REF!</f>
        <v>#REF!</v>
      </c>
      <c r="V995" s="91"/>
      <c r="W995" s="97" t="e">
        <f>'2 SERVICES'!#REF!</f>
        <v>#REF!</v>
      </c>
    </row>
    <row r="996" spans="1:23" ht="39.75" customHeight="1" x14ac:dyDescent="0.25">
      <c r="A996" s="92">
        <f t="shared" si="27"/>
        <v>983</v>
      </c>
      <c r="B996" s="313" t="e">
        <f>'2 SERVICES'!#REF!</f>
        <v>#REF!</v>
      </c>
      <c r="C996" s="93" t="e">
        <f>'2 SERVICES'!#REF!</f>
        <v>#REF!</v>
      </c>
      <c r="D996" s="94" t="e">
        <f>'2 SERVICES'!#REF!</f>
        <v>#REF!</v>
      </c>
      <c r="E996" s="314" t="e">
        <f t="shared" si="28"/>
        <v>#REF!</v>
      </c>
      <c r="F996" s="302"/>
      <c r="G996" s="315" t="e">
        <f t="shared" si="29"/>
        <v>#REF!</v>
      </c>
      <c r="H996" s="316"/>
      <c r="I996" s="317" t="e">
        <f t="shared" si="30"/>
        <v>#REF!</v>
      </c>
      <c r="J996" s="302"/>
      <c r="K996" s="318" t="e">
        <f t="shared" si="31"/>
        <v>#REF!</v>
      </c>
      <c r="L996" s="316"/>
      <c r="M996" s="317" t="e">
        <f t="shared" si="32"/>
        <v>#REF!</v>
      </c>
      <c r="N996" s="302"/>
      <c r="O996" s="95" t="e">
        <f t="shared" si="33"/>
        <v>#REF!</v>
      </c>
      <c r="P996" s="89"/>
      <c r="Q996" s="96" t="e">
        <f t="shared" si="34"/>
        <v>#REF!</v>
      </c>
      <c r="R996" s="91" t="s">
        <v>185</v>
      </c>
      <c r="S996" s="96" t="e">
        <f t="shared" si="35"/>
        <v>#REF!</v>
      </c>
      <c r="T996" s="89"/>
      <c r="U996" s="96" t="e">
        <f>'2 SERVICES'!#REF!</f>
        <v>#REF!</v>
      </c>
      <c r="V996" s="91"/>
      <c r="W996" s="97" t="e">
        <f>'2 SERVICES'!#REF!</f>
        <v>#REF!</v>
      </c>
    </row>
    <row r="997" spans="1:23" ht="39.75" customHeight="1" x14ac:dyDescent="0.25">
      <c r="A997" s="92">
        <f t="shared" si="27"/>
        <v>984</v>
      </c>
      <c r="B997" s="313" t="e">
        <f>'2 SERVICES'!#REF!</f>
        <v>#REF!</v>
      </c>
      <c r="C997" s="99" t="e">
        <f>'2 SERVICES'!#REF!</f>
        <v>#REF!</v>
      </c>
      <c r="D997" s="94" t="e">
        <f>'2 SERVICES'!#REF!</f>
        <v>#REF!</v>
      </c>
      <c r="E997" s="319" t="e">
        <f t="shared" si="28"/>
        <v>#REF!</v>
      </c>
      <c r="F997" s="320"/>
      <c r="G997" s="315" t="e">
        <f t="shared" si="29"/>
        <v>#REF!</v>
      </c>
      <c r="H997" s="316"/>
      <c r="I997" s="321" t="e">
        <f t="shared" si="30"/>
        <v>#REF!</v>
      </c>
      <c r="J997" s="320"/>
      <c r="K997" s="318" t="e">
        <f t="shared" si="31"/>
        <v>#REF!</v>
      </c>
      <c r="L997" s="316"/>
      <c r="M997" s="321" t="e">
        <f t="shared" si="32"/>
        <v>#REF!</v>
      </c>
      <c r="N997" s="320"/>
      <c r="O997" s="95" t="e">
        <f t="shared" si="33"/>
        <v>#REF!</v>
      </c>
      <c r="P997" s="89"/>
      <c r="Q997" s="100" t="e">
        <f t="shared" si="34"/>
        <v>#REF!</v>
      </c>
      <c r="R997" s="91" t="s">
        <v>186</v>
      </c>
      <c r="S997" s="96" t="e">
        <f t="shared" si="35"/>
        <v>#REF!</v>
      </c>
      <c r="T997" s="89"/>
      <c r="U997" s="96" t="e">
        <f>'2 SERVICES'!#REF!</f>
        <v>#REF!</v>
      </c>
      <c r="V997" s="91"/>
      <c r="W997" s="97" t="e">
        <f>'2 SERVICES'!#REF!</f>
        <v>#REF!</v>
      </c>
    </row>
    <row r="998" spans="1:23" ht="39.75" customHeight="1" x14ac:dyDescent="0.25">
      <c r="A998" s="92">
        <f t="shared" si="27"/>
        <v>985</v>
      </c>
      <c r="B998" s="313" t="e">
        <f>'2 SERVICES'!#REF!</f>
        <v>#REF!</v>
      </c>
      <c r="C998" s="93" t="e">
        <f>'2 SERVICES'!#REF!</f>
        <v>#REF!</v>
      </c>
      <c r="D998" s="94" t="e">
        <f>'2 SERVICES'!#REF!</f>
        <v>#REF!</v>
      </c>
      <c r="E998" s="314" t="e">
        <f t="shared" si="28"/>
        <v>#REF!</v>
      </c>
      <c r="F998" s="302"/>
      <c r="G998" s="315" t="e">
        <f t="shared" si="29"/>
        <v>#REF!</v>
      </c>
      <c r="H998" s="316"/>
      <c r="I998" s="317" t="e">
        <f t="shared" si="30"/>
        <v>#REF!</v>
      </c>
      <c r="J998" s="302"/>
      <c r="K998" s="318" t="e">
        <f t="shared" si="31"/>
        <v>#REF!</v>
      </c>
      <c r="L998" s="316"/>
      <c r="M998" s="317" t="e">
        <f t="shared" si="32"/>
        <v>#REF!</v>
      </c>
      <c r="N998" s="302"/>
      <c r="O998" s="95" t="e">
        <f t="shared" si="33"/>
        <v>#REF!</v>
      </c>
      <c r="P998" s="89"/>
      <c r="Q998" s="96" t="e">
        <f t="shared" si="34"/>
        <v>#REF!</v>
      </c>
      <c r="R998" s="91" t="s">
        <v>185</v>
      </c>
      <c r="S998" s="96" t="e">
        <f t="shared" si="35"/>
        <v>#REF!</v>
      </c>
      <c r="T998" s="89"/>
      <c r="U998" s="96" t="e">
        <f>'2 SERVICES'!#REF!</f>
        <v>#REF!</v>
      </c>
      <c r="V998" s="91"/>
      <c r="W998" s="97" t="e">
        <f>'2 SERVICES'!#REF!</f>
        <v>#REF!</v>
      </c>
    </row>
    <row r="999" spans="1:23" ht="39.75" customHeight="1" x14ac:dyDescent="0.25">
      <c r="A999" s="92">
        <f t="shared" si="27"/>
        <v>986</v>
      </c>
      <c r="B999" s="313" t="e">
        <f>'2 SERVICES'!#REF!</f>
        <v>#REF!</v>
      </c>
      <c r="C999" s="99" t="e">
        <f>'2 SERVICES'!#REF!</f>
        <v>#REF!</v>
      </c>
      <c r="D999" s="94" t="e">
        <f>'2 SERVICES'!#REF!</f>
        <v>#REF!</v>
      </c>
      <c r="E999" s="319" t="e">
        <f t="shared" si="28"/>
        <v>#REF!</v>
      </c>
      <c r="F999" s="320"/>
      <c r="G999" s="315" t="e">
        <f t="shared" si="29"/>
        <v>#REF!</v>
      </c>
      <c r="H999" s="316"/>
      <c r="I999" s="321" t="e">
        <f t="shared" si="30"/>
        <v>#REF!</v>
      </c>
      <c r="J999" s="320"/>
      <c r="K999" s="318" t="e">
        <f t="shared" si="31"/>
        <v>#REF!</v>
      </c>
      <c r="L999" s="316"/>
      <c r="M999" s="321" t="e">
        <f t="shared" si="32"/>
        <v>#REF!</v>
      </c>
      <c r="N999" s="320"/>
      <c r="O999" s="95" t="e">
        <f t="shared" si="33"/>
        <v>#REF!</v>
      </c>
      <c r="P999" s="89"/>
      <c r="Q999" s="100" t="e">
        <f t="shared" si="34"/>
        <v>#REF!</v>
      </c>
      <c r="R999" s="91" t="s">
        <v>186</v>
      </c>
      <c r="S999" s="96" t="e">
        <f t="shared" si="35"/>
        <v>#REF!</v>
      </c>
      <c r="T999" s="89"/>
      <c r="U999" s="96" t="e">
        <f>'2 SERVICES'!#REF!</f>
        <v>#REF!</v>
      </c>
      <c r="V999" s="91"/>
      <c r="W999" s="97" t="e">
        <f>'2 SERVICES'!#REF!</f>
        <v>#REF!</v>
      </c>
    </row>
    <row r="1000" spans="1:23" ht="39.75" customHeight="1" x14ac:dyDescent="0.25">
      <c r="A1000" s="92">
        <f t="shared" si="27"/>
        <v>987</v>
      </c>
      <c r="B1000" s="313" t="e">
        <f>'2 SERVICES'!#REF!</f>
        <v>#REF!</v>
      </c>
      <c r="C1000" s="93" t="e">
        <f>'2 SERVICES'!#REF!</f>
        <v>#REF!</v>
      </c>
      <c r="D1000" s="94" t="e">
        <f>'2 SERVICES'!#REF!</f>
        <v>#REF!</v>
      </c>
      <c r="E1000" s="314" t="e">
        <f t="shared" si="28"/>
        <v>#REF!</v>
      </c>
      <c r="F1000" s="302"/>
      <c r="G1000" s="315" t="e">
        <f t="shared" si="29"/>
        <v>#REF!</v>
      </c>
      <c r="H1000" s="316"/>
      <c r="I1000" s="317" t="e">
        <f t="shared" si="30"/>
        <v>#REF!</v>
      </c>
      <c r="J1000" s="302"/>
      <c r="K1000" s="318" t="e">
        <f t="shared" si="31"/>
        <v>#REF!</v>
      </c>
      <c r="L1000" s="316"/>
      <c r="M1000" s="317" t="e">
        <f t="shared" si="32"/>
        <v>#REF!</v>
      </c>
      <c r="N1000" s="302"/>
      <c r="O1000" s="95" t="e">
        <f t="shared" si="33"/>
        <v>#REF!</v>
      </c>
      <c r="P1000" s="89"/>
      <c r="Q1000" s="96" t="e">
        <f t="shared" si="34"/>
        <v>#REF!</v>
      </c>
      <c r="R1000" s="91" t="s">
        <v>185</v>
      </c>
      <c r="S1000" s="96" t="e">
        <f t="shared" si="35"/>
        <v>#REF!</v>
      </c>
      <c r="T1000" s="89"/>
      <c r="U1000" s="96" t="e">
        <f>'2 SERVICES'!#REF!</f>
        <v>#REF!</v>
      </c>
      <c r="V1000" s="91"/>
      <c r="W1000" s="97" t="e">
        <f>'2 SERVICES'!#REF!</f>
        <v>#REF!</v>
      </c>
    </row>
    <row r="1001" spans="1:23" ht="39.75" customHeight="1" x14ac:dyDescent="0.25">
      <c r="A1001" s="92">
        <f t="shared" si="27"/>
        <v>988</v>
      </c>
      <c r="B1001" s="313" t="e">
        <f>'2 SERVICES'!#REF!</f>
        <v>#REF!</v>
      </c>
      <c r="C1001" s="99" t="e">
        <f>'2 SERVICES'!#REF!</f>
        <v>#REF!</v>
      </c>
      <c r="D1001" s="94" t="e">
        <f>'2 SERVICES'!#REF!</f>
        <v>#REF!</v>
      </c>
      <c r="E1001" s="319" t="e">
        <f t="shared" si="28"/>
        <v>#REF!</v>
      </c>
      <c r="F1001" s="320"/>
      <c r="G1001" s="315" t="e">
        <f t="shared" si="29"/>
        <v>#REF!</v>
      </c>
      <c r="H1001" s="316"/>
      <c r="I1001" s="321" t="e">
        <f t="shared" si="30"/>
        <v>#REF!</v>
      </c>
      <c r="J1001" s="320"/>
      <c r="K1001" s="318" t="e">
        <f t="shared" si="31"/>
        <v>#REF!</v>
      </c>
      <c r="L1001" s="316"/>
      <c r="M1001" s="321" t="e">
        <f t="shared" si="32"/>
        <v>#REF!</v>
      </c>
      <c r="N1001" s="320"/>
      <c r="O1001" s="95" t="e">
        <f t="shared" si="33"/>
        <v>#REF!</v>
      </c>
      <c r="P1001" s="89"/>
      <c r="Q1001" s="100" t="e">
        <f t="shared" si="34"/>
        <v>#REF!</v>
      </c>
      <c r="R1001" s="91" t="s">
        <v>186</v>
      </c>
      <c r="S1001" s="96" t="e">
        <f t="shared" si="35"/>
        <v>#REF!</v>
      </c>
      <c r="T1001" s="89"/>
      <c r="U1001" s="96" t="e">
        <f>'2 SERVICES'!#REF!</f>
        <v>#REF!</v>
      </c>
      <c r="V1001" s="91"/>
      <c r="W1001" s="97" t="e">
        <f>'2 SERVICES'!#REF!</f>
        <v>#REF!</v>
      </c>
    </row>
    <row r="1002" spans="1:23" ht="39.75" customHeight="1" x14ac:dyDescent="0.25">
      <c r="A1002" s="92">
        <f t="shared" si="27"/>
        <v>989</v>
      </c>
      <c r="B1002" s="313" t="e">
        <f>'2 SERVICES'!#REF!</f>
        <v>#REF!</v>
      </c>
      <c r="C1002" s="93" t="e">
        <f>'2 SERVICES'!#REF!</f>
        <v>#REF!</v>
      </c>
      <c r="D1002" s="94" t="e">
        <f>'2 SERVICES'!#REF!</f>
        <v>#REF!</v>
      </c>
      <c r="E1002" s="314" t="e">
        <f t="shared" si="28"/>
        <v>#REF!</v>
      </c>
      <c r="F1002" s="302"/>
      <c r="G1002" s="315" t="e">
        <f t="shared" si="29"/>
        <v>#REF!</v>
      </c>
      <c r="H1002" s="316"/>
      <c r="I1002" s="317" t="e">
        <f t="shared" si="30"/>
        <v>#REF!</v>
      </c>
      <c r="J1002" s="302"/>
      <c r="K1002" s="318" t="e">
        <f t="shared" si="31"/>
        <v>#REF!</v>
      </c>
      <c r="L1002" s="316"/>
      <c r="M1002" s="317" t="e">
        <f t="shared" si="32"/>
        <v>#REF!</v>
      </c>
      <c r="N1002" s="302"/>
      <c r="O1002" s="95" t="e">
        <f t="shared" si="33"/>
        <v>#REF!</v>
      </c>
      <c r="P1002" s="89"/>
      <c r="Q1002" s="96" t="e">
        <f t="shared" si="34"/>
        <v>#REF!</v>
      </c>
      <c r="R1002" s="91" t="s">
        <v>185</v>
      </c>
      <c r="S1002" s="96" t="e">
        <f t="shared" si="35"/>
        <v>#REF!</v>
      </c>
      <c r="T1002" s="89"/>
      <c r="U1002" s="96" t="e">
        <f>'2 SERVICES'!#REF!</f>
        <v>#REF!</v>
      </c>
      <c r="V1002" s="91"/>
      <c r="W1002" s="97" t="e">
        <f>'2 SERVICES'!#REF!</f>
        <v>#REF!</v>
      </c>
    </row>
    <row r="1003" spans="1:23" ht="39.75" customHeight="1" x14ac:dyDescent="0.25">
      <c r="A1003" s="92">
        <f t="shared" si="27"/>
        <v>990</v>
      </c>
      <c r="B1003" s="313" t="e">
        <f>'2 SERVICES'!#REF!</f>
        <v>#REF!</v>
      </c>
      <c r="C1003" s="99" t="e">
        <f>'2 SERVICES'!#REF!</f>
        <v>#REF!</v>
      </c>
      <c r="D1003" s="94" t="e">
        <f>'2 SERVICES'!#REF!</f>
        <v>#REF!</v>
      </c>
      <c r="E1003" s="319" t="e">
        <f t="shared" si="28"/>
        <v>#REF!</v>
      </c>
      <c r="F1003" s="320"/>
      <c r="G1003" s="315" t="e">
        <f t="shared" si="29"/>
        <v>#REF!</v>
      </c>
      <c r="H1003" s="316"/>
      <c r="I1003" s="321" t="e">
        <f t="shared" si="30"/>
        <v>#REF!</v>
      </c>
      <c r="J1003" s="320"/>
      <c r="K1003" s="318" t="e">
        <f t="shared" si="31"/>
        <v>#REF!</v>
      </c>
      <c r="L1003" s="316"/>
      <c r="M1003" s="321" t="e">
        <f t="shared" si="32"/>
        <v>#REF!</v>
      </c>
      <c r="N1003" s="320"/>
      <c r="O1003" s="95" t="e">
        <f t="shared" si="33"/>
        <v>#REF!</v>
      </c>
      <c r="P1003" s="89"/>
      <c r="Q1003" s="100" t="e">
        <f t="shared" si="34"/>
        <v>#REF!</v>
      </c>
      <c r="R1003" s="91" t="s">
        <v>186</v>
      </c>
      <c r="S1003" s="96" t="e">
        <f t="shared" si="35"/>
        <v>#REF!</v>
      </c>
      <c r="T1003" s="89"/>
      <c r="U1003" s="96" t="e">
        <f>'2 SERVICES'!#REF!</f>
        <v>#REF!</v>
      </c>
      <c r="V1003" s="91"/>
      <c r="W1003" s="97" t="e">
        <f>'2 SERVICES'!#REF!</f>
        <v>#REF!</v>
      </c>
    </row>
    <row r="1004" spans="1:23" ht="39.75" customHeight="1" x14ac:dyDescent="0.25">
      <c r="A1004" s="92">
        <f t="shared" si="27"/>
        <v>991</v>
      </c>
      <c r="B1004" s="313" t="e">
        <f>'2 SERVICES'!#REF!</f>
        <v>#REF!</v>
      </c>
      <c r="C1004" s="93" t="e">
        <f>'2 SERVICES'!#REF!</f>
        <v>#REF!</v>
      </c>
      <c r="D1004" s="94" t="e">
        <f>'2 SERVICES'!#REF!</f>
        <v>#REF!</v>
      </c>
      <c r="E1004" s="314" t="e">
        <f t="shared" si="28"/>
        <v>#REF!</v>
      </c>
      <c r="F1004" s="302"/>
      <c r="G1004" s="315" t="e">
        <f t="shared" si="29"/>
        <v>#REF!</v>
      </c>
      <c r="H1004" s="316"/>
      <c r="I1004" s="317" t="e">
        <f t="shared" si="30"/>
        <v>#REF!</v>
      </c>
      <c r="J1004" s="302"/>
      <c r="K1004" s="318" t="e">
        <f t="shared" si="31"/>
        <v>#REF!</v>
      </c>
      <c r="L1004" s="316"/>
      <c r="M1004" s="317" t="e">
        <f t="shared" si="32"/>
        <v>#REF!</v>
      </c>
      <c r="N1004" s="302"/>
      <c r="O1004" s="95" t="e">
        <f t="shared" si="33"/>
        <v>#REF!</v>
      </c>
      <c r="P1004" s="89"/>
      <c r="Q1004" s="96" t="e">
        <f t="shared" si="34"/>
        <v>#REF!</v>
      </c>
      <c r="R1004" s="91" t="s">
        <v>185</v>
      </c>
      <c r="S1004" s="96" t="e">
        <f t="shared" si="35"/>
        <v>#REF!</v>
      </c>
      <c r="T1004" s="89"/>
      <c r="U1004" s="96" t="e">
        <f>'2 SERVICES'!#REF!</f>
        <v>#REF!</v>
      </c>
      <c r="V1004" s="91"/>
      <c r="W1004" s="97" t="e">
        <f>'2 SERVICES'!#REF!</f>
        <v>#REF!</v>
      </c>
    </row>
    <row r="1005" spans="1:23" ht="39.75" customHeight="1" x14ac:dyDescent="0.25">
      <c r="A1005" s="92">
        <f t="shared" si="27"/>
        <v>992</v>
      </c>
      <c r="B1005" s="313" t="e">
        <f>'2 SERVICES'!#REF!</f>
        <v>#REF!</v>
      </c>
      <c r="C1005" s="99" t="e">
        <f>'2 SERVICES'!#REF!</f>
        <v>#REF!</v>
      </c>
      <c r="D1005" s="94" t="e">
        <f>'2 SERVICES'!#REF!</f>
        <v>#REF!</v>
      </c>
      <c r="E1005" s="319" t="e">
        <f t="shared" si="28"/>
        <v>#REF!</v>
      </c>
      <c r="F1005" s="320"/>
      <c r="G1005" s="315" t="e">
        <f t="shared" si="29"/>
        <v>#REF!</v>
      </c>
      <c r="H1005" s="316"/>
      <c r="I1005" s="321" t="e">
        <f t="shared" si="30"/>
        <v>#REF!</v>
      </c>
      <c r="J1005" s="320"/>
      <c r="K1005" s="318" t="e">
        <f t="shared" si="31"/>
        <v>#REF!</v>
      </c>
      <c r="L1005" s="316"/>
      <c r="M1005" s="321" t="e">
        <f t="shared" si="32"/>
        <v>#REF!</v>
      </c>
      <c r="N1005" s="320"/>
      <c r="O1005" s="95" t="e">
        <f t="shared" si="33"/>
        <v>#REF!</v>
      </c>
      <c r="P1005" s="89"/>
      <c r="Q1005" s="100" t="e">
        <f t="shared" si="34"/>
        <v>#REF!</v>
      </c>
      <c r="R1005" s="91" t="s">
        <v>186</v>
      </c>
      <c r="S1005" s="96" t="e">
        <f t="shared" si="35"/>
        <v>#REF!</v>
      </c>
      <c r="T1005" s="89"/>
      <c r="U1005" s="96" t="e">
        <f>'2 SERVICES'!#REF!</f>
        <v>#REF!</v>
      </c>
      <c r="V1005" s="91"/>
      <c r="W1005" s="97" t="e">
        <f>'2 SERVICES'!#REF!</f>
        <v>#REF!</v>
      </c>
    </row>
    <row r="1006" spans="1:23" ht="39.75" customHeight="1" x14ac:dyDescent="0.25">
      <c r="A1006" s="92">
        <f t="shared" si="27"/>
        <v>993</v>
      </c>
      <c r="B1006" s="313" t="e">
        <f>'2 SERVICES'!#REF!</f>
        <v>#REF!</v>
      </c>
      <c r="C1006" s="93" t="e">
        <f>'2 SERVICES'!#REF!</f>
        <v>#REF!</v>
      </c>
      <c r="D1006" s="94" t="e">
        <f>'2 SERVICES'!#REF!</f>
        <v>#REF!</v>
      </c>
      <c r="E1006" s="314" t="e">
        <f t="shared" si="28"/>
        <v>#REF!</v>
      </c>
      <c r="F1006" s="302"/>
      <c r="G1006" s="315" t="e">
        <f t="shared" si="29"/>
        <v>#REF!</v>
      </c>
      <c r="H1006" s="316"/>
      <c r="I1006" s="317" t="e">
        <f t="shared" si="30"/>
        <v>#REF!</v>
      </c>
      <c r="J1006" s="302"/>
      <c r="K1006" s="318" t="e">
        <f t="shared" si="31"/>
        <v>#REF!</v>
      </c>
      <c r="L1006" s="316"/>
      <c r="M1006" s="317" t="e">
        <f t="shared" si="32"/>
        <v>#REF!</v>
      </c>
      <c r="N1006" s="302"/>
      <c r="O1006" s="95" t="e">
        <f t="shared" si="33"/>
        <v>#REF!</v>
      </c>
      <c r="P1006" s="89"/>
      <c r="Q1006" s="96" t="e">
        <f t="shared" si="34"/>
        <v>#REF!</v>
      </c>
      <c r="R1006" s="91" t="s">
        <v>185</v>
      </c>
      <c r="S1006" s="96" t="e">
        <f t="shared" si="35"/>
        <v>#REF!</v>
      </c>
      <c r="T1006" s="89"/>
      <c r="U1006" s="96" t="e">
        <f>'2 SERVICES'!#REF!</f>
        <v>#REF!</v>
      </c>
      <c r="V1006" s="91"/>
      <c r="W1006" s="97" t="e">
        <f>'2 SERVICES'!#REF!</f>
        <v>#REF!</v>
      </c>
    </row>
    <row r="1007" spans="1:23" ht="39.75" customHeight="1" x14ac:dyDescent="0.25">
      <c r="A1007" s="92">
        <f t="shared" si="27"/>
        <v>994</v>
      </c>
      <c r="B1007" s="313" t="e">
        <f>'2 SERVICES'!#REF!</f>
        <v>#REF!</v>
      </c>
      <c r="C1007" s="99" t="e">
        <f>'2 SERVICES'!#REF!</f>
        <v>#REF!</v>
      </c>
      <c r="D1007" s="94" t="e">
        <f>'2 SERVICES'!#REF!</f>
        <v>#REF!</v>
      </c>
      <c r="E1007" s="319" t="e">
        <f t="shared" si="28"/>
        <v>#REF!</v>
      </c>
      <c r="F1007" s="320"/>
      <c r="G1007" s="315" t="e">
        <f t="shared" si="29"/>
        <v>#REF!</v>
      </c>
      <c r="H1007" s="316"/>
      <c r="I1007" s="321" t="e">
        <f t="shared" si="30"/>
        <v>#REF!</v>
      </c>
      <c r="J1007" s="320"/>
      <c r="K1007" s="318" t="e">
        <f t="shared" si="31"/>
        <v>#REF!</v>
      </c>
      <c r="L1007" s="316"/>
      <c r="M1007" s="321" t="e">
        <f t="shared" si="32"/>
        <v>#REF!</v>
      </c>
      <c r="N1007" s="320"/>
      <c r="O1007" s="95" t="e">
        <f t="shared" si="33"/>
        <v>#REF!</v>
      </c>
      <c r="P1007" s="89"/>
      <c r="Q1007" s="100" t="e">
        <f t="shared" si="34"/>
        <v>#REF!</v>
      </c>
      <c r="R1007" s="91" t="s">
        <v>186</v>
      </c>
      <c r="S1007" s="96" t="e">
        <f t="shared" si="35"/>
        <v>#REF!</v>
      </c>
      <c r="T1007" s="89"/>
      <c r="U1007" s="96" t="e">
        <f>'2 SERVICES'!#REF!</f>
        <v>#REF!</v>
      </c>
      <c r="V1007" s="91"/>
      <c r="W1007" s="97" t="e">
        <f>'2 SERVICES'!#REF!</f>
        <v>#REF!</v>
      </c>
    </row>
    <row r="1008" spans="1:23" ht="39.75" customHeight="1" x14ac:dyDescent="0.25">
      <c r="A1008" s="92">
        <f t="shared" si="27"/>
        <v>995</v>
      </c>
      <c r="B1008" s="313" t="e">
        <f>'2 SERVICES'!#REF!</f>
        <v>#REF!</v>
      </c>
      <c r="C1008" s="93" t="e">
        <f>'2 SERVICES'!#REF!</f>
        <v>#REF!</v>
      </c>
      <c r="D1008" s="94" t="e">
        <f>'2 SERVICES'!#REF!</f>
        <v>#REF!</v>
      </c>
      <c r="E1008" s="314" t="e">
        <f t="shared" si="28"/>
        <v>#REF!</v>
      </c>
      <c r="F1008" s="302"/>
      <c r="G1008" s="315" t="e">
        <f t="shared" si="29"/>
        <v>#REF!</v>
      </c>
      <c r="H1008" s="316"/>
      <c r="I1008" s="317" t="e">
        <f t="shared" si="30"/>
        <v>#REF!</v>
      </c>
      <c r="J1008" s="302"/>
      <c r="K1008" s="318" t="e">
        <f t="shared" si="31"/>
        <v>#REF!</v>
      </c>
      <c r="L1008" s="316"/>
      <c r="M1008" s="317" t="e">
        <f t="shared" si="32"/>
        <v>#REF!</v>
      </c>
      <c r="N1008" s="302"/>
      <c r="O1008" s="95" t="e">
        <f t="shared" si="33"/>
        <v>#REF!</v>
      </c>
      <c r="P1008" s="89"/>
      <c r="Q1008" s="96" t="e">
        <f t="shared" si="34"/>
        <v>#REF!</v>
      </c>
      <c r="R1008" s="91" t="s">
        <v>185</v>
      </c>
      <c r="S1008" s="96" t="e">
        <f t="shared" si="35"/>
        <v>#REF!</v>
      </c>
      <c r="T1008" s="89"/>
      <c r="U1008" s="96" t="e">
        <f>'2 SERVICES'!#REF!</f>
        <v>#REF!</v>
      </c>
      <c r="V1008" s="91"/>
      <c r="W1008" s="97" t="e">
        <f>'2 SERVICES'!#REF!</f>
        <v>#REF!</v>
      </c>
    </row>
    <row r="1009" spans="1:23" ht="39.75" customHeight="1" x14ac:dyDescent="0.25">
      <c r="A1009" s="92">
        <f t="shared" si="27"/>
        <v>996</v>
      </c>
      <c r="B1009" s="313" t="e">
        <f>'2 SERVICES'!#REF!</f>
        <v>#REF!</v>
      </c>
      <c r="C1009" s="99" t="e">
        <f>'2 SERVICES'!#REF!</f>
        <v>#REF!</v>
      </c>
      <c r="D1009" s="94" t="e">
        <f>'2 SERVICES'!#REF!</f>
        <v>#REF!</v>
      </c>
      <c r="E1009" s="319" t="e">
        <f t="shared" si="28"/>
        <v>#REF!</v>
      </c>
      <c r="F1009" s="320"/>
      <c r="G1009" s="315" t="e">
        <f t="shared" si="29"/>
        <v>#REF!</v>
      </c>
      <c r="H1009" s="316"/>
      <c r="I1009" s="321" t="e">
        <f t="shared" si="30"/>
        <v>#REF!</v>
      </c>
      <c r="J1009" s="320"/>
      <c r="K1009" s="318" t="e">
        <f t="shared" si="31"/>
        <v>#REF!</v>
      </c>
      <c r="L1009" s="316"/>
      <c r="M1009" s="321" t="e">
        <f t="shared" si="32"/>
        <v>#REF!</v>
      </c>
      <c r="N1009" s="320"/>
      <c r="O1009" s="95" t="e">
        <f t="shared" si="33"/>
        <v>#REF!</v>
      </c>
      <c r="P1009" s="89"/>
      <c r="Q1009" s="100" t="e">
        <f t="shared" si="34"/>
        <v>#REF!</v>
      </c>
      <c r="R1009" s="91" t="s">
        <v>186</v>
      </c>
      <c r="S1009" s="96" t="e">
        <f t="shared" si="35"/>
        <v>#REF!</v>
      </c>
      <c r="T1009" s="89"/>
      <c r="U1009" s="96" t="e">
        <f>'2 SERVICES'!#REF!</f>
        <v>#REF!</v>
      </c>
      <c r="V1009" s="91"/>
      <c r="W1009" s="97" t="e">
        <f>'2 SERVICES'!#REF!</f>
        <v>#REF!</v>
      </c>
    </row>
    <row r="1010" spans="1:23" ht="39.75" customHeight="1" x14ac:dyDescent="0.25">
      <c r="A1010" s="92">
        <f t="shared" si="27"/>
        <v>997</v>
      </c>
      <c r="B1010" s="313" t="e">
        <f>'2 SERVICES'!#REF!</f>
        <v>#REF!</v>
      </c>
      <c r="C1010" s="93" t="e">
        <f>'2 SERVICES'!#REF!</f>
        <v>#REF!</v>
      </c>
      <c r="D1010" s="94" t="e">
        <f>'2 SERVICES'!#REF!</f>
        <v>#REF!</v>
      </c>
      <c r="E1010" s="314" t="e">
        <f t="shared" si="28"/>
        <v>#REF!</v>
      </c>
      <c r="F1010" s="302"/>
      <c r="G1010" s="315" t="e">
        <f t="shared" si="29"/>
        <v>#REF!</v>
      </c>
      <c r="H1010" s="316"/>
      <c r="I1010" s="317" t="e">
        <f t="shared" si="30"/>
        <v>#REF!</v>
      </c>
      <c r="J1010" s="302"/>
      <c r="K1010" s="318" t="e">
        <f t="shared" si="31"/>
        <v>#REF!</v>
      </c>
      <c r="L1010" s="316"/>
      <c r="M1010" s="317" t="e">
        <f t="shared" si="32"/>
        <v>#REF!</v>
      </c>
      <c r="N1010" s="302"/>
      <c r="O1010" s="95" t="e">
        <f t="shared" si="33"/>
        <v>#REF!</v>
      </c>
      <c r="P1010" s="89"/>
      <c r="Q1010" s="96" t="e">
        <f t="shared" si="34"/>
        <v>#REF!</v>
      </c>
      <c r="R1010" s="91" t="s">
        <v>185</v>
      </c>
      <c r="S1010" s="96" t="e">
        <f t="shared" si="35"/>
        <v>#REF!</v>
      </c>
      <c r="T1010" s="89"/>
      <c r="U1010" s="96" t="e">
        <f>'2 SERVICES'!#REF!</f>
        <v>#REF!</v>
      </c>
      <c r="V1010" s="91"/>
      <c r="W1010" s="97" t="e">
        <f>'2 SERVICES'!#REF!</f>
        <v>#REF!</v>
      </c>
    </row>
    <row r="1011" spans="1:23" ht="39.75" customHeight="1" x14ac:dyDescent="0.25">
      <c r="A1011" s="92">
        <f t="shared" si="27"/>
        <v>998</v>
      </c>
      <c r="B1011" s="313" t="e">
        <f>'2 SERVICES'!#REF!</f>
        <v>#REF!</v>
      </c>
      <c r="C1011" s="99" t="e">
        <f>'2 SERVICES'!#REF!</f>
        <v>#REF!</v>
      </c>
      <c r="D1011" s="94" t="e">
        <f>'2 SERVICES'!#REF!</f>
        <v>#REF!</v>
      </c>
      <c r="E1011" s="319" t="e">
        <f t="shared" si="28"/>
        <v>#REF!</v>
      </c>
      <c r="F1011" s="320"/>
      <c r="G1011" s="315" t="e">
        <f t="shared" si="29"/>
        <v>#REF!</v>
      </c>
      <c r="H1011" s="316"/>
      <c r="I1011" s="321" t="e">
        <f t="shared" si="30"/>
        <v>#REF!</v>
      </c>
      <c r="J1011" s="320"/>
      <c r="K1011" s="318" t="e">
        <f t="shared" si="31"/>
        <v>#REF!</v>
      </c>
      <c r="L1011" s="316"/>
      <c r="M1011" s="321" t="e">
        <f t="shared" si="32"/>
        <v>#REF!</v>
      </c>
      <c r="N1011" s="320"/>
      <c r="O1011" s="95" t="e">
        <f t="shared" si="33"/>
        <v>#REF!</v>
      </c>
      <c r="P1011" s="89"/>
      <c r="Q1011" s="100" t="e">
        <f t="shared" si="34"/>
        <v>#REF!</v>
      </c>
      <c r="R1011" s="91" t="s">
        <v>186</v>
      </c>
      <c r="S1011" s="96" t="e">
        <f t="shared" si="35"/>
        <v>#REF!</v>
      </c>
      <c r="T1011" s="89"/>
      <c r="U1011" s="96" t="e">
        <f>'2 SERVICES'!#REF!</f>
        <v>#REF!</v>
      </c>
      <c r="V1011" s="91"/>
      <c r="W1011" s="97" t="e">
        <f>'2 SERVICES'!#REF!</f>
        <v>#REF!</v>
      </c>
    </row>
    <row r="1012" spans="1:23" ht="39.75" customHeight="1" x14ac:dyDescent="0.25">
      <c r="A1012" s="92">
        <f t="shared" si="27"/>
        <v>999</v>
      </c>
      <c r="B1012" s="313" t="e">
        <f>'2 SERVICES'!#REF!</f>
        <v>#REF!</v>
      </c>
      <c r="C1012" s="93" t="e">
        <f>'2 SERVICES'!#REF!</f>
        <v>#REF!</v>
      </c>
      <c r="D1012" s="94" t="e">
        <f>'2 SERVICES'!#REF!</f>
        <v>#REF!</v>
      </c>
      <c r="E1012" s="314" t="e">
        <f t="shared" si="28"/>
        <v>#REF!</v>
      </c>
      <c r="F1012" s="302"/>
      <c r="G1012" s="315" t="e">
        <f t="shared" si="29"/>
        <v>#REF!</v>
      </c>
      <c r="H1012" s="316"/>
      <c r="I1012" s="317" t="e">
        <f t="shared" si="30"/>
        <v>#REF!</v>
      </c>
      <c r="J1012" s="302"/>
      <c r="K1012" s="318" t="e">
        <f t="shared" si="31"/>
        <v>#REF!</v>
      </c>
      <c r="L1012" s="316"/>
      <c r="M1012" s="317" t="e">
        <f t="shared" si="32"/>
        <v>#REF!</v>
      </c>
      <c r="N1012" s="302"/>
      <c r="O1012" s="95" t="e">
        <f t="shared" si="33"/>
        <v>#REF!</v>
      </c>
      <c r="P1012" s="89"/>
      <c r="Q1012" s="96" t="e">
        <f t="shared" si="34"/>
        <v>#REF!</v>
      </c>
      <c r="R1012" s="91" t="s">
        <v>185</v>
      </c>
      <c r="S1012" s="96" t="e">
        <f t="shared" si="35"/>
        <v>#REF!</v>
      </c>
      <c r="T1012" s="89"/>
      <c r="U1012" s="96" t="e">
        <f>'2 SERVICES'!#REF!</f>
        <v>#REF!</v>
      </c>
      <c r="V1012" s="91"/>
      <c r="W1012" s="97" t="e">
        <f>'2 SERVICES'!#REF!</f>
        <v>#REF!</v>
      </c>
    </row>
    <row r="1013" spans="1:23" ht="39.75" customHeight="1" x14ac:dyDescent="0.25">
      <c r="A1013" s="92">
        <f t="shared" si="27"/>
        <v>1000</v>
      </c>
      <c r="B1013" s="313" t="e">
        <f>'2 SERVICES'!#REF!</f>
        <v>#REF!</v>
      </c>
      <c r="C1013" s="99" t="e">
        <f>'2 SERVICES'!#REF!</f>
        <v>#REF!</v>
      </c>
      <c r="D1013" s="94" t="e">
        <f>'2 SERVICES'!#REF!</f>
        <v>#REF!</v>
      </c>
      <c r="E1013" s="319" t="e">
        <f t="shared" si="28"/>
        <v>#REF!</v>
      </c>
      <c r="F1013" s="320"/>
      <c r="G1013" s="315" t="e">
        <f t="shared" si="29"/>
        <v>#REF!</v>
      </c>
      <c r="H1013" s="316"/>
      <c r="I1013" s="321" t="e">
        <f t="shared" si="30"/>
        <v>#REF!</v>
      </c>
      <c r="J1013" s="320"/>
      <c r="K1013" s="318" t="e">
        <f t="shared" si="31"/>
        <v>#REF!</v>
      </c>
      <c r="L1013" s="316"/>
      <c r="M1013" s="321" t="e">
        <f t="shared" si="32"/>
        <v>#REF!</v>
      </c>
      <c r="N1013" s="320"/>
      <c r="O1013" s="95" t="e">
        <f t="shared" si="33"/>
        <v>#REF!</v>
      </c>
      <c r="P1013" s="89"/>
      <c r="Q1013" s="100" t="e">
        <f t="shared" si="34"/>
        <v>#REF!</v>
      </c>
      <c r="R1013" s="91" t="s">
        <v>186</v>
      </c>
      <c r="S1013" s="96" t="e">
        <f t="shared" si="35"/>
        <v>#REF!</v>
      </c>
      <c r="T1013" s="89"/>
      <c r="U1013" s="96" t="e">
        <f>'2 SERVICES'!#REF!</f>
        <v>#REF!</v>
      </c>
      <c r="V1013" s="91"/>
      <c r="W1013" s="97" t="e">
        <f>'2 SERVICES'!#REF!</f>
        <v>#REF!</v>
      </c>
    </row>
  </sheetData>
  <mergeCells count="30">
    <mergeCell ref="A2:V2"/>
    <mergeCell ref="A3:V3"/>
    <mergeCell ref="A4:V4"/>
    <mergeCell ref="A5:V5"/>
    <mergeCell ref="E6:J6"/>
    <mergeCell ref="K6:N6"/>
    <mergeCell ref="O6:V6"/>
    <mergeCell ref="K8:N8"/>
    <mergeCell ref="O8:V8"/>
    <mergeCell ref="K9:N9"/>
    <mergeCell ref="O9:V9"/>
    <mergeCell ref="A6:D6"/>
    <mergeCell ref="A7:D7"/>
    <mergeCell ref="E7:J7"/>
    <mergeCell ref="K7:N7"/>
    <mergeCell ref="O7:V7"/>
    <mergeCell ref="A8:D9"/>
    <mergeCell ref="E8:J9"/>
    <mergeCell ref="O10:V10"/>
    <mergeCell ref="A11:V11"/>
    <mergeCell ref="B12:D12"/>
    <mergeCell ref="E12:F12"/>
    <mergeCell ref="O12:V12"/>
    <mergeCell ref="G12:H12"/>
    <mergeCell ref="I12:J12"/>
    <mergeCell ref="K12:L12"/>
    <mergeCell ref="M12:N12"/>
    <mergeCell ref="E10:F10"/>
    <mergeCell ref="G10:J10"/>
    <mergeCell ref="K10:N10"/>
  </mergeCells>
  <conditionalFormatting sqref="A14:W1013">
    <cfRule type="expression" dxfId="3" priority="2">
      <formula>$W14&gt;=6/1/2020</formula>
    </cfRule>
    <cfRule type="expression" dxfId="2" priority="3">
      <formula>" =$W14&gt;=06/01/2020"</formula>
    </cfRule>
    <cfRule type="expression" dxfId="1" priority="4">
      <formula>" =$X14&gt;=06/01/2020"</formula>
    </cfRule>
  </conditionalFormatting>
  <conditionalFormatting sqref="X14:X63">
    <cfRule type="expression" dxfId="0" priority="1">
      <formula>NOT(ISBLANK($X14))</formula>
    </cfRule>
  </conditionalFormatting>
  <pageMargins left="0.7" right="0.7" top="0.75" bottom="0.75" header="0" footer="0"/>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prompt="Select an option from drop-down box. " xr:uid="{00000000-0002-0000-0D00-000000000000}">
          <x14:formula1>
            <xm:f>'Pick List '!$E$132:$E$133</xm:f>
          </x14:formula1>
          <xm:sqref>F14:F1013 H14:H1013 J14:J1013 L14:L1013 N14:N1013 P14:P1013 R14:R1013 T14:T1013 V14:V1013</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7030A0"/>
  </sheetPr>
  <dimension ref="A1:AT1000"/>
  <sheetViews>
    <sheetView workbookViewId="0">
      <pane ySplit="2" topLeftCell="A3" activePane="bottomLeft" state="frozen"/>
      <selection pane="bottomLeft" activeCell="B4" sqref="B4"/>
    </sheetView>
  </sheetViews>
  <sheetFormatPr defaultColWidth="14.42578125" defaultRowHeight="15" customHeight="1" x14ac:dyDescent="0.25"/>
  <cols>
    <col min="1" max="1" width="4.7109375" customWidth="1"/>
    <col min="2" max="42" width="5.7109375" customWidth="1"/>
    <col min="43" max="46" width="8.7109375" customWidth="1"/>
  </cols>
  <sheetData>
    <row r="1" spans="1:46" x14ac:dyDescent="0.25">
      <c r="A1" s="1"/>
      <c r="B1" s="1"/>
      <c r="C1" s="1"/>
      <c r="D1" s="1"/>
      <c r="E1" s="1"/>
      <c r="F1" s="1"/>
      <c r="G1" s="1"/>
      <c r="H1" s="1"/>
      <c r="I1" s="1"/>
      <c r="J1" s="322"/>
      <c r="K1" s="323"/>
      <c r="L1" s="324"/>
      <c r="M1" s="325"/>
      <c r="N1" s="326"/>
      <c r="O1" s="327"/>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row>
    <row r="2" spans="1:46" ht="15.75" x14ac:dyDescent="0.25">
      <c r="A2" s="812" t="str">
        <f>'1 GRANTEE INFO &amp; UPDATES'!A1</f>
        <v>WV Bureau for Behavioral Health - SOR - PRSS DOCR</v>
      </c>
      <c r="B2" s="764"/>
      <c r="C2" s="764"/>
      <c r="D2" s="764"/>
      <c r="E2" s="764"/>
      <c r="F2" s="764"/>
      <c r="G2" s="764"/>
      <c r="H2" s="764"/>
      <c r="I2" s="764"/>
      <c r="J2" s="764"/>
      <c r="K2" s="764"/>
      <c r="L2" s="764"/>
      <c r="M2" s="764"/>
      <c r="N2" s="764"/>
      <c r="O2" s="764"/>
      <c r="P2" s="764"/>
      <c r="Q2" s="764"/>
      <c r="R2" s="764"/>
      <c r="S2" s="764"/>
      <c r="T2" s="764"/>
      <c r="U2" s="764"/>
      <c r="V2" s="764"/>
      <c r="W2" s="764"/>
      <c r="X2" s="764"/>
      <c r="Y2" s="764"/>
      <c r="Z2" s="764"/>
      <c r="AA2" s="764"/>
      <c r="AB2" s="764"/>
      <c r="AC2" s="764"/>
      <c r="AD2" s="764"/>
      <c r="AE2" s="764"/>
      <c r="AF2" s="764"/>
      <c r="AG2" s="764"/>
      <c r="AH2" s="764"/>
      <c r="AI2" s="764"/>
      <c r="AJ2" s="784"/>
    </row>
    <row r="3" spans="1:46" ht="15.75" x14ac:dyDescent="0.25">
      <c r="A3" s="812">
        <f>'1 GRANTEE INFO &amp; UPDATES'!P3</f>
        <v>0</v>
      </c>
      <c r="B3" s="764"/>
      <c r="C3" s="764"/>
      <c r="D3" s="764"/>
      <c r="E3" s="764"/>
      <c r="F3" s="764"/>
      <c r="G3" s="764"/>
      <c r="H3" s="764"/>
      <c r="I3" s="764"/>
      <c r="J3" s="764"/>
      <c r="K3" s="764"/>
      <c r="L3" s="764"/>
      <c r="M3" s="764"/>
      <c r="N3" s="764"/>
      <c r="O3" s="764"/>
      <c r="P3" s="764"/>
      <c r="Q3" s="764"/>
      <c r="R3" s="764"/>
      <c r="S3" s="764"/>
      <c r="T3" s="764"/>
      <c r="U3" s="764"/>
      <c r="V3" s="764"/>
      <c r="W3" s="764"/>
      <c r="X3" s="764"/>
      <c r="Y3" s="764"/>
      <c r="Z3" s="764"/>
      <c r="AA3" s="764"/>
      <c r="AB3" s="764"/>
      <c r="AC3" s="764"/>
      <c r="AD3" s="764"/>
      <c r="AE3" s="764"/>
      <c r="AF3" s="764"/>
      <c r="AG3" s="764"/>
      <c r="AH3" s="764"/>
      <c r="AI3" s="764"/>
      <c r="AJ3" s="784"/>
    </row>
    <row r="4" spans="1:46" ht="15.75" x14ac:dyDescent="0.25">
      <c r="A4" s="1044" t="str">
        <f>'1 GRANTEE INFO &amp; UPDATES'!A2</f>
        <v xml:space="preserve">Program reports need to be submitted electronically, via e-mail to bbhreporting@wv.gov within 25 calendar days of the end of each month </v>
      </c>
      <c r="B4" s="786"/>
      <c r="C4" s="786"/>
      <c r="D4" s="786"/>
      <c r="E4" s="786"/>
      <c r="F4" s="786"/>
      <c r="G4" s="786"/>
      <c r="H4" s="786"/>
      <c r="I4" s="786"/>
      <c r="J4" s="786"/>
      <c r="K4" s="786"/>
      <c r="L4" s="786"/>
      <c r="M4" s="786"/>
      <c r="N4" s="786"/>
      <c r="O4" s="786"/>
      <c r="P4" s="786"/>
      <c r="Q4" s="786"/>
      <c r="R4" s="786"/>
      <c r="S4" s="786"/>
      <c r="T4" s="786"/>
      <c r="U4" s="786"/>
      <c r="V4" s="786"/>
      <c r="W4" s="786"/>
      <c r="X4" s="786"/>
      <c r="Y4" s="786"/>
      <c r="Z4" s="786"/>
      <c r="AA4" s="786"/>
      <c r="AB4" s="786"/>
      <c r="AC4" s="786"/>
      <c r="AD4" s="786"/>
      <c r="AE4" s="786"/>
      <c r="AF4" s="786"/>
      <c r="AG4" s="786"/>
      <c r="AH4" s="786"/>
      <c r="AI4" s="786"/>
      <c r="AJ4" s="787"/>
    </row>
    <row r="5" spans="1:46" ht="19.5" customHeight="1" x14ac:dyDescent="0.25">
      <c r="A5" s="1041" t="s">
        <v>713</v>
      </c>
      <c r="B5" s="462"/>
      <c r="C5" s="462"/>
      <c r="D5" s="462"/>
      <c r="E5" s="462"/>
      <c r="F5" s="462"/>
      <c r="G5" s="462"/>
      <c r="H5" s="462"/>
      <c r="I5" s="462"/>
      <c r="J5" s="462"/>
      <c r="K5" s="462"/>
      <c r="L5" s="462"/>
      <c r="M5" s="462"/>
      <c r="N5" s="462"/>
      <c r="O5" s="462"/>
      <c r="P5" s="462"/>
      <c r="Q5" s="462"/>
      <c r="R5" s="462"/>
      <c r="S5" s="462"/>
      <c r="T5" s="462"/>
      <c r="U5" s="462"/>
      <c r="V5" s="462"/>
      <c r="W5" s="462"/>
      <c r="X5" s="462"/>
      <c r="Y5" s="462"/>
      <c r="Z5" s="462"/>
      <c r="AA5" s="462"/>
      <c r="AB5" s="462"/>
      <c r="AC5" s="462"/>
      <c r="AD5" s="462"/>
      <c r="AE5" s="462"/>
      <c r="AF5" s="462"/>
      <c r="AG5" s="462"/>
      <c r="AH5" s="462"/>
      <c r="AI5" s="462"/>
      <c r="AJ5" s="463"/>
    </row>
    <row r="6" spans="1:46" ht="19.5" customHeight="1" x14ac:dyDescent="0.25">
      <c r="A6" s="802" t="s">
        <v>714</v>
      </c>
      <c r="B6" s="462"/>
      <c r="C6" s="462"/>
      <c r="D6" s="462"/>
      <c r="E6" s="462"/>
      <c r="F6" s="462"/>
      <c r="G6" s="462"/>
      <c r="H6" s="462"/>
      <c r="I6" s="463"/>
      <c r="J6" s="1045" t="str">
        <f>'1 GRANTEE INFO &amp; UPDATES'!E5</f>
        <v>PRSS DOCR</v>
      </c>
      <c r="K6" s="462"/>
      <c r="L6" s="462"/>
      <c r="M6" s="462"/>
      <c r="N6" s="462"/>
      <c r="O6" s="462"/>
      <c r="P6" s="462"/>
      <c r="Q6" s="462"/>
      <c r="R6" s="463"/>
      <c r="S6" s="1046" t="s">
        <v>0</v>
      </c>
      <c r="T6" s="462"/>
      <c r="U6" s="462"/>
      <c r="V6" s="462"/>
      <c r="W6" s="462"/>
      <c r="X6" s="462"/>
      <c r="Y6" s="462"/>
      <c r="Z6" s="463"/>
      <c r="AA6" s="1047" t="str">
        <f>'1 GRANTEE INFO &amp; UPDATES'!O5</f>
        <v>Legal Name of Agency</v>
      </c>
      <c r="AB6" s="462"/>
      <c r="AC6" s="462"/>
      <c r="AD6" s="462"/>
      <c r="AE6" s="462"/>
      <c r="AF6" s="462"/>
      <c r="AG6" s="462"/>
      <c r="AH6" s="462"/>
      <c r="AI6" s="462"/>
      <c r="AJ6" s="463"/>
    </row>
    <row r="7" spans="1:46" ht="19.5" customHeight="1" x14ac:dyDescent="0.25">
      <c r="A7" s="802" t="s">
        <v>715</v>
      </c>
      <c r="B7" s="462"/>
      <c r="C7" s="462"/>
      <c r="D7" s="462"/>
      <c r="E7" s="462"/>
      <c r="F7" s="462"/>
      <c r="G7" s="462"/>
      <c r="H7" s="462"/>
      <c r="I7" s="463"/>
      <c r="J7" s="1049" t="str">
        <f>'1 GRANTEE INFO &amp; UPDATES'!E6</f>
        <v xml:space="preserve">Physical location of the program </v>
      </c>
      <c r="K7" s="462"/>
      <c r="L7" s="462"/>
      <c r="M7" s="462"/>
      <c r="N7" s="462"/>
      <c r="O7" s="462"/>
      <c r="P7" s="462"/>
      <c r="Q7" s="462"/>
      <c r="R7" s="463"/>
      <c r="S7" s="1046" t="s">
        <v>1</v>
      </c>
      <c r="T7" s="462"/>
      <c r="U7" s="462"/>
      <c r="V7" s="462"/>
      <c r="W7" s="462"/>
      <c r="X7" s="462"/>
      <c r="Y7" s="462"/>
      <c r="Z7" s="463"/>
      <c r="AA7" s="1047" t="str">
        <f>'1 GRANTEE INFO &amp; UPDATES'!O6</f>
        <v>Contact Name or Names</v>
      </c>
      <c r="AB7" s="462"/>
      <c r="AC7" s="462"/>
      <c r="AD7" s="462"/>
      <c r="AE7" s="462"/>
      <c r="AF7" s="462"/>
      <c r="AG7" s="462"/>
      <c r="AH7" s="462"/>
      <c r="AI7" s="462"/>
      <c r="AJ7" s="463"/>
    </row>
    <row r="8" spans="1:46" ht="19.5" customHeight="1" x14ac:dyDescent="0.25">
      <c r="A8" s="1050" t="s">
        <v>2</v>
      </c>
      <c r="B8" s="462"/>
      <c r="C8" s="462"/>
      <c r="D8" s="462"/>
      <c r="E8" s="462"/>
      <c r="F8" s="462"/>
      <c r="G8" s="462"/>
      <c r="H8" s="462"/>
      <c r="I8" s="463"/>
      <c r="J8" s="1048">
        <f>'1 GRANTEE INFO &amp; UPDATES'!E7</f>
        <v>0</v>
      </c>
      <c r="K8" s="754"/>
      <c r="L8" s="754"/>
      <c r="M8" s="754"/>
      <c r="N8" s="754"/>
      <c r="O8" s="754"/>
      <c r="P8" s="754"/>
      <c r="Q8" s="754"/>
      <c r="R8" s="755"/>
      <c r="S8" s="1046" t="s">
        <v>3</v>
      </c>
      <c r="T8" s="462"/>
      <c r="U8" s="462"/>
      <c r="V8" s="462"/>
      <c r="W8" s="462"/>
      <c r="X8" s="462"/>
      <c r="Y8" s="462"/>
      <c r="Z8" s="463"/>
      <c r="AA8" s="1047" t="str">
        <f>'1 GRANTEE INFO &amp; UPDATES'!O7</f>
        <v>Phone number that contact(s) can be reached</v>
      </c>
      <c r="AB8" s="462"/>
      <c r="AC8" s="462"/>
      <c r="AD8" s="462"/>
      <c r="AE8" s="462"/>
      <c r="AF8" s="462"/>
      <c r="AG8" s="462"/>
      <c r="AH8" s="462"/>
      <c r="AI8" s="462"/>
      <c r="AJ8" s="463"/>
    </row>
    <row r="9" spans="1:46" ht="19.5" customHeight="1" x14ac:dyDescent="0.25">
      <c r="A9" s="1050"/>
      <c r="B9" s="462"/>
      <c r="C9" s="462"/>
      <c r="D9" s="462"/>
      <c r="E9" s="462"/>
      <c r="F9" s="462"/>
      <c r="G9" s="462"/>
      <c r="H9" s="462"/>
      <c r="I9" s="463"/>
      <c r="J9" s="756"/>
      <c r="K9" s="757"/>
      <c r="L9" s="757"/>
      <c r="M9" s="757"/>
      <c r="N9" s="757"/>
      <c r="O9" s="757"/>
      <c r="P9" s="757"/>
      <c r="Q9" s="757"/>
      <c r="R9" s="758"/>
      <c r="S9" s="1039" t="s">
        <v>716</v>
      </c>
      <c r="T9" s="462"/>
      <c r="U9" s="462"/>
      <c r="V9" s="462"/>
      <c r="W9" s="462"/>
      <c r="X9" s="462"/>
      <c r="Y9" s="462"/>
      <c r="Z9" s="463"/>
      <c r="AA9" s="1047" t="str">
        <f>'1 GRANTEE INFO &amp; UPDATES'!O8</f>
        <v>G25****</v>
      </c>
      <c r="AB9" s="462"/>
      <c r="AC9" s="462"/>
      <c r="AD9" s="462"/>
      <c r="AE9" s="462"/>
      <c r="AF9" s="462"/>
      <c r="AG9" s="462"/>
      <c r="AH9" s="462"/>
      <c r="AI9" s="462"/>
      <c r="AJ9" s="463"/>
    </row>
    <row r="10" spans="1:46" x14ac:dyDescent="0.25">
      <c r="A10" s="802" t="s">
        <v>717</v>
      </c>
      <c r="B10" s="462"/>
      <c r="C10" s="462"/>
      <c r="D10" s="462"/>
      <c r="E10" s="462"/>
      <c r="F10" s="462"/>
      <c r="G10" s="462"/>
      <c r="H10" s="462"/>
      <c r="I10" s="463"/>
      <c r="J10" s="736" t="str">
        <f>'1 GRANTEE INFO &amp; UPDATES'!E9</f>
        <v>October 1 - 31</v>
      </c>
      <c r="K10" s="462"/>
      <c r="L10" s="462"/>
      <c r="M10" s="462"/>
      <c r="N10" s="463"/>
      <c r="O10" s="1038">
        <f>'1 GRANTEE INFO &amp; UPDATES'!I9</f>
        <v>2025</v>
      </c>
      <c r="P10" s="462"/>
      <c r="Q10" s="462"/>
      <c r="R10" s="463"/>
      <c r="S10" s="1039" t="s">
        <v>718</v>
      </c>
      <c r="T10" s="462"/>
      <c r="U10" s="462"/>
      <c r="V10" s="462"/>
      <c r="W10" s="462"/>
      <c r="X10" s="462"/>
      <c r="Y10" s="462"/>
      <c r="Z10" s="463"/>
      <c r="AA10" s="1040" t="str">
        <f>'1 GRANTEE INFO &amp; UPDATES'!O9</f>
        <v>1000****</v>
      </c>
      <c r="AB10" s="462"/>
      <c r="AC10" s="462"/>
      <c r="AD10" s="462"/>
      <c r="AE10" s="462"/>
      <c r="AF10" s="462"/>
      <c r="AG10" s="462"/>
      <c r="AH10" s="462"/>
      <c r="AI10" s="462"/>
      <c r="AJ10" s="463"/>
    </row>
    <row r="11" spans="1:46" ht="18.75" x14ac:dyDescent="0.25">
      <c r="A11" s="1041" t="s">
        <v>719</v>
      </c>
      <c r="B11" s="462"/>
      <c r="C11" s="462"/>
      <c r="D11" s="462"/>
      <c r="E11" s="462"/>
      <c r="F11" s="462"/>
      <c r="G11" s="462"/>
      <c r="H11" s="462"/>
      <c r="I11" s="462"/>
      <c r="J11" s="462"/>
      <c r="K11" s="462"/>
      <c r="L11" s="462"/>
      <c r="M11" s="462"/>
      <c r="N11" s="462"/>
      <c r="O11" s="462"/>
      <c r="P11" s="462"/>
      <c r="Q11" s="462"/>
      <c r="R11" s="462"/>
      <c r="S11" s="462"/>
      <c r="T11" s="462"/>
      <c r="U11" s="462"/>
      <c r="V11" s="462"/>
      <c r="W11" s="462"/>
      <c r="X11" s="462"/>
      <c r="Y11" s="462"/>
      <c r="Z11" s="462"/>
      <c r="AA11" s="462"/>
      <c r="AB11" s="462"/>
      <c r="AC11" s="462"/>
      <c r="AD11" s="462"/>
      <c r="AE11" s="462"/>
      <c r="AF11" s="462"/>
      <c r="AG11" s="462"/>
      <c r="AH11" s="462"/>
      <c r="AI11" s="462"/>
      <c r="AJ11" s="463"/>
    </row>
    <row r="12" spans="1:46" ht="18.75" x14ac:dyDescent="0.25">
      <c r="A12" s="328"/>
      <c r="B12" s="328"/>
      <c r="C12" s="328"/>
      <c r="D12" s="328"/>
      <c r="E12" s="328"/>
      <c r="F12" s="328"/>
      <c r="G12" s="328"/>
      <c r="H12" s="328"/>
      <c r="I12" s="328"/>
      <c r="J12" s="328"/>
      <c r="K12" s="328"/>
      <c r="L12" s="328"/>
      <c r="M12" s="328"/>
      <c r="N12" s="328"/>
      <c r="O12" s="328"/>
      <c r="P12" s="328"/>
      <c r="Q12" s="328"/>
      <c r="R12" s="328"/>
      <c r="S12" s="328"/>
      <c r="T12" s="329"/>
      <c r="U12" s="329"/>
      <c r="V12" s="329"/>
      <c r="W12" s="329"/>
      <c r="X12" s="329"/>
      <c r="Y12" s="329"/>
      <c r="Z12" s="329"/>
      <c r="AA12" s="329"/>
      <c r="AB12" s="329"/>
      <c r="AC12" s="329"/>
      <c r="AD12" s="329"/>
      <c r="AE12" s="329"/>
      <c r="AF12" s="329"/>
      <c r="AG12" s="329"/>
      <c r="AH12" s="329"/>
      <c r="AI12" s="329"/>
      <c r="AJ12" s="329"/>
      <c r="AK12" s="1"/>
      <c r="AL12" s="1"/>
      <c r="AM12" s="1"/>
      <c r="AN12" s="1"/>
      <c r="AO12" s="1"/>
      <c r="AP12" s="1"/>
      <c r="AQ12" s="1"/>
      <c r="AR12" s="1"/>
      <c r="AS12" s="1"/>
      <c r="AT12" s="1"/>
    </row>
    <row r="13" spans="1:46" ht="30" customHeight="1" x14ac:dyDescent="0.25">
      <c r="A13" s="1051" t="s">
        <v>720</v>
      </c>
      <c r="B13" s="764"/>
      <c r="C13" s="764"/>
      <c r="D13" s="764"/>
      <c r="E13" s="764"/>
      <c r="F13" s="764"/>
      <c r="G13" s="764"/>
      <c r="H13" s="764"/>
      <c r="I13" s="764"/>
      <c r="J13" s="764"/>
      <c r="K13" s="764"/>
      <c r="L13" s="764"/>
      <c r="M13" s="764"/>
      <c r="N13" s="764"/>
      <c r="O13" s="764"/>
      <c r="P13" s="764"/>
      <c r="Q13" s="764"/>
      <c r="R13" s="764"/>
      <c r="S13" s="764"/>
      <c r="T13" s="764"/>
      <c r="U13" s="764"/>
      <c r="V13" s="764"/>
      <c r="W13" s="764"/>
      <c r="X13" s="764"/>
      <c r="Y13" s="764"/>
      <c r="Z13" s="764"/>
      <c r="AA13" s="764"/>
      <c r="AB13" s="764"/>
      <c r="AC13" s="764"/>
      <c r="AD13" s="764"/>
      <c r="AE13" s="764"/>
      <c r="AF13" s="764"/>
      <c r="AG13" s="764"/>
      <c r="AH13" s="764"/>
      <c r="AI13" s="764"/>
      <c r="AJ13" s="765"/>
    </row>
    <row r="14" spans="1:46" x14ac:dyDescent="0.25">
      <c r="AK14" s="282"/>
    </row>
    <row r="15" spans="1:46" ht="15.75" customHeight="1" x14ac:dyDescent="0.25">
      <c r="D15" s="1052" t="s">
        <v>721</v>
      </c>
      <c r="E15" s="462"/>
      <c r="F15" s="462"/>
      <c r="G15" s="462"/>
      <c r="H15" s="462"/>
      <c r="I15" s="462"/>
      <c r="J15" s="462"/>
      <c r="K15" s="462"/>
      <c r="L15" s="462"/>
      <c r="M15" s="462"/>
      <c r="N15" s="462"/>
      <c r="O15" s="462"/>
      <c r="P15" s="462"/>
      <c r="Q15" s="462"/>
      <c r="R15" s="462"/>
      <c r="S15" s="462"/>
      <c r="T15" s="462"/>
      <c r="U15" s="462"/>
      <c r="V15" s="462"/>
      <c r="W15" s="462"/>
      <c r="X15" s="462"/>
      <c r="Y15" s="462"/>
      <c r="Z15" s="462"/>
      <c r="AA15" s="462"/>
      <c r="AB15" s="462"/>
      <c r="AC15" s="462"/>
      <c r="AD15" s="462"/>
      <c r="AE15" s="462"/>
      <c r="AF15" s="462"/>
      <c r="AG15" s="462"/>
      <c r="AH15" s="463"/>
      <c r="AK15" s="282"/>
    </row>
    <row r="16" spans="1:46" ht="15.75" customHeight="1" x14ac:dyDescent="0.25">
      <c r="D16" s="1053" t="s">
        <v>722</v>
      </c>
      <c r="E16" s="462"/>
      <c r="F16" s="463"/>
      <c r="G16" s="1042">
        <f>'1 GRANTEE INFO &amp; UPDATES'!B19</f>
        <v>0</v>
      </c>
      <c r="H16" s="463"/>
      <c r="I16" s="1043">
        <f>'1 GRANTEE INFO &amp; UPDATES'!B20</f>
        <v>0</v>
      </c>
      <c r="J16" s="463"/>
      <c r="K16" s="1042">
        <f>'1 GRANTEE INFO &amp; UPDATES'!B21</f>
        <v>0</v>
      </c>
      <c r="L16" s="463"/>
      <c r="M16" s="1043">
        <f>'1 GRANTEE INFO &amp; UPDATES'!B22</f>
        <v>0</v>
      </c>
      <c r="N16" s="463"/>
      <c r="O16" s="1042">
        <f>'1 GRANTEE INFO &amp; UPDATES'!B23</f>
        <v>0</v>
      </c>
      <c r="P16" s="463"/>
      <c r="Q16" s="1043">
        <f>'1 GRANTEE INFO &amp; UPDATES'!B24</f>
        <v>0</v>
      </c>
      <c r="R16" s="463"/>
      <c r="S16" s="1042">
        <f>'1 GRANTEE INFO &amp; UPDATES'!B25</f>
        <v>0</v>
      </c>
      <c r="T16" s="463"/>
      <c r="U16" s="1043">
        <f>'1 GRANTEE INFO &amp; UPDATES'!B26</f>
        <v>0</v>
      </c>
      <c r="V16" s="463"/>
      <c r="W16" s="1042">
        <f>'1 GRANTEE INFO &amp; UPDATES'!M19</f>
        <v>0</v>
      </c>
      <c r="X16" s="463"/>
      <c r="Y16" s="1043">
        <f>'1 GRANTEE INFO &amp; UPDATES'!M20</f>
        <v>0</v>
      </c>
      <c r="Z16" s="463"/>
      <c r="AA16" s="1042">
        <f>'1 GRANTEE INFO &amp; UPDATES'!M21</f>
        <v>0</v>
      </c>
      <c r="AB16" s="463"/>
      <c r="AC16" s="1043">
        <f>'1 GRANTEE INFO &amp; UPDATES'!M22</f>
        <v>0</v>
      </c>
      <c r="AD16" s="463"/>
      <c r="AE16" s="1042">
        <f>'1 GRANTEE INFO &amp; UPDATES'!M23</f>
        <v>0</v>
      </c>
      <c r="AF16" s="463"/>
      <c r="AG16" s="1043">
        <f>'1 GRANTEE INFO &amp; UPDATES'!M24</f>
        <v>0</v>
      </c>
      <c r="AH16" s="463"/>
      <c r="AK16" s="282"/>
    </row>
    <row r="17" spans="1:46" x14ac:dyDescent="0.25">
      <c r="D17" s="1034" t="s">
        <v>723</v>
      </c>
      <c r="E17" s="462"/>
      <c r="F17" s="463"/>
      <c r="G17" s="1035">
        <f>'1 GRANTEE INFO &amp; UPDATES'!D19</f>
        <v>0</v>
      </c>
      <c r="H17" s="463"/>
      <c r="I17" s="1036">
        <f>'1 GRANTEE INFO &amp; UPDATES'!D20</f>
        <v>0</v>
      </c>
      <c r="J17" s="463"/>
      <c r="K17" s="1037">
        <f>'1 GRANTEE INFO &amp; UPDATES'!D21</f>
        <v>0</v>
      </c>
      <c r="L17" s="463"/>
      <c r="M17" s="1036">
        <f>'1 GRANTEE INFO &amp; UPDATES'!D22</f>
        <v>0</v>
      </c>
      <c r="N17" s="463"/>
      <c r="O17" s="1037">
        <f>'1 GRANTEE INFO &amp; UPDATES'!D23</f>
        <v>0</v>
      </c>
      <c r="P17" s="463"/>
      <c r="Q17" s="1036">
        <f>'1 GRANTEE INFO &amp; UPDATES'!D24</f>
        <v>0</v>
      </c>
      <c r="R17" s="463"/>
      <c r="S17" s="1031">
        <f>'1 GRANTEE INFO &amp; UPDATES'!D25</f>
        <v>0</v>
      </c>
      <c r="T17" s="463"/>
      <c r="U17" s="1032">
        <f>'1 GRANTEE INFO &amp; UPDATES'!D26</f>
        <v>0</v>
      </c>
      <c r="V17" s="463"/>
      <c r="W17" s="1031">
        <f>'1 GRANTEE INFO &amp; UPDATES'!O19</f>
        <v>0</v>
      </c>
      <c r="X17" s="463"/>
      <c r="Y17" s="1032">
        <f>'1 GRANTEE INFO &amp; UPDATES'!O20</f>
        <v>0</v>
      </c>
      <c r="Z17" s="463"/>
      <c r="AA17" s="1031">
        <f>'1 GRANTEE INFO &amp; UPDATES'!O21</f>
        <v>0</v>
      </c>
      <c r="AB17" s="463"/>
      <c r="AC17" s="1032">
        <f>'1 GRANTEE INFO &amp; UPDATES'!O22</f>
        <v>0</v>
      </c>
      <c r="AD17" s="463"/>
      <c r="AE17" s="1031">
        <f>'1 GRANTEE INFO &amp; UPDATES'!O23</f>
        <v>0</v>
      </c>
      <c r="AF17" s="463"/>
      <c r="AG17" s="1032">
        <f>'1 GRANTEE INFO &amp; UPDATES'!O24</f>
        <v>0</v>
      </c>
      <c r="AH17" s="463"/>
      <c r="AK17" s="282"/>
    </row>
    <row r="18" spans="1:46" x14ac:dyDescent="0.25">
      <c r="D18" s="1034" t="s">
        <v>724</v>
      </c>
      <c r="E18" s="462"/>
      <c r="F18" s="463"/>
      <c r="G18" s="1035">
        <f>'1 GRANTEE INFO &amp; UPDATES'!E19</f>
        <v>0</v>
      </c>
      <c r="H18" s="463"/>
      <c r="I18" s="1036">
        <f>'1 GRANTEE INFO &amp; UPDATES'!E20</f>
        <v>0</v>
      </c>
      <c r="J18" s="463"/>
      <c r="K18" s="1037">
        <f>'1 GRANTEE INFO &amp; UPDATES'!E21</f>
        <v>0</v>
      </c>
      <c r="L18" s="463"/>
      <c r="M18" s="1036">
        <f>'1 GRANTEE INFO &amp; UPDATES'!E22</f>
        <v>0</v>
      </c>
      <c r="N18" s="463"/>
      <c r="O18" s="1037">
        <f>'1 GRANTEE INFO &amp; UPDATES'!E23</f>
        <v>0</v>
      </c>
      <c r="P18" s="463"/>
      <c r="Q18" s="1036">
        <f>'1 GRANTEE INFO &amp; UPDATES'!E24</f>
        <v>0</v>
      </c>
      <c r="R18" s="463"/>
      <c r="S18" s="1031">
        <f>'1 GRANTEE INFO &amp; UPDATES'!E25</f>
        <v>0</v>
      </c>
      <c r="T18" s="463"/>
      <c r="U18" s="1032">
        <f>'1 GRANTEE INFO &amp; UPDATES'!E26</f>
        <v>0</v>
      </c>
      <c r="V18" s="463"/>
      <c r="W18" s="1031">
        <f>'1 GRANTEE INFO &amp; UPDATES'!P19</f>
        <v>0</v>
      </c>
      <c r="X18" s="463"/>
      <c r="Y18" s="1032">
        <f>'1 GRANTEE INFO &amp; UPDATES'!P20</f>
        <v>0</v>
      </c>
      <c r="Z18" s="463"/>
      <c r="AA18" s="1031">
        <f>'1 GRANTEE INFO &amp; UPDATES'!P21</f>
        <v>0</v>
      </c>
      <c r="AB18" s="463"/>
      <c r="AC18" s="1032">
        <f>'1 GRANTEE INFO &amp; UPDATES'!P22</f>
        <v>0</v>
      </c>
      <c r="AD18" s="463"/>
      <c r="AE18" s="1031">
        <f>'1 GRANTEE INFO &amp; UPDATES'!P23</f>
        <v>0</v>
      </c>
      <c r="AF18" s="463"/>
      <c r="AG18" s="1032">
        <f>'1 GRANTEE INFO &amp; UPDATES'!P24</f>
        <v>0</v>
      </c>
      <c r="AH18" s="463"/>
      <c r="AK18" s="282"/>
    </row>
    <row r="19" spans="1:46" x14ac:dyDescent="0.25">
      <c r="AK19" s="282"/>
    </row>
    <row r="20" spans="1:46" x14ac:dyDescent="0.25">
      <c r="A20" s="1"/>
      <c r="B20" s="1"/>
      <c r="C20" s="1"/>
      <c r="D20" s="1"/>
      <c r="E20" s="1"/>
      <c r="F20" s="1"/>
      <c r="G20" s="1"/>
      <c r="H20" s="1"/>
      <c r="I20" s="1"/>
      <c r="J20" s="1"/>
      <c r="K20" s="1"/>
      <c r="L20" s="1"/>
      <c r="M20" s="1"/>
      <c r="N20" s="1"/>
      <c r="O20" s="1"/>
      <c r="P20" s="1"/>
      <c r="Q20" s="1"/>
      <c r="R20" s="1"/>
      <c r="S20" s="1"/>
      <c r="T20" s="1"/>
      <c r="U20" s="1"/>
      <c r="V20" s="1"/>
      <c r="W20" s="1"/>
      <c r="X20" s="1"/>
      <c r="Y20" s="1"/>
      <c r="Z20" s="1"/>
      <c r="AA20" s="1"/>
      <c r="AB20" s="1"/>
      <c r="AC20" s="1"/>
      <c r="AD20" s="1"/>
      <c r="AE20" s="1"/>
      <c r="AF20" s="1"/>
      <c r="AG20" s="1"/>
      <c r="AH20" s="1"/>
      <c r="AI20" s="1"/>
      <c r="AJ20" s="1"/>
      <c r="AK20" s="282"/>
      <c r="AL20" s="1"/>
      <c r="AM20" s="1"/>
      <c r="AN20" s="1"/>
      <c r="AO20" s="1"/>
      <c r="AP20" s="1"/>
      <c r="AQ20" s="1"/>
      <c r="AR20" s="1"/>
      <c r="AS20" s="1"/>
      <c r="AT20" s="1"/>
    </row>
    <row r="21" spans="1:46" ht="15.75" customHeight="1" x14ac:dyDescent="0.25">
      <c r="A21" s="1033" t="s">
        <v>725</v>
      </c>
      <c r="B21" s="764"/>
      <c r="C21" s="764"/>
      <c r="D21" s="764"/>
      <c r="E21" s="764"/>
      <c r="F21" s="764"/>
      <c r="G21" s="764"/>
      <c r="H21" s="764"/>
      <c r="I21" s="764"/>
      <c r="J21" s="764"/>
      <c r="K21" s="764"/>
      <c r="L21" s="764"/>
      <c r="M21" s="764"/>
      <c r="N21" s="764"/>
      <c r="O21" s="764"/>
      <c r="P21" s="764"/>
      <c r="Q21" s="764"/>
      <c r="R21" s="764"/>
      <c r="S21" s="764"/>
      <c r="T21" s="764"/>
      <c r="U21" s="764"/>
      <c r="V21" s="764"/>
      <c r="W21" s="764"/>
      <c r="X21" s="764"/>
      <c r="Y21" s="764"/>
      <c r="Z21" s="764"/>
      <c r="AA21" s="764"/>
      <c r="AB21" s="764"/>
      <c r="AC21" s="764"/>
      <c r="AD21" s="764"/>
      <c r="AE21" s="764"/>
      <c r="AF21" s="764"/>
      <c r="AG21" s="764"/>
      <c r="AH21" s="764"/>
      <c r="AI21" s="764"/>
      <c r="AJ21" s="765"/>
      <c r="AK21" s="282"/>
      <c r="AL21" s="1"/>
      <c r="AM21" s="1"/>
      <c r="AN21" s="1"/>
      <c r="AO21" s="1"/>
      <c r="AP21" s="1"/>
      <c r="AQ21" s="1"/>
      <c r="AR21" s="1"/>
      <c r="AS21" s="1"/>
      <c r="AT21" s="1"/>
    </row>
    <row r="22" spans="1:46" ht="15.75" customHeight="1" x14ac:dyDescent="0.25">
      <c r="AH22" s="330"/>
      <c r="AI22" s="330"/>
      <c r="AJ22" s="330"/>
      <c r="AK22" s="282"/>
      <c r="AL22" s="330"/>
      <c r="AM22" s="330"/>
      <c r="AN22" s="1"/>
      <c r="AO22" s="1"/>
      <c r="AP22" s="1"/>
      <c r="AQ22" s="1"/>
      <c r="AR22" s="1"/>
      <c r="AS22" s="1"/>
      <c r="AT22" s="1"/>
    </row>
    <row r="23" spans="1:46" ht="19.5" customHeight="1" x14ac:dyDescent="0.25">
      <c r="A23" s="1022" t="s">
        <v>726</v>
      </c>
      <c r="B23" s="786"/>
      <c r="C23" s="786"/>
      <c r="D23" s="786"/>
      <c r="E23" s="786"/>
      <c r="F23" s="786"/>
      <c r="G23" s="786"/>
      <c r="H23" s="786"/>
      <c r="I23" s="972"/>
      <c r="J23" s="1021"/>
      <c r="K23" s="462"/>
      <c r="L23" s="462"/>
      <c r="M23" s="463"/>
      <c r="N23" s="331"/>
      <c r="O23" s="1022" t="s">
        <v>727</v>
      </c>
      <c r="P23" s="786"/>
      <c r="Q23" s="786"/>
      <c r="R23" s="786"/>
      <c r="S23" s="786"/>
      <c r="T23" s="786"/>
      <c r="U23" s="786"/>
      <c r="V23" s="786"/>
      <c r="W23" s="972"/>
      <c r="X23" s="983" t="s">
        <v>185</v>
      </c>
      <c r="Y23" s="463"/>
      <c r="Z23" s="983" t="s">
        <v>186</v>
      </c>
      <c r="AA23" s="463"/>
      <c r="AC23" s="1022" t="s">
        <v>728</v>
      </c>
      <c r="AD23" s="786"/>
      <c r="AE23" s="786"/>
      <c r="AF23" s="786"/>
      <c r="AG23" s="786"/>
      <c r="AH23" s="786"/>
      <c r="AI23" s="786"/>
      <c r="AJ23" s="786"/>
      <c r="AK23" s="972"/>
      <c r="AL23" s="1021"/>
      <c r="AM23" s="462"/>
      <c r="AN23" s="462"/>
      <c r="AO23" s="463"/>
    </row>
    <row r="24" spans="1:46" ht="19.5" customHeight="1" x14ac:dyDescent="0.3">
      <c r="A24" s="1023" t="s">
        <v>729</v>
      </c>
      <c r="B24" s="462"/>
      <c r="C24" s="462"/>
      <c r="D24" s="462"/>
      <c r="E24" s="462"/>
      <c r="F24" s="462"/>
      <c r="G24" s="462"/>
      <c r="H24" s="462"/>
      <c r="I24" s="750"/>
      <c r="J24" s="1024" t="e">
        <f>COUNTIFS('2 SERVICES'!#REF!,"&gt;=0",'2 SERVICES'!#REF!,"&lt;=12")</f>
        <v>#REF!</v>
      </c>
      <c r="K24" s="462"/>
      <c r="L24" s="462"/>
      <c r="M24" s="463"/>
      <c r="N24" s="332"/>
      <c r="O24" s="1030" t="s">
        <v>730</v>
      </c>
      <c r="P24" s="462"/>
      <c r="Q24" s="462"/>
      <c r="R24" s="462"/>
      <c r="S24" s="462"/>
      <c r="T24" s="462"/>
      <c r="U24" s="462"/>
      <c r="V24" s="462"/>
      <c r="W24" s="750"/>
      <c r="X24" s="1015" t="e">
        <f>COUNTIF('2 SERVICES'!#REF!,"YES")</f>
        <v>#REF!</v>
      </c>
      <c r="Y24" s="463"/>
      <c r="Z24" s="1015" t="e">
        <f>COUNTIF('2 SERVICES'!#REF!,"NO")</f>
        <v>#REF!</v>
      </c>
      <c r="AA24" s="463"/>
      <c r="AC24" s="1014" t="s">
        <v>731</v>
      </c>
      <c r="AD24" s="462"/>
      <c r="AE24" s="462"/>
      <c r="AF24" s="462"/>
      <c r="AG24" s="462"/>
      <c r="AH24" s="462"/>
      <c r="AI24" s="462"/>
      <c r="AJ24" s="462"/>
      <c r="AK24" s="750"/>
      <c r="AL24" s="1016" t="e">
        <f>COUNTIF('2 SERVICES'!#REF!,"YES")</f>
        <v>#REF!</v>
      </c>
      <c r="AM24" s="462"/>
      <c r="AN24" s="462"/>
      <c r="AO24" s="463"/>
    </row>
    <row r="25" spans="1:46" ht="19.5" customHeight="1" x14ac:dyDescent="0.3">
      <c r="A25" s="1023" t="s">
        <v>732</v>
      </c>
      <c r="B25" s="462"/>
      <c r="C25" s="462"/>
      <c r="D25" s="462"/>
      <c r="E25" s="462"/>
      <c r="F25" s="462"/>
      <c r="G25" s="462"/>
      <c r="H25" s="462"/>
      <c r="I25" s="750"/>
      <c r="J25" s="1024" t="e">
        <f>COUNTIFS('2 SERVICES'!#REF!,"&gt;=13",'2 SERVICES'!#REF!,"&lt;=17")</f>
        <v>#REF!</v>
      </c>
      <c r="K25" s="462"/>
      <c r="L25" s="462"/>
      <c r="M25" s="463"/>
      <c r="N25" s="332"/>
      <c r="O25" s="1019" t="s">
        <v>733</v>
      </c>
      <c r="P25" s="462"/>
      <c r="Q25" s="462"/>
      <c r="R25" s="462"/>
      <c r="S25" s="462"/>
      <c r="T25" s="462"/>
      <c r="U25" s="462"/>
      <c r="V25" s="462"/>
      <c r="W25" s="750"/>
      <c r="X25" s="1020" t="e">
        <f>COUNTIF('2 SERVICES'!#REF!,"YES")</f>
        <v>#REF!</v>
      </c>
      <c r="Y25" s="463"/>
      <c r="Z25" s="1020" t="e">
        <f>COUNTIF('2 SERVICES'!#REF!,"NO")</f>
        <v>#REF!</v>
      </c>
      <c r="AA25" s="463"/>
      <c r="AB25" s="1"/>
      <c r="AC25" s="1014" t="s">
        <v>734</v>
      </c>
      <c r="AD25" s="462"/>
      <c r="AE25" s="462"/>
      <c r="AF25" s="462"/>
      <c r="AG25" s="462"/>
      <c r="AH25" s="462"/>
      <c r="AI25" s="462"/>
      <c r="AJ25" s="462"/>
      <c r="AK25" s="750"/>
      <c r="AL25" s="1016" t="e">
        <f>COUNTIF('2 SERVICES'!#REF!,"NO")</f>
        <v>#REF!</v>
      </c>
      <c r="AM25" s="462"/>
      <c r="AN25" s="462"/>
      <c r="AO25" s="463"/>
      <c r="AP25" s="1"/>
      <c r="AQ25" s="1"/>
      <c r="AR25" s="1"/>
      <c r="AS25" s="1"/>
      <c r="AT25" s="1"/>
    </row>
    <row r="26" spans="1:46" ht="19.5" customHeight="1" x14ac:dyDescent="0.3">
      <c r="A26" s="1023" t="s">
        <v>735</v>
      </c>
      <c r="B26" s="462"/>
      <c r="C26" s="462"/>
      <c r="D26" s="462"/>
      <c r="E26" s="462"/>
      <c r="F26" s="462"/>
      <c r="G26" s="462"/>
      <c r="H26" s="462"/>
      <c r="I26" s="750"/>
      <c r="J26" s="1024" t="e">
        <f>COUNTIFS('2 SERVICES'!#REF!,"&gt;=18",'2 SERVICES'!#REF!,"&lt;=20")</f>
        <v>#REF!</v>
      </c>
      <c r="K26" s="462"/>
      <c r="L26" s="462"/>
      <c r="M26" s="463"/>
      <c r="N26" s="332"/>
      <c r="O26" s="1019" t="s">
        <v>736</v>
      </c>
      <c r="P26" s="462"/>
      <c r="Q26" s="462"/>
      <c r="R26" s="462"/>
      <c r="S26" s="462"/>
      <c r="T26" s="462"/>
      <c r="U26" s="462"/>
      <c r="V26" s="462"/>
      <c r="W26" s="750"/>
      <c r="X26" s="1020" t="e">
        <f>COUNTIF('2 SERVICES'!#REF!,"YES")</f>
        <v>#REF!</v>
      </c>
      <c r="Y26" s="463"/>
      <c r="Z26" s="1020" t="e">
        <f>COUNTIF('2 SERVICES'!#REF!,"NO")</f>
        <v>#REF!</v>
      </c>
      <c r="AA26" s="463"/>
      <c r="AB26" s="1"/>
      <c r="AC26" s="1014" t="s">
        <v>737</v>
      </c>
      <c r="AD26" s="462"/>
      <c r="AE26" s="462"/>
      <c r="AF26" s="462"/>
      <c r="AG26" s="462"/>
      <c r="AH26" s="462"/>
      <c r="AI26" s="462"/>
      <c r="AJ26" s="462"/>
      <c r="AK26" s="750"/>
      <c r="AL26" s="1016" t="e">
        <f>COUNTIF('2 SERVICES'!#REF!,"Refused")</f>
        <v>#REF!</v>
      </c>
      <c r="AM26" s="462"/>
      <c r="AN26" s="462"/>
      <c r="AO26" s="463"/>
      <c r="AP26" s="1"/>
      <c r="AQ26" s="1"/>
      <c r="AR26" s="1"/>
      <c r="AS26" s="1"/>
      <c r="AT26" s="1"/>
    </row>
    <row r="27" spans="1:46" ht="19.5" customHeight="1" x14ac:dyDescent="0.3">
      <c r="A27" s="1023" t="s">
        <v>738</v>
      </c>
      <c r="B27" s="462"/>
      <c r="C27" s="462"/>
      <c r="D27" s="462"/>
      <c r="E27" s="462"/>
      <c r="F27" s="462"/>
      <c r="G27" s="462"/>
      <c r="H27" s="462"/>
      <c r="I27" s="750"/>
      <c r="J27" s="1024" t="e">
        <f>COUNTIFS('2 SERVICES'!#REF!,"&gt;=21",'2 SERVICES'!#REF!,"&lt;=24")</f>
        <v>#REF!</v>
      </c>
      <c r="K27" s="462"/>
      <c r="L27" s="462"/>
      <c r="M27" s="463"/>
      <c r="N27" s="332"/>
      <c r="O27" s="1019" t="s">
        <v>739</v>
      </c>
      <c r="P27" s="462"/>
      <c r="Q27" s="462"/>
      <c r="R27" s="462"/>
      <c r="S27" s="462"/>
      <c r="T27" s="462"/>
      <c r="U27" s="462"/>
      <c r="V27" s="462"/>
      <c r="W27" s="750"/>
      <c r="X27" s="1020" t="e">
        <f>COUNTIF('2 SERVICES'!#REF!,"YES")</f>
        <v>#REF!</v>
      </c>
      <c r="Y27" s="463"/>
      <c r="Z27" s="1020" t="e">
        <f>COUNTIF('2 SERVICES'!#REF!,"NO")</f>
        <v>#REF!</v>
      </c>
      <c r="AA27" s="463"/>
      <c r="AB27" s="1"/>
      <c r="AC27" s="1014" t="s">
        <v>740</v>
      </c>
      <c r="AD27" s="462"/>
      <c r="AE27" s="462"/>
      <c r="AF27" s="462"/>
      <c r="AG27" s="462"/>
      <c r="AH27" s="462"/>
      <c r="AI27" s="462"/>
      <c r="AJ27" s="462"/>
      <c r="AK27" s="750"/>
      <c r="AL27" s="1016" t="e">
        <f>COUNTIF('2 SERVICES'!#REF!,"Unknown")</f>
        <v>#REF!</v>
      </c>
      <c r="AM27" s="462"/>
      <c r="AN27" s="462"/>
      <c r="AO27" s="463"/>
      <c r="AP27" s="1"/>
      <c r="AQ27" s="1"/>
      <c r="AR27" s="1"/>
      <c r="AS27" s="1"/>
      <c r="AT27" s="1"/>
    </row>
    <row r="28" spans="1:46" ht="19.5" customHeight="1" x14ac:dyDescent="0.3">
      <c r="A28" s="1023" t="s">
        <v>741</v>
      </c>
      <c r="B28" s="462"/>
      <c r="C28" s="462"/>
      <c r="D28" s="462"/>
      <c r="E28" s="462"/>
      <c r="F28" s="462"/>
      <c r="G28" s="462"/>
      <c r="H28" s="462"/>
      <c r="I28" s="750"/>
      <c r="J28" s="1024" t="e">
        <f>COUNTIFS('2 SERVICES'!#REF!,"&gt;=25",'2 SERVICES'!#REF!,"&lt;=34")</f>
        <v>#REF!</v>
      </c>
      <c r="K28" s="462"/>
      <c r="L28" s="462"/>
      <c r="M28" s="463"/>
      <c r="N28" s="332"/>
      <c r="O28" s="1019" t="s">
        <v>742</v>
      </c>
      <c r="P28" s="462"/>
      <c r="Q28" s="462"/>
      <c r="R28" s="462"/>
      <c r="S28" s="462"/>
      <c r="T28" s="462"/>
      <c r="U28" s="462"/>
      <c r="V28" s="462"/>
      <c r="W28" s="750"/>
      <c r="X28" s="1020" t="e">
        <f>COUNTIF('2 SERVICES'!#REF!,"YES")</f>
        <v>#REF!</v>
      </c>
      <c r="Y28" s="463"/>
      <c r="Z28" s="1020" t="e">
        <f>COUNTIF('2 SERVICES'!#REF!,"NO")</f>
        <v>#REF!</v>
      </c>
      <c r="AA28" s="463"/>
      <c r="AB28" s="1"/>
      <c r="AC28" s="1017" t="s">
        <v>743</v>
      </c>
      <c r="AD28" s="786"/>
      <c r="AE28" s="786"/>
      <c r="AF28" s="786"/>
      <c r="AG28" s="786"/>
      <c r="AH28" s="786"/>
      <c r="AI28" s="786"/>
      <c r="AJ28" s="786"/>
      <c r="AK28" s="972"/>
      <c r="AL28" s="983" t="e">
        <f>SUM(AL24:AL26)</f>
        <v>#REF!</v>
      </c>
      <c r="AM28" s="462"/>
      <c r="AN28" s="462"/>
      <c r="AO28" s="463"/>
      <c r="AQ28" s="1"/>
      <c r="AR28" s="1"/>
      <c r="AS28" s="1"/>
      <c r="AT28" s="1"/>
    </row>
    <row r="29" spans="1:46" ht="19.5" customHeight="1" x14ac:dyDescent="0.3">
      <c r="A29" s="1023" t="s">
        <v>744</v>
      </c>
      <c r="B29" s="462"/>
      <c r="C29" s="462"/>
      <c r="D29" s="462"/>
      <c r="E29" s="462"/>
      <c r="F29" s="462"/>
      <c r="G29" s="462"/>
      <c r="H29" s="462"/>
      <c r="I29" s="750"/>
      <c r="J29" s="1024" t="e">
        <f>COUNTIFS('2 SERVICES'!#REF!,"&gt;=35",'2 SERVICES'!#REF!,"&lt;=44")</f>
        <v>#REF!</v>
      </c>
      <c r="K29" s="462"/>
      <c r="L29" s="462"/>
      <c r="M29" s="463"/>
      <c r="N29" s="332"/>
      <c r="O29" s="1019" t="s">
        <v>745</v>
      </c>
      <c r="P29" s="462"/>
      <c r="Q29" s="462"/>
      <c r="R29" s="462"/>
      <c r="S29" s="462"/>
      <c r="T29" s="462"/>
      <c r="U29" s="462"/>
      <c r="V29" s="462"/>
      <c r="W29" s="750"/>
      <c r="X29" s="1020" t="e">
        <f>COUNTIF('2 SERVICES'!#REF!,"YES")</f>
        <v>#REF!</v>
      </c>
      <c r="Y29" s="463"/>
      <c r="Z29" s="1020" t="e">
        <f>COUNTIF('2 SERVICES'!#REF!,"NO")</f>
        <v>#REF!</v>
      </c>
      <c r="AA29" s="463"/>
      <c r="AB29" s="1"/>
      <c r="AC29" s="1"/>
      <c r="AD29" s="1"/>
      <c r="AE29" s="1"/>
      <c r="AF29" s="1"/>
      <c r="AG29" s="1"/>
      <c r="AH29" s="1"/>
      <c r="AI29" s="1"/>
      <c r="AJ29" s="1"/>
      <c r="AK29" s="1"/>
      <c r="AL29" s="1"/>
      <c r="AM29" s="1"/>
      <c r="AN29" s="1"/>
      <c r="AO29" s="1"/>
      <c r="AP29" s="1"/>
      <c r="AQ29" s="1"/>
      <c r="AR29" s="1"/>
      <c r="AS29" s="1"/>
      <c r="AT29" s="1"/>
    </row>
    <row r="30" spans="1:46" ht="19.5" customHeight="1" x14ac:dyDescent="0.3">
      <c r="A30" s="1023" t="s">
        <v>746</v>
      </c>
      <c r="B30" s="462"/>
      <c r="C30" s="462"/>
      <c r="D30" s="462"/>
      <c r="E30" s="462"/>
      <c r="F30" s="462"/>
      <c r="G30" s="462"/>
      <c r="H30" s="462"/>
      <c r="I30" s="750"/>
      <c r="J30" s="1024" t="e">
        <f>COUNTIFS('2 SERVICES'!#REF!,"&gt;=45",'2 SERVICES'!#REF!,"&lt;=54")</f>
        <v>#REF!</v>
      </c>
      <c r="K30" s="462"/>
      <c r="L30" s="462"/>
      <c r="M30" s="463"/>
      <c r="N30" s="332"/>
      <c r="O30" s="1019" t="s">
        <v>740</v>
      </c>
      <c r="P30" s="462"/>
      <c r="Q30" s="462"/>
      <c r="R30" s="462"/>
      <c r="S30" s="462"/>
      <c r="T30" s="462"/>
      <c r="U30" s="462"/>
      <c r="V30" s="462"/>
      <c r="W30" s="750"/>
      <c r="X30" s="1020" t="e">
        <f>COUNTIF('2 SERVICES'!#REF!,"YES")</f>
        <v>#REF!</v>
      </c>
      <c r="Y30" s="463"/>
      <c r="Z30" s="1020" t="e">
        <f>COUNTIF('2 SERVICES'!#REF!,"NO")</f>
        <v>#REF!</v>
      </c>
      <c r="AA30" s="463"/>
      <c r="AB30" s="1"/>
      <c r="AC30" s="333" t="s">
        <v>747</v>
      </c>
      <c r="AD30" s="333"/>
      <c r="AE30" s="333"/>
      <c r="AF30" s="333"/>
      <c r="AG30" s="333"/>
      <c r="AH30" s="333"/>
      <c r="AI30" s="333"/>
      <c r="AJ30" s="333"/>
      <c r="AK30" s="333"/>
      <c r="AL30" s="1022"/>
      <c r="AM30" s="786"/>
      <c r="AN30" s="786"/>
      <c r="AO30" s="787"/>
      <c r="AP30" s="1"/>
      <c r="AQ30" s="1"/>
      <c r="AR30" s="1"/>
      <c r="AS30" s="1"/>
      <c r="AT30" s="1"/>
    </row>
    <row r="31" spans="1:46" ht="19.5" customHeight="1" x14ac:dyDescent="0.3">
      <c r="A31" s="334" t="s">
        <v>748</v>
      </c>
      <c r="B31" s="335"/>
      <c r="C31" s="335"/>
      <c r="D31" s="335"/>
      <c r="E31" s="335"/>
      <c r="F31" s="335"/>
      <c r="G31" s="335"/>
      <c r="H31" s="335"/>
      <c r="I31" s="335"/>
      <c r="J31" s="1024" t="e">
        <f>COUNTIFS('2 SERVICES'!#REF!,"&gt;=55",'2 SERVICES'!#REF!,"&lt;=64")</f>
        <v>#REF!</v>
      </c>
      <c r="K31" s="462"/>
      <c r="L31" s="462"/>
      <c r="M31" s="463"/>
      <c r="N31" s="332"/>
      <c r="O31" s="1017" t="s">
        <v>743</v>
      </c>
      <c r="P31" s="786"/>
      <c r="Q31" s="786"/>
      <c r="R31" s="786"/>
      <c r="S31" s="786"/>
      <c r="T31" s="786"/>
      <c r="U31" s="786"/>
      <c r="V31" s="786"/>
      <c r="W31" s="972"/>
      <c r="X31" s="983" t="e">
        <f>SUM(X24:X29)</f>
        <v>#REF!</v>
      </c>
      <c r="Y31" s="463"/>
      <c r="Z31" s="983" t="e">
        <f>SUM(Z24:Z29)</f>
        <v>#REF!</v>
      </c>
      <c r="AA31" s="463"/>
      <c r="AB31" s="336"/>
      <c r="AC31" s="1026" t="s">
        <v>749</v>
      </c>
      <c r="AD31" s="462"/>
      <c r="AE31" s="462"/>
      <c r="AF31" s="462"/>
      <c r="AG31" s="462"/>
      <c r="AH31" s="462"/>
      <c r="AI31" s="462"/>
      <c r="AJ31" s="462"/>
      <c r="AK31" s="750"/>
      <c r="AL31" s="1015" t="e">
        <f>COUNTIFS('2 SERVICES'!#REF!,"&gt;=06/01/2020",'2 SERVICES'!#REF!,"&lt;=12/31/2021")</f>
        <v>#REF!</v>
      </c>
      <c r="AM31" s="462"/>
      <c r="AN31" s="462"/>
      <c r="AO31" s="463"/>
      <c r="AP31" s="1"/>
      <c r="AQ31" s="1"/>
      <c r="AR31" s="1"/>
      <c r="AS31" s="1"/>
      <c r="AT31" s="1"/>
    </row>
    <row r="32" spans="1:46" ht="19.5" customHeight="1" x14ac:dyDescent="0.3">
      <c r="A32" s="1023" t="s">
        <v>750</v>
      </c>
      <c r="B32" s="462"/>
      <c r="C32" s="462"/>
      <c r="D32" s="462"/>
      <c r="E32" s="462"/>
      <c r="F32" s="462"/>
      <c r="G32" s="462"/>
      <c r="H32" s="462"/>
      <c r="I32" s="750"/>
      <c r="J32" s="1024" t="e">
        <f>COUNTIFS('2 SERVICES'!#REF!,"&gt;=65",'2 SERVICES'!#REF!,"&lt;=74")</f>
        <v>#REF!</v>
      </c>
      <c r="K32" s="462"/>
      <c r="L32" s="462"/>
      <c r="M32" s="463"/>
      <c r="N32" s="332"/>
      <c r="O32" s="1025" t="s">
        <v>751</v>
      </c>
      <c r="P32" s="741"/>
      <c r="Q32" s="741"/>
      <c r="R32" s="741"/>
      <c r="S32" s="741"/>
      <c r="T32" s="741"/>
      <c r="U32" s="741"/>
      <c r="V32" s="741"/>
      <c r="W32" s="741"/>
      <c r="X32" s="741"/>
      <c r="Y32" s="741"/>
      <c r="Z32" s="741"/>
      <c r="AA32" s="742"/>
      <c r="AB32" s="336"/>
      <c r="AC32" s="1026" t="s">
        <v>752</v>
      </c>
      <c r="AD32" s="462"/>
      <c r="AE32" s="462"/>
      <c r="AF32" s="462"/>
      <c r="AG32" s="462"/>
      <c r="AH32" s="462"/>
      <c r="AI32" s="462"/>
      <c r="AJ32" s="462"/>
      <c r="AK32" s="750"/>
      <c r="AL32" s="1015" t="e">
        <f>COUNTIFS('2 SERVICES'!#REF!,"&gt;=06/01/2020",'2 SERVICES'!#REF!,"&lt;=12/31/2021")</f>
        <v>#REF!</v>
      </c>
      <c r="AM32" s="462"/>
      <c r="AN32" s="462"/>
      <c r="AO32" s="463"/>
      <c r="AP32" s="1"/>
      <c r="AQ32" s="1"/>
      <c r="AR32" s="1"/>
      <c r="AS32" s="1"/>
      <c r="AT32" s="1"/>
    </row>
    <row r="33" spans="1:46" ht="19.5" customHeight="1" x14ac:dyDescent="0.3">
      <c r="A33" s="1023" t="s">
        <v>753</v>
      </c>
      <c r="B33" s="462"/>
      <c r="C33" s="462"/>
      <c r="D33" s="462"/>
      <c r="E33" s="462"/>
      <c r="F33" s="462"/>
      <c r="G33" s="462"/>
      <c r="H33" s="462"/>
      <c r="I33" s="750"/>
      <c r="J33" s="1024" t="e">
        <f>COUNTIFS('2 SERVICES'!#REF!,"&gt;=75",'2 SERVICES'!#REF!,"&lt;=150")</f>
        <v>#REF!</v>
      </c>
      <c r="K33" s="462"/>
      <c r="L33" s="462"/>
      <c r="M33" s="463"/>
      <c r="N33" s="332"/>
      <c r="O33" s="1"/>
      <c r="P33" s="1"/>
      <c r="Q33" s="1"/>
      <c r="R33" s="1"/>
      <c r="S33" s="1"/>
      <c r="T33" s="1"/>
      <c r="U33" s="1"/>
      <c r="V33" s="1"/>
      <c r="W33" s="1"/>
      <c r="X33" s="1"/>
      <c r="Y33" s="1"/>
      <c r="Z33" s="1"/>
      <c r="AA33" s="1"/>
      <c r="AB33" s="336"/>
      <c r="AC33" s="1"/>
      <c r="AD33" s="1"/>
      <c r="AE33" s="1"/>
      <c r="AF33" s="1"/>
      <c r="AG33" s="1"/>
      <c r="AH33" s="1"/>
      <c r="AI33" s="1"/>
      <c r="AJ33" s="1"/>
      <c r="AK33" s="1"/>
      <c r="AL33" s="1"/>
      <c r="AM33" s="1"/>
      <c r="AN33" s="1"/>
      <c r="AO33" s="1"/>
      <c r="AP33" s="1"/>
      <c r="AQ33" s="1"/>
      <c r="AR33" s="1"/>
      <c r="AS33" s="1"/>
      <c r="AT33" s="1"/>
    </row>
    <row r="34" spans="1:46" ht="19.5" customHeight="1" x14ac:dyDescent="0.3">
      <c r="A34" s="1017" t="s">
        <v>743</v>
      </c>
      <c r="B34" s="786"/>
      <c r="C34" s="786"/>
      <c r="D34" s="786"/>
      <c r="E34" s="786"/>
      <c r="F34" s="786"/>
      <c r="G34" s="786"/>
      <c r="H34" s="786"/>
      <c r="I34" s="972"/>
      <c r="J34" s="983" t="e">
        <f>SUM(J24:J33)</f>
        <v>#REF!</v>
      </c>
      <c r="K34" s="462"/>
      <c r="L34" s="462"/>
      <c r="M34" s="463"/>
      <c r="N34" s="332"/>
      <c r="O34" s="1"/>
      <c r="P34" s="1"/>
      <c r="Q34" s="1"/>
      <c r="R34" s="1"/>
      <c r="S34" s="1"/>
      <c r="T34" s="1"/>
      <c r="U34" s="1"/>
      <c r="V34" s="1"/>
      <c r="W34" s="1"/>
      <c r="X34" s="1"/>
      <c r="Y34" s="1"/>
      <c r="Z34" s="1"/>
      <c r="AA34" s="1"/>
      <c r="AB34" s="336"/>
      <c r="AC34" s="1"/>
      <c r="AD34" s="1"/>
      <c r="AE34" s="1"/>
      <c r="AF34" s="1"/>
      <c r="AG34" s="1"/>
      <c r="AH34" s="1"/>
      <c r="AI34" s="1"/>
      <c r="AJ34" s="1"/>
      <c r="AK34" s="1"/>
      <c r="AL34" s="1"/>
      <c r="AM34" s="1"/>
      <c r="AN34" s="1"/>
      <c r="AO34" s="1"/>
      <c r="AP34" s="1"/>
      <c r="AQ34" s="1"/>
      <c r="AR34" s="1"/>
      <c r="AS34" s="1"/>
      <c r="AT34" s="1"/>
    </row>
    <row r="35" spans="1:46" ht="19.5" customHeight="1" x14ac:dyDescent="0.25">
      <c r="N35" s="242"/>
      <c r="AB35" s="337"/>
      <c r="AC35" s="1019" t="s">
        <v>754</v>
      </c>
      <c r="AD35" s="462"/>
      <c r="AE35" s="462"/>
      <c r="AF35" s="462"/>
      <c r="AG35" s="462"/>
      <c r="AH35" s="462"/>
      <c r="AI35" s="462"/>
      <c r="AJ35" s="462"/>
      <c r="AK35" s="750"/>
      <c r="AL35" s="1020" t="e">
        <f>COUNTIFS('2 SERVICES'!#REF!,"YES")</f>
        <v>#REF!</v>
      </c>
      <c r="AM35" s="462"/>
      <c r="AN35" s="462"/>
      <c r="AO35" s="463"/>
    </row>
    <row r="36" spans="1:46" ht="19.5" customHeight="1" x14ac:dyDescent="0.25">
      <c r="A36" s="1022" t="s">
        <v>755</v>
      </c>
      <c r="B36" s="786"/>
      <c r="C36" s="786"/>
      <c r="D36" s="786"/>
      <c r="E36" s="786"/>
      <c r="F36" s="786"/>
      <c r="G36" s="786"/>
      <c r="H36" s="786"/>
      <c r="I36" s="972"/>
      <c r="J36" s="1021"/>
      <c r="K36" s="462"/>
      <c r="L36" s="462"/>
      <c r="M36" s="463"/>
      <c r="N36" s="330"/>
      <c r="AB36" s="338"/>
      <c r="AC36" s="1019" t="s">
        <v>756</v>
      </c>
      <c r="AD36" s="462"/>
      <c r="AE36" s="462"/>
      <c r="AF36" s="462"/>
      <c r="AG36" s="462"/>
      <c r="AH36" s="462"/>
      <c r="AI36" s="462"/>
      <c r="AJ36" s="462"/>
      <c r="AK36" s="750"/>
      <c r="AL36" s="1020" t="e">
        <f>COUNTIFS('2 SERVICES'!#REF!,"NO")</f>
        <v>#REF!</v>
      </c>
      <c r="AM36" s="462"/>
      <c r="AN36" s="462"/>
      <c r="AO36" s="463"/>
    </row>
    <row r="37" spans="1:46" ht="19.5" customHeight="1" x14ac:dyDescent="0.25">
      <c r="A37" s="1014" t="s">
        <v>757</v>
      </c>
      <c r="B37" s="462"/>
      <c r="C37" s="462"/>
      <c r="D37" s="462"/>
      <c r="E37" s="462"/>
      <c r="F37" s="462"/>
      <c r="G37" s="462"/>
      <c r="H37" s="462"/>
      <c r="I37" s="750"/>
      <c r="J37" s="1016" t="e">
        <f>COUNTIFS('2 SERVICES'!#REF!,"Male")</f>
        <v>#REF!</v>
      </c>
      <c r="K37" s="462"/>
      <c r="L37" s="462"/>
      <c r="M37" s="463"/>
      <c r="N37" s="339"/>
      <c r="O37" s="333" t="s">
        <v>758</v>
      </c>
      <c r="P37" s="333"/>
      <c r="Q37" s="333"/>
      <c r="R37" s="333"/>
      <c r="S37" s="333"/>
      <c r="T37" s="333"/>
      <c r="U37" s="333"/>
      <c r="V37" s="333"/>
      <c r="W37" s="333"/>
      <c r="X37" s="1022"/>
      <c r="Y37" s="786"/>
      <c r="Z37" s="786"/>
      <c r="AA37" s="787"/>
      <c r="AC37" s="1017" t="s">
        <v>743</v>
      </c>
      <c r="AD37" s="786"/>
      <c r="AE37" s="786"/>
      <c r="AF37" s="786"/>
      <c r="AG37" s="786"/>
      <c r="AH37" s="786"/>
      <c r="AI37" s="786"/>
      <c r="AJ37" s="786"/>
      <c r="AK37" s="972"/>
      <c r="AL37" s="983" t="e">
        <f>SUM(AL35:AL36)</f>
        <v>#REF!</v>
      </c>
      <c r="AM37" s="462"/>
      <c r="AN37" s="462"/>
      <c r="AO37" s="463"/>
    </row>
    <row r="38" spans="1:46" ht="19.5" customHeight="1" x14ac:dyDescent="0.25">
      <c r="A38" s="1014" t="s">
        <v>759</v>
      </c>
      <c r="B38" s="462"/>
      <c r="C38" s="462"/>
      <c r="D38" s="462"/>
      <c r="E38" s="462"/>
      <c r="F38" s="462"/>
      <c r="G38" s="462"/>
      <c r="H38" s="462"/>
      <c r="I38" s="750"/>
      <c r="J38" s="1016" t="e">
        <f>COUNTIFS('2 SERVICES'!#REF!,"Female")</f>
        <v>#REF!</v>
      </c>
      <c r="K38" s="462"/>
      <c r="L38" s="462"/>
      <c r="M38" s="463"/>
      <c r="N38" s="340"/>
      <c r="O38" s="1026" t="s">
        <v>760</v>
      </c>
      <c r="P38" s="462"/>
      <c r="Q38" s="462"/>
      <c r="R38" s="462"/>
      <c r="S38" s="462"/>
      <c r="T38" s="462"/>
      <c r="U38" s="462"/>
      <c r="V38" s="462"/>
      <c r="W38" s="750"/>
      <c r="X38" s="1015" t="e">
        <f>COUNTIFS('2 SERVICES'!#REF!,"YES")</f>
        <v>#REF!</v>
      </c>
      <c r="Y38" s="462"/>
      <c r="Z38" s="462"/>
      <c r="AA38" s="463"/>
    </row>
    <row r="39" spans="1:46" ht="19.5" customHeight="1" x14ac:dyDescent="0.25">
      <c r="A39" s="1014" t="s">
        <v>761</v>
      </c>
      <c r="B39" s="462"/>
      <c r="C39" s="462"/>
      <c r="D39" s="462"/>
      <c r="E39" s="462"/>
      <c r="F39" s="462"/>
      <c r="G39" s="462"/>
      <c r="H39" s="462"/>
      <c r="I39" s="750"/>
      <c r="J39" s="1016" t="e">
        <f>COUNTIFS('2 SERVICES'!#REF!,"Transgender")</f>
        <v>#REF!</v>
      </c>
      <c r="K39" s="462"/>
      <c r="L39" s="462"/>
      <c r="M39" s="463"/>
      <c r="N39" s="340"/>
      <c r="O39" s="1026" t="s">
        <v>762</v>
      </c>
      <c r="P39" s="462"/>
      <c r="Q39" s="462"/>
      <c r="R39" s="462"/>
      <c r="S39" s="462"/>
      <c r="T39" s="462"/>
      <c r="U39" s="462"/>
      <c r="V39" s="462"/>
      <c r="W39" s="750"/>
      <c r="X39" s="1015" t="e">
        <f>COUNTIFS('2 SERVICES'!#REF!,"NO")</f>
        <v>#REF!</v>
      </c>
      <c r="Y39" s="462"/>
      <c r="Z39" s="462"/>
      <c r="AA39" s="463"/>
      <c r="AC39" s="341"/>
      <c r="AD39" s="340"/>
      <c r="AE39" s="342"/>
    </row>
    <row r="40" spans="1:46" ht="19.5" customHeight="1" x14ac:dyDescent="0.25">
      <c r="A40" s="1014" t="s">
        <v>763</v>
      </c>
      <c r="B40" s="462"/>
      <c r="C40" s="462"/>
      <c r="D40" s="462"/>
      <c r="E40" s="462"/>
      <c r="F40" s="462"/>
      <c r="G40" s="462"/>
      <c r="H40" s="462"/>
      <c r="I40" s="750"/>
      <c r="J40" s="1028" t="e">
        <f>COUNTIFS('2 SERVICES'!#REF!,"Other (Specify)")</f>
        <v>#REF!</v>
      </c>
      <c r="K40" s="462"/>
      <c r="L40" s="462"/>
      <c r="M40" s="463"/>
      <c r="N40" s="340"/>
      <c r="O40" s="1027" t="s">
        <v>743</v>
      </c>
      <c r="P40" s="462"/>
      <c r="Q40" s="462"/>
      <c r="R40" s="462"/>
      <c r="S40" s="462"/>
      <c r="T40" s="462"/>
      <c r="U40" s="462"/>
      <c r="V40" s="462"/>
      <c r="W40" s="750"/>
      <c r="X40" s="1029" t="e">
        <f>SUM(X38:X39)</f>
        <v>#REF!</v>
      </c>
      <c r="Y40" s="462"/>
      <c r="Z40" s="462"/>
      <c r="AA40" s="463"/>
      <c r="AC40" s="341"/>
      <c r="AD40" s="340"/>
      <c r="AE40" s="342"/>
    </row>
    <row r="41" spans="1:46" ht="19.5" customHeight="1" x14ac:dyDescent="0.25">
      <c r="A41" s="1014" t="s">
        <v>764</v>
      </c>
      <c r="B41" s="462"/>
      <c r="C41" s="462"/>
      <c r="D41" s="462"/>
      <c r="E41" s="462"/>
      <c r="F41" s="462"/>
      <c r="G41" s="462"/>
      <c r="H41" s="462"/>
      <c r="I41" s="750"/>
      <c r="J41" s="1016" t="e">
        <f>COUNTIFS('2 SERVICES'!#REF!,"Refused ")</f>
        <v>#REF!</v>
      </c>
      <c r="K41" s="462"/>
      <c r="L41" s="462"/>
      <c r="M41" s="463"/>
      <c r="N41" s="340"/>
      <c r="AC41" s="341"/>
      <c r="AD41" s="340"/>
      <c r="AE41" s="342"/>
    </row>
    <row r="42" spans="1:46" ht="19.5" customHeight="1" x14ac:dyDescent="0.3">
      <c r="A42" s="1017" t="s">
        <v>743</v>
      </c>
      <c r="B42" s="786"/>
      <c r="C42" s="786"/>
      <c r="D42" s="786"/>
      <c r="E42" s="786"/>
      <c r="F42" s="786"/>
      <c r="G42" s="786"/>
      <c r="H42" s="786"/>
      <c r="I42" s="972"/>
      <c r="J42" s="983" t="e">
        <f>SUM(J37:J41)</f>
        <v>#REF!</v>
      </c>
      <c r="K42" s="462"/>
      <c r="L42" s="462"/>
      <c r="M42" s="463"/>
      <c r="N42" s="340"/>
      <c r="O42" s="989" t="s">
        <v>765</v>
      </c>
      <c r="P42" s="462"/>
      <c r="Q42" s="462"/>
      <c r="R42" s="462"/>
      <c r="S42" s="462"/>
      <c r="T42" s="462"/>
      <c r="U42" s="462"/>
      <c r="V42" s="462"/>
      <c r="W42" s="463"/>
      <c r="X42" s="1018" t="s">
        <v>766</v>
      </c>
      <c r="Y42" s="463"/>
      <c r="Z42" s="1018" t="s">
        <v>186</v>
      </c>
      <c r="AA42" s="463"/>
    </row>
    <row r="43" spans="1:46" ht="19.5" customHeight="1" x14ac:dyDescent="0.25">
      <c r="N43" s="340"/>
      <c r="O43" s="982" t="s">
        <v>767</v>
      </c>
      <c r="P43" s="462"/>
      <c r="Q43" s="462"/>
      <c r="R43" s="462"/>
      <c r="S43" s="462"/>
      <c r="T43" s="462"/>
      <c r="U43" s="462"/>
      <c r="V43" s="462"/>
      <c r="W43" s="463"/>
      <c r="X43" s="981" t="e">
        <f>COUNTIF('2 SERVICES'!#REF!,"YES")</f>
        <v>#REF!</v>
      </c>
      <c r="Y43" s="463"/>
      <c r="Z43" s="981" t="e">
        <f>COUNTIF('2 SERVICES'!#REF!,"NO")</f>
        <v>#REF!</v>
      </c>
      <c r="AA43" s="463"/>
    </row>
    <row r="44" spans="1:46" ht="19.5" customHeight="1" x14ac:dyDescent="0.25">
      <c r="A44" s="1"/>
      <c r="B44" s="1"/>
      <c r="C44" s="1"/>
      <c r="D44" s="1"/>
      <c r="E44" s="1"/>
      <c r="F44" s="1"/>
      <c r="G44" s="1"/>
      <c r="H44" s="1"/>
      <c r="I44" s="1"/>
      <c r="J44" s="1"/>
      <c r="K44" s="1"/>
      <c r="L44" s="1"/>
      <c r="M44" s="1"/>
      <c r="N44" s="340"/>
      <c r="O44" s="982" t="s">
        <v>768</v>
      </c>
      <c r="P44" s="462"/>
      <c r="Q44" s="462"/>
      <c r="R44" s="462"/>
      <c r="S44" s="462"/>
      <c r="T44" s="462"/>
      <c r="U44" s="462"/>
      <c r="V44" s="462"/>
      <c r="W44" s="463"/>
      <c r="X44" s="981" t="e">
        <f>COUNTIF('2 SERVICES'!#REF!,"YES")</f>
        <v>#REF!</v>
      </c>
      <c r="Y44" s="463"/>
      <c r="Z44" s="981" t="e">
        <f>COUNTIF('2 SERVICES'!#REF!,"NO")</f>
        <v>#REF!</v>
      </c>
      <c r="AA44" s="463"/>
      <c r="AB44" s="1"/>
      <c r="AC44" s="1"/>
      <c r="AD44" s="1"/>
      <c r="AE44" s="1"/>
      <c r="AF44" s="1"/>
      <c r="AG44" s="1"/>
      <c r="AH44" s="1"/>
      <c r="AI44" s="1"/>
      <c r="AJ44" s="1"/>
      <c r="AK44" s="1"/>
      <c r="AL44" s="1"/>
      <c r="AM44" s="1"/>
      <c r="AN44" s="1"/>
      <c r="AO44" s="1"/>
      <c r="AP44" s="1"/>
      <c r="AQ44" s="1"/>
      <c r="AR44" s="1"/>
      <c r="AS44" s="1"/>
      <c r="AT44" s="1"/>
    </row>
    <row r="45" spans="1:46" ht="19.5" customHeight="1" x14ac:dyDescent="0.25">
      <c r="A45" s="1"/>
      <c r="B45" s="1"/>
      <c r="C45" s="1"/>
      <c r="D45" s="1"/>
      <c r="E45" s="1"/>
      <c r="F45" s="1"/>
      <c r="G45" s="1"/>
      <c r="H45" s="1"/>
      <c r="I45" s="1"/>
      <c r="J45" s="1"/>
      <c r="K45" s="1"/>
      <c r="L45" s="1"/>
      <c r="M45" s="1"/>
      <c r="N45" s="340"/>
      <c r="O45" s="982" t="s">
        <v>769</v>
      </c>
      <c r="P45" s="462"/>
      <c r="Q45" s="462"/>
      <c r="R45" s="462"/>
      <c r="S45" s="462"/>
      <c r="T45" s="462"/>
      <c r="U45" s="462"/>
      <c r="V45" s="462"/>
      <c r="W45" s="463"/>
      <c r="X45" s="981">
        <f>COUNTIF('2 SERVICES'!D13:D4993,"YES")</f>
        <v>0</v>
      </c>
      <c r="Y45" s="463"/>
      <c r="Z45" s="981">
        <f>COUNTIF('2 SERVICES'!D13:D4993,"NO")</f>
        <v>0</v>
      </c>
      <c r="AA45" s="463"/>
      <c r="AB45" s="1"/>
      <c r="AC45" s="1"/>
      <c r="AD45" s="1"/>
      <c r="AE45" s="1"/>
      <c r="AF45" s="1"/>
      <c r="AG45" s="1"/>
      <c r="AH45" s="1"/>
      <c r="AI45" s="1"/>
      <c r="AJ45" s="1"/>
      <c r="AK45" s="1"/>
      <c r="AL45" s="1"/>
      <c r="AM45" s="1"/>
      <c r="AN45" s="1"/>
      <c r="AO45" s="1"/>
      <c r="AP45" s="1"/>
      <c r="AQ45" s="1"/>
      <c r="AR45" s="1"/>
      <c r="AS45" s="1"/>
      <c r="AT45" s="1"/>
    </row>
    <row r="46" spans="1:46" ht="15.75" customHeight="1" x14ac:dyDescent="0.25">
      <c r="A46" s="990"/>
      <c r="B46" s="741"/>
      <c r="C46" s="741"/>
      <c r="D46" s="741"/>
      <c r="E46" s="741"/>
      <c r="F46" s="741"/>
      <c r="G46" s="741"/>
      <c r="H46" s="741"/>
      <c r="I46" s="742"/>
      <c r="J46" s="991"/>
      <c r="K46" s="742"/>
      <c r="L46" s="991"/>
      <c r="M46" s="742"/>
    </row>
    <row r="47" spans="1:46" ht="15.75" customHeight="1" x14ac:dyDescent="0.25">
      <c r="A47" s="984" t="s">
        <v>770</v>
      </c>
      <c r="B47" s="786"/>
      <c r="C47" s="786"/>
      <c r="D47" s="786"/>
      <c r="E47" s="786"/>
      <c r="F47" s="786"/>
      <c r="G47" s="786"/>
      <c r="H47" s="786"/>
      <c r="I47" s="786"/>
      <c r="J47" s="786"/>
      <c r="K47" s="786"/>
      <c r="L47" s="786"/>
      <c r="M47" s="787"/>
      <c r="N47" s="983"/>
      <c r="O47" s="463"/>
      <c r="P47" s="343"/>
      <c r="Q47" s="344"/>
      <c r="T47" s="984" t="s">
        <v>771</v>
      </c>
      <c r="U47" s="786"/>
      <c r="V47" s="786"/>
      <c r="W47" s="786"/>
      <c r="X47" s="786"/>
      <c r="Y47" s="786"/>
      <c r="Z47" s="786"/>
      <c r="AA47" s="786"/>
      <c r="AB47" s="786"/>
      <c r="AC47" s="786"/>
      <c r="AD47" s="786"/>
      <c r="AE47" s="786"/>
      <c r="AF47" s="787"/>
      <c r="AG47" s="983"/>
      <c r="AH47" s="463"/>
      <c r="AI47" s="343"/>
      <c r="AJ47" s="344"/>
    </row>
    <row r="48" spans="1:46" ht="15.75" customHeight="1" x14ac:dyDescent="0.25">
      <c r="A48" s="978" t="s">
        <v>640</v>
      </c>
      <c r="B48" s="462"/>
      <c r="C48" s="462"/>
      <c r="D48" s="462"/>
      <c r="E48" s="462"/>
      <c r="F48" s="462"/>
      <c r="G48" s="462"/>
      <c r="H48" s="462"/>
      <c r="I48" s="462"/>
      <c r="J48" s="462"/>
      <c r="K48" s="462"/>
      <c r="L48" s="462"/>
      <c r="M48" s="463"/>
      <c r="N48" s="977" t="e">
        <f>COUNTIF('2 SERVICES'!#REF!,"Full Time")</f>
        <v>#REF!</v>
      </c>
      <c r="O48" s="463"/>
      <c r="P48" s="345"/>
      <c r="Q48" s="1"/>
      <c r="T48" s="978" t="s">
        <v>640</v>
      </c>
      <c r="U48" s="462"/>
      <c r="V48" s="462"/>
      <c r="W48" s="462"/>
      <c r="X48" s="462"/>
      <c r="Y48" s="462"/>
      <c r="Z48" s="462"/>
      <c r="AA48" s="462"/>
      <c r="AB48" s="462"/>
      <c r="AC48" s="462"/>
      <c r="AD48" s="462"/>
      <c r="AE48" s="462"/>
      <c r="AF48" s="463"/>
      <c r="AG48" s="977" t="e">
        <f>COUNTIF('2 SERVICES'!#REF!,"Full Time")</f>
        <v>#REF!</v>
      </c>
      <c r="AH48" s="463"/>
      <c r="AI48" s="345"/>
      <c r="AJ48" s="1"/>
    </row>
    <row r="49" spans="1:46" ht="15.75" customHeight="1" x14ac:dyDescent="0.25">
      <c r="A49" s="978" t="s">
        <v>643</v>
      </c>
      <c r="B49" s="462"/>
      <c r="C49" s="462"/>
      <c r="D49" s="462"/>
      <c r="E49" s="462"/>
      <c r="F49" s="462"/>
      <c r="G49" s="462"/>
      <c r="H49" s="462"/>
      <c r="I49" s="462"/>
      <c r="J49" s="462"/>
      <c r="K49" s="462"/>
      <c r="L49" s="462"/>
      <c r="M49" s="463"/>
      <c r="N49" s="977" t="e">
        <f>COUNTIF('2 SERVICES'!#REF!,"Part Time ")</f>
        <v>#REF!</v>
      </c>
      <c r="O49" s="463"/>
      <c r="P49" s="345"/>
      <c r="Q49" s="1"/>
      <c r="T49" s="978" t="s">
        <v>643</v>
      </c>
      <c r="U49" s="462"/>
      <c r="V49" s="462"/>
      <c r="W49" s="462"/>
      <c r="X49" s="462"/>
      <c r="Y49" s="462"/>
      <c r="Z49" s="462"/>
      <c r="AA49" s="462"/>
      <c r="AB49" s="462"/>
      <c r="AC49" s="462"/>
      <c r="AD49" s="462"/>
      <c r="AE49" s="462"/>
      <c r="AF49" s="463"/>
      <c r="AG49" s="977" t="e">
        <f>COUNTIF('2 SERVICES'!#REF!,"Part Time ")</f>
        <v>#REF!</v>
      </c>
      <c r="AH49" s="463"/>
      <c r="AI49" s="345"/>
      <c r="AJ49" s="1"/>
    </row>
    <row r="50" spans="1:46" ht="15.75" customHeight="1" x14ac:dyDescent="0.25">
      <c r="A50" s="978" t="s">
        <v>645</v>
      </c>
      <c r="B50" s="462"/>
      <c r="C50" s="462"/>
      <c r="D50" s="462"/>
      <c r="E50" s="462"/>
      <c r="F50" s="462"/>
      <c r="G50" s="462"/>
      <c r="H50" s="462"/>
      <c r="I50" s="462"/>
      <c r="J50" s="462"/>
      <c r="K50" s="462"/>
      <c r="L50" s="462"/>
      <c r="M50" s="463"/>
      <c r="N50" s="977" t="e">
        <f>COUNTIF('2 SERVICES'!#REF!,"Not Employed")</f>
        <v>#REF!</v>
      </c>
      <c r="O50" s="463"/>
      <c r="P50" s="345"/>
      <c r="Q50" s="1"/>
      <c r="T50" s="978" t="s">
        <v>646</v>
      </c>
      <c r="U50" s="462"/>
      <c r="V50" s="462"/>
      <c r="W50" s="462"/>
      <c r="X50" s="462"/>
      <c r="Y50" s="462"/>
      <c r="Z50" s="462"/>
      <c r="AA50" s="462"/>
      <c r="AB50" s="462"/>
      <c r="AC50" s="462"/>
      <c r="AD50" s="462"/>
      <c r="AE50" s="462"/>
      <c r="AF50" s="463"/>
      <c r="AG50" s="977" t="e">
        <f>COUNTIF('2 SERVICES'!#REF!,"Not a Student ")</f>
        <v>#REF!</v>
      </c>
      <c r="AH50" s="463"/>
      <c r="AI50" s="345"/>
      <c r="AJ50" s="1"/>
    </row>
    <row r="51" spans="1:46" ht="15.75" customHeight="1" x14ac:dyDescent="0.25">
      <c r="A51" s="978"/>
      <c r="B51" s="462"/>
      <c r="C51" s="462"/>
      <c r="D51" s="462"/>
      <c r="E51" s="462"/>
      <c r="F51" s="462"/>
      <c r="G51" s="462"/>
      <c r="H51" s="462"/>
      <c r="I51" s="462"/>
      <c r="J51" s="462"/>
      <c r="K51" s="462"/>
      <c r="L51" s="462"/>
      <c r="M51" s="463"/>
      <c r="N51" s="977"/>
      <c r="O51" s="463"/>
      <c r="P51" s="345"/>
      <c r="Q51" s="1"/>
      <c r="T51" s="978"/>
      <c r="U51" s="462"/>
      <c r="V51" s="462"/>
      <c r="W51" s="462"/>
      <c r="X51" s="462"/>
      <c r="Y51" s="462"/>
      <c r="Z51" s="462"/>
      <c r="AA51" s="462"/>
      <c r="AB51" s="462"/>
      <c r="AC51" s="462"/>
      <c r="AD51" s="462"/>
      <c r="AE51" s="462"/>
      <c r="AF51" s="463"/>
      <c r="AG51" s="977"/>
      <c r="AH51" s="463"/>
      <c r="AI51" s="345"/>
      <c r="AJ51" s="1"/>
    </row>
    <row r="52" spans="1:46" ht="15.75" customHeight="1" x14ac:dyDescent="0.25">
      <c r="A52" s="979" t="s">
        <v>743</v>
      </c>
      <c r="B52" s="462"/>
      <c r="C52" s="462"/>
      <c r="D52" s="462"/>
      <c r="E52" s="462"/>
      <c r="F52" s="462"/>
      <c r="G52" s="462"/>
      <c r="H52" s="462"/>
      <c r="I52" s="462"/>
      <c r="J52" s="462"/>
      <c r="K52" s="462"/>
      <c r="L52" s="462"/>
      <c r="M52" s="750"/>
      <c r="N52" s="980" t="e">
        <f>SUM(N48:N51)</f>
        <v>#REF!</v>
      </c>
      <c r="O52" s="463"/>
      <c r="P52" s="345"/>
      <c r="Q52" s="1"/>
      <c r="T52" s="979" t="s">
        <v>743</v>
      </c>
      <c r="U52" s="462"/>
      <c r="V52" s="462"/>
      <c r="W52" s="462"/>
      <c r="X52" s="462"/>
      <c r="Y52" s="462"/>
      <c r="Z52" s="462"/>
      <c r="AA52" s="462"/>
      <c r="AB52" s="462"/>
      <c r="AC52" s="462"/>
      <c r="AD52" s="462"/>
      <c r="AE52" s="462"/>
      <c r="AF52" s="750"/>
      <c r="AG52" s="980" t="e">
        <f>SUM(AG48:AG51)</f>
        <v>#REF!</v>
      </c>
      <c r="AH52" s="463"/>
      <c r="AI52" s="345"/>
      <c r="AJ52" s="1"/>
    </row>
    <row r="53" spans="1:46" ht="15.75" customHeight="1" x14ac:dyDescent="0.25"/>
    <row r="54" spans="1:46" ht="15.75" customHeight="1" x14ac:dyDescent="0.25"/>
    <row r="55" spans="1:46" ht="15.75" customHeight="1" x14ac:dyDescent="0.25">
      <c r="A55" s="1007" t="s">
        <v>509</v>
      </c>
      <c r="B55" s="786"/>
      <c r="C55" s="786"/>
      <c r="D55" s="786"/>
      <c r="E55" s="786"/>
      <c r="F55" s="786"/>
      <c r="G55" s="786"/>
      <c r="H55" s="786"/>
      <c r="I55" s="786"/>
      <c r="J55" s="786"/>
      <c r="K55" s="786"/>
      <c r="L55" s="786"/>
      <c r="M55" s="787"/>
      <c r="N55" s="1008"/>
      <c r="O55" s="463"/>
      <c r="Z55" s="331"/>
      <c r="AA55" s="331"/>
      <c r="AB55" s="331"/>
      <c r="AC55" s="331"/>
      <c r="AD55" s="331"/>
      <c r="AE55" s="331"/>
      <c r="AF55" s="331"/>
      <c r="AG55" s="331"/>
      <c r="AH55" s="331"/>
      <c r="AI55" s="331"/>
      <c r="AJ55" s="331"/>
      <c r="AK55" s="331"/>
      <c r="AL55" s="331"/>
      <c r="AM55" s="331"/>
      <c r="AN55" s="331"/>
    </row>
    <row r="56" spans="1:46" ht="15.75" customHeight="1" x14ac:dyDescent="0.25">
      <c r="A56" s="982" t="s">
        <v>510</v>
      </c>
      <c r="B56" s="462"/>
      <c r="C56" s="462"/>
      <c r="D56" s="462"/>
      <c r="E56" s="462"/>
      <c r="F56" s="462"/>
      <c r="G56" s="462"/>
      <c r="H56" s="462"/>
      <c r="I56" s="462"/>
      <c r="J56" s="462"/>
      <c r="K56" s="462"/>
      <c r="L56" s="462"/>
      <c r="M56" s="463"/>
      <c r="N56" s="981" t="e">
        <f>COUNTIF('2 SERVICES'!#REF!,"Owned or rented Home")</f>
        <v>#REF!</v>
      </c>
      <c r="O56" s="463"/>
      <c r="P56" s="1"/>
      <c r="Q56" s="1"/>
      <c r="R56" s="1"/>
      <c r="S56" s="1"/>
      <c r="T56" s="1"/>
      <c r="U56" s="1"/>
      <c r="V56" s="1"/>
      <c r="W56" s="1"/>
      <c r="X56" s="1"/>
      <c r="Y56" s="1"/>
      <c r="Z56" s="331"/>
      <c r="AA56" s="331"/>
      <c r="AB56" s="331"/>
      <c r="AC56" s="331"/>
      <c r="AD56" s="331"/>
      <c r="AE56" s="331"/>
      <c r="AF56" s="331"/>
      <c r="AG56" s="331"/>
      <c r="AH56" s="331"/>
      <c r="AI56" s="331"/>
      <c r="AJ56" s="331"/>
      <c r="AK56" s="331"/>
      <c r="AL56" s="331"/>
      <c r="AM56" s="331"/>
      <c r="AN56" s="331"/>
      <c r="AO56" s="1"/>
      <c r="AP56" s="1"/>
      <c r="AQ56" s="1"/>
      <c r="AR56" s="1"/>
      <c r="AS56" s="1"/>
      <c r="AT56" s="1"/>
    </row>
    <row r="57" spans="1:46" ht="15.75" customHeight="1" x14ac:dyDescent="0.25">
      <c r="A57" s="982" t="s">
        <v>512</v>
      </c>
      <c r="B57" s="462"/>
      <c r="C57" s="462"/>
      <c r="D57" s="462"/>
      <c r="E57" s="462"/>
      <c r="F57" s="462"/>
      <c r="G57" s="462"/>
      <c r="H57" s="462"/>
      <c r="I57" s="462"/>
      <c r="J57" s="462"/>
      <c r="K57" s="462"/>
      <c r="L57" s="462"/>
      <c r="M57" s="463"/>
      <c r="N57" s="981" t="e">
        <f>COUNTIF('2 SERVICES'!#REF!,"Someone else's home")</f>
        <v>#REF!</v>
      </c>
      <c r="O57" s="463"/>
      <c r="P57" s="1"/>
      <c r="Q57" s="1"/>
      <c r="R57" s="1"/>
      <c r="S57" s="1"/>
      <c r="T57" s="1"/>
      <c r="U57" s="1"/>
      <c r="V57" s="1"/>
      <c r="W57" s="1"/>
      <c r="X57" s="1"/>
      <c r="Y57" s="1"/>
      <c r="Z57" s="331"/>
      <c r="AA57" s="331"/>
      <c r="AB57" s="331"/>
      <c r="AC57" s="331"/>
      <c r="AD57" s="331"/>
      <c r="AE57" s="331"/>
      <c r="AF57" s="331"/>
      <c r="AG57" s="331"/>
      <c r="AH57" s="331"/>
      <c r="AI57" s="331"/>
      <c r="AJ57" s="331"/>
      <c r="AK57" s="331"/>
      <c r="AL57" s="331"/>
      <c r="AM57" s="331"/>
      <c r="AN57" s="331"/>
      <c r="AO57" s="1"/>
      <c r="AP57" s="1"/>
      <c r="AQ57" s="1"/>
      <c r="AR57" s="1"/>
      <c r="AS57" s="1"/>
      <c r="AT57" s="1"/>
    </row>
    <row r="58" spans="1:46" ht="15.75" customHeight="1" x14ac:dyDescent="0.25">
      <c r="A58" s="982" t="s">
        <v>514</v>
      </c>
      <c r="B58" s="462"/>
      <c r="C58" s="462"/>
      <c r="D58" s="462"/>
      <c r="E58" s="462"/>
      <c r="F58" s="462"/>
      <c r="G58" s="462"/>
      <c r="H58" s="462"/>
      <c r="I58" s="462"/>
      <c r="J58" s="462"/>
      <c r="K58" s="462"/>
      <c r="L58" s="462"/>
      <c r="M58" s="463"/>
      <c r="N58" s="981" t="e">
        <f>COUNTIF('2 SERVICES'!#REF!,"Homeless")</f>
        <v>#REF!</v>
      </c>
      <c r="O58" s="463"/>
      <c r="P58" s="1"/>
      <c r="Q58" s="1"/>
      <c r="R58" s="1"/>
      <c r="S58" s="1"/>
      <c r="T58" s="1"/>
      <c r="U58" s="1"/>
      <c r="V58" s="1"/>
      <c r="W58" s="1"/>
      <c r="X58" s="1"/>
      <c r="Y58" s="1"/>
      <c r="Z58" s="331"/>
      <c r="AA58" s="331"/>
      <c r="AB58" s="331"/>
      <c r="AC58" s="331"/>
      <c r="AD58" s="331"/>
      <c r="AE58" s="331"/>
      <c r="AF58" s="331"/>
      <c r="AG58" s="331"/>
      <c r="AH58" s="331"/>
      <c r="AI58" s="331"/>
      <c r="AJ58" s="331"/>
      <c r="AK58" s="331"/>
      <c r="AL58" s="331"/>
      <c r="AM58" s="331"/>
      <c r="AN58" s="331"/>
      <c r="AO58" s="1"/>
      <c r="AP58" s="1"/>
      <c r="AQ58" s="1"/>
      <c r="AR58" s="1"/>
      <c r="AS58" s="1"/>
      <c r="AT58" s="1"/>
    </row>
    <row r="59" spans="1:46" ht="15.75" customHeight="1" x14ac:dyDescent="0.25">
      <c r="A59" s="982" t="s">
        <v>516</v>
      </c>
      <c r="B59" s="462"/>
      <c r="C59" s="462"/>
      <c r="D59" s="462"/>
      <c r="E59" s="462"/>
      <c r="F59" s="462"/>
      <c r="G59" s="462"/>
      <c r="H59" s="462"/>
      <c r="I59" s="462"/>
      <c r="J59" s="462"/>
      <c r="K59" s="462"/>
      <c r="L59" s="462"/>
      <c r="M59" s="463"/>
      <c r="N59" s="981" t="e">
        <f>COUNTIF('2 SERVICES'!#REF!,"Residential SA TX")</f>
        <v>#REF!</v>
      </c>
      <c r="O59" s="463"/>
      <c r="P59" s="1"/>
      <c r="Q59" s="1"/>
      <c r="R59" s="1"/>
      <c r="S59" s="1"/>
      <c r="T59" s="1"/>
      <c r="U59" s="1"/>
      <c r="V59" s="1"/>
      <c r="W59" s="1"/>
      <c r="X59" s="1"/>
      <c r="Y59" s="1"/>
      <c r="Z59" s="331"/>
      <c r="AA59" s="331"/>
      <c r="AB59" s="331"/>
      <c r="AC59" s="331"/>
      <c r="AD59" s="331"/>
      <c r="AE59" s="331"/>
      <c r="AF59" s="331"/>
      <c r="AG59" s="331"/>
      <c r="AH59" s="331"/>
      <c r="AI59" s="331"/>
      <c r="AJ59" s="331"/>
      <c r="AK59" s="331"/>
      <c r="AL59" s="331"/>
      <c r="AM59" s="331"/>
      <c r="AN59" s="331"/>
      <c r="AO59" s="1"/>
      <c r="AP59" s="1"/>
      <c r="AQ59" s="1"/>
      <c r="AR59" s="1"/>
      <c r="AS59" s="1"/>
      <c r="AT59" s="1"/>
    </row>
    <row r="60" spans="1:46" ht="15.75" customHeight="1" x14ac:dyDescent="0.25">
      <c r="A60" s="982" t="s">
        <v>518</v>
      </c>
      <c r="B60" s="462"/>
      <c r="C60" s="462"/>
      <c r="D60" s="462"/>
      <c r="E60" s="462"/>
      <c r="F60" s="462"/>
      <c r="G60" s="462"/>
      <c r="H60" s="462"/>
      <c r="I60" s="462"/>
      <c r="J60" s="462"/>
      <c r="K60" s="462"/>
      <c r="L60" s="462"/>
      <c r="M60" s="463"/>
      <c r="N60" s="981" t="e">
        <f>COUNTIF('2 SERVICES'!#REF!,"Detox (Inpatient, Residential)")</f>
        <v>#REF!</v>
      </c>
      <c r="O60" s="463"/>
      <c r="P60" s="1"/>
      <c r="Q60" s="1"/>
      <c r="R60" s="1"/>
      <c r="S60" s="1"/>
      <c r="T60" s="1"/>
      <c r="U60" s="1"/>
      <c r="V60" s="1"/>
      <c r="W60" s="1"/>
      <c r="X60" s="1"/>
      <c r="Y60" s="1"/>
      <c r="Z60" s="331"/>
      <c r="AA60" s="331"/>
      <c r="AB60" s="331"/>
      <c r="AC60" s="331"/>
      <c r="AD60" s="331"/>
      <c r="AE60" s="331"/>
      <c r="AF60" s="331"/>
      <c r="AG60" s="331"/>
      <c r="AH60" s="331"/>
      <c r="AI60" s="331"/>
      <c r="AJ60" s="331"/>
      <c r="AK60" s="331"/>
      <c r="AL60" s="331"/>
      <c r="AM60" s="331"/>
      <c r="AN60" s="331"/>
      <c r="AO60" s="1"/>
      <c r="AP60" s="1"/>
      <c r="AQ60" s="1"/>
      <c r="AR60" s="1"/>
      <c r="AS60" s="1"/>
      <c r="AT60" s="1"/>
    </row>
    <row r="61" spans="1:46" ht="15.75" customHeight="1" x14ac:dyDescent="0.25">
      <c r="A61" s="982" t="s">
        <v>520</v>
      </c>
      <c r="B61" s="462"/>
      <c r="C61" s="462"/>
      <c r="D61" s="462"/>
      <c r="E61" s="462"/>
      <c r="F61" s="462"/>
      <c r="G61" s="462"/>
      <c r="H61" s="462"/>
      <c r="I61" s="462"/>
      <c r="J61" s="462"/>
      <c r="K61" s="462"/>
      <c r="L61" s="462"/>
      <c r="M61" s="463"/>
      <c r="N61" s="981" t="e">
        <f>COUNTIF('2 SERVICES'!#REF!,"Correctional Facility ")</f>
        <v>#REF!</v>
      </c>
      <c r="O61" s="463"/>
      <c r="P61" s="1"/>
      <c r="Q61" s="1"/>
      <c r="R61" s="1"/>
      <c r="S61" s="1"/>
      <c r="T61" s="1"/>
      <c r="U61" s="1"/>
      <c r="V61" s="1"/>
      <c r="W61" s="1"/>
      <c r="X61" s="1"/>
      <c r="Y61" s="1"/>
      <c r="Z61" s="331"/>
      <c r="AA61" s="331"/>
      <c r="AB61" s="331"/>
      <c r="AC61" s="331"/>
      <c r="AD61" s="331"/>
      <c r="AE61" s="331"/>
      <c r="AF61" s="331"/>
      <c r="AG61" s="331"/>
      <c r="AH61" s="331"/>
      <c r="AI61" s="331"/>
      <c r="AJ61" s="331"/>
      <c r="AK61" s="331"/>
      <c r="AL61" s="331"/>
      <c r="AM61" s="331"/>
      <c r="AN61" s="331"/>
      <c r="AO61" s="1"/>
      <c r="AP61" s="1"/>
      <c r="AQ61" s="1"/>
      <c r="AR61" s="1"/>
      <c r="AS61" s="1"/>
      <c r="AT61" s="1"/>
    </row>
    <row r="62" spans="1:46" ht="15.75" customHeight="1" x14ac:dyDescent="0.25">
      <c r="A62" s="982" t="s">
        <v>521</v>
      </c>
      <c r="B62" s="462"/>
      <c r="C62" s="462"/>
      <c r="D62" s="462"/>
      <c r="E62" s="462"/>
      <c r="F62" s="462"/>
      <c r="G62" s="462"/>
      <c r="H62" s="462"/>
      <c r="I62" s="462"/>
      <c r="J62" s="462"/>
      <c r="K62" s="462"/>
      <c r="L62" s="462"/>
      <c r="M62" s="463"/>
      <c r="N62" s="981" t="e">
        <f>COUNTIF('2 SERVICES'!#REF!,"Hospital (Medical)")</f>
        <v>#REF!</v>
      </c>
      <c r="O62" s="463"/>
      <c r="P62" s="1"/>
      <c r="Q62" s="1"/>
      <c r="R62" s="1"/>
      <c r="S62" s="1"/>
      <c r="T62" s="1"/>
      <c r="U62" s="1"/>
      <c r="V62" s="1"/>
      <c r="W62" s="1"/>
      <c r="X62" s="1"/>
      <c r="Y62" s="1"/>
      <c r="Z62" s="331"/>
      <c r="AA62" s="331"/>
      <c r="AB62" s="331"/>
      <c r="AC62" s="331"/>
      <c r="AD62" s="331"/>
      <c r="AE62" s="331"/>
      <c r="AF62" s="331"/>
      <c r="AG62" s="331"/>
      <c r="AH62" s="331"/>
      <c r="AI62" s="331"/>
      <c r="AJ62" s="331"/>
      <c r="AK62" s="331"/>
      <c r="AL62" s="331"/>
      <c r="AM62" s="331"/>
      <c r="AN62" s="331"/>
      <c r="AO62" s="1"/>
      <c r="AP62" s="1"/>
      <c r="AQ62" s="1"/>
      <c r="AR62" s="1"/>
      <c r="AS62" s="1"/>
      <c r="AT62" s="1"/>
    </row>
    <row r="63" spans="1:46" ht="15.75" customHeight="1" x14ac:dyDescent="0.25">
      <c r="A63" s="982" t="s">
        <v>522</v>
      </c>
      <c r="B63" s="462"/>
      <c r="C63" s="462"/>
      <c r="D63" s="462"/>
      <c r="E63" s="462"/>
      <c r="F63" s="462"/>
      <c r="G63" s="462"/>
      <c r="H63" s="462"/>
      <c r="I63" s="462"/>
      <c r="J63" s="462"/>
      <c r="K63" s="462"/>
      <c r="L63" s="462"/>
      <c r="M63" s="463"/>
      <c r="N63" s="981" t="e">
        <f>COUNTIF('2 SERVICES'!#REF!,"Hospital (Psychiatric)")</f>
        <v>#REF!</v>
      </c>
      <c r="O63" s="463"/>
      <c r="P63" s="1"/>
      <c r="Q63" s="1"/>
      <c r="R63" s="1"/>
      <c r="S63" s="1"/>
      <c r="T63" s="1"/>
      <c r="U63" s="1"/>
      <c r="V63" s="1"/>
      <c r="W63" s="1"/>
      <c r="X63" s="1"/>
      <c r="Y63" s="1"/>
      <c r="Z63" s="331"/>
      <c r="AA63" s="331"/>
      <c r="AB63" s="331"/>
      <c r="AC63" s="331"/>
      <c r="AD63" s="331"/>
      <c r="AE63" s="331"/>
      <c r="AF63" s="331"/>
      <c r="AG63" s="331"/>
      <c r="AH63" s="331"/>
      <c r="AI63" s="331"/>
      <c r="AJ63" s="331"/>
      <c r="AK63" s="331"/>
      <c r="AL63" s="331"/>
      <c r="AM63" s="331"/>
      <c r="AN63" s="331"/>
      <c r="AO63" s="1"/>
      <c r="AP63" s="1"/>
      <c r="AQ63" s="1"/>
      <c r="AR63" s="1"/>
      <c r="AS63" s="1"/>
      <c r="AT63" s="1"/>
    </row>
    <row r="64" spans="1:46" ht="15.75" customHeight="1" x14ac:dyDescent="0.25">
      <c r="A64" s="982" t="s">
        <v>525</v>
      </c>
      <c r="B64" s="462"/>
      <c r="C64" s="462"/>
      <c r="D64" s="462"/>
      <c r="E64" s="462"/>
      <c r="F64" s="462"/>
      <c r="G64" s="462"/>
      <c r="H64" s="462"/>
      <c r="I64" s="462"/>
      <c r="J64" s="462"/>
      <c r="K64" s="462"/>
      <c r="L64" s="462"/>
      <c r="M64" s="463"/>
      <c r="N64" s="981" t="e">
        <f>COUNTIF('2 SERVICES'!#REF!,"Other (Specify) ")</f>
        <v>#REF!</v>
      </c>
      <c r="O64" s="463"/>
      <c r="Z64" s="1"/>
      <c r="AA64" s="1"/>
      <c r="AB64" s="1"/>
      <c r="AC64" s="1"/>
      <c r="AD64" s="1"/>
      <c r="AE64" s="1"/>
      <c r="AF64" s="1"/>
      <c r="AG64" s="1"/>
      <c r="AH64" s="1"/>
      <c r="AI64" s="1"/>
      <c r="AJ64" s="1"/>
      <c r="AK64" s="1"/>
      <c r="AL64" s="1"/>
      <c r="AM64" s="1"/>
      <c r="AN64" s="1"/>
    </row>
    <row r="65" spans="1:46" ht="15.75" customHeight="1" x14ac:dyDescent="0.25">
      <c r="A65" s="979" t="s">
        <v>743</v>
      </c>
      <c r="B65" s="462"/>
      <c r="C65" s="462"/>
      <c r="D65" s="462"/>
      <c r="E65" s="462"/>
      <c r="F65" s="462"/>
      <c r="G65" s="462"/>
      <c r="H65" s="462"/>
      <c r="I65" s="462"/>
      <c r="J65" s="462"/>
      <c r="K65" s="462"/>
      <c r="L65" s="462"/>
      <c r="M65" s="750"/>
      <c r="N65" s="1001" t="e">
        <f>SUM(N56:N64)</f>
        <v>#REF!</v>
      </c>
      <c r="O65" s="463"/>
    </row>
    <row r="66" spans="1:46" ht="15.75" customHeight="1" x14ac:dyDescent="0.25"/>
    <row r="67" spans="1:46" ht="15.75" customHeight="1" x14ac:dyDescent="0.25"/>
    <row r="68" spans="1:46" ht="15.75" customHeight="1" x14ac:dyDescent="0.25"/>
    <row r="69" spans="1:46" ht="15.75" customHeight="1" x14ac:dyDescent="0.25">
      <c r="A69" s="992" t="s">
        <v>772</v>
      </c>
      <c r="B69" s="764"/>
      <c r="C69" s="764"/>
      <c r="D69" s="764"/>
      <c r="E69" s="764"/>
      <c r="F69" s="764"/>
      <c r="G69" s="764"/>
      <c r="H69" s="764"/>
      <c r="I69" s="764"/>
      <c r="J69" s="764"/>
      <c r="K69" s="764"/>
      <c r="L69" s="764"/>
      <c r="M69" s="764"/>
      <c r="N69" s="764"/>
      <c r="O69" s="764"/>
      <c r="P69" s="764"/>
      <c r="Q69" s="764"/>
      <c r="R69" s="764"/>
      <c r="S69" s="764"/>
      <c r="T69" s="764"/>
      <c r="U69" s="764"/>
      <c r="V69" s="764"/>
      <c r="W69" s="764"/>
      <c r="X69" s="764"/>
      <c r="Y69" s="764"/>
      <c r="Z69" s="764"/>
      <c r="AA69" s="764"/>
      <c r="AB69" s="764"/>
      <c r="AC69" s="764"/>
      <c r="AD69" s="764"/>
      <c r="AE69" s="764"/>
      <c r="AF69" s="764"/>
      <c r="AG69" s="764"/>
      <c r="AH69" s="764"/>
      <c r="AI69" s="764"/>
      <c r="AJ69" s="765"/>
    </row>
    <row r="70" spans="1:46" ht="15.75" customHeight="1" x14ac:dyDescent="0.25">
      <c r="A70" s="346"/>
      <c r="B70" s="347"/>
      <c r="C70" s="347"/>
      <c r="D70" s="347"/>
      <c r="E70" s="347"/>
      <c r="F70" s="347"/>
      <c r="G70" s="347"/>
      <c r="H70" s="347"/>
      <c r="I70" s="347"/>
      <c r="J70" s="347"/>
      <c r="K70" s="347"/>
      <c r="L70" s="347"/>
      <c r="M70" s="347"/>
      <c r="N70" s="347"/>
      <c r="O70" s="347"/>
      <c r="P70" s="347"/>
      <c r="Q70" s="347"/>
      <c r="R70" s="347"/>
      <c r="S70" s="347"/>
      <c r="T70" s="347"/>
      <c r="U70" s="347"/>
      <c r="V70" s="347"/>
      <c r="W70" s="347"/>
      <c r="X70" s="347"/>
      <c r="Y70" s="347"/>
      <c r="Z70" s="347"/>
      <c r="AA70" s="347"/>
      <c r="AB70" s="347"/>
      <c r="AC70" s="347"/>
      <c r="AD70" s="347"/>
      <c r="AE70" s="347"/>
      <c r="AF70" s="347"/>
      <c r="AG70" s="347"/>
      <c r="AH70" s="347"/>
      <c r="AI70" s="347"/>
      <c r="AJ70" s="347"/>
      <c r="AK70" s="1"/>
      <c r="AL70" s="1"/>
      <c r="AM70" s="1"/>
      <c r="AN70" s="1"/>
      <c r="AO70" s="1"/>
      <c r="AP70" s="1"/>
      <c r="AQ70" s="1"/>
      <c r="AR70" s="1"/>
      <c r="AS70" s="1"/>
      <c r="AT70" s="1"/>
    </row>
    <row r="71" spans="1:46" ht="15.75" customHeight="1" x14ac:dyDescent="0.25">
      <c r="A71" s="279"/>
      <c r="B71" s="279"/>
      <c r="C71" s="279"/>
      <c r="D71" s="279"/>
      <c r="E71" s="279"/>
      <c r="F71" s="279"/>
      <c r="G71" s="279"/>
      <c r="H71" s="279"/>
      <c r="I71" s="348"/>
      <c r="J71" s="348"/>
      <c r="K71" s="349"/>
      <c r="L71" s="349"/>
      <c r="M71" s="349"/>
      <c r="N71" s="349"/>
      <c r="O71" s="349"/>
      <c r="P71" s="349"/>
      <c r="Q71" s="349"/>
      <c r="R71" s="349"/>
      <c r="S71" s="349"/>
      <c r="T71" s="349"/>
      <c r="U71" s="349"/>
      <c r="V71" s="349"/>
      <c r="W71" s="349"/>
      <c r="X71" s="349"/>
      <c r="Y71" s="349"/>
      <c r="Z71" s="349"/>
      <c r="AA71" s="349"/>
      <c r="AB71" s="349"/>
      <c r="AC71" s="348"/>
      <c r="AD71" s="348"/>
      <c r="AE71" s="349"/>
      <c r="AF71" s="349"/>
      <c r="AG71" s="349"/>
      <c r="AH71" s="349"/>
      <c r="AI71" s="350"/>
      <c r="AJ71" s="350"/>
      <c r="AK71" s="351"/>
      <c r="AL71" s="1"/>
      <c r="AM71" s="1"/>
      <c r="AN71" s="1"/>
      <c r="AO71" s="1"/>
      <c r="AP71" s="1"/>
      <c r="AQ71" s="1"/>
      <c r="AR71" s="1"/>
      <c r="AS71" s="1"/>
      <c r="AT71" s="1"/>
    </row>
    <row r="72" spans="1:46" ht="30" customHeight="1" x14ac:dyDescent="0.25">
      <c r="A72" s="1006" t="s">
        <v>773</v>
      </c>
      <c r="B72" s="462"/>
      <c r="C72" s="462"/>
      <c r="D72" s="462"/>
      <c r="E72" s="462"/>
      <c r="F72" s="462"/>
      <c r="G72" s="462"/>
      <c r="H72" s="463"/>
      <c r="I72" s="1002">
        <f>COUNTIFS('4Underinsured Uninsured Grant'!D14:D5000,"&gt;=06/01/2020",'4Underinsured Uninsured Grant'!D14:D5000,"&lt;=09/30/2020",'4Underinsured Uninsured Grant'!J14:J5000,"YES")</f>
        <v>0</v>
      </c>
      <c r="J72" s="463"/>
      <c r="K72" s="1002">
        <f>COUNTIFS('4Underinsured Uninsured Grant'!D14:D5000,"&gt;=10/01/2020",'4Underinsured Uninsured Grant'!D14:D5000,"&lt;=10/30/2020",'4Underinsured Uninsured Grant'!J14:J5000,"YES")</f>
        <v>0</v>
      </c>
      <c r="L72" s="463"/>
      <c r="M72" s="1002">
        <f>COUNTIFS('4Underinsured Uninsured Grant'!D14:D5000,"&gt;=11/01/2020",'4Underinsured Uninsured Grant'!D14:D5000,"&lt;=11/30/2020",'4Underinsured Uninsured Grant'!J14:J5000,"YES")</f>
        <v>0</v>
      </c>
      <c r="N72" s="463"/>
      <c r="O72" s="1002">
        <f>COUNTIFS('4Underinsured Uninsured Grant'!D14:D5000,"&gt;=12/01/2020",'4Underinsured Uninsured Grant'!D14:D5000,"&lt;=12/31/2020",'4Underinsured Uninsured Grant'!J14:J5000,"YES")</f>
        <v>0</v>
      </c>
      <c r="P72" s="463"/>
      <c r="Q72" s="1002">
        <f>COUNTIFS('4Underinsured Uninsured Grant'!D14:D5000,"&gt;=01/01/2021",'4Underinsured Uninsured Grant'!D14:D5000,"&lt;=01/31/2021",'4Underinsured Uninsured Grant'!J14:J5000,"YES")</f>
        <v>0</v>
      </c>
      <c r="R72" s="463"/>
      <c r="S72" s="1002">
        <f>COUNTIFS('4Underinsured Uninsured Grant'!D14:D5000,"&gt;=02/01/2021",'4Underinsured Uninsured Grant'!D14:D5000,"&lt;=02/28/2021",'4Underinsured Uninsured Grant'!J14:J5000,"YES")</f>
        <v>0</v>
      </c>
      <c r="T72" s="463"/>
      <c r="U72" s="1002">
        <f>COUNTIFS('4Underinsured Uninsured Grant'!D14:D5000,"&gt;=03/01/2021",'4Underinsured Uninsured Grant'!D14:D5000,"&lt;=03/30/2021",'4Underinsured Uninsured Grant'!J14:J5000,"YES")</f>
        <v>0</v>
      </c>
      <c r="V72" s="463"/>
      <c r="W72" s="1002">
        <f>COUNTIFS('4Underinsured Uninsured Grant'!D14:D5000,"&gt;=04/01/2021",'4Underinsured Uninsured Grant'!D14:D5000,"&lt;=04/30/2021",'4Underinsured Uninsured Grant'!J14:J5000,"YES")</f>
        <v>0</v>
      </c>
      <c r="X72" s="463"/>
      <c r="Y72" s="1002">
        <f>COUNTIFS('4Underinsured Uninsured Grant'!D14:D5000,"&gt;=05/01/2021",'4Underinsured Uninsured Grant'!D14:D5000,"&lt;=05/31/2021",'4Underinsured Uninsured Grant'!J14:J5000,"YES")</f>
        <v>0</v>
      </c>
      <c r="Z72" s="463"/>
      <c r="AA72" s="1002">
        <f>COUNTIFS('4Underinsured Uninsured Grant'!D14:D5000,"&gt;=06/01/2021",'4Underinsured Uninsured Grant'!D14:D5000,"&lt;=06/30/2021",'4Underinsured Uninsured Grant'!J14:J5000,"YES")</f>
        <v>0</v>
      </c>
      <c r="AB72" s="463"/>
      <c r="AC72" s="1002">
        <f>COUNTIFS('4Underinsured Uninsured Grant'!D14:D5000,"&gt;=07/01/2021",'4Underinsured Uninsured Grant'!D14:D5000,"&lt;=07/31/2021",'4Underinsured Uninsured Grant'!J14:J5000,"YES")</f>
        <v>0</v>
      </c>
      <c r="AD72" s="463"/>
      <c r="AE72" s="1002">
        <f>COUNTIFS('4Underinsured Uninsured Grant'!D14:D5000,"&gt;=08/01/2021",'4Underinsured Uninsured Grant'!D14:D5000,"&lt;=08/31/2021",'4Underinsured Uninsured Grant'!J14:J5000,"YES")</f>
        <v>0</v>
      </c>
      <c r="AF72" s="463"/>
      <c r="AG72" s="1002">
        <f>COUNTIFS('4Underinsured Uninsured Grant'!D14:D5000,"&gt;=09/01/2021",'4Underinsured Uninsured Grant'!D14:D5000,"&lt;=12/31/2021",'4Underinsured Uninsured Grant'!J14:J5000,"YES")</f>
        <v>0</v>
      </c>
      <c r="AH72" s="463"/>
      <c r="AI72" s="1000">
        <f t="shared" ref="AI72:AI73" si="0">SUM(I72:AH72)</f>
        <v>0</v>
      </c>
      <c r="AJ72" s="782"/>
      <c r="AK72" s="352"/>
      <c r="AL72" s="1"/>
      <c r="AM72" s="1"/>
      <c r="AN72" s="1"/>
      <c r="AO72" s="1"/>
      <c r="AP72" s="1"/>
      <c r="AQ72" s="1"/>
      <c r="AR72" s="1"/>
      <c r="AS72" s="1"/>
      <c r="AT72" s="1"/>
    </row>
    <row r="73" spans="1:46" ht="30" customHeight="1" x14ac:dyDescent="0.25">
      <c r="A73" s="1005" t="s">
        <v>277</v>
      </c>
      <c r="B73" s="462"/>
      <c r="C73" s="462"/>
      <c r="D73" s="462"/>
      <c r="E73" s="462"/>
      <c r="F73" s="462"/>
      <c r="G73" s="462"/>
      <c r="H73" s="463"/>
      <c r="I73" s="1003">
        <f>SUMIFS('4Underinsured Uninsured Grant'!K14:K5000,'4Underinsured Uninsured Grant'!$D$14:$D$5000,"&gt;=06/01/2020",'4Underinsured Uninsured Grant'!$D$14:$D$5000,"&lt;=09/30/2020")</f>
        <v>0</v>
      </c>
      <c r="J73" s="463"/>
      <c r="K73" s="1003">
        <f>SUMIFS('4Underinsured Uninsured Grant'!K14:K5000,'4Underinsured Uninsured Grant'!$D$14:$D$5000,"&gt;=10/01/2020",'4Underinsured Uninsured Grant'!$D$14:$D$5000,"&lt;=10/31/2020")</f>
        <v>0</v>
      </c>
      <c r="L73" s="463"/>
      <c r="M73" s="1003">
        <f>SUMIFS('4Underinsured Uninsured Grant'!K14:K5000,'4Underinsured Uninsured Grant'!$D$14:$D$5000,"&gt;=11/01/2020",'4Underinsured Uninsured Grant'!$D$14:$D$5000,"&lt;=11/30/2020")</f>
        <v>0</v>
      </c>
      <c r="N73" s="463"/>
      <c r="O73" s="1003">
        <f>SUMIFS('4Underinsured Uninsured Grant'!K14:K5000,'4Underinsured Uninsured Grant'!$D$14:$D$5000,"&gt;=12/01/2020",'4Underinsured Uninsured Grant'!$D$14:$D$5000,"&lt;=12/31/2020")</f>
        <v>0</v>
      </c>
      <c r="P73" s="463"/>
      <c r="Q73" s="1003">
        <f>SUMIFS('4Underinsured Uninsured Grant'!K14:K5000,'4Underinsured Uninsured Grant'!$D$14:$D$5000,"&gt;=01/01/2021",'4Underinsured Uninsured Grant'!$D$14:$D$5000,"&lt;=01/31/2021")</f>
        <v>0</v>
      </c>
      <c r="R73" s="463"/>
      <c r="S73" s="1003">
        <f>SUMIFS('4Underinsured Uninsured Grant'!K14:K5000,'4Underinsured Uninsured Grant'!$D$14:$D$5000,"&gt;=2/01/2021",'4Underinsured Uninsured Grant'!$D$14:$D$5000,"&lt;=02/28/2021")</f>
        <v>0</v>
      </c>
      <c r="T73" s="463"/>
      <c r="U73" s="1003">
        <f>SUMIFS('4Underinsured Uninsured Grant'!K14:K5000,'4Underinsured Uninsured Grant'!$D$14:$D$5000,"&gt;=03/01/2021",'4Underinsured Uninsured Grant'!$D$14:$D$5000,"&lt;=03/31/2021")</f>
        <v>0</v>
      </c>
      <c r="V73" s="463"/>
      <c r="W73" s="1003">
        <f>SUMIFS('4Underinsured Uninsured Grant'!K14:K5000,'4Underinsured Uninsured Grant'!$D$14:$D$5000,"&gt;=04/01/2021",'4Underinsured Uninsured Grant'!$D$14:$D$5000,"&lt;=04/30/2021")</f>
        <v>0</v>
      </c>
      <c r="X73" s="463"/>
      <c r="Y73" s="1003">
        <f>SUMIFS('4Underinsured Uninsured Grant'!K14:K5000,'4Underinsured Uninsured Grant'!$D$14:$D$5000,"&gt;=05/01/2021",'4Underinsured Uninsured Grant'!$D$14:$D$5000,"&lt;=05/31/2021")</f>
        <v>0</v>
      </c>
      <c r="Z73" s="463"/>
      <c r="AA73" s="1003">
        <f>SUMIFS('4Underinsured Uninsured Grant'!K14:K5000,'4Underinsured Uninsured Grant'!$D$14:$D$5000,"&gt;=06/01/2021",'4Underinsured Uninsured Grant'!$D$14:$D$5000,"&lt;=06/30/2021")</f>
        <v>0</v>
      </c>
      <c r="AB73" s="463"/>
      <c r="AC73" s="1003">
        <f>SUMIFS('4Underinsured Uninsured Grant'!K14:K5000,'4Underinsured Uninsured Grant'!$D$14:$D$5000,"&gt;=07/01/2021",'4Underinsured Uninsured Grant'!$D$14:$D$5000,"&lt;=07/31/2021")</f>
        <v>0</v>
      </c>
      <c r="AD73" s="463"/>
      <c r="AE73" s="1003">
        <f>SUMIFS('4Underinsured Uninsured Grant'!K14:K5000,'4Underinsured Uninsured Grant'!$D$14:$D$5000,"&gt;=08/01/2021",'4Underinsured Uninsured Grant'!$D$14:$D$5000,"&lt;=08/31/2021")</f>
        <v>0</v>
      </c>
      <c r="AF73" s="463"/>
      <c r="AG73" s="1003">
        <f>SUMIFS('4Underinsured Uninsured Grant'!K14:K5000,'4Underinsured Uninsured Grant'!$D$14:$D$5000,"&gt;=09/01/2021",'4Underinsured Uninsured Grant'!$D$14:$D$5000,"&lt;=12/31/2021")</f>
        <v>0</v>
      </c>
      <c r="AH73" s="463"/>
      <c r="AI73" s="1004">
        <f t="shared" si="0"/>
        <v>0</v>
      </c>
      <c r="AJ73" s="782"/>
      <c r="AK73" s="352"/>
      <c r="AL73" s="1"/>
      <c r="AM73" s="1"/>
      <c r="AN73" s="1"/>
      <c r="AO73" s="1"/>
      <c r="AP73" s="1"/>
      <c r="AQ73" s="1"/>
      <c r="AR73" s="1"/>
      <c r="AS73" s="1"/>
      <c r="AT73" s="1"/>
    </row>
    <row r="74" spans="1:46" ht="15.75" customHeight="1" x14ac:dyDescent="0.25">
      <c r="A74" s="279"/>
      <c r="B74" s="279"/>
      <c r="C74" s="279"/>
      <c r="D74" s="279"/>
      <c r="E74" s="279"/>
      <c r="F74" s="279"/>
      <c r="G74" s="279"/>
      <c r="H74" s="279"/>
      <c r="I74" s="279"/>
      <c r="J74" s="279"/>
      <c r="K74" s="349"/>
      <c r="L74" s="349"/>
      <c r="M74" s="349"/>
      <c r="N74" s="349"/>
      <c r="O74" s="349"/>
      <c r="P74" s="349"/>
      <c r="Q74" s="349">
        <f>SUMIFS('4Underinsured Uninsured Grant'!K14:K5000,'4Underinsured Uninsured Grant'!$D$14:$D$5000,"&gt;=06/01/2020",'4Underinsured Uninsured Grant'!$D$14:$D$5000,"&lt;=09/30/2020")</f>
        <v>0</v>
      </c>
      <c r="R74" s="349"/>
      <c r="S74" s="349"/>
      <c r="T74" s="349"/>
      <c r="U74" s="349"/>
      <c r="V74" s="349"/>
      <c r="W74" s="349"/>
      <c r="X74" s="349"/>
      <c r="Y74" s="349"/>
      <c r="Z74" s="349"/>
      <c r="AA74" s="349"/>
      <c r="AB74" s="349"/>
      <c r="AC74" s="348"/>
      <c r="AD74" s="348"/>
      <c r="AE74" s="349"/>
      <c r="AF74" s="349"/>
      <c r="AG74" s="349"/>
      <c r="AH74" s="349"/>
      <c r="AI74" s="350"/>
      <c r="AJ74" s="350"/>
      <c r="AK74" s="1"/>
    </row>
    <row r="75" spans="1:46" ht="15.75" customHeight="1" x14ac:dyDescent="0.25">
      <c r="A75" s="1013"/>
      <c r="B75" s="462"/>
      <c r="C75" s="462"/>
      <c r="D75" s="462"/>
      <c r="E75" s="462"/>
      <c r="F75" s="462"/>
      <c r="G75" s="462"/>
      <c r="H75" s="463"/>
      <c r="I75" s="1013" t="s">
        <v>256</v>
      </c>
      <c r="J75" s="463"/>
      <c r="K75" s="1013" t="s">
        <v>257</v>
      </c>
      <c r="L75" s="463"/>
      <c r="M75" s="1013" t="s">
        <v>258</v>
      </c>
      <c r="N75" s="463"/>
      <c r="O75" s="1013" t="s">
        <v>259</v>
      </c>
      <c r="P75" s="463"/>
      <c r="Q75" s="1013" t="s">
        <v>260</v>
      </c>
      <c r="R75" s="463"/>
      <c r="S75" s="1013" t="s">
        <v>261</v>
      </c>
      <c r="T75" s="463"/>
      <c r="U75" s="1013" t="s">
        <v>262</v>
      </c>
      <c r="V75" s="463"/>
      <c r="W75" s="1013" t="s">
        <v>774</v>
      </c>
      <c r="X75" s="463"/>
      <c r="Y75" s="1013" t="s">
        <v>264</v>
      </c>
      <c r="Z75" s="463"/>
      <c r="AA75" s="1013" t="s">
        <v>265</v>
      </c>
      <c r="AB75" s="463"/>
      <c r="AC75" s="1013" t="s">
        <v>266</v>
      </c>
      <c r="AD75" s="463"/>
      <c r="AE75" s="1013" t="s">
        <v>775</v>
      </c>
      <c r="AF75" s="463"/>
      <c r="AG75" s="1013" t="s">
        <v>256</v>
      </c>
      <c r="AH75" s="463"/>
      <c r="AI75" s="1013" t="s">
        <v>268</v>
      </c>
      <c r="AJ75" s="463"/>
      <c r="AK75" s="1"/>
      <c r="AL75" s="1"/>
      <c r="AM75" s="1"/>
      <c r="AN75" s="1"/>
      <c r="AO75" s="1"/>
      <c r="AP75" s="1"/>
      <c r="AQ75" s="1"/>
      <c r="AR75" s="1"/>
      <c r="AS75" s="1"/>
      <c r="AT75" s="1"/>
    </row>
    <row r="76" spans="1:46" ht="24.75" customHeight="1" x14ac:dyDescent="0.25">
      <c r="A76" s="1012" t="s">
        <v>776</v>
      </c>
      <c r="B76" s="462"/>
      <c r="C76" s="462"/>
      <c r="D76" s="462"/>
      <c r="E76" s="462"/>
      <c r="F76" s="462"/>
      <c r="G76" s="462"/>
      <c r="H76" s="463"/>
      <c r="I76" s="1009">
        <v>7</v>
      </c>
      <c r="J76" s="463"/>
      <c r="K76" s="1009">
        <v>8</v>
      </c>
      <c r="L76" s="463"/>
      <c r="M76" s="1009">
        <v>0</v>
      </c>
      <c r="N76" s="463"/>
      <c r="O76" s="1009">
        <v>0</v>
      </c>
      <c r="P76" s="463"/>
      <c r="Q76" s="1009">
        <v>0</v>
      </c>
      <c r="R76" s="463"/>
      <c r="S76" s="1009">
        <v>0</v>
      </c>
      <c r="T76" s="463"/>
      <c r="U76" s="1009">
        <v>0</v>
      </c>
      <c r="V76" s="463"/>
      <c r="W76" s="1009">
        <v>0</v>
      </c>
      <c r="X76" s="463"/>
      <c r="Y76" s="1009">
        <v>0</v>
      </c>
      <c r="Z76" s="463"/>
      <c r="AA76" s="1009">
        <v>0</v>
      </c>
      <c r="AB76" s="463"/>
      <c r="AC76" s="1009">
        <v>0</v>
      </c>
      <c r="AD76" s="463"/>
      <c r="AE76" s="1009">
        <v>0</v>
      </c>
      <c r="AF76" s="463"/>
      <c r="AG76" s="1009">
        <v>0</v>
      </c>
      <c r="AH76" s="463"/>
      <c r="AI76" s="1010">
        <f t="shared" ref="AI76:AI84" si="1">SUM(I76:AH76)</f>
        <v>15</v>
      </c>
      <c r="AJ76" s="972"/>
      <c r="AK76" s="1"/>
      <c r="AL76" s="1"/>
      <c r="AM76" s="1"/>
      <c r="AN76" s="1"/>
      <c r="AO76" s="1"/>
      <c r="AP76" s="1"/>
      <c r="AQ76" s="1"/>
      <c r="AR76" s="1"/>
      <c r="AS76" s="1"/>
      <c r="AT76" s="1"/>
    </row>
    <row r="77" spans="1:46" ht="24.75" customHeight="1" x14ac:dyDescent="0.25">
      <c r="A77" s="1012" t="s">
        <v>777</v>
      </c>
      <c r="B77" s="462"/>
      <c r="C77" s="462"/>
      <c r="D77" s="462"/>
      <c r="E77" s="462"/>
      <c r="F77" s="462"/>
      <c r="G77" s="462"/>
      <c r="H77" s="463"/>
      <c r="I77" s="1009">
        <v>7</v>
      </c>
      <c r="J77" s="463"/>
      <c r="K77" s="1009">
        <v>8</v>
      </c>
      <c r="L77" s="463"/>
      <c r="M77" s="1009">
        <v>0</v>
      </c>
      <c r="N77" s="463"/>
      <c r="O77" s="1009">
        <v>0</v>
      </c>
      <c r="P77" s="463"/>
      <c r="Q77" s="1009">
        <v>0</v>
      </c>
      <c r="R77" s="463"/>
      <c r="S77" s="1009">
        <v>0</v>
      </c>
      <c r="T77" s="463"/>
      <c r="U77" s="1009">
        <v>0</v>
      </c>
      <c r="V77" s="463"/>
      <c r="W77" s="1009">
        <v>0</v>
      </c>
      <c r="X77" s="463"/>
      <c r="Y77" s="1009">
        <v>0</v>
      </c>
      <c r="Z77" s="463"/>
      <c r="AA77" s="1009">
        <v>0</v>
      </c>
      <c r="AB77" s="463"/>
      <c r="AC77" s="1009">
        <v>0</v>
      </c>
      <c r="AD77" s="463"/>
      <c r="AE77" s="1009">
        <v>0</v>
      </c>
      <c r="AF77" s="463"/>
      <c r="AG77" s="1009">
        <v>0</v>
      </c>
      <c r="AH77" s="463"/>
      <c r="AI77" s="1010">
        <f t="shared" si="1"/>
        <v>15</v>
      </c>
      <c r="AJ77" s="972"/>
      <c r="AK77" s="1"/>
      <c r="AL77" s="1"/>
      <c r="AM77" s="1"/>
      <c r="AN77" s="1"/>
      <c r="AO77" s="1"/>
      <c r="AP77" s="1"/>
      <c r="AQ77" s="1"/>
      <c r="AR77" s="1"/>
      <c r="AS77" s="1"/>
      <c r="AT77" s="1"/>
    </row>
    <row r="78" spans="1:46" ht="24.75" customHeight="1" x14ac:dyDescent="0.25">
      <c r="A78" s="1011" t="s">
        <v>778</v>
      </c>
      <c r="B78" s="462"/>
      <c r="C78" s="462"/>
      <c r="D78" s="462"/>
      <c r="E78" s="462"/>
      <c r="F78" s="462"/>
      <c r="G78" s="462"/>
      <c r="H78" s="463"/>
      <c r="I78" s="1009">
        <v>7</v>
      </c>
      <c r="J78" s="463"/>
      <c r="K78" s="1009">
        <v>0</v>
      </c>
      <c r="L78" s="463"/>
      <c r="M78" s="1009">
        <v>0</v>
      </c>
      <c r="N78" s="463"/>
      <c r="O78" s="1009">
        <v>0</v>
      </c>
      <c r="P78" s="463"/>
      <c r="Q78" s="1009">
        <v>0</v>
      </c>
      <c r="R78" s="463"/>
      <c r="S78" s="1009">
        <v>0</v>
      </c>
      <c r="T78" s="463"/>
      <c r="U78" s="1009">
        <v>0</v>
      </c>
      <c r="V78" s="463"/>
      <c r="W78" s="1009">
        <v>0</v>
      </c>
      <c r="X78" s="463"/>
      <c r="Y78" s="1009">
        <v>0</v>
      </c>
      <c r="Z78" s="463"/>
      <c r="AA78" s="1009">
        <v>0</v>
      </c>
      <c r="AB78" s="463"/>
      <c r="AC78" s="1009">
        <v>0</v>
      </c>
      <c r="AD78" s="463"/>
      <c r="AE78" s="1009">
        <v>0</v>
      </c>
      <c r="AF78" s="463"/>
      <c r="AG78" s="1009">
        <v>0</v>
      </c>
      <c r="AH78" s="463"/>
      <c r="AI78" s="1010">
        <f t="shared" si="1"/>
        <v>7</v>
      </c>
      <c r="AJ78" s="972"/>
      <c r="AK78" s="1"/>
      <c r="AL78" s="1"/>
      <c r="AM78" s="1"/>
      <c r="AN78" s="1"/>
      <c r="AO78" s="1"/>
      <c r="AP78" s="1"/>
      <c r="AQ78" s="1"/>
      <c r="AR78" s="1"/>
      <c r="AS78" s="1"/>
      <c r="AT78" s="1"/>
    </row>
    <row r="79" spans="1:46" ht="24.75" customHeight="1" x14ac:dyDescent="0.25">
      <c r="A79" s="973" t="s">
        <v>779</v>
      </c>
      <c r="B79" s="462"/>
      <c r="C79" s="462"/>
      <c r="D79" s="462"/>
      <c r="E79" s="462"/>
      <c r="F79" s="462"/>
      <c r="G79" s="462"/>
      <c r="H79" s="463"/>
      <c r="I79" s="950">
        <v>1</v>
      </c>
      <c r="J79" s="463"/>
      <c r="K79" s="950">
        <v>1</v>
      </c>
      <c r="L79" s="463"/>
      <c r="M79" s="950">
        <v>1</v>
      </c>
      <c r="N79" s="463"/>
      <c r="O79" s="950">
        <v>1</v>
      </c>
      <c r="P79" s="463"/>
      <c r="Q79" s="950">
        <v>1</v>
      </c>
      <c r="R79" s="463"/>
      <c r="S79" s="950">
        <v>1</v>
      </c>
      <c r="T79" s="463"/>
      <c r="U79" s="950">
        <v>1</v>
      </c>
      <c r="V79" s="463"/>
      <c r="W79" s="950">
        <v>1</v>
      </c>
      <c r="X79" s="463"/>
      <c r="Y79" s="950">
        <v>1</v>
      </c>
      <c r="Z79" s="463"/>
      <c r="AA79" s="950">
        <v>1</v>
      </c>
      <c r="AB79" s="463"/>
      <c r="AC79" s="950">
        <v>1</v>
      </c>
      <c r="AD79" s="463"/>
      <c r="AE79" s="950">
        <v>2</v>
      </c>
      <c r="AF79" s="463"/>
      <c r="AG79" s="950">
        <v>2</v>
      </c>
      <c r="AH79" s="463"/>
      <c r="AI79" s="971">
        <f t="shared" si="1"/>
        <v>15</v>
      </c>
      <c r="AJ79" s="972"/>
      <c r="AK79" s="1"/>
      <c r="AL79" s="1"/>
      <c r="AM79" s="1"/>
      <c r="AN79" s="1"/>
      <c r="AO79" s="1"/>
      <c r="AP79" s="1"/>
      <c r="AQ79" s="1"/>
      <c r="AR79" s="1"/>
      <c r="AS79" s="1"/>
      <c r="AT79" s="1"/>
    </row>
    <row r="80" spans="1:46" ht="24.75" customHeight="1" x14ac:dyDescent="0.25">
      <c r="A80" s="973" t="s">
        <v>780</v>
      </c>
      <c r="B80" s="462"/>
      <c r="C80" s="462"/>
      <c r="D80" s="462"/>
      <c r="E80" s="462"/>
      <c r="F80" s="462"/>
      <c r="G80" s="462"/>
      <c r="H80" s="463"/>
      <c r="I80" s="950">
        <v>1</v>
      </c>
      <c r="J80" s="463"/>
      <c r="K80" s="950">
        <v>1</v>
      </c>
      <c r="L80" s="463"/>
      <c r="M80" s="950">
        <v>1</v>
      </c>
      <c r="N80" s="463"/>
      <c r="O80" s="950">
        <v>1</v>
      </c>
      <c r="P80" s="463"/>
      <c r="Q80" s="950">
        <v>1</v>
      </c>
      <c r="R80" s="463"/>
      <c r="S80" s="950">
        <v>1</v>
      </c>
      <c r="T80" s="463"/>
      <c r="U80" s="950">
        <v>1</v>
      </c>
      <c r="V80" s="463"/>
      <c r="W80" s="950">
        <v>1</v>
      </c>
      <c r="X80" s="463"/>
      <c r="Y80" s="950">
        <v>1</v>
      </c>
      <c r="Z80" s="463"/>
      <c r="AA80" s="950">
        <v>1</v>
      </c>
      <c r="AB80" s="463"/>
      <c r="AC80" s="950">
        <v>1</v>
      </c>
      <c r="AD80" s="463"/>
      <c r="AE80" s="950">
        <v>2</v>
      </c>
      <c r="AF80" s="463"/>
      <c r="AG80" s="950">
        <v>2</v>
      </c>
      <c r="AH80" s="463"/>
      <c r="AI80" s="971">
        <f t="shared" si="1"/>
        <v>15</v>
      </c>
      <c r="AJ80" s="972"/>
      <c r="AK80" s="1"/>
      <c r="AL80" s="1"/>
      <c r="AM80" s="1"/>
      <c r="AN80" s="1"/>
      <c r="AO80" s="1"/>
      <c r="AP80" s="1"/>
      <c r="AQ80" s="1"/>
      <c r="AR80" s="1"/>
      <c r="AS80" s="1"/>
      <c r="AT80" s="1"/>
    </row>
    <row r="81" spans="1:46" ht="24.75" customHeight="1" x14ac:dyDescent="0.25">
      <c r="A81" s="973" t="s">
        <v>781</v>
      </c>
      <c r="B81" s="462"/>
      <c r="C81" s="462"/>
      <c r="D81" s="462"/>
      <c r="E81" s="462"/>
      <c r="F81" s="462"/>
      <c r="G81" s="462"/>
      <c r="H81" s="463"/>
      <c r="I81" s="950">
        <v>1</v>
      </c>
      <c r="J81" s="463"/>
      <c r="K81" s="950">
        <v>0</v>
      </c>
      <c r="L81" s="463"/>
      <c r="M81" s="950">
        <v>1</v>
      </c>
      <c r="N81" s="463"/>
      <c r="O81" s="950">
        <v>0</v>
      </c>
      <c r="P81" s="463"/>
      <c r="Q81" s="950">
        <v>1</v>
      </c>
      <c r="R81" s="463"/>
      <c r="S81" s="950">
        <v>0</v>
      </c>
      <c r="T81" s="463"/>
      <c r="U81" s="950">
        <v>1</v>
      </c>
      <c r="V81" s="463"/>
      <c r="W81" s="950">
        <v>0</v>
      </c>
      <c r="X81" s="463"/>
      <c r="Y81" s="950">
        <v>1</v>
      </c>
      <c r="Z81" s="463"/>
      <c r="AA81" s="950">
        <v>0</v>
      </c>
      <c r="AB81" s="463"/>
      <c r="AC81" s="950">
        <v>1</v>
      </c>
      <c r="AD81" s="463"/>
      <c r="AE81" s="950">
        <v>0</v>
      </c>
      <c r="AF81" s="463"/>
      <c r="AG81" s="950">
        <v>1</v>
      </c>
      <c r="AH81" s="463"/>
      <c r="AI81" s="971">
        <f t="shared" si="1"/>
        <v>7</v>
      </c>
      <c r="AJ81" s="972"/>
      <c r="AK81" s="1"/>
      <c r="AL81" s="1"/>
      <c r="AM81" s="1"/>
      <c r="AN81" s="1"/>
      <c r="AO81" s="1"/>
      <c r="AP81" s="1"/>
      <c r="AQ81" s="1"/>
      <c r="AR81" s="1"/>
      <c r="AS81" s="1"/>
      <c r="AT81" s="1"/>
    </row>
    <row r="82" spans="1:46" ht="24.75" customHeight="1" x14ac:dyDescent="0.25">
      <c r="A82" s="976" t="s">
        <v>782</v>
      </c>
      <c r="B82" s="786"/>
      <c r="C82" s="786"/>
      <c r="D82" s="786"/>
      <c r="E82" s="786"/>
      <c r="F82" s="786"/>
      <c r="G82" s="786"/>
      <c r="H82" s="787"/>
      <c r="I82" s="974">
        <v>1</v>
      </c>
      <c r="J82" s="787"/>
      <c r="K82" s="974">
        <v>1</v>
      </c>
      <c r="L82" s="787"/>
      <c r="M82" s="974">
        <v>1</v>
      </c>
      <c r="N82" s="787"/>
      <c r="O82" s="974">
        <v>1</v>
      </c>
      <c r="P82" s="787"/>
      <c r="Q82" s="974">
        <v>1</v>
      </c>
      <c r="R82" s="787"/>
      <c r="S82" s="974">
        <v>1</v>
      </c>
      <c r="T82" s="787"/>
      <c r="U82" s="974">
        <v>1</v>
      </c>
      <c r="V82" s="787"/>
      <c r="W82" s="974">
        <v>1</v>
      </c>
      <c r="X82" s="787"/>
      <c r="Y82" s="974">
        <v>1</v>
      </c>
      <c r="Z82" s="787"/>
      <c r="AA82" s="974">
        <v>1</v>
      </c>
      <c r="AB82" s="787"/>
      <c r="AC82" s="974">
        <v>1</v>
      </c>
      <c r="AD82" s="787"/>
      <c r="AE82" s="974">
        <v>2</v>
      </c>
      <c r="AF82" s="787"/>
      <c r="AG82" s="974">
        <v>2</v>
      </c>
      <c r="AH82" s="787"/>
      <c r="AI82" s="975">
        <f t="shared" si="1"/>
        <v>15</v>
      </c>
      <c r="AJ82" s="972"/>
      <c r="AK82" s="1"/>
      <c r="AL82" s="1"/>
      <c r="AM82" s="1"/>
      <c r="AN82" s="1"/>
      <c r="AO82" s="1"/>
      <c r="AP82" s="1"/>
      <c r="AQ82" s="1"/>
      <c r="AR82" s="1"/>
      <c r="AS82" s="1"/>
      <c r="AT82" s="1"/>
    </row>
    <row r="83" spans="1:46" ht="24.75" customHeight="1" x14ac:dyDescent="0.25">
      <c r="A83" s="970" t="s">
        <v>783</v>
      </c>
      <c r="B83" s="462"/>
      <c r="C83" s="462"/>
      <c r="D83" s="462"/>
      <c r="E83" s="462"/>
      <c r="F83" s="462"/>
      <c r="G83" s="462"/>
      <c r="H83" s="463"/>
      <c r="I83" s="967">
        <v>1</v>
      </c>
      <c r="J83" s="463"/>
      <c r="K83" s="967">
        <v>1</v>
      </c>
      <c r="L83" s="463"/>
      <c r="M83" s="967">
        <v>1</v>
      </c>
      <c r="N83" s="463"/>
      <c r="O83" s="967">
        <v>1</v>
      </c>
      <c r="P83" s="463"/>
      <c r="Q83" s="967">
        <v>1</v>
      </c>
      <c r="R83" s="463"/>
      <c r="S83" s="967">
        <v>1</v>
      </c>
      <c r="T83" s="463"/>
      <c r="U83" s="967">
        <v>1</v>
      </c>
      <c r="V83" s="463"/>
      <c r="W83" s="967">
        <v>1</v>
      </c>
      <c r="X83" s="463"/>
      <c r="Y83" s="967">
        <v>1</v>
      </c>
      <c r="Z83" s="463"/>
      <c r="AA83" s="967">
        <v>1</v>
      </c>
      <c r="AB83" s="463"/>
      <c r="AC83" s="968">
        <v>1</v>
      </c>
      <c r="AD83" s="463"/>
      <c r="AE83" s="967">
        <v>2</v>
      </c>
      <c r="AF83" s="463"/>
      <c r="AG83" s="967">
        <v>2</v>
      </c>
      <c r="AH83" s="463"/>
      <c r="AI83" s="969">
        <f t="shared" si="1"/>
        <v>15</v>
      </c>
      <c r="AJ83" s="463"/>
      <c r="AK83" s="1"/>
      <c r="AL83" s="1"/>
      <c r="AM83" s="1"/>
      <c r="AN83" s="1"/>
      <c r="AO83" s="1"/>
      <c r="AP83" s="1"/>
      <c r="AQ83" s="1"/>
      <c r="AR83" s="1"/>
      <c r="AS83" s="1"/>
      <c r="AT83" s="1"/>
    </row>
    <row r="84" spans="1:46" ht="24.75" customHeight="1" x14ac:dyDescent="0.25">
      <c r="A84" s="970" t="s">
        <v>784</v>
      </c>
      <c r="B84" s="462"/>
      <c r="C84" s="462"/>
      <c r="D84" s="462"/>
      <c r="E84" s="462"/>
      <c r="F84" s="462"/>
      <c r="G84" s="462"/>
      <c r="H84" s="463"/>
      <c r="I84" s="967">
        <v>1</v>
      </c>
      <c r="J84" s="463"/>
      <c r="K84" s="967">
        <v>0</v>
      </c>
      <c r="L84" s="463"/>
      <c r="M84" s="967">
        <v>1</v>
      </c>
      <c r="N84" s="463"/>
      <c r="O84" s="967">
        <v>0</v>
      </c>
      <c r="P84" s="463"/>
      <c r="Q84" s="967">
        <v>1</v>
      </c>
      <c r="R84" s="463"/>
      <c r="S84" s="967">
        <v>0</v>
      </c>
      <c r="T84" s="463"/>
      <c r="U84" s="967">
        <v>1</v>
      </c>
      <c r="V84" s="463"/>
      <c r="W84" s="967">
        <v>1</v>
      </c>
      <c r="X84" s="463"/>
      <c r="Y84" s="967">
        <v>1</v>
      </c>
      <c r="Z84" s="463"/>
      <c r="AA84" s="967">
        <v>0</v>
      </c>
      <c r="AB84" s="463"/>
      <c r="AC84" s="968">
        <v>1</v>
      </c>
      <c r="AD84" s="463"/>
      <c r="AE84" s="967">
        <v>0</v>
      </c>
      <c r="AF84" s="463"/>
      <c r="AG84" s="967">
        <v>1</v>
      </c>
      <c r="AH84" s="463"/>
      <c r="AI84" s="969">
        <f t="shared" si="1"/>
        <v>8</v>
      </c>
      <c r="AJ84" s="463"/>
      <c r="AK84" s="1"/>
      <c r="AL84" s="1"/>
      <c r="AM84" s="1"/>
      <c r="AN84" s="1"/>
      <c r="AO84" s="1"/>
      <c r="AP84" s="1"/>
      <c r="AQ84" s="1"/>
      <c r="AR84" s="1"/>
      <c r="AS84" s="1"/>
      <c r="AT84" s="1"/>
    </row>
    <row r="85" spans="1:46" ht="15.75" customHeight="1" x14ac:dyDescent="0.25"/>
    <row r="86" spans="1:46" ht="15.75" customHeight="1" x14ac:dyDescent="0.25">
      <c r="A86" s="998" t="s">
        <v>563</v>
      </c>
      <c r="B86" s="462"/>
      <c r="C86" s="462"/>
      <c r="D86" s="462"/>
      <c r="E86" s="462"/>
      <c r="F86" s="462"/>
      <c r="G86" s="462"/>
      <c r="H86" s="462"/>
      <c r="I86" s="463"/>
      <c r="J86" s="909" t="e">
        <f>COUNTIF(#REF!,"Methadone")</f>
        <v>#REF!</v>
      </c>
      <c r="K86" s="462"/>
      <c r="L86" s="462"/>
      <c r="M86" s="463"/>
    </row>
    <row r="87" spans="1:46" ht="15.75" customHeight="1" x14ac:dyDescent="0.25">
      <c r="A87" s="908" t="s">
        <v>566</v>
      </c>
      <c r="B87" s="462"/>
      <c r="C87" s="462"/>
      <c r="D87" s="462"/>
      <c r="E87" s="462"/>
      <c r="F87" s="462"/>
      <c r="G87" s="462"/>
      <c r="H87" s="462"/>
      <c r="I87" s="463"/>
      <c r="J87" s="999" t="e">
        <f>COUNTIF(#REF!,"Buprenorphine (Oral/Sublingual/Buccal)")</f>
        <v>#REF!</v>
      </c>
      <c r="K87" s="462"/>
      <c r="L87" s="462"/>
      <c r="M87" s="463"/>
    </row>
    <row r="88" spans="1:46" ht="15.75" customHeight="1" x14ac:dyDescent="0.25">
      <c r="A88" s="998" t="s">
        <v>569</v>
      </c>
      <c r="B88" s="462"/>
      <c r="C88" s="462"/>
      <c r="D88" s="462"/>
      <c r="E88" s="462"/>
      <c r="F88" s="462"/>
      <c r="G88" s="462"/>
      <c r="H88" s="462"/>
      <c r="I88" s="463"/>
      <c r="J88" s="909" t="e">
        <f>COUNTIF(#REF!,"Buprenorphine - Injectable")</f>
        <v>#REF!</v>
      </c>
      <c r="K88" s="462"/>
      <c r="L88" s="462"/>
      <c r="M88" s="463"/>
    </row>
    <row r="89" spans="1:46" ht="15.75" customHeight="1" x14ac:dyDescent="0.25">
      <c r="A89" s="908" t="s">
        <v>573</v>
      </c>
      <c r="B89" s="462"/>
      <c r="C89" s="462"/>
      <c r="D89" s="462"/>
      <c r="E89" s="462"/>
      <c r="F89" s="462"/>
      <c r="G89" s="462"/>
      <c r="H89" s="462"/>
      <c r="I89" s="463"/>
      <c r="J89" s="999" t="e">
        <f>COUNTIF(#REF!,"Buprenorphine Implant")</f>
        <v>#REF!</v>
      </c>
      <c r="K89" s="462"/>
      <c r="L89" s="462"/>
      <c r="M89" s="463"/>
    </row>
    <row r="90" spans="1:46" ht="15.75" customHeight="1" x14ac:dyDescent="0.25">
      <c r="A90" s="998" t="s">
        <v>577</v>
      </c>
      <c r="B90" s="462"/>
      <c r="C90" s="462"/>
      <c r="D90" s="462"/>
      <c r="E90" s="462"/>
      <c r="F90" s="462"/>
      <c r="G90" s="462"/>
      <c r="H90" s="462"/>
      <c r="I90" s="463"/>
      <c r="J90" s="909" t="e">
        <f>COUNTIF(#REF!,"Naltrexone - Oral")</f>
        <v>#REF!</v>
      </c>
      <c r="K90" s="462"/>
      <c r="L90" s="462"/>
      <c r="M90" s="463"/>
    </row>
    <row r="91" spans="1:46" ht="15.75" customHeight="1" x14ac:dyDescent="0.25">
      <c r="A91" s="908" t="s">
        <v>580</v>
      </c>
      <c r="B91" s="462"/>
      <c r="C91" s="462"/>
      <c r="D91" s="462"/>
      <c r="E91" s="462"/>
      <c r="F91" s="462"/>
      <c r="G91" s="462"/>
      <c r="H91" s="462"/>
      <c r="I91" s="463"/>
      <c r="J91" s="999" t="e">
        <f>COUNTIF(#REF!,"Naltrexone - Injectable")</f>
        <v>#REF!</v>
      </c>
      <c r="K91" s="462"/>
      <c r="L91" s="462"/>
      <c r="M91" s="463"/>
    </row>
    <row r="92" spans="1:46" ht="15.75" customHeight="1" x14ac:dyDescent="0.25">
      <c r="A92" s="998" t="s">
        <v>785</v>
      </c>
      <c r="B92" s="462"/>
      <c r="C92" s="462"/>
      <c r="D92" s="462"/>
      <c r="E92" s="462"/>
      <c r="F92" s="462"/>
      <c r="G92" s="462"/>
      <c r="H92" s="462"/>
      <c r="I92" s="463"/>
      <c r="J92" s="909" t="e">
        <f>COUNTIF(#REF!,"Changed MAT Type (Explain in Notes) ")</f>
        <v>#REF!</v>
      </c>
      <c r="K92" s="462"/>
      <c r="L92" s="462"/>
      <c r="M92" s="463"/>
    </row>
    <row r="93" spans="1:46" ht="15.75" customHeight="1" x14ac:dyDescent="0.25">
      <c r="A93" s="997" t="s">
        <v>743</v>
      </c>
      <c r="B93" s="462"/>
      <c r="C93" s="462"/>
      <c r="D93" s="462"/>
      <c r="E93" s="462"/>
      <c r="F93" s="462"/>
      <c r="G93" s="462"/>
      <c r="H93" s="462"/>
      <c r="I93" s="463"/>
      <c r="J93" s="995" t="e">
        <f>SUM(J86:J92)</f>
        <v>#REF!</v>
      </c>
      <c r="K93" s="462"/>
      <c r="L93" s="462"/>
      <c r="M93" s="463"/>
    </row>
    <row r="94" spans="1:46" ht="15.75" customHeight="1" x14ac:dyDescent="0.25"/>
    <row r="95" spans="1:46" ht="39.75" customHeight="1" x14ac:dyDescent="0.25">
      <c r="A95" s="995" t="s">
        <v>786</v>
      </c>
      <c r="B95" s="462"/>
      <c r="C95" s="462"/>
      <c r="D95" s="462"/>
      <c r="E95" s="462"/>
      <c r="F95" s="462"/>
      <c r="G95" s="463"/>
      <c r="H95" s="996"/>
      <c r="I95" s="741"/>
      <c r="J95" s="782"/>
      <c r="K95" s="994" t="s">
        <v>787</v>
      </c>
      <c r="L95" s="462"/>
      <c r="M95" s="463"/>
      <c r="N95" s="994" t="s">
        <v>788</v>
      </c>
      <c r="O95" s="462"/>
      <c r="P95" s="463"/>
      <c r="Q95" s="994" t="s">
        <v>789</v>
      </c>
      <c r="R95" s="462"/>
      <c r="S95" s="463"/>
      <c r="T95" s="994" t="s">
        <v>790</v>
      </c>
      <c r="U95" s="462"/>
      <c r="V95" s="463"/>
      <c r="W95" s="994" t="s">
        <v>791</v>
      </c>
      <c r="X95" s="462"/>
      <c r="Y95" s="463"/>
      <c r="Z95" s="994" t="s">
        <v>792</v>
      </c>
      <c r="AA95" s="462"/>
      <c r="AB95" s="463"/>
      <c r="AC95" s="994" t="s">
        <v>793</v>
      </c>
      <c r="AD95" s="462"/>
      <c r="AE95" s="463"/>
      <c r="AF95" s="994" t="s">
        <v>794</v>
      </c>
      <c r="AG95" s="462"/>
      <c r="AH95" s="463"/>
      <c r="AI95" s="1"/>
      <c r="AJ95" s="1"/>
      <c r="AK95" s="1"/>
      <c r="AL95" s="1"/>
      <c r="AM95" s="1"/>
      <c r="AN95" s="1"/>
      <c r="AO95" s="1"/>
      <c r="AP95" s="1"/>
      <c r="AQ95" s="1"/>
      <c r="AR95" s="1"/>
      <c r="AS95" s="1"/>
      <c r="AT95" s="1"/>
    </row>
    <row r="96" spans="1:46" ht="30" customHeight="1" x14ac:dyDescent="0.25">
      <c r="A96" s="993" t="s">
        <v>795</v>
      </c>
      <c r="B96" s="786"/>
      <c r="C96" s="786"/>
      <c r="D96" s="786"/>
      <c r="E96" s="786"/>
      <c r="F96" s="786"/>
      <c r="G96" s="787"/>
      <c r="H96" s="966"/>
      <c r="I96" s="764"/>
      <c r="J96" s="784"/>
      <c r="K96" s="931" t="e">
        <f>COUNTIFS('4Underinsured Uninsured Grant'!#REF!,"0")</f>
        <v>#REF!</v>
      </c>
      <c r="L96" s="462"/>
      <c r="M96" s="463"/>
      <c r="N96" s="931" t="e">
        <f>COUNTIFS('4Underinsured Uninsured Grant'!#REF!,"1")</f>
        <v>#REF!</v>
      </c>
      <c r="O96" s="462"/>
      <c r="P96" s="463"/>
      <c r="Q96" s="935" t="e">
        <f>COUNTIFS('4Underinsured Uninsured Grant'!#REF!,"2")</f>
        <v>#REF!</v>
      </c>
      <c r="R96" s="462"/>
      <c r="S96" s="463"/>
      <c r="T96" s="931" t="e">
        <f>COUNTIFS('4Underinsured Uninsured Grant'!#REF!,"3")</f>
        <v>#REF!</v>
      </c>
      <c r="U96" s="462"/>
      <c r="V96" s="463"/>
      <c r="W96" s="935" t="e">
        <f>COUNTIFS('4Underinsured Uninsured Grant'!#REF!,"4")</f>
        <v>#REF!</v>
      </c>
      <c r="X96" s="462"/>
      <c r="Y96" s="463"/>
      <c r="Z96" s="931" t="e">
        <f>COUNTIFS('4Underinsured Uninsured Grant'!#REF!,"5")</f>
        <v>#REF!</v>
      </c>
      <c r="AA96" s="462"/>
      <c r="AB96" s="463"/>
      <c r="AC96" s="935" t="e">
        <f>COUNTIFS('4Underinsured Uninsured Grant'!#REF!,"&gt;=6",'4Underinsured Uninsured Grant'!#REF!,"&lt;=1000")</f>
        <v>#REF!</v>
      </c>
      <c r="AD96" s="462"/>
      <c r="AE96" s="463"/>
      <c r="AF96" s="943" t="e">
        <f t="shared" ref="AF96:AF97" si="2">SUM(K96:AE96)</f>
        <v>#REF!</v>
      </c>
      <c r="AG96" s="462"/>
      <c r="AH96" s="463"/>
      <c r="AI96" s="1"/>
      <c r="AJ96" s="1" t="s">
        <v>796</v>
      </c>
      <c r="AK96" s="1"/>
      <c r="AL96" s="1"/>
      <c r="AM96" s="1"/>
      <c r="AN96" s="1"/>
      <c r="AO96" s="1"/>
      <c r="AP96" s="1"/>
      <c r="AQ96" s="1"/>
      <c r="AR96" s="1"/>
      <c r="AS96" s="1"/>
      <c r="AT96" s="1"/>
    </row>
    <row r="97" spans="1:46" ht="30" customHeight="1" x14ac:dyDescent="0.25">
      <c r="A97" s="985" t="s">
        <v>797</v>
      </c>
      <c r="B97" s="741"/>
      <c r="C97" s="741"/>
      <c r="D97" s="741"/>
      <c r="E97" s="741"/>
      <c r="F97" s="741"/>
      <c r="G97" s="782"/>
      <c r="H97" s="966"/>
      <c r="I97" s="764"/>
      <c r="J97" s="784"/>
      <c r="K97" s="963" t="e">
        <f>COUNTIFS('4Underinsured Uninsured Grant'!#REF!,"0")</f>
        <v>#REF!</v>
      </c>
      <c r="L97" s="741"/>
      <c r="M97" s="782"/>
      <c r="N97" s="963" t="e">
        <f>COUNTIFS('4Underinsured Uninsured Grant'!#REF!,"1")</f>
        <v>#REF!</v>
      </c>
      <c r="O97" s="741"/>
      <c r="P97" s="782"/>
      <c r="Q97" s="964" t="e">
        <f>COUNTIFS('4Underinsured Uninsured Grant'!#REF!,"2")</f>
        <v>#REF!</v>
      </c>
      <c r="R97" s="741"/>
      <c r="S97" s="782"/>
      <c r="T97" s="963" t="e">
        <f>COUNTIFS('4Underinsured Uninsured Grant'!#REF!,"3")</f>
        <v>#REF!</v>
      </c>
      <c r="U97" s="741"/>
      <c r="V97" s="782"/>
      <c r="W97" s="964" t="e">
        <f>COUNTIFS('4Underinsured Uninsured Grant'!#REF!,"4")</f>
        <v>#REF!</v>
      </c>
      <c r="X97" s="741"/>
      <c r="Y97" s="782"/>
      <c r="Z97" s="963" t="e">
        <f>COUNTIFS('4Underinsured Uninsured Grant'!#REF!,"5")</f>
        <v>#REF!</v>
      </c>
      <c r="AA97" s="741"/>
      <c r="AB97" s="782"/>
      <c r="AC97" s="964" t="e">
        <f>COUNTIFS('4Underinsured Uninsured Grant'!#REF!,"&gt;=6",'4Underinsured Uninsured Grant'!#REF!,"&lt;=1000")</f>
        <v>#REF!</v>
      </c>
      <c r="AD97" s="741"/>
      <c r="AE97" s="782"/>
      <c r="AF97" s="965" t="e">
        <f t="shared" si="2"/>
        <v>#REF!</v>
      </c>
      <c r="AG97" s="741"/>
      <c r="AH97" s="782"/>
      <c r="AI97" s="1"/>
      <c r="AJ97" s="1"/>
      <c r="AK97" s="1"/>
      <c r="AL97" s="1"/>
      <c r="AM97" s="1"/>
      <c r="AN97" s="1"/>
      <c r="AO97" s="1"/>
      <c r="AP97" s="1"/>
      <c r="AQ97" s="1"/>
      <c r="AR97" s="1"/>
      <c r="AS97" s="1"/>
      <c r="AT97" s="1"/>
    </row>
    <row r="98" spans="1:46" ht="30" customHeight="1" x14ac:dyDescent="0.25">
      <c r="A98" s="338"/>
      <c r="B98" s="338"/>
      <c r="C98" s="338"/>
      <c r="D98" s="338"/>
      <c r="E98" s="338"/>
      <c r="F98" s="338"/>
      <c r="G98" s="338"/>
      <c r="H98" s="353"/>
      <c r="I98" s="353"/>
      <c r="J98" s="353"/>
      <c r="K98" s="330"/>
      <c r="L98" s="330"/>
      <c r="M98" s="330"/>
      <c r="N98" s="330"/>
      <c r="O98" s="330"/>
      <c r="P98" s="330"/>
      <c r="Q98" s="330"/>
      <c r="R98" s="330"/>
      <c r="S98" s="330"/>
      <c r="T98" s="330"/>
      <c r="U98" s="330"/>
      <c r="V98" s="330"/>
      <c r="W98" s="330"/>
      <c r="X98" s="330"/>
      <c r="Y98" s="330"/>
      <c r="Z98" s="330"/>
      <c r="AA98" s="330"/>
      <c r="AB98" s="330"/>
      <c r="AC98" s="330"/>
      <c r="AD98" s="330"/>
      <c r="AE98" s="330"/>
      <c r="AF98" s="353"/>
      <c r="AG98" s="353"/>
      <c r="AH98" s="353"/>
      <c r="AI98" s="1"/>
      <c r="AJ98" s="1"/>
      <c r="AK98" s="1"/>
      <c r="AL98" s="1"/>
      <c r="AM98" s="1"/>
      <c r="AN98" s="1"/>
      <c r="AO98" s="1"/>
      <c r="AP98" s="1"/>
      <c r="AQ98" s="1"/>
      <c r="AR98" s="1"/>
      <c r="AS98" s="1"/>
      <c r="AT98" s="1"/>
    </row>
    <row r="99" spans="1:46" ht="30" customHeight="1" x14ac:dyDescent="0.25">
      <c r="A99" s="962" t="s">
        <v>798</v>
      </c>
      <c r="B99" s="764"/>
      <c r="C99" s="764"/>
      <c r="D99" s="764"/>
      <c r="E99" s="764"/>
      <c r="F99" s="764"/>
      <c r="G99" s="764"/>
      <c r="H99" s="764"/>
      <c r="I99" s="764"/>
      <c r="J99" s="764"/>
      <c r="K99" s="764"/>
      <c r="L99" s="764"/>
      <c r="M99" s="764"/>
      <c r="N99" s="764"/>
      <c r="O99" s="764"/>
      <c r="P99" s="764"/>
      <c r="Q99" s="764"/>
      <c r="R99" s="764"/>
      <c r="S99" s="764"/>
      <c r="T99" s="764"/>
      <c r="U99" s="764"/>
      <c r="V99" s="764"/>
      <c r="W99" s="764"/>
      <c r="X99" s="764"/>
      <c r="Y99" s="764"/>
      <c r="Z99" s="764"/>
      <c r="AA99" s="764"/>
      <c r="AB99" s="764"/>
      <c r="AC99" s="764"/>
      <c r="AD99" s="764"/>
      <c r="AE99" s="764"/>
      <c r="AF99" s="764"/>
      <c r="AG99" s="764"/>
      <c r="AH99" s="764"/>
      <c r="AI99" s="764"/>
      <c r="AJ99" s="765"/>
      <c r="AK99" s="1"/>
      <c r="AL99" s="1"/>
      <c r="AM99" s="1"/>
      <c r="AN99" s="1"/>
      <c r="AO99" s="1"/>
      <c r="AP99" s="1"/>
      <c r="AQ99" s="1"/>
      <c r="AR99" s="1"/>
      <c r="AS99" s="1"/>
      <c r="AT99" s="1"/>
    </row>
    <row r="100" spans="1:46" ht="30" customHeight="1" x14ac:dyDescent="0.25">
      <c r="A100" s="331"/>
      <c r="B100" s="331"/>
      <c r="C100" s="331"/>
      <c r="D100" s="331"/>
      <c r="E100" s="331"/>
      <c r="F100" s="331"/>
      <c r="G100" s="331"/>
      <c r="H100" s="331"/>
      <c r="I100" s="331"/>
      <c r="J100" s="331"/>
      <c r="K100" s="331"/>
      <c r="L100" s="331"/>
      <c r="M100" s="331"/>
      <c r="N100" s="331"/>
      <c r="O100" s="331"/>
      <c r="P100" s="331"/>
      <c r="Q100" s="331"/>
      <c r="R100" s="331"/>
      <c r="S100" s="331"/>
      <c r="T100" s="331"/>
      <c r="U100" s="331"/>
      <c r="V100" s="331"/>
      <c r="W100" s="331"/>
      <c r="X100" s="331"/>
      <c r="Y100" s="331"/>
      <c r="Z100" s="331"/>
      <c r="AA100" s="331"/>
      <c r="AB100" s="331"/>
      <c r="AC100" s="331"/>
      <c r="AD100" s="331"/>
      <c r="AE100" s="331"/>
      <c r="AF100" s="331"/>
      <c r="AG100" s="331"/>
      <c r="AH100" s="331"/>
      <c r="AI100" s="331"/>
      <c r="AJ100" s="331"/>
      <c r="AK100" s="1"/>
      <c r="AL100" s="1"/>
      <c r="AM100" s="1"/>
      <c r="AN100" s="1"/>
      <c r="AO100" s="1"/>
      <c r="AP100" s="1"/>
      <c r="AQ100" s="1"/>
      <c r="AR100" s="1"/>
      <c r="AS100" s="1"/>
      <c r="AT100" s="1"/>
    </row>
    <row r="101" spans="1:46" ht="30" customHeight="1" x14ac:dyDescent="0.3">
      <c r="A101" s="986" t="s">
        <v>765</v>
      </c>
      <c r="B101" s="462"/>
      <c r="C101" s="462"/>
      <c r="D101" s="462"/>
      <c r="E101" s="462"/>
      <c r="F101" s="462"/>
      <c r="G101" s="462"/>
      <c r="H101" s="462"/>
      <c r="I101" s="463"/>
      <c r="J101" s="987" t="s">
        <v>766</v>
      </c>
      <c r="K101" s="463"/>
      <c r="L101" s="987" t="s">
        <v>186</v>
      </c>
      <c r="M101" s="463"/>
      <c r="N101" s="331"/>
      <c r="O101" s="331"/>
      <c r="P101" s="331"/>
      <c r="Q101" s="331"/>
      <c r="R101" s="331"/>
      <c r="S101" s="331"/>
      <c r="T101" s="331"/>
      <c r="U101" s="331"/>
      <c r="V101" s="331"/>
      <c r="W101" s="331"/>
      <c r="X101" s="331"/>
      <c r="Y101" s="331"/>
      <c r="Z101" s="331"/>
      <c r="AA101" s="331"/>
      <c r="AB101" s="331"/>
      <c r="AC101" s="331"/>
      <c r="AD101" s="331"/>
      <c r="AE101" s="331"/>
      <c r="AF101" s="331"/>
      <c r="AG101" s="331"/>
      <c r="AH101" s="331"/>
      <c r="AI101" s="331"/>
      <c r="AJ101" s="331"/>
      <c r="AK101" s="1"/>
      <c r="AL101" s="1"/>
      <c r="AM101" s="1"/>
      <c r="AN101" s="1"/>
      <c r="AO101" s="1"/>
      <c r="AP101" s="1"/>
      <c r="AQ101" s="1"/>
      <c r="AR101" s="1"/>
      <c r="AS101" s="1"/>
      <c r="AT101" s="1"/>
    </row>
    <row r="102" spans="1:46" ht="30" customHeight="1" x14ac:dyDescent="0.25">
      <c r="A102" s="988" t="s">
        <v>112</v>
      </c>
      <c r="B102" s="462"/>
      <c r="C102" s="462"/>
      <c r="D102" s="462"/>
      <c r="E102" s="462"/>
      <c r="F102" s="462"/>
      <c r="G102" s="462"/>
      <c r="H102" s="462"/>
      <c r="I102" s="463"/>
      <c r="J102" s="981" t="e">
        <f>COUNTIF(#REF!,"YES")</f>
        <v>#REF!</v>
      </c>
      <c r="K102" s="463"/>
      <c r="L102" s="981" t="e">
        <f>COUNTIF(#REF!,"NO")</f>
        <v>#REF!</v>
      </c>
      <c r="M102" s="463"/>
      <c r="N102" s="331"/>
      <c r="O102" s="331"/>
      <c r="P102" s="331"/>
      <c r="Q102" s="331"/>
      <c r="R102" s="331"/>
      <c r="S102" s="331"/>
      <c r="T102" s="331"/>
      <c r="U102" s="331"/>
      <c r="V102" s="331"/>
      <c r="W102" s="331"/>
      <c r="X102" s="331"/>
      <c r="Y102" s="331"/>
      <c r="Z102" s="331"/>
      <c r="AA102" s="331"/>
      <c r="AB102" s="331"/>
      <c r="AC102" s="331"/>
      <c r="AD102" s="331"/>
      <c r="AE102" s="331"/>
      <c r="AF102" s="331"/>
      <c r="AG102" s="331"/>
      <c r="AH102" s="331"/>
      <c r="AI102" s="331"/>
      <c r="AJ102" s="331"/>
      <c r="AK102" s="1"/>
      <c r="AL102" s="1"/>
      <c r="AM102" s="1"/>
      <c r="AN102" s="1"/>
      <c r="AO102" s="1"/>
      <c r="AP102" s="1"/>
      <c r="AQ102" s="1"/>
      <c r="AR102" s="1"/>
      <c r="AS102" s="1"/>
      <c r="AT102" s="1"/>
    </row>
    <row r="103" spans="1:46" ht="30" customHeight="1" x14ac:dyDescent="0.25">
      <c r="A103" s="937"/>
      <c r="B103" s="462"/>
      <c r="C103" s="462"/>
      <c r="D103" s="462"/>
      <c r="E103" s="462"/>
      <c r="F103" s="462"/>
      <c r="G103" s="462"/>
      <c r="H103" s="462"/>
      <c r="I103" s="463"/>
      <c r="J103" s="938"/>
      <c r="K103" s="463"/>
      <c r="L103" s="938"/>
      <c r="M103" s="463"/>
      <c r="N103" s="331"/>
      <c r="O103" s="331"/>
      <c r="P103" s="331"/>
      <c r="Q103" s="331"/>
      <c r="R103" s="331"/>
      <c r="S103" s="331"/>
      <c r="T103" s="331"/>
      <c r="U103" s="331"/>
      <c r="V103" s="331"/>
      <c r="W103" s="331"/>
      <c r="X103" s="331"/>
      <c r="Y103" s="331"/>
      <c r="Z103" s="331"/>
      <c r="AA103" s="331"/>
      <c r="AB103" s="331"/>
      <c r="AC103" s="331"/>
      <c r="AD103" s="331"/>
      <c r="AE103" s="331"/>
      <c r="AF103" s="331"/>
      <c r="AG103" s="331"/>
      <c r="AH103" s="331"/>
      <c r="AI103" s="331"/>
      <c r="AJ103" s="331"/>
      <c r="AK103" s="1"/>
      <c r="AL103" s="1"/>
      <c r="AM103" s="1"/>
      <c r="AN103" s="1"/>
      <c r="AO103" s="1"/>
      <c r="AP103" s="1"/>
      <c r="AQ103" s="1"/>
      <c r="AR103" s="1"/>
      <c r="AS103" s="1"/>
      <c r="AT103" s="1"/>
    </row>
    <row r="104" spans="1:46" ht="30" customHeight="1" x14ac:dyDescent="0.25">
      <c r="A104" s="331"/>
      <c r="B104" s="331"/>
      <c r="C104" s="331"/>
      <c r="D104" s="331"/>
      <c r="E104" s="331"/>
      <c r="F104" s="331"/>
      <c r="G104" s="331"/>
      <c r="H104" s="331"/>
      <c r="I104" s="331"/>
      <c r="J104" s="331"/>
      <c r="K104" s="331"/>
      <c r="L104" s="331"/>
      <c r="M104" s="331"/>
      <c r="N104" s="331"/>
      <c r="O104" s="331"/>
      <c r="P104" s="331"/>
      <c r="Q104" s="331"/>
      <c r="R104" s="331"/>
      <c r="S104" s="331"/>
      <c r="T104" s="331"/>
      <c r="U104" s="331"/>
      <c r="V104" s="331"/>
      <c r="W104" s="331"/>
      <c r="X104" s="331"/>
      <c r="Y104" s="331"/>
      <c r="Z104" s="331"/>
      <c r="AA104" s="331"/>
      <c r="AB104" s="331"/>
      <c r="AC104" s="331"/>
      <c r="AD104" s="331"/>
      <c r="AE104" s="331"/>
      <c r="AF104" s="331"/>
      <c r="AG104" s="331"/>
      <c r="AH104" s="331"/>
      <c r="AI104" s="331"/>
      <c r="AJ104" s="331"/>
      <c r="AK104" s="1"/>
      <c r="AL104" s="1"/>
      <c r="AM104" s="1"/>
      <c r="AN104" s="1"/>
      <c r="AO104" s="1"/>
      <c r="AP104" s="1"/>
      <c r="AQ104" s="1"/>
      <c r="AR104" s="1"/>
      <c r="AS104" s="1"/>
      <c r="AT104" s="1"/>
    </row>
    <row r="105" spans="1:46" ht="30" customHeight="1" x14ac:dyDescent="0.25">
      <c r="A105" s="939" t="s">
        <v>799</v>
      </c>
      <c r="B105" s="754"/>
      <c r="C105" s="754"/>
      <c r="D105" s="754"/>
      <c r="E105" s="754"/>
      <c r="F105" s="754"/>
      <c r="G105" s="754"/>
      <c r="H105" s="754"/>
      <c r="I105" s="754"/>
      <c r="J105" s="755"/>
      <c r="K105" s="940" t="s">
        <v>800</v>
      </c>
      <c r="L105" s="462"/>
      <c r="M105" s="462"/>
      <c r="N105" s="462"/>
      <c r="O105" s="462"/>
      <c r="P105" s="463"/>
      <c r="Q105" s="941" t="s">
        <v>801</v>
      </c>
      <c r="R105" s="462"/>
      <c r="S105" s="462"/>
      <c r="T105" s="462"/>
      <c r="U105" s="462"/>
      <c r="V105" s="462"/>
      <c r="W105" s="462"/>
      <c r="X105" s="463"/>
      <c r="Y105" s="942" t="s">
        <v>802</v>
      </c>
      <c r="Z105" s="462"/>
      <c r="AA105" s="462"/>
      <c r="AB105" s="462"/>
      <c r="AC105" s="462"/>
      <c r="AD105" s="462"/>
      <c r="AE105" s="462"/>
      <c r="AF105" s="462"/>
      <c r="AG105" s="462"/>
      <c r="AH105" s="463"/>
      <c r="AI105" s="354"/>
      <c r="AJ105" s="354"/>
      <c r="AK105" s="355"/>
      <c r="AL105" s="1"/>
      <c r="AM105" s="1"/>
      <c r="AN105" s="1"/>
      <c r="AO105" s="1"/>
      <c r="AP105" s="1"/>
      <c r="AQ105" s="1"/>
      <c r="AR105" s="1"/>
      <c r="AS105" s="1"/>
      <c r="AT105" s="1"/>
    </row>
    <row r="106" spans="1:46" ht="30" customHeight="1" x14ac:dyDescent="0.25">
      <c r="A106" s="756"/>
      <c r="B106" s="757"/>
      <c r="C106" s="757"/>
      <c r="D106" s="757"/>
      <c r="E106" s="757"/>
      <c r="F106" s="757"/>
      <c r="G106" s="757"/>
      <c r="H106" s="757"/>
      <c r="I106" s="757"/>
      <c r="J106" s="758"/>
      <c r="K106" s="943" t="s">
        <v>803</v>
      </c>
      <c r="L106" s="463"/>
      <c r="M106" s="943" t="s">
        <v>555</v>
      </c>
      <c r="N106" s="463"/>
      <c r="O106" s="943" t="s">
        <v>559</v>
      </c>
      <c r="P106" s="463"/>
      <c r="Q106" s="945" t="s">
        <v>185</v>
      </c>
      <c r="R106" s="463"/>
      <c r="S106" s="945" t="s">
        <v>186</v>
      </c>
      <c r="T106" s="463"/>
      <c r="U106" s="945" t="s">
        <v>804</v>
      </c>
      <c r="V106" s="463"/>
      <c r="W106" s="945" t="s">
        <v>805</v>
      </c>
      <c r="X106" s="463"/>
      <c r="Y106" s="944" t="s">
        <v>612</v>
      </c>
      <c r="Z106" s="463"/>
      <c r="AA106" s="944" t="s">
        <v>614</v>
      </c>
      <c r="AB106" s="463"/>
      <c r="AC106" s="944" t="s">
        <v>616</v>
      </c>
      <c r="AD106" s="463"/>
      <c r="AE106" s="944" t="s">
        <v>618</v>
      </c>
      <c r="AF106" s="463"/>
      <c r="AG106" s="944" t="s">
        <v>620</v>
      </c>
      <c r="AH106" s="463"/>
      <c r="AI106" s="353"/>
      <c r="AJ106" s="353"/>
      <c r="AK106" s="1"/>
      <c r="AL106" s="1"/>
      <c r="AM106" s="1"/>
      <c r="AN106" s="1"/>
      <c r="AO106" s="1"/>
      <c r="AP106" s="1"/>
      <c r="AQ106" s="1"/>
      <c r="AR106" s="1"/>
      <c r="AS106" s="1"/>
      <c r="AT106" s="1"/>
    </row>
    <row r="107" spans="1:46" ht="19.5" customHeight="1" x14ac:dyDescent="0.25">
      <c r="A107" s="930" t="s">
        <v>113</v>
      </c>
      <c r="B107" s="462"/>
      <c r="C107" s="462"/>
      <c r="D107" s="462"/>
      <c r="E107" s="462"/>
      <c r="F107" s="462"/>
      <c r="G107" s="462"/>
      <c r="H107" s="462"/>
      <c r="I107" s="462"/>
      <c r="J107" s="750"/>
      <c r="K107" s="931" t="e">
        <f>COUNTIF(#REF!,"YES")</f>
        <v>#REF!</v>
      </c>
      <c r="L107" s="463"/>
      <c r="M107" s="931" t="e">
        <f>COUNTIF(#REF!,"Offered")</f>
        <v>#REF!</v>
      </c>
      <c r="N107" s="463"/>
      <c r="O107" s="931" t="e">
        <f>COUNTIF(#REF!,"Both ")</f>
        <v>#REF!</v>
      </c>
      <c r="P107" s="463"/>
      <c r="Q107" s="928" t="e">
        <f>COUNTIF(#REF!,"YES")</f>
        <v>#REF!</v>
      </c>
      <c r="R107" s="463"/>
      <c r="S107" s="928" t="e">
        <f>COUNTIF(#REF!,"NO")</f>
        <v>#REF!</v>
      </c>
      <c r="T107" s="463"/>
      <c r="U107" s="928" t="e">
        <f>COUNTIF(#REF!,"REFUSED")</f>
        <v>#REF!</v>
      </c>
      <c r="V107" s="463"/>
      <c r="W107" s="928" t="e">
        <f>COUNTIF(#REF!,"unable to contact ")</f>
        <v>#REF!</v>
      </c>
      <c r="X107" s="463"/>
      <c r="Y107" s="929" t="e">
        <f>COUNTIF(#REF!,"Successful Face to Face")</f>
        <v>#REF!</v>
      </c>
      <c r="Z107" s="463"/>
      <c r="AA107" s="929" t="e">
        <f>COUNTIF(#REF!,"Successful Telehealth")</f>
        <v>#REF!</v>
      </c>
      <c r="AB107" s="463"/>
      <c r="AC107" s="929" t="e">
        <f>COUNTIF(#REF!,"Successful Telephone ")</f>
        <v>#REF!</v>
      </c>
      <c r="AD107" s="463"/>
      <c r="AE107" s="929" t="e">
        <f>COUNTIF(#REF!,"Successful Virtual ")</f>
        <v>#REF!</v>
      </c>
      <c r="AF107" s="463"/>
      <c r="AG107" s="929" t="e">
        <f>COUNTIF(#REF!,"Not Successful ")</f>
        <v>#REF!</v>
      </c>
      <c r="AH107" s="463"/>
      <c r="AI107" s="330"/>
      <c r="AJ107" s="338"/>
      <c r="AK107" s="338"/>
      <c r="AL107" s="338"/>
      <c r="AM107" s="338"/>
      <c r="AN107" s="338"/>
      <c r="AO107" s="338"/>
      <c r="AP107" s="338"/>
      <c r="AQ107" s="338"/>
      <c r="AR107" s="338"/>
      <c r="AS107" s="338"/>
      <c r="AT107" s="1"/>
    </row>
    <row r="108" spans="1:46" ht="19.5" customHeight="1" x14ac:dyDescent="0.25">
      <c r="A108" s="934" t="s">
        <v>114</v>
      </c>
      <c r="B108" s="462"/>
      <c r="C108" s="462"/>
      <c r="D108" s="462"/>
      <c r="E108" s="462"/>
      <c r="F108" s="462"/>
      <c r="G108" s="462"/>
      <c r="H108" s="462"/>
      <c r="I108" s="462"/>
      <c r="J108" s="750"/>
      <c r="K108" s="935" t="e">
        <f>COUNTIF(#REF!,"Referred ")</f>
        <v>#REF!</v>
      </c>
      <c r="L108" s="463"/>
      <c r="M108" s="935" t="e">
        <f>COUNTIF(#REF!,"Offered")</f>
        <v>#REF!</v>
      </c>
      <c r="N108" s="463"/>
      <c r="O108" s="935" t="e">
        <f>COUNTIF(#REF!,"Both ")</f>
        <v>#REF!</v>
      </c>
      <c r="P108" s="463"/>
      <c r="Q108" s="932" t="e">
        <f>COUNTIF(#REF!,"YES")</f>
        <v>#REF!</v>
      </c>
      <c r="R108" s="463"/>
      <c r="S108" s="932" t="e">
        <f>COUNTIF(#REF!,"NO")</f>
        <v>#REF!</v>
      </c>
      <c r="T108" s="463"/>
      <c r="U108" s="932" t="e">
        <f>COUNTIF(#REF!,"REFUSED")</f>
        <v>#REF!</v>
      </c>
      <c r="V108" s="463"/>
      <c r="W108" s="932" t="e">
        <f>COUNTIF(#REF!,"unable to contact ")</f>
        <v>#REF!</v>
      </c>
      <c r="X108" s="463"/>
      <c r="Y108" s="933" t="e">
        <f>COUNTIF(#REF!,"Successful Face to Face")</f>
        <v>#REF!</v>
      </c>
      <c r="Z108" s="463"/>
      <c r="AA108" s="933" t="e">
        <f>COUNTIF(#REF!,"Successful Face to Face")</f>
        <v>#REF!</v>
      </c>
      <c r="AB108" s="463"/>
      <c r="AC108" s="933" t="e">
        <f>COUNTIF(#REF!,"Successful Face to Face")</f>
        <v>#REF!</v>
      </c>
      <c r="AD108" s="463"/>
      <c r="AE108" s="933" t="e">
        <f>COUNTIF(#REF!,"Successful Face to Face")</f>
        <v>#REF!</v>
      </c>
      <c r="AF108" s="463"/>
      <c r="AG108" s="933" t="e">
        <f>COUNTIF(#REF!,"Successful Face to Face")</f>
        <v>#REF!</v>
      </c>
      <c r="AH108" s="463"/>
      <c r="AI108" s="330"/>
      <c r="AJ108" s="338"/>
      <c r="AK108" s="338"/>
      <c r="AL108" s="338"/>
      <c r="AM108" s="338"/>
      <c r="AN108" s="338"/>
      <c r="AO108" s="338"/>
      <c r="AP108" s="338"/>
      <c r="AQ108" s="338"/>
      <c r="AR108" s="338"/>
      <c r="AS108" s="338"/>
      <c r="AT108" s="1"/>
    </row>
    <row r="109" spans="1:46" ht="19.5" customHeight="1" x14ac:dyDescent="0.25">
      <c r="A109" s="930" t="s">
        <v>115</v>
      </c>
      <c r="B109" s="462"/>
      <c r="C109" s="462"/>
      <c r="D109" s="462"/>
      <c r="E109" s="462"/>
      <c r="F109" s="462"/>
      <c r="G109" s="462"/>
      <c r="H109" s="462"/>
      <c r="I109" s="462"/>
      <c r="J109" s="750"/>
      <c r="K109" s="931" t="e">
        <f>COUNTIF(#REF!,"Referred ")</f>
        <v>#REF!</v>
      </c>
      <c r="L109" s="463"/>
      <c r="M109" s="931" t="e">
        <f>COUNTIF(#REF!,"Offered")</f>
        <v>#REF!</v>
      </c>
      <c r="N109" s="463"/>
      <c r="O109" s="931" t="e">
        <f>COUNTIF(#REF!,"Both ")</f>
        <v>#REF!</v>
      </c>
      <c r="P109" s="463"/>
      <c r="Q109" s="928" t="e">
        <f>COUNTIF(#REF!,"YES")</f>
        <v>#REF!</v>
      </c>
      <c r="R109" s="463"/>
      <c r="S109" s="928" t="e">
        <f>COUNTIF(#REF!,"NO")</f>
        <v>#REF!</v>
      </c>
      <c r="T109" s="463"/>
      <c r="U109" s="928" t="e">
        <f>COUNTIF(#REF!,"REFUSED")</f>
        <v>#REF!</v>
      </c>
      <c r="V109" s="463"/>
      <c r="W109" s="928" t="e">
        <f>COUNTIF(#REF!,"unable to contact ")</f>
        <v>#REF!</v>
      </c>
      <c r="X109" s="463"/>
      <c r="Y109" s="929" t="e">
        <f>COUNTIF(#REF!,"Successful Face to Face")</f>
        <v>#REF!</v>
      </c>
      <c r="Z109" s="463"/>
      <c r="AA109" s="929" t="e">
        <f>COUNTIF(#REF!,"Successful Face to Face")</f>
        <v>#REF!</v>
      </c>
      <c r="AB109" s="463"/>
      <c r="AC109" s="929" t="e">
        <f>COUNTIF(#REF!,"Successful Face to Face")</f>
        <v>#REF!</v>
      </c>
      <c r="AD109" s="463"/>
      <c r="AE109" s="929" t="e">
        <f>COUNTIF(#REF!,"Successful Face to Face")</f>
        <v>#REF!</v>
      </c>
      <c r="AF109" s="463"/>
      <c r="AG109" s="929" t="e">
        <f>COUNTIF(#REF!,"Successful Face to Face")</f>
        <v>#REF!</v>
      </c>
      <c r="AH109" s="463"/>
      <c r="AI109" s="330"/>
      <c r="AJ109" s="338"/>
      <c r="AK109" s="338"/>
      <c r="AL109" s="338"/>
      <c r="AM109" s="338"/>
      <c r="AN109" s="338"/>
      <c r="AO109" s="338"/>
      <c r="AP109" s="338"/>
      <c r="AQ109" s="338"/>
      <c r="AR109" s="338"/>
      <c r="AS109" s="338"/>
      <c r="AT109" s="1"/>
    </row>
    <row r="110" spans="1:46" ht="19.5" customHeight="1" x14ac:dyDescent="0.25">
      <c r="A110" s="934" t="s">
        <v>116</v>
      </c>
      <c r="B110" s="462"/>
      <c r="C110" s="462"/>
      <c r="D110" s="462"/>
      <c r="E110" s="462"/>
      <c r="F110" s="462"/>
      <c r="G110" s="462"/>
      <c r="H110" s="462"/>
      <c r="I110" s="462"/>
      <c r="J110" s="750"/>
      <c r="K110" s="935" t="e">
        <f>COUNTIF(#REF!,"Referred ")</f>
        <v>#REF!</v>
      </c>
      <c r="L110" s="463"/>
      <c r="M110" s="935" t="e">
        <f>COUNTIF(#REF!,"Offered")</f>
        <v>#REF!</v>
      </c>
      <c r="N110" s="463"/>
      <c r="O110" s="935" t="e">
        <f>COUNTIF(#REF!,"Both ")</f>
        <v>#REF!</v>
      </c>
      <c r="P110" s="463"/>
      <c r="Q110" s="932" t="e">
        <f>COUNTIF(#REF!,"YES")</f>
        <v>#REF!</v>
      </c>
      <c r="R110" s="463"/>
      <c r="S110" s="932" t="e">
        <f>COUNTIF(#REF!,"NO")</f>
        <v>#REF!</v>
      </c>
      <c r="T110" s="463"/>
      <c r="U110" s="932" t="e">
        <f>COUNTIF(#REF!,"REFUSED")</f>
        <v>#REF!</v>
      </c>
      <c r="V110" s="463"/>
      <c r="W110" s="932" t="e">
        <f>COUNTIF(#REF!,"unable to contact ")</f>
        <v>#REF!</v>
      </c>
      <c r="X110" s="463"/>
      <c r="Y110" s="933" t="e">
        <f>COUNTIF(#REF!,"Successful Face to Face")</f>
        <v>#REF!</v>
      </c>
      <c r="Z110" s="463"/>
      <c r="AA110" s="933" t="e">
        <f>COUNTIF(#REF!,"Successful Face to Face")</f>
        <v>#REF!</v>
      </c>
      <c r="AB110" s="463"/>
      <c r="AC110" s="933" t="e">
        <f>COUNTIF(#REF!,"Successful Face to Face")</f>
        <v>#REF!</v>
      </c>
      <c r="AD110" s="463"/>
      <c r="AE110" s="933" t="e">
        <f>COUNTIF(#REF!,"Successful Face to Face")</f>
        <v>#REF!</v>
      </c>
      <c r="AF110" s="463"/>
      <c r="AG110" s="933" t="e">
        <f>COUNTIF(#REF!,"Successful Face to Face")</f>
        <v>#REF!</v>
      </c>
      <c r="AH110" s="463"/>
      <c r="AI110" s="330"/>
      <c r="AJ110" s="338"/>
      <c r="AK110" s="338"/>
      <c r="AL110" s="338"/>
      <c r="AM110" s="338"/>
      <c r="AN110" s="338"/>
      <c r="AO110" s="338"/>
      <c r="AP110" s="338"/>
      <c r="AQ110" s="338"/>
      <c r="AR110" s="338"/>
      <c r="AS110" s="338"/>
      <c r="AT110" s="1"/>
    </row>
    <row r="111" spans="1:46" ht="19.5" customHeight="1" x14ac:dyDescent="0.25">
      <c r="A111" s="930" t="s">
        <v>117</v>
      </c>
      <c r="B111" s="462"/>
      <c r="C111" s="462"/>
      <c r="D111" s="462"/>
      <c r="E111" s="462"/>
      <c r="F111" s="462"/>
      <c r="G111" s="462"/>
      <c r="H111" s="462"/>
      <c r="I111" s="462"/>
      <c r="J111" s="750"/>
      <c r="K111" s="931" t="e">
        <f>COUNTIF(#REF!,"Referred ")</f>
        <v>#REF!</v>
      </c>
      <c r="L111" s="463"/>
      <c r="M111" s="931" t="e">
        <f>COUNTIF(#REF!,"Offered")</f>
        <v>#REF!</v>
      </c>
      <c r="N111" s="463"/>
      <c r="O111" s="931" t="e">
        <f>COUNTIF(#REF!,"Both ")</f>
        <v>#REF!</v>
      </c>
      <c r="P111" s="463"/>
      <c r="Q111" s="928" t="e">
        <f>COUNTIF(#REF!,"YES")</f>
        <v>#REF!</v>
      </c>
      <c r="R111" s="463"/>
      <c r="S111" s="928" t="e">
        <f>COUNTIF(#REF!,"NO")</f>
        <v>#REF!</v>
      </c>
      <c r="T111" s="463"/>
      <c r="U111" s="928" t="e">
        <f>COUNTIF(#REF!,"REFUSED")</f>
        <v>#REF!</v>
      </c>
      <c r="V111" s="463"/>
      <c r="W111" s="928" t="e">
        <f>COUNTIF(#REF!,"unable to contact ")</f>
        <v>#REF!</v>
      </c>
      <c r="X111" s="463"/>
      <c r="Y111" s="929" t="e">
        <f>COUNTIF(#REF!,"Successful Face to Face")</f>
        <v>#REF!</v>
      </c>
      <c r="Z111" s="463"/>
      <c r="AA111" s="929" t="e">
        <f>COUNTIF(#REF!,"Successful Face to Face")</f>
        <v>#REF!</v>
      </c>
      <c r="AB111" s="463"/>
      <c r="AC111" s="929" t="e">
        <f>COUNTIF(#REF!,"Successful Face to Face")</f>
        <v>#REF!</v>
      </c>
      <c r="AD111" s="463"/>
      <c r="AE111" s="929" t="e">
        <f>COUNTIF(#REF!,"Successful Face to Face")</f>
        <v>#REF!</v>
      </c>
      <c r="AF111" s="463"/>
      <c r="AG111" s="929" t="e">
        <f>COUNTIF(#REF!,"Successful Face to Face")</f>
        <v>#REF!</v>
      </c>
      <c r="AH111" s="463"/>
      <c r="AI111" s="330"/>
      <c r="AJ111" s="338"/>
      <c r="AK111" s="338"/>
      <c r="AL111" s="338"/>
      <c r="AM111" s="338"/>
      <c r="AN111" s="338"/>
      <c r="AO111" s="338"/>
      <c r="AP111" s="338"/>
      <c r="AQ111" s="338"/>
      <c r="AR111" s="338"/>
      <c r="AS111" s="338"/>
      <c r="AT111" s="1"/>
    </row>
    <row r="112" spans="1:46" ht="19.5" customHeight="1" x14ac:dyDescent="0.25">
      <c r="A112" s="934" t="s">
        <v>118</v>
      </c>
      <c r="B112" s="462"/>
      <c r="C112" s="462"/>
      <c r="D112" s="462"/>
      <c r="E112" s="462"/>
      <c r="F112" s="462"/>
      <c r="G112" s="462"/>
      <c r="H112" s="462"/>
      <c r="I112" s="462"/>
      <c r="J112" s="750"/>
      <c r="K112" s="935" t="e">
        <f>COUNTIF(#REF!,"Referred ")</f>
        <v>#REF!</v>
      </c>
      <c r="L112" s="463"/>
      <c r="M112" s="935" t="e">
        <f>COUNTIF(#REF!,"Offered")</f>
        <v>#REF!</v>
      </c>
      <c r="N112" s="463"/>
      <c r="O112" s="935" t="e">
        <f>COUNTIF(#REF!,"Both ")</f>
        <v>#REF!</v>
      </c>
      <c r="P112" s="463"/>
      <c r="Q112" s="932" t="e">
        <f>COUNTIF(#REF!,"YES")</f>
        <v>#REF!</v>
      </c>
      <c r="R112" s="463"/>
      <c r="S112" s="932" t="e">
        <f>COUNTIF(#REF!,"NO")</f>
        <v>#REF!</v>
      </c>
      <c r="T112" s="463"/>
      <c r="U112" s="932" t="e">
        <f>COUNTIF(#REF!,"REFUSED")</f>
        <v>#REF!</v>
      </c>
      <c r="V112" s="463"/>
      <c r="W112" s="932" t="e">
        <f>COUNTIF(#REF!,"unable to contact ")</f>
        <v>#REF!</v>
      </c>
      <c r="X112" s="463"/>
      <c r="Y112" s="933" t="e">
        <f>COUNTIF(#REF!,"Successful Face to Face")</f>
        <v>#REF!</v>
      </c>
      <c r="Z112" s="463"/>
      <c r="AA112" s="933" t="e">
        <f>COUNTIF(#REF!,"Successful Face to Face")</f>
        <v>#REF!</v>
      </c>
      <c r="AB112" s="463"/>
      <c r="AC112" s="933" t="e">
        <f>COUNTIF(#REF!,"Successful Face to Face")</f>
        <v>#REF!</v>
      </c>
      <c r="AD112" s="463"/>
      <c r="AE112" s="933" t="e">
        <f>COUNTIF(#REF!,"Successful Face to Face")</f>
        <v>#REF!</v>
      </c>
      <c r="AF112" s="463"/>
      <c r="AG112" s="933" t="e">
        <f>COUNTIF(#REF!,"Successful Face to Face")</f>
        <v>#REF!</v>
      </c>
      <c r="AH112" s="463"/>
      <c r="AI112" s="330"/>
      <c r="AJ112" s="338"/>
      <c r="AK112" s="338"/>
      <c r="AL112" s="338"/>
      <c r="AM112" s="338"/>
      <c r="AN112" s="338"/>
      <c r="AO112" s="338"/>
      <c r="AP112" s="338"/>
      <c r="AQ112" s="338"/>
      <c r="AR112" s="338"/>
      <c r="AS112" s="338"/>
      <c r="AT112" s="1"/>
    </row>
    <row r="113" spans="1:46" ht="19.5" customHeight="1" x14ac:dyDescent="0.25">
      <c r="A113" s="930" t="s">
        <v>119</v>
      </c>
      <c r="B113" s="462"/>
      <c r="C113" s="462"/>
      <c r="D113" s="462"/>
      <c r="E113" s="462"/>
      <c r="F113" s="462"/>
      <c r="G113" s="462"/>
      <c r="H113" s="462"/>
      <c r="I113" s="462"/>
      <c r="J113" s="750"/>
      <c r="K113" s="931" t="e">
        <f>COUNTIF(#REF!,"Referred ")</f>
        <v>#REF!</v>
      </c>
      <c r="L113" s="463"/>
      <c r="M113" s="931" t="e">
        <f>COUNTIF(#REF!,"Offered")</f>
        <v>#REF!</v>
      </c>
      <c r="N113" s="463"/>
      <c r="O113" s="931" t="e">
        <f>COUNTIF(#REF!,"Both ")</f>
        <v>#REF!</v>
      </c>
      <c r="P113" s="463"/>
      <c r="Q113" s="928" t="e">
        <f>COUNTIF(#REF!,"YES")</f>
        <v>#REF!</v>
      </c>
      <c r="R113" s="463"/>
      <c r="S113" s="928" t="e">
        <f>COUNTIF(#REF!,"NO")</f>
        <v>#REF!</v>
      </c>
      <c r="T113" s="463"/>
      <c r="U113" s="928" t="e">
        <f>COUNTIF(#REF!,"REFUSED")</f>
        <v>#REF!</v>
      </c>
      <c r="V113" s="463"/>
      <c r="W113" s="928" t="e">
        <f>COUNTIF(#REF!,"unable to contact ")</f>
        <v>#REF!</v>
      </c>
      <c r="X113" s="463"/>
      <c r="Y113" s="929" t="e">
        <f>COUNTIF(#REF!,"Successful Face to Face")</f>
        <v>#REF!</v>
      </c>
      <c r="Z113" s="463"/>
      <c r="AA113" s="929" t="e">
        <f>COUNTIF(#REF!,"Successful Face to Face")</f>
        <v>#REF!</v>
      </c>
      <c r="AB113" s="463"/>
      <c r="AC113" s="929" t="e">
        <f>COUNTIF(#REF!,"Successful Face to Face")</f>
        <v>#REF!</v>
      </c>
      <c r="AD113" s="463"/>
      <c r="AE113" s="929" t="e">
        <f>COUNTIF(#REF!,"Successful Face to Face")</f>
        <v>#REF!</v>
      </c>
      <c r="AF113" s="463"/>
      <c r="AG113" s="929" t="e">
        <f>COUNTIF(#REF!,"Successful Face to Face")</f>
        <v>#REF!</v>
      </c>
      <c r="AH113" s="463"/>
      <c r="AI113" s="330"/>
      <c r="AJ113" s="338"/>
      <c r="AK113" s="338"/>
      <c r="AL113" s="338"/>
      <c r="AM113" s="338"/>
      <c r="AN113" s="338"/>
      <c r="AO113" s="338"/>
      <c r="AP113" s="338"/>
      <c r="AQ113" s="338"/>
      <c r="AR113" s="338"/>
      <c r="AS113" s="338"/>
      <c r="AT113" s="1"/>
    </row>
    <row r="114" spans="1:46" ht="19.5" customHeight="1" x14ac:dyDescent="0.25">
      <c r="A114" s="934" t="s">
        <v>120</v>
      </c>
      <c r="B114" s="462"/>
      <c r="C114" s="462"/>
      <c r="D114" s="462"/>
      <c r="E114" s="462"/>
      <c r="F114" s="462"/>
      <c r="G114" s="462"/>
      <c r="H114" s="462"/>
      <c r="I114" s="462"/>
      <c r="J114" s="750"/>
      <c r="K114" s="935" t="e">
        <f>COUNTIF(#REF!,"Referred ")</f>
        <v>#REF!</v>
      </c>
      <c r="L114" s="463"/>
      <c r="M114" s="935" t="e">
        <f>COUNTIF(#REF!,"Offered")</f>
        <v>#REF!</v>
      </c>
      <c r="N114" s="463"/>
      <c r="O114" s="935" t="e">
        <f>COUNTIF(#REF!,"Both ")</f>
        <v>#REF!</v>
      </c>
      <c r="P114" s="463"/>
      <c r="Q114" s="932" t="e">
        <f>COUNTIF(#REF!,"YES")</f>
        <v>#REF!</v>
      </c>
      <c r="R114" s="463"/>
      <c r="S114" s="932" t="e">
        <f>COUNTIF(#REF!,"NO")</f>
        <v>#REF!</v>
      </c>
      <c r="T114" s="463"/>
      <c r="U114" s="932" t="e">
        <f>COUNTIF(#REF!,"REFUSED")</f>
        <v>#REF!</v>
      </c>
      <c r="V114" s="463"/>
      <c r="W114" s="932" t="e">
        <f>COUNTIF(#REF!,"unable to contact ")</f>
        <v>#REF!</v>
      </c>
      <c r="X114" s="463"/>
      <c r="Y114" s="933" t="e">
        <f>COUNTIF(#REF!,"Successful Face to Face")</f>
        <v>#REF!</v>
      </c>
      <c r="Z114" s="463"/>
      <c r="AA114" s="933" t="e">
        <f>COUNTIF(#REF!,"Successful Face to Face")</f>
        <v>#REF!</v>
      </c>
      <c r="AB114" s="463"/>
      <c r="AC114" s="933" t="e">
        <f>COUNTIF(#REF!,"Successful Face to Face")</f>
        <v>#REF!</v>
      </c>
      <c r="AD114" s="463"/>
      <c r="AE114" s="933" t="e">
        <f>COUNTIF(#REF!,"Successful Face to Face")</f>
        <v>#REF!</v>
      </c>
      <c r="AF114" s="463"/>
      <c r="AG114" s="933" t="e">
        <f>COUNTIF(#REF!,"Successful Face to Face")</f>
        <v>#REF!</v>
      </c>
      <c r="AH114" s="463"/>
      <c r="AI114" s="330"/>
      <c r="AJ114" s="338"/>
      <c r="AK114" s="338"/>
      <c r="AL114" s="338"/>
      <c r="AM114" s="338"/>
      <c r="AN114" s="338"/>
      <c r="AO114" s="338"/>
      <c r="AP114" s="338"/>
      <c r="AQ114" s="338"/>
      <c r="AR114" s="338"/>
      <c r="AS114" s="338"/>
      <c r="AT114" s="1"/>
    </row>
    <row r="115" spans="1:46" ht="19.5" customHeight="1" x14ac:dyDescent="0.25">
      <c r="A115" s="930" t="s">
        <v>121</v>
      </c>
      <c r="B115" s="462"/>
      <c r="C115" s="462"/>
      <c r="D115" s="462"/>
      <c r="E115" s="462"/>
      <c r="F115" s="462"/>
      <c r="G115" s="462"/>
      <c r="H115" s="462"/>
      <c r="I115" s="462"/>
      <c r="J115" s="750"/>
      <c r="K115" s="931" t="e">
        <f>COUNTIF(#REF!,"Referred ")</f>
        <v>#REF!</v>
      </c>
      <c r="L115" s="463"/>
      <c r="M115" s="931" t="e">
        <f>COUNTIF(#REF!,"Offered")</f>
        <v>#REF!</v>
      </c>
      <c r="N115" s="463"/>
      <c r="O115" s="931" t="e">
        <f>COUNTIF(#REF!,"Both ")</f>
        <v>#REF!</v>
      </c>
      <c r="P115" s="463"/>
      <c r="Q115" s="928" t="e">
        <f>COUNTIF(#REF!,"YES")</f>
        <v>#REF!</v>
      </c>
      <c r="R115" s="463"/>
      <c r="S115" s="928" t="e">
        <f>COUNTIF(#REF!,"NO")</f>
        <v>#REF!</v>
      </c>
      <c r="T115" s="463"/>
      <c r="U115" s="928" t="e">
        <f>COUNTIF(#REF!,"REFUSED")</f>
        <v>#REF!</v>
      </c>
      <c r="V115" s="463"/>
      <c r="W115" s="928" t="e">
        <f>COUNTIF(#REF!,"unable to contact ")</f>
        <v>#REF!</v>
      </c>
      <c r="X115" s="463"/>
      <c r="Y115" s="929" t="e">
        <f>COUNTIF(#REF!,"Successful Face to Face")</f>
        <v>#REF!</v>
      </c>
      <c r="Z115" s="463"/>
      <c r="AA115" s="929" t="e">
        <f>COUNTIF(#REF!,"Successful Face to Face")</f>
        <v>#REF!</v>
      </c>
      <c r="AB115" s="463"/>
      <c r="AC115" s="929" t="e">
        <f>COUNTIF(#REF!,"Successful Face to Face")</f>
        <v>#REF!</v>
      </c>
      <c r="AD115" s="463"/>
      <c r="AE115" s="929" t="e">
        <f>COUNTIF(#REF!,"Successful Face to Face")</f>
        <v>#REF!</v>
      </c>
      <c r="AF115" s="463"/>
      <c r="AG115" s="929" t="e">
        <f>COUNTIF(#REF!,"Successful Face to Face")</f>
        <v>#REF!</v>
      </c>
      <c r="AH115" s="463"/>
      <c r="AI115" s="330"/>
      <c r="AJ115" s="338"/>
      <c r="AK115" s="338"/>
      <c r="AL115" s="338"/>
      <c r="AM115" s="338"/>
      <c r="AN115" s="338"/>
      <c r="AO115" s="338"/>
      <c r="AP115" s="338"/>
      <c r="AQ115" s="338"/>
      <c r="AR115" s="338"/>
      <c r="AS115" s="338"/>
      <c r="AT115" s="1"/>
    </row>
    <row r="116" spans="1:46" ht="19.5" customHeight="1" x14ac:dyDescent="0.25">
      <c r="A116" s="934" t="s">
        <v>122</v>
      </c>
      <c r="B116" s="462"/>
      <c r="C116" s="462"/>
      <c r="D116" s="462"/>
      <c r="E116" s="462"/>
      <c r="F116" s="462"/>
      <c r="G116" s="462"/>
      <c r="H116" s="462"/>
      <c r="I116" s="462"/>
      <c r="J116" s="750"/>
      <c r="K116" s="935" t="e">
        <f>COUNTIF(#REF!,"Referred ")</f>
        <v>#REF!</v>
      </c>
      <c r="L116" s="463"/>
      <c r="M116" s="935" t="e">
        <f>COUNTIF(#REF!,"Offered")</f>
        <v>#REF!</v>
      </c>
      <c r="N116" s="463"/>
      <c r="O116" s="935" t="e">
        <f>COUNTIF(#REF!,"Both ")</f>
        <v>#REF!</v>
      </c>
      <c r="P116" s="463"/>
      <c r="Q116" s="932" t="e">
        <f>COUNTIF(#REF!,"YES")</f>
        <v>#REF!</v>
      </c>
      <c r="R116" s="463"/>
      <c r="S116" s="932" t="e">
        <f>COUNTIF(#REF!,"NO")</f>
        <v>#REF!</v>
      </c>
      <c r="T116" s="463"/>
      <c r="U116" s="932" t="e">
        <f>COUNTIF(#REF!,"REFUSED")</f>
        <v>#REF!</v>
      </c>
      <c r="V116" s="463"/>
      <c r="W116" s="932" t="e">
        <f>COUNTIF(#REF!,"unable to contact ")</f>
        <v>#REF!</v>
      </c>
      <c r="X116" s="463"/>
      <c r="Y116" s="933" t="e">
        <f>COUNTIF(#REF!,"Successful Face to Face")</f>
        <v>#REF!</v>
      </c>
      <c r="Z116" s="463"/>
      <c r="AA116" s="933" t="e">
        <f>COUNTIF(#REF!,"Successful Face to Face")</f>
        <v>#REF!</v>
      </c>
      <c r="AB116" s="463"/>
      <c r="AC116" s="933" t="e">
        <f>COUNTIF(#REF!,"Successful Face to Face")</f>
        <v>#REF!</v>
      </c>
      <c r="AD116" s="463"/>
      <c r="AE116" s="933" t="e">
        <f>COUNTIF(#REF!,"Successful Face to Face")</f>
        <v>#REF!</v>
      </c>
      <c r="AF116" s="463"/>
      <c r="AG116" s="933" t="e">
        <f>COUNTIF(#REF!,"Successful Face to Face")</f>
        <v>#REF!</v>
      </c>
      <c r="AH116" s="463"/>
      <c r="AI116" s="330"/>
      <c r="AJ116" s="338"/>
      <c r="AK116" s="338"/>
      <c r="AL116" s="338"/>
      <c r="AM116" s="338"/>
      <c r="AN116" s="338"/>
      <c r="AO116" s="338"/>
      <c r="AP116" s="338"/>
      <c r="AQ116" s="338"/>
      <c r="AR116" s="338"/>
      <c r="AS116" s="338"/>
      <c r="AT116" s="1"/>
    </row>
    <row r="117" spans="1:46" ht="19.5" customHeight="1" x14ac:dyDescent="0.25">
      <c r="A117" s="930" t="s">
        <v>806</v>
      </c>
      <c r="B117" s="462"/>
      <c r="C117" s="462"/>
      <c r="D117" s="462"/>
      <c r="E117" s="462"/>
      <c r="F117" s="462"/>
      <c r="G117" s="462"/>
      <c r="H117" s="462"/>
      <c r="I117" s="462"/>
      <c r="J117" s="750"/>
      <c r="K117" s="931" t="e">
        <f>COUNTIF(#REF!,"Referred ")</f>
        <v>#REF!</v>
      </c>
      <c r="L117" s="463"/>
      <c r="M117" s="931" t="e">
        <f>COUNTIF(#REF!,"Offered")</f>
        <v>#REF!</v>
      </c>
      <c r="N117" s="463"/>
      <c r="O117" s="931" t="e">
        <f>COUNTIF(#REF!,"Both ")</f>
        <v>#REF!</v>
      </c>
      <c r="P117" s="463"/>
      <c r="Q117" s="928" t="e">
        <f>COUNTIF(#REF!,"YES")</f>
        <v>#REF!</v>
      </c>
      <c r="R117" s="463"/>
      <c r="S117" s="928" t="e">
        <f>COUNTIF(#REF!,"NO")</f>
        <v>#REF!</v>
      </c>
      <c r="T117" s="463"/>
      <c r="U117" s="928" t="e">
        <f>COUNTIF(#REF!,"REFUSED")</f>
        <v>#REF!</v>
      </c>
      <c r="V117" s="463"/>
      <c r="W117" s="928" t="e">
        <f>COUNTIF(#REF!,"unable to contact ")</f>
        <v>#REF!</v>
      </c>
      <c r="X117" s="463"/>
      <c r="Y117" s="929" t="e">
        <f>COUNTIF(#REF!,"Successful Face to Face")</f>
        <v>#REF!</v>
      </c>
      <c r="Z117" s="463"/>
      <c r="AA117" s="929" t="e">
        <f>COUNTIF(#REF!,"Successful Face to Face")</f>
        <v>#REF!</v>
      </c>
      <c r="AB117" s="463"/>
      <c r="AC117" s="929" t="e">
        <f>COUNTIF(#REF!,"Successful Face to Face")</f>
        <v>#REF!</v>
      </c>
      <c r="AD117" s="463"/>
      <c r="AE117" s="929" t="e">
        <f>COUNTIF(#REF!,"Successful Face to Face")</f>
        <v>#REF!</v>
      </c>
      <c r="AF117" s="463"/>
      <c r="AG117" s="929" t="e">
        <f>COUNTIF(#REF!,"Successful Face to Face")</f>
        <v>#REF!</v>
      </c>
      <c r="AH117" s="463"/>
      <c r="AI117" s="330"/>
      <c r="AJ117" s="338"/>
      <c r="AK117" s="338"/>
      <c r="AL117" s="338"/>
      <c r="AM117" s="338"/>
      <c r="AN117" s="338"/>
      <c r="AO117" s="338"/>
      <c r="AP117" s="338"/>
      <c r="AQ117" s="338"/>
      <c r="AR117" s="338"/>
      <c r="AS117" s="338"/>
      <c r="AT117" s="1"/>
    </row>
    <row r="118" spans="1:46" ht="19.5" customHeight="1" x14ac:dyDescent="0.25">
      <c r="A118" s="934" t="s">
        <v>807</v>
      </c>
      <c r="B118" s="462"/>
      <c r="C118" s="462"/>
      <c r="D118" s="462"/>
      <c r="E118" s="462"/>
      <c r="F118" s="462"/>
      <c r="G118" s="462"/>
      <c r="H118" s="462"/>
      <c r="I118" s="462"/>
      <c r="J118" s="750"/>
      <c r="K118" s="935" t="e">
        <f>COUNTIF(#REF!,"Referred ")</f>
        <v>#REF!</v>
      </c>
      <c r="L118" s="463"/>
      <c r="M118" s="935" t="e">
        <f>COUNTIF(#REF!,"Offered")</f>
        <v>#REF!</v>
      </c>
      <c r="N118" s="463"/>
      <c r="O118" s="935" t="e">
        <f>COUNTIF(#REF!,"Both ")</f>
        <v>#REF!</v>
      </c>
      <c r="P118" s="463"/>
      <c r="Q118" s="932" t="e">
        <f>COUNTIF(#REF!,"YES")</f>
        <v>#REF!</v>
      </c>
      <c r="R118" s="463"/>
      <c r="S118" s="932" t="e">
        <f>COUNTIF(#REF!,"NO")</f>
        <v>#REF!</v>
      </c>
      <c r="T118" s="463"/>
      <c r="U118" s="932" t="e">
        <f>COUNTIF(#REF!,"REFUSED")</f>
        <v>#REF!</v>
      </c>
      <c r="V118" s="463"/>
      <c r="W118" s="932" t="e">
        <f>COUNTIF(#REF!,"unable to contact ")</f>
        <v>#REF!</v>
      </c>
      <c r="X118" s="463"/>
      <c r="Y118" s="933" t="e">
        <f>COUNTIF(#REF!,"Successful Face to Face")</f>
        <v>#REF!</v>
      </c>
      <c r="Z118" s="463"/>
      <c r="AA118" s="933" t="e">
        <f>COUNTIF(#REF!,"Successful Face to Face")</f>
        <v>#REF!</v>
      </c>
      <c r="AB118" s="463"/>
      <c r="AC118" s="933" t="e">
        <f>COUNTIF(#REF!,"Successful Face to Face")</f>
        <v>#REF!</v>
      </c>
      <c r="AD118" s="463"/>
      <c r="AE118" s="933" t="e">
        <f>COUNTIF(#REF!,"Successful Face to Face")</f>
        <v>#REF!</v>
      </c>
      <c r="AF118" s="463"/>
      <c r="AG118" s="933" t="e">
        <f>COUNTIF(#REF!,"Successful Face to Face")</f>
        <v>#REF!</v>
      </c>
      <c r="AH118" s="463"/>
      <c r="AI118" s="330"/>
      <c r="AJ118" s="338"/>
      <c r="AK118" s="338"/>
      <c r="AL118" s="338"/>
      <c r="AM118" s="338"/>
      <c r="AN118" s="338"/>
      <c r="AO118" s="338"/>
      <c r="AP118" s="338"/>
      <c r="AQ118" s="338"/>
      <c r="AR118" s="338"/>
      <c r="AS118" s="338"/>
      <c r="AT118" s="1"/>
    </row>
    <row r="119" spans="1:46" ht="19.5" customHeight="1" x14ac:dyDescent="0.25">
      <c r="A119" s="930" t="s">
        <v>123</v>
      </c>
      <c r="B119" s="462"/>
      <c r="C119" s="462"/>
      <c r="D119" s="462"/>
      <c r="E119" s="462"/>
      <c r="F119" s="462"/>
      <c r="G119" s="462"/>
      <c r="H119" s="462"/>
      <c r="I119" s="462"/>
      <c r="J119" s="750"/>
      <c r="K119" s="931" t="e">
        <f>COUNTIF(#REF!,"Referred ")</f>
        <v>#REF!</v>
      </c>
      <c r="L119" s="463"/>
      <c r="M119" s="931" t="e">
        <f>COUNTIF(#REF!,"Offered")</f>
        <v>#REF!</v>
      </c>
      <c r="N119" s="463"/>
      <c r="O119" s="931" t="e">
        <f>COUNTIF(#REF!,"Both ")</f>
        <v>#REF!</v>
      </c>
      <c r="P119" s="463"/>
      <c r="Q119" s="928" t="e">
        <f>COUNTIF(#REF!,"YES")</f>
        <v>#REF!</v>
      </c>
      <c r="R119" s="463"/>
      <c r="S119" s="928" t="e">
        <f>COUNTIF(#REF!,"NO")</f>
        <v>#REF!</v>
      </c>
      <c r="T119" s="463"/>
      <c r="U119" s="928" t="e">
        <f>COUNTIF(#REF!,"REFUSED")</f>
        <v>#REF!</v>
      </c>
      <c r="V119" s="463"/>
      <c r="W119" s="928" t="e">
        <f>COUNTIF(#REF!,"unable to contact ")</f>
        <v>#REF!</v>
      </c>
      <c r="X119" s="463"/>
      <c r="Y119" s="929" t="e">
        <f>COUNTIF(#REF!,"Successful Face to Face")</f>
        <v>#REF!</v>
      </c>
      <c r="Z119" s="463"/>
      <c r="AA119" s="929" t="e">
        <f>COUNTIF(#REF!,"Successful Face to Face")</f>
        <v>#REF!</v>
      </c>
      <c r="AB119" s="463"/>
      <c r="AC119" s="929" t="e">
        <f>COUNTIF(#REF!,"Successful Face to Face")</f>
        <v>#REF!</v>
      </c>
      <c r="AD119" s="463"/>
      <c r="AE119" s="929" t="e">
        <f>COUNTIF(#REF!,"Successful Face to Face")</f>
        <v>#REF!</v>
      </c>
      <c r="AF119" s="463"/>
      <c r="AG119" s="929" t="e">
        <f>COUNTIF(#REF!,"Successful Face to Face")</f>
        <v>#REF!</v>
      </c>
      <c r="AH119" s="463"/>
      <c r="AI119" s="330"/>
      <c r="AJ119" s="338"/>
      <c r="AK119" s="338"/>
      <c r="AL119" s="338"/>
      <c r="AM119" s="338"/>
      <c r="AN119" s="338"/>
      <c r="AO119" s="338"/>
      <c r="AP119" s="338"/>
      <c r="AQ119" s="338"/>
      <c r="AR119" s="338"/>
      <c r="AS119" s="338"/>
      <c r="AT119" s="1"/>
    </row>
    <row r="120" spans="1:46" ht="19.5" customHeight="1" x14ac:dyDescent="0.25">
      <c r="A120" s="934" t="s">
        <v>124</v>
      </c>
      <c r="B120" s="462"/>
      <c r="C120" s="462"/>
      <c r="D120" s="462"/>
      <c r="E120" s="462"/>
      <c r="F120" s="462"/>
      <c r="G120" s="462"/>
      <c r="H120" s="462"/>
      <c r="I120" s="462"/>
      <c r="J120" s="750"/>
      <c r="K120" s="935" t="e">
        <f>COUNTIF(#REF!,"Referred ")</f>
        <v>#REF!</v>
      </c>
      <c r="L120" s="463"/>
      <c r="M120" s="935" t="e">
        <f>COUNTIF(#REF!,"Offered")</f>
        <v>#REF!</v>
      </c>
      <c r="N120" s="463"/>
      <c r="O120" s="935" t="e">
        <f>COUNTIF(#REF!,"Both ")</f>
        <v>#REF!</v>
      </c>
      <c r="P120" s="463"/>
      <c r="Q120" s="932" t="e">
        <f>COUNTIF(#REF!,"YES")</f>
        <v>#REF!</v>
      </c>
      <c r="R120" s="463"/>
      <c r="S120" s="932" t="e">
        <f>COUNTIF(#REF!,"NO")</f>
        <v>#REF!</v>
      </c>
      <c r="T120" s="463"/>
      <c r="U120" s="932" t="e">
        <f>COUNTIF(#REF!,"REFUSED")</f>
        <v>#REF!</v>
      </c>
      <c r="V120" s="463"/>
      <c r="W120" s="932" t="e">
        <f>COUNTIF(#REF!,"unable to contact ")</f>
        <v>#REF!</v>
      </c>
      <c r="X120" s="463"/>
      <c r="Y120" s="933" t="e">
        <f>COUNTIF(#REF!,"Successful Face to Face")</f>
        <v>#REF!</v>
      </c>
      <c r="Z120" s="463"/>
      <c r="AA120" s="933" t="e">
        <f>COUNTIF(#REF!,"Successful Face to Face")</f>
        <v>#REF!</v>
      </c>
      <c r="AB120" s="463"/>
      <c r="AC120" s="933" t="e">
        <f>COUNTIF(#REF!,"Successful Face to Face")</f>
        <v>#REF!</v>
      </c>
      <c r="AD120" s="463"/>
      <c r="AE120" s="933" t="e">
        <f>COUNTIF(#REF!,"Successful Face to Face")</f>
        <v>#REF!</v>
      </c>
      <c r="AF120" s="463"/>
      <c r="AG120" s="933" t="e">
        <f>COUNTIF(#REF!,"Successful Face to Face")</f>
        <v>#REF!</v>
      </c>
      <c r="AH120" s="463"/>
      <c r="AI120" s="330"/>
      <c r="AJ120" s="338"/>
      <c r="AK120" s="338"/>
      <c r="AL120" s="338"/>
      <c r="AM120" s="338"/>
      <c r="AN120" s="338"/>
      <c r="AO120" s="338"/>
      <c r="AP120" s="338"/>
      <c r="AQ120" s="338"/>
      <c r="AR120" s="338"/>
      <c r="AS120" s="338"/>
      <c r="AT120" s="1"/>
    </row>
    <row r="121" spans="1:46" ht="19.5" customHeight="1" x14ac:dyDescent="0.25">
      <c r="A121" s="936" t="s">
        <v>617</v>
      </c>
      <c r="B121" s="764"/>
      <c r="C121" s="764"/>
      <c r="D121" s="764"/>
      <c r="E121" s="764"/>
      <c r="F121" s="764"/>
      <c r="G121" s="764"/>
      <c r="H121" s="764"/>
      <c r="I121" s="764"/>
      <c r="J121" s="765"/>
      <c r="K121" s="931" t="e">
        <f>COUNTIF(#REF!,"Referred ")</f>
        <v>#REF!</v>
      </c>
      <c r="L121" s="463"/>
      <c r="M121" s="931" t="e">
        <f>COUNTIF(#REF!,"Offered")</f>
        <v>#REF!</v>
      </c>
      <c r="N121" s="463"/>
      <c r="O121" s="931" t="e">
        <f>COUNTIF(#REF!,"Both ")</f>
        <v>#REF!</v>
      </c>
      <c r="P121" s="463"/>
      <c r="Q121" s="928" t="e">
        <f>COUNTIF(#REF!,"YES")</f>
        <v>#REF!</v>
      </c>
      <c r="R121" s="463"/>
      <c r="S121" s="928" t="e">
        <f>COUNTIF(#REF!,"NO")</f>
        <v>#REF!</v>
      </c>
      <c r="T121" s="463"/>
      <c r="U121" s="928" t="e">
        <f>COUNTIF(#REF!,"REFUSED")</f>
        <v>#REF!</v>
      </c>
      <c r="V121" s="463"/>
      <c r="W121" s="928" t="e">
        <f>COUNTIF(#REF!,"unable to contact ")</f>
        <v>#REF!</v>
      </c>
      <c r="X121" s="463"/>
      <c r="Y121" s="929" t="e">
        <f>COUNTIF(#REF!,"Successful Face to Face")</f>
        <v>#REF!</v>
      </c>
      <c r="Z121" s="463"/>
      <c r="AA121" s="929" t="e">
        <f>COUNTIF(#REF!,"Successful Face to Face")</f>
        <v>#REF!</v>
      </c>
      <c r="AB121" s="463"/>
      <c r="AC121" s="929" t="e">
        <f>COUNTIF(#REF!,"Successful Face to Face")</f>
        <v>#REF!</v>
      </c>
      <c r="AD121" s="463"/>
      <c r="AE121" s="929" t="e">
        <f>COUNTIF(#REF!,"Successful Face to Face")</f>
        <v>#REF!</v>
      </c>
      <c r="AF121" s="463"/>
      <c r="AG121" s="929" t="e">
        <f>COUNTIF(#REF!,"Successful Face to Face")</f>
        <v>#REF!</v>
      </c>
      <c r="AH121" s="463"/>
      <c r="AI121" s="330"/>
      <c r="AJ121" s="338"/>
      <c r="AK121" s="338"/>
      <c r="AL121" s="338"/>
      <c r="AM121" s="338"/>
      <c r="AN121" s="338"/>
      <c r="AO121" s="338"/>
      <c r="AP121" s="338"/>
      <c r="AQ121" s="338"/>
      <c r="AR121" s="338"/>
      <c r="AS121" s="338"/>
      <c r="AT121" s="1"/>
    </row>
    <row r="122" spans="1:46" ht="19.5" customHeight="1" x14ac:dyDescent="0.25">
      <c r="A122" s="934" t="s">
        <v>617</v>
      </c>
      <c r="B122" s="462"/>
      <c r="C122" s="462"/>
      <c r="D122" s="462"/>
      <c r="E122" s="462"/>
      <c r="F122" s="462"/>
      <c r="G122" s="462"/>
      <c r="H122" s="462"/>
      <c r="I122" s="462"/>
      <c r="J122" s="750"/>
      <c r="K122" s="935" t="e">
        <f>COUNTIF(#REF!,"Referred ")</f>
        <v>#REF!</v>
      </c>
      <c r="L122" s="463"/>
      <c r="M122" s="935" t="e">
        <f>COUNTIF(#REF!,"Offered")</f>
        <v>#REF!</v>
      </c>
      <c r="N122" s="463"/>
      <c r="O122" s="935" t="e">
        <f>COUNTIF(#REF!,"Both ")</f>
        <v>#REF!</v>
      </c>
      <c r="P122" s="463"/>
      <c r="Q122" s="932" t="e">
        <f>COUNTIF(#REF!,"YES")</f>
        <v>#REF!</v>
      </c>
      <c r="R122" s="463"/>
      <c r="S122" s="932" t="e">
        <f>COUNTIF(#REF!,"NO")</f>
        <v>#REF!</v>
      </c>
      <c r="T122" s="463"/>
      <c r="U122" s="932" t="e">
        <f>COUNTIF(#REF!,"REFUSED")</f>
        <v>#REF!</v>
      </c>
      <c r="V122" s="463"/>
      <c r="W122" s="932" t="e">
        <f>COUNTIF(#REF!,"unable to contact ")</f>
        <v>#REF!</v>
      </c>
      <c r="X122" s="463"/>
      <c r="Y122" s="933" t="e">
        <f>COUNTIF(#REF!,"Successful Face to Face")</f>
        <v>#REF!</v>
      </c>
      <c r="Z122" s="463"/>
      <c r="AA122" s="933" t="e">
        <f>COUNTIF(#REF!,"Successful Face to Face")</f>
        <v>#REF!</v>
      </c>
      <c r="AB122" s="463"/>
      <c r="AC122" s="933" t="e">
        <f>COUNTIF(#REF!,"Successful Face to Face")</f>
        <v>#REF!</v>
      </c>
      <c r="AD122" s="463"/>
      <c r="AE122" s="933" t="e">
        <f>COUNTIF(#REF!,"Successful Face to Face")</f>
        <v>#REF!</v>
      </c>
      <c r="AF122" s="463"/>
      <c r="AG122" s="933" t="e">
        <f>COUNTIF(#REF!,"Successful Face to Face")</f>
        <v>#REF!</v>
      </c>
      <c r="AH122" s="463"/>
      <c r="AI122" s="330"/>
      <c r="AJ122" s="338"/>
      <c r="AK122" s="338"/>
      <c r="AL122" s="338"/>
      <c r="AM122" s="338"/>
      <c r="AN122" s="338"/>
      <c r="AO122" s="338"/>
      <c r="AP122" s="338"/>
      <c r="AQ122" s="338"/>
      <c r="AR122" s="338"/>
      <c r="AS122" s="338"/>
      <c r="AT122" s="1"/>
    </row>
    <row r="123" spans="1:46" ht="30" customHeight="1" x14ac:dyDescent="0.25">
      <c r="A123" s="338"/>
      <c r="B123" s="338"/>
      <c r="C123" s="338"/>
      <c r="D123" s="338"/>
      <c r="E123" s="338"/>
      <c r="F123" s="338"/>
      <c r="G123" s="338"/>
      <c r="H123" s="353"/>
      <c r="I123" s="353"/>
      <c r="J123" s="353"/>
      <c r="K123" s="330"/>
      <c r="L123" s="330"/>
      <c r="M123" s="330"/>
      <c r="N123" s="330"/>
      <c r="O123" s="330"/>
      <c r="P123" s="330"/>
      <c r="Q123" s="330"/>
      <c r="R123" s="330"/>
      <c r="S123" s="330"/>
      <c r="T123" s="330"/>
      <c r="U123" s="330"/>
      <c r="V123" s="330"/>
      <c r="W123" s="330"/>
      <c r="X123" s="330"/>
      <c r="Y123" s="330"/>
      <c r="Z123" s="330"/>
      <c r="AA123" s="330"/>
      <c r="AB123" s="330"/>
      <c r="AC123" s="330"/>
      <c r="AD123" s="330"/>
      <c r="AE123" s="330"/>
      <c r="AF123" s="353"/>
      <c r="AG123" s="353"/>
      <c r="AH123" s="353"/>
      <c r="AI123" s="1"/>
      <c r="AJ123" s="1"/>
      <c r="AK123" s="1"/>
      <c r="AL123" s="1"/>
      <c r="AM123" s="1"/>
      <c r="AN123" s="1"/>
      <c r="AO123" s="1"/>
      <c r="AP123" s="1"/>
      <c r="AQ123" s="1"/>
      <c r="AR123" s="1"/>
      <c r="AS123" s="1"/>
      <c r="AT123" s="1"/>
    </row>
    <row r="124" spans="1:46" ht="15.75" customHeight="1" x14ac:dyDescent="0.25">
      <c r="A124" s="946" t="s">
        <v>808</v>
      </c>
      <c r="B124" s="764"/>
      <c r="C124" s="764"/>
      <c r="D124" s="764"/>
      <c r="E124" s="764"/>
      <c r="F124" s="764"/>
      <c r="G124" s="764"/>
      <c r="H124" s="764"/>
      <c r="I124" s="764"/>
      <c r="J124" s="764"/>
      <c r="K124" s="764"/>
      <c r="L124" s="764"/>
      <c r="M124" s="764"/>
      <c r="N124" s="764"/>
      <c r="O124" s="764"/>
      <c r="P124" s="764"/>
      <c r="Q124" s="764"/>
      <c r="R124" s="764"/>
      <c r="S124" s="764"/>
      <c r="T124" s="764"/>
      <c r="U124" s="764"/>
      <c r="V124" s="764"/>
      <c r="W124" s="764"/>
      <c r="X124" s="764"/>
      <c r="Y124" s="764"/>
      <c r="Z124" s="764"/>
      <c r="AA124" s="764"/>
      <c r="AB124" s="764"/>
      <c r="AC124" s="764"/>
      <c r="AD124" s="764"/>
      <c r="AE124" s="764"/>
      <c r="AF124" s="764"/>
      <c r="AG124" s="764"/>
      <c r="AH124" s="764"/>
      <c r="AI124" s="764"/>
      <c r="AJ124" s="765"/>
      <c r="AK124" s="1"/>
      <c r="AL124" s="1"/>
      <c r="AM124" s="1"/>
      <c r="AN124" s="1"/>
      <c r="AO124" s="1"/>
      <c r="AP124" s="1"/>
      <c r="AQ124" s="1"/>
      <c r="AR124" s="1"/>
      <c r="AS124" s="1"/>
      <c r="AT124" s="1"/>
    </row>
    <row r="125" spans="1:46" ht="15.75" customHeight="1" x14ac:dyDescent="0.2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row>
    <row r="126" spans="1:46" ht="15.75" customHeight="1" x14ac:dyDescent="0.2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row>
    <row r="127" spans="1:46" ht="30" customHeight="1" x14ac:dyDescent="0.25">
      <c r="A127" s="948" t="s">
        <v>809</v>
      </c>
      <c r="B127" s="462"/>
      <c r="C127" s="462"/>
      <c r="D127" s="462"/>
      <c r="E127" s="462"/>
      <c r="F127" s="462"/>
      <c r="G127" s="463"/>
      <c r="H127" s="948" t="s">
        <v>185</v>
      </c>
      <c r="I127" s="462"/>
      <c r="J127" s="463"/>
      <c r="K127" s="948" t="s">
        <v>186</v>
      </c>
      <c r="L127" s="462"/>
      <c r="M127" s="463"/>
      <c r="N127" s="1"/>
      <c r="O127" s="949" t="s">
        <v>810</v>
      </c>
      <c r="P127" s="462"/>
      <c r="Q127" s="462"/>
      <c r="R127" s="462"/>
      <c r="S127" s="462"/>
      <c r="T127" s="462"/>
      <c r="U127" s="463"/>
      <c r="V127" s="337"/>
      <c r="W127" s="337"/>
      <c r="X127" s="337"/>
      <c r="Y127" s="337"/>
      <c r="Z127" s="337"/>
      <c r="AA127" s="337"/>
      <c r="AB127" s="337"/>
      <c r="AC127" s="1"/>
      <c r="AD127" s="1"/>
      <c r="AE127" s="1"/>
      <c r="AF127" s="1"/>
      <c r="AG127" s="1"/>
      <c r="AH127" s="1"/>
      <c r="AI127" s="1"/>
      <c r="AJ127" s="1"/>
      <c r="AK127" s="1"/>
      <c r="AL127" s="1"/>
      <c r="AM127" s="1"/>
      <c r="AN127" s="1"/>
      <c r="AO127" s="1"/>
      <c r="AP127" s="1"/>
      <c r="AQ127" s="1"/>
      <c r="AR127" s="1"/>
      <c r="AS127" s="1"/>
      <c r="AT127" s="1"/>
    </row>
    <row r="128" spans="1:46" ht="19.5" customHeight="1" x14ac:dyDescent="0.25">
      <c r="A128" s="950" t="s">
        <v>811</v>
      </c>
      <c r="B128" s="462"/>
      <c r="C128" s="462"/>
      <c r="D128" s="462"/>
      <c r="E128" s="462"/>
      <c r="F128" s="462"/>
      <c r="G128" s="462"/>
      <c r="H128" s="462"/>
      <c r="I128" s="462"/>
      <c r="J128" s="462"/>
      <c r="K128" s="462"/>
      <c r="L128" s="462"/>
      <c r="M128" s="463"/>
      <c r="N128" s="1"/>
      <c r="O128" s="947" t="s">
        <v>812</v>
      </c>
      <c r="P128" s="462"/>
      <c r="Q128" s="463"/>
      <c r="R128" s="947" t="s">
        <v>185</v>
      </c>
      <c r="S128" s="463"/>
      <c r="T128" s="947" t="s">
        <v>186</v>
      </c>
      <c r="U128" s="463"/>
      <c r="V128" s="356"/>
      <c r="W128" s="356"/>
      <c r="X128" s="356"/>
      <c r="Y128" s="356"/>
      <c r="Z128" s="356"/>
      <c r="AA128" s="356"/>
      <c r="AB128" s="356"/>
      <c r="AC128" s="1"/>
      <c r="AD128" s="1"/>
      <c r="AE128" s="1"/>
      <c r="AF128" s="1"/>
      <c r="AG128" s="1"/>
      <c r="AH128" s="1"/>
      <c r="AI128" s="1"/>
      <c r="AJ128" s="1"/>
      <c r="AK128" s="1"/>
      <c r="AL128" s="1"/>
      <c r="AM128" s="1"/>
      <c r="AN128" s="1"/>
      <c r="AO128" s="1"/>
      <c r="AP128" s="1"/>
      <c r="AQ128" s="1"/>
      <c r="AR128" s="1"/>
      <c r="AS128" s="1"/>
      <c r="AT128" s="1"/>
    </row>
    <row r="129" spans="1:46" ht="19.5" customHeight="1" x14ac:dyDescent="0.25">
      <c r="A129" s="920" t="s">
        <v>811</v>
      </c>
      <c r="B129" s="462"/>
      <c r="C129" s="462"/>
      <c r="D129" s="462"/>
      <c r="E129" s="462"/>
      <c r="F129" s="462"/>
      <c r="G129" s="463"/>
      <c r="H129" s="951">
        <f>COUNTIFS('5FOLLOWUP and GPRA'!F13:F5000,"YES")</f>
        <v>0</v>
      </c>
      <c r="I129" s="462"/>
      <c r="J129" s="463"/>
      <c r="K129" s="951">
        <f>COUNTIFS('5FOLLOWUP and GPRA'!F13:F5000,"NO")</f>
        <v>0</v>
      </c>
      <c r="L129" s="462"/>
      <c r="M129" s="463"/>
      <c r="N129" s="1"/>
      <c r="O129" s="957" t="s">
        <v>813</v>
      </c>
      <c r="P129" s="462"/>
      <c r="Q129" s="463"/>
      <c r="R129" s="958">
        <f>COUNTIFS('5FOLLOWUP and GPRA'!P13:P5000,"YES")</f>
        <v>0</v>
      </c>
      <c r="S129" s="463"/>
      <c r="T129" s="958">
        <f>COUNTIFS('5FOLLOWUP and GPRA'!P13:P5000,"NO")</f>
        <v>0</v>
      </c>
      <c r="U129" s="463"/>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row>
    <row r="130" spans="1:46" ht="19.5" customHeight="1" x14ac:dyDescent="0.25">
      <c r="A130" s="789" t="s">
        <v>814</v>
      </c>
      <c r="B130" s="462"/>
      <c r="C130" s="462"/>
      <c r="D130" s="462"/>
      <c r="E130" s="462"/>
      <c r="F130" s="462"/>
      <c r="G130" s="463"/>
      <c r="H130" s="779">
        <f>COUNTIFS('5FOLLOWUP and GPRA'!H13:H5000,"YES")</f>
        <v>0</v>
      </c>
      <c r="I130" s="462"/>
      <c r="J130" s="463"/>
      <c r="K130" s="779">
        <f>COUNTIFS('5FOLLOWUP and GPRA'!H13:H5000,"NO")</f>
        <v>0</v>
      </c>
      <c r="L130" s="462"/>
      <c r="M130" s="463"/>
      <c r="N130" s="1"/>
      <c r="O130" s="960" t="s">
        <v>815</v>
      </c>
      <c r="P130" s="462"/>
      <c r="Q130" s="463"/>
      <c r="R130" s="959">
        <f>COUNTIFS('5FOLLOWUP and GPRA'!R13:R5000,"YES")</f>
        <v>500</v>
      </c>
      <c r="S130" s="463"/>
      <c r="T130" s="959">
        <f>COUNTIFS('5FOLLOWUP and GPRA'!R13:R5000,"NO")</f>
        <v>500</v>
      </c>
      <c r="U130" s="463"/>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row>
    <row r="131" spans="1:46" ht="19.5" customHeight="1" x14ac:dyDescent="0.25">
      <c r="A131" s="920" t="s">
        <v>815</v>
      </c>
      <c r="B131" s="462"/>
      <c r="C131" s="462"/>
      <c r="D131" s="462"/>
      <c r="E131" s="462"/>
      <c r="F131" s="462"/>
      <c r="G131" s="463"/>
      <c r="H131" s="951">
        <f>COUNTIFS('5FOLLOWUP and GPRA'!J13:J5000,"YES")</f>
        <v>0</v>
      </c>
      <c r="I131" s="462"/>
      <c r="J131" s="463"/>
      <c r="K131" s="951">
        <f>COUNTIFS('5FOLLOWUP and GPRA'!J13:J5000,"NO")</f>
        <v>0</v>
      </c>
      <c r="L131" s="462"/>
      <c r="M131" s="463"/>
      <c r="N131" s="1"/>
      <c r="O131" s="957" t="s">
        <v>816</v>
      </c>
      <c r="P131" s="462"/>
      <c r="Q131" s="463"/>
      <c r="R131" s="958">
        <f>COUNTIFS('5FOLLOWUP and GPRA'!T13:T5000,"YES")</f>
        <v>0</v>
      </c>
      <c r="S131" s="463"/>
      <c r="T131" s="958">
        <f>COUNTIFS('5FOLLOWUP and GPRA'!T13:T5000,"NO")</f>
        <v>0</v>
      </c>
      <c r="U131" s="463"/>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row>
    <row r="132" spans="1:46" ht="19.5" customHeight="1" x14ac:dyDescent="0.25">
      <c r="A132" s="789" t="s">
        <v>816</v>
      </c>
      <c r="B132" s="462"/>
      <c r="C132" s="462"/>
      <c r="D132" s="462"/>
      <c r="E132" s="462"/>
      <c r="F132" s="462"/>
      <c r="G132" s="463"/>
      <c r="H132" s="779">
        <f>COUNTIFS('5FOLLOWUP and GPRA'!L13:L5000,"YES")</f>
        <v>0</v>
      </c>
      <c r="I132" s="462"/>
      <c r="J132" s="463"/>
      <c r="K132" s="357"/>
      <c r="L132" s="358">
        <f>COUNTIFS('5FOLLOWUP and GPRA'!L13:L5000,"NO")</f>
        <v>0</v>
      </c>
      <c r="M132" s="359"/>
      <c r="N132" s="1"/>
      <c r="O132" s="960" t="s">
        <v>286</v>
      </c>
      <c r="P132" s="462"/>
      <c r="Q132" s="463"/>
      <c r="R132" s="959">
        <f>COUNTIFS('5FOLLOWUP and GPRA'!V13:V5000,"YES")</f>
        <v>0</v>
      </c>
      <c r="S132" s="463"/>
      <c r="T132" s="959">
        <f>COUNTIFS('5FOLLOWUP and GPRA'!V13:V5000,"NO")</f>
        <v>0</v>
      </c>
      <c r="U132" s="463"/>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row>
    <row r="133" spans="1:46" ht="19.5" customHeight="1" x14ac:dyDescent="0.25">
      <c r="A133" s="360" t="s">
        <v>817</v>
      </c>
      <c r="B133" s="361"/>
      <c r="C133" s="361"/>
      <c r="D133" s="361"/>
      <c r="E133" s="361"/>
      <c r="F133" s="361"/>
      <c r="G133" s="362"/>
      <c r="H133" s="951">
        <f>COUNTIFS('5FOLLOWUP and GPRA'!N13:N5000,"YES")</f>
        <v>0</v>
      </c>
      <c r="I133" s="462"/>
      <c r="J133" s="463"/>
      <c r="K133" s="951">
        <f>COUNTIFS('5FOLLOWUP and GPRA'!N13:N5000,"NO")</f>
        <v>0</v>
      </c>
      <c r="L133" s="462"/>
      <c r="M133" s="463"/>
      <c r="N133" s="1"/>
      <c r="O133" s="363"/>
      <c r="P133" s="363"/>
      <c r="Q133" s="363"/>
      <c r="R133" s="364"/>
      <c r="S133" s="364"/>
      <c r="T133" s="364"/>
      <c r="U133" s="364"/>
      <c r="V133" s="356"/>
      <c r="W133" s="356"/>
      <c r="X133" s="356"/>
      <c r="Y133" s="356"/>
      <c r="Z133" s="356"/>
      <c r="AA133" s="356"/>
      <c r="AB133" s="356"/>
      <c r="AC133" s="1"/>
      <c r="AD133" s="1"/>
      <c r="AE133" s="1"/>
      <c r="AF133" s="1"/>
      <c r="AG133" s="1"/>
      <c r="AH133" s="1"/>
      <c r="AI133" s="1"/>
      <c r="AJ133" s="1"/>
      <c r="AK133" s="1"/>
      <c r="AL133" s="1"/>
      <c r="AM133" s="1"/>
      <c r="AN133" s="1"/>
      <c r="AO133" s="1"/>
      <c r="AP133" s="1"/>
      <c r="AQ133" s="1"/>
      <c r="AR133" s="1"/>
      <c r="AS133" s="1"/>
      <c r="AT133" s="1"/>
    </row>
    <row r="134" spans="1:46" ht="19.5" customHeight="1" x14ac:dyDescent="0.25">
      <c r="A134" s="363"/>
      <c r="B134" s="363"/>
      <c r="C134" s="363"/>
      <c r="D134" s="363"/>
      <c r="E134" s="363"/>
      <c r="F134" s="363"/>
      <c r="G134" s="363"/>
      <c r="H134" s="364"/>
      <c r="I134" s="364"/>
      <c r="J134" s="364"/>
      <c r="K134" s="364"/>
      <c r="L134" s="364"/>
      <c r="M134" s="364"/>
      <c r="N134" s="1"/>
      <c r="O134" s="1"/>
      <c r="P134" s="1"/>
      <c r="Q134" s="1"/>
      <c r="R134" s="242"/>
      <c r="S134" s="242"/>
      <c r="T134" s="242"/>
      <c r="U134" s="242"/>
      <c r="V134" s="1"/>
      <c r="W134" s="242"/>
      <c r="X134" s="242"/>
      <c r="Y134" s="242"/>
      <c r="Z134" s="242"/>
      <c r="AA134" s="242"/>
      <c r="AB134" s="242"/>
      <c r="AC134" s="1"/>
      <c r="AD134" s="1"/>
      <c r="AE134" s="1"/>
      <c r="AF134" s="1"/>
      <c r="AG134" s="1"/>
      <c r="AH134" s="1"/>
      <c r="AI134" s="1"/>
      <c r="AJ134" s="1"/>
      <c r="AK134" s="1"/>
      <c r="AL134" s="1"/>
      <c r="AM134" s="1"/>
      <c r="AN134" s="1"/>
      <c r="AO134" s="1"/>
      <c r="AP134" s="1"/>
      <c r="AQ134" s="1"/>
      <c r="AR134" s="1"/>
      <c r="AS134" s="1"/>
      <c r="AT134" s="1"/>
    </row>
    <row r="135" spans="1:46" ht="19.5" customHeight="1" x14ac:dyDescent="0.25">
      <c r="A135" s="956" t="s">
        <v>818</v>
      </c>
      <c r="B135" s="764"/>
      <c r="C135" s="764"/>
      <c r="D135" s="764"/>
      <c r="E135" s="764"/>
      <c r="F135" s="764"/>
      <c r="G135" s="764"/>
      <c r="H135" s="764"/>
      <c r="I135" s="764"/>
      <c r="J135" s="764"/>
      <c r="K135" s="764"/>
      <c r="L135" s="764"/>
      <c r="M135" s="764"/>
      <c r="N135" s="764"/>
      <c r="O135" s="764"/>
      <c r="P135" s="764"/>
      <c r="Q135" s="764"/>
      <c r="R135" s="764"/>
      <c r="S135" s="764"/>
      <c r="T135" s="764"/>
      <c r="U135" s="764"/>
      <c r="V135" s="764"/>
      <c r="W135" s="764"/>
      <c r="X135" s="764"/>
      <c r="Y135" s="764"/>
      <c r="Z135" s="764"/>
      <c r="AA135" s="764"/>
      <c r="AB135" s="764"/>
      <c r="AC135" s="764"/>
      <c r="AD135" s="764"/>
      <c r="AE135" s="764"/>
      <c r="AF135" s="764"/>
      <c r="AG135" s="764"/>
      <c r="AH135" s="764"/>
      <c r="AI135" s="764"/>
      <c r="AJ135" s="765"/>
      <c r="AK135" s="1"/>
      <c r="AL135" s="1"/>
      <c r="AM135" s="1"/>
      <c r="AN135" s="1"/>
      <c r="AO135" s="1"/>
      <c r="AP135" s="1"/>
      <c r="AQ135" s="1"/>
      <c r="AR135" s="1"/>
      <c r="AS135" s="1"/>
      <c r="AT135" s="1"/>
    </row>
    <row r="136" spans="1:46" ht="19.5" customHeight="1" x14ac:dyDescent="0.2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row>
    <row r="137" spans="1:46" ht="19.5" customHeight="1" x14ac:dyDescent="0.25">
      <c r="A137" s="952" t="s">
        <v>220</v>
      </c>
      <c r="B137" s="462"/>
      <c r="C137" s="462"/>
      <c r="D137" s="462"/>
      <c r="E137" s="462"/>
      <c r="F137" s="462"/>
      <c r="G137" s="462"/>
      <c r="H137" s="462"/>
      <c r="I137" s="462"/>
      <c r="J137" s="463"/>
      <c r="K137" s="953">
        <f>SUM('7NALOXONE DISTRIBUTION REVERSAL'!H13:H5000)</f>
        <v>0</v>
      </c>
      <c r="L137" s="462"/>
      <c r="M137" s="463"/>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row>
    <row r="138" spans="1:46" ht="19.5" customHeight="1" x14ac:dyDescent="0.25">
      <c r="A138" s="957" t="s">
        <v>819</v>
      </c>
      <c r="B138" s="462"/>
      <c r="C138" s="462"/>
      <c r="D138" s="462"/>
      <c r="E138" s="462"/>
      <c r="F138" s="462"/>
      <c r="G138" s="462"/>
      <c r="H138" s="462"/>
      <c r="I138" s="462"/>
      <c r="J138" s="463"/>
      <c r="K138" s="958">
        <f>COUNTIF('7NALOXONE DISTRIBUTION REVERSAL'!J13:J5000,"YES")</f>
        <v>0</v>
      </c>
      <c r="L138" s="462"/>
      <c r="M138" s="463"/>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row>
    <row r="139" spans="1:46" ht="19.5" customHeight="1" x14ac:dyDescent="0.25">
      <c r="A139" s="748"/>
      <c r="B139" s="462"/>
      <c r="C139" s="462"/>
      <c r="D139" s="462"/>
      <c r="E139" s="462"/>
      <c r="F139" s="462"/>
      <c r="G139" s="462"/>
      <c r="H139" s="462"/>
      <c r="I139" s="462"/>
      <c r="J139" s="462"/>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row>
    <row r="140" spans="1:46" ht="19.5" customHeight="1" x14ac:dyDescent="0.25">
      <c r="A140" s="952" t="s">
        <v>820</v>
      </c>
      <c r="B140" s="462"/>
      <c r="C140" s="462"/>
      <c r="D140" s="462"/>
      <c r="E140" s="462"/>
      <c r="F140" s="462"/>
      <c r="G140" s="462"/>
      <c r="H140" s="462"/>
      <c r="I140" s="462"/>
      <c r="J140" s="463"/>
      <c r="K140" s="953">
        <f>COUNTIFS('7NALOXONE DISTRIBUTION REVERSAL'!M13:M5000,"&gt;=06/01/2020",'7NALOXONE DISTRIBUTION REVERSAL'!M13:M5000,"&lt;=12/31/2021" )</f>
        <v>0</v>
      </c>
      <c r="L140" s="462"/>
      <c r="M140" s="463"/>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row>
    <row r="141" spans="1:46" ht="19.5" customHeight="1" x14ac:dyDescent="0.25">
      <c r="A141" s="957" t="s">
        <v>821</v>
      </c>
      <c r="B141" s="462"/>
      <c r="C141" s="462"/>
      <c r="D141" s="462"/>
      <c r="E141" s="462"/>
      <c r="F141" s="462"/>
      <c r="G141" s="462"/>
      <c r="H141" s="462"/>
      <c r="I141" s="462"/>
      <c r="J141" s="463"/>
      <c r="K141" s="958">
        <f>SUM('7NALOXONE DISTRIBUTION REVERSAL'!N13:N5000)</f>
        <v>0</v>
      </c>
      <c r="L141" s="462"/>
      <c r="M141" s="463"/>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row>
    <row r="142" spans="1:46" ht="15.75" customHeight="1" x14ac:dyDescent="0.2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row>
    <row r="143" spans="1:46" ht="15.75" customHeight="1" x14ac:dyDescent="0.25">
      <c r="A143" s="946" t="s">
        <v>822</v>
      </c>
      <c r="B143" s="764"/>
      <c r="C143" s="764"/>
      <c r="D143" s="764"/>
      <c r="E143" s="764"/>
      <c r="F143" s="764"/>
      <c r="G143" s="764"/>
      <c r="H143" s="764"/>
      <c r="I143" s="764"/>
      <c r="J143" s="764"/>
      <c r="K143" s="764"/>
      <c r="L143" s="764"/>
      <c r="M143" s="764"/>
      <c r="N143" s="764"/>
      <c r="O143" s="764"/>
      <c r="P143" s="764"/>
      <c r="Q143" s="764"/>
      <c r="R143" s="764"/>
      <c r="S143" s="764"/>
      <c r="T143" s="764"/>
      <c r="U143" s="764"/>
      <c r="V143" s="764"/>
      <c r="W143" s="764"/>
      <c r="X143" s="764"/>
      <c r="Y143" s="764"/>
      <c r="Z143" s="764"/>
      <c r="AA143" s="764"/>
      <c r="AB143" s="764"/>
      <c r="AC143" s="764"/>
      <c r="AD143" s="764"/>
      <c r="AE143" s="764"/>
      <c r="AF143" s="764"/>
      <c r="AG143" s="764"/>
      <c r="AH143" s="764"/>
      <c r="AI143" s="764"/>
      <c r="AJ143" s="765"/>
    </row>
    <row r="144" spans="1:46" ht="15.75" customHeight="1" x14ac:dyDescent="0.25"/>
    <row r="145" spans="1:31" ht="15.75" customHeight="1" x14ac:dyDescent="0.25">
      <c r="A145" s="954" t="s">
        <v>823</v>
      </c>
      <c r="B145" s="764"/>
      <c r="C145" s="764"/>
      <c r="D145" s="764"/>
      <c r="E145" s="764"/>
      <c r="F145" s="764"/>
      <c r="G145" s="764"/>
      <c r="H145" s="764"/>
      <c r="I145" s="764"/>
      <c r="J145" s="764"/>
      <c r="K145" s="764"/>
      <c r="L145" s="765"/>
      <c r="N145" s="954" t="s">
        <v>824</v>
      </c>
      <c r="O145" s="764"/>
      <c r="P145" s="764"/>
      <c r="Q145" s="764"/>
      <c r="R145" s="764"/>
      <c r="S145" s="764"/>
      <c r="T145" s="764"/>
      <c r="U145" s="764"/>
      <c r="V145" s="764"/>
      <c r="W145" s="764"/>
      <c r="X145" s="765"/>
      <c r="Y145" s="961" t="s">
        <v>185</v>
      </c>
      <c r="Z145" s="765"/>
      <c r="AA145" s="961" t="s">
        <v>186</v>
      </c>
      <c r="AB145" s="765"/>
      <c r="AC145" s="948" t="s">
        <v>825</v>
      </c>
      <c r="AD145" s="462"/>
      <c r="AE145" s="463"/>
    </row>
    <row r="146" spans="1:31" ht="19.5" customHeight="1" x14ac:dyDescent="0.25">
      <c r="A146" s="920" t="s">
        <v>474</v>
      </c>
      <c r="B146" s="462"/>
      <c r="C146" s="462"/>
      <c r="D146" s="462"/>
      <c r="E146" s="462"/>
      <c r="F146" s="462"/>
      <c r="G146" s="462"/>
      <c r="H146" s="462"/>
      <c r="I146" s="463"/>
      <c r="J146" s="921">
        <f>COUNTIF('6TRAINING'!C13:C5000,"Mandatory")</f>
        <v>0</v>
      </c>
      <c r="K146" s="462"/>
      <c r="L146" s="463"/>
      <c r="N146" s="920" t="s">
        <v>826</v>
      </c>
      <c r="O146" s="462"/>
      <c r="P146" s="462"/>
      <c r="Q146" s="462"/>
      <c r="R146" s="462"/>
      <c r="S146" s="462"/>
      <c r="T146" s="462"/>
      <c r="U146" s="462"/>
      <c r="V146" s="462"/>
      <c r="W146" s="462"/>
      <c r="X146" s="750"/>
      <c r="Y146" s="921">
        <f>COUNTIF('6TRAINING'!F13:F5000,"YES")</f>
        <v>0</v>
      </c>
      <c r="Z146" s="463"/>
      <c r="AA146" s="921">
        <f>COUNTIF('6TRAINING'!F13:F5000,"NO")</f>
        <v>0</v>
      </c>
      <c r="AB146" s="750"/>
      <c r="AC146" s="948">
        <f t="shared" ref="AC146:AC147" si="3">SUM(Y146:AB146)</f>
        <v>0</v>
      </c>
      <c r="AD146" s="462"/>
      <c r="AE146" s="463"/>
    </row>
    <row r="147" spans="1:31" ht="19.5" customHeight="1" x14ac:dyDescent="0.25">
      <c r="A147" s="920" t="s">
        <v>570</v>
      </c>
      <c r="B147" s="462"/>
      <c r="C147" s="462"/>
      <c r="D147" s="462"/>
      <c r="E147" s="462"/>
      <c r="F147" s="462"/>
      <c r="G147" s="462"/>
      <c r="H147" s="462"/>
      <c r="I147" s="463"/>
      <c r="J147" s="921">
        <f>COUNTIF('6TRAINING'!C13:C5000,"Evidence Based Training (EBT)")</f>
        <v>0</v>
      </c>
      <c r="K147" s="462"/>
      <c r="L147" s="463"/>
      <c r="N147" s="920" t="s">
        <v>827</v>
      </c>
      <c r="O147" s="462"/>
      <c r="P147" s="462"/>
      <c r="Q147" s="462"/>
      <c r="R147" s="462"/>
      <c r="S147" s="462"/>
      <c r="T147" s="462"/>
      <c r="U147" s="462"/>
      <c r="V147" s="462"/>
      <c r="W147" s="462"/>
      <c r="X147" s="750"/>
      <c r="Y147" s="921">
        <f>COUNTIF('6TRAINING'!G13:G5000,"YES")</f>
        <v>0</v>
      </c>
      <c r="Z147" s="463"/>
      <c r="AA147" s="921">
        <f>COUNTIF('6TRAINING'!G13:G5000,"NO")</f>
        <v>0</v>
      </c>
      <c r="AB147" s="750"/>
      <c r="AC147" s="948">
        <f t="shared" si="3"/>
        <v>0</v>
      </c>
      <c r="AD147" s="462"/>
      <c r="AE147" s="463"/>
    </row>
    <row r="148" spans="1:31" ht="19.5" customHeight="1" x14ac:dyDescent="0.25">
      <c r="A148" s="920" t="s">
        <v>478</v>
      </c>
      <c r="B148" s="462"/>
      <c r="C148" s="462"/>
      <c r="D148" s="462"/>
      <c r="E148" s="462"/>
      <c r="F148" s="462"/>
      <c r="G148" s="462"/>
      <c r="H148" s="462"/>
      <c r="I148" s="463"/>
      <c r="J148" s="921">
        <f>COUNTIF('6TRAINING'!C13:C5000,"Both Mandatory and EBT")</f>
        <v>0</v>
      </c>
      <c r="K148" s="462"/>
      <c r="L148" s="463"/>
      <c r="N148" s="955"/>
      <c r="O148" s="741"/>
      <c r="P148" s="741"/>
      <c r="Q148" s="741"/>
      <c r="R148" s="741"/>
      <c r="S148" s="741"/>
      <c r="T148" s="741"/>
      <c r="U148" s="741"/>
      <c r="V148" s="741"/>
      <c r="W148" s="741"/>
      <c r="X148" s="741"/>
      <c r="Y148" s="741"/>
      <c r="Z148" s="741"/>
      <c r="AA148" s="741"/>
      <c r="AB148" s="741"/>
      <c r="AC148" s="741"/>
      <c r="AD148" s="741"/>
      <c r="AE148" s="782"/>
    </row>
    <row r="149" spans="1:31" ht="19.5" customHeight="1" x14ac:dyDescent="0.25">
      <c r="A149" s="920" t="s">
        <v>480</v>
      </c>
      <c r="B149" s="462"/>
      <c r="C149" s="462"/>
      <c r="D149" s="462"/>
      <c r="E149" s="462"/>
      <c r="F149" s="462"/>
      <c r="G149" s="462"/>
      <c r="H149" s="462"/>
      <c r="I149" s="463"/>
      <c r="J149" s="921">
        <f>COUNTIF('6TRAINING'!C13:C5000,"Other (Specify in Notes)")</f>
        <v>0</v>
      </c>
      <c r="K149" s="462"/>
      <c r="L149" s="463"/>
    </row>
    <row r="150" spans="1:31" ht="19.5" customHeight="1" x14ac:dyDescent="0.25">
      <c r="A150" s="920"/>
      <c r="B150" s="462"/>
      <c r="C150" s="462"/>
      <c r="D150" s="462"/>
      <c r="E150" s="462"/>
      <c r="F150" s="462"/>
      <c r="G150" s="462"/>
      <c r="H150" s="462"/>
      <c r="I150" s="463"/>
      <c r="J150" s="921">
        <f>COUNTIF('6TRAINING'!C13:C5000,"Other (List) ")</f>
        <v>0</v>
      </c>
      <c r="K150" s="462"/>
      <c r="L150" s="463"/>
    </row>
    <row r="151" spans="1:31" ht="15.75" customHeight="1" x14ac:dyDescent="0.25">
      <c r="A151" s="922" t="s">
        <v>823</v>
      </c>
      <c r="B151" s="741"/>
      <c r="C151" s="741"/>
      <c r="D151" s="741"/>
      <c r="E151" s="741"/>
      <c r="F151" s="741"/>
      <c r="G151" s="741"/>
      <c r="H151" s="741"/>
      <c r="I151" s="742"/>
      <c r="J151" s="923">
        <f>SUM(J146:J150)</f>
        <v>0</v>
      </c>
      <c r="K151" s="462"/>
      <c r="L151" s="463"/>
    </row>
    <row r="152" spans="1:31" ht="15.75" customHeight="1" x14ac:dyDescent="0.25"/>
    <row r="153" spans="1:31" ht="15.75" customHeight="1" x14ac:dyDescent="0.25">
      <c r="A153" s="927" t="s">
        <v>828</v>
      </c>
      <c r="B153" s="741"/>
      <c r="C153" s="741"/>
      <c r="D153" s="741"/>
      <c r="E153" s="741"/>
      <c r="F153" s="741"/>
      <c r="G153" s="741"/>
      <c r="H153" s="741"/>
      <c r="I153" s="742"/>
      <c r="J153" s="924"/>
      <c r="K153" s="462"/>
      <c r="L153" s="463"/>
      <c r="O153" s="925" t="s">
        <v>829</v>
      </c>
      <c r="P153" s="741"/>
      <c r="Q153" s="741"/>
      <c r="R153" s="741"/>
      <c r="S153" s="741"/>
      <c r="T153" s="741"/>
      <c r="U153" s="741"/>
      <c r="V153" s="741"/>
      <c r="W153" s="742"/>
      <c r="X153" s="926"/>
      <c r="Y153" s="462"/>
      <c r="Z153" s="463"/>
    </row>
    <row r="154" spans="1:31" ht="15.75" customHeight="1" x14ac:dyDescent="0.25">
      <c r="A154" s="848" t="s">
        <v>199</v>
      </c>
      <c r="B154" s="462"/>
      <c r="C154" s="462"/>
      <c r="D154" s="462"/>
      <c r="E154" s="462"/>
      <c r="F154" s="462"/>
      <c r="G154" s="462"/>
      <c r="H154" s="462"/>
      <c r="I154" s="750"/>
      <c r="J154" s="907">
        <f>COUNTIF('6TRAINING'!N13:N5000,"&gt;=1")</f>
        <v>0</v>
      </c>
      <c r="K154" s="462"/>
      <c r="L154" s="463"/>
      <c r="O154" s="908" t="s">
        <v>199</v>
      </c>
      <c r="P154" s="462"/>
      <c r="Q154" s="462"/>
      <c r="R154" s="462"/>
      <c r="S154" s="462"/>
      <c r="T154" s="462"/>
      <c r="U154" s="462"/>
      <c r="V154" s="462"/>
      <c r="W154" s="750"/>
      <c r="X154" s="909" t="e">
        <f>COUNTIF('6TRAINING'!#REF!,"&gt;=1")</f>
        <v>#REF!</v>
      </c>
      <c r="Y154" s="462"/>
      <c r="Z154" s="463"/>
    </row>
    <row r="155" spans="1:31" ht="15.75" customHeight="1" x14ac:dyDescent="0.25">
      <c r="A155" s="848" t="s">
        <v>200</v>
      </c>
      <c r="B155" s="462"/>
      <c r="C155" s="462"/>
      <c r="D155" s="462"/>
      <c r="E155" s="462"/>
      <c r="F155" s="462"/>
      <c r="G155" s="462"/>
      <c r="H155" s="462"/>
      <c r="I155" s="750"/>
      <c r="J155" s="907">
        <f>COUNTIF('6TRAINING'!O13:O5000,"&gt;=1")</f>
        <v>0</v>
      </c>
      <c r="K155" s="462"/>
      <c r="L155" s="463"/>
      <c r="O155" s="908" t="s">
        <v>200</v>
      </c>
      <c r="P155" s="462"/>
      <c r="Q155" s="462"/>
      <c r="R155" s="462"/>
      <c r="S155" s="462"/>
      <c r="T155" s="462"/>
      <c r="U155" s="462"/>
      <c r="V155" s="462"/>
      <c r="W155" s="750"/>
      <c r="X155" s="909" t="e">
        <f>COUNTIF('6TRAINING'!#REF!,"&gt;=1")</f>
        <v>#REF!</v>
      </c>
      <c r="Y155" s="462"/>
      <c r="Z155" s="463"/>
    </row>
    <row r="156" spans="1:31" ht="15.75" customHeight="1" x14ac:dyDescent="0.25">
      <c r="A156" s="848" t="s">
        <v>201</v>
      </c>
      <c r="B156" s="462"/>
      <c r="C156" s="462"/>
      <c r="D156" s="462"/>
      <c r="E156" s="462"/>
      <c r="F156" s="462"/>
      <c r="G156" s="462"/>
      <c r="H156" s="462"/>
      <c r="I156" s="750"/>
      <c r="J156" s="907">
        <f>COUNTIF('6TRAINING'!P13:P5000,"&gt;=1")</f>
        <v>0</v>
      </c>
      <c r="K156" s="462"/>
      <c r="L156" s="463"/>
      <c r="O156" s="908" t="s">
        <v>201</v>
      </c>
      <c r="P156" s="462"/>
      <c r="Q156" s="462"/>
      <c r="R156" s="462"/>
      <c r="S156" s="462"/>
      <c r="T156" s="462"/>
      <c r="U156" s="462"/>
      <c r="V156" s="462"/>
      <c r="W156" s="750"/>
      <c r="X156" s="909" t="e">
        <f>COUNTIF('6TRAINING'!#REF!,"&gt;=1")</f>
        <v>#REF!</v>
      </c>
      <c r="Y156" s="462"/>
      <c r="Z156" s="463"/>
    </row>
    <row r="157" spans="1:31" ht="15.75" customHeight="1" x14ac:dyDescent="0.25">
      <c r="A157" s="848" t="s">
        <v>202</v>
      </c>
      <c r="B157" s="462"/>
      <c r="C157" s="462"/>
      <c r="D157" s="462"/>
      <c r="E157" s="462"/>
      <c r="F157" s="462"/>
      <c r="G157" s="462"/>
      <c r="H157" s="462"/>
      <c r="I157" s="750"/>
      <c r="J157" s="907">
        <f>COUNTIF('6TRAINING'!Q13:Q5000,"&gt;=1")</f>
        <v>0</v>
      </c>
      <c r="K157" s="462"/>
      <c r="L157" s="463"/>
      <c r="O157" s="908" t="s">
        <v>202</v>
      </c>
      <c r="P157" s="462"/>
      <c r="Q157" s="462"/>
      <c r="R157" s="462"/>
      <c r="S157" s="462"/>
      <c r="T157" s="462"/>
      <c r="U157" s="462"/>
      <c r="V157" s="462"/>
      <c r="W157" s="750"/>
      <c r="X157" s="909" t="e">
        <f>COUNTIF('6TRAINING'!#REF!,"&gt;=1")</f>
        <v>#REF!</v>
      </c>
      <c r="Y157" s="462"/>
      <c r="Z157" s="463"/>
    </row>
    <row r="158" spans="1:31" ht="15.75" customHeight="1" x14ac:dyDescent="0.25">
      <c r="A158" s="848" t="s">
        <v>203</v>
      </c>
      <c r="B158" s="462"/>
      <c r="C158" s="462"/>
      <c r="D158" s="462"/>
      <c r="E158" s="462"/>
      <c r="F158" s="462"/>
      <c r="G158" s="462"/>
      <c r="H158" s="462"/>
      <c r="I158" s="750"/>
      <c r="J158" s="907">
        <f>COUNTIF('6TRAINING'!R13:R5000,"&gt;=1")</f>
        <v>0</v>
      </c>
      <c r="K158" s="462"/>
      <c r="L158" s="463"/>
      <c r="O158" s="908" t="s">
        <v>203</v>
      </c>
      <c r="P158" s="462"/>
      <c r="Q158" s="462"/>
      <c r="R158" s="462"/>
      <c r="S158" s="462"/>
      <c r="T158" s="462"/>
      <c r="U158" s="462"/>
      <c r="V158" s="462"/>
      <c r="W158" s="750"/>
      <c r="X158" s="909" t="e">
        <f>COUNTIF('6TRAINING'!#REF!,"&gt;=1")</f>
        <v>#REF!</v>
      </c>
      <c r="Y158" s="462"/>
      <c r="Z158" s="463"/>
    </row>
    <row r="159" spans="1:31" ht="15.75" customHeight="1" x14ac:dyDescent="0.25">
      <c r="A159" s="848" t="s">
        <v>204</v>
      </c>
      <c r="B159" s="462"/>
      <c r="C159" s="462"/>
      <c r="D159" s="462"/>
      <c r="E159" s="462"/>
      <c r="F159" s="462"/>
      <c r="G159" s="462"/>
      <c r="H159" s="462"/>
      <c r="I159" s="750"/>
      <c r="J159" s="907">
        <f>COUNTIF('6TRAINING'!S13:S5000,"&gt;=1")</f>
        <v>0</v>
      </c>
      <c r="K159" s="462"/>
      <c r="L159" s="463"/>
      <c r="O159" s="908" t="s">
        <v>204</v>
      </c>
      <c r="P159" s="462"/>
      <c r="Q159" s="462"/>
      <c r="R159" s="462"/>
      <c r="S159" s="462"/>
      <c r="T159" s="462"/>
      <c r="U159" s="462"/>
      <c r="V159" s="462"/>
      <c r="W159" s="750"/>
      <c r="X159" s="909" t="e">
        <f>COUNTIF('6TRAINING'!#REF!,"&gt;=1")</f>
        <v>#REF!</v>
      </c>
      <c r="Y159" s="462"/>
      <c r="Z159" s="463"/>
    </row>
    <row r="160" spans="1:31" ht="15.75" customHeight="1" x14ac:dyDescent="0.25">
      <c r="A160" s="848" t="s">
        <v>205</v>
      </c>
      <c r="B160" s="462"/>
      <c r="C160" s="462"/>
      <c r="D160" s="462"/>
      <c r="E160" s="462"/>
      <c r="F160" s="462"/>
      <c r="G160" s="462"/>
      <c r="H160" s="462"/>
      <c r="I160" s="750"/>
      <c r="J160" s="907">
        <f>COUNTIF('6TRAINING'!T13:T5000,"&gt;=1")</f>
        <v>0</v>
      </c>
      <c r="K160" s="462"/>
      <c r="L160" s="463"/>
      <c r="O160" s="908" t="s">
        <v>205</v>
      </c>
      <c r="P160" s="462"/>
      <c r="Q160" s="462"/>
      <c r="R160" s="462"/>
      <c r="S160" s="462"/>
      <c r="T160" s="462"/>
      <c r="U160" s="462"/>
      <c r="V160" s="462"/>
      <c r="W160" s="750"/>
      <c r="X160" s="909" t="e">
        <f>COUNTIF('6TRAINING'!#REF!,"&gt;=1")</f>
        <v>#REF!</v>
      </c>
      <c r="Y160" s="462"/>
      <c r="Z160" s="463"/>
    </row>
    <row r="161" spans="1:46" ht="15.75" customHeight="1" x14ac:dyDescent="0.25">
      <c r="A161" s="848" t="s">
        <v>206</v>
      </c>
      <c r="B161" s="462"/>
      <c r="C161" s="462"/>
      <c r="D161" s="462"/>
      <c r="E161" s="462"/>
      <c r="F161" s="462"/>
      <c r="G161" s="462"/>
      <c r="H161" s="462"/>
      <c r="I161" s="750"/>
      <c r="J161" s="907">
        <f>COUNTIF('6TRAINING'!U13:U5000,"&gt;=1")</f>
        <v>0</v>
      </c>
      <c r="K161" s="462"/>
      <c r="L161" s="463"/>
      <c r="O161" s="908" t="s">
        <v>206</v>
      </c>
      <c r="P161" s="462"/>
      <c r="Q161" s="462"/>
      <c r="R161" s="462"/>
      <c r="S161" s="462"/>
      <c r="T161" s="462"/>
      <c r="U161" s="462"/>
      <c r="V161" s="462"/>
      <c r="W161" s="750"/>
      <c r="X161" s="909" t="e">
        <f>COUNTIF('6TRAINING'!#REF!,"&gt;=1")</f>
        <v>#REF!</v>
      </c>
      <c r="Y161" s="462"/>
      <c r="Z161" s="463"/>
    </row>
    <row r="162" spans="1:46" ht="15.75" customHeight="1" x14ac:dyDescent="0.25">
      <c r="A162" s="848" t="s">
        <v>830</v>
      </c>
      <c r="B162" s="462"/>
      <c r="C162" s="462"/>
      <c r="D162" s="462"/>
      <c r="E162" s="462"/>
      <c r="F162" s="462"/>
      <c r="G162" s="462"/>
      <c r="H162" s="462"/>
      <c r="I162" s="750"/>
      <c r="J162" s="907">
        <f>COUNTIF('6TRAINING'!V13:V5000,"&gt;=1")</f>
        <v>0</v>
      </c>
      <c r="K162" s="462"/>
      <c r="L162" s="463"/>
      <c r="O162" s="908" t="s">
        <v>830</v>
      </c>
      <c r="P162" s="462"/>
      <c r="Q162" s="462"/>
      <c r="R162" s="462"/>
      <c r="S162" s="462"/>
      <c r="T162" s="462"/>
      <c r="U162" s="462"/>
      <c r="V162" s="462"/>
      <c r="W162" s="750"/>
      <c r="X162" s="909" t="e">
        <f>COUNTIF('6TRAINING'!#REF!,"&gt;=1")</f>
        <v>#REF!</v>
      </c>
      <c r="Y162" s="462"/>
      <c r="Z162" s="463"/>
    </row>
    <row r="163" spans="1:46" ht="15.75" customHeight="1" x14ac:dyDescent="0.25">
      <c r="A163" s="917" t="s">
        <v>743</v>
      </c>
      <c r="B163" s="741"/>
      <c r="C163" s="741"/>
      <c r="D163" s="741"/>
      <c r="E163" s="741"/>
      <c r="F163" s="741"/>
      <c r="G163" s="741"/>
      <c r="H163" s="741"/>
      <c r="I163" s="742"/>
      <c r="J163" s="915">
        <f>SUM(J154:J162)</f>
        <v>0</v>
      </c>
      <c r="K163" s="462"/>
      <c r="L163" s="463"/>
      <c r="O163" s="918" t="s">
        <v>743</v>
      </c>
      <c r="P163" s="741"/>
      <c r="Q163" s="741"/>
      <c r="R163" s="741"/>
      <c r="S163" s="741"/>
      <c r="T163" s="741"/>
      <c r="U163" s="741"/>
      <c r="V163" s="741"/>
      <c r="W163" s="742"/>
      <c r="X163" s="919" t="e">
        <f>SUM(X154:X162)</f>
        <v>#REF!</v>
      </c>
      <c r="Y163" s="462"/>
      <c r="Z163" s="463"/>
    </row>
    <row r="164" spans="1:46" ht="15.75" customHeight="1" x14ac:dyDescent="0.25"/>
    <row r="165" spans="1:46" ht="15.75" customHeight="1" x14ac:dyDescent="0.25"/>
    <row r="166" spans="1:46" ht="15.75" customHeight="1" x14ac:dyDescent="0.25"/>
    <row r="167" spans="1:46" ht="15.75" customHeight="1" x14ac:dyDescent="0.25">
      <c r="A167" s="916" t="s">
        <v>831</v>
      </c>
      <c r="B167" s="764"/>
      <c r="C167" s="764"/>
      <c r="D167" s="764"/>
      <c r="E167" s="764"/>
      <c r="F167" s="764"/>
      <c r="G167" s="764"/>
      <c r="H167" s="764"/>
      <c r="I167" s="764"/>
      <c r="J167" s="764"/>
      <c r="K167" s="764"/>
      <c r="L167" s="764"/>
      <c r="M167" s="764"/>
      <c r="N167" s="764"/>
      <c r="O167" s="764"/>
      <c r="P167" s="764"/>
      <c r="Q167" s="764"/>
      <c r="R167" s="764"/>
      <c r="S167" s="764"/>
      <c r="T167" s="764"/>
      <c r="U167" s="764"/>
      <c r="V167" s="764"/>
      <c r="W167" s="764"/>
      <c r="X167" s="764"/>
      <c r="Y167" s="764"/>
      <c r="Z167" s="764"/>
      <c r="AA167" s="764"/>
      <c r="AB167" s="764"/>
      <c r="AC167" s="764"/>
      <c r="AD167" s="764"/>
      <c r="AE167" s="764"/>
      <c r="AF167" s="764"/>
      <c r="AG167" s="764"/>
      <c r="AH167" s="764"/>
      <c r="AI167" s="764"/>
      <c r="AJ167" s="765"/>
    </row>
    <row r="168" spans="1:46" ht="15.75" customHeight="1" x14ac:dyDescent="0.25"/>
    <row r="169" spans="1:46" ht="15.75" customHeight="1" x14ac:dyDescent="0.25"/>
    <row r="170" spans="1:46" ht="15.75" customHeight="1" x14ac:dyDescent="0.25">
      <c r="A170" s="827" t="s">
        <v>832</v>
      </c>
      <c r="B170" s="462"/>
      <c r="C170" s="462"/>
      <c r="D170" s="462"/>
      <c r="E170" s="462"/>
      <c r="F170" s="462"/>
      <c r="G170" s="462"/>
      <c r="H170" s="462"/>
      <c r="I170" s="462"/>
      <c r="J170" s="463"/>
      <c r="K170" s="913">
        <f>SUMIF('8Consumer Feedback Activities '!D13:D25,"&gt;=1")</f>
        <v>0</v>
      </c>
      <c r="L170" s="462"/>
      <c r="M170" s="463"/>
      <c r="O170" s="827" t="s">
        <v>833</v>
      </c>
      <c r="P170" s="462"/>
      <c r="Q170" s="462"/>
      <c r="R170" s="462"/>
      <c r="S170" s="462"/>
      <c r="T170" s="462"/>
      <c r="U170" s="462"/>
      <c r="V170" s="462"/>
      <c r="W170" s="462"/>
      <c r="X170" s="462"/>
      <c r="Y170" s="463"/>
      <c r="Z170" s="827">
        <f>SUMIF('8Consumer Feedback Activities '!E13:E25,"&gt;=1")</f>
        <v>0</v>
      </c>
      <c r="AA170" s="463"/>
      <c r="AB170" s="1"/>
    </row>
    <row r="171" spans="1:46" ht="15.75" customHeight="1" x14ac:dyDescent="0.25">
      <c r="A171" s="910" t="s">
        <v>834</v>
      </c>
      <c r="B171" s="462"/>
      <c r="C171" s="462"/>
      <c r="D171" s="462"/>
      <c r="E171" s="462"/>
      <c r="F171" s="462"/>
      <c r="G171" s="462"/>
      <c r="H171" s="462"/>
      <c r="I171" s="462"/>
      <c r="J171" s="463"/>
      <c r="K171" s="914">
        <f>SUMIF('8Consumer Feedback Activities '!G13:G25,"&gt;=1")</f>
        <v>0</v>
      </c>
      <c r="L171" s="462"/>
      <c r="M171" s="463"/>
      <c r="O171" s="910" t="s">
        <v>835</v>
      </c>
      <c r="P171" s="462"/>
      <c r="Q171" s="462"/>
      <c r="R171" s="462"/>
      <c r="S171" s="462"/>
      <c r="T171" s="462"/>
      <c r="U171" s="462"/>
      <c r="V171" s="462"/>
      <c r="W171" s="462"/>
      <c r="X171" s="462"/>
      <c r="Y171" s="463"/>
      <c r="Z171" s="910">
        <f>SUMIF('8Consumer Feedback Activities '!H13:H25,"&gt;=1")</f>
        <v>0</v>
      </c>
      <c r="AA171" s="463"/>
    </row>
    <row r="172" spans="1:46" ht="15.75" customHeight="1" x14ac:dyDescent="0.25">
      <c r="A172" s="827" t="s">
        <v>836</v>
      </c>
      <c r="B172" s="462"/>
      <c r="C172" s="462"/>
      <c r="D172" s="462"/>
      <c r="E172" s="462"/>
      <c r="F172" s="462"/>
      <c r="G172" s="462"/>
      <c r="H172" s="462"/>
      <c r="I172" s="462"/>
      <c r="J172" s="463"/>
      <c r="K172" s="913">
        <f>SUMIF('8Consumer Feedback Activities '!J13:J25,"&gt;=1")</f>
        <v>0</v>
      </c>
      <c r="L172" s="462"/>
      <c r="M172" s="463"/>
      <c r="O172" s="827" t="s">
        <v>837</v>
      </c>
      <c r="P172" s="462"/>
      <c r="Q172" s="462"/>
      <c r="R172" s="462"/>
      <c r="S172" s="462"/>
      <c r="T172" s="462"/>
      <c r="U172" s="462"/>
      <c r="V172" s="462"/>
      <c r="W172" s="462"/>
      <c r="X172" s="462"/>
      <c r="Y172" s="463"/>
      <c r="Z172" s="827">
        <f>SUMIF('8Consumer Feedback Activities '!K13:K25,"&gt;=1")</f>
        <v>0</v>
      </c>
      <c r="AA172" s="463"/>
    </row>
    <row r="173" spans="1:46" ht="15.75" customHeight="1" x14ac:dyDescent="0.25">
      <c r="A173" s="910" t="s">
        <v>838</v>
      </c>
      <c r="B173" s="462"/>
      <c r="C173" s="462"/>
      <c r="D173" s="462"/>
      <c r="E173" s="462"/>
      <c r="F173" s="462"/>
      <c r="G173" s="462"/>
      <c r="H173" s="462"/>
      <c r="I173" s="462"/>
      <c r="J173" s="463"/>
      <c r="K173" s="914">
        <f>SUMIF('8Consumer Feedback Activities '!M13:M25,"&gt;=1")</f>
        <v>0</v>
      </c>
      <c r="L173" s="462"/>
      <c r="M173" s="463"/>
      <c r="O173" s="910" t="s">
        <v>839</v>
      </c>
      <c r="P173" s="462"/>
      <c r="Q173" s="462"/>
      <c r="R173" s="462"/>
      <c r="S173" s="462"/>
      <c r="T173" s="462"/>
      <c r="U173" s="462"/>
      <c r="V173" s="462"/>
      <c r="W173" s="462"/>
      <c r="X173" s="462"/>
      <c r="Y173" s="463"/>
      <c r="Z173" s="910">
        <f>SUMIF('8Consumer Feedback Activities '!O13:O25,"&gt;=1")</f>
        <v>0</v>
      </c>
      <c r="AA173" s="463"/>
    </row>
    <row r="174" spans="1:46" ht="15.75" customHeight="1" x14ac:dyDescent="0.25">
      <c r="A174" s="911"/>
      <c r="B174" s="912"/>
      <c r="C174" s="912"/>
      <c r="D174" s="912"/>
      <c r="E174" s="912"/>
      <c r="F174" s="912"/>
      <c r="G174" s="912"/>
      <c r="H174" s="912"/>
      <c r="I174" s="912"/>
      <c r="J174" s="912"/>
    </row>
    <row r="175" spans="1:46" ht="15.75" customHeight="1" x14ac:dyDescent="0.2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row>
    <row r="176" spans="1:4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mergeCells count="823">
    <mergeCell ref="AA17:AB17"/>
    <mergeCell ref="W16:X16"/>
    <mergeCell ref="Y16:Z16"/>
    <mergeCell ref="AA16:AB16"/>
    <mergeCell ref="AC16:AD16"/>
    <mergeCell ref="AE16:AF16"/>
    <mergeCell ref="AG16:AH16"/>
    <mergeCell ref="A13:AJ13"/>
    <mergeCell ref="D15:AH15"/>
    <mergeCell ref="D16:F16"/>
    <mergeCell ref="G16:H16"/>
    <mergeCell ref="I16:J16"/>
    <mergeCell ref="K16:L16"/>
    <mergeCell ref="M16:N16"/>
    <mergeCell ref="A2:AJ2"/>
    <mergeCell ref="A3:AJ3"/>
    <mergeCell ref="A4:AJ4"/>
    <mergeCell ref="A5:AJ5"/>
    <mergeCell ref="J6:R6"/>
    <mergeCell ref="S6:Z6"/>
    <mergeCell ref="AA6:AJ6"/>
    <mergeCell ref="S8:Z8"/>
    <mergeCell ref="AA8:AJ8"/>
    <mergeCell ref="J8:R9"/>
    <mergeCell ref="S9:Z9"/>
    <mergeCell ref="A6:I6"/>
    <mergeCell ref="A7:I7"/>
    <mergeCell ref="J7:R7"/>
    <mergeCell ref="S7:Z7"/>
    <mergeCell ref="AA7:AJ7"/>
    <mergeCell ref="A8:I8"/>
    <mergeCell ref="AA9:AJ9"/>
    <mergeCell ref="A9:I9"/>
    <mergeCell ref="A10:I10"/>
    <mergeCell ref="J10:N10"/>
    <mergeCell ref="O10:R10"/>
    <mergeCell ref="S10:Z10"/>
    <mergeCell ref="AA10:AJ10"/>
    <mergeCell ref="A11:AJ11"/>
    <mergeCell ref="S16:T16"/>
    <mergeCell ref="U16:V16"/>
    <mergeCell ref="AG17:AH17"/>
    <mergeCell ref="O16:P16"/>
    <mergeCell ref="Q16:R16"/>
    <mergeCell ref="D17:F17"/>
    <mergeCell ref="G17:H17"/>
    <mergeCell ref="I17:J17"/>
    <mergeCell ref="K17:L17"/>
    <mergeCell ref="M17:N17"/>
    <mergeCell ref="AC17:AD17"/>
    <mergeCell ref="AE17:AF17"/>
    <mergeCell ref="O17:P17"/>
    <mergeCell ref="Q17:R17"/>
    <mergeCell ref="S17:T17"/>
    <mergeCell ref="U17:V17"/>
    <mergeCell ref="W17:X17"/>
    <mergeCell ref="Y17:Z17"/>
    <mergeCell ref="A26:I26"/>
    <mergeCell ref="J26:M26"/>
    <mergeCell ref="O26:W26"/>
    <mergeCell ref="X26:Y26"/>
    <mergeCell ref="Z26:AA26"/>
    <mergeCell ref="AC26:AK26"/>
    <mergeCell ref="AL26:AO26"/>
    <mergeCell ref="A27:I27"/>
    <mergeCell ref="J27:M27"/>
    <mergeCell ref="O27:W27"/>
    <mergeCell ref="X27:Y27"/>
    <mergeCell ref="Z27:AA27"/>
    <mergeCell ref="AC27:AK27"/>
    <mergeCell ref="AL27:AO27"/>
    <mergeCell ref="W18:X18"/>
    <mergeCell ref="Y18:Z18"/>
    <mergeCell ref="AA18:AB18"/>
    <mergeCell ref="AC18:AD18"/>
    <mergeCell ref="AE18:AF18"/>
    <mergeCell ref="AC23:AK23"/>
    <mergeCell ref="AL23:AO23"/>
    <mergeCell ref="AG18:AH18"/>
    <mergeCell ref="A21:AJ21"/>
    <mergeCell ref="A23:I23"/>
    <mergeCell ref="J23:M23"/>
    <mergeCell ref="O23:W23"/>
    <mergeCell ref="X23:Y23"/>
    <mergeCell ref="Z23:AA23"/>
    <mergeCell ref="D18:F18"/>
    <mergeCell ref="G18:H18"/>
    <mergeCell ref="I18:J18"/>
    <mergeCell ref="K18:L18"/>
    <mergeCell ref="M18:N18"/>
    <mergeCell ref="O18:P18"/>
    <mergeCell ref="Q18:R18"/>
    <mergeCell ref="S18:T18"/>
    <mergeCell ref="U18:V18"/>
    <mergeCell ref="A24:I24"/>
    <mergeCell ref="J24:M24"/>
    <mergeCell ref="O24:W24"/>
    <mergeCell ref="X24:Y24"/>
    <mergeCell ref="Z24:AA24"/>
    <mergeCell ref="AC24:AK24"/>
    <mergeCell ref="AL24:AO24"/>
    <mergeCell ref="A25:I25"/>
    <mergeCell ref="J25:M25"/>
    <mergeCell ref="O25:W25"/>
    <mergeCell ref="X25:Y25"/>
    <mergeCell ref="Z25:AA25"/>
    <mergeCell ref="AC25:AK25"/>
    <mergeCell ref="AL25:AO25"/>
    <mergeCell ref="A28:I28"/>
    <mergeCell ref="J28:M28"/>
    <mergeCell ref="O28:W28"/>
    <mergeCell ref="X28:Y28"/>
    <mergeCell ref="Z28:AA28"/>
    <mergeCell ref="AC28:AK28"/>
    <mergeCell ref="AL28:AO28"/>
    <mergeCell ref="O39:W39"/>
    <mergeCell ref="O40:W40"/>
    <mergeCell ref="J38:M38"/>
    <mergeCell ref="O38:W38"/>
    <mergeCell ref="A39:I39"/>
    <mergeCell ref="J39:M39"/>
    <mergeCell ref="X39:AA39"/>
    <mergeCell ref="J40:M40"/>
    <mergeCell ref="X40:AA40"/>
    <mergeCell ref="O30:W30"/>
    <mergeCell ref="X30:Y30"/>
    <mergeCell ref="AL30:AO30"/>
    <mergeCell ref="J30:M30"/>
    <mergeCell ref="J31:M31"/>
    <mergeCell ref="O31:W31"/>
    <mergeCell ref="X31:Y31"/>
    <mergeCell ref="Z31:AA31"/>
    <mergeCell ref="AC31:AK31"/>
    <mergeCell ref="AL31:AO31"/>
    <mergeCell ref="A29:I29"/>
    <mergeCell ref="J29:M29"/>
    <mergeCell ref="O29:W29"/>
    <mergeCell ref="X29:Y29"/>
    <mergeCell ref="Z29:AA29"/>
    <mergeCell ref="A30:I30"/>
    <mergeCell ref="Z30:AA30"/>
    <mergeCell ref="A32:I32"/>
    <mergeCell ref="J32:M32"/>
    <mergeCell ref="O32:AA32"/>
    <mergeCell ref="AC32:AK32"/>
    <mergeCell ref="AL32:AO32"/>
    <mergeCell ref="A33:I33"/>
    <mergeCell ref="J33:M33"/>
    <mergeCell ref="A34:I34"/>
    <mergeCell ref="J34:M34"/>
    <mergeCell ref="AC35:AK35"/>
    <mergeCell ref="AL35:AO35"/>
    <mergeCell ref="J36:M36"/>
    <mergeCell ref="AC36:AK36"/>
    <mergeCell ref="AL36:AO36"/>
    <mergeCell ref="A36:I36"/>
    <mergeCell ref="A37:I37"/>
    <mergeCell ref="J37:M37"/>
    <mergeCell ref="X37:AA37"/>
    <mergeCell ref="AC37:AK37"/>
    <mergeCell ref="AL37:AO37"/>
    <mergeCell ref="A38:I38"/>
    <mergeCell ref="X38:AA38"/>
    <mergeCell ref="A40:I40"/>
    <mergeCell ref="A41:I41"/>
    <mergeCell ref="J41:M41"/>
    <mergeCell ref="A42:I42"/>
    <mergeCell ref="J42:M42"/>
    <mergeCell ref="X42:Y42"/>
    <mergeCell ref="Z42:AA42"/>
    <mergeCell ref="U75:V75"/>
    <mergeCell ref="W75:X75"/>
    <mergeCell ref="Y75:Z75"/>
    <mergeCell ref="AA75:AB75"/>
    <mergeCell ref="AC75:AD75"/>
    <mergeCell ref="AE75:AF75"/>
    <mergeCell ref="AG75:AH75"/>
    <mergeCell ref="AI75:AJ75"/>
    <mergeCell ref="A75:H75"/>
    <mergeCell ref="I75:J75"/>
    <mergeCell ref="K75:L75"/>
    <mergeCell ref="M75:N75"/>
    <mergeCell ref="O75:P75"/>
    <mergeCell ref="Q75:R75"/>
    <mergeCell ref="S75:T75"/>
    <mergeCell ref="U76:V76"/>
    <mergeCell ref="W76:X76"/>
    <mergeCell ref="Y76:Z76"/>
    <mergeCell ref="AA76:AB76"/>
    <mergeCell ref="AC76:AD76"/>
    <mergeCell ref="AE76:AF76"/>
    <mergeCell ref="AG76:AH76"/>
    <mergeCell ref="AI76:AJ76"/>
    <mergeCell ref="A76:H76"/>
    <mergeCell ref="I76:J76"/>
    <mergeCell ref="K76:L76"/>
    <mergeCell ref="M76:N76"/>
    <mergeCell ref="O76:P76"/>
    <mergeCell ref="Q76:R76"/>
    <mergeCell ref="S76:T76"/>
    <mergeCell ref="U77:V77"/>
    <mergeCell ref="W77:X77"/>
    <mergeCell ref="Y77:Z77"/>
    <mergeCell ref="AA77:AB77"/>
    <mergeCell ref="AC77:AD77"/>
    <mergeCell ref="AE77:AF77"/>
    <mergeCell ref="AG77:AH77"/>
    <mergeCell ref="AI77:AJ77"/>
    <mergeCell ref="A77:H77"/>
    <mergeCell ref="I77:J77"/>
    <mergeCell ref="K77:L77"/>
    <mergeCell ref="M77:N77"/>
    <mergeCell ref="O77:P77"/>
    <mergeCell ref="Q77:R77"/>
    <mergeCell ref="S77:T77"/>
    <mergeCell ref="U78:V78"/>
    <mergeCell ref="W78:X78"/>
    <mergeCell ref="Y78:Z78"/>
    <mergeCell ref="AA78:AB78"/>
    <mergeCell ref="AC78:AD78"/>
    <mergeCell ref="AE78:AF78"/>
    <mergeCell ref="AG78:AH78"/>
    <mergeCell ref="AI78:AJ78"/>
    <mergeCell ref="A78:H78"/>
    <mergeCell ref="I78:J78"/>
    <mergeCell ref="K78:L78"/>
    <mergeCell ref="M78:N78"/>
    <mergeCell ref="O78:P78"/>
    <mergeCell ref="Q78:R78"/>
    <mergeCell ref="S78:T78"/>
    <mergeCell ref="U79:V79"/>
    <mergeCell ref="W79:X79"/>
    <mergeCell ref="Y79:Z79"/>
    <mergeCell ref="AA79:AB79"/>
    <mergeCell ref="AC79:AD79"/>
    <mergeCell ref="AE79:AF79"/>
    <mergeCell ref="AG79:AH79"/>
    <mergeCell ref="AI79:AJ79"/>
    <mergeCell ref="A79:H79"/>
    <mergeCell ref="I79:J79"/>
    <mergeCell ref="K79:L79"/>
    <mergeCell ref="M79:N79"/>
    <mergeCell ref="O79:P79"/>
    <mergeCell ref="Q79:R79"/>
    <mergeCell ref="S79:T79"/>
    <mergeCell ref="U80:V80"/>
    <mergeCell ref="W80:X80"/>
    <mergeCell ref="Y80:Z80"/>
    <mergeCell ref="AA80:AB80"/>
    <mergeCell ref="AC80:AD80"/>
    <mergeCell ref="AE80:AF80"/>
    <mergeCell ref="AG80:AH80"/>
    <mergeCell ref="AI80:AJ80"/>
    <mergeCell ref="A80:H80"/>
    <mergeCell ref="I80:J80"/>
    <mergeCell ref="K80:L80"/>
    <mergeCell ref="M80:N80"/>
    <mergeCell ref="O80:P80"/>
    <mergeCell ref="Q80:R80"/>
    <mergeCell ref="S80:T80"/>
    <mergeCell ref="A55:M55"/>
    <mergeCell ref="N55:O55"/>
    <mergeCell ref="A56:M56"/>
    <mergeCell ref="N56:O56"/>
    <mergeCell ref="A57:M57"/>
    <mergeCell ref="N57:O57"/>
    <mergeCell ref="N58:O58"/>
    <mergeCell ref="A58:M58"/>
    <mergeCell ref="A59:M59"/>
    <mergeCell ref="N59:O59"/>
    <mergeCell ref="A60:M60"/>
    <mergeCell ref="N60:O60"/>
    <mergeCell ref="A61:M61"/>
    <mergeCell ref="N61:O61"/>
    <mergeCell ref="Y72:Z72"/>
    <mergeCell ref="AA72:AB72"/>
    <mergeCell ref="AC72:AD72"/>
    <mergeCell ref="AE72:AF72"/>
    <mergeCell ref="AG72:AH72"/>
    <mergeCell ref="I72:J72"/>
    <mergeCell ref="K72:L72"/>
    <mergeCell ref="O72:P72"/>
    <mergeCell ref="Q72:R72"/>
    <mergeCell ref="S72:T72"/>
    <mergeCell ref="U72:V72"/>
    <mergeCell ref="W72:X72"/>
    <mergeCell ref="A72:H72"/>
    <mergeCell ref="AI72:AJ72"/>
    <mergeCell ref="A63:M63"/>
    <mergeCell ref="N63:O63"/>
    <mergeCell ref="A64:M64"/>
    <mergeCell ref="N64:O64"/>
    <mergeCell ref="A65:M65"/>
    <mergeCell ref="N65:O65"/>
    <mergeCell ref="M72:N72"/>
    <mergeCell ref="AG73:AH73"/>
    <mergeCell ref="AI73:AJ73"/>
    <mergeCell ref="S73:T73"/>
    <mergeCell ref="U73:V73"/>
    <mergeCell ref="W73:X73"/>
    <mergeCell ref="Y73:Z73"/>
    <mergeCell ref="AA73:AB73"/>
    <mergeCell ref="AC73:AD73"/>
    <mergeCell ref="AE73:AF73"/>
    <mergeCell ref="A73:H73"/>
    <mergeCell ref="I73:J73"/>
    <mergeCell ref="K73:L73"/>
    <mergeCell ref="M73:N73"/>
    <mergeCell ref="O73:P73"/>
    <mergeCell ref="Q73:R73"/>
    <mergeCell ref="A93:I93"/>
    <mergeCell ref="J93:M93"/>
    <mergeCell ref="A86:I86"/>
    <mergeCell ref="J86:M86"/>
    <mergeCell ref="A87:I87"/>
    <mergeCell ref="J87:M87"/>
    <mergeCell ref="A88:I88"/>
    <mergeCell ref="J88:M88"/>
    <mergeCell ref="J89:M89"/>
    <mergeCell ref="A89:I89"/>
    <mergeCell ref="A90:I90"/>
    <mergeCell ref="J90:M90"/>
    <mergeCell ref="A91:I91"/>
    <mergeCell ref="J91:M91"/>
    <mergeCell ref="A92:I92"/>
    <mergeCell ref="J92:M92"/>
    <mergeCell ref="Z95:AB95"/>
    <mergeCell ref="AC95:AE95"/>
    <mergeCell ref="AF95:AH95"/>
    <mergeCell ref="A95:G95"/>
    <mergeCell ref="H95:J95"/>
    <mergeCell ref="K95:M95"/>
    <mergeCell ref="N95:P95"/>
    <mergeCell ref="Q95:S95"/>
    <mergeCell ref="T95:V95"/>
    <mergeCell ref="W95:Y95"/>
    <mergeCell ref="Z96:AB96"/>
    <mergeCell ref="AC96:AE96"/>
    <mergeCell ref="AF96:AH96"/>
    <mergeCell ref="A96:G96"/>
    <mergeCell ref="H96:J96"/>
    <mergeCell ref="K96:M96"/>
    <mergeCell ref="N96:P96"/>
    <mergeCell ref="Q96:S96"/>
    <mergeCell ref="T96:V96"/>
    <mergeCell ref="W96:Y96"/>
    <mergeCell ref="A97:G97"/>
    <mergeCell ref="A101:I101"/>
    <mergeCell ref="J101:K101"/>
    <mergeCell ref="L101:M101"/>
    <mergeCell ref="A102:I102"/>
    <mergeCell ref="J102:K102"/>
    <mergeCell ref="L102:M102"/>
    <mergeCell ref="O42:W42"/>
    <mergeCell ref="O43:W43"/>
    <mergeCell ref="A46:I46"/>
    <mergeCell ref="J46:K46"/>
    <mergeCell ref="L46:M46"/>
    <mergeCell ref="A47:M47"/>
    <mergeCell ref="T50:AF50"/>
    <mergeCell ref="A62:M62"/>
    <mergeCell ref="N62:O62"/>
    <mergeCell ref="A69:AJ69"/>
    <mergeCell ref="U81:V81"/>
    <mergeCell ref="W81:X81"/>
    <mergeCell ref="Y81:Z81"/>
    <mergeCell ref="AA81:AB81"/>
    <mergeCell ref="AC81:AD81"/>
    <mergeCell ref="AE81:AF81"/>
    <mergeCell ref="AG81:AH81"/>
    <mergeCell ref="X43:Y43"/>
    <mergeCell ref="Z43:AA43"/>
    <mergeCell ref="O44:W44"/>
    <mergeCell ref="X44:Y44"/>
    <mergeCell ref="Z44:AA44"/>
    <mergeCell ref="N47:O47"/>
    <mergeCell ref="T47:AF47"/>
    <mergeCell ref="AG47:AH47"/>
    <mergeCell ref="O45:W45"/>
    <mergeCell ref="X45:Y45"/>
    <mergeCell ref="Z45:AA45"/>
    <mergeCell ref="AG50:AH50"/>
    <mergeCell ref="T51:AF51"/>
    <mergeCell ref="AG51:AH51"/>
    <mergeCell ref="T52:AF52"/>
    <mergeCell ref="AG52:AH52"/>
    <mergeCell ref="A48:M48"/>
    <mergeCell ref="N48:O48"/>
    <mergeCell ref="T48:AF48"/>
    <mergeCell ref="AG48:AH48"/>
    <mergeCell ref="N49:O49"/>
    <mergeCell ref="T49:AF49"/>
    <mergeCell ref="AG49:AH49"/>
    <mergeCell ref="A49:M49"/>
    <mergeCell ref="A50:M50"/>
    <mergeCell ref="N50:O50"/>
    <mergeCell ref="A51:M51"/>
    <mergeCell ref="N51:O51"/>
    <mergeCell ref="A52:M52"/>
    <mergeCell ref="N52:O52"/>
    <mergeCell ref="AI81:AJ81"/>
    <mergeCell ref="A81:H81"/>
    <mergeCell ref="I81:J81"/>
    <mergeCell ref="K81:L81"/>
    <mergeCell ref="M81:N81"/>
    <mergeCell ref="O81:P81"/>
    <mergeCell ref="Q81:R81"/>
    <mergeCell ref="S81:T81"/>
    <mergeCell ref="U82:V82"/>
    <mergeCell ref="W82:X82"/>
    <mergeCell ref="Y82:Z82"/>
    <mergeCell ref="AA82:AB82"/>
    <mergeCell ref="AC82:AD82"/>
    <mergeCell ref="AE82:AF82"/>
    <mergeCell ref="AG82:AH82"/>
    <mergeCell ref="AI82:AJ82"/>
    <mergeCell ref="A82:H82"/>
    <mergeCell ref="I82:J82"/>
    <mergeCell ref="K82:L82"/>
    <mergeCell ref="M82:N82"/>
    <mergeCell ref="O82:P82"/>
    <mergeCell ref="Q82:R82"/>
    <mergeCell ref="S82:T82"/>
    <mergeCell ref="U83:V83"/>
    <mergeCell ref="W83:X83"/>
    <mergeCell ref="Y83:Z83"/>
    <mergeCell ref="AA83:AB83"/>
    <mergeCell ref="AC83:AD83"/>
    <mergeCell ref="AE83:AF83"/>
    <mergeCell ref="AG83:AH83"/>
    <mergeCell ref="AI83:AJ83"/>
    <mergeCell ref="A83:H83"/>
    <mergeCell ref="I83:J83"/>
    <mergeCell ref="K83:L83"/>
    <mergeCell ref="M83:N83"/>
    <mergeCell ref="O83:P83"/>
    <mergeCell ref="Q83:R83"/>
    <mergeCell ref="S83:T83"/>
    <mergeCell ref="U84:V84"/>
    <mergeCell ref="W84:X84"/>
    <mergeCell ref="Y84:Z84"/>
    <mergeCell ref="AA84:AB84"/>
    <mergeCell ref="AC84:AD84"/>
    <mergeCell ref="AE84:AF84"/>
    <mergeCell ref="AG84:AH84"/>
    <mergeCell ref="AI84:AJ84"/>
    <mergeCell ref="A84:H84"/>
    <mergeCell ref="I84:J84"/>
    <mergeCell ref="K84:L84"/>
    <mergeCell ref="M84:N84"/>
    <mergeCell ref="O84:P84"/>
    <mergeCell ref="Q84:R84"/>
    <mergeCell ref="S84:T84"/>
    <mergeCell ref="Z97:AB97"/>
    <mergeCell ref="AC97:AE97"/>
    <mergeCell ref="AF97:AH97"/>
    <mergeCell ref="H97:J97"/>
    <mergeCell ref="K97:M97"/>
    <mergeCell ref="N97:P97"/>
    <mergeCell ref="Q97:S97"/>
    <mergeCell ref="T97:V97"/>
    <mergeCell ref="W97:Y97"/>
    <mergeCell ref="A99:AJ99"/>
    <mergeCell ref="W112:X112"/>
    <mergeCell ref="Y112:Z112"/>
    <mergeCell ref="AA112:AB112"/>
    <mergeCell ref="AC112:AD112"/>
    <mergeCell ref="AE112:AF112"/>
    <mergeCell ref="AG112:AH112"/>
    <mergeCell ref="A112:J112"/>
    <mergeCell ref="K112:L112"/>
    <mergeCell ref="M112:N112"/>
    <mergeCell ref="O112:P112"/>
    <mergeCell ref="Q112:R112"/>
    <mergeCell ref="S112:T112"/>
    <mergeCell ref="U112:V112"/>
    <mergeCell ref="U106:V106"/>
    <mergeCell ref="U107:V107"/>
    <mergeCell ref="U108:V108"/>
    <mergeCell ref="W106:X106"/>
    <mergeCell ref="Y106:Z106"/>
    <mergeCell ref="W107:X107"/>
    <mergeCell ref="Y107:Z107"/>
    <mergeCell ref="W108:X108"/>
    <mergeCell ref="Y108:Z108"/>
    <mergeCell ref="AA106:AB106"/>
    <mergeCell ref="W113:X113"/>
    <mergeCell ref="Y113:Z113"/>
    <mergeCell ref="AA113:AB113"/>
    <mergeCell ref="AC113:AD113"/>
    <mergeCell ref="AE113:AF113"/>
    <mergeCell ref="AG113:AH113"/>
    <mergeCell ref="A113:J113"/>
    <mergeCell ref="K113:L113"/>
    <mergeCell ref="M113:N113"/>
    <mergeCell ref="O113:P113"/>
    <mergeCell ref="Q113:R113"/>
    <mergeCell ref="S113:T113"/>
    <mergeCell ref="U113:V113"/>
    <mergeCell ref="W114:X114"/>
    <mergeCell ref="Y114:Z114"/>
    <mergeCell ref="AA114:AB114"/>
    <mergeCell ref="AC114:AD114"/>
    <mergeCell ref="AE114:AF114"/>
    <mergeCell ref="AG114:AH114"/>
    <mergeCell ref="A114:J114"/>
    <mergeCell ref="K114:L114"/>
    <mergeCell ref="M114:N114"/>
    <mergeCell ref="O114:P114"/>
    <mergeCell ref="Q114:R114"/>
    <mergeCell ref="S114:T114"/>
    <mergeCell ref="U114:V114"/>
    <mergeCell ref="W115:X115"/>
    <mergeCell ref="Y115:Z115"/>
    <mergeCell ref="AA115:AB115"/>
    <mergeCell ref="AC115:AD115"/>
    <mergeCell ref="AE115:AF115"/>
    <mergeCell ref="AG115:AH115"/>
    <mergeCell ref="A115:J115"/>
    <mergeCell ref="K115:L115"/>
    <mergeCell ref="M115:N115"/>
    <mergeCell ref="O115:P115"/>
    <mergeCell ref="Q115:R115"/>
    <mergeCell ref="S115:T115"/>
    <mergeCell ref="U115:V115"/>
    <mergeCell ref="W116:X116"/>
    <mergeCell ref="Y116:Z116"/>
    <mergeCell ref="AA116:AB116"/>
    <mergeCell ref="AC116:AD116"/>
    <mergeCell ref="AE116:AF116"/>
    <mergeCell ref="AG116:AH116"/>
    <mergeCell ref="A116:J116"/>
    <mergeCell ref="K116:L116"/>
    <mergeCell ref="M116:N116"/>
    <mergeCell ref="O116:P116"/>
    <mergeCell ref="Q116:R116"/>
    <mergeCell ref="S116:T116"/>
    <mergeCell ref="U116:V116"/>
    <mergeCell ref="W117:X117"/>
    <mergeCell ref="Y117:Z117"/>
    <mergeCell ref="AA117:AB117"/>
    <mergeCell ref="AC117:AD117"/>
    <mergeCell ref="AE117:AF117"/>
    <mergeCell ref="AG117:AH117"/>
    <mergeCell ref="A117:J117"/>
    <mergeCell ref="K117:L117"/>
    <mergeCell ref="M117:N117"/>
    <mergeCell ref="O117:P117"/>
    <mergeCell ref="Q117:R117"/>
    <mergeCell ref="S117:T117"/>
    <mergeCell ref="U117:V117"/>
    <mergeCell ref="W118:X118"/>
    <mergeCell ref="Y118:Z118"/>
    <mergeCell ref="AA118:AB118"/>
    <mergeCell ref="AC118:AD118"/>
    <mergeCell ref="AE118:AF118"/>
    <mergeCell ref="AG118:AH118"/>
    <mergeCell ref="A118:J118"/>
    <mergeCell ref="K118:L118"/>
    <mergeCell ref="M118:N118"/>
    <mergeCell ref="O118:P118"/>
    <mergeCell ref="Q118:R118"/>
    <mergeCell ref="S118:T118"/>
    <mergeCell ref="U118:V118"/>
    <mergeCell ref="W119:X119"/>
    <mergeCell ref="Y119:Z119"/>
    <mergeCell ref="AA119:AB119"/>
    <mergeCell ref="AC119:AD119"/>
    <mergeCell ref="AE119:AF119"/>
    <mergeCell ref="AG119:AH119"/>
    <mergeCell ref="A119:J119"/>
    <mergeCell ref="K119:L119"/>
    <mergeCell ref="M119:N119"/>
    <mergeCell ref="O119:P119"/>
    <mergeCell ref="Q119:R119"/>
    <mergeCell ref="S119:T119"/>
    <mergeCell ref="U119:V119"/>
    <mergeCell ref="A140:J140"/>
    <mergeCell ref="K140:M140"/>
    <mergeCell ref="K141:M141"/>
    <mergeCell ref="A143:AJ143"/>
    <mergeCell ref="A141:J141"/>
    <mergeCell ref="A145:L145"/>
    <mergeCell ref="Y145:Z145"/>
    <mergeCell ref="AA145:AB145"/>
    <mergeCell ref="AC145:AE145"/>
    <mergeCell ref="A129:G129"/>
    <mergeCell ref="H129:J129"/>
    <mergeCell ref="K129:M129"/>
    <mergeCell ref="O129:Q129"/>
    <mergeCell ref="R129:S129"/>
    <mergeCell ref="T129:U129"/>
    <mergeCell ref="A130:G130"/>
    <mergeCell ref="T130:U130"/>
    <mergeCell ref="O132:Q132"/>
    <mergeCell ref="R132:S132"/>
    <mergeCell ref="T132:U132"/>
    <mergeCell ref="H130:J130"/>
    <mergeCell ref="K130:M130"/>
    <mergeCell ref="H131:J131"/>
    <mergeCell ref="K131:M131"/>
    <mergeCell ref="O131:Q131"/>
    <mergeCell ref="R131:S131"/>
    <mergeCell ref="T131:U131"/>
    <mergeCell ref="A131:G131"/>
    <mergeCell ref="A132:G132"/>
    <mergeCell ref="H132:J132"/>
    <mergeCell ref="O130:Q130"/>
    <mergeCell ref="R130:S130"/>
    <mergeCell ref="H133:J133"/>
    <mergeCell ref="K133:M133"/>
    <mergeCell ref="A137:J137"/>
    <mergeCell ref="K137:M137"/>
    <mergeCell ref="N145:X145"/>
    <mergeCell ref="N146:X146"/>
    <mergeCell ref="N147:X147"/>
    <mergeCell ref="N148:AE148"/>
    <mergeCell ref="Y146:Z146"/>
    <mergeCell ref="AA146:AB146"/>
    <mergeCell ref="Y147:Z147"/>
    <mergeCell ref="AA147:AB147"/>
    <mergeCell ref="AC147:AE147"/>
    <mergeCell ref="A146:I146"/>
    <mergeCell ref="A147:I147"/>
    <mergeCell ref="J147:L147"/>
    <mergeCell ref="A148:I148"/>
    <mergeCell ref="J148:L148"/>
    <mergeCell ref="J146:L146"/>
    <mergeCell ref="AC146:AE146"/>
    <mergeCell ref="A135:AJ135"/>
    <mergeCell ref="A138:J138"/>
    <mergeCell ref="K138:M138"/>
    <mergeCell ref="A139:J139"/>
    <mergeCell ref="A149:I149"/>
    <mergeCell ref="J149:L149"/>
    <mergeCell ref="O106:P106"/>
    <mergeCell ref="Q106:R106"/>
    <mergeCell ref="O107:P107"/>
    <mergeCell ref="Q107:R107"/>
    <mergeCell ref="O108:P108"/>
    <mergeCell ref="Q108:R108"/>
    <mergeCell ref="S106:T106"/>
    <mergeCell ref="S107:T107"/>
    <mergeCell ref="S108:T108"/>
    <mergeCell ref="A124:AJ124"/>
    <mergeCell ref="R128:S128"/>
    <mergeCell ref="T128:U128"/>
    <mergeCell ref="A122:J122"/>
    <mergeCell ref="A127:G127"/>
    <mergeCell ref="H127:J127"/>
    <mergeCell ref="K127:M127"/>
    <mergeCell ref="O127:U127"/>
    <mergeCell ref="A128:M128"/>
    <mergeCell ref="O128:Q128"/>
    <mergeCell ref="M109:N109"/>
    <mergeCell ref="O109:P109"/>
    <mergeCell ref="Q109:R109"/>
    <mergeCell ref="AC106:AD106"/>
    <mergeCell ref="AA107:AB107"/>
    <mergeCell ref="AC107:AD107"/>
    <mergeCell ref="AA108:AB108"/>
    <mergeCell ref="AC108:AD108"/>
    <mergeCell ref="AE106:AF106"/>
    <mergeCell ref="AG106:AH106"/>
    <mergeCell ref="AE107:AF107"/>
    <mergeCell ref="AG107:AH107"/>
    <mergeCell ref="AE108:AF108"/>
    <mergeCell ref="AG108:AH108"/>
    <mergeCell ref="A103:I103"/>
    <mergeCell ref="J103:K103"/>
    <mergeCell ref="L103:M103"/>
    <mergeCell ref="A105:J106"/>
    <mergeCell ref="K105:P105"/>
    <mergeCell ref="Q105:X105"/>
    <mergeCell ref="Y105:AH105"/>
    <mergeCell ref="U109:V109"/>
    <mergeCell ref="W109:X109"/>
    <mergeCell ref="Y109:Z109"/>
    <mergeCell ref="AA109:AB109"/>
    <mergeCell ref="AC109:AD109"/>
    <mergeCell ref="AE109:AF109"/>
    <mergeCell ref="AG109:AH109"/>
    <mergeCell ref="K106:L106"/>
    <mergeCell ref="M106:N106"/>
    <mergeCell ref="A107:J107"/>
    <mergeCell ref="K107:L107"/>
    <mergeCell ref="M107:N107"/>
    <mergeCell ref="K108:L108"/>
    <mergeCell ref="M108:N108"/>
    <mergeCell ref="A108:J108"/>
    <mergeCell ref="A109:J109"/>
    <mergeCell ref="K109:L109"/>
    <mergeCell ref="W120:X120"/>
    <mergeCell ref="Y120:Z120"/>
    <mergeCell ref="AA120:AB120"/>
    <mergeCell ref="AC120:AD120"/>
    <mergeCell ref="AE120:AF120"/>
    <mergeCell ref="AG120:AH120"/>
    <mergeCell ref="A120:J120"/>
    <mergeCell ref="K120:L120"/>
    <mergeCell ref="M120:N120"/>
    <mergeCell ref="O120:P120"/>
    <mergeCell ref="Q120:R120"/>
    <mergeCell ref="S120:T120"/>
    <mergeCell ref="U120:V120"/>
    <mergeCell ref="W121:X121"/>
    <mergeCell ref="Y121:Z121"/>
    <mergeCell ref="AA121:AB121"/>
    <mergeCell ref="AC121:AD121"/>
    <mergeCell ref="AE121:AF121"/>
    <mergeCell ref="AG121:AH121"/>
    <mergeCell ref="A121:J121"/>
    <mergeCell ref="K121:L121"/>
    <mergeCell ref="M121:N121"/>
    <mergeCell ref="O121:P121"/>
    <mergeCell ref="Q121:R121"/>
    <mergeCell ref="S121:T121"/>
    <mergeCell ref="U121:V121"/>
    <mergeCell ref="W122:X122"/>
    <mergeCell ref="Y122:Z122"/>
    <mergeCell ref="AA122:AB122"/>
    <mergeCell ref="AC122:AD122"/>
    <mergeCell ref="AE122:AF122"/>
    <mergeCell ref="AG122:AH122"/>
    <mergeCell ref="K122:L122"/>
    <mergeCell ref="M122:N122"/>
    <mergeCell ref="O122:P122"/>
    <mergeCell ref="Q122:R122"/>
    <mergeCell ref="S122:T122"/>
    <mergeCell ref="U122:V122"/>
    <mergeCell ref="S109:T109"/>
    <mergeCell ref="W110:X110"/>
    <mergeCell ref="Y110:Z110"/>
    <mergeCell ref="AA110:AB110"/>
    <mergeCell ref="AC110:AD110"/>
    <mergeCell ref="AE110:AF110"/>
    <mergeCell ref="AG110:AH110"/>
    <mergeCell ref="A110:J110"/>
    <mergeCell ref="K110:L110"/>
    <mergeCell ref="M110:N110"/>
    <mergeCell ref="O110:P110"/>
    <mergeCell ref="Q110:R110"/>
    <mergeCell ref="S110:T110"/>
    <mergeCell ref="U110:V110"/>
    <mergeCell ref="W111:X111"/>
    <mergeCell ref="Y111:Z111"/>
    <mergeCell ref="AA111:AB111"/>
    <mergeCell ref="AC111:AD111"/>
    <mergeCell ref="AE111:AF111"/>
    <mergeCell ref="AG111:AH111"/>
    <mergeCell ref="A111:J111"/>
    <mergeCell ref="K111:L111"/>
    <mergeCell ref="M111:N111"/>
    <mergeCell ref="O111:P111"/>
    <mergeCell ref="Q111:R111"/>
    <mergeCell ref="S111:T111"/>
    <mergeCell ref="U111:V111"/>
    <mergeCell ref="A160:I160"/>
    <mergeCell ref="J160:L160"/>
    <mergeCell ref="O160:W160"/>
    <mergeCell ref="X160:Z160"/>
    <mergeCell ref="J161:L161"/>
    <mergeCell ref="O161:W161"/>
    <mergeCell ref="X161:Z161"/>
    <mergeCell ref="A161:I161"/>
    <mergeCell ref="A150:I150"/>
    <mergeCell ref="J150:L150"/>
    <mergeCell ref="A151:I151"/>
    <mergeCell ref="J151:L151"/>
    <mergeCell ref="J153:L153"/>
    <mergeCell ref="O153:W153"/>
    <mergeCell ref="X153:Z153"/>
    <mergeCell ref="O155:W155"/>
    <mergeCell ref="X155:Z155"/>
    <mergeCell ref="A153:I153"/>
    <mergeCell ref="A154:I154"/>
    <mergeCell ref="J154:L154"/>
    <mergeCell ref="O154:W154"/>
    <mergeCell ref="X154:Z154"/>
    <mergeCell ref="A155:I155"/>
    <mergeCell ref="J155:L155"/>
    <mergeCell ref="A162:I162"/>
    <mergeCell ref="J162:L162"/>
    <mergeCell ref="O162:W162"/>
    <mergeCell ref="X162:Z162"/>
    <mergeCell ref="J163:L163"/>
    <mergeCell ref="A167:AJ167"/>
    <mergeCell ref="O171:Y171"/>
    <mergeCell ref="Z171:AA171"/>
    <mergeCell ref="A163:I163"/>
    <mergeCell ref="A170:J170"/>
    <mergeCell ref="K170:M170"/>
    <mergeCell ref="O170:Y170"/>
    <mergeCell ref="Z170:AA170"/>
    <mergeCell ref="A171:J171"/>
    <mergeCell ref="K171:M171"/>
    <mergeCell ref="O163:W163"/>
    <mergeCell ref="X163:Z163"/>
    <mergeCell ref="A173:J173"/>
    <mergeCell ref="A174:J174"/>
    <mergeCell ref="A172:J172"/>
    <mergeCell ref="K172:M172"/>
    <mergeCell ref="O172:Y172"/>
    <mergeCell ref="Z172:AA172"/>
    <mergeCell ref="K173:M173"/>
    <mergeCell ref="O173:Y173"/>
    <mergeCell ref="Z173:AA173"/>
    <mergeCell ref="A156:I156"/>
    <mergeCell ref="J156:L156"/>
    <mergeCell ref="O156:W156"/>
    <mergeCell ref="X156:Z156"/>
    <mergeCell ref="J157:L157"/>
    <mergeCell ref="O157:W157"/>
    <mergeCell ref="X157:Z157"/>
    <mergeCell ref="O159:W159"/>
    <mergeCell ref="X159:Z159"/>
    <mergeCell ref="A157:I157"/>
    <mergeCell ref="A158:I158"/>
    <mergeCell ref="J158:L158"/>
    <mergeCell ref="O158:W158"/>
    <mergeCell ref="X158:Z158"/>
    <mergeCell ref="A159:I159"/>
    <mergeCell ref="J159:L159"/>
  </mergeCells>
  <pageMargins left="0.25" right="0.25" top="0.75" bottom="0.75" header="0" footer="0"/>
  <pageSetup paperSize="5"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70C0"/>
  </sheetPr>
  <dimension ref="A1:AF989"/>
  <sheetViews>
    <sheetView zoomScaleNormal="100" workbookViewId="0">
      <selection activeCell="L6" sqref="L6:N6"/>
    </sheetView>
  </sheetViews>
  <sheetFormatPr defaultColWidth="14.42578125" defaultRowHeight="15" customHeight="1" x14ac:dyDescent="0.25"/>
  <cols>
    <col min="1" max="19" width="9.140625" customWidth="1"/>
    <col min="20" max="20" width="8.7109375" customWidth="1"/>
    <col min="21" max="23" width="8.7109375" hidden="1" customWidth="1"/>
    <col min="24" max="28" width="8.7109375" customWidth="1"/>
  </cols>
  <sheetData>
    <row r="1" spans="1:32" ht="15.75" x14ac:dyDescent="0.25">
      <c r="A1" s="544" t="s">
        <v>893</v>
      </c>
      <c r="B1" s="545"/>
      <c r="C1" s="545"/>
      <c r="D1" s="545"/>
      <c r="E1" s="545"/>
      <c r="F1" s="545"/>
      <c r="G1" s="545"/>
      <c r="H1" s="545"/>
      <c r="I1" s="545"/>
      <c r="J1" s="545"/>
      <c r="K1" s="545"/>
      <c r="L1" s="545"/>
      <c r="M1" s="545"/>
      <c r="N1" s="545"/>
      <c r="O1" s="545"/>
      <c r="P1" s="545"/>
      <c r="Q1" s="545"/>
      <c r="R1" s="545"/>
      <c r="S1" s="546"/>
    </row>
    <row r="2" spans="1:32" ht="15.75" x14ac:dyDescent="0.25">
      <c r="A2" s="547" t="s">
        <v>910</v>
      </c>
      <c r="B2" s="548"/>
      <c r="C2" s="548"/>
      <c r="D2" s="548"/>
      <c r="E2" s="548"/>
      <c r="F2" s="548"/>
      <c r="G2" s="548"/>
      <c r="H2" s="548"/>
      <c r="I2" s="548"/>
      <c r="J2" s="548"/>
      <c r="K2" s="548"/>
      <c r="L2" s="548"/>
      <c r="M2" s="548"/>
      <c r="N2" s="548"/>
      <c r="O2" s="548"/>
      <c r="P2" s="548"/>
      <c r="Q2" s="548"/>
      <c r="R2" s="548"/>
      <c r="S2" s="549"/>
    </row>
    <row r="3" spans="1:32" ht="15" customHeight="1" x14ac:dyDescent="0.25">
      <c r="A3" s="688"/>
      <c r="B3" s="689"/>
      <c r="C3" s="689"/>
      <c r="D3" s="689"/>
      <c r="E3" s="689"/>
      <c r="F3" s="689"/>
      <c r="G3" s="687" t="s">
        <v>82</v>
      </c>
      <c r="H3" s="687"/>
      <c r="I3" s="565" t="s">
        <v>678</v>
      </c>
      <c r="J3" s="565"/>
      <c r="K3" s="565"/>
      <c r="L3" s="565"/>
      <c r="M3" s="685"/>
      <c r="N3" s="685"/>
      <c r="O3" s="685"/>
      <c r="P3" s="685"/>
      <c r="Q3" s="685"/>
      <c r="R3" s="685"/>
      <c r="S3" s="686"/>
      <c r="Z3" s="1"/>
      <c r="AA3" s="1"/>
      <c r="AB3" s="1"/>
      <c r="AC3" s="1"/>
      <c r="AD3" s="1"/>
      <c r="AE3" s="1"/>
      <c r="AF3" s="1"/>
    </row>
    <row r="4" spans="1:32" ht="18.75" x14ac:dyDescent="0.25">
      <c r="A4" s="682" t="s">
        <v>84</v>
      </c>
      <c r="B4" s="683"/>
      <c r="C4" s="683"/>
      <c r="D4" s="683"/>
      <c r="E4" s="683"/>
      <c r="F4" s="683"/>
      <c r="G4" s="683"/>
      <c r="H4" s="683"/>
      <c r="I4" s="683"/>
      <c r="J4" s="683"/>
      <c r="K4" s="683"/>
      <c r="L4" s="683"/>
      <c r="M4" s="683"/>
      <c r="N4" s="683"/>
      <c r="O4" s="683"/>
      <c r="P4" s="683"/>
      <c r="Q4" s="683"/>
      <c r="R4" s="683"/>
      <c r="S4" s="684"/>
    </row>
    <row r="5" spans="1:32" ht="29.25" customHeight="1" x14ac:dyDescent="0.25">
      <c r="A5" s="576" t="s">
        <v>888</v>
      </c>
      <c r="B5" s="577"/>
      <c r="C5" s="577"/>
      <c r="D5" s="577"/>
      <c r="E5" s="550" t="s">
        <v>894</v>
      </c>
      <c r="F5" s="551"/>
      <c r="G5" s="551"/>
      <c r="H5" s="551"/>
      <c r="I5" s="551"/>
      <c r="J5" s="551"/>
      <c r="K5" s="552"/>
      <c r="L5" s="559" t="s">
        <v>0</v>
      </c>
      <c r="M5" s="560"/>
      <c r="N5" s="561"/>
      <c r="O5" s="615" t="s">
        <v>914</v>
      </c>
      <c r="P5" s="616"/>
      <c r="Q5" s="616"/>
      <c r="R5" s="616"/>
      <c r="S5" s="617"/>
      <c r="U5" t="s">
        <v>393</v>
      </c>
      <c r="V5">
        <v>2023</v>
      </c>
      <c r="W5" s="434" t="s">
        <v>83</v>
      </c>
    </row>
    <row r="6" spans="1:32" ht="27.75" customHeight="1" x14ac:dyDescent="0.25">
      <c r="A6" s="624" t="s">
        <v>2</v>
      </c>
      <c r="B6" s="625"/>
      <c r="C6" s="625"/>
      <c r="D6" s="626"/>
      <c r="E6" s="633" t="s">
        <v>86</v>
      </c>
      <c r="F6" s="634"/>
      <c r="G6" s="634"/>
      <c r="H6" s="634"/>
      <c r="I6" s="634"/>
      <c r="J6" s="634"/>
      <c r="K6" s="635"/>
      <c r="L6" s="559" t="s">
        <v>1</v>
      </c>
      <c r="M6" s="560"/>
      <c r="N6" s="561"/>
      <c r="O6" s="618" t="s">
        <v>85</v>
      </c>
      <c r="P6" s="619"/>
      <c r="Q6" s="619"/>
      <c r="R6" s="619"/>
      <c r="S6" s="620"/>
      <c r="U6" t="s">
        <v>397</v>
      </c>
      <c r="V6">
        <v>2024</v>
      </c>
      <c r="W6" s="434" t="s">
        <v>676</v>
      </c>
    </row>
    <row r="7" spans="1:32" ht="24" customHeight="1" x14ac:dyDescent="0.25">
      <c r="A7" s="627"/>
      <c r="B7" s="628"/>
      <c r="C7" s="628"/>
      <c r="D7" s="629"/>
      <c r="E7" s="636"/>
      <c r="F7" s="637"/>
      <c r="G7" s="637"/>
      <c r="H7" s="637"/>
      <c r="I7" s="637"/>
      <c r="J7" s="637"/>
      <c r="K7" s="638"/>
      <c r="L7" s="559" t="s">
        <v>3</v>
      </c>
      <c r="M7" s="560"/>
      <c r="N7" s="561"/>
      <c r="O7" s="618" t="s">
        <v>87</v>
      </c>
      <c r="P7" s="619"/>
      <c r="Q7" s="619"/>
      <c r="R7" s="619"/>
      <c r="S7" s="620"/>
      <c r="U7" t="s">
        <v>14</v>
      </c>
      <c r="V7">
        <v>2025</v>
      </c>
      <c r="W7" s="434" t="s">
        <v>678</v>
      </c>
    </row>
    <row r="8" spans="1:32" ht="27" customHeight="1" x14ac:dyDescent="0.25">
      <c r="A8" s="630"/>
      <c r="B8" s="631"/>
      <c r="C8" s="631"/>
      <c r="D8" s="632"/>
      <c r="E8" s="639"/>
      <c r="F8" s="640"/>
      <c r="G8" s="640"/>
      <c r="H8" s="640"/>
      <c r="I8" s="640"/>
      <c r="J8" s="640"/>
      <c r="K8" s="641"/>
      <c r="L8" s="612" t="s">
        <v>890</v>
      </c>
      <c r="M8" s="613"/>
      <c r="N8" s="614"/>
      <c r="O8" s="618" t="s">
        <v>912</v>
      </c>
      <c r="P8" s="619"/>
      <c r="Q8" s="619"/>
      <c r="R8" s="619"/>
      <c r="S8" s="620"/>
      <c r="U8" t="s">
        <v>7</v>
      </c>
      <c r="V8">
        <v>2026</v>
      </c>
      <c r="W8" s="434" t="s">
        <v>680</v>
      </c>
    </row>
    <row r="9" spans="1:32" ht="30" customHeight="1" x14ac:dyDescent="0.25">
      <c r="A9" s="578" t="s">
        <v>889</v>
      </c>
      <c r="B9" s="579"/>
      <c r="C9" s="579"/>
      <c r="D9" s="579"/>
      <c r="E9" s="553" t="s">
        <v>88</v>
      </c>
      <c r="F9" s="554"/>
      <c r="G9" s="554"/>
      <c r="H9" s="555"/>
      <c r="I9" s="556">
        <v>2025</v>
      </c>
      <c r="J9" s="557"/>
      <c r="K9" s="558"/>
      <c r="L9" s="562" t="s">
        <v>891</v>
      </c>
      <c r="M9" s="563"/>
      <c r="N9" s="564"/>
      <c r="O9" s="621" t="s">
        <v>913</v>
      </c>
      <c r="P9" s="622"/>
      <c r="Q9" s="622"/>
      <c r="R9" s="622"/>
      <c r="S9" s="623"/>
      <c r="U9" t="s">
        <v>11</v>
      </c>
      <c r="V9">
        <v>2027</v>
      </c>
      <c r="W9" s="434" t="s">
        <v>682</v>
      </c>
    </row>
    <row r="10" spans="1:32" ht="19.5" customHeight="1" x14ac:dyDescent="0.25">
      <c r="A10" s="609" t="s">
        <v>89</v>
      </c>
      <c r="B10" s="610"/>
      <c r="C10" s="610"/>
      <c r="D10" s="610"/>
      <c r="E10" s="610"/>
      <c r="F10" s="610"/>
      <c r="G10" s="610"/>
      <c r="H10" s="610"/>
      <c r="I10" s="610"/>
      <c r="J10" s="610"/>
      <c r="K10" s="610"/>
      <c r="L10" s="610"/>
      <c r="M10" s="610"/>
      <c r="N10" s="610"/>
      <c r="O10" s="610"/>
      <c r="P10" s="610"/>
      <c r="Q10" s="610"/>
      <c r="R10" s="610"/>
      <c r="S10" s="611"/>
      <c r="U10" t="s">
        <v>415</v>
      </c>
      <c r="V10">
        <v>2028</v>
      </c>
      <c r="W10" s="434" t="s">
        <v>684</v>
      </c>
    </row>
    <row r="11" spans="1:32" ht="75" customHeight="1" x14ac:dyDescent="0.25">
      <c r="A11" s="657"/>
      <c r="B11" s="658"/>
      <c r="C11" s="658"/>
      <c r="D11" s="658"/>
      <c r="E11" s="658"/>
      <c r="F11" s="658"/>
      <c r="G11" s="658"/>
      <c r="H11" s="658"/>
      <c r="I11" s="658"/>
      <c r="J11" s="658"/>
      <c r="K11" s="658"/>
      <c r="L11" s="658"/>
      <c r="M11" s="658"/>
      <c r="N11" s="658"/>
      <c r="O11" s="658"/>
      <c r="P11" s="658"/>
      <c r="Q11" s="658"/>
      <c r="R11" s="658"/>
      <c r="S11" s="659"/>
      <c r="U11" t="s">
        <v>4</v>
      </c>
      <c r="V11">
        <v>2029</v>
      </c>
      <c r="W11" s="434" t="s">
        <v>686</v>
      </c>
    </row>
    <row r="12" spans="1:32" ht="19.5" customHeight="1" x14ac:dyDescent="0.25">
      <c r="A12" s="660" t="s">
        <v>841</v>
      </c>
      <c r="B12" s="661"/>
      <c r="C12" s="661"/>
      <c r="D12" s="661"/>
      <c r="E12" s="661"/>
      <c r="F12" s="661"/>
      <c r="G12" s="661"/>
      <c r="H12" s="661"/>
      <c r="I12" s="661"/>
      <c r="J12" s="661"/>
      <c r="K12" s="661"/>
      <c r="L12" s="661"/>
      <c r="M12" s="661"/>
      <c r="N12" s="661"/>
      <c r="O12" s="661"/>
      <c r="P12" s="661"/>
      <c r="Q12" s="661"/>
      <c r="R12" s="661"/>
      <c r="S12" s="662"/>
      <c r="T12" s="1"/>
      <c r="U12" t="s">
        <v>8</v>
      </c>
      <c r="V12">
        <v>2030</v>
      </c>
      <c r="W12" s="434" t="s">
        <v>688</v>
      </c>
      <c r="X12" s="1"/>
      <c r="Y12" s="1"/>
      <c r="Z12" s="1"/>
      <c r="AA12" s="1"/>
      <c r="AB12" s="1"/>
    </row>
    <row r="13" spans="1:32" ht="19.5" customHeight="1" x14ac:dyDescent="0.25">
      <c r="A13" s="663" t="s">
        <v>90</v>
      </c>
      <c r="B13" s="664"/>
      <c r="C13" s="664"/>
      <c r="D13" s="664"/>
      <c r="E13" s="664"/>
      <c r="F13" s="664"/>
      <c r="G13" s="664"/>
      <c r="H13" s="664"/>
      <c r="I13" s="664"/>
      <c r="J13" s="664"/>
      <c r="K13" s="664"/>
      <c r="L13" s="664"/>
      <c r="M13" s="664"/>
      <c r="N13" s="664"/>
      <c r="O13" s="665"/>
      <c r="P13" s="666" t="s">
        <v>91</v>
      </c>
      <c r="Q13" s="667"/>
      <c r="R13" s="667"/>
      <c r="S13" s="668"/>
      <c r="T13" s="1"/>
      <c r="U13" t="s">
        <v>369</v>
      </c>
      <c r="W13" s="434"/>
      <c r="X13" s="1"/>
      <c r="Y13" s="1"/>
      <c r="Z13" s="1"/>
      <c r="AA13" s="1"/>
      <c r="AB13" s="1"/>
    </row>
    <row r="14" spans="1:32" ht="19.5" customHeight="1" x14ac:dyDescent="0.25">
      <c r="A14" s="672" t="s">
        <v>92</v>
      </c>
      <c r="B14" s="673"/>
      <c r="C14" s="673"/>
      <c r="D14" s="673"/>
      <c r="E14" s="673"/>
      <c r="F14" s="673"/>
      <c r="G14" s="673"/>
      <c r="H14" s="673"/>
      <c r="I14" s="673"/>
      <c r="J14" s="673"/>
      <c r="K14" s="673"/>
      <c r="L14" s="673"/>
      <c r="M14" s="673"/>
      <c r="N14" s="673"/>
      <c r="O14" s="674"/>
      <c r="P14" s="678"/>
      <c r="Q14" s="679"/>
      <c r="R14" s="679"/>
      <c r="S14" s="680"/>
      <c r="T14" s="1"/>
      <c r="U14" s="1" t="s">
        <v>88</v>
      </c>
      <c r="W14" s="434"/>
      <c r="X14" s="1"/>
      <c r="Y14" s="1"/>
      <c r="Z14" s="1"/>
      <c r="AA14" s="1"/>
      <c r="AB14" s="1"/>
    </row>
    <row r="15" spans="1:32" ht="19.5" customHeight="1" thickBot="1" x14ac:dyDescent="0.3">
      <c r="A15" s="669" t="s">
        <v>93</v>
      </c>
      <c r="B15" s="670"/>
      <c r="C15" s="670"/>
      <c r="D15" s="670"/>
      <c r="E15" s="670"/>
      <c r="F15" s="670"/>
      <c r="G15" s="670"/>
      <c r="H15" s="670"/>
      <c r="I15" s="670"/>
      <c r="J15" s="670"/>
      <c r="K15" s="670"/>
      <c r="L15" s="670"/>
      <c r="M15" s="670"/>
      <c r="N15" s="670"/>
      <c r="O15" s="671"/>
      <c r="P15" s="675"/>
      <c r="Q15" s="676"/>
      <c r="R15" s="676"/>
      <c r="S15" s="677"/>
      <c r="T15" s="1"/>
      <c r="U15" s="1" t="s">
        <v>382</v>
      </c>
      <c r="W15" s="434"/>
      <c r="X15" s="1"/>
      <c r="Y15" s="1"/>
      <c r="Z15" s="1"/>
      <c r="AA15" s="1"/>
      <c r="AB15" s="1"/>
    </row>
    <row r="16" spans="1:32" ht="19.5" customHeight="1" thickBot="1" x14ac:dyDescent="0.3">
      <c r="A16" s="645" t="s">
        <v>842</v>
      </c>
      <c r="B16" s="646"/>
      <c r="C16" s="646"/>
      <c r="D16" s="646"/>
      <c r="E16" s="646"/>
      <c r="F16" s="646"/>
      <c r="G16" s="646"/>
      <c r="H16" s="646"/>
      <c r="I16" s="646"/>
      <c r="J16" s="646"/>
      <c r="K16" s="646"/>
      <c r="L16" s="646"/>
      <c r="M16" s="646"/>
      <c r="N16" s="646"/>
      <c r="O16" s="646"/>
      <c r="P16" s="646"/>
      <c r="Q16" s="646"/>
      <c r="R16" s="646"/>
      <c r="S16" s="647"/>
      <c r="T16" s="372"/>
      <c r="U16" s="1" t="s">
        <v>388</v>
      </c>
      <c r="W16" s="434"/>
    </row>
    <row r="17" spans="1:28" ht="19.5" customHeight="1" x14ac:dyDescent="0.25">
      <c r="A17" s="439"/>
      <c r="B17" s="537" t="s">
        <v>873</v>
      </c>
      <c r="C17" s="537"/>
      <c r="D17" s="537"/>
      <c r="E17" s="537"/>
      <c r="F17" s="537"/>
      <c r="G17" s="537"/>
      <c r="H17" s="537"/>
      <c r="I17" s="537"/>
      <c r="J17" s="537"/>
      <c r="K17" s="537"/>
      <c r="L17" s="537"/>
      <c r="M17" s="538"/>
      <c r="N17" s="536" t="s">
        <v>874</v>
      </c>
      <c r="O17" s="537"/>
      <c r="P17" s="537"/>
      <c r="Q17" s="537"/>
      <c r="R17" s="537"/>
      <c r="S17" s="538"/>
      <c r="T17" s="372"/>
      <c r="U17" s="1"/>
      <c r="V17" s="1"/>
      <c r="W17" s="1"/>
    </row>
    <row r="18" spans="1:28" ht="61.5" customHeight="1" thickBot="1" x14ac:dyDescent="0.3">
      <c r="A18" s="440" t="s">
        <v>94</v>
      </c>
      <c r="B18" s="534" t="s">
        <v>95</v>
      </c>
      <c r="C18" s="580"/>
      <c r="D18" s="581"/>
      <c r="E18" s="534" t="s">
        <v>846</v>
      </c>
      <c r="F18" s="580"/>
      <c r="G18" s="581"/>
      <c r="H18" s="534" t="s">
        <v>875</v>
      </c>
      <c r="I18" s="581"/>
      <c r="J18" s="534" t="s">
        <v>876</v>
      </c>
      <c r="K18" s="581"/>
      <c r="L18" s="534" t="s">
        <v>847</v>
      </c>
      <c r="M18" s="535"/>
      <c r="N18" s="582" t="s">
        <v>848</v>
      </c>
      <c r="O18" s="581"/>
      <c r="P18" s="534" t="s">
        <v>872</v>
      </c>
      <c r="Q18" s="581"/>
      <c r="R18" s="534" t="s">
        <v>871</v>
      </c>
      <c r="S18" s="535"/>
      <c r="T18" s="372"/>
    </row>
    <row r="19" spans="1:28" ht="15.75" x14ac:dyDescent="0.25">
      <c r="A19" s="441">
        <v>1</v>
      </c>
      <c r="B19" s="539"/>
      <c r="C19" s="540"/>
      <c r="D19" s="541"/>
      <c r="E19" s="588"/>
      <c r="F19" s="589"/>
      <c r="G19" s="590"/>
      <c r="H19" s="594"/>
      <c r="I19" s="595"/>
      <c r="J19" s="594"/>
      <c r="K19" s="595"/>
      <c r="L19" s="542"/>
      <c r="M19" s="543"/>
      <c r="N19" s="606"/>
      <c r="O19" s="607"/>
      <c r="P19" s="569"/>
      <c r="Q19" s="570"/>
      <c r="R19" s="569"/>
      <c r="S19" s="681"/>
      <c r="T19" s="372"/>
    </row>
    <row r="20" spans="1:28" ht="15.75" x14ac:dyDescent="0.25">
      <c r="A20" s="442">
        <v>2</v>
      </c>
      <c r="B20" s="531"/>
      <c r="C20" s="532"/>
      <c r="D20" s="533"/>
      <c r="E20" s="566"/>
      <c r="F20" s="567"/>
      <c r="G20" s="568"/>
      <c r="H20" s="596"/>
      <c r="I20" s="597"/>
      <c r="J20" s="596"/>
      <c r="K20" s="597"/>
      <c r="L20" s="583"/>
      <c r="M20" s="584"/>
      <c r="N20" s="604"/>
      <c r="O20" s="605"/>
      <c r="P20" s="571"/>
      <c r="Q20" s="572"/>
      <c r="R20" s="571"/>
      <c r="S20" s="608"/>
      <c r="T20" s="372"/>
    </row>
    <row r="21" spans="1:28" ht="15.75" x14ac:dyDescent="0.25">
      <c r="A21" s="442">
        <v>3</v>
      </c>
      <c r="B21" s="531"/>
      <c r="C21" s="532"/>
      <c r="D21" s="533"/>
      <c r="E21" s="566"/>
      <c r="F21" s="567"/>
      <c r="G21" s="568"/>
      <c r="H21" s="596"/>
      <c r="I21" s="597"/>
      <c r="J21" s="596"/>
      <c r="K21" s="597"/>
      <c r="L21" s="583"/>
      <c r="M21" s="584"/>
      <c r="N21" s="604"/>
      <c r="O21" s="605"/>
      <c r="P21" s="571"/>
      <c r="Q21" s="572"/>
      <c r="R21" s="571"/>
      <c r="S21" s="608"/>
      <c r="T21" s="372"/>
    </row>
    <row r="22" spans="1:28" ht="15.75" x14ac:dyDescent="0.25">
      <c r="A22" s="442">
        <v>4</v>
      </c>
      <c r="B22" s="531"/>
      <c r="C22" s="532"/>
      <c r="D22" s="533"/>
      <c r="E22" s="566"/>
      <c r="F22" s="567"/>
      <c r="G22" s="568"/>
      <c r="H22" s="596"/>
      <c r="I22" s="597"/>
      <c r="J22" s="596"/>
      <c r="K22" s="597"/>
      <c r="L22" s="583"/>
      <c r="M22" s="584"/>
      <c r="N22" s="604"/>
      <c r="O22" s="605"/>
      <c r="P22" s="571"/>
      <c r="Q22" s="572"/>
      <c r="R22" s="571"/>
      <c r="S22" s="608"/>
      <c r="T22" s="372"/>
    </row>
    <row r="23" spans="1:28" ht="15.75" x14ac:dyDescent="0.25">
      <c r="A23" s="442">
        <v>5</v>
      </c>
      <c r="B23" s="531"/>
      <c r="C23" s="532"/>
      <c r="D23" s="533"/>
      <c r="E23" s="566"/>
      <c r="F23" s="567"/>
      <c r="G23" s="568"/>
      <c r="H23" s="596"/>
      <c r="I23" s="597"/>
      <c r="J23" s="596"/>
      <c r="K23" s="597"/>
      <c r="L23" s="583"/>
      <c r="M23" s="584"/>
      <c r="N23" s="604"/>
      <c r="O23" s="605"/>
      <c r="P23" s="571"/>
      <c r="Q23" s="572"/>
      <c r="R23" s="571"/>
      <c r="S23" s="608"/>
      <c r="T23" s="372"/>
    </row>
    <row r="24" spans="1:28" ht="15.75" customHeight="1" x14ac:dyDescent="0.25">
      <c r="A24" s="442">
        <v>6</v>
      </c>
      <c r="B24" s="531"/>
      <c r="C24" s="532"/>
      <c r="D24" s="533"/>
      <c r="E24" s="566"/>
      <c r="F24" s="567"/>
      <c r="G24" s="568"/>
      <c r="H24" s="596"/>
      <c r="I24" s="597"/>
      <c r="J24" s="596"/>
      <c r="K24" s="597"/>
      <c r="L24" s="583"/>
      <c r="M24" s="584"/>
      <c r="N24" s="604"/>
      <c r="O24" s="605"/>
      <c r="P24" s="571"/>
      <c r="Q24" s="572"/>
      <c r="R24" s="571"/>
      <c r="S24" s="608"/>
      <c r="T24" s="372"/>
    </row>
    <row r="25" spans="1:28" ht="15.75" customHeight="1" x14ac:dyDescent="0.25">
      <c r="A25" s="442">
        <v>7</v>
      </c>
      <c r="B25" s="531"/>
      <c r="C25" s="532"/>
      <c r="D25" s="533"/>
      <c r="E25" s="566"/>
      <c r="F25" s="567"/>
      <c r="G25" s="568"/>
      <c r="H25" s="596"/>
      <c r="I25" s="597"/>
      <c r="J25" s="596"/>
      <c r="K25" s="597"/>
      <c r="L25" s="583"/>
      <c r="M25" s="584"/>
      <c r="N25" s="604"/>
      <c r="O25" s="605"/>
      <c r="P25" s="571"/>
      <c r="Q25" s="572"/>
      <c r="R25" s="571"/>
      <c r="S25" s="608"/>
      <c r="T25" s="372"/>
    </row>
    <row r="26" spans="1:28" ht="15.75" customHeight="1" x14ac:dyDescent="0.25">
      <c r="A26" s="442">
        <v>8</v>
      </c>
      <c r="B26" s="531"/>
      <c r="C26" s="532"/>
      <c r="D26" s="533"/>
      <c r="E26" s="566"/>
      <c r="F26" s="567"/>
      <c r="G26" s="568"/>
      <c r="H26" s="596"/>
      <c r="I26" s="597"/>
      <c r="J26" s="596"/>
      <c r="K26" s="597"/>
      <c r="L26" s="583"/>
      <c r="M26" s="584"/>
      <c r="N26" s="604"/>
      <c r="O26" s="605"/>
      <c r="P26" s="571"/>
      <c r="Q26" s="572"/>
      <c r="R26" s="571"/>
      <c r="S26" s="608"/>
      <c r="T26" s="372"/>
    </row>
    <row r="27" spans="1:28" ht="15.75" customHeight="1" x14ac:dyDescent="0.25">
      <c r="A27" s="442">
        <v>9</v>
      </c>
      <c r="B27" s="531"/>
      <c r="C27" s="532"/>
      <c r="D27" s="533"/>
      <c r="E27" s="566"/>
      <c r="F27" s="567"/>
      <c r="G27" s="568"/>
      <c r="H27" s="596"/>
      <c r="I27" s="597"/>
      <c r="J27" s="596"/>
      <c r="K27" s="597"/>
      <c r="L27" s="583"/>
      <c r="M27" s="584"/>
      <c r="N27" s="604"/>
      <c r="O27" s="605"/>
      <c r="P27" s="571"/>
      <c r="Q27" s="572"/>
      <c r="R27" s="571"/>
      <c r="S27" s="608"/>
      <c r="T27" s="373"/>
      <c r="X27" s="1"/>
      <c r="Y27" s="1"/>
      <c r="Z27" s="1"/>
      <c r="AA27" s="1"/>
      <c r="AB27" s="1"/>
    </row>
    <row r="28" spans="1:28" ht="15.75" customHeight="1" x14ac:dyDescent="0.25">
      <c r="A28" s="442">
        <v>10</v>
      </c>
      <c r="B28" s="531"/>
      <c r="C28" s="532"/>
      <c r="D28" s="533"/>
      <c r="E28" s="566"/>
      <c r="F28" s="567"/>
      <c r="G28" s="568"/>
      <c r="H28" s="596"/>
      <c r="I28" s="597"/>
      <c r="J28" s="596"/>
      <c r="K28" s="597"/>
      <c r="L28" s="583"/>
      <c r="M28" s="584"/>
      <c r="N28" s="604"/>
      <c r="O28" s="605"/>
      <c r="P28" s="571"/>
      <c r="Q28" s="572"/>
      <c r="R28" s="571"/>
      <c r="S28" s="608"/>
      <c r="T28" s="373"/>
      <c r="X28" s="1"/>
      <c r="Y28" s="1"/>
      <c r="Z28" s="1"/>
      <c r="AA28" s="1"/>
      <c r="AB28" s="1"/>
    </row>
    <row r="29" spans="1:28" ht="15.75" customHeight="1" x14ac:dyDescent="0.25">
      <c r="A29" s="442">
        <v>11</v>
      </c>
      <c r="B29" s="531"/>
      <c r="C29" s="532"/>
      <c r="D29" s="533"/>
      <c r="E29" s="566"/>
      <c r="F29" s="567"/>
      <c r="G29" s="568"/>
      <c r="H29" s="596"/>
      <c r="I29" s="597"/>
      <c r="J29" s="596"/>
      <c r="K29" s="597"/>
      <c r="L29" s="583"/>
      <c r="M29" s="584"/>
      <c r="N29" s="604"/>
      <c r="O29" s="605"/>
      <c r="P29" s="571"/>
      <c r="Q29" s="572"/>
      <c r="R29" s="571"/>
      <c r="S29" s="608"/>
      <c r="T29" s="373"/>
      <c r="U29" s="1"/>
      <c r="V29" s="1"/>
      <c r="W29" s="1"/>
      <c r="X29" s="1"/>
      <c r="Y29" s="1"/>
      <c r="Z29" s="1"/>
      <c r="AA29" s="1"/>
      <c r="AB29" s="1"/>
    </row>
    <row r="30" spans="1:28" ht="15.75" customHeight="1" x14ac:dyDescent="0.25">
      <c r="A30" s="442">
        <v>12</v>
      </c>
      <c r="B30" s="531"/>
      <c r="C30" s="532"/>
      <c r="D30" s="533"/>
      <c r="E30" s="566"/>
      <c r="F30" s="567"/>
      <c r="G30" s="568"/>
      <c r="H30" s="596"/>
      <c r="I30" s="597"/>
      <c r="J30" s="596"/>
      <c r="K30" s="597"/>
      <c r="L30" s="583"/>
      <c r="M30" s="584"/>
      <c r="N30" s="604"/>
      <c r="O30" s="605"/>
      <c r="P30" s="571"/>
      <c r="Q30" s="572"/>
      <c r="R30" s="571"/>
      <c r="S30" s="608"/>
      <c r="T30" s="373"/>
      <c r="U30" s="1"/>
      <c r="V30" s="1"/>
      <c r="W30" s="1"/>
      <c r="X30" s="1"/>
      <c r="Y30" s="1"/>
      <c r="Z30" s="1"/>
      <c r="AA30" s="1"/>
      <c r="AB30" s="1"/>
    </row>
    <row r="31" spans="1:28" ht="15.75" customHeight="1" x14ac:dyDescent="0.25">
      <c r="A31" s="442">
        <v>13</v>
      </c>
      <c r="B31" s="531"/>
      <c r="C31" s="532"/>
      <c r="D31" s="533"/>
      <c r="E31" s="566"/>
      <c r="F31" s="567"/>
      <c r="G31" s="568"/>
      <c r="H31" s="596"/>
      <c r="I31" s="597"/>
      <c r="J31" s="596"/>
      <c r="K31" s="597"/>
      <c r="L31" s="583"/>
      <c r="M31" s="584"/>
      <c r="N31" s="604"/>
      <c r="O31" s="605"/>
      <c r="P31" s="571"/>
      <c r="Q31" s="572"/>
      <c r="R31" s="571"/>
      <c r="S31" s="608"/>
      <c r="T31" s="373"/>
      <c r="U31" s="1"/>
      <c r="V31" s="1"/>
      <c r="W31" s="1"/>
      <c r="X31" s="1"/>
      <c r="Y31" s="1"/>
      <c r="Z31" s="1"/>
      <c r="AA31" s="1"/>
      <c r="AB31" s="1"/>
    </row>
    <row r="32" spans="1:28" ht="15.75" customHeight="1" x14ac:dyDescent="0.25">
      <c r="A32" s="442">
        <v>14</v>
      </c>
      <c r="B32" s="531"/>
      <c r="C32" s="532"/>
      <c r="D32" s="533"/>
      <c r="E32" s="566"/>
      <c r="F32" s="567"/>
      <c r="G32" s="568"/>
      <c r="H32" s="596"/>
      <c r="I32" s="597"/>
      <c r="J32" s="596"/>
      <c r="K32" s="597"/>
      <c r="L32" s="583"/>
      <c r="M32" s="584"/>
      <c r="N32" s="604"/>
      <c r="O32" s="605"/>
      <c r="P32" s="571"/>
      <c r="Q32" s="572"/>
      <c r="R32" s="571"/>
      <c r="S32" s="608"/>
      <c r="T32" s="373"/>
      <c r="U32" s="1"/>
      <c r="V32" s="1"/>
      <c r="W32" s="1"/>
      <c r="X32" s="1"/>
      <c r="Y32" s="1"/>
      <c r="Z32" s="1"/>
      <c r="AA32" s="1"/>
      <c r="AB32" s="1"/>
    </row>
    <row r="33" spans="1:28" ht="15.75" customHeight="1" x14ac:dyDescent="0.25">
      <c r="A33" s="442">
        <v>15</v>
      </c>
      <c r="B33" s="531"/>
      <c r="C33" s="532"/>
      <c r="D33" s="533"/>
      <c r="E33" s="566"/>
      <c r="F33" s="567"/>
      <c r="G33" s="568"/>
      <c r="H33" s="596"/>
      <c r="I33" s="597"/>
      <c r="J33" s="596"/>
      <c r="K33" s="597"/>
      <c r="L33" s="583"/>
      <c r="M33" s="584"/>
      <c r="N33" s="604"/>
      <c r="O33" s="605"/>
      <c r="P33" s="571"/>
      <c r="Q33" s="572"/>
      <c r="R33" s="571"/>
      <c r="S33" s="608"/>
      <c r="T33" s="373"/>
      <c r="U33" s="1"/>
      <c r="V33" s="1"/>
      <c r="W33" s="1"/>
      <c r="X33" s="1"/>
      <c r="Y33" s="1"/>
      <c r="Z33" s="1"/>
      <c r="AA33" s="1"/>
      <c r="AB33" s="1"/>
    </row>
    <row r="34" spans="1:28" ht="15.75" customHeight="1" x14ac:dyDescent="0.25">
      <c r="A34" s="442">
        <v>16</v>
      </c>
      <c r="B34" s="531"/>
      <c r="C34" s="532"/>
      <c r="D34" s="533"/>
      <c r="E34" s="566"/>
      <c r="F34" s="567"/>
      <c r="G34" s="568"/>
      <c r="H34" s="596"/>
      <c r="I34" s="597"/>
      <c r="J34" s="596"/>
      <c r="K34" s="597"/>
      <c r="L34" s="583"/>
      <c r="M34" s="584"/>
      <c r="N34" s="604"/>
      <c r="O34" s="605"/>
      <c r="P34" s="571"/>
      <c r="Q34" s="572"/>
      <c r="R34" s="571"/>
      <c r="S34" s="608"/>
      <c r="T34" s="373"/>
      <c r="U34" s="1"/>
      <c r="V34" s="1"/>
      <c r="W34" s="1"/>
      <c r="X34" s="1"/>
      <c r="Y34" s="1"/>
      <c r="Z34" s="1"/>
      <c r="AA34" s="1"/>
      <c r="AB34" s="1"/>
    </row>
    <row r="35" spans="1:28" ht="15.75" customHeight="1" x14ac:dyDescent="0.25">
      <c r="A35" s="442">
        <v>17</v>
      </c>
      <c r="B35" s="531"/>
      <c r="C35" s="532"/>
      <c r="D35" s="533"/>
      <c r="E35" s="566"/>
      <c r="F35" s="567"/>
      <c r="G35" s="568"/>
      <c r="H35" s="596"/>
      <c r="I35" s="597"/>
      <c r="J35" s="596"/>
      <c r="K35" s="597"/>
      <c r="L35" s="583"/>
      <c r="M35" s="584"/>
      <c r="N35" s="604"/>
      <c r="O35" s="605"/>
      <c r="P35" s="571"/>
      <c r="Q35" s="572"/>
      <c r="R35" s="571"/>
      <c r="S35" s="608"/>
      <c r="T35" s="373"/>
      <c r="U35" s="1"/>
      <c r="V35" s="1"/>
      <c r="W35" s="1"/>
      <c r="X35" s="1"/>
      <c r="Y35" s="1"/>
      <c r="Z35" s="1"/>
      <c r="AA35" s="1"/>
      <c r="AB35" s="1"/>
    </row>
    <row r="36" spans="1:28" ht="15.75" customHeight="1" x14ac:dyDescent="0.25">
      <c r="A36" s="442">
        <v>18</v>
      </c>
      <c r="B36" s="531"/>
      <c r="C36" s="532"/>
      <c r="D36" s="533"/>
      <c r="E36" s="566"/>
      <c r="F36" s="567"/>
      <c r="G36" s="568"/>
      <c r="H36" s="596"/>
      <c r="I36" s="597"/>
      <c r="J36" s="596"/>
      <c r="K36" s="597"/>
      <c r="L36" s="583"/>
      <c r="M36" s="584"/>
      <c r="N36" s="604"/>
      <c r="O36" s="605"/>
      <c r="P36" s="571"/>
      <c r="Q36" s="572"/>
      <c r="R36" s="571"/>
      <c r="S36" s="608"/>
      <c r="T36" s="373"/>
      <c r="U36" s="1"/>
      <c r="V36" s="1"/>
      <c r="W36" s="1"/>
      <c r="X36" s="1"/>
      <c r="Y36" s="1"/>
      <c r="Z36" s="1"/>
      <c r="AA36" s="1"/>
      <c r="AB36" s="1"/>
    </row>
    <row r="37" spans="1:28" ht="15.75" customHeight="1" x14ac:dyDescent="0.25">
      <c r="A37" s="442">
        <v>19</v>
      </c>
      <c r="B37" s="531"/>
      <c r="C37" s="532"/>
      <c r="D37" s="533"/>
      <c r="E37" s="566"/>
      <c r="F37" s="567"/>
      <c r="G37" s="568"/>
      <c r="H37" s="596"/>
      <c r="I37" s="597"/>
      <c r="J37" s="596"/>
      <c r="K37" s="597"/>
      <c r="L37" s="583"/>
      <c r="M37" s="584"/>
      <c r="N37" s="604"/>
      <c r="O37" s="605"/>
      <c r="P37" s="571"/>
      <c r="Q37" s="572"/>
      <c r="R37" s="571"/>
      <c r="S37" s="608"/>
      <c r="T37" s="373"/>
      <c r="U37" s="1"/>
      <c r="V37" s="1"/>
      <c r="W37" s="1"/>
      <c r="X37" s="1"/>
      <c r="Y37" s="1"/>
      <c r="Z37" s="1"/>
      <c r="AA37" s="1"/>
      <c r="AB37" s="1"/>
    </row>
    <row r="38" spans="1:28" ht="15.75" customHeight="1" thickBot="1" x14ac:dyDescent="0.3">
      <c r="A38" s="443">
        <v>20</v>
      </c>
      <c r="B38" s="585"/>
      <c r="C38" s="586"/>
      <c r="D38" s="587"/>
      <c r="E38" s="591"/>
      <c r="F38" s="592"/>
      <c r="G38" s="593"/>
      <c r="H38" s="598"/>
      <c r="I38" s="599"/>
      <c r="J38" s="598"/>
      <c r="K38" s="599"/>
      <c r="L38" s="602"/>
      <c r="M38" s="603"/>
      <c r="N38" s="600"/>
      <c r="O38" s="601"/>
      <c r="P38" s="571"/>
      <c r="Q38" s="572"/>
      <c r="R38" s="571"/>
      <c r="S38" s="608"/>
      <c r="T38" s="373"/>
      <c r="U38" s="1"/>
      <c r="V38" s="1"/>
      <c r="W38" s="1"/>
      <c r="X38" s="1"/>
      <c r="Y38" s="1"/>
      <c r="Z38" s="1"/>
      <c r="AA38" s="1"/>
      <c r="AB38" s="1"/>
    </row>
    <row r="39" spans="1:28" ht="19.5" customHeight="1" thickBot="1" x14ac:dyDescent="0.3">
      <c r="A39" s="573" t="s">
        <v>96</v>
      </c>
      <c r="B39" s="574"/>
      <c r="C39" s="574"/>
      <c r="D39" s="574"/>
      <c r="E39" s="574"/>
      <c r="F39" s="574"/>
      <c r="G39" s="574"/>
      <c r="H39" s="574"/>
      <c r="I39" s="574"/>
      <c r="J39" s="574"/>
      <c r="K39" s="574"/>
      <c r="L39" s="574"/>
      <c r="M39" s="574"/>
      <c r="N39" s="574"/>
      <c r="O39" s="574"/>
      <c r="P39" s="574"/>
      <c r="Q39" s="574"/>
      <c r="R39" s="574"/>
      <c r="S39" s="575"/>
      <c r="T39" s="372"/>
      <c r="U39" s="1"/>
      <c r="V39" s="1"/>
      <c r="W39" s="1"/>
    </row>
    <row r="40" spans="1:28" ht="75" customHeight="1" x14ac:dyDescent="0.25">
      <c r="A40" s="648" t="s">
        <v>887</v>
      </c>
      <c r="B40" s="649"/>
      <c r="C40" s="649"/>
      <c r="D40" s="649"/>
      <c r="E40" s="649"/>
      <c r="F40" s="649"/>
      <c r="G40" s="649"/>
      <c r="H40" s="649"/>
      <c r="I40" s="649"/>
      <c r="J40" s="649"/>
      <c r="K40" s="649"/>
      <c r="L40" s="649"/>
      <c r="M40" s="649"/>
      <c r="N40" s="649"/>
      <c r="O40" s="649"/>
      <c r="P40" s="649"/>
      <c r="Q40" s="649"/>
      <c r="R40" s="649"/>
      <c r="S40" s="650"/>
      <c r="U40" s="1"/>
      <c r="V40" s="1"/>
      <c r="W40" s="1"/>
    </row>
    <row r="41" spans="1:28" ht="99.75" customHeight="1" x14ac:dyDescent="0.25">
      <c r="A41" s="435" t="s">
        <v>97</v>
      </c>
      <c r="B41" s="436">
        <v>2024</v>
      </c>
      <c r="C41" s="654"/>
      <c r="D41" s="655"/>
      <c r="E41" s="655"/>
      <c r="F41" s="655"/>
      <c r="G41" s="655"/>
      <c r="H41" s="655"/>
      <c r="I41" s="655"/>
      <c r="J41" s="655"/>
      <c r="K41" s="655"/>
      <c r="L41" s="655"/>
      <c r="M41" s="655"/>
      <c r="N41" s="655"/>
      <c r="O41" s="655"/>
      <c r="P41" s="655"/>
      <c r="Q41" s="655"/>
      <c r="R41" s="655"/>
      <c r="S41" s="656"/>
    </row>
    <row r="42" spans="1:28" ht="15" customHeight="1" x14ac:dyDescent="0.25">
      <c r="A42" s="651"/>
      <c r="B42" s="652"/>
      <c r="C42" s="652"/>
      <c r="D42" s="652"/>
      <c r="E42" s="652"/>
      <c r="F42" s="652"/>
      <c r="G42" s="652"/>
      <c r="H42" s="652"/>
      <c r="I42" s="652"/>
      <c r="J42" s="652"/>
      <c r="K42" s="652"/>
      <c r="L42" s="652"/>
      <c r="M42" s="652"/>
      <c r="N42" s="652"/>
      <c r="O42" s="652"/>
      <c r="P42" s="652"/>
      <c r="Q42" s="652"/>
      <c r="R42" s="652"/>
      <c r="S42" s="653"/>
    </row>
    <row r="43" spans="1:28" ht="99.75" customHeight="1" x14ac:dyDescent="0.25">
      <c r="A43" s="435" t="s">
        <v>98</v>
      </c>
      <c r="B43" s="436">
        <v>2024</v>
      </c>
      <c r="C43" s="654"/>
      <c r="D43" s="655"/>
      <c r="E43" s="655"/>
      <c r="F43" s="655"/>
      <c r="G43" s="655"/>
      <c r="H43" s="655"/>
      <c r="I43" s="655"/>
      <c r="J43" s="655"/>
      <c r="K43" s="655"/>
      <c r="L43" s="655"/>
      <c r="M43" s="655"/>
      <c r="N43" s="655"/>
      <c r="O43" s="655"/>
      <c r="P43" s="655"/>
      <c r="Q43" s="655"/>
      <c r="R43" s="655"/>
      <c r="S43" s="656"/>
    </row>
    <row r="44" spans="1:28" ht="15" customHeight="1" x14ac:dyDescent="0.25">
      <c r="A44" s="651"/>
      <c r="B44" s="652"/>
      <c r="C44" s="652"/>
      <c r="D44" s="652"/>
      <c r="E44" s="652"/>
      <c r="F44" s="652"/>
      <c r="G44" s="652"/>
      <c r="H44" s="652"/>
      <c r="I44" s="652"/>
      <c r="J44" s="652"/>
      <c r="K44" s="652"/>
      <c r="L44" s="652"/>
      <c r="M44" s="652"/>
      <c r="N44" s="652"/>
      <c r="O44" s="652"/>
      <c r="P44" s="652"/>
      <c r="Q44" s="652"/>
      <c r="R44" s="652"/>
      <c r="S44" s="653"/>
    </row>
    <row r="45" spans="1:28" ht="99.75" customHeight="1" x14ac:dyDescent="0.25">
      <c r="A45" s="435" t="s">
        <v>99</v>
      </c>
      <c r="B45" s="436">
        <v>2024</v>
      </c>
      <c r="C45" s="642"/>
      <c r="D45" s="643"/>
      <c r="E45" s="643"/>
      <c r="F45" s="643"/>
      <c r="G45" s="643"/>
      <c r="H45" s="643"/>
      <c r="I45" s="643"/>
      <c r="J45" s="643"/>
      <c r="K45" s="643"/>
      <c r="L45" s="643"/>
      <c r="M45" s="643"/>
      <c r="N45" s="643"/>
      <c r="O45" s="643"/>
      <c r="P45" s="643"/>
      <c r="Q45" s="643"/>
      <c r="R45" s="643"/>
      <c r="S45" s="644"/>
    </row>
    <row r="46" spans="1:28" ht="15" customHeight="1" x14ac:dyDescent="0.25">
      <c r="A46" s="651"/>
      <c r="B46" s="652"/>
      <c r="C46" s="652"/>
      <c r="D46" s="652"/>
      <c r="E46" s="652"/>
      <c r="F46" s="652"/>
      <c r="G46" s="652"/>
      <c r="H46" s="652"/>
      <c r="I46" s="652"/>
      <c r="J46" s="652"/>
      <c r="K46" s="652"/>
      <c r="L46" s="652"/>
      <c r="M46" s="652"/>
      <c r="N46" s="652"/>
      <c r="O46" s="652"/>
      <c r="P46" s="652"/>
      <c r="Q46" s="652"/>
      <c r="R46" s="652"/>
      <c r="S46" s="653"/>
    </row>
    <row r="47" spans="1:28" ht="99.75" customHeight="1" x14ac:dyDescent="0.25">
      <c r="A47" s="435" t="s">
        <v>100</v>
      </c>
      <c r="B47" s="436">
        <v>2024</v>
      </c>
      <c r="C47" s="642"/>
      <c r="D47" s="643"/>
      <c r="E47" s="643"/>
      <c r="F47" s="643"/>
      <c r="G47" s="643"/>
      <c r="H47" s="643"/>
      <c r="I47" s="643"/>
      <c r="J47" s="643"/>
      <c r="K47" s="643"/>
      <c r="L47" s="643"/>
      <c r="M47" s="643"/>
      <c r="N47" s="643"/>
      <c r="O47" s="643"/>
      <c r="P47" s="643"/>
      <c r="Q47" s="643"/>
      <c r="R47" s="643"/>
      <c r="S47" s="644"/>
    </row>
    <row r="48" spans="1:28" ht="15" customHeight="1" x14ac:dyDescent="0.25">
      <c r="A48" s="651"/>
      <c r="B48" s="652"/>
      <c r="C48" s="652"/>
      <c r="D48" s="652"/>
      <c r="E48" s="652"/>
      <c r="F48" s="652"/>
      <c r="G48" s="652"/>
      <c r="H48" s="652"/>
      <c r="I48" s="652"/>
      <c r="J48" s="652"/>
      <c r="K48" s="652"/>
      <c r="L48" s="652"/>
      <c r="M48" s="652"/>
      <c r="N48" s="652"/>
      <c r="O48" s="652"/>
      <c r="P48" s="652"/>
      <c r="Q48" s="652"/>
      <c r="R48" s="652"/>
      <c r="S48" s="653"/>
    </row>
    <row r="49" spans="1:19" ht="99.75" customHeight="1" x14ac:dyDescent="0.25">
      <c r="A49" s="435" t="s">
        <v>101</v>
      </c>
      <c r="B49" s="436">
        <v>2025</v>
      </c>
      <c r="C49" s="642"/>
      <c r="D49" s="643"/>
      <c r="E49" s="643"/>
      <c r="F49" s="643"/>
      <c r="G49" s="643"/>
      <c r="H49" s="643"/>
      <c r="I49" s="643"/>
      <c r="J49" s="643"/>
      <c r="K49" s="643"/>
      <c r="L49" s="643"/>
      <c r="M49" s="643"/>
      <c r="N49" s="643"/>
      <c r="O49" s="643"/>
      <c r="P49" s="643"/>
      <c r="Q49" s="643"/>
      <c r="R49" s="643"/>
      <c r="S49" s="644"/>
    </row>
    <row r="50" spans="1:19" ht="15" customHeight="1" x14ac:dyDescent="0.25">
      <c r="A50" s="693"/>
      <c r="B50" s="694"/>
      <c r="C50" s="694"/>
      <c r="D50" s="694"/>
      <c r="E50" s="694"/>
      <c r="F50" s="694"/>
      <c r="G50" s="694"/>
      <c r="H50" s="694"/>
      <c r="I50" s="694"/>
      <c r="J50" s="694"/>
      <c r="K50" s="694"/>
      <c r="L50" s="694"/>
      <c r="M50" s="694"/>
      <c r="N50" s="694"/>
      <c r="O50" s="694"/>
      <c r="P50" s="694"/>
      <c r="Q50" s="694"/>
      <c r="R50" s="694"/>
      <c r="S50" s="695"/>
    </row>
    <row r="51" spans="1:19" ht="99.75" customHeight="1" x14ac:dyDescent="0.25">
      <c r="A51" s="435" t="s">
        <v>102</v>
      </c>
      <c r="B51" s="436">
        <v>2025</v>
      </c>
      <c r="C51" s="642"/>
      <c r="D51" s="643"/>
      <c r="E51" s="643"/>
      <c r="F51" s="643"/>
      <c r="G51" s="643"/>
      <c r="H51" s="643"/>
      <c r="I51" s="643"/>
      <c r="J51" s="643"/>
      <c r="K51" s="643"/>
      <c r="L51" s="643"/>
      <c r="M51" s="643"/>
      <c r="N51" s="643"/>
      <c r="O51" s="643"/>
      <c r="P51" s="643"/>
      <c r="Q51" s="643"/>
      <c r="R51" s="643"/>
      <c r="S51" s="644"/>
    </row>
    <row r="52" spans="1:19" ht="15" customHeight="1" x14ac:dyDescent="0.25">
      <c r="A52" s="693"/>
      <c r="B52" s="694"/>
      <c r="C52" s="694"/>
      <c r="D52" s="694"/>
      <c r="E52" s="694"/>
      <c r="F52" s="694"/>
      <c r="G52" s="694"/>
      <c r="H52" s="694"/>
      <c r="I52" s="694"/>
      <c r="J52" s="694"/>
      <c r="K52" s="694"/>
      <c r="L52" s="694"/>
      <c r="M52" s="694"/>
      <c r="N52" s="694"/>
      <c r="O52" s="694"/>
      <c r="P52" s="694"/>
      <c r="Q52" s="694"/>
      <c r="R52" s="694"/>
      <c r="S52" s="695"/>
    </row>
    <row r="53" spans="1:19" ht="99.75" customHeight="1" x14ac:dyDescent="0.25">
      <c r="A53" s="435" t="s">
        <v>103</v>
      </c>
      <c r="B53" s="436">
        <v>2025</v>
      </c>
      <c r="C53" s="642"/>
      <c r="D53" s="643"/>
      <c r="E53" s="643"/>
      <c r="F53" s="643"/>
      <c r="G53" s="643"/>
      <c r="H53" s="643"/>
      <c r="I53" s="643"/>
      <c r="J53" s="643"/>
      <c r="K53" s="643"/>
      <c r="L53" s="643"/>
      <c r="M53" s="643"/>
      <c r="N53" s="643"/>
      <c r="O53" s="643"/>
      <c r="P53" s="643"/>
      <c r="Q53" s="643"/>
      <c r="R53" s="643"/>
      <c r="S53" s="644"/>
    </row>
    <row r="54" spans="1:19" ht="15" customHeight="1" x14ac:dyDescent="0.25">
      <c r="A54" s="693"/>
      <c r="B54" s="694"/>
      <c r="C54" s="694"/>
      <c r="D54" s="694"/>
      <c r="E54" s="694"/>
      <c r="F54" s="694"/>
      <c r="G54" s="694"/>
      <c r="H54" s="694"/>
      <c r="I54" s="694"/>
      <c r="J54" s="694"/>
      <c r="K54" s="694"/>
      <c r="L54" s="694"/>
      <c r="M54" s="694"/>
      <c r="N54" s="694"/>
      <c r="O54" s="694"/>
      <c r="P54" s="694"/>
      <c r="Q54" s="694"/>
      <c r="R54" s="694"/>
      <c r="S54" s="695"/>
    </row>
    <row r="55" spans="1:19" ht="99.75" customHeight="1" x14ac:dyDescent="0.25">
      <c r="A55" s="435" t="s">
        <v>104</v>
      </c>
      <c r="B55" s="436">
        <v>2025</v>
      </c>
      <c r="C55" s="642"/>
      <c r="D55" s="643"/>
      <c r="E55" s="643"/>
      <c r="F55" s="643"/>
      <c r="G55" s="643"/>
      <c r="H55" s="643"/>
      <c r="I55" s="643"/>
      <c r="J55" s="643"/>
      <c r="K55" s="643"/>
      <c r="L55" s="643"/>
      <c r="M55" s="643"/>
      <c r="N55" s="643"/>
      <c r="O55" s="643"/>
      <c r="P55" s="643"/>
      <c r="Q55" s="643"/>
      <c r="R55" s="643"/>
      <c r="S55" s="644"/>
    </row>
    <row r="56" spans="1:19" ht="15" customHeight="1" x14ac:dyDescent="0.25">
      <c r="A56" s="693"/>
      <c r="B56" s="694"/>
      <c r="C56" s="694"/>
      <c r="D56" s="694"/>
      <c r="E56" s="694"/>
      <c r="F56" s="694"/>
      <c r="G56" s="694"/>
      <c r="H56" s="694"/>
      <c r="I56" s="694"/>
      <c r="J56" s="694"/>
      <c r="K56" s="694"/>
      <c r="L56" s="694"/>
      <c r="M56" s="694"/>
      <c r="N56" s="694"/>
      <c r="O56" s="694"/>
      <c r="P56" s="694"/>
      <c r="Q56" s="694"/>
      <c r="R56" s="694"/>
      <c r="S56" s="695"/>
    </row>
    <row r="57" spans="1:19" ht="99.75" customHeight="1" x14ac:dyDescent="0.25">
      <c r="A57" s="435" t="s">
        <v>105</v>
      </c>
      <c r="B57" s="436">
        <v>2025</v>
      </c>
      <c r="C57" s="642"/>
      <c r="D57" s="643"/>
      <c r="E57" s="643"/>
      <c r="F57" s="643"/>
      <c r="G57" s="643"/>
      <c r="H57" s="643"/>
      <c r="I57" s="643"/>
      <c r="J57" s="643"/>
      <c r="K57" s="643"/>
      <c r="L57" s="643"/>
      <c r="M57" s="643"/>
      <c r="N57" s="643"/>
      <c r="O57" s="643"/>
      <c r="P57" s="643"/>
      <c r="Q57" s="643"/>
      <c r="R57" s="643"/>
      <c r="S57" s="644"/>
    </row>
    <row r="58" spans="1:19" ht="15" customHeight="1" x14ac:dyDescent="0.25">
      <c r="A58" s="693"/>
      <c r="B58" s="694"/>
      <c r="C58" s="694"/>
      <c r="D58" s="694"/>
      <c r="E58" s="694"/>
      <c r="F58" s="694"/>
      <c r="G58" s="694"/>
      <c r="H58" s="694"/>
      <c r="I58" s="694"/>
      <c r="J58" s="694"/>
      <c r="K58" s="694"/>
      <c r="L58" s="694"/>
      <c r="M58" s="694"/>
      <c r="N58" s="694"/>
      <c r="O58" s="694"/>
      <c r="P58" s="694"/>
      <c r="Q58" s="694"/>
      <c r="R58" s="694"/>
      <c r="S58" s="695"/>
    </row>
    <row r="59" spans="1:19" ht="99.75" customHeight="1" x14ac:dyDescent="0.25">
      <c r="A59" s="435" t="s">
        <v>106</v>
      </c>
      <c r="B59" s="436">
        <v>2025</v>
      </c>
      <c r="C59" s="642"/>
      <c r="D59" s="643"/>
      <c r="E59" s="643"/>
      <c r="F59" s="643"/>
      <c r="G59" s="643"/>
      <c r="H59" s="643"/>
      <c r="I59" s="643"/>
      <c r="J59" s="643"/>
      <c r="K59" s="643"/>
      <c r="L59" s="643"/>
      <c r="M59" s="643"/>
      <c r="N59" s="643"/>
      <c r="O59" s="643"/>
      <c r="P59" s="643"/>
      <c r="Q59" s="643"/>
      <c r="R59" s="643"/>
      <c r="S59" s="644"/>
    </row>
    <row r="60" spans="1:19" ht="15" customHeight="1" x14ac:dyDescent="0.25">
      <c r="A60" s="693"/>
      <c r="B60" s="694"/>
      <c r="C60" s="694"/>
      <c r="D60" s="694"/>
      <c r="E60" s="694"/>
      <c r="F60" s="694"/>
      <c r="G60" s="694"/>
      <c r="H60" s="694"/>
      <c r="I60" s="694"/>
      <c r="J60" s="694"/>
      <c r="K60" s="694"/>
      <c r="L60" s="694"/>
      <c r="M60" s="694"/>
      <c r="N60" s="694"/>
      <c r="O60" s="694"/>
      <c r="P60" s="694"/>
      <c r="Q60" s="694"/>
      <c r="R60" s="694"/>
      <c r="S60" s="695"/>
    </row>
    <row r="61" spans="1:19" ht="99.75" customHeight="1" x14ac:dyDescent="0.25">
      <c r="A61" s="435" t="s">
        <v>107</v>
      </c>
      <c r="B61" s="436">
        <v>2025</v>
      </c>
      <c r="C61" s="642"/>
      <c r="D61" s="643"/>
      <c r="E61" s="643"/>
      <c r="F61" s="643"/>
      <c r="G61" s="643"/>
      <c r="H61" s="643"/>
      <c r="I61" s="643"/>
      <c r="J61" s="643"/>
      <c r="K61" s="643"/>
      <c r="L61" s="643"/>
      <c r="M61" s="643"/>
      <c r="N61" s="643"/>
      <c r="O61" s="643"/>
      <c r="P61" s="643"/>
      <c r="Q61" s="643"/>
      <c r="R61" s="643"/>
      <c r="S61" s="644"/>
    </row>
    <row r="62" spans="1:19" ht="15" customHeight="1" x14ac:dyDescent="0.25">
      <c r="A62" s="693"/>
      <c r="B62" s="694"/>
      <c r="C62" s="694"/>
      <c r="D62" s="694"/>
      <c r="E62" s="694"/>
      <c r="F62" s="694"/>
      <c r="G62" s="694"/>
      <c r="H62" s="694"/>
      <c r="I62" s="694"/>
      <c r="J62" s="694"/>
      <c r="K62" s="694"/>
      <c r="L62" s="694"/>
      <c r="M62" s="694"/>
      <c r="N62" s="694"/>
      <c r="O62" s="694"/>
      <c r="P62" s="694"/>
      <c r="Q62" s="694"/>
      <c r="R62" s="694"/>
      <c r="S62" s="695"/>
    </row>
    <row r="63" spans="1:19" ht="99.75" customHeight="1" x14ac:dyDescent="0.25">
      <c r="A63" s="435" t="s">
        <v>108</v>
      </c>
      <c r="B63" s="436">
        <v>2025</v>
      </c>
      <c r="C63" s="642"/>
      <c r="D63" s="643"/>
      <c r="E63" s="643"/>
      <c r="F63" s="643"/>
      <c r="G63" s="643"/>
      <c r="H63" s="643"/>
      <c r="I63" s="643"/>
      <c r="J63" s="643"/>
      <c r="K63" s="643"/>
      <c r="L63" s="643"/>
      <c r="M63" s="643"/>
      <c r="N63" s="643"/>
      <c r="O63" s="643"/>
      <c r="P63" s="643"/>
      <c r="Q63" s="643"/>
      <c r="R63" s="643"/>
      <c r="S63" s="644"/>
    </row>
    <row r="64" spans="1:19" ht="15" customHeight="1" x14ac:dyDescent="0.25">
      <c r="A64" s="693"/>
      <c r="B64" s="694"/>
      <c r="C64" s="694"/>
      <c r="D64" s="694"/>
      <c r="E64" s="694"/>
      <c r="F64" s="694"/>
      <c r="G64" s="694"/>
      <c r="H64" s="694"/>
      <c r="I64" s="694"/>
      <c r="J64" s="694"/>
      <c r="K64" s="694"/>
      <c r="L64" s="694"/>
      <c r="M64" s="694"/>
      <c r="N64" s="694"/>
      <c r="O64" s="694"/>
      <c r="P64" s="694"/>
      <c r="Q64" s="694"/>
      <c r="R64" s="694"/>
      <c r="S64" s="695"/>
    </row>
    <row r="65" spans="1:19" ht="99.75" customHeight="1" thickBot="1" x14ac:dyDescent="0.3">
      <c r="A65" s="437" t="s">
        <v>97</v>
      </c>
      <c r="B65" s="438">
        <v>2025</v>
      </c>
      <c r="C65" s="690"/>
      <c r="D65" s="691"/>
      <c r="E65" s="691"/>
      <c r="F65" s="691"/>
      <c r="G65" s="691"/>
      <c r="H65" s="691"/>
      <c r="I65" s="691"/>
      <c r="J65" s="691"/>
      <c r="K65" s="691"/>
      <c r="L65" s="691"/>
      <c r="M65" s="691"/>
      <c r="N65" s="691"/>
      <c r="O65" s="691"/>
      <c r="P65" s="691"/>
      <c r="Q65" s="691"/>
      <c r="R65" s="691"/>
      <c r="S65" s="692"/>
    </row>
    <row r="66" spans="1:19" ht="15.75" customHeight="1" x14ac:dyDescent="0.25"/>
    <row r="67" spans="1:19" ht="15.75" customHeight="1" x14ac:dyDescent="0.25"/>
    <row r="68" spans="1:19" ht="15.75" customHeight="1" x14ac:dyDescent="0.25"/>
    <row r="69" spans="1:19" ht="15.75" customHeight="1" x14ac:dyDescent="0.25"/>
    <row r="70" spans="1:19" ht="15.75" customHeight="1" x14ac:dyDescent="0.25"/>
    <row r="71" spans="1:19" ht="15.75" customHeight="1" x14ac:dyDescent="0.25"/>
    <row r="72" spans="1:19" ht="15.75" customHeight="1" x14ac:dyDescent="0.25"/>
    <row r="73" spans="1:19" ht="15.75" customHeight="1" x14ac:dyDescent="0.25"/>
    <row r="74" spans="1:19" ht="15.75" customHeight="1" x14ac:dyDescent="0.25"/>
    <row r="75" spans="1:19" ht="15.75" customHeight="1" x14ac:dyDescent="0.25"/>
    <row r="76" spans="1:19" ht="15.75" customHeight="1" x14ac:dyDescent="0.25"/>
    <row r="77" spans="1:19" ht="15.75" customHeight="1" x14ac:dyDescent="0.25"/>
    <row r="78" spans="1:19" ht="15.75" customHeight="1" x14ac:dyDescent="0.25"/>
    <row r="79" spans="1:19" ht="15.75" customHeight="1" x14ac:dyDescent="0.25"/>
    <row r="80" spans="1:19" ht="15.75" customHeight="1" x14ac:dyDescent="0.25"/>
    <row r="81" ht="15.75" customHeight="1" x14ac:dyDescent="0.25"/>
    <row r="82" ht="15.75" customHeight="1" x14ac:dyDescent="0.25"/>
    <row r="83" ht="15.75" customHeight="1" x14ac:dyDescent="0.25"/>
    <row r="84" ht="15.75" customHeight="1" x14ac:dyDescent="0.25"/>
    <row r="85" ht="15.75" customHeight="1" x14ac:dyDescent="0.25"/>
    <row r="86" ht="15.75" customHeight="1" x14ac:dyDescent="0.25"/>
    <row r="87" ht="15.75" customHeight="1" x14ac:dyDescent="0.25"/>
    <row r="88" ht="15.75" customHeight="1" x14ac:dyDescent="0.25"/>
    <row r="89" ht="15.75" customHeight="1" x14ac:dyDescent="0.25"/>
    <row r="90" ht="15.75" customHeight="1" x14ac:dyDescent="0.25"/>
    <row r="91" ht="15.75" customHeight="1" x14ac:dyDescent="0.25"/>
    <row r="92" ht="15.75" customHeight="1" x14ac:dyDescent="0.25"/>
    <row r="93" ht="15.75" customHeight="1" x14ac:dyDescent="0.25"/>
    <row r="94" ht="15.75" customHeight="1" x14ac:dyDescent="0.25"/>
    <row r="95" ht="15.75" customHeight="1" x14ac:dyDescent="0.25"/>
    <row r="96"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sheetData>
  <sheetProtection algorithmName="SHA-512" hashValue="sG0m7nJ/qJ1ilYSUB8NG7V/efXaYEC+O7t2ifxrJvveH4FI91mkpTYdlvB0FN/CRPdISXrSCvquIhf0XRdAidw==" saltValue="HhTskUDyx+jMr/srfoPviA==" spinCount="100000" sheet="1" objects="1" scenarios="1"/>
  <mergeCells count="231">
    <mergeCell ref="C45:S45"/>
    <mergeCell ref="A4:S4"/>
    <mergeCell ref="M3:S3"/>
    <mergeCell ref="G3:H3"/>
    <mergeCell ref="A3:F3"/>
    <mergeCell ref="C65:S65"/>
    <mergeCell ref="C59:S59"/>
    <mergeCell ref="C61:S61"/>
    <mergeCell ref="C63:S63"/>
    <mergeCell ref="C55:S55"/>
    <mergeCell ref="C57:S57"/>
    <mergeCell ref="A56:S56"/>
    <mergeCell ref="A58:S58"/>
    <mergeCell ref="A60:S60"/>
    <mergeCell ref="A62:S62"/>
    <mergeCell ref="A64:S64"/>
    <mergeCell ref="A46:S46"/>
    <mergeCell ref="A48:S48"/>
    <mergeCell ref="A50:S50"/>
    <mergeCell ref="A52:S52"/>
    <mergeCell ref="A54:S54"/>
    <mergeCell ref="C49:S49"/>
    <mergeCell ref="C51:S51"/>
    <mergeCell ref="C53:S53"/>
    <mergeCell ref="C47:S47"/>
    <mergeCell ref="A16:S16"/>
    <mergeCell ref="A40:S40"/>
    <mergeCell ref="A42:S42"/>
    <mergeCell ref="A44:S44"/>
    <mergeCell ref="C43:S43"/>
    <mergeCell ref="C41:S41"/>
    <mergeCell ref="A11:S11"/>
    <mergeCell ref="A12:S12"/>
    <mergeCell ref="A13:O13"/>
    <mergeCell ref="P13:S13"/>
    <mergeCell ref="A15:O15"/>
    <mergeCell ref="A14:O14"/>
    <mergeCell ref="P15:S15"/>
    <mergeCell ref="P14:S14"/>
    <mergeCell ref="R34:S34"/>
    <mergeCell ref="R35:S35"/>
    <mergeCell ref="R36:S36"/>
    <mergeCell ref="R37:S37"/>
    <mergeCell ref="R38:S38"/>
    <mergeCell ref="P38:Q38"/>
    <mergeCell ref="R19:S19"/>
    <mergeCell ref="R20:S20"/>
    <mergeCell ref="R21:S21"/>
    <mergeCell ref="A10:S10"/>
    <mergeCell ref="L8:N8"/>
    <mergeCell ref="L7:N7"/>
    <mergeCell ref="L6:N6"/>
    <mergeCell ref="O5:S5"/>
    <mergeCell ref="O6:S6"/>
    <mergeCell ref="O7:S7"/>
    <mergeCell ref="O8:S8"/>
    <mergeCell ref="O9:S9"/>
    <mergeCell ref="A6:D8"/>
    <mergeCell ref="E6:K8"/>
    <mergeCell ref="R31:S31"/>
    <mergeCell ref="R32:S32"/>
    <mergeCell ref="R33:S33"/>
    <mergeCell ref="P33:Q33"/>
    <mergeCell ref="P34:Q34"/>
    <mergeCell ref="P35:Q35"/>
    <mergeCell ref="P36:Q36"/>
    <mergeCell ref="P25:Q25"/>
    <mergeCell ref="P26:Q26"/>
    <mergeCell ref="P27:Q27"/>
    <mergeCell ref="P28:Q28"/>
    <mergeCell ref="P29:Q29"/>
    <mergeCell ref="P30:Q30"/>
    <mergeCell ref="P31:Q31"/>
    <mergeCell ref="P32:Q32"/>
    <mergeCell ref="R22:S22"/>
    <mergeCell ref="R23:S23"/>
    <mergeCell ref="R24:S24"/>
    <mergeCell ref="R25:S25"/>
    <mergeCell ref="R26:S26"/>
    <mergeCell ref="R27:S27"/>
    <mergeCell ref="R28:S28"/>
    <mergeCell ref="R29:S29"/>
    <mergeCell ref="R30:S30"/>
    <mergeCell ref="P37:Q37"/>
    <mergeCell ref="N37:O37"/>
    <mergeCell ref="N33:O33"/>
    <mergeCell ref="N34:O34"/>
    <mergeCell ref="N35:O35"/>
    <mergeCell ref="N36:O36"/>
    <mergeCell ref="N19:O19"/>
    <mergeCell ref="N20:O20"/>
    <mergeCell ref="N21:O21"/>
    <mergeCell ref="N22:O22"/>
    <mergeCell ref="N23:O23"/>
    <mergeCell ref="N24:O24"/>
    <mergeCell ref="N25:O25"/>
    <mergeCell ref="N26:O26"/>
    <mergeCell ref="N27:O27"/>
    <mergeCell ref="N32:O32"/>
    <mergeCell ref="N28:O28"/>
    <mergeCell ref="N29:O29"/>
    <mergeCell ref="N30:O30"/>
    <mergeCell ref="N31:O31"/>
    <mergeCell ref="L26:M26"/>
    <mergeCell ref="L27:M27"/>
    <mergeCell ref="L28:M28"/>
    <mergeCell ref="N38:O38"/>
    <mergeCell ref="H35:I35"/>
    <mergeCell ref="H36:I36"/>
    <mergeCell ref="L29:M29"/>
    <mergeCell ref="L30:M30"/>
    <mergeCell ref="L21:M21"/>
    <mergeCell ref="L22:M22"/>
    <mergeCell ref="L23:M23"/>
    <mergeCell ref="L24:M24"/>
    <mergeCell ref="L25:M25"/>
    <mergeCell ref="J34:K34"/>
    <mergeCell ref="J35:K35"/>
    <mergeCell ref="L36:M36"/>
    <mergeCell ref="L37:M37"/>
    <mergeCell ref="L38:M38"/>
    <mergeCell ref="L31:M31"/>
    <mergeCell ref="L32:M32"/>
    <mergeCell ref="L33:M33"/>
    <mergeCell ref="L34:M34"/>
    <mergeCell ref="L35:M35"/>
    <mergeCell ref="E35:G35"/>
    <mergeCell ref="E36:G36"/>
    <mergeCell ref="J36:K36"/>
    <mergeCell ref="J37:K37"/>
    <mergeCell ref="J38:K38"/>
    <mergeCell ref="H37:I37"/>
    <mergeCell ref="H38:I38"/>
    <mergeCell ref="J20:K20"/>
    <mergeCell ref="J21:K21"/>
    <mergeCell ref="J22:K22"/>
    <mergeCell ref="J23:K23"/>
    <mergeCell ref="J24:K24"/>
    <mergeCell ref="J25:K25"/>
    <mergeCell ref="J26:K26"/>
    <mergeCell ref="J27:K27"/>
    <mergeCell ref="J28:K28"/>
    <mergeCell ref="J29:K29"/>
    <mergeCell ref="J30:K30"/>
    <mergeCell ref="J31:K31"/>
    <mergeCell ref="J32:K32"/>
    <mergeCell ref="J33:K33"/>
    <mergeCell ref="H32:I32"/>
    <mergeCell ref="H33:I33"/>
    <mergeCell ref="H34:I34"/>
    <mergeCell ref="B34:D34"/>
    <mergeCell ref="B35:D35"/>
    <mergeCell ref="B26:D26"/>
    <mergeCell ref="B27:D27"/>
    <mergeCell ref="B28:D28"/>
    <mergeCell ref="E37:G37"/>
    <mergeCell ref="E38:G38"/>
    <mergeCell ref="H19:I19"/>
    <mergeCell ref="J19:K19"/>
    <mergeCell ref="H20:I20"/>
    <mergeCell ref="H21:I21"/>
    <mergeCell ref="H22:I22"/>
    <mergeCell ref="H23:I23"/>
    <mergeCell ref="H24:I24"/>
    <mergeCell ref="H25:I25"/>
    <mergeCell ref="H26:I26"/>
    <mergeCell ref="H27:I27"/>
    <mergeCell ref="H28:I28"/>
    <mergeCell ref="H29:I29"/>
    <mergeCell ref="H30:I30"/>
    <mergeCell ref="H31:I31"/>
    <mergeCell ref="E32:G32"/>
    <mergeCell ref="E33:G33"/>
    <mergeCell ref="E34:G34"/>
    <mergeCell ref="E26:G26"/>
    <mergeCell ref="E27:G27"/>
    <mergeCell ref="E28:G28"/>
    <mergeCell ref="E29:G29"/>
    <mergeCell ref="E30:G30"/>
    <mergeCell ref="E31:G31"/>
    <mergeCell ref="B31:D31"/>
    <mergeCell ref="B32:D32"/>
    <mergeCell ref="B33:D33"/>
    <mergeCell ref="A39:S39"/>
    <mergeCell ref="A5:D5"/>
    <mergeCell ref="A9:D9"/>
    <mergeCell ref="B18:D18"/>
    <mergeCell ref="E18:G18"/>
    <mergeCell ref="H18:I18"/>
    <mergeCell ref="J18:K18"/>
    <mergeCell ref="L18:M18"/>
    <mergeCell ref="N18:O18"/>
    <mergeCell ref="P18:Q18"/>
    <mergeCell ref="B29:D29"/>
    <mergeCell ref="B30:D30"/>
    <mergeCell ref="B21:D21"/>
    <mergeCell ref="B22:D22"/>
    <mergeCell ref="B23:D23"/>
    <mergeCell ref="B24:D24"/>
    <mergeCell ref="L20:M20"/>
    <mergeCell ref="B17:M17"/>
    <mergeCell ref="B36:D36"/>
    <mergeCell ref="B37:D37"/>
    <mergeCell ref="B38:D38"/>
    <mergeCell ref="E19:G19"/>
    <mergeCell ref="E20:G20"/>
    <mergeCell ref="E21:G21"/>
    <mergeCell ref="B25:D25"/>
    <mergeCell ref="R18:S18"/>
    <mergeCell ref="N17:S17"/>
    <mergeCell ref="B19:D19"/>
    <mergeCell ref="B20:D20"/>
    <mergeCell ref="L19:M19"/>
    <mergeCell ref="A1:S1"/>
    <mergeCell ref="A2:S2"/>
    <mergeCell ref="E5:K5"/>
    <mergeCell ref="E9:H9"/>
    <mergeCell ref="I9:K9"/>
    <mergeCell ref="L5:N5"/>
    <mergeCell ref="L9:N9"/>
    <mergeCell ref="I3:L3"/>
    <mergeCell ref="E22:G22"/>
    <mergeCell ref="E23:G23"/>
    <mergeCell ref="E24:G24"/>
    <mergeCell ref="E25:G25"/>
    <mergeCell ref="P19:Q19"/>
    <mergeCell ref="P20:Q20"/>
    <mergeCell ref="P21:Q21"/>
    <mergeCell ref="P22:Q22"/>
    <mergeCell ref="P23:Q23"/>
    <mergeCell ref="P24:Q24"/>
  </mergeCells>
  <dataValidations count="6">
    <dataValidation type="date" allowBlank="1" showInputMessage="1" showErrorMessage="1" prompt="Date Obtained Peer WV Specialist Certification.  Use  MM/DD/YYYY format" sqref="J19:J38" xr:uid="{00000000-0002-0000-0100-000005000000}">
      <formula1>40179</formula1>
      <formula2>46022</formula2>
    </dataValidation>
    <dataValidation type="list" allowBlank="1" showInputMessage="1" showErrorMessage="1" sqref="P19:S38" xr:uid="{A505E1ED-2D56-487C-915A-FD6D196EB2CD}">
      <formula1>"Yes, No"</formula1>
    </dataValidation>
    <dataValidation type="date" operator="greaterThanOrEqual" allowBlank="1" showInputMessage="1" showErrorMessage="1" sqref="H19:I38" xr:uid="{D180D0AB-150C-45CC-9B30-EEED3C00F2B1}">
      <formula1>45565</formula1>
    </dataValidation>
    <dataValidation type="list" allowBlank="1" showInputMessage="1" showErrorMessage="1" prompt="Select an option from Drop down list" sqref="E9:H9" xr:uid="{00000000-0002-0000-0100-000001000000}">
      <formula1>$U$5:$U$16</formula1>
    </dataValidation>
    <dataValidation type="list" allowBlank="1" showInputMessage="1" showErrorMessage="1" prompt="Select an option from Drop down list" sqref="I9:K9" xr:uid="{EBE9C318-A2CF-49EF-BA63-05886B75967D}">
      <formula1>$V$5:$V$12</formula1>
    </dataValidation>
    <dataValidation type="list" allowBlank="1" showInputMessage="1" showErrorMessage="1" prompt="Select an option from Drop down list" sqref="I3:L3" xr:uid="{82EAD4C9-C624-46CD-8EEF-C47EB6B278C7}">
      <formula1>$W$5:$W$12</formula1>
    </dataValidation>
  </dataValidations>
  <pageMargins left="0.25" right="0.25" top="0.75" bottom="0.75" header="0" footer="0"/>
  <pageSetup paperSize="5"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prompt="Select an option from Drop down list" xr:uid="{00000000-0002-0000-0100-000002000000}">
          <x14:formula1>
            <xm:f>'Pick List '!$G$185:$G$193</xm:f>
          </x14:formula1>
          <xm:sqref>B65 B41 B43 B45 B47 B49 B51 B53 B55 B57 B59 B61 B63</xm:sqref>
        </x14:dataValidation>
        <x14:dataValidation type="list" allowBlank="1" showInputMessage="1" showErrorMessage="1" prompt="Select an option from drop-down box. " xr:uid="{00000000-0002-0000-0100-000006000000}">
          <x14:formula1>
            <xm:f>'Pick List '!$B$169:$B$170</xm:f>
          </x14:formula1>
          <xm:sqref>P14:P15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000"/>
  </sheetPr>
  <dimension ref="A1:I1013"/>
  <sheetViews>
    <sheetView workbookViewId="0">
      <pane ySplit="1" topLeftCell="A2" activePane="bottomLeft" state="frozen"/>
      <selection pane="bottomLeft" activeCell="G6" sqref="G6"/>
    </sheetView>
  </sheetViews>
  <sheetFormatPr defaultColWidth="14.42578125" defaultRowHeight="15" customHeight="1" x14ac:dyDescent="0.25"/>
  <cols>
    <col min="1" max="1" width="24.42578125" customWidth="1"/>
    <col min="2" max="2" width="19.28515625" customWidth="1"/>
    <col min="3" max="3" width="18.7109375" customWidth="1"/>
    <col min="4" max="4" width="20.7109375" customWidth="1"/>
    <col min="5" max="6" width="17.7109375" customWidth="1"/>
    <col min="7" max="7" width="40.140625" customWidth="1"/>
  </cols>
  <sheetData>
    <row r="1" spans="1:9" ht="60.75" customHeight="1" thickBot="1" x14ac:dyDescent="0.3">
      <c r="A1" s="419" t="s">
        <v>850</v>
      </c>
      <c r="B1" s="420" t="s">
        <v>858</v>
      </c>
      <c r="C1" s="421" t="s">
        <v>853</v>
      </c>
      <c r="D1" s="422" t="s">
        <v>856</v>
      </c>
      <c r="E1" s="422" t="s">
        <v>849</v>
      </c>
      <c r="F1" s="422" t="s">
        <v>854</v>
      </c>
      <c r="G1" s="420" t="s">
        <v>857</v>
      </c>
    </row>
    <row r="2" spans="1:9" ht="15.75" x14ac:dyDescent="0.25">
      <c r="A2" s="719" t="str">
        <f>'1 GRANTEE INFO &amp; UPDATES'!A1</f>
        <v>WV Bureau for Behavioral Health - SOR - PRSS DOCR</v>
      </c>
      <c r="B2" s="720"/>
      <c r="C2" s="720"/>
      <c r="D2" s="720"/>
      <c r="E2" s="720"/>
      <c r="F2" s="720"/>
      <c r="G2" s="721"/>
    </row>
    <row r="3" spans="1:9" ht="15.75" x14ac:dyDescent="0.25">
      <c r="A3" s="722" t="str">
        <f>'1 GRANTEE INFO &amp; UPDATES'!A2</f>
        <v xml:space="preserve">Program reports need to be submitted electronically, via e-mail to bbhreporting@wv.gov within 25 calendar days of the end of each month </v>
      </c>
      <c r="B3" s="723"/>
      <c r="C3" s="723"/>
      <c r="D3" s="723"/>
      <c r="E3" s="723"/>
      <c r="F3" s="723"/>
      <c r="G3" s="724"/>
    </row>
    <row r="4" spans="1:9" ht="15.75" x14ac:dyDescent="0.25">
      <c r="A4" s="728"/>
      <c r="B4" s="729"/>
      <c r="C4" s="423" t="str">
        <f>'1 GRANTEE INFO &amp; UPDATES'!G3</f>
        <v xml:space="preserve">Fiscal Year: </v>
      </c>
      <c r="D4" s="731" t="str">
        <f>'1 GRANTEE INFO &amp; UPDATES'!I3</f>
        <v>2025 (09/30/2024 - 09/29/2025)</v>
      </c>
      <c r="E4" s="731"/>
      <c r="F4" s="729"/>
      <c r="G4" s="730"/>
    </row>
    <row r="5" spans="1:9" ht="18.75" x14ac:dyDescent="0.25">
      <c r="A5" s="725" t="s">
        <v>870</v>
      </c>
      <c r="B5" s="726"/>
      <c r="C5" s="726"/>
      <c r="D5" s="726"/>
      <c r="E5" s="726"/>
      <c r="F5" s="726"/>
      <c r="G5" s="727"/>
    </row>
    <row r="6" spans="1:9" ht="39" customHeight="1" x14ac:dyDescent="0.25">
      <c r="A6" s="699" t="s">
        <v>886</v>
      </c>
      <c r="B6" s="700"/>
      <c r="C6" s="701" t="str">
        <f>'1 GRANTEE INFO &amp; UPDATES'!E5</f>
        <v>PRSS DOCR</v>
      </c>
      <c r="D6" s="702"/>
      <c r="E6" s="703"/>
      <c r="F6" s="424" t="s">
        <v>0</v>
      </c>
      <c r="G6" s="460" t="str">
        <f>'1 GRANTEE INFO &amp; UPDATES'!O5</f>
        <v>Legal Name of Agency</v>
      </c>
    </row>
    <row r="7" spans="1:9" ht="19.5" customHeight="1" x14ac:dyDescent="0.25">
      <c r="A7" s="699" t="s">
        <v>869</v>
      </c>
      <c r="B7" s="700"/>
      <c r="C7" s="704" t="str">
        <f>'1 GRANTEE INFO &amp; UPDATES'!E9</f>
        <v>October 1 - 31</v>
      </c>
      <c r="D7" s="705"/>
      <c r="E7" s="425">
        <f>'1 GRANTEE INFO &amp; UPDATES'!I9</f>
        <v>2025</v>
      </c>
      <c r="F7" s="424" t="s">
        <v>111</v>
      </c>
      <c r="G7" s="426" t="str">
        <f>'1 GRANTEE INFO &amp; UPDATES'!O8</f>
        <v>G25****</v>
      </c>
    </row>
    <row r="8" spans="1:9" ht="19.5" customHeight="1" x14ac:dyDescent="0.25">
      <c r="A8" s="711" t="s">
        <v>885</v>
      </c>
      <c r="B8" s="712"/>
      <c r="C8" s="712"/>
      <c r="D8" s="712"/>
      <c r="E8" s="712"/>
      <c r="F8" s="712"/>
      <c r="G8" s="713"/>
    </row>
    <row r="9" spans="1:9" ht="49.5" customHeight="1" x14ac:dyDescent="0.25">
      <c r="A9" s="716" t="s">
        <v>895</v>
      </c>
      <c r="B9" s="717"/>
      <c r="C9" s="717"/>
      <c r="D9" s="717"/>
      <c r="E9" s="718"/>
      <c r="F9" s="714" t="s">
        <v>845</v>
      </c>
      <c r="G9" s="715"/>
      <c r="I9" s="412"/>
    </row>
    <row r="10" spans="1:9" ht="19.5" thickBot="1" x14ac:dyDescent="0.3">
      <c r="A10" s="708" t="s">
        <v>859</v>
      </c>
      <c r="B10" s="709"/>
      <c r="C10" s="709"/>
      <c r="D10" s="709"/>
      <c r="E10" s="709"/>
      <c r="F10" s="709"/>
      <c r="G10" s="710"/>
    </row>
    <row r="11" spans="1:9" ht="34.5" customHeight="1" x14ac:dyDescent="0.25">
      <c r="A11" s="706" t="s">
        <v>851</v>
      </c>
      <c r="B11" s="707"/>
      <c r="C11" s="696" t="s">
        <v>892</v>
      </c>
      <c r="D11" s="697"/>
      <c r="E11" s="697"/>
      <c r="F11" s="697"/>
      <c r="G11" s="698"/>
      <c r="H11" s="372"/>
    </row>
    <row r="12" spans="1:9" ht="48.75" customHeight="1" thickBot="1" x14ac:dyDescent="0.3">
      <c r="A12" s="427" t="s">
        <v>850</v>
      </c>
      <c r="B12" s="428" t="s">
        <v>877</v>
      </c>
      <c r="C12" s="416" t="s">
        <v>853</v>
      </c>
      <c r="D12" s="417" t="s">
        <v>856</v>
      </c>
      <c r="E12" s="417" t="s">
        <v>849</v>
      </c>
      <c r="F12" s="417" t="s">
        <v>854</v>
      </c>
      <c r="G12" s="418" t="s">
        <v>857</v>
      </c>
      <c r="H12" s="372"/>
    </row>
    <row r="13" spans="1:9" ht="39" customHeight="1" x14ac:dyDescent="0.25">
      <c r="A13" s="444"/>
      <c r="B13" s="445"/>
      <c r="C13" s="446"/>
      <c r="D13" s="447"/>
      <c r="E13" s="447"/>
      <c r="F13" s="447"/>
      <c r="G13" s="448"/>
      <c r="H13" s="372"/>
    </row>
    <row r="14" spans="1:9" ht="39" customHeight="1" x14ac:dyDescent="0.25">
      <c r="A14" s="449"/>
      <c r="B14" s="450"/>
      <c r="C14" s="451"/>
      <c r="D14" s="452"/>
      <c r="E14" s="452"/>
      <c r="F14" s="452"/>
      <c r="G14" s="453"/>
      <c r="H14" s="372"/>
    </row>
    <row r="15" spans="1:9" ht="39" customHeight="1" x14ac:dyDescent="0.25">
      <c r="A15" s="449"/>
      <c r="B15" s="450"/>
      <c r="C15" s="451"/>
      <c r="D15" s="452"/>
      <c r="E15" s="452"/>
      <c r="F15" s="452"/>
      <c r="G15" s="453"/>
      <c r="H15" s="372"/>
    </row>
    <row r="16" spans="1:9" ht="39" customHeight="1" x14ac:dyDescent="0.25">
      <c r="A16" s="449"/>
      <c r="B16" s="450"/>
      <c r="C16" s="451"/>
      <c r="D16" s="452"/>
      <c r="E16" s="452"/>
      <c r="F16" s="452"/>
      <c r="G16" s="453"/>
      <c r="H16" s="372"/>
    </row>
    <row r="17" spans="1:8" ht="39" customHeight="1" x14ac:dyDescent="0.25">
      <c r="A17" s="449"/>
      <c r="B17" s="450"/>
      <c r="C17" s="451"/>
      <c r="D17" s="452"/>
      <c r="E17" s="452"/>
      <c r="F17" s="452"/>
      <c r="G17" s="453"/>
      <c r="H17" s="372"/>
    </row>
    <row r="18" spans="1:8" ht="39" customHeight="1" x14ac:dyDescent="0.25">
      <c r="A18" s="449"/>
      <c r="B18" s="450"/>
      <c r="C18" s="451"/>
      <c r="D18" s="452"/>
      <c r="E18" s="452"/>
      <c r="F18" s="452"/>
      <c r="G18" s="453"/>
      <c r="H18" s="372"/>
    </row>
    <row r="19" spans="1:8" ht="39" customHeight="1" x14ac:dyDescent="0.25">
      <c r="A19" s="449"/>
      <c r="B19" s="450"/>
      <c r="C19" s="451"/>
      <c r="D19" s="452"/>
      <c r="E19" s="452"/>
      <c r="F19" s="452"/>
      <c r="G19" s="453"/>
      <c r="H19" s="372"/>
    </row>
    <row r="20" spans="1:8" ht="39" customHeight="1" x14ac:dyDescent="0.25">
      <c r="A20" s="449"/>
      <c r="B20" s="450"/>
      <c r="C20" s="451"/>
      <c r="D20" s="452"/>
      <c r="E20" s="452"/>
      <c r="F20" s="452"/>
      <c r="G20" s="453"/>
      <c r="H20" s="372"/>
    </row>
    <row r="21" spans="1:8" ht="39" customHeight="1" x14ac:dyDescent="0.25">
      <c r="A21" s="449"/>
      <c r="B21" s="450"/>
      <c r="C21" s="451"/>
      <c r="D21" s="452"/>
      <c r="E21" s="452"/>
      <c r="F21" s="452"/>
      <c r="G21" s="453"/>
      <c r="H21" s="372"/>
    </row>
    <row r="22" spans="1:8" ht="39" customHeight="1" x14ac:dyDescent="0.25">
      <c r="A22" s="449"/>
      <c r="B22" s="450"/>
      <c r="C22" s="451"/>
      <c r="D22" s="452"/>
      <c r="E22" s="452"/>
      <c r="F22" s="452"/>
      <c r="G22" s="453"/>
      <c r="H22" s="372"/>
    </row>
    <row r="23" spans="1:8" ht="39" customHeight="1" x14ac:dyDescent="0.25">
      <c r="A23" s="449"/>
      <c r="B23" s="450"/>
      <c r="C23" s="451"/>
      <c r="D23" s="452"/>
      <c r="E23" s="452"/>
      <c r="F23" s="452"/>
      <c r="G23" s="453"/>
      <c r="H23" s="372"/>
    </row>
    <row r="24" spans="1:8" ht="39" customHeight="1" x14ac:dyDescent="0.25">
      <c r="A24" s="449"/>
      <c r="B24" s="450"/>
      <c r="C24" s="451"/>
      <c r="D24" s="452"/>
      <c r="E24" s="452"/>
      <c r="F24" s="452"/>
      <c r="G24" s="453"/>
      <c r="H24" s="372"/>
    </row>
    <row r="25" spans="1:8" ht="39" customHeight="1" x14ac:dyDescent="0.25">
      <c r="A25" s="449"/>
      <c r="B25" s="450"/>
      <c r="C25" s="451"/>
      <c r="D25" s="452"/>
      <c r="E25" s="452"/>
      <c r="F25" s="452"/>
      <c r="G25" s="453"/>
      <c r="H25" s="372"/>
    </row>
    <row r="26" spans="1:8" ht="39" customHeight="1" x14ac:dyDescent="0.25">
      <c r="A26" s="449"/>
      <c r="B26" s="450"/>
      <c r="C26" s="451"/>
      <c r="D26" s="452"/>
      <c r="E26" s="452"/>
      <c r="F26" s="452"/>
      <c r="G26" s="453"/>
      <c r="H26" s="372"/>
    </row>
    <row r="27" spans="1:8" ht="39" customHeight="1" x14ac:dyDescent="0.25">
      <c r="A27" s="449"/>
      <c r="B27" s="450"/>
      <c r="C27" s="451"/>
      <c r="D27" s="452"/>
      <c r="E27" s="452"/>
      <c r="F27" s="452"/>
      <c r="G27" s="453"/>
      <c r="H27" s="372"/>
    </row>
    <row r="28" spans="1:8" ht="39" customHeight="1" x14ac:dyDescent="0.25">
      <c r="A28" s="449"/>
      <c r="B28" s="450"/>
      <c r="C28" s="451"/>
      <c r="D28" s="452"/>
      <c r="E28" s="452"/>
      <c r="F28" s="452"/>
      <c r="G28" s="453"/>
      <c r="H28" s="372"/>
    </row>
    <row r="29" spans="1:8" ht="39" customHeight="1" x14ac:dyDescent="0.25">
      <c r="A29" s="449"/>
      <c r="B29" s="450"/>
      <c r="C29" s="451"/>
      <c r="D29" s="452"/>
      <c r="E29" s="452"/>
      <c r="F29" s="452"/>
      <c r="G29" s="453"/>
      <c r="H29" s="372"/>
    </row>
    <row r="30" spans="1:8" ht="39" customHeight="1" x14ac:dyDescent="0.25">
      <c r="A30" s="449"/>
      <c r="B30" s="450"/>
      <c r="C30" s="451"/>
      <c r="D30" s="452"/>
      <c r="E30" s="452"/>
      <c r="F30" s="452"/>
      <c r="G30" s="453"/>
      <c r="H30" s="372"/>
    </row>
    <row r="31" spans="1:8" ht="39" customHeight="1" x14ac:dyDescent="0.25">
      <c r="A31" s="449"/>
      <c r="B31" s="450"/>
      <c r="C31" s="451"/>
      <c r="D31" s="452"/>
      <c r="E31" s="452"/>
      <c r="F31" s="452"/>
      <c r="G31" s="453"/>
      <c r="H31" s="372"/>
    </row>
    <row r="32" spans="1:8" ht="39" customHeight="1" x14ac:dyDescent="0.25">
      <c r="A32" s="449"/>
      <c r="B32" s="450"/>
      <c r="C32" s="451"/>
      <c r="D32" s="452"/>
      <c r="E32" s="452"/>
      <c r="F32" s="452"/>
      <c r="G32" s="453"/>
      <c r="H32" s="372"/>
    </row>
    <row r="33" spans="1:8" ht="39" customHeight="1" x14ac:dyDescent="0.25">
      <c r="A33" s="449"/>
      <c r="B33" s="450"/>
      <c r="C33" s="451"/>
      <c r="D33" s="452"/>
      <c r="E33" s="452"/>
      <c r="F33" s="452"/>
      <c r="G33" s="453"/>
      <c r="H33" s="372"/>
    </row>
    <row r="34" spans="1:8" ht="39" customHeight="1" x14ac:dyDescent="0.25">
      <c r="A34" s="449"/>
      <c r="B34" s="450"/>
      <c r="C34" s="451"/>
      <c r="D34" s="452"/>
      <c r="E34" s="452"/>
      <c r="F34" s="452"/>
      <c r="G34" s="453"/>
      <c r="H34" s="372"/>
    </row>
    <row r="35" spans="1:8" ht="39" customHeight="1" x14ac:dyDescent="0.25">
      <c r="A35" s="449"/>
      <c r="B35" s="450"/>
      <c r="C35" s="451"/>
      <c r="D35" s="452"/>
      <c r="E35" s="452"/>
      <c r="F35" s="452"/>
      <c r="G35" s="453"/>
      <c r="H35" s="372"/>
    </row>
    <row r="36" spans="1:8" ht="39" customHeight="1" x14ac:dyDescent="0.25">
      <c r="A36" s="449"/>
      <c r="B36" s="450"/>
      <c r="C36" s="451"/>
      <c r="D36" s="452"/>
      <c r="E36" s="452"/>
      <c r="F36" s="452"/>
      <c r="G36" s="453"/>
      <c r="H36" s="372"/>
    </row>
    <row r="37" spans="1:8" ht="39" customHeight="1" x14ac:dyDescent="0.25">
      <c r="A37" s="449"/>
      <c r="B37" s="450"/>
      <c r="C37" s="451"/>
      <c r="D37" s="452"/>
      <c r="E37" s="452"/>
      <c r="F37" s="452"/>
      <c r="G37" s="453"/>
      <c r="H37" s="372"/>
    </row>
    <row r="38" spans="1:8" ht="39" customHeight="1" x14ac:dyDescent="0.25">
      <c r="A38" s="449"/>
      <c r="B38" s="450"/>
      <c r="C38" s="451"/>
      <c r="D38" s="452"/>
      <c r="E38" s="452"/>
      <c r="F38" s="452"/>
      <c r="G38" s="453"/>
      <c r="H38" s="372"/>
    </row>
    <row r="39" spans="1:8" ht="39" customHeight="1" x14ac:dyDescent="0.25">
      <c r="A39" s="449"/>
      <c r="B39" s="450"/>
      <c r="C39" s="451"/>
      <c r="D39" s="452"/>
      <c r="E39" s="452"/>
      <c r="F39" s="452"/>
      <c r="G39" s="453"/>
      <c r="H39" s="372"/>
    </row>
    <row r="40" spans="1:8" ht="39" customHeight="1" x14ac:dyDescent="0.25">
      <c r="A40" s="449"/>
      <c r="B40" s="450"/>
      <c r="C40" s="451"/>
      <c r="D40" s="452"/>
      <c r="E40" s="452"/>
      <c r="F40" s="452"/>
      <c r="G40" s="453"/>
      <c r="H40" s="372"/>
    </row>
    <row r="41" spans="1:8" ht="39" customHeight="1" x14ac:dyDescent="0.25">
      <c r="A41" s="449"/>
      <c r="B41" s="450"/>
      <c r="C41" s="451"/>
      <c r="D41" s="452"/>
      <c r="E41" s="452"/>
      <c r="F41" s="452"/>
      <c r="G41" s="453"/>
      <c r="H41" s="372"/>
    </row>
    <row r="42" spans="1:8" ht="39" customHeight="1" x14ac:dyDescent="0.25">
      <c r="A42" s="449"/>
      <c r="B42" s="450"/>
      <c r="C42" s="451"/>
      <c r="D42" s="452"/>
      <c r="E42" s="452"/>
      <c r="F42" s="452"/>
      <c r="G42" s="453"/>
      <c r="H42" s="372"/>
    </row>
    <row r="43" spans="1:8" ht="39" customHeight="1" x14ac:dyDescent="0.25">
      <c r="A43" s="449"/>
      <c r="B43" s="450"/>
      <c r="C43" s="451"/>
      <c r="D43" s="452"/>
      <c r="E43" s="452"/>
      <c r="F43" s="452"/>
      <c r="G43" s="453"/>
      <c r="H43" s="372"/>
    </row>
    <row r="44" spans="1:8" ht="39" customHeight="1" x14ac:dyDescent="0.25">
      <c r="A44" s="449"/>
      <c r="B44" s="450"/>
      <c r="C44" s="451"/>
      <c r="D44" s="452"/>
      <c r="E44" s="452"/>
      <c r="F44" s="452"/>
      <c r="G44" s="453"/>
      <c r="H44" s="372"/>
    </row>
    <row r="45" spans="1:8" ht="39" customHeight="1" x14ac:dyDescent="0.25">
      <c r="A45" s="449"/>
      <c r="B45" s="450"/>
      <c r="C45" s="451"/>
      <c r="D45" s="452"/>
      <c r="E45" s="452"/>
      <c r="F45" s="452"/>
      <c r="G45" s="453"/>
      <c r="H45" s="372"/>
    </row>
    <row r="46" spans="1:8" ht="39" customHeight="1" x14ac:dyDescent="0.25">
      <c r="A46" s="449"/>
      <c r="B46" s="450"/>
      <c r="C46" s="451"/>
      <c r="D46" s="452"/>
      <c r="E46" s="452"/>
      <c r="F46" s="452"/>
      <c r="G46" s="453"/>
      <c r="H46" s="372"/>
    </row>
    <row r="47" spans="1:8" ht="39" customHeight="1" x14ac:dyDescent="0.25">
      <c r="A47" s="449"/>
      <c r="B47" s="450"/>
      <c r="C47" s="451"/>
      <c r="D47" s="452"/>
      <c r="E47" s="452"/>
      <c r="F47" s="452"/>
      <c r="G47" s="453"/>
      <c r="H47" s="372"/>
    </row>
    <row r="48" spans="1:8" ht="39" customHeight="1" x14ac:dyDescent="0.25">
      <c r="A48" s="449"/>
      <c r="B48" s="450"/>
      <c r="C48" s="451"/>
      <c r="D48" s="452"/>
      <c r="E48" s="452"/>
      <c r="F48" s="452"/>
      <c r="G48" s="453"/>
      <c r="H48" s="372"/>
    </row>
    <row r="49" spans="1:8" ht="39" customHeight="1" x14ac:dyDescent="0.25">
      <c r="A49" s="449"/>
      <c r="B49" s="450"/>
      <c r="C49" s="451"/>
      <c r="D49" s="452"/>
      <c r="E49" s="452"/>
      <c r="F49" s="452"/>
      <c r="G49" s="453"/>
      <c r="H49" s="372"/>
    </row>
    <row r="50" spans="1:8" ht="39" customHeight="1" x14ac:dyDescent="0.25">
      <c r="A50" s="449"/>
      <c r="B50" s="450"/>
      <c r="C50" s="451"/>
      <c r="D50" s="452"/>
      <c r="E50" s="452"/>
      <c r="F50" s="452"/>
      <c r="G50" s="453"/>
      <c r="H50" s="372"/>
    </row>
    <row r="51" spans="1:8" ht="39" customHeight="1" x14ac:dyDescent="0.25">
      <c r="A51" s="449"/>
      <c r="B51" s="450"/>
      <c r="C51" s="451"/>
      <c r="D51" s="452"/>
      <c r="E51" s="452"/>
      <c r="F51" s="452"/>
      <c r="G51" s="453"/>
      <c r="H51" s="372"/>
    </row>
    <row r="52" spans="1:8" ht="39" customHeight="1" x14ac:dyDescent="0.25">
      <c r="A52" s="449"/>
      <c r="B52" s="450"/>
      <c r="C52" s="451"/>
      <c r="D52" s="452"/>
      <c r="E52" s="452"/>
      <c r="F52" s="452"/>
      <c r="G52" s="453"/>
      <c r="H52" s="372"/>
    </row>
    <row r="53" spans="1:8" ht="39" customHeight="1" x14ac:dyDescent="0.25">
      <c r="A53" s="449"/>
      <c r="B53" s="450"/>
      <c r="C53" s="451"/>
      <c r="D53" s="452"/>
      <c r="E53" s="452"/>
      <c r="F53" s="452"/>
      <c r="G53" s="453"/>
      <c r="H53" s="372"/>
    </row>
    <row r="54" spans="1:8" ht="39" customHeight="1" x14ac:dyDescent="0.25">
      <c r="A54" s="449"/>
      <c r="B54" s="450"/>
      <c r="C54" s="451"/>
      <c r="D54" s="452"/>
      <c r="E54" s="452"/>
      <c r="F54" s="452"/>
      <c r="G54" s="453"/>
      <c r="H54" s="372"/>
    </row>
    <row r="55" spans="1:8" ht="39" customHeight="1" x14ac:dyDescent="0.25">
      <c r="A55" s="449"/>
      <c r="B55" s="450"/>
      <c r="C55" s="451"/>
      <c r="D55" s="452"/>
      <c r="E55" s="452"/>
      <c r="F55" s="452"/>
      <c r="G55" s="453"/>
      <c r="H55" s="372"/>
    </row>
    <row r="56" spans="1:8" ht="39" customHeight="1" x14ac:dyDescent="0.25">
      <c r="A56" s="449"/>
      <c r="B56" s="450"/>
      <c r="C56" s="451"/>
      <c r="D56" s="452"/>
      <c r="E56" s="452"/>
      <c r="F56" s="452"/>
      <c r="G56" s="453"/>
      <c r="H56" s="372"/>
    </row>
    <row r="57" spans="1:8" ht="39" customHeight="1" x14ac:dyDescent="0.25">
      <c r="A57" s="449"/>
      <c r="B57" s="450"/>
      <c r="C57" s="451"/>
      <c r="D57" s="452"/>
      <c r="E57" s="452"/>
      <c r="F57" s="452"/>
      <c r="G57" s="453"/>
      <c r="H57" s="372"/>
    </row>
    <row r="58" spans="1:8" ht="39" customHeight="1" x14ac:dyDescent="0.25">
      <c r="A58" s="449"/>
      <c r="B58" s="450"/>
      <c r="C58" s="451"/>
      <c r="D58" s="452"/>
      <c r="E58" s="452"/>
      <c r="F58" s="452"/>
      <c r="G58" s="453"/>
      <c r="H58" s="372"/>
    </row>
    <row r="59" spans="1:8" ht="39" customHeight="1" x14ac:dyDescent="0.25">
      <c r="A59" s="449"/>
      <c r="B59" s="450"/>
      <c r="C59" s="451"/>
      <c r="D59" s="452"/>
      <c r="E59" s="452"/>
      <c r="F59" s="452"/>
      <c r="G59" s="453"/>
      <c r="H59" s="372"/>
    </row>
    <row r="60" spans="1:8" ht="39" customHeight="1" x14ac:dyDescent="0.25">
      <c r="A60" s="449"/>
      <c r="B60" s="450"/>
      <c r="C60" s="451"/>
      <c r="D60" s="452"/>
      <c r="E60" s="452"/>
      <c r="F60" s="452"/>
      <c r="G60" s="453"/>
      <c r="H60" s="372"/>
    </row>
    <row r="61" spans="1:8" ht="39" customHeight="1" x14ac:dyDescent="0.25">
      <c r="A61" s="449"/>
      <c r="B61" s="450"/>
      <c r="C61" s="451"/>
      <c r="D61" s="452"/>
      <c r="E61" s="452"/>
      <c r="F61" s="452"/>
      <c r="G61" s="453"/>
      <c r="H61" s="372"/>
    </row>
    <row r="62" spans="1:8" ht="39" customHeight="1" x14ac:dyDescent="0.25">
      <c r="A62" s="449"/>
      <c r="B62" s="450"/>
      <c r="C62" s="451"/>
      <c r="D62" s="452"/>
      <c r="E62" s="452"/>
      <c r="F62" s="452"/>
      <c r="G62" s="453"/>
      <c r="H62" s="372"/>
    </row>
    <row r="63" spans="1:8" ht="39" customHeight="1" x14ac:dyDescent="0.25">
      <c r="A63" s="449"/>
      <c r="B63" s="450"/>
      <c r="C63" s="451"/>
      <c r="D63" s="452"/>
      <c r="E63" s="452"/>
      <c r="F63" s="452"/>
      <c r="G63" s="453"/>
      <c r="H63" s="372"/>
    </row>
    <row r="64" spans="1:8" ht="39" customHeight="1" x14ac:dyDescent="0.25">
      <c r="A64" s="449"/>
      <c r="B64" s="450"/>
      <c r="C64" s="451"/>
      <c r="D64" s="452"/>
      <c r="E64" s="452"/>
      <c r="F64" s="452"/>
      <c r="G64" s="453"/>
      <c r="H64" s="372"/>
    </row>
    <row r="65" spans="1:8" ht="39" customHeight="1" x14ac:dyDescent="0.25">
      <c r="A65" s="449"/>
      <c r="B65" s="450"/>
      <c r="C65" s="451"/>
      <c r="D65" s="452"/>
      <c r="E65" s="452"/>
      <c r="F65" s="452"/>
      <c r="G65" s="453"/>
      <c r="H65" s="372"/>
    </row>
    <row r="66" spans="1:8" ht="39" customHeight="1" x14ac:dyDescent="0.25">
      <c r="A66" s="449"/>
      <c r="B66" s="450"/>
      <c r="C66" s="451"/>
      <c r="D66" s="452"/>
      <c r="E66" s="452"/>
      <c r="F66" s="452"/>
      <c r="G66" s="453"/>
      <c r="H66" s="372"/>
    </row>
    <row r="67" spans="1:8" ht="39" customHeight="1" x14ac:dyDescent="0.25">
      <c r="A67" s="449"/>
      <c r="B67" s="450"/>
      <c r="C67" s="451"/>
      <c r="D67" s="452"/>
      <c r="E67" s="452"/>
      <c r="F67" s="452"/>
      <c r="G67" s="453"/>
      <c r="H67" s="372"/>
    </row>
    <row r="68" spans="1:8" ht="39" customHeight="1" x14ac:dyDescent="0.25">
      <c r="A68" s="449"/>
      <c r="B68" s="450"/>
      <c r="C68" s="451"/>
      <c r="D68" s="452"/>
      <c r="E68" s="452"/>
      <c r="F68" s="452"/>
      <c r="G68" s="453"/>
      <c r="H68" s="372"/>
    </row>
    <row r="69" spans="1:8" ht="39" customHeight="1" x14ac:dyDescent="0.25">
      <c r="A69" s="449"/>
      <c r="B69" s="450"/>
      <c r="C69" s="451"/>
      <c r="D69" s="452"/>
      <c r="E69" s="452"/>
      <c r="F69" s="452"/>
      <c r="G69" s="453"/>
      <c r="H69" s="372"/>
    </row>
    <row r="70" spans="1:8" ht="39" customHeight="1" x14ac:dyDescent="0.25">
      <c r="A70" s="449"/>
      <c r="B70" s="450"/>
      <c r="C70" s="451"/>
      <c r="D70" s="452"/>
      <c r="E70" s="452"/>
      <c r="F70" s="452"/>
      <c r="G70" s="453"/>
      <c r="H70" s="372"/>
    </row>
    <row r="71" spans="1:8" ht="39" customHeight="1" x14ac:dyDescent="0.25">
      <c r="A71" s="449"/>
      <c r="B71" s="450"/>
      <c r="C71" s="451"/>
      <c r="D71" s="452"/>
      <c r="E71" s="452"/>
      <c r="F71" s="452"/>
      <c r="G71" s="453"/>
      <c r="H71" s="372"/>
    </row>
    <row r="72" spans="1:8" ht="39" customHeight="1" x14ac:dyDescent="0.25">
      <c r="A72" s="449"/>
      <c r="B72" s="450"/>
      <c r="C72" s="451"/>
      <c r="D72" s="452"/>
      <c r="E72" s="452"/>
      <c r="F72" s="452"/>
      <c r="G72" s="453"/>
      <c r="H72" s="372"/>
    </row>
    <row r="73" spans="1:8" ht="39" customHeight="1" x14ac:dyDescent="0.25">
      <c r="A73" s="449"/>
      <c r="B73" s="450"/>
      <c r="C73" s="451"/>
      <c r="D73" s="452"/>
      <c r="E73" s="452"/>
      <c r="F73" s="452"/>
      <c r="G73" s="453"/>
      <c r="H73" s="372"/>
    </row>
    <row r="74" spans="1:8" ht="39" customHeight="1" x14ac:dyDescent="0.25">
      <c r="A74" s="449"/>
      <c r="B74" s="450"/>
      <c r="C74" s="451"/>
      <c r="D74" s="452"/>
      <c r="E74" s="452"/>
      <c r="F74" s="452"/>
      <c r="G74" s="453"/>
      <c r="H74" s="372"/>
    </row>
    <row r="75" spans="1:8" ht="39" customHeight="1" x14ac:dyDescent="0.25">
      <c r="A75" s="449"/>
      <c r="B75" s="450"/>
      <c r="C75" s="451"/>
      <c r="D75" s="452"/>
      <c r="E75" s="452"/>
      <c r="F75" s="452"/>
      <c r="G75" s="453"/>
      <c r="H75" s="372"/>
    </row>
    <row r="76" spans="1:8" ht="39" customHeight="1" x14ac:dyDescent="0.25">
      <c r="A76" s="449"/>
      <c r="B76" s="450"/>
      <c r="C76" s="451"/>
      <c r="D76" s="452"/>
      <c r="E76" s="452"/>
      <c r="F76" s="452"/>
      <c r="G76" s="453"/>
      <c r="H76" s="372"/>
    </row>
    <row r="77" spans="1:8" ht="39" customHeight="1" x14ac:dyDescent="0.25">
      <c r="A77" s="449"/>
      <c r="B77" s="450"/>
      <c r="C77" s="451"/>
      <c r="D77" s="452"/>
      <c r="E77" s="452"/>
      <c r="F77" s="452"/>
      <c r="G77" s="453"/>
      <c r="H77" s="372"/>
    </row>
    <row r="78" spans="1:8" ht="39" customHeight="1" x14ac:dyDescent="0.25">
      <c r="A78" s="449"/>
      <c r="B78" s="450"/>
      <c r="C78" s="451"/>
      <c r="D78" s="452"/>
      <c r="E78" s="452"/>
      <c r="F78" s="452"/>
      <c r="G78" s="453"/>
      <c r="H78" s="372"/>
    </row>
    <row r="79" spans="1:8" ht="39" customHeight="1" x14ac:dyDescent="0.25">
      <c r="A79" s="449"/>
      <c r="B79" s="450"/>
      <c r="C79" s="451"/>
      <c r="D79" s="452"/>
      <c r="E79" s="452"/>
      <c r="F79" s="452"/>
      <c r="G79" s="453"/>
      <c r="H79" s="372"/>
    </row>
    <row r="80" spans="1:8" ht="39" customHeight="1" x14ac:dyDescent="0.25">
      <c r="A80" s="449"/>
      <c r="B80" s="450"/>
      <c r="C80" s="451"/>
      <c r="D80" s="452"/>
      <c r="E80" s="452"/>
      <c r="F80" s="452"/>
      <c r="G80" s="453"/>
      <c r="H80" s="372"/>
    </row>
    <row r="81" spans="1:8" ht="39" customHeight="1" x14ac:dyDescent="0.25">
      <c r="A81" s="449"/>
      <c r="B81" s="450"/>
      <c r="C81" s="451"/>
      <c r="D81" s="452"/>
      <c r="E81" s="452"/>
      <c r="F81" s="452"/>
      <c r="G81" s="453"/>
      <c r="H81" s="372"/>
    </row>
    <row r="82" spans="1:8" ht="39" customHeight="1" x14ac:dyDescent="0.25">
      <c r="A82" s="449"/>
      <c r="B82" s="450"/>
      <c r="C82" s="451"/>
      <c r="D82" s="452"/>
      <c r="E82" s="452"/>
      <c r="F82" s="452"/>
      <c r="G82" s="453"/>
      <c r="H82" s="372"/>
    </row>
    <row r="83" spans="1:8" ht="39" customHeight="1" x14ac:dyDescent="0.25">
      <c r="A83" s="449"/>
      <c r="B83" s="450"/>
      <c r="C83" s="451"/>
      <c r="D83" s="452"/>
      <c r="E83" s="452"/>
      <c r="F83" s="452"/>
      <c r="G83" s="453"/>
      <c r="H83" s="372"/>
    </row>
    <row r="84" spans="1:8" ht="39" customHeight="1" x14ac:dyDescent="0.25">
      <c r="A84" s="449"/>
      <c r="B84" s="450"/>
      <c r="C84" s="451"/>
      <c r="D84" s="452"/>
      <c r="E84" s="452"/>
      <c r="F84" s="452"/>
      <c r="G84" s="453"/>
      <c r="H84" s="372"/>
    </row>
    <row r="85" spans="1:8" ht="39" customHeight="1" x14ac:dyDescent="0.25">
      <c r="A85" s="449"/>
      <c r="B85" s="450"/>
      <c r="C85" s="451"/>
      <c r="D85" s="452"/>
      <c r="E85" s="452"/>
      <c r="F85" s="452"/>
      <c r="G85" s="453"/>
      <c r="H85" s="372"/>
    </row>
    <row r="86" spans="1:8" ht="39" customHeight="1" x14ac:dyDescent="0.25">
      <c r="A86" s="449"/>
      <c r="B86" s="450"/>
      <c r="C86" s="451"/>
      <c r="D86" s="452"/>
      <c r="E86" s="452"/>
      <c r="F86" s="452"/>
      <c r="G86" s="453"/>
      <c r="H86" s="372"/>
    </row>
    <row r="87" spans="1:8" ht="39" customHeight="1" x14ac:dyDescent="0.25">
      <c r="A87" s="449"/>
      <c r="B87" s="450"/>
      <c r="C87" s="451"/>
      <c r="D87" s="452"/>
      <c r="E87" s="452"/>
      <c r="F87" s="452"/>
      <c r="G87" s="453"/>
      <c r="H87" s="372"/>
    </row>
    <row r="88" spans="1:8" ht="39" customHeight="1" x14ac:dyDescent="0.25">
      <c r="A88" s="449"/>
      <c r="B88" s="450"/>
      <c r="C88" s="451"/>
      <c r="D88" s="452"/>
      <c r="E88" s="452"/>
      <c r="F88" s="452"/>
      <c r="G88" s="453"/>
      <c r="H88" s="372"/>
    </row>
    <row r="89" spans="1:8" ht="39" customHeight="1" x14ac:dyDescent="0.25">
      <c r="A89" s="449"/>
      <c r="B89" s="450"/>
      <c r="C89" s="451"/>
      <c r="D89" s="452"/>
      <c r="E89" s="452"/>
      <c r="F89" s="452"/>
      <c r="G89" s="453"/>
      <c r="H89" s="372"/>
    </row>
    <row r="90" spans="1:8" ht="39" customHeight="1" x14ac:dyDescent="0.25">
      <c r="A90" s="449"/>
      <c r="B90" s="450"/>
      <c r="C90" s="451"/>
      <c r="D90" s="452"/>
      <c r="E90" s="452"/>
      <c r="F90" s="452"/>
      <c r="G90" s="453"/>
      <c r="H90" s="372"/>
    </row>
    <row r="91" spans="1:8" ht="39" customHeight="1" x14ac:dyDescent="0.25">
      <c r="A91" s="449"/>
      <c r="B91" s="450"/>
      <c r="C91" s="451"/>
      <c r="D91" s="452"/>
      <c r="E91" s="452"/>
      <c r="F91" s="452"/>
      <c r="G91" s="453"/>
      <c r="H91" s="372"/>
    </row>
    <row r="92" spans="1:8" ht="39" customHeight="1" x14ac:dyDescent="0.25">
      <c r="A92" s="449"/>
      <c r="B92" s="450"/>
      <c r="C92" s="451"/>
      <c r="D92" s="452"/>
      <c r="E92" s="452"/>
      <c r="F92" s="452"/>
      <c r="G92" s="453"/>
      <c r="H92" s="372"/>
    </row>
    <row r="93" spans="1:8" ht="39" customHeight="1" x14ac:dyDescent="0.25">
      <c r="A93" s="449"/>
      <c r="B93" s="450"/>
      <c r="C93" s="451"/>
      <c r="D93" s="452"/>
      <c r="E93" s="452"/>
      <c r="F93" s="452"/>
      <c r="G93" s="453"/>
      <c r="H93" s="372"/>
    </row>
    <row r="94" spans="1:8" ht="39" customHeight="1" x14ac:dyDescent="0.25">
      <c r="A94" s="449"/>
      <c r="B94" s="450"/>
      <c r="C94" s="451"/>
      <c r="D94" s="452"/>
      <c r="E94" s="452"/>
      <c r="F94" s="452"/>
      <c r="G94" s="453"/>
      <c r="H94" s="372"/>
    </row>
    <row r="95" spans="1:8" ht="39" customHeight="1" x14ac:dyDescent="0.25">
      <c r="A95" s="449"/>
      <c r="B95" s="450"/>
      <c r="C95" s="451"/>
      <c r="D95" s="452"/>
      <c r="E95" s="452"/>
      <c r="F95" s="452"/>
      <c r="G95" s="453"/>
      <c r="H95" s="372"/>
    </row>
    <row r="96" spans="1:8" ht="39" customHeight="1" x14ac:dyDescent="0.25">
      <c r="A96" s="449"/>
      <c r="B96" s="450"/>
      <c r="C96" s="451"/>
      <c r="D96" s="452"/>
      <c r="E96" s="452"/>
      <c r="F96" s="452"/>
      <c r="G96" s="453"/>
      <c r="H96" s="372"/>
    </row>
    <row r="97" spans="1:8" ht="39" customHeight="1" x14ac:dyDescent="0.25">
      <c r="A97" s="449"/>
      <c r="B97" s="450"/>
      <c r="C97" s="451"/>
      <c r="D97" s="452"/>
      <c r="E97" s="452"/>
      <c r="F97" s="452"/>
      <c r="G97" s="453"/>
      <c r="H97" s="372"/>
    </row>
    <row r="98" spans="1:8" ht="39" customHeight="1" x14ac:dyDescent="0.25">
      <c r="A98" s="449"/>
      <c r="B98" s="450"/>
      <c r="C98" s="451"/>
      <c r="D98" s="452"/>
      <c r="E98" s="452"/>
      <c r="F98" s="452"/>
      <c r="G98" s="453"/>
      <c r="H98" s="372"/>
    </row>
    <row r="99" spans="1:8" ht="39" customHeight="1" x14ac:dyDescent="0.25">
      <c r="A99" s="449"/>
      <c r="B99" s="450"/>
      <c r="C99" s="451"/>
      <c r="D99" s="452"/>
      <c r="E99" s="452"/>
      <c r="F99" s="452"/>
      <c r="G99" s="453"/>
      <c r="H99" s="372"/>
    </row>
    <row r="100" spans="1:8" ht="39" customHeight="1" x14ac:dyDescent="0.25">
      <c r="A100" s="449"/>
      <c r="B100" s="450"/>
      <c r="C100" s="451"/>
      <c r="D100" s="452"/>
      <c r="E100" s="452"/>
      <c r="F100" s="452"/>
      <c r="G100" s="453"/>
      <c r="H100" s="372"/>
    </row>
    <row r="101" spans="1:8" ht="39" customHeight="1" x14ac:dyDescent="0.25">
      <c r="A101" s="449"/>
      <c r="B101" s="450"/>
      <c r="C101" s="451"/>
      <c r="D101" s="452"/>
      <c r="E101" s="452"/>
      <c r="F101" s="452"/>
      <c r="G101" s="453"/>
      <c r="H101" s="372"/>
    </row>
    <row r="102" spans="1:8" ht="39" customHeight="1" x14ac:dyDescent="0.25">
      <c r="A102" s="449"/>
      <c r="B102" s="450"/>
      <c r="C102" s="451"/>
      <c r="D102" s="452"/>
      <c r="E102" s="452"/>
      <c r="F102" s="452"/>
      <c r="G102" s="453"/>
      <c r="H102" s="372"/>
    </row>
    <row r="103" spans="1:8" ht="39" customHeight="1" x14ac:dyDescent="0.25">
      <c r="A103" s="449"/>
      <c r="B103" s="450"/>
      <c r="C103" s="451"/>
      <c r="D103" s="452"/>
      <c r="E103" s="452"/>
      <c r="F103" s="452"/>
      <c r="G103" s="453"/>
      <c r="H103" s="372"/>
    </row>
    <row r="104" spans="1:8" ht="39" customHeight="1" x14ac:dyDescent="0.25">
      <c r="A104" s="449"/>
      <c r="B104" s="450"/>
      <c r="C104" s="451"/>
      <c r="D104" s="452"/>
      <c r="E104" s="452"/>
      <c r="F104" s="452"/>
      <c r="G104" s="453"/>
      <c r="H104" s="372"/>
    </row>
    <row r="105" spans="1:8" ht="39" customHeight="1" x14ac:dyDescent="0.25">
      <c r="A105" s="449"/>
      <c r="B105" s="450"/>
      <c r="C105" s="451"/>
      <c r="D105" s="452"/>
      <c r="E105" s="452"/>
      <c r="F105" s="452"/>
      <c r="G105" s="453"/>
      <c r="H105" s="372"/>
    </row>
    <row r="106" spans="1:8" ht="39" customHeight="1" x14ac:dyDescent="0.25">
      <c r="A106" s="449"/>
      <c r="B106" s="450"/>
      <c r="C106" s="451"/>
      <c r="D106" s="452"/>
      <c r="E106" s="452"/>
      <c r="F106" s="452"/>
      <c r="G106" s="453"/>
      <c r="H106" s="372"/>
    </row>
    <row r="107" spans="1:8" ht="39" customHeight="1" x14ac:dyDescent="0.25">
      <c r="A107" s="449"/>
      <c r="B107" s="450"/>
      <c r="C107" s="451"/>
      <c r="D107" s="452"/>
      <c r="E107" s="452"/>
      <c r="F107" s="452"/>
      <c r="G107" s="453"/>
      <c r="H107" s="372"/>
    </row>
    <row r="108" spans="1:8" ht="39" customHeight="1" x14ac:dyDescent="0.25">
      <c r="A108" s="449"/>
      <c r="B108" s="450"/>
      <c r="C108" s="451"/>
      <c r="D108" s="452"/>
      <c r="E108" s="452"/>
      <c r="F108" s="452"/>
      <c r="G108" s="453"/>
      <c r="H108" s="372"/>
    </row>
    <row r="109" spans="1:8" ht="39" customHeight="1" x14ac:dyDescent="0.25">
      <c r="A109" s="449"/>
      <c r="B109" s="450"/>
      <c r="C109" s="451"/>
      <c r="D109" s="452"/>
      <c r="E109" s="452"/>
      <c r="F109" s="452"/>
      <c r="G109" s="453"/>
      <c r="H109" s="372"/>
    </row>
    <row r="110" spans="1:8" ht="39" customHeight="1" x14ac:dyDescent="0.25">
      <c r="A110" s="449"/>
      <c r="B110" s="450"/>
      <c r="C110" s="451"/>
      <c r="D110" s="452"/>
      <c r="E110" s="452"/>
      <c r="F110" s="452"/>
      <c r="G110" s="453"/>
      <c r="H110" s="372"/>
    </row>
    <row r="111" spans="1:8" ht="39" customHeight="1" x14ac:dyDescent="0.25">
      <c r="A111" s="449"/>
      <c r="B111" s="450"/>
      <c r="C111" s="451"/>
      <c r="D111" s="452"/>
      <c r="E111" s="452"/>
      <c r="F111" s="452"/>
      <c r="G111" s="453"/>
      <c r="H111" s="372"/>
    </row>
    <row r="112" spans="1:8" ht="39" customHeight="1" x14ac:dyDescent="0.25">
      <c r="A112" s="449"/>
      <c r="B112" s="450"/>
      <c r="C112" s="451"/>
      <c r="D112" s="452"/>
      <c r="E112" s="452"/>
      <c r="F112" s="452"/>
      <c r="G112" s="453"/>
      <c r="H112" s="372"/>
    </row>
    <row r="113" spans="1:8" ht="39" customHeight="1" x14ac:dyDescent="0.25">
      <c r="A113" s="449"/>
      <c r="B113" s="450"/>
      <c r="C113" s="451"/>
      <c r="D113" s="452"/>
      <c r="E113" s="452"/>
      <c r="F113" s="452"/>
      <c r="G113" s="453"/>
      <c r="H113" s="372"/>
    </row>
    <row r="114" spans="1:8" ht="39" customHeight="1" x14ac:dyDescent="0.25">
      <c r="A114" s="449"/>
      <c r="B114" s="450"/>
      <c r="C114" s="451"/>
      <c r="D114" s="452"/>
      <c r="E114" s="452"/>
      <c r="F114" s="452"/>
      <c r="G114" s="453"/>
      <c r="H114" s="372"/>
    </row>
    <row r="115" spans="1:8" ht="39" customHeight="1" x14ac:dyDescent="0.25">
      <c r="A115" s="449"/>
      <c r="B115" s="450"/>
      <c r="C115" s="451"/>
      <c r="D115" s="452"/>
      <c r="E115" s="452"/>
      <c r="F115" s="452"/>
      <c r="G115" s="453"/>
      <c r="H115" s="372"/>
    </row>
    <row r="116" spans="1:8" ht="39" customHeight="1" x14ac:dyDescent="0.25">
      <c r="A116" s="449"/>
      <c r="B116" s="450"/>
      <c r="C116" s="451"/>
      <c r="D116" s="452"/>
      <c r="E116" s="452"/>
      <c r="F116" s="452"/>
      <c r="G116" s="453"/>
      <c r="H116" s="372"/>
    </row>
    <row r="117" spans="1:8" ht="39" customHeight="1" x14ac:dyDescent="0.25">
      <c r="A117" s="449"/>
      <c r="B117" s="450"/>
      <c r="C117" s="451"/>
      <c r="D117" s="452"/>
      <c r="E117" s="452"/>
      <c r="F117" s="452"/>
      <c r="G117" s="453"/>
      <c r="H117" s="372"/>
    </row>
    <row r="118" spans="1:8" ht="39" customHeight="1" x14ac:dyDescent="0.25">
      <c r="A118" s="449"/>
      <c r="B118" s="450"/>
      <c r="C118" s="451"/>
      <c r="D118" s="452"/>
      <c r="E118" s="452"/>
      <c r="F118" s="452"/>
      <c r="G118" s="453"/>
      <c r="H118" s="372"/>
    </row>
    <row r="119" spans="1:8" ht="39" customHeight="1" x14ac:dyDescent="0.25">
      <c r="A119" s="449"/>
      <c r="B119" s="450"/>
      <c r="C119" s="451"/>
      <c r="D119" s="452"/>
      <c r="E119" s="452"/>
      <c r="F119" s="452"/>
      <c r="G119" s="453"/>
      <c r="H119" s="372"/>
    </row>
    <row r="120" spans="1:8" ht="39" customHeight="1" x14ac:dyDescent="0.25">
      <c r="A120" s="449"/>
      <c r="B120" s="450"/>
      <c r="C120" s="451"/>
      <c r="D120" s="452"/>
      <c r="E120" s="452"/>
      <c r="F120" s="452"/>
      <c r="G120" s="453"/>
      <c r="H120" s="372"/>
    </row>
    <row r="121" spans="1:8" ht="39" customHeight="1" x14ac:dyDescent="0.25">
      <c r="A121" s="449"/>
      <c r="B121" s="450"/>
      <c r="C121" s="451"/>
      <c r="D121" s="452"/>
      <c r="E121" s="452"/>
      <c r="F121" s="452"/>
      <c r="G121" s="453"/>
      <c r="H121" s="372"/>
    </row>
    <row r="122" spans="1:8" ht="39" customHeight="1" x14ac:dyDescent="0.25">
      <c r="A122" s="449"/>
      <c r="B122" s="450"/>
      <c r="C122" s="451"/>
      <c r="D122" s="452"/>
      <c r="E122" s="452"/>
      <c r="F122" s="452"/>
      <c r="G122" s="453"/>
      <c r="H122" s="372"/>
    </row>
    <row r="123" spans="1:8" ht="39" customHeight="1" x14ac:dyDescent="0.25">
      <c r="A123" s="449"/>
      <c r="B123" s="450"/>
      <c r="C123" s="451"/>
      <c r="D123" s="452"/>
      <c r="E123" s="452"/>
      <c r="F123" s="452"/>
      <c r="G123" s="453"/>
      <c r="H123" s="372"/>
    </row>
    <row r="124" spans="1:8" ht="39" customHeight="1" x14ac:dyDescent="0.25">
      <c r="A124" s="449"/>
      <c r="B124" s="450"/>
      <c r="C124" s="451"/>
      <c r="D124" s="452"/>
      <c r="E124" s="452"/>
      <c r="F124" s="452"/>
      <c r="G124" s="453"/>
      <c r="H124" s="372"/>
    </row>
    <row r="125" spans="1:8" ht="39" customHeight="1" x14ac:dyDescent="0.25">
      <c r="A125" s="449"/>
      <c r="B125" s="450"/>
      <c r="C125" s="451"/>
      <c r="D125" s="452"/>
      <c r="E125" s="452"/>
      <c r="F125" s="452"/>
      <c r="G125" s="453"/>
      <c r="H125" s="372"/>
    </row>
    <row r="126" spans="1:8" ht="39" customHeight="1" x14ac:dyDescent="0.25">
      <c r="A126" s="449"/>
      <c r="B126" s="450"/>
      <c r="C126" s="451"/>
      <c r="D126" s="452"/>
      <c r="E126" s="452"/>
      <c r="F126" s="452"/>
      <c r="G126" s="453"/>
      <c r="H126" s="372"/>
    </row>
    <row r="127" spans="1:8" ht="39" customHeight="1" x14ac:dyDescent="0.25">
      <c r="A127" s="449"/>
      <c r="B127" s="450"/>
      <c r="C127" s="451"/>
      <c r="D127" s="452"/>
      <c r="E127" s="452"/>
      <c r="F127" s="452"/>
      <c r="G127" s="453"/>
      <c r="H127" s="372"/>
    </row>
    <row r="128" spans="1:8" ht="39" customHeight="1" x14ac:dyDescent="0.25">
      <c r="A128" s="449"/>
      <c r="B128" s="450"/>
      <c r="C128" s="451"/>
      <c r="D128" s="452"/>
      <c r="E128" s="452"/>
      <c r="F128" s="452"/>
      <c r="G128" s="453"/>
      <c r="H128" s="372"/>
    </row>
    <row r="129" spans="1:8" ht="39" customHeight="1" x14ac:dyDescent="0.25">
      <c r="A129" s="449"/>
      <c r="B129" s="450"/>
      <c r="C129" s="451"/>
      <c r="D129" s="452"/>
      <c r="E129" s="452"/>
      <c r="F129" s="452"/>
      <c r="G129" s="453"/>
      <c r="H129" s="372"/>
    </row>
    <row r="130" spans="1:8" ht="39" customHeight="1" x14ac:dyDescent="0.25">
      <c r="A130" s="449"/>
      <c r="B130" s="450"/>
      <c r="C130" s="451"/>
      <c r="D130" s="452"/>
      <c r="E130" s="452"/>
      <c r="F130" s="452"/>
      <c r="G130" s="453"/>
      <c r="H130" s="372"/>
    </row>
    <row r="131" spans="1:8" ht="39" customHeight="1" x14ac:dyDescent="0.25">
      <c r="A131" s="449"/>
      <c r="B131" s="450"/>
      <c r="C131" s="451"/>
      <c r="D131" s="452"/>
      <c r="E131" s="452"/>
      <c r="F131" s="452"/>
      <c r="G131" s="453"/>
      <c r="H131" s="372"/>
    </row>
    <row r="132" spans="1:8" ht="39" customHeight="1" x14ac:dyDescent="0.25">
      <c r="A132" s="449"/>
      <c r="B132" s="450"/>
      <c r="C132" s="451"/>
      <c r="D132" s="452"/>
      <c r="E132" s="452"/>
      <c r="F132" s="452"/>
      <c r="G132" s="453"/>
      <c r="H132" s="372"/>
    </row>
    <row r="133" spans="1:8" ht="39" customHeight="1" x14ac:dyDescent="0.25">
      <c r="A133" s="449"/>
      <c r="B133" s="450"/>
      <c r="C133" s="451"/>
      <c r="D133" s="452"/>
      <c r="E133" s="452"/>
      <c r="F133" s="452"/>
      <c r="G133" s="453"/>
      <c r="H133" s="372"/>
    </row>
    <row r="134" spans="1:8" ht="39" customHeight="1" x14ac:dyDescent="0.25">
      <c r="A134" s="449"/>
      <c r="B134" s="450"/>
      <c r="C134" s="451"/>
      <c r="D134" s="452"/>
      <c r="E134" s="452"/>
      <c r="F134" s="452"/>
      <c r="G134" s="453"/>
      <c r="H134" s="372"/>
    </row>
    <row r="135" spans="1:8" ht="39" customHeight="1" x14ac:dyDescent="0.25">
      <c r="A135" s="449"/>
      <c r="B135" s="450"/>
      <c r="C135" s="451"/>
      <c r="D135" s="452"/>
      <c r="E135" s="452"/>
      <c r="F135" s="452"/>
      <c r="G135" s="453"/>
      <c r="H135" s="372"/>
    </row>
    <row r="136" spans="1:8" ht="39" customHeight="1" x14ac:dyDescent="0.25">
      <c r="A136" s="449"/>
      <c r="B136" s="450"/>
      <c r="C136" s="451"/>
      <c r="D136" s="452"/>
      <c r="E136" s="452"/>
      <c r="F136" s="452"/>
      <c r="G136" s="453"/>
      <c r="H136" s="372"/>
    </row>
    <row r="137" spans="1:8" ht="39" customHeight="1" x14ac:dyDescent="0.25">
      <c r="A137" s="449"/>
      <c r="B137" s="450"/>
      <c r="C137" s="451"/>
      <c r="D137" s="452"/>
      <c r="E137" s="452"/>
      <c r="F137" s="452"/>
      <c r="G137" s="453"/>
      <c r="H137" s="372"/>
    </row>
    <row r="138" spans="1:8" ht="39" customHeight="1" x14ac:dyDescent="0.25">
      <c r="A138" s="449"/>
      <c r="B138" s="450"/>
      <c r="C138" s="451"/>
      <c r="D138" s="452"/>
      <c r="E138" s="452"/>
      <c r="F138" s="452"/>
      <c r="G138" s="453"/>
      <c r="H138" s="372"/>
    </row>
    <row r="139" spans="1:8" ht="39" customHeight="1" x14ac:dyDescent="0.25">
      <c r="A139" s="449"/>
      <c r="B139" s="450"/>
      <c r="C139" s="451"/>
      <c r="D139" s="452"/>
      <c r="E139" s="452"/>
      <c r="F139" s="452"/>
      <c r="G139" s="453"/>
      <c r="H139" s="372"/>
    </row>
    <row r="140" spans="1:8" ht="39" customHeight="1" x14ac:dyDescent="0.25">
      <c r="A140" s="449"/>
      <c r="B140" s="450"/>
      <c r="C140" s="451"/>
      <c r="D140" s="452"/>
      <c r="E140" s="452"/>
      <c r="F140" s="452"/>
      <c r="G140" s="453"/>
      <c r="H140" s="372"/>
    </row>
    <row r="141" spans="1:8" ht="39" customHeight="1" x14ac:dyDescent="0.25">
      <c r="A141" s="449"/>
      <c r="B141" s="450"/>
      <c r="C141" s="451"/>
      <c r="D141" s="452"/>
      <c r="E141" s="452"/>
      <c r="F141" s="452"/>
      <c r="G141" s="453"/>
      <c r="H141" s="372"/>
    </row>
    <row r="142" spans="1:8" ht="39" customHeight="1" x14ac:dyDescent="0.25">
      <c r="A142" s="449"/>
      <c r="B142" s="450"/>
      <c r="C142" s="451"/>
      <c r="D142" s="452"/>
      <c r="E142" s="452"/>
      <c r="F142" s="452"/>
      <c r="G142" s="453"/>
      <c r="H142" s="372"/>
    </row>
    <row r="143" spans="1:8" ht="39" customHeight="1" x14ac:dyDescent="0.25">
      <c r="A143" s="449"/>
      <c r="B143" s="450"/>
      <c r="C143" s="451"/>
      <c r="D143" s="452"/>
      <c r="E143" s="452"/>
      <c r="F143" s="452"/>
      <c r="G143" s="453"/>
      <c r="H143" s="372"/>
    </row>
    <row r="144" spans="1:8" ht="39" customHeight="1" x14ac:dyDescent="0.25">
      <c r="A144" s="449"/>
      <c r="B144" s="450"/>
      <c r="C144" s="451"/>
      <c r="D144" s="452"/>
      <c r="E144" s="452"/>
      <c r="F144" s="452"/>
      <c r="G144" s="453"/>
      <c r="H144" s="372"/>
    </row>
    <row r="145" spans="1:8" ht="39" customHeight="1" x14ac:dyDescent="0.25">
      <c r="A145" s="449"/>
      <c r="B145" s="450"/>
      <c r="C145" s="451"/>
      <c r="D145" s="452"/>
      <c r="E145" s="452"/>
      <c r="F145" s="452"/>
      <c r="G145" s="453"/>
      <c r="H145" s="372"/>
    </row>
    <row r="146" spans="1:8" ht="39" customHeight="1" x14ac:dyDescent="0.25">
      <c r="A146" s="449"/>
      <c r="B146" s="450"/>
      <c r="C146" s="451"/>
      <c r="D146" s="452"/>
      <c r="E146" s="452"/>
      <c r="F146" s="452"/>
      <c r="G146" s="453"/>
      <c r="H146" s="372"/>
    </row>
    <row r="147" spans="1:8" ht="39" customHeight="1" x14ac:dyDescent="0.25">
      <c r="A147" s="449"/>
      <c r="B147" s="450"/>
      <c r="C147" s="451"/>
      <c r="D147" s="452"/>
      <c r="E147" s="452"/>
      <c r="F147" s="452"/>
      <c r="G147" s="453"/>
      <c r="H147" s="372"/>
    </row>
    <row r="148" spans="1:8" ht="39" customHeight="1" x14ac:dyDescent="0.25">
      <c r="A148" s="449"/>
      <c r="B148" s="450"/>
      <c r="C148" s="451"/>
      <c r="D148" s="452"/>
      <c r="E148" s="452"/>
      <c r="F148" s="452"/>
      <c r="G148" s="453"/>
      <c r="H148" s="372"/>
    </row>
    <row r="149" spans="1:8" ht="39" customHeight="1" x14ac:dyDescent="0.25">
      <c r="A149" s="449"/>
      <c r="B149" s="450"/>
      <c r="C149" s="451"/>
      <c r="D149" s="452"/>
      <c r="E149" s="452"/>
      <c r="F149" s="452"/>
      <c r="G149" s="453"/>
      <c r="H149" s="372"/>
    </row>
    <row r="150" spans="1:8" ht="39" customHeight="1" x14ac:dyDescent="0.25">
      <c r="A150" s="449"/>
      <c r="B150" s="450"/>
      <c r="C150" s="451"/>
      <c r="D150" s="452"/>
      <c r="E150" s="452"/>
      <c r="F150" s="452"/>
      <c r="G150" s="453"/>
      <c r="H150" s="372"/>
    </row>
    <row r="151" spans="1:8" ht="39" customHeight="1" x14ac:dyDescent="0.25">
      <c r="A151" s="449"/>
      <c r="B151" s="450"/>
      <c r="C151" s="451"/>
      <c r="D151" s="452"/>
      <c r="E151" s="452"/>
      <c r="F151" s="452"/>
      <c r="G151" s="453"/>
      <c r="H151" s="372"/>
    </row>
    <row r="152" spans="1:8" ht="39" customHeight="1" x14ac:dyDescent="0.25">
      <c r="A152" s="449"/>
      <c r="B152" s="450"/>
      <c r="C152" s="451"/>
      <c r="D152" s="452"/>
      <c r="E152" s="452"/>
      <c r="F152" s="452"/>
      <c r="G152" s="453"/>
      <c r="H152" s="372"/>
    </row>
    <row r="153" spans="1:8" ht="39" customHeight="1" x14ac:dyDescent="0.25">
      <c r="A153" s="449"/>
      <c r="B153" s="450"/>
      <c r="C153" s="451"/>
      <c r="D153" s="452"/>
      <c r="E153" s="452"/>
      <c r="F153" s="452"/>
      <c r="G153" s="453"/>
      <c r="H153" s="372"/>
    </row>
    <row r="154" spans="1:8" ht="39" customHeight="1" x14ac:dyDescent="0.25">
      <c r="A154" s="449"/>
      <c r="B154" s="450"/>
      <c r="C154" s="451"/>
      <c r="D154" s="452"/>
      <c r="E154" s="452"/>
      <c r="F154" s="452"/>
      <c r="G154" s="453"/>
      <c r="H154" s="372"/>
    </row>
    <row r="155" spans="1:8" ht="39" customHeight="1" x14ac:dyDescent="0.25">
      <c r="A155" s="449"/>
      <c r="B155" s="450"/>
      <c r="C155" s="451"/>
      <c r="D155" s="452"/>
      <c r="E155" s="452"/>
      <c r="F155" s="452"/>
      <c r="G155" s="453"/>
      <c r="H155" s="372"/>
    </row>
    <row r="156" spans="1:8" ht="39" customHeight="1" x14ac:dyDescent="0.25">
      <c r="A156" s="449"/>
      <c r="B156" s="450"/>
      <c r="C156" s="451"/>
      <c r="D156" s="452"/>
      <c r="E156" s="452"/>
      <c r="F156" s="452"/>
      <c r="G156" s="453"/>
      <c r="H156" s="372"/>
    </row>
    <row r="157" spans="1:8" ht="39" customHeight="1" x14ac:dyDescent="0.25">
      <c r="A157" s="449"/>
      <c r="B157" s="450"/>
      <c r="C157" s="451"/>
      <c r="D157" s="452"/>
      <c r="E157" s="452"/>
      <c r="F157" s="452"/>
      <c r="G157" s="453"/>
      <c r="H157" s="372"/>
    </row>
    <row r="158" spans="1:8" ht="39" customHeight="1" x14ac:dyDescent="0.25">
      <c r="A158" s="449"/>
      <c r="B158" s="450"/>
      <c r="C158" s="451"/>
      <c r="D158" s="452"/>
      <c r="E158" s="452"/>
      <c r="F158" s="452"/>
      <c r="G158" s="453"/>
      <c r="H158" s="372"/>
    </row>
    <row r="159" spans="1:8" ht="39" customHeight="1" x14ac:dyDescent="0.25">
      <c r="A159" s="449"/>
      <c r="B159" s="450"/>
      <c r="C159" s="451"/>
      <c r="D159" s="452"/>
      <c r="E159" s="452"/>
      <c r="F159" s="452"/>
      <c r="G159" s="453"/>
      <c r="H159" s="372"/>
    </row>
    <row r="160" spans="1:8" ht="39" customHeight="1" x14ac:dyDescent="0.25">
      <c r="A160" s="449"/>
      <c r="B160" s="450"/>
      <c r="C160" s="451"/>
      <c r="D160" s="452"/>
      <c r="E160" s="452"/>
      <c r="F160" s="452"/>
      <c r="G160" s="453"/>
      <c r="H160" s="372"/>
    </row>
    <row r="161" spans="1:8" ht="39" customHeight="1" x14ac:dyDescent="0.25">
      <c r="A161" s="449"/>
      <c r="B161" s="450"/>
      <c r="C161" s="451"/>
      <c r="D161" s="452"/>
      <c r="E161" s="452"/>
      <c r="F161" s="452"/>
      <c r="G161" s="453"/>
      <c r="H161" s="372"/>
    </row>
    <row r="162" spans="1:8" ht="39" customHeight="1" x14ac:dyDescent="0.25">
      <c r="A162" s="449"/>
      <c r="B162" s="450"/>
      <c r="C162" s="451"/>
      <c r="D162" s="452"/>
      <c r="E162" s="452"/>
      <c r="F162" s="452"/>
      <c r="G162" s="453"/>
      <c r="H162" s="372"/>
    </row>
    <row r="163" spans="1:8" ht="39" customHeight="1" x14ac:dyDescent="0.25">
      <c r="A163" s="449"/>
      <c r="B163" s="450"/>
      <c r="C163" s="451"/>
      <c r="D163" s="452"/>
      <c r="E163" s="452"/>
      <c r="F163" s="452"/>
      <c r="G163" s="453"/>
      <c r="H163" s="372"/>
    </row>
    <row r="164" spans="1:8" ht="39" customHeight="1" x14ac:dyDescent="0.25">
      <c r="A164" s="449"/>
      <c r="B164" s="450"/>
      <c r="C164" s="451"/>
      <c r="D164" s="452"/>
      <c r="E164" s="452"/>
      <c r="F164" s="452"/>
      <c r="G164" s="453"/>
      <c r="H164" s="372"/>
    </row>
    <row r="165" spans="1:8" ht="39" customHeight="1" x14ac:dyDescent="0.25">
      <c r="A165" s="449"/>
      <c r="B165" s="450"/>
      <c r="C165" s="451"/>
      <c r="D165" s="452"/>
      <c r="E165" s="452"/>
      <c r="F165" s="452"/>
      <c r="G165" s="453"/>
      <c r="H165" s="372"/>
    </row>
    <row r="166" spans="1:8" ht="39" customHeight="1" x14ac:dyDescent="0.25">
      <c r="A166" s="449"/>
      <c r="B166" s="450"/>
      <c r="C166" s="451"/>
      <c r="D166" s="452"/>
      <c r="E166" s="452"/>
      <c r="F166" s="452"/>
      <c r="G166" s="453"/>
      <c r="H166" s="372"/>
    </row>
    <row r="167" spans="1:8" ht="39" customHeight="1" x14ac:dyDescent="0.25">
      <c r="A167" s="449"/>
      <c r="B167" s="450"/>
      <c r="C167" s="451"/>
      <c r="D167" s="452"/>
      <c r="E167" s="452"/>
      <c r="F167" s="452"/>
      <c r="G167" s="453"/>
      <c r="H167" s="372"/>
    </row>
    <row r="168" spans="1:8" ht="39" customHeight="1" x14ac:dyDescent="0.25">
      <c r="A168" s="449"/>
      <c r="B168" s="450"/>
      <c r="C168" s="451"/>
      <c r="D168" s="452"/>
      <c r="E168" s="452"/>
      <c r="F168" s="452"/>
      <c r="G168" s="453"/>
      <c r="H168" s="372"/>
    </row>
    <row r="169" spans="1:8" ht="39" customHeight="1" x14ac:dyDescent="0.25">
      <c r="A169" s="449"/>
      <c r="B169" s="450"/>
      <c r="C169" s="451"/>
      <c r="D169" s="452"/>
      <c r="E169" s="452"/>
      <c r="F169" s="452"/>
      <c r="G169" s="453"/>
      <c r="H169" s="372"/>
    </row>
    <row r="170" spans="1:8" ht="39" customHeight="1" x14ac:dyDescent="0.25">
      <c r="A170" s="449"/>
      <c r="B170" s="450"/>
      <c r="C170" s="451"/>
      <c r="D170" s="452"/>
      <c r="E170" s="452"/>
      <c r="F170" s="452"/>
      <c r="G170" s="453"/>
      <c r="H170" s="372"/>
    </row>
    <row r="171" spans="1:8" ht="39" customHeight="1" x14ac:dyDescent="0.25">
      <c r="A171" s="449"/>
      <c r="B171" s="450"/>
      <c r="C171" s="451"/>
      <c r="D171" s="452"/>
      <c r="E171" s="452"/>
      <c r="F171" s="452"/>
      <c r="G171" s="453"/>
      <c r="H171" s="372"/>
    </row>
    <row r="172" spans="1:8" ht="39" customHeight="1" x14ac:dyDescent="0.25">
      <c r="A172" s="449"/>
      <c r="B172" s="450"/>
      <c r="C172" s="451"/>
      <c r="D172" s="452"/>
      <c r="E172" s="452"/>
      <c r="F172" s="452"/>
      <c r="G172" s="453"/>
      <c r="H172" s="372"/>
    </row>
    <row r="173" spans="1:8" ht="39" customHeight="1" x14ac:dyDescent="0.25">
      <c r="A173" s="449"/>
      <c r="B173" s="450"/>
      <c r="C173" s="451"/>
      <c r="D173" s="452"/>
      <c r="E173" s="452"/>
      <c r="F173" s="452"/>
      <c r="G173" s="453"/>
      <c r="H173" s="372"/>
    </row>
    <row r="174" spans="1:8" ht="39" customHeight="1" x14ac:dyDescent="0.25">
      <c r="A174" s="449"/>
      <c r="B174" s="450"/>
      <c r="C174" s="451"/>
      <c r="D174" s="452"/>
      <c r="E174" s="452"/>
      <c r="F174" s="452"/>
      <c r="G174" s="453"/>
      <c r="H174" s="372"/>
    </row>
    <row r="175" spans="1:8" ht="39" customHeight="1" x14ac:dyDescent="0.25">
      <c r="A175" s="449"/>
      <c r="B175" s="450"/>
      <c r="C175" s="451"/>
      <c r="D175" s="452"/>
      <c r="E175" s="452"/>
      <c r="F175" s="452"/>
      <c r="G175" s="453"/>
      <c r="H175" s="372"/>
    </row>
    <row r="176" spans="1:8" ht="39" customHeight="1" x14ac:dyDescent="0.25">
      <c r="A176" s="449"/>
      <c r="B176" s="450"/>
      <c r="C176" s="451"/>
      <c r="D176" s="452"/>
      <c r="E176" s="452"/>
      <c r="F176" s="452"/>
      <c r="G176" s="453"/>
      <c r="H176" s="372"/>
    </row>
    <row r="177" spans="1:8" ht="39" customHeight="1" x14ac:dyDescent="0.25">
      <c r="A177" s="449"/>
      <c r="B177" s="450"/>
      <c r="C177" s="451"/>
      <c r="D177" s="452"/>
      <c r="E177" s="452"/>
      <c r="F177" s="452"/>
      <c r="G177" s="453"/>
      <c r="H177" s="372"/>
    </row>
    <row r="178" spans="1:8" ht="39" customHeight="1" x14ac:dyDescent="0.25">
      <c r="A178" s="449"/>
      <c r="B178" s="450"/>
      <c r="C178" s="451"/>
      <c r="D178" s="452"/>
      <c r="E178" s="452"/>
      <c r="F178" s="452"/>
      <c r="G178" s="453"/>
      <c r="H178" s="372"/>
    </row>
    <row r="179" spans="1:8" ht="39" customHeight="1" x14ac:dyDescent="0.25">
      <c r="A179" s="449"/>
      <c r="B179" s="450"/>
      <c r="C179" s="451"/>
      <c r="D179" s="452"/>
      <c r="E179" s="452"/>
      <c r="F179" s="452"/>
      <c r="G179" s="453"/>
      <c r="H179" s="372"/>
    </row>
    <row r="180" spans="1:8" ht="39" customHeight="1" x14ac:dyDescent="0.25">
      <c r="A180" s="449"/>
      <c r="B180" s="450"/>
      <c r="C180" s="451"/>
      <c r="D180" s="452"/>
      <c r="E180" s="452"/>
      <c r="F180" s="452"/>
      <c r="G180" s="453"/>
      <c r="H180" s="372"/>
    </row>
    <row r="181" spans="1:8" ht="39" customHeight="1" x14ac:dyDescent="0.25">
      <c r="A181" s="449"/>
      <c r="B181" s="450"/>
      <c r="C181" s="451"/>
      <c r="D181" s="452"/>
      <c r="E181" s="452"/>
      <c r="F181" s="452"/>
      <c r="G181" s="453"/>
      <c r="H181" s="372"/>
    </row>
    <row r="182" spans="1:8" ht="39" customHeight="1" x14ac:dyDescent="0.25">
      <c r="A182" s="449"/>
      <c r="B182" s="450"/>
      <c r="C182" s="451"/>
      <c r="D182" s="452"/>
      <c r="E182" s="452"/>
      <c r="F182" s="452"/>
      <c r="G182" s="453"/>
      <c r="H182" s="372"/>
    </row>
    <row r="183" spans="1:8" ht="39" customHeight="1" x14ac:dyDescent="0.25">
      <c r="A183" s="449"/>
      <c r="B183" s="450"/>
      <c r="C183" s="451"/>
      <c r="D183" s="452"/>
      <c r="E183" s="452"/>
      <c r="F183" s="452"/>
      <c r="G183" s="453"/>
      <c r="H183" s="372"/>
    </row>
    <row r="184" spans="1:8" ht="39" customHeight="1" x14ac:dyDescent="0.25">
      <c r="A184" s="449"/>
      <c r="B184" s="450"/>
      <c r="C184" s="451"/>
      <c r="D184" s="452"/>
      <c r="E184" s="452"/>
      <c r="F184" s="452"/>
      <c r="G184" s="453"/>
      <c r="H184" s="372"/>
    </row>
    <row r="185" spans="1:8" ht="39" customHeight="1" x14ac:dyDescent="0.25">
      <c r="A185" s="449"/>
      <c r="B185" s="450"/>
      <c r="C185" s="451"/>
      <c r="D185" s="452"/>
      <c r="E185" s="452"/>
      <c r="F185" s="452"/>
      <c r="G185" s="453"/>
      <c r="H185" s="372"/>
    </row>
    <row r="186" spans="1:8" ht="39" customHeight="1" x14ac:dyDescent="0.25">
      <c r="A186" s="449"/>
      <c r="B186" s="450"/>
      <c r="C186" s="451"/>
      <c r="D186" s="452"/>
      <c r="E186" s="452"/>
      <c r="F186" s="452"/>
      <c r="G186" s="453"/>
      <c r="H186" s="372"/>
    </row>
    <row r="187" spans="1:8" ht="39" customHeight="1" x14ac:dyDescent="0.25">
      <c r="A187" s="449"/>
      <c r="B187" s="450"/>
      <c r="C187" s="451"/>
      <c r="D187" s="452"/>
      <c r="E187" s="452"/>
      <c r="F187" s="452"/>
      <c r="G187" s="453"/>
      <c r="H187" s="372"/>
    </row>
    <row r="188" spans="1:8" ht="39" customHeight="1" x14ac:dyDescent="0.25">
      <c r="A188" s="449"/>
      <c r="B188" s="450"/>
      <c r="C188" s="451"/>
      <c r="D188" s="452"/>
      <c r="E188" s="452"/>
      <c r="F188" s="452"/>
      <c r="G188" s="453"/>
      <c r="H188" s="372"/>
    </row>
    <row r="189" spans="1:8" ht="39" customHeight="1" x14ac:dyDescent="0.25">
      <c r="A189" s="449"/>
      <c r="B189" s="450"/>
      <c r="C189" s="451"/>
      <c r="D189" s="452"/>
      <c r="E189" s="452"/>
      <c r="F189" s="452"/>
      <c r="G189" s="453"/>
      <c r="H189" s="372"/>
    </row>
    <row r="190" spans="1:8" ht="39" customHeight="1" x14ac:dyDescent="0.25">
      <c r="A190" s="449"/>
      <c r="B190" s="450"/>
      <c r="C190" s="451"/>
      <c r="D190" s="452"/>
      <c r="E190" s="452"/>
      <c r="F190" s="452"/>
      <c r="G190" s="453"/>
      <c r="H190" s="372"/>
    </row>
    <row r="191" spans="1:8" ht="39" customHeight="1" x14ac:dyDescent="0.25">
      <c r="A191" s="449"/>
      <c r="B191" s="450"/>
      <c r="C191" s="451"/>
      <c r="D191" s="452"/>
      <c r="E191" s="452"/>
      <c r="F191" s="452"/>
      <c r="G191" s="453"/>
      <c r="H191" s="372"/>
    </row>
    <row r="192" spans="1:8" ht="39" customHeight="1" x14ac:dyDescent="0.25">
      <c r="A192" s="449"/>
      <c r="B192" s="450"/>
      <c r="C192" s="451"/>
      <c r="D192" s="452"/>
      <c r="E192" s="452"/>
      <c r="F192" s="452"/>
      <c r="G192" s="453"/>
      <c r="H192" s="372"/>
    </row>
    <row r="193" spans="1:8" ht="39" customHeight="1" x14ac:dyDescent="0.25">
      <c r="A193" s="449"/>
      <c r="B193" s="450"/>
      <c r="C193" s="451"/>
      <c r="D193" s="452"/>
      <c r="E193" s="452"/>
      <c r="F193" s="452"/>
      <c r="G193" s="453"/>
      <c r="H193" s="372"/>
    </row>
    <row r="194" spans="1:8" ht="39" customHeight="1" x14ac:dyDescent="0.25">
      <c r="A194" s="449"/>
      <c r="B194" s="450"/>
      <c r="C194" s="451"/>
      <c r="D194" s="452"/>
      <c r="E194" s="452"/>
      <c r="F194" s="452"/>
      <c r="G194" s="453"/>
      <c r="H194" s="372"/>
    </row>
    <row r="195" spans="1:8" ht="39" customHeight="1" x14ac:dyDescent="0.25">
      <c r="A195" s="449"/>
      <c r="B195" s="450"/>
      <c r="C195" s="451"/>
      <c r="D195" s="452"/>
      <c r="E195" s="452"/>
      <c r="F195" s="452"/>
      <c r="G195" s="453"/>
      <c r="H195" s="372"/>
    </row>
    <row r="196" spans="1:8" ht="39" customHeight="1" x14ac:dyDescent="0.25">
      <c r="A196" s="449"/>
      <c r="B196" s="450"/>
      <c r="C196" s="451"/>
      <c r="D196" s="452"/>
      <c r="E196" s="452"/>
      <c r="F196" s="452"/>
      <c r="G196" s="453"/>
      <c r="H196" s="372"/>
    </row>
    <row r="197" spans="1:8" ht="39" customHeight="1" x14ac:dyDescent="0.25">
      <c r="A197" s="449"/>
      <c r="B197" s="450"/>
      <c r="C197" s="451"/>
      <c r="D197" s="452"/>
      <c r="E197" s="452"/>
      <c r="F197" s="452"/>
      <c r="G197" s="453"/>
      <c r="H197" s="372"/>
    </row>
    <row r="198" spans="1:8" ht="39" customHeight="1" x14ac:dyDescent="0.25">
      <c r="A198" s="449"/>
      <c r="B198" s="450"/>
      <c r="C198" s="451"/>
      <c r="D198" s="452"/>
      <c r="E198" s="452"/>
      <c r="F198" s="452"/>
      <c r="G198" s="453"/>
      <c r="H198" s="372"/>
    </row>
    <row r="199" spans="1:8" ht="39" customHeight="1" x14ac:dyDescent="0.25">
      <c r="A199" s="449"/>
      <c r="B199" s="450"/>
      <c r="C199" s="451"/>
      <c r="D199" s="452"/>
      <c r="E199" s="452"/>
      <c r="F199" s="452"/>
      <c r="G199" s="453"/>
      <c r="H199" s="372"/>
    </row>
    <row r="200" spans="1:8" ht="39" customHeight="1" x14ac:dyDescent="0.25">
      <c r="A200" s="449"/>
      <c r="B200" s="450"/>
      <c r="C200" s="451"/>
      <c r="D200" s="452"/>
      <c r="E200" s="452"/>
      <c r="F200" s="452"/>
      <c r="G200" s="453"/>
      <c r="H200" s="372"/>
    </row>
    <row r="201" spans="1:8" ht="39" customHeight="1" x14ac:dyDescent="0.25">
      <c r="A201" s="449"/>
      <c r="B201" s="450"/>
      <c r="C201" s="451"/>
      <c r="D201" s="452"/>
      <c r="E201" s="452"/>
      <c r="F201" s="452"/>
      <c r="G201" s="453"/>
      <c r="H201" s="372"/>
    </row>
    <row r="202" spans="1:8" ht="39" customHeight="1" x14ac:dyDescent="0.25">
      <c r="A202" s="449"/>
      <c r="B202" s="450"/>
      <c r="C202" s="451"/>
      <c r="D202" s="452"/>
      <c r="E202" s="452"/>
      <c r="F202" s="452"/>
      <c r="G202" s="453"/>
      <c r="H202" s="372"/>
    </row>
    <row r="203" spans="1:8" ht="39" customHeight="1" x14ac:dyDescent="0.25">
      <c r="A203" s="449"/>
      <c r="B203" s="450"/>
      <c r="C203" s="451"/>
      <c r="D203" s="452"/>
      <c r="E203" s="452"/>
      <c r="F203" s="452"/>
      <c r="G203" s="453"/>
      <c r="H203" s="372"/>
    </row>
    <row r="204" spans="1:8" ht="39" customHeight="1" x14ac:dyDescent="0.25">
      <c r="A204" s="449"/>
      <c r="B204" s="450"/>
      <c r="C204" s="451"/>
      <c r="D204" s="452"/>
      <c r="E204" s="452"/>
      <c r="F204" s="452"/>
      <c r="G204" s="453"/>
      <c r="H204" s="372"/>
    </row>
    <row r="205" spans="1:8" ht="39" customHeight="1" x14ac:dyDescent="0.25">
      <c r="A205" s="449"/>
      <c r="B205" s="450"/>
      <c r="C205" s="451"/>
      <c r="D205" s="452"/>
      <c r="E205" s="452"/>
      <c r="F205" s="452"/>
      <c r="G205" s="453"/>
      <c r="H205" s="372"/>
    </row>
    <row r="206" spans="1:8" ht="39" customHeight="1" x14ac:dyDescent="0.25">
      <c r="A206" s="449"/>
      <c r="B206" s="450"/>
      <c r="C206" s="451"/>
      <c r="D206" s="452"/>
      <c r="E206" s="452"/>
      <c r="F206" s="452"/>
      <c r="G206" s="453"/>
      <c r="H206" s="372"/>
    </row>
    <row r="207" spans="1:8" ht="39" customHeight="1" x14ac:dyDescent="0.25">
      <c r="A207" s="449"/>
      <c r="B207" s="450"/>
      <c r="C207" s="451"/>
      <c r="D207" s="452"/>
      <c r="E207" s="452"/>
      <c r="F207" s="452"/>
      <c r="G207" s="453"/>
      <c r="H207" s="372"/>
    </row>
    <row r="208" spans="1:8" ht="39" customHeight="1" x14ac:dyDescent="0.25">
      <c r="A208" s="449"/>
      <c r="B208" s="450"/>
      <c r="C208" s="451"/>
      <c r="D208" s="452"/>
      <c r="E208" s="452"/>
      <c r="F208" s="452"/>
      <c r="G208" s="453"/>
      <c r="H208" s="372"/>
    </row>
    <row r="209" spans="1:8" ht="39" customHeight="1" x14ac:dyDescent="0.25">
      <c r="A209" s="449"/>
      <c r="B209" s="450"/>
      <c r="C209" s="451"/>
      <c r="D209" s="452"/>
      <c r="E209" s="452"/>
      <c r="F209" s="452"/>
      <c r="G209" s="453"/>
      <c r="H209" s="372"/>
    </row>
    <row r="210" spans="1:8" ht="39" customHeight="1" x14ac:dyDescent="0.25">
      <c r="A210" s="449"/>
      <c r="B210" s="450"/>
      <c r="C210" s="451"/>
      <c r="D210" s="452"/>
      <c r="E210" s="452"/>
      <c r="F210" s="452"/>
      <c r="G210" s="453"/>
      <c r="H210" s="372"/>
    </row>
    <row r="211" spans="1:8" ht="39" customHeight="1" x14ac:dyDescent="0.25">
      <c r="A211" s="449"/>
      <c r="B211" s="450"/>
      <c r="C211" s="451"/>
      <c r="D211" s="452"/>
      <c r="E211" s="452"/>
      <c r="F211" s="452"/>
      <c r="G211" s="453"/>
      <c r="H211" s="372"/>
    </row>
    <row r="212" spans="1:8" ht="39" customHeight="1" x14ac:dyDescent="0.25">
      <c r="A212" s="449"/>
      <c r="B212" s="450"/>
      <c r="C212" s="451"/>
      <c r="D212" s="452"/>
      <c r="E212" s="452"/>
      <c r="F212" s="452"/>
      <c r="G212" s="453"/>
      <c r="H212" s="372"/>
    </row>
    <row r="213" spans="1:8" ht="39" customHeight="1" x14ac:dyDescent="0.25">
      <c r="A213" s="449"/>
      <c r="B213" s="450"/>
      <c r="C213" s="451"/>
      <c r="D213" s="452"/>
      <c r="E213" s="452"/>
      <c r="F213" s="452"/>
      <c r="G213" s="453"/>
      <c r="H213" s="372"/>
    </row>
    <row r="214" spans="1:8" ht="39" customHeight="1" x14ac:dyDescent="0.25">
      <c r="A214" s="449"/>
      <c r="B214" s="450"/>
      <c r="C214" s="451"/>
      <c r="D214" s="452"/>
      <c r="E214" s="452"/>
      <c r="F214" s="452"/>
      <c r="G214" s="453"/>
      <c r="H214" s="372"/>
    </row>
    <row r="215" spans="1:8" ht="39" customHeight="1" x14ac:dyDescent="0.25">
      <c r="A215" s="449"/>
      <c r="B215" s="450"/>
      <c r="C215" s="451"/>
      <c r="D215" s="452"/>
      <c r="E215" s="452"/>
      <c r="F215" s="452"/>
      <c r="G215" s="453"/>
      <c r="H215" s="372"/>
    </row>
    <row r="216" spans="1:8" ht="39" customHeight="1" x14ac:dyDescent="0.25">
      <c r="A216" s="449"/>
      <c r="B216" s="450"/>
      <c r="C216" s="451"/>
      <c r="D216" s="452"/>
      <c r="E216" s="452"/>
      <c r="F216" s="452"/>
      <c r="G216" s="453"/>
      <c r="H216" s="372"/>
    </row>
    <row r="217" spans="1:8" ht="39" customHeight="1" x14ac:dyDescent="0.25">
      <c r="A217" s="449"/>
      <c r="B217" s="450"/>
      <c r="C217" s="451"/>
      <c r="D217" s="452"/>
      <c r="E217" s="452"/>
      <c r="F217" s="452"/>
      <c r="G217" s="453"/>
      <c r="H217" s="372"/>
    </row>
    <row r="218" spans="1:8" ht="39" customHeight="1" x14ac:dyDescent="0.25">
      <c r="A218" s="449"/>
      <c r="B218" s="450"/>
      <c r="C218" s="451"/>
      <c r="D218" s="452"/>
      <c r="E218" s="452"/>
      <c r="F218" s="452"/>
      <c r="G218" s="453"/>
      <c r="H218" s="372"/>
    </row>
    <row r="219" spans="1:8" ht="39" customHeight="1" x14ac:dyDescent="0.25">
      <c r="A219" s="449"/>
      <c r="B219" s="450"/>
      <c r="C219" s="451"/>
      <c r="D219" s="452"/>
      <c r="E219" s="452"/>
      <c r="F219" s="452"/>
      <c r="G219" s="453"/>
      <c r="H219" s="372"/>
    </row>
    <row r="220" spans="1:8" ht="39" customHeight="1" x14ac:dyDescent="0.25">
      <c r="A220" s="449"/>
      <c r="B220" s="450"/>
      <c r="C220" s="451"/>
      <c r="D220" s="452"/>
      <c r="E220" s="452"/>
      <c r="F220" s="452"/>
      <c r="G220" s="453"/>
      <c r="H220" s="372"/>
    </row>
    <row r="221" spans="1:8" ht="39" customHeight="1" x14ac:dyDescent="0.25">
      <c r="A221" s="449"/>
      <c r="B221" s="450"/>
      <c r="C221" s="451"/>
      <c r="D221" s="452"/>
      <c r="E221" s="452"/>
      <c r="F221" s="452"/>
      <c r="G221" s="453"/>
      <c r="H221" s="372"/>
    </row>
    <row r="222" spans="1:8" ht="39" customHeight="1" x14ac:dyDescent="0.25">
      <c r="A222" s="449"/>
      <c r="B222" s="450"/>
      <c r="C222" s="451"/>
      <c r="D222" s="452"/>
      <c r="E222" s="452"/>
      <c r="F222" s="452"/>
      <c r="G222" s="453"/>
      <c r="H222" s="372"/>
    </row>
    <row r="223" spans="1:8" ht="39" customHeight="1" x14ac:dyDescent="0.25">
      <c r="A223" s="449"/>
      <c r="B223" s="450"/>
      <c r="C223" s="451"/>
      <c r="D223" s="452"/>
      <c r="E223" s="452"/>
      <c r="F223" s="452"/>
      <c r="G223" s="453"/>
      <c r="H223" s="372"/>
    </row>
    <row r="224" spans="1:8" ht="39" customHeight="1" x14ac:dyDescent="0.25">
      <c r="A224" s="449"/>
      <c r="B224" s="450"/>
      <c r="C224" s="451"/>
      <c r="D224" s="452"/>
      <c r="E224" s="452"/>
      <c r="F224" s="452"/>
      <c r="G224" s="453"/>
      <c r="H224" s="372"/>
    </row>
    <row r="225" spans="1:8" ht="39" customHeight="1" x14ac:dyDescent="0.25">
      <c r="A225" s="449"/>
      <c r="B225" s="450"/>
      <c r="C225" s="451"/>
      <c r="D225" s="452"/>
      <c r="E225" s="452"/>
      <c r="F225" s="452"/>
      <c r="G225" s="453"/>
      <c r="H225" s="372"/>
    </row>
    <row r="226" spans="1:8" ht="39" customHeight="1" x14ac:dyDescent="0.25">
      <c r="A226" s="449"/>
      <c r="B226" s="450"/>
      <c r="C226" s="451"/>
      <c r="D226" s="452"/>
      <c r="E226" s="452"/>
      <c r="F226" s="452"/>
      <c r="G226" s="453"/>
      <c r="H226" s="372"/>
    </row>
    <row r="227" spans="1:8" ht="39" customHeight="1" x14ac:dyDescent="0.25">
      <c r="A227" s="449"/>
      <c r="B227" s="450"/>
      <c r="C227" s="451"/>
      <c r="D227" s="452"/>
      <c r="E227" s="452"/>
      <c r="F227" s="452"/>
      <c r="G227" s="453"/>
      <c r="H227" s="372"/>
    </row>
    <row r="228" spans="1:8" ht="39" customHeight="1" x14ac:dyDescent="0.25">
      <c r="A228" s="449"/>
      <c r="B228" s="450"/>
      <c r="C228" s="451"/>
      <c r="D228" s="452"/>
      <c r="E228" s="452"/>
      <c r="F228" s="452"/>
      <c r="G228" s="453"/>
      <c r="H228" s="372"/>
    </row>
    <row r="229" spans="1:8" ht="39" customHeight="1" x14ac:dyDescent="0.25">
      <c r="A229" s="449"/>
      <c r="B229" s="450"/>
      <c r="C229" s="451"/>
      <c r="D229" s="452"/>
      <c r="E229" s="452"/>
      <c r="F229" s="452"/>
      <c r="G229" s="453"/>
      <c r="H229" s="372"/>
    </row>
    <row r="230" spans="1:8" ht="39" customHeight="1" x14ac:dyDescent="0.25">
      <c r="A230" s="449"/>
      <c r="B230" s="450"/>
      <c r="C230" s="451"/>
      <c r="D230" s="452"/>
      <c r="E230" s="452"/>
      <c r="F230" s="452"/>
      <c r="G230" s="453"/>
      <c r="H230" s="372"/>
    </row>
    <row r="231" spans="1:8" ht="39" customHeight="1" x14ac:dyDescent="0.25">
      <c r="A231" s="449"/>
      <c r="B231" s="450"/>
      <c r="C231" s="451"/>
      <c r="D231" s="452"/>
      <c r="E231" s="452"/>
      <c r="F231" s="452"/>
      <c r="G231" s="453"/>
      <c r="H231" s="372"/>
    </row>
    <row r="232" spans="1:8" ht="39" customHeight="1" x14ac:dyDescent="0.25">
      <c r="A232" s="449"/>
      <c r="B232" s="450"/>
      <c r="C232" s="451"/>
      <c r="D232" s="452"/>
      <c r="E232" s="452"/>
      <c r="F232" s="452"/>
      <c r="G232" s="453"/>
      <c r="H232" s="372"/>
    </row>
    <row r="233" spans="1:8" ht="39" customHeight="1" x14ac:dyDescent="0.25">
      <c r="A233" s="449"/>
      <c r="B233" s="450"/>
      <c r="C233" s="451"/>
      <c r="D233" s="452"/>
      <c r="E233" s="452"/>
      <c r="F233" s="452"/>
      <c r="G233" s="453"/>
      <c r="H233" s="372"/>
    </row>
    <row r="234" spans="1:8" ht="39" customHeight="1" x14ac:dyDescent="0.25">
      <c r="A234" s="449"/>
      <c r="B234" s="450"/>
      <c r="C234" s="451"/>
      <c r="D234" s="452"/>
      <c r="E234" s="452"/>
      <c r="F234" s="452"/>
      <c r="G234" s="453"/>
      <c r="H234" s="372"/>
    </row>
    <row r="235" spans="1:8" ht="39" customHeight="1" x14ac:dyDescent="0.25">
      <c r="A235" s="449"/>
      <c r="B235" s="450"/>
      <c r="C235" s="451"/>
      <c r="D235" s="452"/>
      <c r="E235" s="452"/>
      <c r="F235" s="452"/>
      <c r="G235" s="453"/>
      <c r="H235" s="372"/>
    </row>
    <row r="236" spans="1:8" ht="39" customHeight="1" x14ac:dyDescent="0.25">
      <c r="A236" s="449"/>
      <c r="B236" s="450"/>
      <c r="C236" s="451"/>
      <c r="D236" s="452"/>
      <c r="E236" s="452"/>
      <c r="F236" s="452"/>
      <c r="G236" s="453"/>
      <c r="H236" s="372"/>
    </row>
    <row r="237" spans="1:8" ht="39" customHeight="1" x14ac:dyDescent="0.25">
      <c r="A237" s="449"/>
      <c r="B237" s="450"/>
      <c r="C237" s="451"/>
      <c r="D237" s="452"/>
      <c r="E237" s="452"/>
      <c r="F237" s="452"/>
      <c r="G237" s="453"/>
      <c r="H237" s="372"/>
    </row>
    <row r="238" spans="1:8" ht="39" customHeight="1" x14ac:dyDescent="0.25">
      <c r="A238" s="449"/>
      <c r="B238" s="450"/>
      <c r="C238" s="451"/>
      <c r="D238" s="452"/>
      <c r="E238" s="452"/>
      <c r="F238" s="452"/>
      <c r="G238" s="453"/>
      <c r="H238" s="372"/>
    </row>
    <row r="239" spans="1:8" ht="39" customHeight="1" x14ac:dyDescent="0.25">
      <c r="A239" s="449"/>
      <c r="B239" s="450"/>
      <c r="C239" s="451"/>
      <c r="D239" s="452"/>
      <c r="E239" s="452"/>
      <c r="F239" s="452"/>
      <c r="G239" s="453"/>
      <c r="H239" s="372"/>
    </row>
    <row r="240" spans="1:8" ht="39" customHeight="1" x14ac:dyDescent="0.25">
      <c r="A240" s="449"/>
      <c r="B240" s="450"/>
      <c r="C240" s="451"/>
      <c r="D240" s="452"/>
      <c r="E240" s="452"/>
      <c r="F240" s="452"/>
      <c r="G240" s="453"/>
      <c r="H240" s="372"/>
    </row>
    <row r="241" spans="1:8" ht="39" customHeight="1" x14ac:dyDescent="0.25">
      <c r="A241" s="449"/>
      <c r="B241" s="450"/>
      <c r="C241" s="451"/>
      <c r="D241" s="452"/>
      <c r="E241" s="452"/>
      <c r="F241" s="452"/>
      <c r="G241" s="453"/>
      <c r="H241" s="372"/>
    </row>
    <row r="242" spans="1:8" ht="39" customHeight="1" x14ac:dyDescent="0.25">
      <c r="A242" s="449"/>
      <c r="B242" s="450"/>
      <c r="C242" s="451"/>
      <c r="D242" s="452"/>
      <c r="E242" s="452"/>
      <c r="F242" s="452"/>
      <c r="G242" s="453"/>
      <c r="H242" s="372"/>
    </row>
    <row r="243" spans="1:8" ht="39" customHeight="1" x14ac:dyDescent="0.25">
      <c r="A243" s="449"/>
      <c r="B243" s="450"/>
      <c r="C243" s="451"/>
      <c r="D243" s="452"/>
      <c r="E243" s="452"/>
      <c r="F243" s="452"/>
      <c r="G243" s="453"/>
      <c r="H243" s="372"/>
    </row>
    <row r="244" spans="1:8" ht="39" customHeight="1" x14ac:dyDescent="0.25">
      <c r="A244" s="449"/>
      <c r="B244" s="450"/>
      <c r="C244" s="451"/>
      <c r="D244" s="452"/>
      <c r="E244" s="452"/>
      <c r="F244" s="452"/>
      <c r="G244" s="453"/>
      <c r="H244" s="372"/>
    </row>
    <row r="245" spans="1:8" ht="39" customHeight="1" x14ac:dyDescent="0.25">
      <c r="A245" s="449"/>
      <c r="B245" s="450"/>
      <c r="C245" s="451"/>
      <c r="D245" s="452"/>
      <c r="E245" s="452"/>
      <c r="F245" s="452"/>
      <c r="G245" s="453"/>
      <c r="H245" s="372"/>
    </row>
    <row r="246" spans="1:8" ht="39" customHeight="1" x14ac:dyDescent="0.25">
      <c r="A246" s="449"/>
      <c r="B246" s="450"/>
      <c r="C246" s="451"/>
      <c r="D246" s="452"/>
      <c r="E246" s="452"/>
      <c r="F246" s="452"/>
      <c r="G246" s="453"/>
      <c r="H246" s="372"/>
    </row>
    <row r="247" spans="1:8" ht="39" customHeight="1" x14ac:dyDescent="0.25">
      <c r="A247" s="449"/>
      <c r="B247" s="450"/>
      <c r="C247" s="451"/>
      <c r="D247" s="452"/>
      <c r="E247" s="452"/>
      <c r="F247" s="452"/>
      <c r="G247" s="453"/>
      <c r="H247" s="372"/>
    </row>
    <row r="248" spans="1:8" ht="39" customHeight="1" x14ac:dyDescent="0.25">
      <c r="A248" s="449"/>
      <c r="B248" s="450"/>
      <c r="C248" s="451"/>
      <c r="D248" s="452"/>
      <c r="E248" s="452"/>
      <c r="F248" s="452"/>
      <c r="G248" s="453"/>
      <c r="H248" s="372"/>
    </row>
    <row r="249" spans="1:8" ht="39" customHeight="1" x14ac:dyDescent="0.25">
      <c r="A249" s="449"/>
      <c r="B249" s="450"/>
      <c r="C249" s="451"/>
      <c r="D249" s="452"/>
      <c r="E249" s="452"/>
      <c r="F249" s="452"/>
      <c r="G249" s="453"/>
      <c r="H249" s="372"/>
    </row>
    <row r="250" spans="1:8" ht="39" customHeight="1" x14ac:dyDescent="0.25">
      <c r="A250" s="449"/>
      <c r="B250" s="450"/>
      <c r="C250" s="451"/>
      <c r="D250" s="452"/>
      <c r="E250" s="452"/>
      <c r="F250" s="452"/>
      <c r="G250" s="453"/>
      <c r="H250" s="372"/>
    </row>
    <row r="251" spans="1:8" ht="39" customHeight="1" x14ac:dyDescent="0.25">
      <c r="A251" s="449"/>
      <c r="B251" s="450"/>
      <c r="C251" s="451"/>
      <c r="D251" s="452"/>
      <c r="E251" s="452"/>
      <c r="F251" s="452"/>
      <c r="G251" s="453"/>
      <c r="H251" s="372"/>
    </row>
    <row r="252" spans="1:8" ht="39" customHeight="1" x14ac:dyDescent="0.25">
      <c r="A252" s="449"/>
      <c r="B252" s="450"/>
      <c r="C252" s="451"/>
      <c r="D252" s="452"/>
      <c r="E252" s="452"/>
      <c r="F252" s="452"/>
      <c r="G252" s="453"/>
      <c r="H252" s="372"/>
    </row>
    <row r="253" spans="1:8" ht="39" customHeight="1" x14ac:dyDescent="0.25">
      <c r="A253" s="449"/>
      <c r="B253" s="450"/>
      <c r="C253" s="451"/>
      <c r="D253" s="452"/>
      <c r="E253" s="452"/>
      <c r="F253" s="452"/>
      <c r="G253" s="453"/>
      <c r="H253" s="372"/>
    </row>
    <row r="254" spans="1:8" ht="39" customHeight="1" x14ac:dyDescent="0.25">
      <c r="A254" s="449"/>
      <c r="B254" s="450"/>
      <c r="C254" s="451"/>
      <c r="D254" s="452"/>
      <c r="E254" s="452"/>
      <c r="F254" s="452"/>
      <c r="G254" s="453"/>
      <c r="H254" s="372"/>
    </row>
    <row r="255" spans="1:8" ht="39" customHeight="1" x14ac:dyDescent="0.25">
      <c r="A255" s="449"/>
      <c r="B255" s="450"/>
      <c r="C255" s="451"/>
      <c r="D255" s="452"/>
      <c r="E255" s="452"/>
      <c r="F255" s="452"/>
      <c r="G255" s="453"/>
      <c r="H255" s="372"/>
    </row>
    <row r="256" spans="1:8" ht="39" customHeight="1" x14ac:dyDescent="0.25">
      <c r="A256" s="449"/>
      <c r="B256" s="450"/>
      <c r="C256" s="451"/>
      <c r="D256" s="452"/>
      <c r="E256" s="452"/>
      <c r="F256" s="452"/>
      <c r="G256" s="453"/>
      <c r="H256" s="372"/>
    </row>
    <row r="257" spans="1:8" ht="39" customHeight="1" x14ac:dyDescent="0.25">
      <c r="A257" s="449"/>
      <c r="B257" s="450"/>
      <c r="C257" s="451"/>
      <c r="D257" s="452"/>
      <c r="E257" s="452"/>
      <c r="F257" s="452"/>
      <c r="G257" s="453"/>
      <c r="H257" s="372"/>
    </row>
    <row r="258" spans="1:8" ht="39" customHeight="1" x14ac:dyDescent="0.25">
      <c r="A258" s="449"/>
      <c r="B258" s="450"/>
      <c r="C258" s="451"/>
      <c r="D258" s="452"/>
      <c r="E258" s="452"/>
      <c r="F258" s="452"/>
      <c r="G258" s="453"/>
      <c r="H258" s="372"/>
    </row>
    <row r="259" spans="1:8" ht="39" customHeight="1" x14ac:dyDescent="0.25">
      <c r="A259" s="449"/>
      <c r="B259" s="450"/>
      <c r="C259" s="451"/>
      <c r="D259" s="452"/>
      <c r="E259" s="452"/>
      <c r="F259" s="452"/>
      <c r="G259" s="453"/>
      <c r="H259" s="372"/>
    </row>
    <row r="260" spans="1:8" ht="39" customHeight="1" x14ac:dyDescent="0.25">
      <c r="A260" s="449"/>
      <c r="B260" s="450"/>
      <c r="C260" s="451"/>
      <c r="D260" s="452"/>
      <c r="E260" s="452"/>
      <c r="F260" s="452"/>
      <c r="G260" s="453"/>
      <c r="H260" s="372"/>
    </row>
    <row r="261" spans="1:8" ht="39" customHeight="1" x14ac:dyDescent="0.25">
      <c r="A261" s="449"/>
      <c r="B261" s="450"/>
      <c r="C261" s="451"/>
      <c r="D261" s="452"/>
      <c r="E261" s="452"/>
      <c r="F261" s="452"/>
      <c r="G261" s="453"/>
      <c r="H261" s="372"/>
    </row>
    <row r="262" spans="1:8" ht="39" customHeight="1" x14ac:dyDescent="0.25">
      <c r="A262" s="449"/>
      <c r="B262" s="450"/>
      <c r="C262" s="451"/>
      <c r="D262" s="452"/>
      <c r="E262" s="452"/>
      <c r="F262" s="452"/>
      <c r="G262" s="453"/>
      <c r="H262" s="372"/>
    </row>
    <row r="263" spans="1:8" ht="39" customHeight="1" x14ac:dyDescent="0.25">
      <c r="A263" s="449"/>
      <c r="B263" s="450"/>
      <c r="C263" s="451"/>
      <c r="D263" s="452"/>
      <c r="E263" s="452"/>
      <c r="F263" s="452"/>
      <c r="G263" s="453"/>
      <c r="H263" s="372"/>
    </row>
    <row r="264" spans="1:8" ht="39" customHeight="1" x14ac:dyDescent="0.25">
      <c r="A264" s="449"/>
      <c r="B264" s="450"/>
      <c r="C264" s="451"/>
      <c r="D264" s="452"/>
      <c r="E264" s="452"/>
      <c r="F264" s="452"/>
      <c r="G264" s="453"/>
      <c r="H264" s="372"/>
    </row>
    <row r="265" spans="1:8" ht="39" customHeight="1" x14ac:dyDescent="0.25">
      <c r="A265" s="449"/>
      <c r="B265" s="450"/>
      <c r="C265" s="451"/>
      <c r="D265" s="452"/>
      <c r="E265" s="452"/>
      <c r="F265" s="452"/>
      <c r="G265" s="453"/>
      <c r="H265" s="372"/>
    </row>
    <row r="266" spans="1:8" ht="39" customHeight="1" x14ac:dyDescent="0.25">
      <c r="A266" s="449"/>
      <c r="B266" s="450"/>
      <c r="C266" s="451"/>
      <c r="D266" s="452"/>
      <c r="E266" s="452"/>
      <c r="F266" s="452"/>
      <c r="G266" s="453"/>
      <c r="H266" s="372"/>
    </row>
    <row r="267" spans="1:8" ht="39" customHeight="1" x14ac:dyDescent="0.25">
      <c r="A267" s="449"/>
      <c r="B267" s="450"/>
      <c r="C267" s="451"/>
      <c r="D267" s="452"/>
      <c r="E267" s="452"/>
      <c r="F267" s="452"/>
      <c r="G267" s="453"/>
      <c r="H267" s="372"/>
    </row>
    <row r="268" spans="1:8" ht="39" customHeight="1" x14ac:dyDescent="0.25">
      <c r="A268" s="449"/>
      <c r="B268" s="450"/>
      <c r="C268" s="451"/>
      <c r="D268" s="452"/>
      <c r="E268" s="452"/>
      <c r="F268" s="452"/>
      <c r="G268" s="453"/>
      <c r="H268" s="372"/>
    </row>
    <row r="269" spans="1:8" ht="39" customHeight="1" x14ac:dyDescent="0.25">
      <c r="A269" s="449"/>
      <c r="B269" s="450"/>
      <c r="C269" s="451"/>
      <c r="D269" s="452"/>
      <c r="E269" s="452"/>
      <c r="F269" s="452"/>
      <c r="G269" s="453"/>
      <c r="H269" s="372"/>
    </row>
    <row r="270" spans="1:8" ht="39" customHeight="1" x14ac:dyDescent="0.25">
      <c r="A270" s="449"/>
      <c r="B270" s="450"/>
      <c r="C270" s="451"/>
      <c r="D270" s="452"/>
      <c r="E270" s="452"/>
      <c r="F270" s="452"/>
      <c r="G270" s="453"/>
      <c r="H270" s="372"/>
    </row>
    <row r="271" spans="1:8" ht="39" customHeight="1" x14ac:dyDescent="0.25">
      <c r="A271" s="449"/>
      <c r="B271" s="450"/>
      <c r="C271" s="451"/>
      <c r="D271" s="452"/>
      <c r="E271" s="452"/>
      <c r="F271" s="452"/>
      <c r="G271" s="453"/>
      <c r="H271" s="372"/>
    </row>
    <row r="272" spans="1:8" ht="39" customHeight="1" x14ac:dyDescent="0.25">
      <c r="A272" s="449"/>
      <c r="B272" s="450"/>
      <c r="C272" s="451"/>
      <c r="D272" s="452"/>
      <c r="E272" s="452"/>
      <c r="F272" s="452"/>
      <c r="G272" s="453"/>
      <c r="H272" s="372"/>
    </row>
    <row r="273" spans="1:8" ht="39" customHeight="1" x14ac:dyDescent="0.25">
      <c r="A273" s="449"/>
      <c r="B273" s="450"/>
      <c r="C273" s="451"/>
      <c r="D273" s="452"/>
      <c r="E273" s="452"/>
      <c r="F273" s="452"/>
      <c r="G273" s="453"/>
      <c r="H273" s="372"/>
    </row>
    <row r="274" spans="1:8" ht="39" customHeight="1" x14ac:dyDescent="0.25">
      <c r="A274" s="449"/>
      <c r="B274" s="450"/>
      <c r="C274" s="451"/>
      <c r="D274" s="452"/>
      <c r="E274" s="452"/>
      <c r="F274" s="452"/>
      <c r="G274" s="453"/>
      <c r="H274" s="372"/>
    </row>
    <row r="275" spans="1:8" ht="39" customHeight="1" x14ac:dyDescent="0.25">
      <c r="A275" s="449"/>
      <c r="B275" s="450"/>
      <c r="C275" s="451"/>
      <c r="D275" s="452"/>
      <c r="E275" s="452"/>
      <c r="F275" s="452"/>
      <c r="G275" s="453"/>
      <c r="H275" s="372"/>
    </row>
    <row r="276" spans="1:8" ht="39" customHeight="1" x14ac:dyDescent="0.25">
      <c r="A276" s="449"/>
      <c r="B276" s="450"/>
      <c r="C276" s="451"/>
      <c r="D276" s="452"/>
      <c r="E276" s="452"/>
      <c r="F276" s="452"/>
      <c r="G276" s="453"/>
      <c r="H276" s="372"/>
    </row>
    <row r="277" spans="1:8" ht="39" customHeight="1" x14ac:dyDescent="0.25">
      <c r="A277" s="449"/>
      <c r="B277" s="450"/>
      <c r="C277" s="451"/>
      <c r="D277" s="452"/>
      <c r="E277" s="452"/>
      <c r="F277" s="452"/>
      <c r="G277" s="453"/>
      <c r="H277" s="372"/>
    </row>
    <row r="278" spans="1:8" ht="39" customHeight="1" x14ac:dyDescent="0.25">
      <c r="A278" s="449"/>
      <c r="B278" s="450"/>
      <c r="C278" s="451"/>
      <c r="D278" s="452"/>
      <c r="E278" s="452"/>
      <c r="F278" s="452"/>
      <c r="G278" s="453"/>
      <c r="H278" s="372"/>
    </row>
    <row r="279" spans="1:8" ht="39" customHeight="1" x14ac:dyDescent="0.25">
      <c r="A279" s="449"/>
      <c r="B279" s="450"/>
      <c r="C279" s="451"/>
      <c r="D279" s="452"/>
      <c r="E279" s="452"/>
      <c r="F279" s="452"/>
      <c r="G279" s="453"/>
      <c r="H279" s="372"/>
    </row>
    <row r="280" spans="1:8" ht="39" customHeight="1" x14ac:dyDescent="0.25">
      <c r="A280" s="449"/>
      <c r="B280" s="450"/>
      <c r="C280" s="451"/>
      <c r="D280" s="452"/>
      <c r="E280" s="452"/>
      <c r="F280" s="452"/>
      <c r="G280" s="453"/>
      <c r="H280" s="372"/>
    </row>
    <row r="281" spans="1:8" ht="39" customHeight="1" x14ac:dyDescent="0.25">
      <c r="A281" s="449"/>
      <c r="B281" s="450"/>
      <c r="C281" s="451"/>
      <c r="D281" s="452"/>
      <c r="E281" s="452"/>
      <c r="F281" s="452"/>
      <c r="G281" s="453"/>
      <c r="H281" s="372"/>
    </row>
    <row r="282" spans="1:8" ht="39" customHeight="1" x14ac:dyDescent="0.25">
      <c r="A282" s="449"/>
      <c r="B282" s="450"/>
      <c r="C282" s="451"/>
      <c r="D282" s="452"/>
      <c r="E282" s="452"/>
      <c r="F282" s="452"/>
      <c r="G282" s="453"/>
      <c r="H282" s="372"/>
    </row>
    <row r="283" spans="1:8" ht="39" customHeight="1" x14ac:dyDescent="0.25">
      <c r="A283" s="449"/>
      <c r="B283" s="450"/>
      <c r="C283" s="451"/>
      <c r="D283" s="452"/>
      <c r="E283" s="452"/>
      <c r="F283" s="452"/>
      <c r="G283" s="453"/>
      <c r="H283" s="372"/>
    </row>
    <row r="284" spans="1:8" ht="39" customHeight="1" x14ac:dyDescent="0.25">
      <c r="A284" s="449"/>
      <c r="B284" s="450"/>
      <c r="C284" s="451"/>
      <c r="D284" s="452"/>
      <c r="E284" s="452"/>
      <c r="F284" s="452"/>
      <c r="G284" s="453"/>
      <c r="H284" s="372"/>
    </row>
    <row r="285" spans="1:8" ht="39" customHeight="1" x14ac:dyDescent="0.25">
      <c r="A285" s="449"/>
      <c r="B285" s="450"/>
      <c r="C285" s="451"/>
      <c r="D285" s="452"/>
      <c r="E285" s="452"/>
      <c r="F285" s="452"/>
      <c r="G285" s="453"/>
      <c r="H285" s="372"/>
    </row>
    <row r="286" spans="1:8" ht="39" customHeight="1" x14ac:dyDescent="0.25">
      <c r="A286" s="449"/>
      <c r="B286" s="450"/>
      <c r="C286" s="451"/>
      <c r="D286" s="452"/>
      <c r="E286" s="452"/>
      <c r="F286" s="452"/>
      <c r="G286" s="453"/>
      <c r="H286" s="372"/>
    </row>
    <row r="287" spans="1:8" ht="39" customHeight="1" x14ac:dyDescent="0.25">
      <c r="A287" s="449"/>
      <c r="B287" s="450"/>
      <c r="C287" s="451"/>
      <c r="D287" s="452"/>
      <c r="E287" s="452"/>
      <c r="F287" s="452"/>
      <c r="G287" s="453"/>
      <c r="H287" s="372"/>
    </row>
    <row r="288" spans="1:8" ht="39" customHeight="1" x14ac:dyDescent="0.25">
      <c r="A288" s="449"/>
      <c r="B288" s="450"/>
      <c r="C288" s="451"/>
      <c r="D288" s="452"/>
      <c r="E288" s="452"/>
      <c r="F288" s="452"/>
      <c r="G288" s="453"/>
      <c r="H288" s="372"/>
    </row>
    <row r="289" spans="1:8" ht="39" customHeight="1" x14ac:dyDescent="0.25">
      <c r="A289" s="449"/>
      <c r="B289" s="450"/>
      <c r="C289" s="451"/>
      <c r="D289" s="452"/>
      <c r="E289" s="452"/>
      <c r="F289" s="452"/>
      <c r="G289" s="453"/>
      <c r="H289" s="372"/>
    </row>
    <row r="290" spans="1:8" ht="39" customHeight="1" x14ac:dyDescent="0.25">
      <c r="A290" s="449"/>
      <c r="B290" s="450"/>
      <c r="C290" s="451"/>
      <c r="D290" s="452"/>
      <c r="E290" s="452"/>
      <c r="F290" s="452"/>
      <c r="G290" s="453"/>
      <c r="H290" s="372"/>
    </row>
    <row r="291" spans="1:8" ht="39" customHeight="1" x14ac:dyDescent="0.25">
      <c r="A291" s="449"/>
      <c r="B291" s="450"/>
      <c r="C291" s="451"/>
      <c r="D291" s="452"/>
      <c r="E291" s="452"/>
      <c r="F291" s="452"/>
      <c r="G291" s="453"/>
      <c r="H291" s="372"/>
    </row>
    <row r="292" spans="1:8" ht="39" customHeight="1" x14ac:dyDescent="0.25">
      <c r="A292" s="449"/>
      <c r="B292" s="450"/>
      <c r="C292" s="451"/>
      <c r="D292" s="452"/>
      <c r="E292" s="452"/>
      <c r="F292" s="452"/>
      <c r="G292" s="453"/>
      <c r="H292" s="372"/>
    </row>
    <row r="293" spans="1:8" ht="39" customHeight="1" x14ac:dyDescent="0.25">
      <c r="A293" s="449"/>
      <c r="B293" s="450"/>
      <c r="C293" s="451"/>
      <c r="D293" s="452"/>
      <c r="E293" s="452"/>
      <c r="F293" s="452"/>
      <c r="G293" s="453"/>
      <c r="H293" s="372"/>
    </row>
    <row r="294" spans="1:8" ht="39" customHeight="1" x14ac:dyDescent="0.25">
      <c r="A294" s="449"/>
      <c r="B294" s="450"/>
      <c r="C294" s="451"/>
      <c r="D294" s="452"/>
      <c r="E294" s="452"/>
      <c r="F294" s="452"/>
      <c r="G294" s="453"/>
      <c r="H294" s="372"/>
    </row>
    <row r="295" spans="1:8" ht="39" customHeight="1" x14ac:dyDescent="0.25">
      <c r="A295" s="449"/>
      <c r="B295" s="450"/>
      <c r="C295" s="451"/>
      <c r="D295" s="452"/>
      <c r="E295" s="452"/>
      <c r="F295" s="452"/>
      <c r="G295" s="453"/>
      <c r="H295" s="372"/>
    </row>
    <row r="296" spans="1:8" ht="39" customHeight="1" x14ac:dyDescent="0.25">
      <c r="A296" s="449"/>
      <c r="B296" s="450"/>
      <c r="C296" s="451"/>
      <c r="D296" s="452"/>
      <c r="E296" s="452"/>
      <c r="F296" s="452"/>
      <c r="G296" s="453"/>
      <c r="H296" s="372"/>
    </row>
    <row r="297" spans="1:8" ht="39" customHeight="1" x14ac:dyDescent="0.25">
      <c r="A297" s="449"/>
      <c r="B297" s="450"/>
      <c r="C297" s="451"/>
      <c r="D297" s="452"/>
      <c r="E297" s="452"/>
      <c r="F297" s="452"/>
      <c r="G297" s="453"/>
      <c r="H297" s="372"/>
    </row>
    <row r="298" spans="1:8" ht="39" customHeight="1" x14ac:dyDescent="0.25">
      <c r="A298" s="449"/>
      <c r="B298" s="450"/>
      <c r="C298" s="451"/>
      <c r="D298" s="452"/>
      <c r="E298" s="452"/>
      <c r="F298" s="452"/>
      <c r="G298" s="453"/>
      <c r="H298" s="372"/>
    </row>
    <row r="299" spans="1:8" ht="39" customHeight="1" x14ac:dyDescent="0.25">
      <c r="A299" s="449"/>
      <c r="B299" s="450"/>
      <c r="C299" s="451"/>
      <c r="D299" s="452"/>
      <c r="E299" s="452"/>
      <c r="F299" s="452"/>
      <c r="G299" s="453"/>
      <c r="H299" s="372"/>
    </row>
    <row r="300" spans="1:8" ht="39" customHeight="1" x14ac:dyDescent="0.25">
      <c r="A300" s="449"/>
      <c r="B300" s="450"/>
      <c r="C300" s="451"/>
      <c r="D300" s="452"/>
      <c r="E300" s="452"/>
      <c r="F300" s="452"/>
      <c r="G300" s="453"/>
      <c r="H300" s="372"/>
    </row>
    <row r="301" spans="1:8" ht="39" customHeight="1" x14ac:dyDescent="0.25">
      <c r="A301" s="449"/>
      <c r="B301" s="450"/>
      <c r="C301" s="451"/>
      <c r="D301" s="452"/>
      <c r="E301" s="452"/>
      <c r="F301" s="452"/>
      <c r="G301" s="453"/>
      <c r="H301" s="372"/>
    </row>
    <row r="302" spans="1:8" ht="39" customHeight="1" x14ac:dyDescent="0.25">
      <c r="A302" s="449"/>
      <c r="B302" s="450"/>
      <c r="C302" s="451"/>
      <c r="D302" s="452"/>
      <c r="E302" s="452"/>
      <c r="F302" s="452"/>
      <c r="G302" s="453"/>
      <c r="H302" s="372"/>
    </row>
    <row r="303" spans="1:8" ht="39" customHeight="1" x14ac:dyDescent="0.25">
      <c r="A303" s="449"/>
      <c r="B303" s="450"/>
      <c r="C303" s="451"/>
      <c r="D303" s="452"/>
      <c r="E303" s="452"/>
      <c r="F303" s="452"/>
      <c r="G303" s="453"/>
      <c r="H303" s="372"/>
    </row>
    <row r="304" spans="1:8" ht="39" customHeight="1" x14ac:dyDescent="0.25">
      <c r="A304" s="449"/>
      <c r="B304" s="450"/>
      <c r="C304" s="451"/>
      <c r="D304" s="452"/>
      <c r="E304" s="452"/>
      <c r="F304" s="452"/>
      <c r="G304" s="453"/>
      <c r="H304" s="372"/>
    </row>
    <row r="305" spans="1:8" ht="39" customHeight="1" x14ac:dyDescent="0.25">
      <c r="A305" s="449"/>
      <c r="B305" s="450"/>
      <c r="C305" s="451"/>
      <c r="D305" s="452"/>
      <c r="E305" s="452"/>
      <c r="F305" s="452"/>
      <c r="G305" s="453"/>
      <c r="H305" s="372"/>
    </row>
    <row r="306" spans="1:8" ht="39" customHeight="1" x14ac:dyDescent="0.25">
      <c r="A306" s="449"/>
      <c r="B306" s="450"/>
      <c r="C306" s="451"/>
      <c r="D306" s="452"/>
      <c r="E306" s="452"/>
      <c r="F306" s="452"/>
      <c r="G306" s="453"/>
      <c r="H306" s="372"/>
    </row>
    <row r="307" spans="1:8" ht="39" customHeight="1" x14ac:dyDescent="0.25">
      <c r="A307" s="449"/>
      <c r="B307" s="450"/>
      <c r="C307" s="451"/>
      <c r="D307" s="452"/>
      <c r="E307" s="452"/>
      <c r="F307" s="452"/>
      <c r="G307" s="453"/>
      <c r="H307" s="372"/>
    </row>
    <row r="308" spans="1:8" ht="39" customHeight="1" x14ac:dyDescent="0.25">
      <c r="A308" s="449"/>
      <c r="B308" s="450"/>
      <c r="C308" s="451"/>
      <c r="D308" s="452"/>
      <c r="E308" s="452"/>
      <c r="F308" s="452"/>
      <c r="G308" s="453"/>
      <c r="H308" s="372"/>
    </row>
    <row r="309" spans="1:8" ht="39" customHeight="1" x14ac:dyDescent="0.25">
      <c r="A309" s="449"/>
      <c r="B309" s="450"/>
      <c r="C309" s="451"/>
      <c r="D309" s="452"/>
      <c r="E309" s="452"/>
      <c r="F309" s="452"/>
      <c r="G309" s="453"/>
      <c r="H309" s="372"/>
    </row>
    <row r="310" spans="1:8" ht="39" customHeight="1" x14ac:dyDescent="0.25">
      <c r="A310" s="449"/>
      <c r="B310" s="450"/>
      <c r="C310" s="451"/>
      <c r="D310" s="452"/>
      <c r="E310" s="452"/>
      <c r="F310" s="452"/>
      <c r="G310" s="453"/>
      <c r="H310" s="372"/>
    </row>
    <row r="311" spans="1:8" ht="39" customHeight="1" x14ac:dyDescent="0.25">
      <c r="A311" s="449"/>
      <c r="B311" s="450"/>
      <c r="C311" s="451"/>
      <c r="D311" s="452"/>
      <c r="E311" s="452"/>
      <c r="F311" s="452"/>
      <c r="G311" s="453"/>
      <c r="H311" s="372"/>
    </row>
    <row r="312" spans="1:8" ht="39" customHeight="1" x14ac:dyDescent="0.25">
      <c r="A312" s="449"/>
      <c r="B312" s="450"/>
      <c r="C312" s="451"/>
      <c r="D312" s="452"/>
      <c r="E312" s="452"/>
      <c r="F312" s="452"/>
      <c r="G312" s="453"/>
      <c r="H312" s="372"/>
    </row>
    <row r="313" spans="1:8" ht="39" customHeight="1" x14ac:dyDescent="0.25">
      <c r="A313" s="449"/>
      <c r="B313" s="450"/>
      <c r="C313" s="451"/>
      <c r="D313" s="452"/>
      <c r="E313" s="452"/>
      <c r="F313" s="452"/>
      <c r="G313" s="453"/>
      <c r="H313" s="372"/>
    </row>
    <row r="314" spans="1:8" ht="39" customHeight="1" x14ac:dyDescent="0.25">
      <c r="A314" s="449"/>
      <c r="B314" s="450"/>
      <c r="C314" s="451"/>
      <c r="D314" s="452"/>
      <c r="E314" s="452"/>
      <c r="F314" s="452"/>
      <c r="G314" s="453"/>
      <c r="H314" s="372"/>
    </row>
    <row r="315" spans="1:8" ht="39" customHeight="1" x14ac:dyDescent="0.25">
      <c r="A315" s="449"/>
      <c r="B315" s="450"/>
      <c r="C315" s="451"/>
      <c r="D315" s="452"/>
      <c r="E315" s="452"/>
      <c r="F315" s="452"/>
      <c r="G315" s="453"/>
      <c r="H315" s="372"/>
    </row>
    <row r="316" spans="1:8" ht="39" customHeight="1" x14ac:dyDescent="0.25">
      <c r="A316" s="449"/>
      <c r="B316" s="450"/>
      <c r="C316" s="451"/>
      <c r="D316" s="452"/>
      <c r="E316" s="452"/>
      <c r="F316" s="452"/>
      <c r="G316" s="453"/>
      <c r="H316" s="372"/>
    </row>
    <row r="317" spans="1:8" ht="39" customHeight="1" x14ac:dyDescent="0.25">
      <c r="A317" s="449"/>
      <c r="B317" s="450"/>
      <c r="C317" s="451"/>
      <c r="D317" s="452"/>
      <c r="E317" s="452"/>
      <c r="F317" s="452"/>
      <c r="G317" s="453"/>
      <c r="H317" s="372"/>
    </row>
    <row r="318" spans="1:8" ht="39" customHeight="1" x14ac:dyDescent="0.25">
      <c r="A318" s="449"/>
      <c r="B318" s="450"/>
      <c r="C318" s="451"/>
      <c r="D318" s="452"/>
      <c r="E318" s="452"/>
      <c r="F318" s="452"/>
      <c r="G318" s="453"/>
      <c r="H318" s="372"/>
    </row>
    <row r="319" spans="1:8" ht="39" customHeight="1" x14ac:dyDescent="0.25">
      <c r="A319" s="449"/>
      <c r="B319" s="450"/>
      <c r="C319" s="451"/>
      <c r="D319" s="452"/>
      <c r="E319" s="452"/>
      <c r="F319" s="452"/>
      <c r="G319" s="453"/>
      <c r="H319" s="372"/>
    </row>
    <row r="320" spans="1:8" ht="39" customHeight="1" x14ac:dyDescent="0.25">
      <c r="A320" s="449"/>
      <c r="B320" s="450"/>
      <c r="C320" s="451"/>
      <c r="D320" s="452"/>
      <c r="E320" s="452"/>
      <c r="F320" s="452"/>
      <c r="G320" s="453"/>
      <c r="H320" s="372"/>
    </row>
    <row r="321" spans="1:8" ht="39" customHeight="1" x14ac:dyDescent="0.25">
      <c r="A321" s="449"/>
      <c r="B321" s="450"/>
      <c r="C321" s="451"/>
      <c r="D321" s="452"/>
      <c r="E321" s="452"/>
      <c r="F321" s="452"/>
      <c r="G321" s="453"/>
      <c r="H321" s="372"/>
    </row>
    <row r="322" spans="1:8" ht="39" customHeight="1" x14ac:dyDescent="0.25">
      <c r="A322" s="449"/>
      <c r="B322" s="450"/>
      <c r="C322" s="451"/>
      <c r="D322" s="452"/>
      <c r="E322" s="452"/>
      <c r="F322" s="452"/>
      <c r="G322" s="453"/>
      <c r="H322" s="372"/>
    </row>
    <row r="323" spans="1:8" ht="39" customHeight="1" x14ac:dyDescent="0.25">
      <c r="A323" s="449"/>
      <c r="B323" s="450"/>
      <c r="C323" s="451"/>
      <c r="D323" s="452"/>
      <c r="E323" s="452"/>
      <c r="F323" s="452"/>
      <c r="G323" s="453"/>
      <c r="H323" s="372"/>
    </row>
    <row r="324" spans="1:8" ht="39" customHeight="1" x14ac:dyDescent="0.25">
      <c r="A324" s="449"/>
      <c r="B324" s="450"/>
      <c r="C324" s="451"/>
      <c r="D324" s="452"/>
      <c r="E324" s="452"/>
      <c r="F324" s="452"/>
      <c r="G324" s="453"/>
      <c r="H324" s="372"/>
    </row>
    <row r="325" spans="1:8" ht="39" customHeight="1" x14ac:dyDescent="0.25">
      <c r="A325" s="449"/>
      <c r="B325" s="450"/>
      <c r="C325" s="451"/>
      <c r="D325" s="452"/>
      <c r="E325" s="452"/>
      <c r="F325" s="452"/>
      <c r="G325" s="453"/>
      <c r="H325" s="372"/>
    </row>
    <row r="326" spans="1:8" ht="39" customHeight="1" x14ac:dyDescent="0.25">
      <c r="A326" s="449"/>
      <c r="B326" s="450"/>
      <c r="C326" s="451"/>
      <c r="D326" s="452"/>
      <c r="E326" s="452"/>
      <c r="F326" s="452"/>
      <c r="G326" s="453"/>
      <c r="H326" s="372"/>
    </row>
    <row r="327" spans="1:8" ht="39" customHeight="1" x14ac:dyDescent="0.25">
      <c r="A327" s="449"/>
      <c r="B327" s="450"/>
      <c r="C327" s="451"/>
      <c r="D327" s="452"/>
      <c r="E327" s="452"/>
      <c r="F327" s="452"/>
      <c r="G327" s="453"/>
      <c r="H327" s="372"/>
    </row>
    <row r="328" spans="1:8" ht="39" customHeight="1" x14ac:dyDescent="0.25">
      <c r="A328" s="449"/>
      <c r="B328" s="450"/>
      <c r="C328" s="451"/>
      <c r="D328" s="452"/>
      <c r="E328" s="452"/>
      <c r="F328" s="452"/>
      <c r="G328" s="453"/>
      <c r="H328" s="372"/>
    </row>
    <row r="329" spans="1:8" ht="39" customHeight="1" x14ac:dyDescent="0.25">
      <c r="A329" s="449"/>
      <c r="B329" s="450"/>
      <c r="C329" s="451"/>
      <c r="D329" s="452"/>
      <c r="E329" s="452"/>
      <c r="F329" s="452"/>
      <c r="G329" s="453"/>
      <c r="H329" s="372"/>
    </row>
    <row r="330" spans="1:8" ht="39" customHeight="1" x14ac:dyDescent="0.25">
      <c r="A330" s="449"/>
      <c r="B330" s="450"/>
      <c r="C330" s="451"/>
      <c r="D330" s="452"/>
      <c r="E330" s="452"/>
      <c r="F330" s="452"/>
      <c r="G330" s="453"/>
      <c r="H330" s="372"/>
    </row>
    <row r="331" spans="1:8" ht="39" customHeight="1" x14ac:dyDescent="0.25">
      <c r="A331" s="449"/>
      <c r="B331" s="450"/>
      <c r="C331" s="451"/>
      <c r="D331" s="452"/>
      <c r="E331" s="452"/>
      <c r="F331" s="452"/>
      <c r="G331" s="453"/>
      <c r="H331" s="372"/>
    </row>
    <row r="332" spans="1:8" ht="39" customHeight="1" x14ac:dyDescent="0.25">
      <c r="A332" s="449"/>
      <c r="B332" s="450"/>
      <c r="C332" s="451"/>
      <c r="D332" s="452"/>
      <c r="E332" s="452"/>
      <c r="F332" s="452"/>
      <c r="G332" s="453"/>
      <c r="H332" s="372"/>
    </row>
    <row r="333" spans="1:8" ht="39" customHeight="1" x14ac:dyDescent="0.25">
      <c r="A333" s="449"/>
      <c r="B333" s="450"/>
      <c r="C333" s="451"/>
      <c r="D333" s="452"/>
      <c r="E333" s="452"/>
      <c r="F333" s="452"/>
      <c r="G333" s="453"/>
      <c r="H333" s="372"/>
    </row>
    <row r="334" spans="1:8" ht="39" customHeight="1" x14ac:dyDescent="0.25">
      <c r="A334" s="449"/>
      <c r="B334" s="450"/>
      <c r="C334" s="451"/>
      <c r="D334" s="452"/>
      <c r="E334" s="452"/>
      <c r="F334" s="452"/>
      <c r="G334" s="453"/>
      <c r="H334" s="372"/>
    </row>
    <row r="335" spans="1:8" ht="39" customHeight="1" x14ac:dyDescent="0.25">
      <c r="A335" s="449"/>
      <c r="B335" s="450"/>
      <c r="C335" s="451"/>
      <c r="D335" s="452"/>
      <c r="E335" s="452"/>
      <c r="F335" s="452"/>
      <c r="G335" s="453"/>
      <c r="H335" s="372"/>
    </row>
    <row r="336" spans="1:8" ht="39" customHeight="1" x14ac:dyDescent="0.25">
      <c r="A336" s="449"/>
      <c r="B336" s="450"/>
      <c r="C336" s="451"/>
      <c r="D336" s="452"/>
      <c r="E336" s="452"/>
      <c r="F336" s="452"/>
      <c r="G336" s="453"/>
      <c r="H336" s="372"/>
    </row>
    <row r="337" spans="1:8" ht="39" customHeight="1" x14ac:dyDescent="0.25">
      <c r="A337" s="449"/>
      <c r="B337" s="450"/>
      <c r="C337" s="451"/>
      <c r="D337" s="452"/>
      <c r="E337" s="452"/>
      <c r="F337" s="452"/>
      <c r="G337" s="453"/>
      <c r="H337" s="372"/>
    </row>
    <row r="338" spans="1:8" ht="39" customHeight="1" x14ac:dyDescent="0.25">
      <c r="A338" s="449"/>
      <c r="B338" s="450"/>
      <c r="C338" s="451"/>
      <c r="D338" s="452"/>
      <c r="E338" s="452"/>
      <c r="F338" s="452"/>
      <c r="G338" s="453"/>
      <c r="H338" s="372"/>
    </row>
    <row r="339" spans="1:8" ht="39" customHeight="1" x14ac:dyDescent="0.25">
      <c r="A339" s="449"/>
      <c r="B339" s="450"/>
      <c r="C339" s="451"/>
      <c r="D339" s="452"/>
      <c r="E339" s="452"/>
      <c r="F339" s="452"/>
      <c r="G339" s="453"/>
      <c r="H339" s="372"/>
    </row>
    <row r="340" spans="1:8" ht="39" customHeight="1" x14ac:dyDescent="0.25">
      <c r="A340" s="449"/>
      <c r="B340" s="450"/>
      <c r="C340" s="451"/>
      <c r="D340" s="452"/>
      <c r="E340" s="452"/>
      <c r="F340" s="452"/>
      <c r="G340" s="453"/>
      <c r="H340" s="372"/>
    </row>
    <row r="341" spans="1:8" ht="39" customHeight="1" x14ac:dyDescent="0.25">
      <c r="A341" s="449"/>
      <c r="B341" s="450"/>
      <c r="C341" s="451"/>
      <c r="D341" s="452"/>
      <c r="E341" s="452"/>
      <c r="F341" s="452"/>
      <c r="G341" s="453"/>
      <c r="H341" s="372"/>
    </row>
    <row r="342" spans="1:8" ht="39" customHeight="1" x14ac:dyDescent="0.25">
      <c r="A342" s="449"/>
      <c r="B342" s="450"/>
      <c r="C342" s="451"/>
      <c r="D342" s="452"/>
      <c r="E342" s="452"/>
      <c r="F342" s="452"/>
      <c r="G342" s="453"/>
      <c r="H342" s="372"/>
    </row>
    <row r="343" spans="1:8" ht="39" customHeight="1" x14ac:dyDescent="0.25">
      <c r="A343" s="449"/>
      <c r="B343" s="450"/>
      <c r="C343" s="451"/>
      <c r="D343" s="452"/>
      <c r="E343" s="452"/>
      <c r="F343" s="452"/>
      <c r="G343" s="453"/>
      <c r="H343" s="372"/>
    </row>
    <row r="344" spans="1:8" ht="39" customHeight="1" x14ac:dyDescent="0.25">
      <c r="A344" s="449"/>
      <c r="B344" s="450"/>
      <c r="C344" s="451"/>
      <c r="D344" s="452"/>
      <c r="E344" s="452"/>
      <c r="F344" s="452"/>
      <c r="G344" s="453"/>
      <c r="H344" s="372"/>
    </row>
    <row r="345" spans="1:8" ht="39" customHeight="1" x14ac:dyDescent="0.25">
      <c r="A345" s="449"/>
      <c r="B345" s="450"/>
      <c r="C345" s="451"/>
      <c r="D345" s="452"/>
      <c r="E345" s="452"/>
      <c r="F345" s="452"/>
      <c r="G345" s="453"/>
      <c r="H345" s="372"/>
    </row>
    <row r="346" spans="1:8" ht="39" customHeight="1" x14ac:dyDescent="0.25">
      <c r="A346" s="449"/>
      <c r="B346" s="450"/>
      <c r="C346" s="451"/>
      <c r="D346" s="452"/>
      <c r="E346" s="452"/>
      <c r="F346" s="452"/>
      <c r="G346" s="453"/>
      <c r="H346" s="372"/>
    </row>
    <row r="347" spans="1:8" ht="39" customHeight="1" x14ac:dyDescent="0.25">
      <c r="A347" s="449"/>
      <c r="B347" s="450"/>
      <c r="C347" s="451"/>
      <c r="D347" s="452"/>
      <c r="E347" s="452"/>
      <c r="F347" s="452"/>
      <c r="G347" s="453"/>
      <c r="H347" s="372"/>
    </row>
    <row r="348" spans="1:8" ht="39" customHeight="1" x14ac:dyDescent="0.25">
      <c r="A348" s="449"/>
      <c r="B348" s="450"/>
      <c r="C348" s="451"/>
      <c r="D348" s="452"/>
      <c r="E348" s="452"/>
      <c r="F348" s="452"/>
      <c r="G348" s="453"/>
      <c r="H348" s="372"/>
    </row>
    <row r="349" spans="1:8" ht="39" customHeight="1" x14ac:dyDescent="0.25">
      <c r="A349" s="449"/>
      <c r="B349" s="450"/>
      <c r="C349" s="451"/>
      <c r="D349" s="452"/>
      <c r="E349" s="452"/>
      <c r="F349" s="452"/>
      <c r="G349" s="453"/>
      <c r="H349" s="372"/>
    </row>
    <row r="350" spans="1:8" ht="39" customHeight="1" x14ac:dyDescent="0.25">
      <c r="A350" s="449"/>
      <c r="B350" s="450"/>
      <c r="C350" s="451"/>
      <c r="D350" s="452"/>
      <c r="E350" s="452"/>
      <c r="F350" s="452"/>
      <c r="G350" s="453"/>
      <c r="H350" s="372"/>
    </row>
    <row r="351" spans="1:8" ht="39" customHeight="1" x14ac:dyDescent="0.25">
      <c r="A351" s="449"/>
      <c r="B351" s="450"/>
      <c r="C351" s="451"/>
      <c r="D351" s="452"/>
      <c r="E351" s="452"/>
      <c r="F351" s="452"/>
      <c r="G351" s="453"/>
      <c r="H351" s="372"/>
    </row>
    <row r="352" spans="1:8" ht="39" customHeight="1" x14ac:dyDescent="0.25">
      <c r="A352" s="449"/>
      <c r="B352" s="450"/>
      <c r="C352" s="451"/>
      <c r="D352" s="452"/>
      <c r="E352" s="452"/>
      <c r="F352" s="452"/>
      <c r="G352" s="453"/>
      <c r="H352" s="372"/>
    </row>
    <row r="353" spans="1:8" ht="39" customHeight="1" x14ac:dyDescent="0.25">
      <c r="A353" s="449"/>
      <c r="B353" s="450"/>
      <c r="C353" s="451"/>
      <c r="D353" s="452"/>
      <c r="E353" s="452"/>
      <c r="F353" s="452"/>
      <c r="G353" s="453"/>
      <c r="H353" s="372"/>
    </row>
    <row r="354" spans="1:8" ht="39" customHeight="1" x14ac:dyDescent="0.25">
      <c r="A354" s="449"/>
      <c r="B354" s="450"/>
      <c r="C354" s="451"/>
      <c r="D354" s="452"/>
      <c r="E354" s="452"/>
      <c r="F354" s="452"/>
      <c r="G354" s="453"/>
      <c r="H354" s="372"/>
    </row>
    <row r="355" spans="1:8" ht="39" customHeight="1" x14ac:dyDescent="0.25">
      <c r="A355" s="449"/>
      <c r="B355" s="450"/>
      <c r="C355" s="451"/>
      <c r="D355" s="452"/>
      <c r="E355" s="452"/>
      <c r="F355" s="452"/>
      <c r="G355" s="453"/>
      <c r="H355" s="372"/>
    </row>
    <row r="356" spans="1:8" ht="39" customHeight="1" x14ac:dyDescent="0.25">
      <c r="A356" s="449"/>
      <c r="B356" s="450"/>
      <c r="C356" s="451"/>
      <c r="D356" s="452"/>
      <c r="E356" s="452"/>
      <c r="F356" s="452"/>
      <c r="G356" s="453"/>
      <c r="H356" s="372"/>
    </row>
    <row r="357" spans="1:8" ht="39" customHeight="1" x14ac:dyDescent="0.25">
      <c r="A357" s="449"/>
      <c r="B357" s="450"/>
      <c r="C357" s="451"/>
      <c r="D357" s="452"/>
      <c r="E357" s="452"/>
      <c r="F357" s="452"/>
      <c r="G357" s="453"/>
      <c r="H357" s="372"/>
    </row>
    <row r="358" spans="1:8" ht="39" customHeight="1" x14ac:dyDescent="0.25">
      <c r="A358" s="449"/>
      <c r="B358" s="450"/>
      <c r="C358" s="451"/>
      <c r="D358" s="452"/>
      <c r="E358" s="452"/>
      <c r="F358" s="452"/>
      <c r="G358" s="453"/>
      <c r="H358" s="372"/>
    </row>
    <row r="359" spans="1:8" ht="39" customHeight="1" x14ac:dyDescent="0.25">
      <c r="A359" s="449"/>
      <c r="B359" s="450"/>
      <c r="C359" s="451"/>
      <c r="D359" s="452"/>
      <c r="E359" s="452"/>
      <c r="F359" s="452"/>
      <c r="G359" s="453"/>
      <c r="H359" s="372"/>
    </row>
    <row r="360" spans="1:8" ht="39" customHeight="1" x14ac:dyDescent="0.25">
      <c r="A360" s="449"/>
      <c r="B360" s="450"/>
      <c r="C360" s="451"/>
      <c r="D360" s="452"/>
      <c r="E360" s="452"/>
      <c r="F360" s="452"/>
      <c r="G360" s="453"/>
      <c r="H360" s="372"/>
    </row>
    <row r="361" spans="1:8" ht="39" customHeight="1" x14ac:dyDescent="0.25">
      <c r="A361" s="449"/>
      <c r="B361" s="450"/>
      <c r="C361" s="451"/>
      <c r="D361" s="452"/>
      <c r="E361" s="452"/>
      <c r="F361" s="452"/>
      <c r="G361" s="453"/>
      <c r="H361" s="372"/>
    </row>
    <row r="362" spans="1:8" ht="39" customHeight="1" x14ac:dyDescent="0.25">
      <c r="A362" s="449"/>
      <c r="B362" s="450"/>
      <c r="C362" s="451"/>
      <c r="D362" s="452"/>
      <c r="E362" s="452"/>
      <c r="F362" s="452"/>
      <c r="G362" s="453"/>
      <c r="H362" s="372"/>
    </row>
    <row r="363" spans="1:8" ht="39" customHeight="1" x14ac:dyDescent="0.25">
      <c r="A363" s="449"/>
      <c r="B363" s="450"/>
      <c r="C363" s="451"/>
      <c r="D363" s="452"/>
      <c r="E363" s="452"/>
      <c r="F363" s="452"/>
      <c r="G363" s="453"/>
      <c r="H363" s="372"/>
    </row>
    <row r="364" spans="1:8" ht="39" customHeight="1" x14ac:dyDescent="0.25">
      <c r="A364" s="449"/>
      <c r="B364" s="450"/>
      <c r="C364" s="451"/>
      <c r="D364" s="452"/>
      <c r="E364" s="452"/>
      <c r="F364" s="452"/>
      <c r="G364" s="453"/>
      <c r="H364" s="372"/>
    </row>
    <row r="365" spans="1:8" ht="39" customHeight="1" x14ac:dyDescent="0.25">
      <c r="A365" s="449"/>
      <c r="B365" s="450"/>
      <c r="C365" s="451"/>
      <c r="D365" s="452"/>
      <c r="E365" s="452"/>
      <c r="F365" s="452"/>
      <c r="G365" s="453"/>
      <c r="H365" s="372"/>
    </row>
    <row r="366" spans="1:8" ht="39" customHeight="1" x14ac:dyDescent="0.25">
      <c r="A366" s="449"/>
      <c r="B366" s="450"/>
      <c r="C366" s="451"/>
      <c r="D366" s="452"/>
      <c r="E366" s="452"/>
      <c r="F366" s="452"/>
      <c r="G366" s="453"/>
      <c r="H366" s="372"/>
    </row>
    <row r="367" spans="1:8" ht="39" customHeight="1" x14ac:dyDescent="0.25">
      <c r="A367" s="449"/>
      <c r="B367" s="450"/>
      <c r="C367" s="451"/>
      <c r="D367" s="452"/>
      <c r="E367" s="452"/>
      <c r="F367" s="452"/>
      <c r="G367" s="453"/>
      <c r="H367" s="372"/>
    </row>
    <row r="368" spans="1:8" ht="39" customHeight="1" x14ac:dyDescent="0.25">
      <c r="A368" s="449"/>
      <c r="B368" s="450"/>
      <c r="C368" s="451"/>
      <c r="D368" s="452"/>
      <c r="E368" s="452"/>
      <c r="F368" s="452"/>
      <c r="G368" s="453"/>
      <c r="H368" s="372"/>
    </row>
    <row r="369" spans="1:8" ht="39" customHeight="1" x14ac:dyDescent="0.25">
      <c r="A369" s="449"/>
      <c r="B369" s="450"/>
      <c r="C369" s="451"/>
      <c r="D369" s="452"/>
      <c r="E369" s="452"/>
      <c r="F369" s="452"/>
      <c r="G369" s="453"/>
      <c r="H369" s="372"/>
    </row>
    <row r="370" spans="1:8" ht="39" customHeight="1" x14ac:dyDescent="0.25">
      <c r="A370" s="449"/>
      <c r="B370" s="450"/>
      <c r="C370" s="451"/>
      <c r="D370" s="452"/>
      <c r="E370" s="452"/>
      <c r="F370" s="452"/>
      <c r="G370" s="453"/>
      <c r="H370" s="372"/>
    </row>
    <row r="371" spans="1:8" ht="39" customHeight="1" x14ac:dyDescent="0.25">
      <c r="A371" s="449"/>
      <c r="B371" s="450"/>
      <c r="C371" s="451"/>
      <c r="D371" s="452"/>
      <c r="E371" s="452"/>
      <c r="F371" s="452"/>
      <c r="G371" s="453"/>
      <c r="H371" s="372"/>
    </row>
    <row r="372" spans="1:8" ht="39" customHeight="1" x14ac:dyDescent="0.25">
      <c r="A372" s="449"/>
      <c r="B372" s="450"/>
      <c r="C372" s="451"/>
      <c r="D372" s="452"/>
      <c r="E372" s="452"/>
      <c r="F372" s="452"/>
      <c r="G372" s="453"/>
      <c r="H372" s="372"/>
    </row>
    <row r="373" spans="1:8" ht="39" customHeight="1" x14ac:dyDescent="0.25">
      <c r="A373" s="449"/>
      <c r="B373" s="450"/>
      <c r="C373" s="451"/>
      <c r="D373" s="452"/>
      <c r="E373" s="452"/>
      <c r="F373" s="452"/>
      <c r="G373" s="453"/>
      <c r="H373" s="372"/>
    </row>
    <row r="374" spans="1:8" ht="39" customHeight="1" x14ac:dyDescent="0.25">
      <c r="A374" s="449"/>
      <c r="B374" s="450"/>
      <c r="C374" s="451"/>
      <c r="D374" s="452"/>
      <c r="E374" s="452"/>
      <c r="F374" s="452"/>
      <c r="G374" s="453"/>
      <c r="H374" s="372"/>
    </row>
    <row r="375" spans="1:8" ht="39" customHeight="1" x14ac:dyDescent="0.25">
      <c r="A375" s="449"/>
      <c r="B375" s="450"/>
      <c r="C375" s="451"/>
      <c r="D375" s="452"/>
      <c r="E375" s="452"/>
      <c r="F375" s="452"/>
      <c r="G375" s="453"/>
      <c r="H375" s="372"/>
    </row>
    <row r="376" spans="1:8" ht="39" customHeight="1" x14ac:dyDescent="0.25">
      <c r="A376" s="449"/>
      <c r="B376" s="450"/>
      <c r="C376" s="451"/>
      <c r="D376" s="452"/>
      <c r="E376" s="452"/>
      <c r="F376" s="452"/>
      <c r="G376" s="453"/>
      <c r="H376" s="372"/>
    </row>
    <row r="377" spans="1:8" ht="39" customHeight="1" x14ac:dyDescent="0.25">
      <c r="A377" s="449"/>
      <c r="B377" s="450"/>
      <c r="C377" s="451"/>
      <c r="D377" s="452"/>
      <c r="E377" s="452"/>
      <c r="F377" s="452"/>
      <c r="G377" s="453"/>
      <c r="H377" s="372"/>
    </row>
    <row r="378" spans="1:8" ht="39" customHeight="1" x14ac:dyDescent="0.25">
      <c r="A378" s="449"/>
      <c r="B378" s="450"/>
      <c r="C378" s="451"/>
      <c r="D378" s="452"/>
      <c r="E378" s="452"/>
      <c r="F378" s="452"/>
      <c r="G378" s="453"/>
      <c r="H378" s="372"/>
    </row>
    <row r="379" spans="1:8" ht="39" customHeight="1" x14ac:dyDescent="0.25">
      <c r="A379" s="449"/>
      <c r="B379" s="450"/>
      <c r="C379" s="451"/>
      <c r="D379" s="452"/>
      <c r="E379" s="452"/>
      <c r="F379" s="452"/>
      <c r="G379" s="453"/>
      <c r="H379" s="372"/>
    </row>
    <row r="380" spans="1:8" ht="39" customHeight="1" x14ac:dyDescent="0.25">
      <c r="A380" s="449"/>
      <c r="B380" s="450"/>
      <c r="C380" s="451"/>
      <c r="D380" s="452"/>
      <c r="E380" s="452"/>
      <c r="F380" s="452"/>
      <c r="G380" s="453"/>
      <c r="H380" s="372"/>
    </row>
    <row r="381" spans="1:8" ht="39" customHeight="1" x14ac:dyDescent="0.25">
      <c r="A381" s="449"/>
      <c r="B381" s="450"/>
      <c r="C381" s="451"/>
      <c r="D381" s="452"/>
      <c r="E381" s="452"/>
      <c r="F381" s="452"/>
      <c r="G381" s="453"/>
      <c r="H381" s="372"/>
    </row>
    <row r="382" spans="1:8" ht="39" customHeight="1" x14ac:dyDescent="0.25">
      <c r="A382" s="449"/>
      <c r="B382" s="450"/>
      <c r="C382" s="451"/>
      <c r="D382" s="452"/>
      <c r="E382" s="452"/>
      <c r="F382" s="452"/>
      <c r="G382" s="453"/>
      <c r="H382" s="372"/>
    </row>
    <row r="383" spans="1:8" ht="39" customHeight="1" x14ac:dyDescent="0.25">
      <c r="A383" s="449"/>
      <c r="B383" s="450"/>
      <c r="C383" s="451"/>
      <c r="D383" s="452"/>
      <c r="E383" s="452"/>
      <c r="F383" s="452"/>
      <c r="G383" s="453"/>
      <c r="H383" s="372"/>
    </row>
    <row r="384" spans="1:8" ht="39" customHeight="1" x14ac:dyDescent="0.25">
      <c r="A384" s="449"/>
      <c r="B384" s="450"/>
      <c r="C384" s="451"/>
      <c r="D384" s="452"/>
      <c r="E384" s="452"/>
      <c r="F384" s="452"/>
      <c r="G384" s="453"/>
      <c r="H384" s="372"/>
    </row>
    <row r="385" spans="1:8" ht="39" customHeight="1" x14ac:dyDescent="0.25">
      <c r="A385" s="449"/>
      <c r="B385" s="450"/>
      <c r="C385" s="451"/>
      <c r="D385" s="452"/>
      <c r="E385" s="452"/>
      <c r="F385" s="452"/>
      <c r="G385" s="453"/>
      <c r="H385" s="372"/>
    </row>
    <row r="386" spans="1:8" ht="39" customHeight="1" x14ac:dyDescent="0.25">
      <c r="A386" s="449"/>
      <c r="B386" s="450"/>
      <c r="C386" s="451"/>
      <c r="D386" s="452"/>
      <c r="E386" s="452"/>
      <c r="F386" s="452"/>
      <c r="G386" s="453"/>
      <c r="H386" s="372"/>
    </row>
    <row r="387" spans="1:8" ht="39" customHeight="1" x14ac:dyDescent="0.25">
      <c r="A387" s="449"/>
      <c r="B387" s="450"/>
      <c r="C387" s="451"/>
      <c r="D387" s="452"/>
      <c r="E387" s="452"/>
      <c r="F387" s="452"/>
      <c r="G387" s="453"/>
      <c r="H387" s="372"/>
    </row>
    <row r="388" spans="1:8" ht="39" customHeight="1" x14ac:dyDescent="0.25">
      <c r="A388" s="449"/>
      <c r="B388" s="450"/>
      <c r="C388" s="451"/>
      <c r="D388" s="452"/>
      <c r="E388" s="452"/>
      <c r="F388" s="452"/>
      <c r="G388" s="453"/>
      <c r="H388" s="372"/>
    </row>
    <row r="389" spans="1:8" ht="39" customHeight="1" x14ac:dyDescent="0.25">
      <c r="A389" s="449"/>
      <c r="B389" s="450"/>
      <c r="C389" s="451"/>
      <c r="D389" s="452"/>
      <c r="E389" s="452"/>
      <c r="F389" s="452"/>
      <c r="G389" s="453"/>
      <c r="H389" s="372"/>
    </row>
    <row r="390" spans="1:8" ht="39" customHeight="1" x14ac:dyDescent="0.25">
      <c r="A390" s="449"/>
      <c r="B390" s="450"/>
      <c r="C390" s="451"/>
      <c r="D390" s="452"/>
      <c r="E390" s="452"/>
      <c r="F390" s="452"/>
      <c r="G390" s="453"/>
      <c r="H390" s="372"/>
    </row>
    <row r="391" spans="1:8" ht="39" customHeight="1" x14ac:dyDescent="0.25">
      <c r="A391" s="449"/>
      <c r="B391" s="450"/>
      <c r="C391" s="451"/>
      <c r="D391" s="452"/>
      <c r="E391" s="452"/>
      <c r="F391" s="452"/>
      <c r="G391" s="453"/>
      <c r="H391" s="372"/>
    </row>
    <row r="392" spans="1:8" ht="39" customHeight="1" x14ac:dyDescent="0.25">
      <c r="A392" s="449"/>
      <c r="B392" s="450"/>
      <c r="C392" s="451"/>
      <c r="D392" s="452"/>
      <c r="E392" s="452"/>
      <c r="F392" s="452"/>
      <c r="G392" s="453"/>
      <c r="H392" s="372"/>
    </row>
    <row r="393" spans="1:8" ht="39" customHeight="1" x14ac:dyDescent="0.25">
      <c r="A393" s="449"/>
      <c r="B393" s="450"/>
      <c r="C393" s="451"/>
      <c r="D393" s="452"/>
      <c r="E393" s="452"/>
      <c r="F393" s="452"/>
      <c r="G393" s="453"/>
      <c r="H393" s="372"/>
    </row>
    <row r="394" spans="1:8" ht="39" customHeight="1" x14ac:dyDescent="0.25">
      <c r="A394" s="449"/>
      <c r="B394" s="450"/>
      <c r="C394" s="451"/>
      <c r="D394" s="452"/>
      <c r="E394" s="452"/>
      <c r="F394" s="452"/>
      <c r="G394" s="453"/>
      <c r="H394" s="372"/>
    </row>
    <row r="395" spans="1:8" ht="39" customHeight="1" x14ac:dyDescent="0.25">
      <c r="A395" s="449"/>
      <c r="B395" s="450"/>
      <c r="C395" s="451"/>
      <c r="D395" s="452"/>
      <c r="E395" s="452"/>
      <c r="F395" s="452"/>
      <c r="G395" s="453"/>
      <c r="H395" s="372"/>
    </row>
    <row r="396" spans="1:8" ht="39" customHeight="1" x14ac:dyDescent="0.25">
      <c r="A396" s="449"/>
      <c r="B396" s="450"/>
      <c r="C396" s="451"/>
      <c r="D396" s="452"/>
      <c r="E396" s="452"/>
      <c r="F396" s="452"/>
      <c r="G396" s="453"/>
      <c r="H396" s="372"/>
    </row>
    <row r="397" spans="1:8" ht="39" customHeight="1" x14ac:dyDescent="0.25">
      <c r="A397" s="449"/>
      <c r="B397" s="450"/>
      <c r="C397" s="451"/>
      <c r="D397" s="452"/>
      <c r="E397" s="452"/>
      <c r="F397" s="452"/>
      <c r="G397" s="453"/>
      <c r="H397" s="372"/>
    </row>
    <row r="398" spans="1:8" ht="39" customHeight="1" x14ac:dyDescent="0.25">
      <c r="A398" s="449"/>
      <c r="B398" s="450"/>
      <c r="C398" s="451"/>
      <c r="D398" s="452"/>
      <c r="E398" s="452"/>
      <c r="F398" s="452"/>
      <c r="G398" s="453"/>
      <c r="H398" s="372"/>
    </row>
    <row r="399" spans="1:8" ht="39" customHeight="1" x14ac:dyDescent="0.25">
      <c r="A399" s="449"/>
      <c r="B399" s="450"/>
      <c r="C399" s="451"/>
      <c r="D399" s="452"/>
      <c r="E399" s="452"/>
      <c r="F399" s="452"/>
      <c r="G399" s="453"/>
      <c r="H399" s="372"/>
    </row>
    <row r="400" spans="1:8" ht="39" customHeight="1" x14ac:dyDescent="0.25">
      <c r="A400" s="449"/>
      <c r="B400" s="450"/>
      <c r="C400" s="451"/>
      <c r="D400" s="452"/>
      <c r="E400" s="452"/>
      <c r="F400" s="452"/>
      <c r="G400" s="453"/>
      <c r="H400" s="372"/>
    </row>
    <row r="401" spans="1:8" ht="39" customHeight="1" x14ac:dyDescent="0.25">
      <c r="A401" s="449"/>
      <c r="B401" s="450"/>
      <c r="C401" s="451"/>
      <c r="D401" s="452"/>
      <c r="E401" s="452"/>
      <c r="F401" s="452"/>
      <c r="G401" s="453"/>
      <c r="H401" s="372"/>
    </row>
    <row r="402" spans="1:8" ht="39" customHeight="1" x14ac:dyDescent="0.25">
      <c r="A402" s="449"/>
      <c r="B402" s="450"/>
      <c r="C402" s="451"/>
      <c r="D402" s="452"/>
      <c r="E402" s="452"/>
      <c r="F402" s="452"/>
      <c r="G402" s="453"/>
      <c r="H402" s="372"/>
    </row>
    <row r="403" spans="1:8" ht="39" customHeight="1" x14ac:dyDescent="0.25">
      <c r="A403" s="449"/>
      <c r="B403" s="450"/>
      <c r="C403" s="451"/>
      <c r="D403" s="452"/>
      <c r="E403" s="452"/>
      <c r="F403" s="452"/>
      <c r="G403" s="453"/>
      <c r="H403" s="372"/>
    </row>
    <row r="404" spans="1:8" ht="39" customHeight="1" x14ac:dyDescent="0.25">
      <c r="A404" s="449"/>
      <c r="B404" s="450"/>
      <c r="C404" s="451"/>
      <c r="D404" s="452"/>
      <c r="E404" s="452"/>
      <c r="F404" s="452"/>
      <c r="G404" s="453"/>
      <c r="H404" s="372"/>
    </row>
    <row r="405" spans="1:8" ht="39" customHeight="1" x14ac:dyDescent="0.25">
      <c r="A405" s="449"/>
      <c r="B405" s="450"/>
      <c r="C405" s="451"/>
      <c r="D405" s="452"/>
      <c r="E405" s="452"/>
      <c r="F405" s="452"/>
      <c r="G405" s="453"/>
      <c r="H405" s="372"/>
    </row>
    <row r="406" spans="1:8" ht="39" customHeight="1" x14ac:dyDescent="0.25">
      <c r="A406" s="449"/>
      <c r="B406" s="450"/>
      <c r="C406" s="451"/>
      <c r="D406" s="452"/>
      <c r="E406" s="452"/>
      <c r="F406" s="452"/>
      <c r="G406" s="453"/>
      <c r="H406" s="372"/>
    </row>
    <row r="407" spans="1:8" ht="39" customHeight="1" x14ac:dyDescent="0.25">
      <c r="A407" s="449"/>
      <c r="B407" s="450"/>
      <c r="C407" s="451"/>
      <c r="D407" s="452"/>
      <c r="E407" s="452"/>
      <c r="F407" s="452"/>
      <c r="G407" s="453"/>
      <c r="H407" s="372"/>
    </row>
    <row r="408" spans="1:8" ht="39" customHeight="1" x14ac:dyDescent="0.25">
      <c r="A408" s="449"/>
      <c r="B408" s="450"/>
      <c r="C408" s="451"/>
      <c r="D408" s="452"/>
      <c r="E408" s="452"/>
      <c r="F408" s="452"/>
      <c r="G408" s="453"/>
      <c r="H408" s="372"/>
    </row>
    <row r="409" spans="1:8" ht="39" customHeight="1" x14ac:dyDescent="0.25">
      <c r="A409" s="449"/>
      <c r="B409" s="450"/>
      <c r="C409" s="451"/>
      <c r="D409" s="452"/>
      <c r="E409" s="452"/>
      <c r="F409" s="452"/>
      <c r="G409" s="453"/>
      <c r="H409" s="372"/>
    </row>
    <row r="410" spans="1:8" ht="39" customHeight="1" x14ac:dyDescent="0.25">
      <c r="A410" s="449"/>
      <c r="B410" s="450"/>
      <c r="C410" s="451"/>
      <c r="D410" s="452"/>
      <c r="E410" s="452"/>
      <c r="F410" s="452"/>
      <c r="G410" s="453"/>
      <c r="H410" s="372"/>
    </row>
    <row r="411" spans="1:8" ht="39" customHeight="1" x14ac:dyDescent="0.25">
      <c r="A411" s="449"/>
      <c r="B411" s="450"/>
      <c r="C411" s="451"/>
      <c r="D411" s="452"/>
      <c r="E411" s="452"/>
      <c r="F411" s="452"/>
      <c r="G411" s="453"/>
      <c r="H411" s="372"/>
    </row>
    <row r="412" spans="1:8" ht="39" customHeight="1" x14ac:dyDescent="0.25">
      <c r="A412" s="449"/>
      <c r="B412" s="450"/>
      <c r="C412" s="451"/>
      <c r="D412" s="452"/>
      <c r="E412" s="452"/>
      <c r="F412" s="452"/>
      <c r="G412" s="453"/>
      <c r="H412" s="372"/>
    </row>
    <row r="413" spans="1:8" ht="39" customHeight="1" x14ac:dyDescent="0.25">
      <c r="A413" s="449"/>
      <c r="B413" s="450"/>
      <c r="C413" s="451"/>
      <c r="D413" s="452"/>
      <c r="E413" s="452"/>
      <c r="F413" s="452"/>
      <c r="G413" s="453"/>
      <c r="H413" s="372"/>
    </row>
    <row r="414" spans="1:8" ht="39" customHeight="1" x14ac:dyDescent="0.25">
      <c r="A414" s="449"/>
      <c r="B414" s="450"/>
      <c r="C414" s="451"/>
      <c r="D414" s="452"/>
      <c r="E414" s="452"/>
      <c r="F414" s="452"/>
      <c r="G414" s="453"/>
      <c r="H414" s="372"/>
    </row>
    <row r="415" spans="1:8" ht="39" customHeight="1" x14ac:dyDescent="0.25">
      <c r="A415" s="449"/>
      <c r="B415" s="450"/>
      <c r="C415" s="451"/>
      <c r="D415" s="452"/>
      <c r="E415" s="452"/>
      <c r="F415" s="452"/>
      <c r="G415" s="453"/>
      <c r="H415" s="372"/>
    </row>
    <row r="416" spans="1:8" ht="39" customHeight="1" x14ac:dyDescent="0.25">
      <c r="A416" s="449"/>
      <c r="B416" s="450"/>
      <c r="C416" s="451"/>
      <c r="D416" s="452"/>
      <c r="E416" s="452"/>
      <c r="F416" s="452"/>
      <c r="G416" s="453"/>
      <c r="H416" s="372"/>
    </row>
    <row r="417" spans="1:8" ht="39" customHeight="1" x14ac:dyDescent="0.25">
      <c r="A417" s="449"/>
      <c r="B417" s="450"/>
      <c r="C417" s="451"/>
      <c r="D417" s="452"/>
      <c r="E417" s="452"/>
      <c r="F417" s="452"/>
      <c r="G417" s="453"/>
      <c r="H417" s="372"/>
    </row>
    <row r="418" spans="1:8" ht="39" customHeight="1" x14ac:dyDescent="0.25">
      <c r="A418" s="449"/>
      <c r="B418" s="450"/>
      <c r="C418" s="451"/>
      <c r="D418" s="452"/>
      <c r="E418" s="452"/>
      <c r="F418" s="452"/>
      <c r="G418" s="453"/>
      <c r="H418" s="372"/>
    </row>
    <row r="419" spans="1:8" ht="39" customHeight="1" x14ac:dyDescent="0.25">
      <c r="A419" s="449"/>
      <c r="B419" s="450"/>
      <c r="C419" s="451"/>
      <c r="D419" s="452"/>
      <c r="E419" s="452"/>
      <c r="F419" s="452"/>
      <c r="G419" s="453"/>
      <c r="H419" s="372"/>
    </row>
    <row r="420" spans="1:8" ht="39" customHeight="1" x14ac:dyDescent="0.25">
      <c r="A420" s="449"/>
      <c r="B420" s="450"/>
      <c r="C420" s="451"/>
      <c r="D420" s="452"/>
      <c r="E420" s="452"/>
      <c r="F420" s="452"/>
      <c r="G420" s="453"/>
      <c r="H420" s="372"/>
    </row>
    <row r="421" spans="1:8" ht="39" customHeight="1" x14ac:dyDescent="0.25">
      <c r="A421" s="449"/>
      <c r="B421" s="450"/>
      <c r="C421" s="451"/>
      <c r="D421" s="452"/>
      <c r="E421" s="452"/>
      <c r="F421" s="452"/>
      <c r="G421" s="453"/>
      <c r="H421" s="372"/>
    </row>
    <row r="422" spans="1:8" ht="39" customHeight="1" x14ac:dyDescent="0.25">
      <c r="A422" s="449"/>
      <c r="B422" s="450"/>
      <c r="C422" s="451"/>
      <c r="D422" s="452"/>
      <c r="E422" s="452"/>
      <c r="F422" s="452"/>
      <c r="G422" s="453"/>
      <c r="H422" s="372"/>
    </row>
    <row r="423" spans="1:8" ht="39" customHeight="1" x14ac:dyDescent="0.25">
      <c r="A423" s="449"/>
      <c r="B423" s="450"/>
      <c r="C423" s="451"/>
      <c r="D423" s="452"/>
      <c r="E423" s="452"/>
      <c r="F423" s="452"/>
      <c r="G423" s="453"/>
      <c r="H423" s="372"/>
    </row>
    <row r="424" spans="1:8" ht="39" customHeight="1" x14ac:dyDescent="0.25">
      <c r="A424" s="449"/>
      <c r="B424" s="450"/>
      <c r="C424" s="451"/>
      <c r="D424" s="452"/>
      <c r="E424" s="452"/>
      <c r="F424" s="452"/>
      <c r="G424" s="453"/>
      <c r="H424" s="372"/>
    </row>
    <row r="425" spans="1:8" ht="39" customHeight="1" x14ac:dyDescent="0.25">
      <c r="A425" s="449"/>
      <c r="B425" s="450"/>
      <c r="C425" s="451"/>
      <c r="D425" s="452"/>
      <c r="E425" s="452"/>
      <c r="F425" s="452"/>
      <c r="G425" s="453"/>
      <c r="H425" s="372"/>
    </row>
    <row r="426" spans="1:8" ht="39" customHeight="1" x14ac:dyDescent="0.25">
      <c r="A426" s="449"/>
      <c r="B426" s="450"/>
      <c r="C426" s="451"/>
      <c r="D426" s="452"/>
      <c r="E426" s="452"/>
      <c r="F426" s="452"/>
      <c r="G426" s="453"/>
      <c r="H426" s="372"/>
    </row>
    <row r="427" spans="1:8" ht="39" customHeight="1" x14ac:dyDescent="0.25">
      <c r="A427" s="449"/>
      <c r="B427" s="450"/>
      <c r="C427" s="451"/>
      <c r="D427" s="452"/>
      <c r="E427" s="452"/>
      <c r="F427" s="452"/>
      <c r="G427" s="453"/>
      <c r="H427" s="372"/>
    </row>
    <row r="428" spans="1:8" ht="39" customHeight="1" x14ac:dyDescent="0.25">
      <c r="A428" s="449"/>
      <c r="B428" s="450"/>
      <c r="C428" s="451"/>
      <c r="D428" s="452"/>
      <c r="E428" s="452"/>
      <c r="F428" s="452"/>
      <c r="G428" s="453"/>
      <c r="H428" s="372"/>
    </row>
    <row r="429" spans="1:8" ht="39" customHeight="1" x14ac:dyDescent="0.25">
      <c r="A429" s="449"/>
      <c r="B429" s="450"/>
      <c r="C429" s="451"/>
      <c r="D429" s="452"/>
      <c r="E429" s="452"/>
      <c r="F429" s="452"/>
      <c r="G429" s="453"/>
      <c r="H429" s="372"/>
    </row>
    <row r="430" spans="1:8" ht="39" customHeight="1" x14ac:dyDescent="0.25">
      <c r="A430" s="449"/>
      <c r="B430" s="450"/>
      <c r="C430" s="451"/>
      <c r="D430" s="452"/>
      <c r="E430" s="452"/>
      <c r="F430" s="452"/>
      <c r="G430" s="453"/>
      <c r="H430" s="372"/>
    </row>
    <row r="431" spans="1:8" ht="39" customHeight="1" x14ac:dyDescent="0.25">
      <c r="A431" s="449"/>
      <c r="B431" s="450"/>
      <c r="C431" s="451"/>
      <c r="D431" s="452"/>
      <c r="E431" s="452"/>
      <c r="F431" s="452"/>
      <c r="G431" s="453"/>
      <c r="H431" s="372"/>
    </row>
    <row r="432" spans="1:8" ht="39" customHeight="1" x14ac:dyDescent="0.25">
      <c r="A432" s="449"/>
      <c r="B432" s="450"/>
      <c r="C432" s="451"/>
      <c r="D432" s="452"/>
      <c r="E432" s="452"/>
      <c r="F432" s="452"/>
      <c r="G432" s="453"/>
      <c r="H432" s="372"/>
    </row>
    <row r="433" spans="1:8" ht="39" customHeight="1" x14ac:dyDescent="0.25">
      <c r="A433" s="449"/>
      <c r="B433" s="450"/>
      <c r="C433" s="451"/>
      <c r="D433" s="452"/>
      <c r="E433" s="452"/>
      <c r="F433" s="452"/>
      <c r="G433" s="453"/>
      <c r="H433" s="372"/>
    </row>
    <row r="434" spans="1:8" ht="39" customHeight="1" x14ac:dyDescent="0.25">
      <c r="A434" s="449"/>
      <c r="B434" s="450"/>
      <c r="C434" s="451"/>
      <c r="D434" s="452"/>
      <c r="E434" s="452"/>
      <c r="F434" s="452"/>
      <c r="G434" s="453"/>
      <c r="H434" s="372"/>
    </row>
    <row r="435" spans="1:8" ht="39" customHeight="1" x14ac:dyDescent="0.25">
      <c r="A435" s="449"/>
      <c r="B435" s="450"/>
      <c r="C435" s="451"/>
      <c r="D435" s="452"/>
      <c r="E435" s="452"/>
      <c r="F435" s="452"/>
      <c r="G435" s="453"/>
      <c r="H435" s="372"/>
    </row>
    <row r="436" spans="1:8" ht="39" customHeight="1" x14ac:dyDescent="0.25">
      <c r="A436" s="449"/>
      <c r="B436" s="450"/>
      <c r="C436" s="451"/>
      <c r="D436" s="452"/>
      <c r="E436" s="452"/>
      <c r="F436" s="452"/>
      <c r="G436" s="453"/>
      <c r="H436" s="372"/>
    </row>
    <row r="437" spans="1:8" ht="39" customHeight="1" x14ac:dyDescent="0.25">
      <c r="A437" s="449"/>
      <c r="B437" s="450"/>
      <c r="C437" s="451"/>
      <c r="D437" s="452"/>
      <c r="E437" s="452"/>
      <c r="F437" s="452"/>
      <c r="G437" s="453"/>
      <c r="H437" s="372"/>
    </row>
    <row r="438" spans="1:8" ht="39" customHeight="1" x14ac:dyDescent="0.25">
      <c r="A438" s="449"/>
      <c r="B438" s="450"/>
      <c r="C438" s="451"/>
      <c r="D438" s="452"/>
      <c r="E438" s="452"/>
      <c r="F438" s="452"/>
      <c r="G438" s="453"/>
      <c r="H438" s="372"/>
    </row>
    <row r="439" spans="1:8" ht="39" customHeight="1" x14ac:dyDescent="0.25">
      <c r="A439" s="449"/>
      <c r="B439" s="450"/>
      <c r="C439" s="451"/>
      <c r="D439" s="452"/>
      <c r="E439" s="452"/>
      <c r="F439" s="452"/>
      <c r="G439" s="453"/>
      <c r="H439" s="372"/>
    </row>
    <row r="440" spans="1:8" ht="39" customHeight="1" x14ac:dyDescent="0.25">
      <c r="A440" s="449"/>
      <c r="B440" s="450"/>
      <c r="C440" s="451"/>
      <c r="D440" s="452"/>
      <c r="E440" s="452"/>
      <c r="F440" s="452"/>
      <c r="G440" s="453"/>
      <c r="H440" s="372"/>
    </row>
    <row r="441" spans="1:8" ht="39" customHeight="1" x14ac:dyDescent="0.25">
      <c r="A441" s="449"/>
      <c r="B441" s="450"/>
      <c r="C441" s="451"/>
      <c r="D441" s="452"/>
      <c r="E441" s="452"/>
      <c r="F441" s="452"/>
      <c r="G441" s="453"/>
      <c r="H441" s="372"/>
    </row>
    <row r="442" spans="1:8" ht="39" customHeight="1" x14ac:dyDescent="0.25">
      <c r="A442" s="449"/>
      <c r="B442" s="450"/>
      <c r="C442" s="451"/>
      <c r="D442" s="452"/>
      <c r="E442" s="452"/>
      <c r="F442" s="452"/>
      <c r="G442" s="453"/>
      <c r="H442" s="372"/>
    </row>
    <row r="443" spans="1:8" ht="39" customHeight="1" x14ac:dyDescent="0.25">
      <c r="A443" s="449"/>
      <c r="B443" s="450"/>
      <c r="C443" s="451"/>
      <c r="D443" s="452"/>
      <c r="E443" s="452"/>
      <c r="F443" s="452"/>
      <c r="G443" s="453"/>
      <c r="H443" s="372"/>
    </row>
    <row r="444" spans="1:8" ht="39" customHeight="1" x14ac:dyDescent="0.25">
      <c r="A444" s="449"/>
      <c r="B444" s="450"/>
      <c r="C444" s="451"/>
      <c r="D444" s="452"/>
      <c r="E444" s="452"/>
      <c r="F444" s="452"/>
      <c r="G444" s="453"/>
      <c r="H444" s="372"/>
    </row>
    <row r="445" spans="1:8" ht="39" customHeight="1" x14ac:dyDescent="0.25">
      <c r="A445" s="449"/>
      <c r="B445" s="450"/>
      <c r="C445" s="451"/>
      <c r="D445" s="452"/>
      <c r="E445" s="452"/>
      <c r="F445" s="452"/>
      <c r="G445" s="453"/>
      <c r="H445" s="372"/>
    </row>
    <row r="446" spans="1:8" ht="39" customHeight="1" x14ac:dyDescent="0.25">
      <c r="A446" s="449"/>
      <c r="B446" s="450"/>
      <c r="C446" s="451"/>
      <c r="D446" s="452"/>
      <c r="E446" s="452"/>
      <c r="F446" s="452"/>
      <c r="G446" s="453"/>
      <c r="H446" s="372"/>
    </row>
    <row r="447" spans="1:8" ht="39" customHeight="1" x14ac:dyDescent="0.25">
      <c r="A447" s="449"/>
      <c r="B447" s="450"/>
      <c r="C447" s="451"/>
      <c r="D447" s="452"/>
      <c r="E447" s="452"/>
      <c r="F447" s="452"/>
      <c r="G447" s="453"/>
      <c r="H447" s="372"/>
    </row>
    <row r="448" spans="1:8" ht="39" customHeight="1" x14ac:dyDescent="0.25">
      <c r="A448" s="449"/>
      <c r="B448" s="450"/>
      <c r="C448" s="451"/>
      <c r="D448" s="452"/>
      <c r="E448" s="452"/>
      <c r="F448" s="452"/>
      <c r="G448" s="453"/>
      <c r="H448" s="372"/>
    </row>
    <row r="449" spans="1:8" ht="39" customHeight="1" x14ac:dyDescent="0.25">
      <c r="A449" s="449"/>
      <c r="B449" s="450"/>
      <c r="C449" s="451"/>
      <c r="D449" s="452"/>
      <c r="E449" s="452"/>
      <c r="F449" s="452"/>
      <c r="G449" s="453"/>
      <c r="H449" s="372"/>
    </row>
    <row r="450" spans="1:8" ht="39" customHeight="1" x14ac:dyDescent="0.25">
      <c r="A450" s="449"/>
      <c r="B450" s="450"/>
      <c r="C450" s="451"/>
      <c r="D450" s="452"/>
      <c r="E450" s="452"/>
      <c r="F450" s="452"/>
      <c r="G450" s="453"/>
      <c r="H450" s="372"/>
    </row>
    <row r="451" spans="1:8" ht="39" customHeight="1" x14ac:dyDescent="0.25">
      <c r="A451" s="449"/>
      <c r="B451" s="450"/>
      <c r="C451" s="451"/>
      <c r="D451" s="452"/>
      <c r="E451" s="452"/>
      <c r="F451" s="452"/>
      <c r="G451" s="453"/>
      <c r="H451" s="372"/>
    </row>
    <row r="452" spans="1:8" ht="39" customHeight="1" x14ac:dyDescent="0.25">
      <c r="A452" s="449"/>
      <c r="B452" s="450"/>
      <c r="C452" s="451"/>
      <c r="D452" s="452"/>
      <c r="E452" s="452"/>
      <c r="F452" s="452"/>
      <c r="G452" s="453"/>
      <c r="H452" s="372"/>
    </row>
    <row r="453" spans="1:8" ht="39" customHeight="1" x14ac:dyDescent="0.25">
      <c r="A453" s="449"/>
      <c r="B453" s="450"/>
      <c r="C453" s="451"/>
      <c r="D453" s="452"/>
      <c r="E453" s="452"/>
      <c r="F453" s="452"/>
      <c r="G453" s="453"/>
      <c r="H453" s="372"/>
    </row>
    <row r="454" spans="1:8" ht="39" customHeight="1" x14ac:dyDescent="0.25">
      <c r="A454" s="449"/>
      <c r="B454" s="450"/>
      <c r="C454" s="451"/>
      <c r="D454" s="452"/>
      <c r="E454" s="452"/>
      <c r="F454" s="452"/>
      <c r="G454" s="453"/>
      <c r="H454" s="372"/>
    </row>
    <row r="455" spans="1:8" ht="39" customHeight="1" x14ac:dyDescent="0.25">
      <c r="A455" s="449"/>
      <c r="B455" s="450"/>
      <c r="C455" s="451"/>
      <c r="D455" s="452"/>
      <c r="E455" s="452"/>
      <c r="F455" s="452"/>
      <c r="G455" s="453"/>
      <c r="H455" s="372"/>
    </row>
    <row r="456" spans="1:8" ht="39" customHeight="1" x14ac:dyDescent="0.25">
      <c r="A456" s="449"/>
      <c r="B456" s="450"/>
      <c r="C456" s="451"/>
      <c r="D456" s="452"/>
      <c r="E456" s="452"/>
      <c r="F456" s="452"/>
      <c r="G456" s="453"/>
      <c r="H456" s="372"/>
    </row>
    <row r="457" spans="1:8" ht="39" customHeight="1" x14ac:dyDescent="0.25">
      <c r="A457" s="449"/>
      <c r="B457" s="450"/>
      <c r="C457" s="451"/>
      <c r="D457" s="452"/>
      <c r="E457" s="452"/>
      <c r="F457" s="452"/>
      <c r="G457" s="453"/>
      <c r="H457" s="372"/>
    </row>
    <row r="458" spans="1:8" ht="39" customHeight="1" x14ac:dyDescent="0.25">
      <c r="A458" s="449"/>
      <c r="B458" s="450"/>
      <c r="C458" s="451"/>
      <c r="D458" s="452"/>
      <c r="E458" s="452"/>
      <c r="F458" s="452"/>
      <c r="G458" s="453"/>
      <c r="H458" s="372"/>
    </row>
    <row r="459" spans="1:8" ht="39" customHeight="1" x14ac:dyDescent="0.25">
      <c r="A459" s="449"/>
      <c r="B459" s="450"/>
      <c r="C459" s="451"/>
      <c r="D459" s="452"/>
      <c r="E459" s="452"/>
      <c r="F459" s="452"/>
      <c r="G459" s="453"/>
      <c r="H459" s="372"/>
    </row>
    <row r="460" spans="1:8" ht="39" customHeight="1" x14ac:dyDescent="0.25">
      <c r="A460" s="449"/>
      <c r="B460" s="450"/>
      <c r="C460" s="451"/>
      <c r="D460" s="452"/>
      <c r="E460" s="452"/>
      <c r="F460" s="452"/>
      <c r="G460" s="453"/>
      <c r="H460" s="372"/>
    </row>
    <row r="461" spans="1:8" ht="39" customHeight="1" x14ac:dyDescent="0.25">
      <c r="A461" s="449"/>
      <c r="B461" s="450"/>
      <c r="C461" s="451"/>
      <c r="D461" s="452"/>
      <c r="E461" s="452"/>
      <c r="F461" s="452"/>
      <c r="G461" s="453"/>
      <c r="H461" s="372"/>
    </row>
    <row r="462" spans="1:8" ht="39" customHeight="1" x14ac:dyDescent="0.25">
      <c r="A462" s="449"/>
      <c r="B462" s="450"/>
      <c r="C462" s="451"/>
      <c r="D462" s="452"/>
      <c r="E462" s="452"/>
      <c r="F462" s="452"/>
      <c r="G462" s="453"/>
      <c r="H462" s="372"/>
    </row>
    <row r="463" spans="1:8" ht="39" customHeight="1" x14ac:dyDescent="0.25">
      <c r="A463" s="449"/>
      <c r="B463" s="450"/>
      <c r="C463" s="451"/>
      <c r="D463" s="452"/>
      <c r="E463" s="452"/>
      <c r="F463" s="452"/>
      <c r="G463" s="453"/>
      <c r="H463" s="372"/>
    </row>
    <row r="464" spans="1:8" ht="39" customHeight="1" x14ac:dyDescent="0.25">
      <c r="A464" s="449"/>
      <c r="B464" s="450"/>
      <c r="C464" s="451"/>
      <c r="D464" s="452"/>
      <c r="E464" s="452"/>
      <c r="F464" s="452"/>
      <c r="G464" s="453"/>
      <c r="H464" s="372"/>
    </row>
    <row r="465" spans="1:8" ht="39" customHeight="1" x14ac:dyDescent="0.25">
      <c r="A465" s="449"/>
      <c r="B465" s="450"/>
      <c r="C465" s="451"/>
      <c r="D465" s="452"/>
      <c r="E465" s="452"/>
      <c r="F465" s="452"/>
      <c r="G465" s="453"/>
      <c r="H465" s="372"/>
    </row>
    <row r="466" spans="1:8" ht="39" customHeight="1" x14ac:dyDescent="0.25">
      <c r="A466" s="449"/>
      <c r="B466" s="450"/>
      <c r="C466" s="451"/>
      <c r="D466" s="452"/>
      <c r="E466" s="452"/>
      <c r="F466" s="452"/>
      <c r="G466" s="453"/>
      <c r="H466" s="372"/>
    </row>
    <row r="467" spans="1:8" ht="39" customHeight="1" x14ac:dyDescent="0.25">
      <c r="A467" s="449"/>
      <c r="B467" s="450"/>
      <c r="C467" s="451"/>
      <c r="D467" s="452"/>
      <c r="E467" s="452"/>
      <c r="F467" s="452"/>
      <c r="G467" s="453"/>
      <c r="H467" s="372"/>
    </row>
    <row r="468" spans="1:8" ht="39" customHeight="1" x14ac:dyDescent="0.25">
      <c r="A468" s="449"/>
      <c r="B468" s="450"/>
      <c r="C468" s="451"/>
      <c r="D468" s="452"/>
      <c r="E468" s="452"/>
      <c r="F468" s="452"/>
      <c r="G468" s="453"/>
      <c r="H468" s="372"/>
    </row>
    <row r="469" spans="1:8" ht="39" customHeight="1" x14ac:dyDescent="0.25">
      <c r="A469" s="449"/>
      <c r="B469" s="450"/>
      <c r="C469" s="451"/>
      <c r="D469" s="452"/>
      <c r="E469" s="452"/>
      <c r="F469" s="452"/>
      <c r="G469" s="453"/>
      <c r="H469" s="372"/>
    </row>
    <row r="470" spans="1:8" ht="39" customHeight="1" x14ac:dyDescent="0.25">
      <c r="A470" s="449"/>
      <c r="B470" s="450"/>
      <c r="C470" s="451"/>
      <c r="D470" s="452"/>
      <c r="E470" s="452"/>
      <c r="F470" s="452"/>
      <c r="G470" s="453"/>
      <c r="H470" s="372"/>
    </row>
    <row r="471" spans="1:8" ht="39" customHeight="1" x14ac:dyDescent="0.25">
      <c r="A471" s="449"/>
      <c r="B471" s="450"/>
      <c r="C471" s="451"/>
      <c r="D471" s="452"/>
      <c r="E471" s="452"/>
      <c r="F471" s="452"/>
      <c r="G471" s="453"/>
      <c r="H471" s="372"/>
    </row>
    <row r="472" spans="1:8" ht="39" customHeight="1" x14ac:dyDescent="0.25">
      <c r="A472" s="449"/>
      <c r="B472" s="450"/>
      <c r="C472" s="451"/>
      <c r="D472" s="452"/>
      <c r="E472" s="452"/>
      <c r="F472" s="452"/>
      <c r="G472" s="453"/>
      <c r="H472" s="372"/>
    </row>
    <row r="473" spans="1:8" ht="39" customHeight="1" x14ac:dyDescent="0.25">
      <c r="A473" s="449"/>
      <c r="B473" s="450"/>
      <c r="C473" s="451"/>
      <c r="D473" s="452"/>
      <c r="E473" s="452"/>
      <c r="F473" s="452"/>
      <c r="G473" s="453"/>
      <c r="H473" s="372"/>
    </row>
    <row r="474" spans="1:8" ht="39" customHeight="1" x14ac:dyDescent="0.25">
      <c r="A474" s="449"/>
      <c r="B474" s="450"/>
      <c r="C474" s="451"/>
      <c r="D474" s="452"/>
      <c r="E474" s="452"/>
      <c r="F474" s="452"/>
      <c r="G474" s="453"/>
      <c r="H474" s="372"/>
    </row>
    <row r="475" spans="1:8" ht="39" customHeight="1" x14ac:dyDescent="0.25">
      <c r="A475" s="449"/>
      <c r="B475" s="450"/>
      <c r="C475" s="451"/>
      <c r="D475" s="452"/>
      <c r="E475" s="452"/>
      <c r="F475" s="452"/>
      <c r="G475" s="453"/>
      <c r="H475" s="372"/>
    </row>
    <row r="476" spans="1:8" ht="39" customHeight="1" x14ac:dyDescent="0.25">
      <c r="A476" s="449"/>
      <c r="B476" s="450"/>
      <c r="C476" s="451"/>
      <c r="D476" s="452"/>
      <c r="E476" s="452"/>
      <c r="F476" s="452"/>
      <c r="G476" s="453"/>
      <c r="H476" s="372"/>
    </row>
    <row r="477" spans="1:8" ht="39" customHeight="1" x14ac:dyDescent="0.25">
      <c r="A477" s="449"/>
      <c r="B477" s="450"/>
      <c r="C477" s="451"/>
      <c r="D477" s="452"/>
      <c r="E477" s="452"/>
      <c r="F477" s="452"/>
      <c r="G477" s="453"/>
      <c r="H477" s="372"/>
    </row>
    <row r="478" spans="1:8" ht="39" customHeight="1" x14ac:dyDescent="0.25">
      <c r="A478" s="449"/>
      <c r="B478" s="450"/>
      <c r="C478" s="451"/>
      <c r="D478" s="452"/>
      <c r="E478" s="452"/>
      <c r="F478" s="452"/>
      <c r="G478" s="453"/>
      <c r="H478" s="372"/>
    </row>
    <row r="479" spans="1:8" ht="39" customHeight="1" x14ac:dyDescent="0.25">
      <c r="A479" s="449"/>
      <c r="B479" s="450"/>
      <c r="C479" s="451"/>
      <c r="D479" s="452"/>
      <c r="E479" s="452"/>
      <c r="F479" s="452"/>
      <c r="G479" s="453"/>
      <c r="H479" s="372"/>
    </row>
    <row r="480" spans="1:8" ht="39" customHeight="1" x14ac:dyDescent="0.25">
      <c r="A480" s="449"/>
      <c r="B480" s="450"/>
      <c r="C480" s="451"/>
      <c r="D480" s="452"/>
      <c r="E480" s="452"/>
      <c r="F480" s="452"/>
      <c r="G480" s="453"/>
      <c r="H480" s="372"/>
    </row>
    <row r="481" spans="1:8" ht="39" customHeight="1" x14ac:dyDescent="0.25">
      <c r="A481" s="449"/>
      <c r="B481" s="450"/>
      <c r="C481" s="451"/>
      <c r="D481" s="452"/>
      <c r="E481" s="452"/>
      <c r="F481" s="452"/>
      <c r="G481" s="453"/>
      <c r="H481" s="372"/>
    </row>
    <row r="482" spans="1:8" ht="39" customHeight="1" x14ac:dyDescent="0.25">
      <c r="A482" s="449"/>
      <c r="B482" s="450"/>
      <c r="C482" s="451"/>
      <c r="D482" s="452"/>
      <c r="E482" s="452"/>
      <c r="F482" s="452"/>
      <c r="G482" s="453"/>
      <c r="H482" s="372"/>
    </row>
    <row r="483" spans="1:8" ht="39" customHeight="1" x14ac:dyDescent="0.25">
      <c r="A483" s="449"/>
      <c r="B483" s="450"/>
      <c r="C483" s="451"/>
      <c r="D483" s="452"/>
      <c r="E483" s="452"/>
      <c r="F483" s="452"/>
      <c r="G483" s="453"/>
      <c r="H483" s="372"/>
    </row>
    <row r="484" spans="1:8" ht="39" customHeight="1" x14ac:dyDescent="0.25">
      <c r="A484" s="449"/>
      <c r="B484" s="450"/>
      <c r="C484" s="451"/>
      <c r="D484" s="452"/>
      <c r="E484" s="452"/>
      <c r="F484" s="452"/>
      <c r="G484" s="453"/>
      <c r="H484" s="372"/>
    </row>
    <row r="485" spans="1:8" ht="39" customHeight="1" x14ac:dyDescent="0.25">
      <c r="A485" s="449"/>
      <c r="B485" s="450"/>
      <c r="C485" s="451"/>
      <c r="D485" s="452"/>
      <c r="E485" s="452"/>
      <c r="F485" s="452"/>
      <c r="G485" s="453"/>
      <c r="H485" s="372"/>
    </row>
    <row r="486" spans="1:8" ht="39" customHeight="1" x14ac:dyDescent="0.25">
      <c r="A486" s="449"/>
      <c r="B486" s="450"/>
      <c r="C486" s="451"/>
      <c r="D486" s="452"/>
      <c r="E486" s="452"/>
      <c r="F486" s="452"/>
      <c r="G486" s="453"/>
      <c r="H486" s="372"/>
    </row>
    <row r="487" spans="1:8" ht="39" customHeight="1" x14ac:dyDescent="0.25">
      <c r="A487" s="449"/>
      <c r="B487" s="450"/>
      <c r="C487" s="451"/>
      <c r="D487" s="452"/>
      <c r="E487" s="452"/>
      <c r="F487" s="452"/>
      <c r="G487" s="453"/>
      <c r="H487" s="372"/>
    </row>
    <row r="488" spans="1:8" ht="39" customHeight="1" x14ac:dyDescent="0.25">
      <c r="A488" s="449"/>
      <c r="B488" s="450"/>
      <c r="C488" s="451"/>
      <c r="D488" s="452"/>
      <c r="E488" s="452"/>
      <c r="F488" s="452"/>
      <c r="G488" s="453"/>
      <c r="H488" s="372"/>
    </row>
    <row r="489" spans="1:8" ht="39" customHeight="1" x14ac:dyDescent="0.25">
      <c r="A489" s="449"/>
      <c r="B489" s="450"/>
      <c r="C489" s="451"/>
      <c r="D489" s="452"/>
      <c r="E489" s="452"/>
      <c r="F489" s="452"/>
      <c r="G489" s="453"/>
      <c r="H489" s="372"/>
    </row>
    <row r="490" spans="1:8" ht="39" customHeight="1" x14ac:dyDescent="0.25">
      <c r="A490" s="449"/>
      <c r="B490" s="450"/>
      <c r="C490" s="451"/>
      <c r="D490" s="452"/>
      <c r="E490" s="452"/>
      <c r="F490" s="452"/>
      <c r="G490" s="453"/>
      <c r="H490" s="372"/>
    </row>
    <row r="491" spans="1:8" ht="39" customHeight="1" x14ac:dyDescent="0.25">
      <c r="A491" s="449"/>
      <c r="B491" s="450"/>
      <c r="C491" s="451"/>
      <c r="D491" s="452"/>
      <c r="E491" s="452"/>
      <c r="F491" s="452"/>
      <c r="G491" s="453"/>
      <c r="H491" s="372"/>
    </row>
    <row r="492" spans="1:8" ht="39" customHeight="1" x14ac:dyDescent="0.25">
      <c r="A492" s="449"/>
      <c r="B492" s="450"/>
      <c r="C492" s="451"/>
      <c r="D492" s="452"/>
      <c r="E492" s="452"/>
      <c r="F492" s="452"/>
      <c r="G492" s="453"/>
      <c r="H492" s="372"/>
    </row>
    <row r="493" spans="1:8" ht="39" customHeight="1" x14ac:dyDescent="0.25">
      <c r="A493" s="449"/>
      <c r="B493" s="450"/>
      <c r="C493" s="451"/>
      <c r="D493" s="452"/>
      <c r="E493" s="452"/>
      <c r="F493" s="452"/>
      <c r="G493" s="453"/>
      <c r="H493" s="372"/>
    </row>
    <row r="494" spans="1:8" ht="39" customHeight="1" x14ac:dyDescent="0.25">
      <c r="A494" s="449"/>
      <c r="B494" s="450"/>
      <c r="C494" s="451"/>
      <c r="D494" s="452"/>
      <c r="E494" s="452"/>
      <c r="F494" s="452"/>
      <c r="G494" s="453"/>
      <c r="H494" s="372"/>
    </row>
    <row r="495" spans="1:8" ht="39" customHeight="1" x14ac:dyDescent="0.25">
      <c r="A495" s="449"/>
      <c r="B495" s="450"/>
      <c r="C495" s="451"/>
      <c r="D495" s="452"/>
      <c r="E495" s="452"/>
      <c r="F495" s="452"/>
      <c r="G495" s="453"/>
      <c r="H495" s="372"/>
    </row>
    <row r="496" spans="1:8" ht="39" customHeight="1" x14ac:dyDescent="0.25">
      <c r="A496" s="449"/>
      <c r="B496" s="450"/>
      <c r="C496" s="451"/>
      <c r="D496" s="452"/>
      <c r="E496" s="452"/>
      <c r="F496" s="452"/>
      <c r="G496" s="453"/>
      <c r="H496" s="372"/>
    </row>
    <row r="497" spans="1:8" ht="39" customHeight="1" x14ac:dyDescent="0.25">
      <c r="A497" s="449"/>
      <c r="B497" s="450"/>
      <c r="C497" s="451"/>
      <c r="D497" s="452"/>
      <c r="E497" s="452"/>
      <c r="F497" s="452"/>
      <c r="G497" s="453"/>
      <c r="H497" s="372"/>
    </row>
    <row r="498" spans="1:8" ht="39" customHeight="1" x14ac:dyDescent="0.25">
      <c r="A498" s="449"/>
      <c r="B498" s="450"/>
      <c r="C498" s="451"/>
      <c r="D498" s="452"/>
      <c r="E498" s="452"/>
      <c r="F498" s="452"/>
      <c r="G498" s="453"/>
      <c r="H498" s="372"/>
    </row>
    <row r="499" spans="1:8" ht="39" customHeight="1" x14ac:dyDescent="0.25">
      <c r="A499" s="449"/>
      <c r="B499" s="450"/>
      <c r="C499" s="451"/>
      <c r="D499" s="452"/>
      <c r="E499" s="452"/>
      <c r="F499" s="452"/>
      <c r="G499" s="453"/>
      <c r="H499" s="372"/>
    </row>
    <row r="500" spans="1:8" ht="39" customHeight="1" x14ac:dyDescent="0.25">
      <c r="A500" s="449"/>
      <c r="B500" s="450"/>
      <c r="C500" s="451"/>
      <c r="D500" s="452"/>
      <c r="E500" s="452"/>
      <c r="F500" s="452"/>
      <c r="G500" s="453"/>
      <c r="H500" s="372"/>
    </row>
    <row r="501" spans="1:8" ht="39" customHeight="1" x14ac:dyDescent="0.25">
      <c r="A501" s="449"/>
      <c r="B501" s="450"/>
      <c r="C501" s="451"/>
      <c r="D501" s="452"/>
      <c r="E501" s="452"/>
      <c r="F501" s="452"/>
      <c r="G501" s="453"/>
      <c r="H501" s="372"/>
    </row>
    <row r="502" spans="1:8" ht="39" customHeight="1" x14ac:dyDescent="0.25">
      <c r="A502" s="449"/>
      <c r="B502" s="450"/>
      <c r="C502" s="451"/>
      <c r="D502" s="452"/>
      <c r="E502" s="452"/>
      <c r="F502" s="452"/>
      <c r="G502" s="453"/>
      <c r="H502" s="372"/>
    </row>
    <row r="503" spans="1:8" ht="39" customHeight="1" x14ac:dyDescent="0.25">
      <c r="A503" s="449"/>
      <c r="B503" s="450"/>
      <c r="C503" s="451"/>
      <c r="D503" s="452"/>
      <c r="E503" s="452"/>
      <c r="F503" s="452"/>
      <c r="G503" s="453"/>
      <c r="H503" s="372"/>
    </row>
    <row r="504" spans="1:8" ht="39" customHeight="1" x14ac:dyDescent="0.25">
      <c r="A504" s="449"/>
      <c r="B504" s="450"/>
      <c r="C504" s="451"/>
      <c r="D504" s="452"/>
      <c r="E504" s="452"/>
      <c r="F504" s="452"/>
      <c r="G504" s="453"/>
      <c r="H504" s="372"/>
    </row>
    <row r="505" spans="1:8" ht="39" customHeight="1" x14ac:dyDescent="0.25">
      <c r="A505" s="449"/>
      <c r="B505" s="450"/>
      <c r="C505" s="451"/>
      <c r="D505" s="452"/>
      <c r="E505" s="452"/>
      <c r="F505" s="452"/>
      <c r="G505" s="453"/>
      <c r="H505" s="372"/>
    </row>
    <row r="506" spans="1:8" ht="39" customHeight="1" x14ac:dyDescent="0.25">
      <c r="A506" s="449"/>
      <c r="B506" s="450"/>
      <c r="C506" s="451"/>
      <c r="D506" s="452"/>
      <c r="E506" s="452"/>
      <c r="F506" s="452"/>
      <c r="G506" s="453"/>
      <c r="H506" s="372"/>
    </row>
    <row r="507" spans="1:8" ht="39" customHeight="1" x14ac:dyDescent="0.25">
      <c r="A507" s="449"/>
      <c r="B507" s="450"/>
      <c r="C507" s="451"/>
      <c r="D507" s="452"/>
      <c r="E507" s="452"/>
      <c r="F507" s="452"/>
      <c r="G507" s="453"/>
      <c r="H507" s="372"/>
    </row>
    <row r="508" spans="1:8" ht="39" customHeight="1" x14ac:dyDescent="0.25">
      <c r="A508" s="449"/>
      <c r="B508" s="450"/>
      <c r="C508" s="451"/>
      <c r="D508" s="452"/>
      <c r="E508" s="452"/>
      <c r="F508" s="452"/>
      <c r="G508" s="453"/>
      <c r="H508" s="372"/>
    </row>
    <row r="509" spans="1:8" ht="39" customHeight="1" x14ac:dyDescent="0.25">
      <c r="A509" s="449"/>
      <c r="B509" s="450"/>
      <c r="C509" s="451"/>
      <c r="D509" s="452"/>
      <c r="E509" s="452"/>
      <c r="F509" s="452"/>
      <c r="G509" s="453"/>
      <c r="H509" s="372"/>
    </row>
    <row r="510" spans="1:8" ht="39" customHeight="1" x14ac:dyDescent="0.25">
      <c r="A510" s="449"/>
      <c r="B510" s="450"/>
      <c r="C510" s="451"/>
      <c r="D510" s="452"/>
      <c r="E510" s="452"/>
      <c r="F510" s="452"/>
      <c r="G510" s="453"/>
      <c r="H510" s="372"/>
    </row>
    <row r="511" spans="1:8" ht="39" customHeight="1" x14ac:dyDescent="0.25">
      <c r="A511" s="449"/>
      <c r="B511" s="450"/>
      <c r="C511" s="451"/>
      <c r="D511" s="452"/>
      <c r="E511" s="452"/>
      <c r="F511" s="452"/>
      <c r="G511" s="453"/>
      <c r="H511" s="372"/>
    </row>
    <row r="512" spans="1:8" ht="39" customHeight="1" x14ac:dyDescent="0.25">
      <c r="A512" s="449"/>
      <c r="B512" s="450"/>
      <c r="C512" s="451"/>
      <c r="D512" s="452"/>
      <c r="E512" s="452"/>
      <c r="F512" s="452"/>
      <c r="G512" s="453"/>
      <c r="H512" s="372"/>
    </row>
    <row r="513" spans="1:8" ht="39" customHeight="1" x14ac:dyDescent="0.25">
      <c r="A513" s="449"/>
      <c r="B513" s="450"/>
      <c r="C513" s="451"/>
      <c r="D513" s="452"/>
      <c r="E513" s="452"/>
      <c r="F513" s="452"/>
      <c r="G513" s="453"/>
      <c r="H513" s="372"/>
    </row>
    <row r="514" spans="1:8" ht="39" customHeight="1" x14ac:dyDescent="0.25">
      <c r="A514" s="449"/>
      <c r="B514" s="450"/>
      <c r="C514" s="451"/>
      <c r="D514" s="452"/>
      <c r="E514" s="452"/>
      <c r="F514" s="452"/>
      <c r="G514" s="453"/>
      <c r="H514" s="372"/>
    </row>
    <row r="515" spans="1:8" ht="39" customHeight="1" x14ac:dyDescent="0.25">
      <c r="A515" s="449"/>
      <c r="B515" s="450"/>
      <c r="C515" s="451"/>
      <c r="D515" s="452"/>
      <c r="E515" s="452"/>
      <c r="F515" s="452"/>
      <c r="G515" s="453"/>
      <c r="H515" s="372"/>
    </row>
    <row r="516" spans="1:8" ht="39" customHeight="1" x14ac:dyDescent="0.25">
      <c r="A516" s="449"/>
      <c r="B516" s="450"/>
      <c r="C516" s="451"/>
      <c r="D516" s="452"/>
      <c r="E516" s="452"/>
      <c r="F516" s="452"/>
      <c r="G516" s="453"/>
      <c r="H516" s="372"/>
    </row>
    <row r="517" spans="1:8" ht="39" customHeight="1" x14ac:dyDescent="0.25">
      <c r="A517" s="449"/>
      <c r="B517" s="450"/>
      <c r="C517" s="451"/>
      <c r="D517" s="452"/>
      <c r="E517" s="452"/>
      <c r="F517" s="452"/>
      <c r="G517" s="453"/>
      <c r="H517" s="372"/>
    </row>
    <row r="518" spans="1:8" ht="39" customHeight="1" x14ac:dyDescent="0.25">
      <c r="A518" s="449"/>
      <c r="B518" s="450"/>
      <c r="C518" s="451"/>
      <c r="D518" s="452"/>
      <c r="E518" s="452"/>
      <c r="F518" s="452"/>
      <c r="G518" s="453"/>
      <c r="H518" s="372"/>
    </row>
    <row r="519" spans="1:8" ht="39" customHeight="1" x14ac:dyDescent="0.25">
      <c r="A519" s="449"/>
      <c r="B519" s="450"/>
      <c r="C519" s="451"/>
      <c r="D519" s="452"/>
      <c r="E519" s="452"/>
      <c r="F519" s="452"/>
      <c r="G519" s="453"/>
      <c r="H519" s="372"/>
    </row>
    <row r="520" spans="1:8" ht="39" customHeight="1" x14ac:dyDescent="0.25">
      <c r="A520" s="449"/>
      <c r="B520" s="450"/>
      <c r="C520" s="451"/>
      <c r="D520" s="452"/>
      <c r="E520" s="452"/>
      <c r="F520" s="452"/>
      <c r="G520" s="453"/>
      <c r="H520" s="372"/>
    </row>
    <row r="521" spans="1:8" ht="39" customHeight="1" x14ac:dyDescent="0.25">
      <c r="A521" s="449"/>
      <c r="B521" s="450"/>
      <c r="C521" s="451"/>
      <c r="D521" s="452"/>
      <c r="E521" s="452"/>
      <c r="F521" s="452"/>
      <c r="G521" s="453"/>
      <c r="H521" s="372"/>
    </row>
    <row r="522" spans="1:8" ht="39" customHeight="1" x14ac:dyDescent="0.25">
      <c r="A522" s="449"/>
      <c r="B522" s="450"/>
      <c r="C522" s="451"/>
      <c r="D522" s="452"/>
      <c r="E522" s="452"/>
      <c r="F522" s="452"/>
      <c r="G522" s="453"/>
      <c r="H522" s="372"/>
    </row>
    <row r="523" spans="1:8" ht="39" customHeight="1" x14ac:dyDescent="0.25">
      <c r="A523" s="449"/>
      <c r="B523" s="450"/>
      <c r="C523" s="451"/>
      <c r="D523" s="452"/>
      <c r="E523" s="452"/>
      <c r="F523" s="452"/>
      <c r="G523" s="453"/>
      <c r="H523" s="372"/>
    </row>
    <row r="524" spans="1:8" ht="39" customHeight="1" x14ac:dyDescent="0.25">
      <c r="A524" s="449"/>
      <c r="B524" s="450"/>
      <c r="C524" s="451"/>
      <c r="D524" s="452"/>
      <c r="E524" s="452"/>
      <c r="F524" s="452"/>
      <c r="G524" s="453"/>
      <c r="H524" s="372"/>
    </row>
    <row r="525" spans="1:8" ht="39" customHeight="1" x14ac:dyDescent="0.25">
      <c r="A525" s="449"/>
      <c r="B525" s="450"/>
      <c r="C525" s="451"/>
      <c r="D525" s="452"/>
      <c r="E525" s="452"/>
      <c r="F525" s="452"/>
      <c r="G525" s="453"/>
      <c r="H525" s="372"/>
    </row>
    <row r="526" spans="1:8" ht="39" customHeight="1" x14ac:dyDescent="0.25">
      <c r="A526" s="449"/>
      <c r="B526" s="450"/>
      <c r="C526" s="451"/>
      <c r="D526" s="452"/>
      <c r="E526" s="452"/>
      <c r="F526" s="452"/>
      <c r="G526" s="453"/>
      <c r="H526" s="372"/>
    </row>
    <row r="527" spans="1:8" ht="39" customHeight="1" x14ac:dyDescent="0.25">
      <c r="A527" s="449"/>
      <c r="B527" s="450"/>
      <c r="C527" s="451"/>
      <c r="D527" s="452"/>
      <c r="E527" s="452"/>
      <c r="F527" s="452"/>
      <c r="G527" s="453"/>
      <c r="H527" s="372"/>
    </row>
    <row r="528" spans="1:8" ht="39" customHeight="1" x14ac:dyDescent="0.25">
      <c r="A528" s="449"/>
      <c r="B528" s="450"/>
      <c r="C528" s="451"/>
      <c r="D528" s="452"/>
      <c r="E528" s="452"/>
      <c r="F528" s="452"/>
      <c r="G528" s="453"/>
      <c r="H528" s="372"/>
    </row>
    <row r="529" spans="1:8" ht="39" customHeight="1" x14ac:dyDescent="0.25">
      <c r="A529" s="449"/>
      <c r="B529" s="450"/>
      <c r="C529" s="451"/>
      <c r="D529" s="452"/>
      <c r="E529" s="452"/>
      <c r="F529" s="452"/>
      <c r="G529" s="453"/>
      <c r="H529" s="372"/>
    </row>
    <row r="530" spans="1:8" ht="39" customHeight="1" x14ac:dyDescent="0.25">
      <c r="A530" s="449"/>
      <c r="B530" s="450"/>
      <c r="C530" s="451"/>
      <c r="D530" s="452"/>
      <c r="E530" s="452"/>
      <c r="F530" s="452"/>
      <c r="G530" s="453"/>
      <c r="H530" s="372"/>
    </row>
    <row r="531" spans="1:8" ht="39" customHeight="1" x14ac:dyDescent="0.25">
      <c r="A531" s="449"/>
      <c r="B531" s="450"/>
      <c r="C531" s="451"/>
      <c r="D531" s="452"/>
      <c r="E531" s="452"/>
      <c r="F531" s="452"/>
      <c r="G531" s="453"/>
      <c r="H531" s="372"/>
    </row>
    <row r="532" spans="1:8" ht="39" customHeight="1" x14ac:dyDescent="0.25">
      <c r="A532" s="449"/>
      <c r="B532" s="450"/>
      <c r="C532" s="451"/>
      <c r="D532" s="452"/>
      <c r="E532" s="452"/>
      <c r="F532" s="452"/>
      <c r="G532" s="453"/>
      <c r="H532" s="372"/>
    </row>
    <row r="533" spans="1:8" ht="39" customHeight="1" x14ac:dyDescent="0.25">
      <c r="A533" s="449"/>
      <c r="B533" s="450"/>
      <c r="C533" s="451"/>
      <c r="D533" s="452"/>
      <c r="E533" s="452"/>
      <c r="F533" s="452"/>
      <c r="G533" s="453"/>
      <c r="H533" s="372"/>
    </row>
    <row r="534" spans="1:8" ht="39" customHeight="1" x14ac:dyDescent="0.25">
      <c r="A534" s="449"/>
      <c r="B534" s="450"/>
      <c r="C534" s="451"/>
      <c r="D534" s="452"/>
      <c r="E534" s="452"/>
      <c r="F534" s="452"/>
      <c r="G534" s="453"/>
      <c r="H534" s="372"/>
    </row>
    <row r="535" spans="1:8" ht="39" customHeight="1" x14ac:dyDescent="0.25">
      <c r="A535" s="449"/>
      <c r="B535" s="450"/>
      <c r="C535" s="451"/>
      <c r="D535" s="452"/>
      <c r="E535" s="452"/>
      <c r="F535" s="452"/>
      <c r="G535" s="453"/>
      <c r="H535" s="372"/>
    </row>
    <row r="536" spans="1:8" ht="39" customHeight="1" x14ac:dyDescent="0.25">
      <c r="A536" s="449"/>
      <c r="B536" s="450"/>
      <c r="C536" s="451"/>
      <c r="D536" s="452"/>
      <c r="E536" s="452"/>
      <c r="F536" s="452"/>
      <c r="G536" s="453"/>
      <c r="H536" s="372"/>
    </row>
    <row r="537" spans="1:8" ht="39" customHeight="1" x14ac:dyDescent="0.25">
      <c r="A537" s="449"/>
      <c r="B537" s="450"/>
      <c r="C537" s="451"/>
      <c r="D537" s="452"/>
      <c r="E537" s="452"/>
      <c r="F537" s="452"/>
      <c r="G537" s="453"/>
      <c r="H537" s="372"/>
    </row>
    <row r="538" spans="1:8" ht="39" customHeight="1" x14ac:dyDescent="0.25">
      <c r="A538" s="449"/>
      <c r="B538" s="450"/>
      <c r="C538" s="451"/>
      <c r="D538" s="452"/>
      <c r="E538" s="452"/>
      <c r="F538" s="452"/>
      <c r="G538" s="453"/>
      <c r="H538" s="372"/>
    </row>
    <row r="539" spans="1:8" ht="39" customHeight="1" x14ac:dyDescent="0.25">
      <c r="A539" s="449"/>
      <c r="B539" s="450"/>
      <c r="C539" s="451"/>
      <c r="D539" s="452"/>
      <c r="E539" s="452"/>
      <c r="F539" s="452"/>
      <c r="G539" s="453"/>
      <c r="H539" s="372"/>
    </row>
    <row r="540" spans="1:8" ht="39" customHeight="1" x14ac:dyDescent="0.25">
      <c r="A540" s="449"/>
      <c r="B540" s="450"/>
      <c r="C540" s="451"/>
      <c r="D540" s="452"/>
      <c r="E540" s="452"/>
      <c r="F540" s="452"/>
      <c r="G540" s="453"/>
      <c r="H540" s="372"/>
    </row>
    <row r="541" spans="1:8" ht="39" customHeight="1" x14ac:dyDescent="0.25">
      <c r="A541" s="449"/>
      <c r="B541" s="450"/>
      <c r="C541" s="451"/>
      <c r="D541" s="452"/>
      <c r="E541" s="452"/>
      <c r="F541" s="452"/>
      <c r="G541" s="453"/>
      <c r="H541" s="372"/>
    </row>
    <row r="542" spans="1:8" ht="39" customHeight="1" x14ac:dyDescent="0.25">
      <c r="A542" s="449"/>
      <c r="B542" s="450"/>
      <c r="C542" s="451"/>
      <c r="D542" s="452"/>
      <c r="E542" s="452"/>
      <c r="F542" s="452"/>
      <c r="G542" s="453"/>
      <c r="H542" s="372"/>
    </row>
    <row r="543" spans="1:8" ht="39" customHeight="1" x14ac:dyDescent="0.25">
      <c r="A543" s="449"/>
      <c r="B543" s="450"/>
      <c r="C543" s="451"/>
      <c r="D543" s="452"/>
      <c r="E543" s="452"/>
      <c r="F543" s="452"/>
      <c r="G543" s="453"/>
      <c r="H543" s="372"/>
    </row>
    <row r="544" spans="1:8" ht="39" customHeight="1" x14ac:dyDescent="0.25">
      <c r="A544" s="449"/>
      <c r="B544" s="450"/>
      <c r="C544" s="451"/>
      <c r="D544" s="452"/>
      <c r="E544" s="452"/>
      <c r="F544" s="452"/>
      <c r="G544" s="453"/>
      <c r="H544" s="372"/>
    </row>
    <row r="545" spans="1:8" ht="39" customHeight="1" x14ac:dyDescent="0.25">
      <c r="A545" s="449"/>
      <c r="B545" s="450"/>
      <c r="C545" s="451"/>
      <c r="D545" s="452"/>
      <c r="E545" s="452"/>
      <c r="F545" s="452"/>
      <c r="G545" s="453"/>
      <c r="H545" s="372"/>
    </row>
    <row r="546" spans="1:8" ht="39" customHeight="1" x14ac:dyDescent="0.25">
      <c r="A546" s="449"/>
      <c r="B546" s="450"/>
      <c r="C546" s="451"/>
      <c r="D546" s="452"/>
      <c r="E546" s="452"/>
      <c r="F546" s="452"/>
      <c r="G546" s="453"/>
      <c r="H546" s="372"/>
    </row>
    <row r="547" spans="1:8" ht="39" customHeight="1" x14ac:dyDescent="0.25">
      <c r="A547" s="449"/>
      <c r="B547" s="450"/>
      <c r="C547" s="451"/>
      <c r="D547" s="452"/>
      <c r="E547" s="452"/>
      <c r="F547" s="452"/>
      <c r="G547" s="453"/>
      <c r="H547" s="372"/>
    </row>
    <row r="548" spans="1:8" ht="39" customHeight="1" x14ac:dyDescent="0.25">
      <c r="A548" s="449"/>
      <c r="B548" s="450"/>
      <c r="C548" s="451"/>
      <c r="D548" s="452"/>
      <c r="E548" s="452"/>
      <c r="F548" s="452"/>
      <c r="G548" s="453"/>
      <c r="H548" s="372"/>
    </row>
    <row r="549" spans="1:8" ht="39" customHeight="1" x14ac:dyDescent="0.25">
      <c r="A549" s="449"/>
      <c r="B549" s="450"/>
      <c r="C549" s="451"/>
      <c r="D549" s="452"/>
      <c r="E549" s="452"/>
      <c r="F549" s="452"/>
      <c r="G549" s="453"/>
      <c r="H549" s="372"/>
    </row>
    <row r="550" spans="1:8" ht="39" customHeight="1" x14ac:dyDescent="0.25">
      <c r="A550" s="449"/>
      <c r="B550" s="450"/>
      <c r="C550" s="451"/>
      <c r="D550" s="452"/>
      <c r="E550" s="452"/>
      <c r="F550" s="452"/>
      <c r="G550" s="453"/>
      <c r="H550" s="372"/>
    </row>
    <row r="551" spans="1:8" ht="39" customHeight="1" x14ac:dyDescent="0.25">
      <c r="A551" s="449"/>
      <c r="B551" s="450"/>
      <c r="C551" s="451"/>
      <c r="D551" s="452"/>
      <c r="E551" s="452"/>
      <c r="F551" s="452"/>
      <c r="G551" s="453"/>
      <c r="H551" s="372"/>
    </row>
    <row r="552" spans="1:8" ht="39" customHeight="1" x14ac:dyDescent="0.25">
      <c r="A552" s="449"/>
      <c r="B552" s="450"/>
      <c r="C552" s="451"/>
      <c r="D552" s="452"/>
      <c r="E552" s="452"/>
      <c r="F552" s="452"/>
      <c r="G552" s="453"/>
      <c r="H552" s="372"/>
    </row>
    <row r="553" spans="1:8" ht="39" customHeight="1" x14ac:dyDescent="0.25">
      <c r="A553" s="449"/>
      <c r="B553" s="450"/>
      <c r="C553" s="451"/>
      <c r="D553" s="452"/>
      <c r="E553" s="452"/>
      <c r="F553" s="452"/>
      <c r="G553" s="453"/>
      <c r="H553" s="372"/>
    </row>
    <row r="554" spans="1:8" ht="39" customHeight="1" x14ac:dyDescent="0.25">
      <c r="A554" s="449"/>
      <c r="B554" s="450"/>
      <c r="C554" s="451"/>
      <c r="D554" s="452"/>
      <c r="E554" s="452"/>
      <c r="F554" s="452"/>
      <c r="G554" s="453"/>
      <c r="H554" s="372"/>
    </row>
    <row r="555" spans="1:8" ht="39" customHeight="1" x14ac:dyDescent="0.25">
      <c r="A555" s="449"/>
      <c r="B555" s="450"/>
      <c r="C555" s="451"/>
      <c r="D555" s="452"/>
      <c r="E555" s="452"/>
      <c r="F555" s="452"/>
      <c r="G555" s="453"/>
      <c r="H555" s="372"/>
    </row>
    <row r="556" spans="1:8" ht="39" customHeight="1" x14ac:dyDescent="0.25">
      <c r="A556" s="449"/>
      <c r="B556" s="450"/>
      <c r="C556" s="451"/>
      <c r="D556" s="452"/>
      <c r="E556" s="452"/>
      <c r="F556" s="452"/>
      <c r="G556" s="453"/>
      <c r="H556" s="372"/>
    </row>
    <row r="557" spans="1:8" ht="39" customHeight="1" x14ac:dyDescent="0.25">
      <c r="A557" s="449"/>
      <c r="B557" s="450"/>
      <c r="C557" s="451"/>
      <c r="D557" s="452"/>
      <c r="E557" s="452"/>
      <c r="F557" s="452"/>
      <c r="G557" s="453"/>
      <c r="H557" s="372"/>
    </row>
    <row r="558" spans="1:8" ht="39" customHeight="1" x14ac:dyDescent="0.25">
      <c r="A558" s="449"/>
      <c r="B558" s="450"/>
      <c r="C558" s="451"/>
      <c r="D558" s="452"/>
      <c r="E558" s="452"/>
      <c r="F558" s="452"/>
      <c r="G558" s="453"/>
      <c r="H558" s="372"/>
    </row>
    <row r="559" spans="1:8" ht="39" customHeight="1" x14ac:dyDescent="0.25">
      <c r="A559" s="449"/>
      <c r="B559" s="450"/>
      <c r="C559" s="451"/>
      <c r="D559" s="452"/>
      <c r="E559" s="452"/>
      <c r="F559" s="452"/>
      <c r="G559" s="453"/>
      <c r="H559" s="372"/>
    </row>
    <row r="560" spans="1:8" ht="39" customHeight="1" x14ac:dyDescent="0.25">
      <c r="A560" s="449"/>
      <c r="B560" s="450"/>
      <c r="C560" s="451"/>
      <c r="D560" s="452"/>
      <c r="E560" s="452"/>
      <c r="F560" s="452"/>
      <c r="G560" s="453"/>
      <c r="H560" s="372"/>
    </row>
    <row r="561" spans="1:8" ht="39" customHeight="1" x14ac:dyDescent="0.25">
      <c r="A561" s="449"/>
      <c r="B561" s="450"/>
      <c r="C561" s="451"/>
      <c r="D561" s="452"/>
      <c r="E561" s="452"/>
      <c r="F561" s="452"/>
      <c r="G561" s="453"/>
      <c r="H561" s="372"/>
    </row>
    <row r="562" spans="1:8" ht="39" customHeight="1" x14ac:dyDescent="0.25">
      <c r="A562" s="449"/>
      <c r="B562" s="450"/>
      <c r="C562" s="451"/>
      <c r="D562" s="452"/>
      <c r="E562" s="452"/>
      <c r="F562" s="452"/>
      <c r="G562" s="453"/>
      <c r="H562" s="372"/>
    </row>
    <row r="563" spans="1:8" ht="39" customHeight="1" x14ac:dyDescent="0.25">
      <c r="A563" s="449"/>
      <c r="B563" s="450"/>
      <c r="C563" s="451"/>
      <c r="D563" s="452"/>
      <c r="E563" s="452"/>
      <c r="F563" s="452"/>
      <c r="G563" s="453"/>
      <c r="H563" s="372"/>
    </row>
    <row r="564" spans="1:8" ht="39" customHeight="1" x14ac:dyDescent="0.25">
      <c r="A564" s="449"/>
      <c r="B564" s="450"/>
      <c r="C564" s="451"/>
      <c r="D564" s="452"/>
      <c r="E564" s="452"/>
      <c r="F564" s="452"/>
      <c r="G564" s="453"/>
      <c r="H564" s="372"/>
    </row>
    <row r="565" spans="1:8" ht="39" customHeight="1" x14ac:dyDescent="0.25">
      <c r="A565" s="449"/>
      <c r="B565" s="450"/>
      <c r="C565" s="451"/>
      <c r="D565" s="452"/>
      <c r="E565" s="452"/>
      <c r="F565" s="452"/>
      <c r="G565" s="453"/>
      <c r="H565" s="372"/>
    </row>
    <row r="566" spans="1:8" ht="39" customHeight="1" x14ac:dyDescent="0.25">
      <c r="A566" s="449"/>
      <c r="B566" s="450"/>
      <c r="C566" s="451"/>
      <c r="D566" s="452"/>
      <c r="E566" s="452"/>
      <c r="F566" s="452"/>
      <c r="G566" s="453"/>
      <c r="H566" s="372"/>
    </row>
    <row r="567" spans="1:8" ht="39" customHeight="1" x14ac:dyDescent="0.25">
      <c r="A567" s="449"/>
      <c r="B567" s="450"/>
      <c r="C567" s="451"/>
      <c r="D567" s="452"/>
      <c r="E567" s="452"/>
      <c r="F567" s="452"/>
      <c r="G567" s="453"/>
      <c r="H567" s="372"/>
    </row>
    <row r="568" spans="1:8" ht="39" customHeight="1" x14ac:dyDescent="0.25">
      <c r="A568" s="449"/>
      <c r="B568" s="450"/>
      <c r="C568" s="451"/>
      <c r="D568" s="452"/>
      <c r="E568" s="452"/>
      <c r="F568" s="452"/>
      <c r="G568" s="453"/>
      <c r="H568" s="372"/>
    </row>
    <row r="569" spans="1:8" ht="39" customHeight="1" x14ac:dyDescent="0.25">
      <c r="A569" s="449"/>
      <c r="B569" s="450"/>
      <c r="C569" s="451"/>
      <c r="D569" s="452"/>
      <c r="E569" s="452"/>
      <c r="F569" s="452"/>
      <c r="G569" s="453"/>
      <c r="H569" s="372"/>
    </row>
    <row r="570" spans="1:8" ht="39" customHeight="1" x14ac:dyDescent="0.25">
      <c r="A570" s="449"/>
      <c r="B570" s="450"/>
      <c r="C570" s="451"/>
      <c r="D570" s="452"/>
      <c r="E570" s="452"/>
      <c r="F570" s="452"/>
      <c r="G570" s="453"/>
      <c r="H570" s="372"/>
    </row>
    <row r="571" spans="1:8" ht="39" customHeight="1" x14ac:dyDescent="0.25">
      <c r="A571" s="449"/>
      <c r="B571" s="450"/>
      <c r="C571" s="451"/>
      <c r="D571" s="452"/>
      <c r="E571" s="452"/>
      <c r="F571" s="452"/>
      <c r="G571" s="453"/>
      <c r="H571" s="372"/>
    </row>
    <row r="572" spans="1:8" ht="39" customHeight="1" x14ac:dyDescent="0.25">
      <c r="A572" s="449"/>
      <c r="B572" s="450"/>
      <c r="C572" s="451"/>
      <c r="D572" s="452"/>
      <c r="E572" s="452"/>
      <c r="F572" s="452"/>
      <c r="G572" s="453"/>
      <c r="H572" s="372"/>
    </row>
    <row r="573" spans="1:8" ht="39" customHeight="1" x14ac:dyDescent="0.25">
      <c r="A573" s="449"/>
      <c r="B573" s="450"/>
      <c r="C573" s="451"/>
      <c r="D573" s="452"/>
      <c r="E573" s="452"/>
      <c r="F573" s="452"/>
      <c r="G573" s="453"/>
      <c r="H573" s="372"/>
    </row>
    <row r="574" spans="1:8" ht="39" customHeight="1" x14ac:dyDescent="0.25">
      <c r="A574" s="449"/>
      <c r="B574" s="450"/>
      <c r="C574" s="451"/>
      <c r="D574" s="452"/>
      <c r="E574" s="452"/>
      <c r="F574" s="452"/>
      <c r="G574" s="453"/>
      <c r="H574" s="372"/>
    </row>
    <row r="575" spans="1:8" ht="39" customHeight="1" x14ac:dyDescent="0.25">
      <c r="A575" s="449"/>
      <c r="B575" s="450"/>
      <c r="C575" s="451"/>
      <c r="D575" s="452"/>
      <c r="E575" s="452"/>
      <c r="F575" s="452"/>
      <c r="G575" s="453"/>
      <c r="H575" s="372"/>
    </row>
    <row r="576" spans="1:8" ht="39" customHeight="1" x14ac:dyDescent="0.25">
      <c r="A576" s="449"/>
      <c r="B576" s="450"/>
      <c r="C576" s="451"/>
      <c r="D576" s="452"/>
      <c r="E576" s="452"/>
      <c r="F576" s="452"/>
      <c r="G576" s="453"/>
      <c r="H576" s="372"/>
    </row>
    <row r="577" spans="1:8" ht="39" customHeight="1" x14ac:dyDescent="0.25">
      <c r="A577" s="449"/>
      <c r="B577" s="450"/>
      <c r="C577" s="451"/>
      <c r="D577" s="452"/>
      <c r="E577" s="452"/>
      <c r="F577" s="452"/>
      <c r="G577" s="453"/>
      <c r="H577" s="372"/>
    </row>
    <row r="578" spans="1:8" ht="39" customHeight="1" x14ac:dyDescent="0.25">
      <c r="A578" s="449"/>
      <c r="B578" s="450"/>
      <c r="C578" s="451"/>
      <c r="D578" s="452"/>
      <c r="E578" s="452"/>
      <c r="F578" s="452"/>
      <c r="G578" s="453"/>
      <c r="H578" s="372"/>
    </row>
    <row r="579" spans="1:8" ht="39" customHeight="1" x14ac:dyDescent="0.25">
      <c r="A579" s="449"/>
      <c r="B579" s="450"/>
      <c r="C579" s="451"/>
      <c r="D579" s="452"/>
      <c r="E579" s="452"/>
      <c r="F579" s="452"/>
      <c r="G579" s="453"/>
      <c r="H579" s="372"/>
    </row>
    <row r="580" spans="1:8" ht="39" customHeight="1" x14ac:dyDescent="0.25">
      <c r="A580" s="449"/>
      <c r="B580" s="450"/>
      <c r="C580" s="451"/>
      <c r="D580" s="452"/>
      <c r="E580" s="452"/>
      <c r="F580" s="452"/>
      <c r="G580" s="453"/>
      <c r="H580" s="372"/>
    </row>
    <row r="581" spans="1:8" ht="39" customHeight="1" x14ac:dyDescent="0.25">
      <c r="A581" s="449"/>
      <c r="B581" s="450"/>
      <c r="C581" s="451"/>
      <c r="D581" s="452"/>
      <c r="E581" s="452"/>
      <c r="F581" s="452"/>
      <c r="G581" s="453"/>
      <c r="H581" s="372"/>
    </row>
    <row r="582" spans="1:8" ht="39" customHeight="1" x14ac:dyDescent="0.25">
      <c r="A582" s="449"/>
      <c r="B582" s="450"/>
      <c r="C582" s="451"/>
      <c r="D582" s="452"/>
      <c r="E582" s="452"/>
      <c r="F582" s="452"/>
      <c r="G582" s="453"/>
      <c r="H582" s="372"/>
    </row>
    <row r="583" spans="1:8" ht="39" customHeight="1" x14ac:dyDescent="0.25">
      <c r="A583" s="449"/>
      <c r="B583" s="450"/>
      <c r="C583" s="451"/>
      <c r="D583" s="452"/>
      <c r="E583" s="452"/>
      <c r="F583" s="452"/>
      <c r="G583" s="453"/>
      <c r="H583" s="372"/>
    </row>
    <row r="584" spans="1:8" ht="39" customHeight="1" x14ac:dyDescent="0.25">
      <c r="A584" s="449"/>
      <c r="B584" s="450"/>
      <c r="C584" s="451"/>
      <c r="D584" s="452"/>
      <c r="E584" s="452"/>
      <c r="F584" s="452"/>
      <c r="G584" s="453"/>
      <c r="H584" s="372"/>
    </row>
    <row r="585" spans="1:8" ht="39" customHeight="1" x14ac:dyDescent="0.25">
      <c r="A585" s="449"/>
      <c r="B585" s="450"/>
      <c r="C585" s="451"/>
      <c r="D585" s="452"/>
      <c r="E585" s="452"/>
      <c r="F585" s="452"/>
      <c r="G585" s="453"/>
      <c r="H585" s="372"/>
    </row>
    <row r="586" spans="1:8" ht="39" customHeight="1" x14ac:dyDescent="0.25">
      <c r="A586" s="449"/>
      <c r="B586" s="450"/>
      <c r="C586" s="451"/>
      <c r="D586" s="452"/>
      <c r="E586" s="452"/>
      <c r="F586" s="452"/>
      <c r="G586" s="453"/>
      <c r="H586" s="372"/>
    </row>
    <row r="587" spans="1:8" ht="39" customHeight="1" x14ac:dyDescent="0.25">
      <c r="A587" s="449"/>
      <c r="B587" s="450"/>
      <c r="C587" s="451"/>
      <c r="D587" s="452"/>
      <c r="E587" s="452"/>
      <c r="F587" s="452"/>
      <c r="G587" s="453"/>
      <c r="H587" s="372"/>
    </row>
    <row r="588" spans="1:8" ht="39" customHeight="1" x14ac:dyDescent="0.25">
      <c r="A588" s="449"/>
      <c r="B588" s="450"/>
      <c r="C588" s="451"/>
      <c r="D588" s="452"/>
      <c r="E588" s="452"/>
      <c r="F588" s="452"/>
      <c r="G588" s="453"/>
      <c r="H588" s="372"/>
    </row>
    <row r="589" spans="1:8" ht="39" customHeight="1" x14ac:dyDescent="0.25">
      <c r="A589" s="449"/>
      <c r="B589" s="450"/>
      <c r="C589" s="451"/>
      <c r="D589" s="452"/>
      <c r="E589" s="452"/>
      <c r="F589" s="452"/>
      <c r="G589" s="453"/>
      <c r="H589" s="372"/>
    </row>
    <row r="590" spans="1:8" ht="39" customHeight="1" x14ac:dyDescent="0.25">
      <c r="A590" s="449"/>
      <c r="B590" s="450"/>
      <c r="C590" s="451"/>
      <c r="D590" s="452"/>
      <c r="E590" s="452"/>
      <c r="F590" s="452"/>
      <c r="G590" s="453"/>
      <c r="H590" s="372"/>
    </row>
    <row r="591" spans="1:8" ht="39" customHeight="1" x14ac:dyDescent="0.25">
      <c r="A591" s="449"/>
      <c r="B591" s="450"/>
      <c r="C591" s="451"/>
      <c r="D591" s="452"/>
      <c r="E591" s="452"/>
      <c r="F591" s="452"/>
      <c r="G591" s="453"/>
      <c r="H591" s="372"/>
    </row>
    <row r="592" spans="1:8" ht="39" customHeight="1" x14ac:dyDescent="0.25">
      <c r="A592" s="449"/>
      <c r="B592" s="450"/>
      <c r="C592" s="451"/>
      <c r="D592" s="452"/>
      <c r="E592" s="452"/>
      <c r="F592" s="452"/>
      <c r="G592" s="453"/>
      <c r="H592" s="372"/>
    </row>
    <row r="593" spans="1:8" ht="39" customHeight="1" x14ac:dyDescent="0.25">
      <c r="A593" s="449"/>
      <c r="B593" s="450"/>
      <c r="C593" s="451"/>
      <c r="D593" s="452"/>
      <c r="E593" s="452"/>
      <c r="F593" s="452"/>
      <c r="G593" s="453"/>
      <c r="H593" s="372"/>
    </row>
    <row r="594" spans="1:8" ht="39" customHeight="1" x14ac:dyDescent="0.25">
      <c r="A594" s="449"/>
      <c r="B594" s="450"/>
      <c r="C594" s="451"/>
      <c r="D594" s="452"/>
      <c r="E594" s="452"/>
      <c r="F594" s="452"/>
      <c r="G594" s="453"/>
      <c r="H594" s="372"/>
    </row>
    <row r="595" spans="1:8" ht="39" customHeight="1" x14ac:dyDescent="0.25">
      <c r="A595" s="449"/>
      <c r="B595" s="450"/>
      <c r="C595" s="451"/>
      <c r="D595" s="452"/>
      <c r="E595" s="452"/>
      <c r="F595" s="452"/>
      <c r="G595" s="453"/>
      <c r="H595" s="372"/>
    </row>
    <row r="596" spans="1:8" ht="39" customHeight="1" x14ac:dyDescent="0.25">
      <c r="A596" s="449"/>
      <c r="B596" s="450"/>
      <c r="C596" s="451"/>
      <c r="D596" s="452"/>
      <c r="E596" s="452"/>
      <c r="F596" s="452"/>
      <c r="G596" s="453"/>
      <c r="H596" s="372"/>
    </row>
    <row r="597" spans="1:8" ht="39" customHeight="1" x14ac:dyDescent="0.25">
      <c r="A597" s="449"/>
      <c r="B597" s="450"/>
      <c r="C597" s="451"/>
      <c r="D597" s="452"/>
      <c r="E597" s="452"/>
      <c r="F597" s="452"/>
      <c r="G597" s="453"/>
      <c r="H597" s="372"/>
    </row>
    <row r="598" spans="1:8" ht="39" customHeight="1" x14ac:dyDescent="0.25">
      <c r="A598" s="449"/>
      <c r="B598" s="450"/>
      <c r="C598" s="451"/>
      <c r="D598" s="452"/>
      <c r="E598" s="452"/>
      <c r="F598" s="452"/>
      <c r="G598" s="453"/>
      <c r="H598" s="372"/>
    </row>
    <row r="599" spans="1:8" ht="39" customHeight="1" x14ac:dyDescent="0.25">
      <c r="A599" s="449"/>
      <c r="B599" s="450"/>
      <c r="C599" s="451"/>
      <c r="D599" s="452"/>
      <c r="E599" s="452"/>
      <c r="F599" s="452"/>
      <c r="G599" s="453"/>
      <c r="H599" s="372"/>
    </row>
    <row r="600" spans="1:8" ht="39" customHeight="1" x14ac:dyDescent="0.25">
      <c r="A600" s="449"/>
      <c r="B600" s="450"/>
      <c r="C600" s="451"/>
      <c r="D600" s="452"/>
      <c r="E600" s="452"/>
      <c r="F600" s="452"/>
      <c r="G600" s="453"/>
      <c r="H600" s="372"/>
    </row>
    <row r="601" spans="1:8" ht="39" customHeight="1" x14ac:dyDescent="0.25">
      <c r="A601" s="449"/>
      <c r="B601" s="450"/>
      <c r="C601" s="451"/>
      <c r="D601" s="452"/>
      <c r="E601" s="452"/>
      <c r="F601" s="452"/>
      <c r="G601" s="453"/>
      <c r="H601" s="372"/>
    </row>
    <row r="602" spans="1:8" ht="39" customHeight="1" x14ac:dyDescent="0.25">
      <c r="A602" s="449"/>
      <c r="B602" s="450"/>
      <c r="C602" s="451"/>
      <c r="D602" s="452"/>
      <c r="E602" s="452"/>
      <c r="F602" s="452"/>
      <c r="G602" s="453"/>
      <c r="H602" s="372"/>
    </row>
    <row r="603" spans="1:8" ht="39" customHeight="1" x14ac:dyDescent="0.25">
      <c r="A603" s="449"/>
      <c r="B603" s="450"/>
      <c r="C603" s="451"/>
      <c r="D603" s="452"/>
      <c r="E603" s="452"/>
      <c r="F603" s="452"/>
      <c r="G603" s="453"/>
      <c r="H603" s="372"/>
    </row>
    <row r="604" spans="1:8" ht="39" customHeight="1" x14ac:dyDescent="0.25">
      <c r="A604" s="449"/>
      <c r="B604" s="450"/>
      <c r="C604" s="451"/>
      <c r="D604" s="452"/>
      <c r="E604" s="452"/>
      <c r="F604" s="452"/>
      <c r="G604" s="453"/>
      <c r="H604" s="372"/>
    </row>
    <row r="605" spans="1:8" ht="39" customHeight="1" x14ac:dyDescent="0.25">
      <c r="A605" s="449"/>
      <c r="B605" s="450"/>
      <c r="C605" s="451"/>
      <c r="D605" s="452"/>
      <c r="E605" s="452"/>
      <c r="F605" s="452"/>
      <c r="G605" s="453"/>
      <c r="H605" s="372"/>
    </row>
    <row r="606" spans="1:8" ht="39" customHeight="1" x14ac:dyDescent="0.25">
      <c r="A606" s="449"/>
      <c r="B606" s="450"/>
      <c r="C606" s="451"/>
      <c r="D606" s="452"/>
      <c r="E606" s="452"/>
      <c r="F606" s="452"/>
      <c r="G606" s="453"/>
      <c r="H606" s="372"/>
    </row>
    <row r="607" spans="1:8" ht="39" customHeight="1" x14ac:dyDescent="0.25">
      <c r="A607" s="449"/>
      <c r="B607" s="450"/>
      <c r="C607" s="451"/>
      <c r="D607" s="452"/>
      <c r="E607" s="452"/>
      <c r="F607" s="452"/>
      <c r="G607" s="453"/>
      <c r="H607" s="372"/>
    </row>
    <row r="608" spans="1:8" ht="39" customHeight="1" x14ac:dyDescent="0.25">
      <c r="A608" s="449"/>
      <c r="B608" s="450"/>
      <c r="C608" s="451"/>
      <c r="D608" s="452"/>
      <c r="E608" s="452"/>
      <c r="F608" s="452"/>
      <c r="G608" s="453"/>
      <c r="H608" s="372"/>
    </row>
    <row r="609" spans="1:8" ht="39" customHeight="1" x14ac:dyDescent="0.25">
      <c r="A609" s="449"/>
      <c r="B609" s="450"/>
      <c r="C609" s="451"/>
      <c r="D609" s="452"/>
      <c r="E609" s="452"/>
      <c r="F609" s="452"/>
      <c r="G609" s="453"/>
      <c r="H609" s="372"/>
    </row>
    <row r="610" spans="1:8" ht="39" customHeight="1" x14ac:dyDescent="0.25">
      <c r="A610" s="449"/>
      <c r="B610" s="450"/>
      <c r="C610" s="451"/>
      <c r="D610" s="452"/>
      <c r="E610" s="452"/>
      <c r="F610" s="452"/>
      <c r="G610" s="453"/>
      <c r="H610" s="372"/>
    </row>
    <row r="611" spans="1:8" ht="39" customHeight="1" x14ac:dyDescent="0.25">
      <c r="A611" s="449"/>
      <c r="B611" s="450"/>
      <c r="C611" s="451"/>
      <c r="D611" s="452"/>
      <c r="E611" s="452"/>
      <c r="F611" s="452"/>
      <c r="G611" s="453"/>
      <c r="H611" s="372"/>
    </row>
    <row r="612" spans="1:8" ht="39" customHeight="1" x14ac:dyDescent="0.25">
      <c r="A612" s="449"/>
      <c r="B612" s="450"/>
      <c r="C612" s="451"/>
      <c r="D612" s="452"/>
      <c r="E612" s="452"/>
      <c r="F612" s="452"/>
      <c r="G612" s="453"/>
      <c r="H612" s="372"/>
    </row>
    <row r="613" spans="1:8" ht="39" customHeight="1" x14ac:dyDescent="0.25">
      <c r="A613" s="449"/>
      <c r="B613" s="450"/>
      <c r="C613" s="451"/>
      <c r="D613" s="452"/>
      <c r="E613" s="452"/>
      <c r="F613" s="452"/>
      <c r="G613" s="453"/>
      <c r="H613" s="372"/>
    </row>
    <row r="614" spans="1:8" ht="39" customHeight="1" x14ac:dyDescent="0.25">
      <c r="A614" s="449"/>
      <c r="B614" s="450"/>
      <c r="C614" s="451"/>
      <c r="D614" s="452"/>
      <c r="E614" s="452"/>
      <c r="F614" s="452"/>
      <c r="G614" s="453"/>
      <c r="H614" s="372"/>
    </row>
    <row r="615" spans="1:8" ht="39" customHeight="1" x14ac:dyDescent="0.25">
      <c r="A615" s="449"/>
      <c r="B615" s="450"/>
      <c r="C615" s="451"/>
      <c r="D615" s="452"/>
      <c r="E615" s="452"/>
      <c r="F615" s="452"/>
      <c r="G615" s="453"/>
      <c r="H615" s="372"/>
    </row>
    <row r="616" spans="1:8" ht="39" customHeight="1" x14ac:dyDescent="0.25">
      <c r="A616" s="449"/>
      <c r="B616" s="450"/>
      <c r="C616" s="451"/>
      <c r="D616" s="452"/>
      <c r="E616" s="452"/>
      <c r="F616" s="452"/>
      <c r="G616" s="453"/>
      <c r="H616" s="372"/>
    </row>
    <row r="617" spans="1:8" ht="39" customHeight="1" x14ac:dyDescent="0.25">
      <c r="A617" s="449"/>
      <c r="B617" s="450"/>
      <c r="C617" s="451"/>
      <c r="D617" s="452"/>
      <c r="E617" s="452"/>
      <c r="F617" s="452"/>
      <c r="G617" s="453"/>
      <c r="H617" s="372"/>
    </row>
    <row r="618" spans="1:8" ht="39" customHeight="1" x14ac:dyDescent="0.25">
      <c r="A618" s="449"/>
      <c r="B618" s="450"/>
      <c r="C618" s="451"/>
      <c r="D618" s="452"/>
      <c r="E618" s="452"/>
      <c r="F618" s="452"/>
      <c r="G618" s="453"/>
      <c r="H618" s="372"/>
    </row>
    <row r="619" spans="1:8" ht="39" customHeight="1" x14ac:dyDescent="0.25">
      <c r="A619" s="449"/>
      <c r="B619" s="450"/>
      <c r="C619" s="451"/>
      <c r="D619" s="452"/>
      <c r="E619" s="452"/>
      <c r="F619" s="452"/>
      <c r="G619" s="453"/>
      <c r="H619" s="372"/>
    </row>
    <row r="620" spans="1:8" ht="39" customHeight="1" x14ac:dyDescent="0.25">
      <c r="A620" s="449"/>
      <c r="B620" s="450"/>
      <c r="C620" s="451"/>
      <c r="D620" s="452"/>
      <c r="E620" s="452"/>
      <c r="F620" s="452"/>
      <c r="G620" s="453"/>
      <c r="H620" s="372"/>
    </row>
    <row r="621" spans="1:8" ht="39" customHeight="1" x14ac:dyDescent="0.25">
      <c r="A621" s="449"/>
      <c r="B621" s="450"/>
      <c r="C621" s="451"/>
      <c r="D621" s="452"/>
      <c r="E621" s="452"/>
      <c r="F621" s="452"/>
      <c r="G621" s="453"/>
      <c r="H621" s="372"/>
    </row>
    <row r="622" spans="1:8" ht="39" customHeight="1" x14ac:dyDescent="0.25">
      <c r="A622" s="449"/>
      <c r="B622" s="450"/>
      <c r="C622" s="451"/>
      <c r="D622" s="452"/>
      <c r="E622" s="452"/>
      <c r="F622" s="452"/>
      <c r="G622" s="453"/>
      <c r="H622" s="372"/>
    </row>
    <row r="623" spans="1:8" ht="39" customHeight="1" x14ac:dyDescent="0.25">
      <c r="A623" s="449"/>
      <c r="B623" s="450"/>
      <c r="C623" s="451"/>
      <c r="D623" s="452"/>
      <c r="E623" s="452"/>
      <c r="F623" s="452"/>
      <c r="G623" s="453"/>
      <c r="H623" s="372"/>
    </row>
    <row r="624" spans="1:8" ht="39" customHeight="1" x14ac:dyDescent="0.25">
      <c r="A624" s="449"/>
      <c r="B624" s="450"/>
      <c r="C624" s="451"/>
      <c r="D624" s="452"/>
      <c r="E624" s="452"/>
      <c r="F624" s="452"/>
      <c r="G624" s="453"/>
      <c r="H624" s="372"/>
    </row>
    <row r="625" spans="1:8" ht="39" customHeight="1" x14ac:dyDescent="0.25">
      <c r="A625" s="449"/>
      <c r="B625" s="450"/>
      <c r="C625" s="451"/>
      <c r="D625" s="452"/>
      <c r="E625" s="452"/>
      <c r="F625" s="452"/>
      <c r="G625" s="453"/>
      <c r="H625" s="372"/>
    </row>
    <row r="626" spans="1:8" ht="39" customHeight="1" x14ac:dyDescent="0.25">
      <c r="A626" s="449"/>
      <c r="B626" s="450"/>
      <c r="C626" s="451"/>
      <c r="D626" s="452"/>
      <c r="E626" s="452"/>
      <c r="F626" s="452"/>
      <c r="G626" s="453"/>
      <c r="H626" s="372"/>
    </row>
    <row r="627" spans="1:8" ht="39" customHeight="1" x14ac:dyDescent="0.25">
      <c r="A627" s="449"/>
      <c r="B627" s="450"/>
      <c r="C627" s="451"/>
      <c r="D627" s="452"/>
      <c r="E627" s="452"/>
      <c r="F627" s="452"/>
      <c r="G627" s="453"/>
      <c r="H627" s="372"/>
    </row>
    <row r="628" spans="1:8" ht="39" customHeight="1" x14ac:dyDescent="0.25">
      <c r="A628" s="449"/>
      <c r="B628" s="450"/>
      <c r="C628" s="451"/>
      <c r="D628" s="452"/>
      <c r="E628" s="452"/>
      <c r="F628" s="452"/>
      <c r="G628" s="453"/>
      <c r="H628" s="372"/>
    </row>
    <row r="629" spans="1:8" ht="39" customHeight="1" x14ac:dyDescent="0.25">
      <c r="A629" s="449"/>
      <c r="B629" s="450"/>
      <c r="C629" s="451"/>
      <c r="D629" s="452"/>
      <c r="E629" s="452"/>
      <c r="F629" s="452"/>
      <c r="G629" s="453"/>
      <c r="H629" s="372"/>
    </row>
    <row r="630" spans="1:8" ht="39" customHeight="1" x14ac:dyDescent="0.25">
      <c r="A630" s="449"/>
      <c r="B630" s="450"/>
      <c r="C630" s="451"/>
      <c r="D630" s="452"/>
      <c r="E630" s="452"/>
      <c r="F630" s="452"/>
      <c r="G630" s="453"/>
      <c r="H630" s="372"/>
    </row>
    <row r="631" spans="1:8" ht="39" customHeight="1" x14ac:dyDescent="0.25">
      <c r="A631" s="449"/>
      <c r="B631" s="450"/>
      <c r="C631" s="451"/>
      <c r="D631" s="452"/>
      <c r="E631" s="452"/>
      <c r="F631" s="452"/>
      <c r="G631" s="453"/>
      <c r="H631" s="372"/>
    </row>
    <row r="632" spans="1:8" ht="39" customHeight="1" x14ac:dyDescent="0.25">
      <c r="A632" s="449"/>
      <c r="B632" s="450"/>
      <c r="C632" s="451"/>
      <c r="D632" s="452"/>
      <c r="E632" s="452"/>
      <c r="F632" s="452"/>
      <c r="G632" s="453"/>
      <c r="H632" s="372"/>
    </row>
    <row r="633" spans="1:8" ht="39" customHeight="1" x14ac:dyDescent="0.25">
      <c r="A633" s="449"/>
      <c r="B633" s="450"/>
      <c r="C633" s="451"/>
      <c r="D633" s="452"/>
      <c r="E633" s="452"/>
      <c r="F633" s="452"/>
      <c r="G633" s="453"/>
      <c r="H633" s="372"/>
    </row>
    <row r="634" spans="1:8" ht="39" customHeight="1" x14ac:dyDescent="0.25">
      <c r="A634" s="449"/>
      <c r="B634" s="450"/>
      <c r="C634" s="451"/>
      <c r="D634" s="452"/>
      <c r="E634" s="452"/>
      <c r="F634" s="452"/>
      <c r="G634" s="453"/>
      <c r="H634" s="372"/>
    </row>
    <row r="635" spans="1:8" ht="39" customHeight="1" x14ac:dyDescent="0.25">
      <c r="A635" s="449"/>
      <c r="B635" s="450"/>
      <c r="C635" s="451"/>
      <c r="D635" s="452"/>
      <c r="E635" s="452"/>
      <c r="F635" s="452"/>
      <c r="G635" s="453"/>
      <c r="H635" s="372"/>
    </row>
    <row r="636" spans="1:8" ht="39" customHeight="1" x14ac:dyDescent="0.25">
      <c r="A636" s="449"/>
      <c r="B636" s="450"/>
      <c r="C636" s="451"/>
      <c r="D636" s="452"/>
      <c r="E636" s="452"/>
      <c r="F636" s="452"/>
      <c r="G636" s="453"/>
      <c r="H636" s="372"/>
    </row>
    <row r="637" spans="1:8" ht="39" customHeight="1" x14ac:dyDescent="0.25">
      <c r="A637" s="449"/>
      <c r="B637" s="450"/>
      <c r="C637" s="451"/>
      <c r="D637" s="452"/>
      <c r="E637" s="452"/>
      <c r="F637" s="452"/>
      <c r="G637" s="453"/>
      <c r="H637" s="372"/>
    </row>
    <row r="638" spans="1:8" ht="39" customHeight="1" x14ac:dyDescent="0.25">
      <c r="A638" s="449"/>
      <c r="B638" s="450"/>
      <c r="C638" s="451"/>
      <c r="D638" s="452"/>
      <c r="E638" s="452"/>
      <c r="F638" s="452"/>
      <c r="G638" s="453"/>
      <c r="H638" s="372"/>
    </row>
    <row r="639" spans="1:8" ht="39" customHeight="1" x14ac:dyDescent="0.25">
      <c r="A639" s="449"/>
      <c r="B639" s="450"/>
      <c r="C639" s="451"/>
      <c r="D639" s="452"/>
      <c r="E639" s="452"/>
      <c r="F639" s="452"/>
      <c r="G639" s="453"/>
      <c r="H639" s="372"/>
    </row>
    <row r="640" spans="1:8" ht="39" customHeight="1" x14ac:dyDescent="0.25">
      <c r="A640" s="449"/>
      <c r="B640" s="450"/>
      <c r="C640" s="451"/>
      <c r="D640" s="452"/>
      <c r="E640" s="452"/>
      <c r="F640" s="452"/>
      <c r="G640" s="453"/>
      <c r="H640" s="372"/>
    </row>
    <row r="641" spans="1:8" ht="39" customHeight="1" x14ac:dyDescent="0.25">
      <c r="A641" s="449"/>
      <c r="B641" s="450"/>
      <c r="C641" s="451"/>
      <c r="D641" s="452"/>
      <c r="E641" s="452"/>
      <c r="F641" s="452"/>
      <c r="G641" s="453"/>
      <c r="H641" s="372"/>
    </row>
    <row r="642" spans="1:8" ht="39" customHeight="1" x14ac:dyDescent="0.25">
      <c r="A642" s="449"/>
      <c r="B642" s="450"/>
      <c r="C642" s="451"/>
      <c r="D642" s="452"/>
      <c r="E642" s="452"/>
      <c r="F642" s="452"/>
      <c r="G642" s="453"/>
      <c r="H642" s="372"/>
    </row>
    <row r="643" spans="1:8" ht="39" customHeight="1" x14ac:dyDescent="0.25">
      <c r="A643" s="449"/>
      <c r="B643" s="450"/>
      <c r="C643" s="451"/>
      <c r="D643" s="452"/>
      <c r="E643" s="452"/>
      <c r="F643" s="452"/>
      <c r="G643" s="453"/>
      <c r="H643" s="372"/>
    </row>
    <row r="644" spans="1:8" ht="39" customHeight="1" x14ac:dyDescent="0.25">
      <c r="A644" s="449"/>
      <c r="B644" s="450"/>
      <c r="C644" s="451"/>
      <c r="D644" s="452"/>
      <c r="E644" s="452"/>
      <c r="F644" s="452"/>
      <c r="G644" s="453"/>
      <c r="H644" s="372"/>
    </row>
    <row r="645" spans="1:8" ht="39" customHeight="1" x14ac:dyDescent="0.25">
      <c r="A645" s="449"/>
      <c r="B645" s="450"/>
      <c r="C645" s="451"/>
      <c r="D645" s="452"/>
      <c r="E645" s="452"/>
      <c r="F645" s="452"/>
      <c r="G645" s="453"/>
      <c r="H645" s="372"/>
    </row>
    <row r="646" spans="1:8" ht="39" customHeight="1" x14ac:dyDescent="0.25">
      <c r="A646" s="449"/>
      <c r="B646" s="450"/>
      <c r="C646" s="451"/>
      <c r="D646" s="452"/>
      <c r="E646" s="452"/>
      <c r="F646" s="452"/>
      <c r="G646" s="453"/>
      <c r="H646" s="372"/>
    </row>
    <row r="647" spans="1:8" ht="39" customHeight="1" x14ac:dyDescent="0.25">
      <c r="A647" s="449"/>
      <c r="B647" s="450"/>
      <c r="C647" s="451"/>
      <c r="D647" s="452"/>
      <c r="E647" s="452"/>
      <c r="F647" s="452"/>
      <c r="G647" s="453"/>
      <c r="H647" s="372"/>
    </row>
    <row r="648" spans="1:8" ht="39" customHeight="1" x14ac:dyDescent="0.25">
      <c r="A648" s="449"/>
      <c r="B648" s="450"/>
      <c r="C648" s="451"/>
      <c r="D648" s="452"/>
      <c r="E648" s="452"/>
      <c r="F648" s="452"/>
      <c r="G648" s="453"/>
      <c r="H648" s="372"/>
    </row>
    <row r="649" spans="1:8" ht="39" customHeight="1" x14ac:dyDescent="0.25">
      <c r="A649" s="449"/>
      <c r="B649" s="450"/>
      <c r="C649" s="451"/>
      <c r="D649" s="452"/>
      <c r="E649" s="452"/>
      <c r="F649" s="452"/>
      <c r="G649" s="453"/>
      <c r="H649" s="372"/>
    </row>
    <row r="650" spans="1:8" ht="39" customHeight="1" x14ac:dyDescent="0.25">
      <c r="A650" s="449"/>
      <c r="B650" s="450"/>
      <c r="C650" s="451"/>
      <c r="D650" s="452"/>
      <c r="E650" s="452"/>
      <c r="F650" s="452"/>
      <c r="G650" s="453"/>
      <c r="H650" s="372"/>
    </row>
    <row r="651" spans="1:8" ht="39" customHeight="1" x14ac:dyDescent="0.25">
      <c r="A651" s="449"/>
      <c r="B651" s="450"/>
      <c r="C651" s="451"/>
      <c r="D651" s="452"/>
      <c r="E651" s="452"/>
      <c r="F651" s="452"/>
      <c r="G651" s="453"/>
      <c r="H651" s="372"/>
    </row>
    <row r="652" spans="1:8" ht="39" customHeight="1" x14ac:dyDescent="0.25">
      <c r="A652" s="449"/>
      <c r="B652" s="450"/>
      <c r="C652" s="451"/>
      <c r="D652" s="452"/>
      <c r="E652" s="452"/>
      <c r="F652" s="452"/>
      <c r="G652" s="453"/>
      <c r="H652" s="372"/>
    </row>
    <row r="653" spans="1:8" ht="39" customHeight="1" x14ac:dyDescent="0.25">
      <c r="A653" s="449"/>
      <c r="B653" s="450"/>
      <c r="C653" s="451"/>
      <c r="D653" s="452"/>
      <c r="E653" s="452"/>
      <c r="F653" s="452"/>
      <c r="G653" s="453"/>
      <c r="H653" s="372"/>
    </row>
    <row r="654" spans="1:8" ht="39" customHeight="1" x14ac:dyDescent="0.25">
      <c r="A654" s="449"/>
      <c r="B654" s="450"/>
      <c r="C654" s="451"/>
      <c r="D654" s="452"/>
      <c r="E654" s="452"/>
      <c r="F654" s="452"/>
      <c r="G654" s="453"/>
      <c r="H654" s="372"/>
    </row>
    <row r="655" spans="1:8" ht="39" customHeight="1" x14ac:dyDescent="0.25">
      <c r="A655" s="449"/>
      <c r="B655" s="450"/>
      <c r="C655" s="451"/>
      <c r="D655" s="452"/>
      <c r="E655" s="452"/>
      <c r="F655" s="452"/>
      <c r="G655" s="453"/>
      <c r="H655" s="372"/>
    </row>
    <row r="656" spans="1:8" ht="39" customHeight="1" x14ac:dyDescent="0.25">
      <c r="A656" s="449"/>
      <c r="B656" s="450"/>
      <c r="C656" s="451"/>
      <c r="D656" s="452"/>
      <c r="E656" s="452"/>
      <c r="F656" s="452"/>
      <c r="G656" s="453"/>
      <c r="H656" s="372"/>
    </row>
    <row r="657" spans="1:8" ht="39" customHeight="1" x14ac:dyDescent="0.25">
      <c r="A657" s="449"/>
      <c r="B657" s="450"/>
      <c r="C657" s="451"/>
      <c r="D657" s="452"/>
      <c r="E657" s="452"/>
      <c r="F657" s="452"/>
      <c r="G657" s="453"/>
      <c r="H657" s="372"/>
    </row>
    <row r="658" spans="1:8" ht="39" customHeight="1" x14ac:dyDescent="0.25">
      <c r="A658" s="449"/>
      <c r="B658" s="450"/>
      <c r="C658" s="451"/>
      <c r="D658" s="452"/>
      <c r="E658" s="452"/>
      <c r="F658" s="452"/>
      <c r="G658" s="453"/>
      <c r="H658" s="372"/>
    </row>
    <row r="659" spans="1:8" ht="39" customHeight="1" x14ac:dyDescent="0.25">
      <c r="A659" s="449"/>
      <c r="B659" s="450"/>
      <c r="C659" s="451"/>
      <c r="D659" s="452"/>
      <c r="E659" s="452"/>
      <c r="F659" s="452"/>
      <c r="G659" s="453"/>
      <c r="H659" s="372"/>
    </row>
    <row r="660" spans="1:8" ht="39" customHeight="1" x14ac:dyDescent="0.25">
      <c r="A660" s="449"/>
      <c r="B660" s="450"/>
      <c r="C660" s="451"/>
      <c r="D660" s="452"/>
      <c r="E660" s="452"/>
      <c r="F660" s="452"/>
      <c r="G660" s="453"/>
      <c r="H660" s="372"/>
    </row>
    <row r="661" spans="1:8" ht="39" customHeight="1" x14ac:dyDescent="0.25">
      <c r="A661" s="449"/>
      <c r="B661" s="450"/>
      <c r="C661" s="451"/>
      <c r="D661" s="452"/>
      <c r="E661" s="452"/>
      <c r="F661" s="452"/>
      <c r="G661" s="453"/>
      <c r="H661" s="372"/>
    </row>
    <row r="662" spans="1:8" ht="39" customHeight="1" x14ac:dyDescent="0.25">
      <c r="A662" s="449"/>
      <c r="B662" s="450"/>
      <c r="C662" s="451"/>
      <c r="D662" s="452"/>
      <c r="E662" s="452"/>
      <c r="F662" s="452"/>
      <c r="G662" s="453"/>
      <c r="H662" s="372"/>
    </row>
    <row r="663" spans="1:8" ht="39" customHeight="1" x14ac:dyDescent="0.25">
      <c r="A663" s="449"/>
      <c r="B663" s="450"/>
      <c r="C663" s="451"/>
      <c r="D663" s="452"/>
      <c r="E663" s="452"/>
      <c r="F663" s="452"/>
      <c r="G663" s="453"/>
      <c r="H663" s="372"/>
    </row>
    <row r="664" spans="1:8" ht="39" customHeight="1" x14ac:dyDescent="0.25">
      <c r="A664" s="449"/>
      <c r="B664" s="450"/>
      <c r="C664" s="451"/>
      <c r="D664" s="452"/>
      <c r="E664" s="452"/>
      <c r="F664" s="452"/>
      <c r="G664" s="453"/>
      <c r="H664" s="372"/>
    </row>
    <row r="665" spans="1:8" ht="39" customHeight="1" x14ac:dyDescent="0.25">
      <c r="A665" s="449"/>
      <c r="B665" s="450"/>
      <c r="C665" s="451"/>
      <c r="D665" s="452"/>
      <c r="E665" s="452"/>
      <c r="F665" s="452"/>
      <c r="G665" s="453"/>
      <c r="H665" s="372"/>
    </row>
    <row r="666" spans="1:8" ht="39" customHeight="1" x14ac:dyDescent="0.25">
      <c r="A666" s="449"/>
      <c r="B666" s="450"/>
      <c r="C666" s="451"/>
      <c r="D666" s="452"/>
      <c r="E666" s="452"/>
      <c r="F666" s="452"/>
      <c r="G666" s="453"/>
      <c r="H666" s="372"/>
    </row>
    <row r="667" spans="1:8" ht="39" customHeight="1" x14ac:dyDescent="0.25">
      <c r="A667" s="449"/>
      <c r="B667" s="450"/>
      <c r="C667" s="451"/>
      <c r="D667" s="452"/>
      <c r="E667" s="452"/>
      <c r="F667" s="452"/>
      <c r="G667" s="453"/>
      <c r="H667" s="372"/>
    </row>
    <row r="668" spans="1:8" ht="39" customHeight="1" x14ac:dyDescent="0.25">
      <c r="A668" s="449"/>
      <c r="B668" s="450"/>
      <c r="C668" s="451"/>
      <c r="D668" s="452"/>
      <c r="E668" s="452"/>
      <c r="F668" s="452"/>
      <c r="G668" s="453"/>
      <c r="H668" s="372"/>
    </row>
    <row r="669" spans="1:8" ht="39" customHeight="1" x14ac:dyDescent="0.25">
      <c r="A669" s="449"/>
      <c r="B669" s="450"/>
      <c r="C669" s="451"/>
      <c r="D669" s="452"/>
      <c r="E669" s="452"/>
      <c r="F669" s="452"/>
      <c r="G669" s="453"/>
      <c r="H669" s="372"/>
    </row>
    <row r="670" spans="1:8" ht="39" customHeight="1" x14ac:dyDescent="0.25">
      <c r="A670" s="449"/>
      <c r="B670" s="450"/>
      <c r="C670" s="451"/>
      <c r="D670" s="452"/>
      <c r="E670" s="452"/>
      <c r="F670" s="452"/>
      <c r="G670" s="453"/>
      <c r="H670" s="372"/>
    </row>
    <row r="671" spans="1:8" ht="39" customHeight="1" x14ac:dyDescent="0.25">
      <c r="A671" s="449"/>
      <c r="B671" s="450"/>
      <c r="C671" s="451"/>
      <c r="D671" s="452"/>
      <c r="E671" s="452"/>
      <c r="F671" s="452"/>
      <c r="G671" s="453"/>
      <c r="H671" s="372"/>
    </row>
    <row r="672" spans="1:8" ht="39" customHeight="1" x14ac:dyDescent="0.25">
      <c r="A672" s="449"/>
      <c r="B672" s="450"/>
      <c r="C672" s="451"/>
      <c r="D672" s="452"/>
      <c r="E672" s="452"/>
      <c r="F672" s="452"/>
      <c r="G672" s="453"/>
      <c r="H672" s="372"/>
    </row>
    <row r="673" spans="1:8" ht="39" customHeight="1" x14ac:dyDescent="0.25">
      <c r="A673" s="449"/>
      <c r="B673" s="450"/>
      <c r="C673" s="451"/>
      <c r="D673" s="452"/>
      <c r="E673" s="452"/>
      <c r="F673" s="452"/>
      <c r="G673" s="453"/>
      <c r="H673" s="372"/>
    </row>
    <row r="674" spans="1:8" ht="39" customHeight="1" x14ac:dyDescent="0.25">
      <c r="A674" s="449"/>
      <c r="B674" s="450"/>
      <c r="C674" s="451"/>
      <c r="D674" s="452"/>
      <c r="E674" s="452"/>
      <c r="F674" s="452"/>
      <c r="G674" s="453"/>
      <c r="H674" s="372"/>
    </row>
    <row r="675" spans="1:8" ht="39" customHeight="1" x14ac:dyDescent="0.25">
      <c r="A675" s="449"/>
      <c r="B675" s="450"/>
      <c r="C675" s="451"/>
      <c r="D675" s="452"/>
      <c r="E675" s="452"/>
      <c r="F675" s="452"/>
      <c r="G675" s="453"/>
      <c r="H675" s="372"/>
    </row>
    <row r="676" spans="1:8" ht="39" customHeight="1" x14ac:dyDescent="0.25">
      <c r="A676" s="449"/>
      <c r="B676" s="450"/>
      <c r="C676" s="451"/>
      <c r="D676" s="452"/>
      <c r="E676" s="452"/>
      <c r="F676" s="452"/>
      <c r="G676" s="453"/>
      <c r="H676" s="372"/>
    </row>
    <row r="677" spans="1:8" ht="39" customHeight="1" x14ac:dyDescent="0.25">
      <c r="A677" s="449"/>
      <c r="B677" s="450"/>
      <c r="C677" s="451"/>
      <c r="D677" s="452"/>
      <c r="E677" s="452"/>
      <c r="F677" s="452"/>
      <c r="G677" s="453"/>
      <c r="H677" s="372"/>
    </row>
    <row r="678" spans="1:8" ht="39" customHeight="1" x14ac:dyDescent="0.25">
      <c r="A678" s="449"/>
      <c r="B678" s="450"/>
      <c r="C678" s="451"/>
      <c r="D678" s="452"/>
      <c r="E678" s="452"/>
      <c r="F678" s="452"/>
      <c r="G678" s="453"/>
      <c r="H678" s="372"/>
    </row>
    <row r="679" spans="1:8" ht="39" customHeight="1" x14ac:dyDescent="0.25">
      <c r="A679" s="449"/>
      <c r="B679" s="450"/>
      <c r="C679" s="451"/>
      <c r="D679" s="452"/>
      <c r="E679" s="452"/>
      <c r="F679" s="452"/>
      <c r="G679" s="453"/>
      <c r="H679" s="372"/>
    </row>
    <row r="680" spans="1:8" ht="39" customHeight="1" x14ac:dyDescent="0.25">
      <c r="A680" s="449"/>
      <c r="B680" s="450"/>
      <c r="C680" s="451"/>
      <c r="D680" s="452"/>
      <c r="E680" s="452"/>
      <c r="F680" s="452"/>
      <c r="G680" s="453"/>
      <c r="H680" s="372"/>
    </row>
    <row r="681" spans="1:8" ht="39" customHeight="1" x14ac:dyDescent="0.25">
      <c r="A681" s="449"/>
      <c r="B681" s="450"/>
      <c r="C681" s="451"/>
      <c r="D681" s="452"/>
      <c r="E681" s="452"/>
      <c r="F681" s="452"/>
      <c r="G681" s="453"/>
      <c r="H681" s="372"/>
    </row>
    <row r="682" spans="1:8" ht="39" customHeight="1" x14ac:dyDescent="0.25">
      <c r="A682" s="449"/>
      <c r="B682" s="450"/>
      <c r="C682" s="451"/>
      <c r="D682" s="452"/>
      <c r="E682" s="452"/>
      <c r="F682" s="452"/>
      <c r="G682" s="453"/>
      <c r="H682" s="372"/>
    </row>
    <row r="683" spans="1:8" ht="39" customHeight="1" x14ac:dyDescent="0.25">
      <c r="A683" s="449"/>
      <c r="B683" s="450"/>
      <c r="C683" s="451"/>
      <c r="D683" s="452"/>
      <c r="E683" s="452"/>
      <c r="F683" s="452"/>
      <c r="G683" s="453"/>
      <c r="H683" s="372"/>
    </row>
    <row r="684" spans="1:8" ht="39" customHeight="1" x14ac:dyDescent="0.25">
      <c r="A684" s="449"/>
      <c r="B684" s="450"/>
      <c r="C684" s="451"/>
      <c r="D684" s="452"/>
      <c r="E684" s="452"/>
      <c r="F684" s="452"/>
      <c r="G684" s="453"/>
      <c r="H684" s="372"/>
    </row>
    <row r="685" spans="1:8" ht="39" customHeight="1" x14ac:dyDescent="0.25">
      <c r="A685" s="449"/>
      <c r="B685" s="450"/>
      <c r="C685" s="451"/>
      <c r="D685" s="452"/>
      <c r="E685" s="452"/>
      <c r="F685" s="452"/>
      <c r="G685" s="453"/>
      <c r="H685" s="372"/>
    </row>
    <row r="686" spans="1:8" ht="39" customHeight="1" x14ac:dyDescent="0.25">
      <c r="A686" s="449"/>
      <c r="B686" s="450"/>
      <c r="C686" s="451"/>
      <c r="D686" s="452"/>
      <c r="E686" s="452"/>
      <c r="F686" s="452"/>
      <c r="G686" s="453"/>
      <c r="H686" s="372"/>
    </row>
    <row r="687" spans="1:8" ht="39" customHeight="1" x14ac:dyDescent="0.25">
      <c r="A687" s="449"/>
      <c r="B687" s="450"/>
      <c r="C687" s="451"/>
      <c r="D687" s="452"/>
      <c r="E687" s="452"/>
      <c r="F687" s="452"/>
      <c r="G687" s="453"/>
      <c r="H687" s="372"/>
    </row>
    <row r="688" spans="1:8" ht="39" customHeight="1" x14ac:dyDescent="0.25">
      <c r="A688" s="449"/>
      <c r="B688" s="450"/>
      <c r="C688" s="451"/>
      <c r="D688" s="452"/>
      <c r="E688" s="452"/>
      <c r="F688" s="452"/>
      <c r="G688" s="453"/>
      <c r="H688" s="372"/>
    </row>
    <row r="689" spans="1:8" ht="39" customHeight="1" x14ac:dyDescent="0.25">
      <c r="A689" s="449"/>
      <c r="B689" s="450"/>
      <c r="C689" s="451"/>
      <c r="D689" s="452"/>
      <c r="E689" s="452"/>
      <c r="F689" s="452"/>
      <c r="G689" s="453"/>
      <c r="H689" s="372"/>
    </row>
    <row r="690" spans="1:8" ht="39" customHeight="1" x14ac:dyDescent="0.25">
      <c r="A690" s="449"/>
      <c r="B690" s="450"/>
      <c r="C690" s="451"/>
      <c r="D690" s="452"/>
      <c r="E690" s="452"/>
      <c r="F690" s="452"/>
      <c r="G690" s="453"/>
      <c r="H690" s="372"/>
    </row>
    <row r="691" spans="1:8" ht="39" customHeight="1" x14ac:dyDescent="0.25">
      <c r="A691" s="449"/>
      <c r="B691" s="450"/>
      <c r="C691" s="451"/>
      <c r="D691" s="452"/>
      <c r="E691" s="452"/>
      <c r="F691" s="452"/>
      <c r="G691" s="453"/>
      <c r="H691" s="372"/>
    </row>
    <row r="692" spans="1:8" ht="39" customHeight="1" x14ac:dyDescent="0.25">
      <c r="A692" s="449"/>
      <c r="B692" s="450"/>
      <c r="C692" s="451"/>
      <c r="D692" s="452"/>
      <c r="E692" s="452"/>
      <c r="F692" s="452"/>
      <c r="G692" s="453"/>
      <c r="H692" s="372"/>
    </row>
    <row r="693" spans="1:8" ht="39" customHeight="1" x14ac:dyDescent="0.25">
      <c r="A693" s="449"/>
      <c r="B693" s="450"/>
      <c r="C693" s="451"/>
      <c r="D693" s="452"/>
      <c r="E693" s="452"/>
      <c r="F693" s="452"/>
      <c r="G693" s="453"/>
      <c r="H693" s="372"/>
    </row>
    <row r="694" spans="1:8" ht="39" customHeight="1" x14ac:dyDescent="0.25">
      <c r="A694" s="449"/>
      <c r="B694" s="450"/>
      <c r="C694" s="451"/>
      <c r="D694" s="452"/>
      <c r="E694" s="452"/>
      <c r="F694" s="452"/>
      <c r="G694" s="453"/>
      <c r="H694" s="372"/>
    </row>
    <row r="695" spans="1:8" ht="39" customHeight="1" x14ac:dyDescent="0.25">
      <c r="A695" s="449"/>
      <c r="B695" s="450"/>
      <c r="C695" s="451"/>
      <c r="D695" s="452"/>
      <c r="E695" s="452"/>
      <c r="F695" s="452"/>
      <c r="G695" s="453"/>
      <c r="H695" s="372"/>
    </row>
    <row r="696" spans="1:8" ht="39" customHeight="1" x14ac:dyDescent="0.25">
      <c r="A696" s="449"/>
      <c r="B696" s="450"/>
      <c r="C696" s="451"/>
      <c r="D696" s="452"/>
      <c r="E696" s="452"/>
      <c r="F696" s="452"/>
      <c r="G696" s="453"/>
      <c r="H696" s="372"/>
    </row>
    <row r="697" spans="1:8" ht="39" customHeight="1" x14ac:dyDescent="0.25">
      <c r="A697" s="449"/>
      <c r="B697" s="450"/>
      <c r="C697" s="451"/>
      <c r="D697" s="452"/>
      <c r="E697" s="452"/>
      <c r="F697" s="452"/>
      <c r="G697" s="453"/>
      <c r="H697" s="372"/>
    </row>
    <row r="698" spans="1:8" ht="39" customHeight="1" x14ac:dyDescent="0.25">
      <c r="A698" s="449"/>
      <c r="B698" s="450"/>
      <c r="C698" s="451"/>
      <c r="D698" s="452"/>
      <c r="E698" s="452"/>
      <c r="F698" s="452"/>
      <c r="G698" s="453"/>
      <c r="H698" s="372"/>
    </row>
    <row r="699" spans="1:8" ht="39" customHeight="1" x14ac:dyDescent="0.25">
      <c r="A699" s="449"/>
      <c r="B699" s="450"/>
      <c r="C699" s="451"/>
      <c r="D699" s="452"/>
      <c r="E699" s="452"/>
      <c r="F699" s="452"/>
      <c r="G699" s="453"/>
      <c r="H699" s="372"/>
    </row>
    <row r="700" spans="1:8" ht="39" customHeight="1" x14ac:dyDescent="0.25">
      <c r="A700" s="449"/>
      <c r="B700" s="450"/>
      <c r="C700" s="451"/>
      <c r="D700" s="452"/>
      <c r="E700" s="452"/>
      <c r="F700" s="452"/>
      <c r="G700" s="453"/>
      <c r="H700" s="372"/>
    </row>
    <row r="701" spans="1:8" ht="39" customHeight="1" x14ac:dyDescent="0.25">
      <c r="A701" s="449"/>
      <c r="B701" s="450"/>
      <c r="C701" s="451"/>
      <c r="D701" s="452"/>
      <c r="E701" s="452"/>
      <c r="F701" s="452"/>
      <c r="G701" s="453"/>
      <c r="H701" s="372"/>
    </row>
    <row r="702" spans="1:8" ht="39" customHeight="1" x14ac:dyDescent="0.25">
      <c r="A702" s="449"/>
      <c r="B702" s="450"/>
      <c r="C702" s="451"/>
      <c r="D702" s="452"/>
      <c r="E702" s="452"/>
      <c r="F702" s="452"/>
      <c r="G702" s="453"/>
      <c r="H702" s="372"/>
    </row>
    <row r="703" spans="1:8" ht="39" customHeight="1" x14ac:dyDescent="0.25">
      <c r="A703" s="449"/>
      <c r="B703" s="450"/>
      <c r="C703" s="451"/>
      <c r="D703" s="452"/>
      <c r="E703" s="452"/>
      <c r="F703" s="452"/>
      <c r="G703" s="453"/>
      <c r="H703" s="372"/>
    </row>
    <row r="704" spans="1:8" ht="39" customHeight="1" x14ac:dyDescent="0.25">
      <c r="A704" s="449"/>
      <c r="B704" s="450"/>
      <c r="C704" s="451"/>
      <c r="D704" s="452"/>
      <c r="E704" s="452"/>
      <c r="F704" s="452"/>
      <c r="G704" s="453"/>
      <c r="H704" s="372"/>
    </row>
    <row r="705" spans="1:8" ht="39" customHeight="1" x14ac:dyDescent="0.25">
      <c r="A705" s="449"/>
      <c r="B705" s="450"/>
      <c r="C705" s="451"/>
      <c r="D705" s="452"/>
      <c r="E705" s="452"/>
      <c r="F705" s="452"/>
      <c r="G705" s="453"/>
      <c r="H705" s="372"/>
    </row>
    <row r="706" spans="1:8" ht="39" customHeight="1" x14ac:dyDescent="0.25">
      <c r="A706" s="449"/>
      <c r="B706" s="450"/>
      <c r="C706" s="451"/>
      <c r="D706" s="452"/>
      <c r="E706" s="452"/>
      <c r="F706" s="452"/>
      <c r="G706" s="453"/>
      <c r="H706" s="372"/>
    </row>
    <row r="707" spans="1:8" ht="39" customHeight="1" x14ac:dyDescent="0.25">
      <c r="A707" s="449"/>
      <c r="B707" s="450"/>
      <c r="C707" s="451"/>
      <c r="D707" s="452"/>
      <c r="E707" s="452"/>
      <c r="F707" s="452"/>
      <c r="G707" s="453"/>
      <c r="H707" s="372"/>
    </row>
    <row r="708" spans="1:8" ht="39" customHeight="1" x14ac:dyDescent="0.25">
      <c r="A708" s="449"/>
      <c r="B708" s="450"/>
      <c r="C708" s="451"/>
      <c r="D708" s="452"/>
      <c r="E708" s="452"/>
      <c r="F708" s="452"/>
      <c r="G708" s="453"/>
      <c r="H708" s="372"/>
    </row>
    <row r="709" spans="1:8" ht="39" customHeight="1" x14ac:dyDescent="0.25">
      <c r="A709" s="449"/>
      <c r="B709" s="450"/>
      <c r="C709" s="451"/>
      <c r="D709" s="452"/>
      <c r="E709" s="452"/>
      <c r="F709" s="452"/>
      <c r="G709" s="453"/>
      <c r="H709" s="372"/>
    </row>
    <row r="710" spans="1:8" ht="39" customHeight="1" x14ac:dyDescent="0.25">
      <c r="A710" s="449"/>
      <c r="B710" s="450"/>
      <c r="C710" s="451"/>
      <c r="D710" s="452"/>
      <c r="E710" s="452"/>
      <c r="F710" s="452"/>
      <c r="G710" s="453"/>
      <c r="H710" s="372"/>
    </row>
    <row r="711" spans="1:8" ht="39" customHeight="1" x14ac:dyDescent="0.25">
      <c r="A711" s="449"/>
      <c r="B711" s="450"/>
      <c r="C711" s="451"/>
      <c r="D711" s="452"/>
      <c r="E711" s="452"/>
      <c r="F711" s="452"/>
      <c r="G711" s="453"/>
      <c r="H711" s="372"/>
    </row>
    <row r="712" spans="1:8" ht="39" customHeight="1" x14ac:dyDescent="0.25">
      <c r="A712" s="449"/>
      <c r="B712" s="450"/>
      <c r="C712" s="451"/>
      <c r="D712" s="452"/>
      <c r="E712" s="452"/>
      <c r="F712" s="452"/>
      <c r="G712" s="453"/>
      <c r="H712" s="372"/>
    </row>
    <row r="713" spans="1:8" ht="39" customHeight="1" x14ac:dyDescent="0.25">
      <c r="A713" s="449"/>
      <c r="B713" s="450"/>
      <c r="C713" s="451"/>
      <c r="D713" s="452"/>
      <c r="E713" s="452"/>
      <c r="F713" s="452"/>
      <c r="G713" s="453"/>
      <c r="H713" s="372"/>
    </row>
    <row r="714" spans="1:8" ht="39" customHeight="1" x14ac:dyDescent="0.25">
      <c r="A714" s="449"/>
      <c r="B714" s="450"/>
      <c r="C714" s="451"/>
      <c r="D714" s="452"/>
      <c r="E714" s="452"/>
      <c r="F714" s="452"/>
      <c r="G714" s="453"/>
      <c r="H714" s="372"/>
    </row>
    <row r="715" spans="1:8" ht="39" customHeight="1" x14ac:dyDescent="0.25">
      <c r="A715" s="449"/>
      <c r="B715" s="450"/>
      <c r="C715" s="451"/>
      <c r="D715" s="452"/>
      <c r="E715" s="452"/>
      <c r="F715" s="452"/>
      <c r="G715" s="453"/>
      <c r="H715" s="372"/>
    </row>
    <row r="716" spans="1:8" ht="39" customHeight="1" x14ac:dyDescent="0.25">
      <c r="A716" s="449"/>
      <c r="B716" s="450"/>
      <c r="C716" s="451"/>
      <c r="D716" s="452"/>
      <c r="E716" s="452"/>
      <c r="F716" s="452"/>
      <c r="G716" s="453"/>
      <c r="H716" s="372"/>
    </row>
    <row r="717" spans="1:8" ht="39" customHeight="1" x14ac:dyDescent="0.25">
      <c r="A717" s="449"/>
      <c r="B717" s="450"/>
      <c r="C717" s="451"/>
      <c r="D717" s="452"/>
      <c r="E717" s="452"/>
      <c r="F717" s="452"/>
      <c r="G717" s="453"/>
      <c r="H717" s="372"/>
    </row>
    <row r="718" spans="1:8" ht="39" customHeight="1" x14ac:dyDescent="0.25">
      <c r="A718" s="449"/>
      <c r="B718" s="450"/>
      <c r="C718" s="451"/>
      <c r="D718" s="452"/>
      <c r="E718" s="452"/>
      <c r="F718" s="452"/>
      <c r="G718" s="453"/>
      <c r="H718" s="372"/>
    </row>
    <row r="719" spans="1:8" ht="39" customHeight="1" x14ac:dyDescent="0.25">
      <c r="A719" s="449"/>
      <c r="B719" s="450"/>
      <c r="C719" s="451"/>
      <c r="D719" s="452"/>
      <c r="E719" s="452"/>
      <c r="F719" s="452"/>
      <c r="G719" s="453"/>
      <c r="H719" s="372"/>
    </row>
    <row r="720" spans="1:8" ht="39" customHeight="1" x14ac:dyDescent="0.25">
      <c r="A720" s="449"/>
      <c r="B720" s="450"/>
      <c r="C720" s="451"/>
      <c r="D720" s="452"/>
      <c r="E720" s="452"/>
      <c r="F720" s="452"/>
      <c r="G720" s="453"/>
      <c r="H720" s="372"/>
    </row>
    <row r="721" spans="1:8" ht="39" customHeight="1" x14ac:dyDescent="0.25">
      <c r="A721" s="449"/>
      <c r="B721" s="450"/>
      <c r="C721" s="451"/>
      <c r="D721" s="452"/>
      <c r="E721" s="452"/>
      <c r="F721" s="452"/>
      <c r="G721" s="453"/>
      <c r="H721" s="372"/>
    </row>
    <row r="722" spans="1:8" ht="39" customHeight="1" x14ac:dyDescent="0.25">
      <c r="A722" s="449"/>
      <c r="B722" s="450"/>
      <c r="C722" s="451"/>
      <c r="D722" s="452"/>
      <c r="E722" s="452"/>
      <c r="F722" s="452"/>
      <c r="G722" s="453"/>
      <c r="H722" s="372"/>
    </row>
    <row r="723" spans="1:8" ht="39" customHeight="1" x14ac:dyDescent="0.25">
      <c r="A723" s="449"/>
      <c r="B723" s="450"/>
      <c r="C723" s="451"/>
      <c r="D723" s="452"/>
      <c r="E723" s="452"/>
      <c r="F723" s="452"/>
      <c r="G723" s="453"/>
      <c r="H723" s="372"/>
    </row>
    <row r="724" spans="1:8" ht="39" customHeight="1" x14ac:dyDescent="0.25">
      <c r="A724" s="449"/>
      <c r="B724" s="450"/>
      <c r="C724" s="451"/>
      <c r="D724" s="452"/>
      <c r="E724" s="452"/>
      <c r="F724" s="452"/>
      <c r="G724" s="453"/>
      <c r="H724" s="372"/>
    </row>
    <row r="725" spans="1:8" ht="39" customHeight="1" x14ac:dyDescent="0.25">
      <c r="A725" s="449"/>
      <c r="B725" s="450"/>
      <c r="C725" s="451"/>
      <c r="D725" s="452"/>
      <c r="E725" s="452"/>
      <c r="F725" s="452"/>
      <c r="G725" s="453"/>
      <c r="H725" s="372"/>
    </row>
    <row r="726" spans="1:8" ht="39" customHeight="1" x14ac:dyDescent="0.25">
      <c r="A726" s="449"/>
      <c r="B726" s="450"/>
      <c r="C726" s="451"/>
      <c r="D726" s="452"/>
      <c r="E726" s="452"/>
      <c r="F726" s="452"/>
      <c r="G726" s="453"/>
      <c r="H726" s="372"/>
    </row>
    <row r="727" spans="1:8" ht="39" customHeight="1" x14ac:dyDescent="0.25">
      <c r="A727" s="449"/>
      <c r="B727" s="450"/>
      <c r="C727" s="451"/>
      <c r="D727" s="452"/>
      <c r="E727" s="452"/>
      <c r="F727" s="452"/>
      <c r="G727" s="453"/>
      <c r="H727" s="372"/>
    </row>
    <row r="728" spans="1:8" ht="39" customHeight="1" x14ac:dyDescent="0.25">
      <c r="A728" s="449"/>
      <c r="B728" s="450"/>
      <c r="C728" s="451"/>
      <c r="D728" s="452"/>
      <c r="E728" s="452"/>
      <c r="F728" s="452"/>
      <c r="G728" s="453"/>
      <c r="H728" s="372"/>
    </row>
    <row r="729" spans="1:8" ht="39" customHeight="1" x14ac:dyDescent="0.25">
      <c r="A729" s="449"/>
      <c r="B729" s="450"/>
      <c r="C729" s="451"/>
      <c r="D729" s="452"/>
      <c r="E729" s="452"/>
      <c r="F729" s="452"/>
      <c r="G729" s="453"/>
      <c r="H729" s="372"/>
    </row>
    <row r="730" spans="1:8" ht="39" customHeight="1" x14ac:dyDescent="0.25">
      <c r="A730" s="449"/>
      <c r="B730" s="450"/>
      <c r="C730" s="451"/>
      <c r="D730" s="452"/>
      <c r="E730" s="452"/>
      <c r="F730" s="452"/>
      <c r="G730" s="453"/>
      <c r="H730" s="372"/>
    </row>
    <row r="731" spans="1:8" ht="39" customHeight="1" x14ac:dyDescent="0.25">
      <c r="A731" s="449"/>
      <c r="B731" s="450"/>
      <c r="C731" s="451"/>
      <c r="D731" s="452"/>
      <c r="E731" s="452"/>
      <c r="F731" s="452"/>
      <c r="G731" s="453"/>
      <c r="H731" s="372"/>
    </row>
    <row r="732" spans="1:8" ht="39" customHeight="1" x14ac:dyDescent="0.25">
      <c r="A732" s="449"/>
      <c r="B732" s="450"/>
      <c r="C732" s="451"/>
      <c r="D732" s="452"/>
      <c r="E732" s="452"/>
      <c r="F732" s="452"/>
      <c r="G732" s="453"/>
      <c r="H732" s="372"/>
    </row>
    <row r="733" spans="1:8" ht="39" customHeight="1" x14ac:dyDescent="0.25">
      <c r="A733" s="449"/>
      <c r="B733" s="450"/>
      <c r="C733" s="451"/>
      <c r="D733" s="452"/>
      <c r="E733" s="452"/>
      <c r="F733" s="452"/>
      <c r="G733" s="453"/>
      <c r="H733" s="372"/>
    </row>
    <row r="734" spans="1:8" ht="39" customHeight="1" x14ac:dyDescent="0.25">
      <c r="A734" s="449"/>
      <c r="B734" s="450"/>
      <c r="C734" s="451"/>
      <c r="D734" s="452"/>
      <c r="E734" s="452"/>
      <c r="F734" s="452"/>
      <c r="G734" s="453"/>
      <c r="H734" s="372"/>
    </row>
    <row r="735" spans="1:8" ht="39" customHeight="1" x14ac:dyDescent="0.25">
      <c r="A735" s="449"/>
      <c r="B735" s="450"/>
      <c r="C735" s="451"/>
      <c r="D735" s="452"/>
      <c r="E735" s="452"/>
      <c r="F735" s="452"/>
      <c r="G735" s="453"/>
      <c r="H735" s="372"/>
    </row>
    <row r="736" spans="1:8" ht="39" customHeight="1" x14ac:dyDescent="0.25">
      <c r="A736" s="449"/>
      <c r="B736" s="450"/>
      <c r="C736" s="451"/>
      <c r="D736" s="452"/>
      <c r="E736" s="452"/>
      <c r="F736" s="452"/>
      <c r="G736" s="453"/>
      <c r="H736" s="372"/>
    </row>
    <row r="737" spans="1:8" ht="39" customHeight="1" x14ac:dyDescent="0.25">
      <c r="A737" s="449"/>
      <c r="B737" s="450"/>
      <c r="C737" s="451"/>
      <c r="D737" s="452"/>
      <c r="E737" s="452"/>
      <c r="F737" s="452"/>
      <c r="G737" s="453"/>
      <c r="H737" s="372"/>
    </row>
    <row r="738" spans="1:8" ht="39" customHeight="1" x14ac:dyDescent="0.25">
      <c r="A738" s="449"/>
      <c r="B738" s="450"/>
      <c r="C738" s="451"/>
      <c r="D738" s="452"/>
      <c r="E738" s="452"/>
      <c r="F738" s="452"/>
      <c r="G738" s="453"/>
      <c r="H738" s="372"/>
    </row>
    <row r="739" spans="1:8" ht="39" customHeight="1" x14ac:dyDescent="0.25">
      <c r="A739" s="449"/>
      <c r="B739" s="450"/>
      <c r="C739" s="451"/>
      <c r="D739" s="452"/>
      <c r="E739" s="452"/>
      <c r="F739" s="452"/>
      <c r="G739" s="453"/>
      <c r="H739" s="372"/>
    </row>
    <row r="740" spans="1:8" ht="39" customHeight="1" x14ac:dyDescent="0.25">
      <c r="A740" s="449"/>
      <c r="B740" s="450"/>
      <c r="C740" s="451"/>
      <c r="D740" s="452"/>
      <c r="E740" s="452"/>
      <c r="F740" s="452"/>
      <c r="G740" s="453"/>
      <c r="H740" s="372"/>
    </row>
    <row r="741" spans="1:8" ht="39" customHeight="1" x14ac:dyDescent="0.25">
      <c r="A741" s="449"/>
      <c r="B741" s="450"/>
      <c r="C741" s="451"/>
      <c r="D741" s="452"/>
      <c r="E741" s="452"/>
      <c r="F741" s="452"/>
      <c r="G741" s="453"/>
      <c r="H741" s="372"/>
    </row>
    <row r="742" spans="1:8" ht="39" customHeight="1" x14ac:dyDescent="0.25">
      <c r="A742" s="449"/>
      <c r="B742" s="450"/>
      <c r="C742" s="451"/>
      <c r="D742" s="452"/>
      <c r="E742" s="452"/>
      <c r="F742" s="452"/>
      <c r="G742" s="453"/>
      <c r="H742" s="372"/>
    </row>
    <row r="743" spans="1:8" ht="39" customHeight="1" x14ac:dyDescent="0.25">
      <c r="A743" s="449"/>
      <c r="B743" s="450"/>
      <c r="C743" s="451"/>
      <c r="D743" s="452"/>
      <c r="E743" s="452"/>
      <c r="F743" s="452"/>
      <c r="G743" s="453"/>
      <c r="H743" s="372"/>
    </row>
    <row r="744" spans="1:8" ht="39" customHeight="1" x14ac:dyDescent="0.25">
      <c r="A744" s="449"/>
      <c r="B744" s="450"/>
      <c r="C744" s="451"/>
      <c r="D744" s="452"/>
      <c r="E744" s="452"/>
      <c r="F744" s="452"/>
      <c r="G744" s="453"/>
      <c r="H744" s="372"/>
    </row>
    <row r="745" spans="1:8" ht="39" customHeight="1" x14ac:dyDescent="0.25">
      <c r="A745" s="449"/>
      <c r="B745" s="450"/>
      <c r="C745" s="451"/>
      <c r="D745" s="452"/>
      <c r="E745" s="452"/>
      <c r="F745" s="452"/>
      <c r="G745" s="453"/>
      <c r="H745" s="372"/>
    </row>
    <row r="746" spans="1:8" ht="39" customHeight="1" x14ac:dyDescent="0.25">
      <c r="A746" s="449"/>
      <c r="B746" s="450"/>
      <c r="C746" s="451"/>
      <c r="D746" s="452"/>
      <c r="E746" s="452"/>
      <c r="F746" s="452"/>
      <c r="G746" s="453"/>
      <c r="H746" s="372"/>
    </row>
    <row r="747" spans="1:8" ht="39" customHeight="1" x14ac:dyDescent="0.25">
      <c r="A747" s="449"/>
      <c r="B747" s="450"/>
      <c r="C747" s="451"/>
      <c r="D747" s="452"/>
      <c r="E747" s="452"/>
      <c r="F747" s="452"/>
      <c r="G747" s="453"/>
      <c r="H747" s="372"/>
    </row>
    <row r="748" spans="1:8" ht="39" customHeight="1" x14ac:dyDescent="0.25">
      <c r="A748" s="449"/>
      <c r="B748" s="450"/>
      <c r="C748" s="451"/>
      <c r="D748" s="452"/>
      <c r="E748" s="452"/>
      <c r="F748" s="452"/>
      <c r="G748" s="453"/>
      <c r="H748" s="372"/>
    </row>
    <row r="749" spans="1:8" ht="39" customHeight="1" x14ac:dyDescent="0.25">
      <c r="A749" s="449"/>
      <c r="B749" s="450"/>
      <c r="C749" s="451"/>
      <c r="D749" s="452"/>
      <c r="E749" s="452"/>
      <c r="F749" s="452"/>
      <c r="G749" s="453"/>
      <c r="H749" s="372"/>
    </row>
    <row r="750" spans="1:8" ht="39" customHeight="1" x14ac:dyDescent="0.25">
      <c r="A750" s="449"/>
      <c r="B750" s="450"/>
      <c r="C750" s="451"/>
      <c r="D750" s="452"/>
      <c r="E750" s="452"/>
      <c r="F750" s="452"/>
      <c r="G750" s="453"/>
      <c r="H750" s="372"/>
    </row>
    <row r="751" spans="1:8" ht="39" customHeight="1" x14ac:dyDescent="0.25">
      <c r="A751" s="449"/>
      <c r="B751" s="450"/>
      <c r="C751" s="451"/>
      <c r="D751" s="452"/>
      <c r="E751" s="452"/>
      <c r="F751" s="452"/>
      <c r="G751" s="453"/>
      <c r="H751" s="372"/>
    </row>
    <row r="752" spans="1:8" ht="39" customHeight="1" x14ac:dyDescent="0.25">
      <c r="A752" s="449"/>
      <c r="B752" s="450"/>
      <c r="C752" s="451"/>
      <c r="D752" s="452"/>
      <c r="E752" s="452"/>
      <c r="F752" s="452"/>
      <c r="G752" s="453"/>
      <c r="H752" s="372"/>
    </row>
    <row r="753" spans="1:8" ht="39" customHeight="1" x14ac:dyDescent="0.25">
      <c r="A753" s="449"/>
      <c r="B753" s="450"/>
      <c r="C753" s="451"/>
      <c r="D753" s="452"/>
      <c r="E753" s="452"/>
      <c r="F753" s="452"/>
      <c r="G753" s="453"/>
      <c r="H753" s="372"/>
    </row>
    <row r="754" spans="1:8" ht="39" customHeight="1" x14ac:dyDescent="0.25">
      <c r="A754" s="449"/>
      <c r="B754" s="450"/>
      <c r="C754" s="451"/>
      <c r="D754" s="452"/>
      <c r="E754" s="452"/>
      <c r="F754" s="452"/>
      <c r="G754" s="453"/>
      <c r="H754" s="372"/>
    </row>
    <row r="755" spans="1:8" ht="39" customHeight="1" x14ac:dyDescent="0.25">
      <c r="A755" s="449"/>
      <c r="B755" s="450"/>
      <c r="C755" s="451"/>
      <c r="D755" s="452"/>
      <c r="E755" s="452"/>
      <c r="F755" s="452"/>
      <c r="G755" s="453"/>
      <c r="H755" s="372"/>
    </row>
    <row r="756" spans="1:8" ht="39" customHeight="1" x14ac:dyDescent="0.25">
      <c r="A756" s="449"/>
      <c r="B756" s="450"/>
      <c r="C756" s="451"/>
      <c r="D756" s="452"/>
      <c r="E756" s="452"/>
      <c r="F756" s="452"/>
      <c r="G756" s="453"/>
      <c r="H756" s="372"/>
    </row>
    <row r="757" spans="1:8" ht="39" customHeight="1" x14ac:dyDescent="0.25">
      <c r="A757" s="449"/>
      <c r="B757" s="450"/>
      <c r="C757" s="451"/>
      <c r="D757" s="452"/>
      <c r="E757" s="452"/>
      <c r="F757" s="452"/>
      <c r="G757" s="453"/>
      <c r="H757" s="372"/>
    </row>
    <row r="758" spans="1:8" ht="39" customHeight="1" x14ac:dyDescent="0.25">
      <c r="A758" s="449"/>
      <c r="B758" s="450"/>
      <c r="C758" s="451"/>
      <c r="D758" s="452"/>
      <c r="E758" s="452"/>
      <c r="F758" s="452"/>
      <c r="G758" s="453"/>
      <c r="H758" s="372"/>
    </row>
    <row r="759" spans="1:8" ht="39" customHeight="1" x14ac:dyDescent="0.25">
      <c r="A759" s="449"/>
      <c r="B759" s="450"/>
      <c r="C759" s="451"/>
      <c r="D759" s="452"/>
      <c r="E759" s="452"/>
      <c r="F759" s="452"/>
      <c r="G759" s="453"/>
      <c r="H759" s="372"/>
    </row>
    <row r="760" spans="1:8" ht="39" customHeight="1" x14ac:dyDescent="0.25">
      <c r="A760" s="449"/>
      <c r="B760" s="450"/>
      <c r="C760" s="451"/>
      <c r="D760" s="452"/>
      <c r="E760" s="452"/>
      <c r="F760" s="452"/>
      <c r="G760" s="453"/>
      <c r="H760" s="372"/>
    </row>
    <row r="761" spans="1:8" ht="39" customHeight="1" x14ac:dyDescent="0.25">
      <c r="A761" s="449"/>
      <c r="B761" s="450"/>
      <c r="C761" s="451"/>
      <c r="D761" s="452"/>
      <c r="E761" s="452"/>
      <c r="F761" s="452"/>
      <c r="G761" s="453"/>
      <c r="H761" s="372"/>
    </row>
    <row r="762" spans="1:8" ht="39" customHeight="1" x14ac:dyDescent="0.25">
      <c r="A762" s="449"/>
      <c r="B762" s="450"/>
      <c r="C762" s="451"/>
      <c r="D762" s="452"/>
      <c r="E762" s="452"/>
      <c r="F762" s="452"/>
      <c r="G762" s="453"/>
      <c r="H762" s="372"/>
    </row>
    <row r="763" spans="1:8" ht="39" customHeight="1" x14ac:dyDescent="0.25">
      <c r="A763" s="449"/>
      <c r="B763" s="450"/>
      <c r="C763" s="451"/>
      <c r="D763" s="452"/>
      <c r="E763" s="452"/>
      <c r="F763" s="452"/>
      <c r="G763" s="453"/>
      <c r="H763" s="372"/>
    </row>
    <row r="764" spans="1:8" ht="39" customHeight="1" x14ac:dyDescent="0.25">
      <c r="A764" s="449"/>
      <c r="B764" s="450"/>
      <c r="C764" s="451"/>
      <c r="D764" s="452"/>
      <c r="E764" s="452"/>
      <c r="F764" s="452"/>
      <c r="G764" s="453"/>
      <c r="H764" s="372"/>
    </row>
    <row r="765" spans="1:8" ht="39" customHeight="1" x14ac:dyDescent="0.25">
      <c r="A765" s="449"/>
      <c r="B765" s="450"/>
      <c r="C765" s="451"/>
      <c r="D765" s="452"/>
      <c r="E765" s="452"/>
      <c r="F765" s="452"/>
      <c r="G765" s="453"/>
      <c r="H765" s="372"/>
    </row>
    <row r="766" spans="1:8" ht="39" customHeight="1" x14ac:dyDescent="0.25">
      <c r="A766" s="449"/>
      <c r="B766" s="450"/>
      <c r="C766" s="451"/>
      <c r="D766" s="452"/>
      <c r="E766" s="452"/>
      <c r="F766" s="452"/>
      <c r="G766" s="453"/>
      <c r="H766" s="372"/>
    </row>
    <row r="767" spans="1:8" ht="39" customHeight="1" x14ac:dyDescent="0.25">
      <c r="A767" s="449"/>
      <c r="B767" s="450"/>
      <c r="C767" s="451"/>
      <c r="D767" s="452"/>
      <c r="E767" s="452"/>
      <c r="F767" s="452"/>
      <c r="G767" s="453"/>
      <c r="H767" s="372"/>
    </row>
    <row r="768" spans="1:8" ht="39" customHeight="1" x14ac:dyDescent="0.25">
      <c r="A768" s="449"/>
      <c r="B768" s="450"/>
      <c r="C768" s="451"/>
      <c r="D768" s="452"/>
      <c r="E768" s="452"/>
      <c r="F768" s="452"/>
      <c r="G768" s="453"/>
      <c r="H768" s="372"/>
    </row>
    <row r="769" spans="1:8" ht="39" customHeight="1" x14ac:dyDescent="0.25">
      <c r="A769" s="449"/>
      <c r="B769" s="450"/>
      <c r="C769" s="451"/>
      <c r="D769" s="452"/>
      <c r="E769" s="452"/>
      <c r="F769" s="452"/>
      <c r="G769" s="453"/>
      <c r="H769" s="372"/>
    </row>
    <row r="770" spans="1:8" ht="39" customHeight="1" x14ac:dyDescent="0.25">
      <c r="A770" s="449"/>
      <c r="B770" s="450"/>
      <c r="C770" s="451"/>
      <c r="D770" s="452"/>
      <c r="E770" s="452"/>
      <c r="F770" s="452"/>
      <c r="G770" s="453"/>
      <c r="H770" s="372"/>
    </row>
    <row r="771" spans="1:8" ht="39" customHeight="1" x14ac:dyDescent="0.25">
      <c r="A771" s="449"/>
      <c r="B771" s="450"/>
      <c r="C771" s="451"/>
      <c r="D771" s="452"/>
      <c r="E771" s="452"/>
      <c r="F771" s="452"/>
      <c r="G771" s="453"/>
      <c r="H771" s="372"/>
    </row>
    <row r="772" spans="1:8" ht="39" customHeight="1" x14ac:dyDescent="0.25">
      <c r="A772" s="449"/>
      <c r="B772" s="450"/>
      <c r="C772" s="451"/>
      <c r="D772" s="452"/>
      <c r="E772" s="452"/>
      <c r="F772" s="452"/>
      <c r="G772" s="453"/>
      <c r="H772" s="372"/>
    </row>
    <row r="773" spans="1:8" ht="39" customHeight="1" x14ac:dyDescent="0.25">
      <c r="A773" s="449"/>
      <c r="B773" s="450"/>
      <c r="C773" s="451"/>
      <c r="D773" s="452"/>
      <c r="E773" s="452"/>
      <c r="F773" s="452"/>
      <c r="G773" s="453"/>
      <c r="H773" s="372"/>
    </row>
    <row r="774" spans="1:8" ht="39" customHeight="1" x14ac:dyDescent="0.25">
      <c r="A774" s="449"/>
      <c r="B774" s="450"/>
      <c r="C774" s="451"/>
      <c r="D774" s="452"/>
      <c r="E774" s="452"/>
      <c r="F774" s="452"/>
      <c r="G774" s="453"/>
      <c r="H774" s="372"/>
    </row>
    <row r="775" spans="1:8" ht="39" customHeight="1" x14ac:dyDescent="0.25">
      <c r="A775" s="449"/>
      <c r="B775" s="450"/>
      <c r="C775" s="451"/>
      <c r="D775" s="452"/>
      <c r="E775" s="452"/>
      <c r="F775" s="452"/>
      <c r="G775" s="453"/>
      <c r="H775" s="372"/>
    </row>
    <row r="776" spans="1:8" ht="39" customHeight="1" x14ac:dyDescent="0.25">
      <c r="A776" s="449"/>
      <c r="B776" s="450"/>
      <c r="C776" s="451"/>
      <c r="D776" s="452"/>
      <c r="E776" s="452"/>
      <c r="F776" s="452"/>
      <c r="G776" s="453"/>
      <c r="H776" s="372"/>
    </row>
    <row r="777" spans="1:8" ht="39" customHeight="1" x14ac:dyDescent="0.25">
      <c r="A777" s="449"/>
      <c r="B777" s="450"/>
      <c r="C777" s="451"/>
      <c r="D777" s="452"/>
      <c r="E777" s="452"/>
      <c r="F777" s="452"/>
      <c r="G777" s="453"/>
      <c r="H777" s="372"/>
    </row>
    <row r="778" spans="1:8" ht="39" customHeight="1" x14ac:dyDescent="0.25">
      <c r="A778" s="449"/>
      <c r="B778" s="450"/>
      <c r="C778" s="451"/>
      <c r="D778" s="452"/>
      <c r="E778" s="452"/>
      <c r="F778" s="452"/>
      <c r="G778" s="453"/>
      <c r="H778" s="372"/>
    </row>
    <row r="779" spans="1:8" ht="39" customHeight="1" x14ac:dyDescent="0.25">
      <c r="A779" s="449"/>
      <c r="B779" s="450"/>
      <c r="C779" s="451"/>
      <c r="D779" s="452"/>
      <c r="E779" s="452"/>
      <c r="F779" s="452"/>
      <c r="G779" s="453"/>
      <c r="H779" s="372"/>
    </row>
    <row r="780" spans="1:8" ht="39" customHeight="1" x14ac:dyDescent="0.25">
      <c r="A780" s="449"/>
      <c r="B780" s="450"/>
      <c r="C780" s="451"/>
      <c r="D780" s="452"/>
      <c r="E780" s="452"/>
      <c r="F780" s="452"/>
      <c r="G780" s="453"/>
      <c r="H780" s="372"/>
    </row>
    <row r="781" spans="1:8" ht="39" customHeight="1" x14ac:dyDescent="0.25">
      <c r="A781" s="449"/>
      <c r="B781" s="450"/>
      <c r="C781" s="451"/>
      <c r="D781" s="452"/>
      <c r="E781" s="452"/>
      <c r="F781" s="452"/>
      <c r="G781" s="453"/>
      <c r="H781" s="372"/>
    </row>
    <row r="782" spans="1:8" ht="39" customHeight="1" x14ac:dyDescent="0.25">
      <c r="A782" s="449"/>
      <c r="B782" s="450"/>
      <c r="C782" s="451"/>
      <c r="D782" s="452"/>
      <c r="E782" s="452"/>
      <c r="F782" s="452"/>
      <c r="G782" s="453"/>
      <c r="H782" s="372"/>
    </row>
    <row r="783" spans="1:8" ht="39" customHeight="1" x14ac:dyDescent="0.25">
      <c r="A783" s="449"/>
      <c r="B783" s="450"/>
      <c r="C783" s="451"/>
      <c r="D783" s="452"/>
      <c r="E783" s="452"/>
      <c r="F783" s="452"/>
      <c r="G783" s="453"/>
      <c r="H783" s="372"/>
    </row>
    <row r="784" spans="1:8" ht="39" customHeight="1" x14ac:dyDescent="0.25">
      <c r="A784" s="449"/>
      <c r="B784" s="450"/>
      <c r="C784" s="451"/>
      <c r="D784" s="452"/>
      <c r="E784" s="452"/>
      <c r="F784" s="452"/>
      <c r="G784" s="453"/>
      <c r="H784" s="372"/>
    </row>
    <row r="785" spans="1:8" ht="39" customHeight="1" x14ac:dyDescent="0.25">
      <c r="A785" s="449"/>
      <c r="B785" s="450"/>
      <c r="C785" s="451"/>
      <c r="D785" s="452"/>
      <c r="E785" s="452"/>
      <c r="F785" s="452"/>
      <c r="G785" s="453"/>
      <c r="H785" s="372"/>
    </row>
    <row r="786" spans="1:8" ht="39" customHeight="1" x14ac:dyDescent="0.25">
      <c r="A786" s="449"/>
      <c r="B786" s="450"/>
      <c r="C786" s="451"/>
      <c r="D786" s="452"/>
      <c r="E786" s="452"/>
      <c r="F786" s="452"/>
      <c r="G786" s="453"/>
      <c r="H786" s="372"/>
    </row>
    <row r="787" spans="1:8" ht="39" customHeight="1" x14ac:dyDescent="0.25">
      <c r="A787" s="449"/>
      <c r="B787" s="450"/>
      <c r="C787" s="451"/>
      <c r="D787" s="452"/>
      <c r="E787" s="452"/>
      <c r="F787" s="452"/>
      <c r="G787" s="453"/>
      <c r="H787" s="372"/>
    </row>
    <row r="788" spans="1:8" ht="39" customHeight="1" x14ac:dyDescent="0.25">
      <c r="A788" s="449"/>
      <c r="B788" s="450"/>
      <c r="C788" s="451"/>
      <c r="D788" s="452"/>
      <c r="E788" s="452"/>
      <c r="F788" s="452"/>
      <c r="G788" s="453"/>
      <c r="H788" s="372"/>
    </row>
    <row r="789" spans="1:8" ht="39" customHeight="1" x14ac:dyDescent="0.25">
      <c r="A789" s="449"/>
      <c r="B789" s="450"/>
      <c r="C789" s="451"/>
      <c r="D789" s="452"/>
      <c r="E789" s="452"/>
      <c r="F789" s="452"/>
      <c r="G789" s="453"/>
      <c r="H789" s="372"/>
    </row>
    <row r="790" spans="1:8" ht="39" customHeight="1" x14ac:dyDescent="0.25">
      <c r="A790" s="449"/>
      <c r="B790" s="450"/>
      <c r="C790" s="451"/>
      <c r="D790" s="452"/>
      <c r="E790" s="452"/>
      <c r="F790" s="452"/>
      <c r="G790" s="453"/>
      <c r="H790" s="372"/>
    </row>
    <row r="791" spans="1:8" ht="39" customHeight="1" x14ac:dyDescent="0.25">
      <c r="A791" s="449"/>
      <c r="B791" s="450"/>
      <c r="C791" s="451"/>
      <c r="D791" s="452"/>
      <c r="E791" s="452"/>
      <c r="F791" s="452"/>
      <c r="G791" s="453"/>
      <c r="H791" s="372"/>
    </row>
    <row r="792" spans="1:8" ht="39" customHeight="1" x14ac:dyDescent="0.25">
      <c r="A792" s="449"/>
      <c r="B792" s="450"/>
      <c r="C792" s="451"/>
      <c r="D792" s="452"/>
      <c r="E792" s="452"/>
      <c r="F792" s="452"/>
      <c r="G792" s="453"/>
      <c r="H792" s="372"/>
    </row>
    <row r="793" spans="1:8" ht="39" customHeight="1" x14ac:dyDescent="0.25">
      <c r="A793" s="449"/>
      <c r="B793" s="450"/>
      <c r="C793" s="451"/>
      <c r="D793" s="452"/>
      <c r="E793" s="452"/>
      <c r="F793" s="452"/>
      <c r="G793" s="453"/>
      <c r="H793" s="372"/>
    </row>
    <row r="794" spans="1:8" ht="39" customHeight="1" x14ac:dyDescent="0.25">
      <c r="A794" s="449"/>
      <c r="B794" s="450"/>
      <c r="C794" s="451"/>
      <c r="D794" s="452"/>
      <c r="E794" s="452"/>
      <c r="F794" s="452"/>
      <c r="G794" s="453"/>
      <c r="H794" s="372"/>
    </row>
    <row r="795" spans="1:8" ht="39" customHeight="1" x14ac:dyDescent="0.25">
      <c r="A795" s="449"/>
      <c r="B795" s="450"/>
      <c r="C795" s="451"/>
      <c r="D795" s="452"/>
      <c r="E795" s="452"/>
      <c r="F795" s="452"/>
      <c r="G795" s="453"/>
      <c r="H795" s="372"/>
    </row>
    <row r="796" spans="1:8" ht="39" customHeight="1" x14ac:dyDescent="0.25">
      <c r="A796" s="449"/>
      <c r="B796" s="450"/>
      <c r="C796" s="451"/>
      <c r="D796" s="452"/>
      <c r="E796" s="452"/>
      <c r="F796" s="452"/>
      <c r="G796" s="453"/>
      <c r="H796" s="372"/>
    </row>
    <row r="797" spans="1:8" ht="39" customHeight="1" x14ac:dyDescent="0.25">
      <c r="A797" s="449"/>
      <c r="B797" s="450"/>
      <c r="C797" s="451"/>
      <c r="D797" s="452"/>
      <c r="E797" s="452"/>
      <c r="F797" s="452"/>
      <c r="G797" s="453"/>
      <c r="H797" s="372"/>
    </row>
    <row r="798" spans="1:8" ht="39" customHeight="1" x14ac:dyDescent="0.25">
      <c r="A798" s="449"/>
      <c r="B798" s="450"/>
      <c r="C798" s="451"/>
      <c r="D798" s="452"/>
      <c r="E798" s="452"/>
      <c r="F798" s="452"/>
      <c r="G798" s="453"/>
      <c r="H798" s="372"/>
    </row>
    <row r="799" spans="1:8" ht="39" customHeight="1" x14ac:dyDescent="0.25">
      <c r="A799" s="449"/>
      <c r="B799" s="450"/>
      <c r="C799" s="451"/>
      <c r="D799" s="452"/>
      <c r="E799" s="452"/>
      <c r="F799" s="452"/>
      <c r="G799" s="453"/>
      <c r="H799" s="372"/>
    </row>
    <row r="800" spans="1:8" ht="39" customHeight="1" x14ac:dyDescent="0.25">
      <c r="A800" s="449"/>
      <c r="B800" s="450"/>
      <c r="C800" s="451"/>
      <c r="D800" s="452"/>
      <c r="E800" s="452"/>
      <c r="F800" s="452"/>
      <c r="G800" s="453"/>
      <c r="H800" s="372"/>
    </row>
    <row r="801" spans="1:8" ht="39" customHeight="1" x14ac:dyDescent="0.25">
      <c r="A801" s="449"/>
      <c r="B801" s="450"/>
      <c r="C801" s="451"/>
      <c r="D801" s="452"/>
      <c r="E801" s="452"/>
      <c r="F801" s="452"/>
      <c r="G801" s="453"/>
      <c r="H801" s="372"/>
    </row>
    <row r="802" spans="1:8" ht="39" customHeight="1" x14ac:dyDescent="0.25">
      <c r="A802" s="449"/>
      <c r="B802" s="450"/>
      <c r="C802" s="451"/>
      <c r="D802" s="452"/>
      <c r="E802" s="452"/>
      <c r="F802" s="452"/>
      <c r="G802" s="453"/>
      <c r="H802" s="372"/>
    </row>
    <row r="803" spans="1:8" ht="39" customHeight="1" x14ac:dyDescent="0.25">
      <c r="A803" s="449"/>
      <c r="B803" s="450"/>
      <c r="C803" s="451"/>
      <c r="D803" s="452"/>
      <c r="E803" s="452"/>
      <c r="F803" s="452"/>
      <c r="G803" s="453"/>
      <c r="H803" s="372"/>
    </row>
    <row r="804" spans="1:8" ht="39" customHeight="1" x14ac:dyDescent="0.25">
      <c r="A804" s="449"/>
      <c r="B804" s="450"/>
      <c r="C804" s="451"/>
      <c r="D804" s="452"/>
      <c r="E804" s="452"/>
      <c r="F804" s="452"/>
      <c r="G804" s="453"/>
      <c r="H804" s="372"/>
    </row>
    <row r="805" spans="1:8" ht="39" customHeight="1" x14ac:dyDescent="0.25">
      <c r="A805" s="449"/>
      <c r="B805" s="450"/>
      <c r="C805" s="451"/>
      <c r="D805" s="452"/>
      <c r="E805" s="452"/>
      <c r="F805" s="452"/>
      <c r="G805" s="453"/>
      <c r="H805" s="372"/>
    </row>
    <row r="806" spans="1:8" ht="39" customHeight="1" x14ac:dyDescent="0.25">
      <c r="A806" s="449"/>
      <c r="B806" s="450"/>
      <c r="C806" s="451"/>
      <c r="D806" s="452"/>
      <c r="E806" s="452"/>
      <c r="F806" s="452"/>
      <c r="G806" s="453"/>
      <c r="H806" s="372"/>
    </row>
    <row r="807" spans="1:8" ht="39" customHeight="1" x14ac:dyDescent="0.25">
      <c r="A807" s="449"/>
      <c r="B807" s="450"/>
      <c r="C807" s="451"/>
      <c r="D807" s="452"/>
      <c r="E807" s="452"/>
      <c r="F807" s="452"/>
      <c r="G807" s="453"/>
      <c r="H807" s="372"/>
    </row>
    <row r="808" spans="1:8" ht="39" customHeight="1" x14ac:dyDescent="0.25">
      <c r="A808" s="449"/>
      <c r="B808" s="450"/>
      <c r="C808" s="451"/>
      <c r="D808" s="452"/>
      <c r="E808" s="452"/>
      <c r="F808" s="452"/>
      <c r="G808" s="453"/>
      <c r="H808" s="372"/>
    </row>
    <row r="809" spans="1:8" ht="39" customHeight="1" x14ac:dyDescent="0.25">
      <c r="A809" s="449"/>
      <c r="B809" s="450"/>
      <c r="C809" s="451"/>
      <c r="D809" s="452"/>
      <c r="E809" s="452"/>
      <c r="F809" s="452"/>
      <c r="G809" s="453"/>
      <c r="H809" s="372"/>
    </row>
    <row r="810" spans="1:8" ht="39" customHeight="1" x14ac:dyDescent="0.25">
      <c r="A810" s="449"/>
      <c r="B810" s="450"/>
      <c r="C810" s="451"/>
      <c r="D810" s="452"/>
      <c r="E810" s="452"/>
      <c r="F810" s="452"/>
      <c r="G810" s="453"/>
      <c r="H810" s="372"/>
    </row>
    <row r="811" spans="1:8" ht="39" customHeight="1" x14ac:dyDescent="0.25">
      <c r="A811" s="449"/>
      <c r="B811" s="450"/>
      <c r="C811" s="451"/>
      <c r="D811" s="452"/>
      <c r="E811" s="452"/>
      <c r="F811" s="452"/>
      <c r="G811" s="453"/>
      <c r="H811" s="372"/>
    </row>
    <row r="812" spans="1:8" ht="39" customHeight="1" x14ac:dyDescent="0.25">
      <c r="A812" s="449"/>
      <c r="B812" s="450"/>
      <c r="C812" s="451"/>
      <c r="D812" s="452"/>
      <c r="E812" s="452"/>
      <c r="F812" s="452"/>
      <c r="G812" s="453"/>
      <c r="H812" s="372"/>
    </row>
    <row r="813" spans="1:8" ht="39" customHeight="1" x14ac:dyDescent="0.25">
      <c r="A813" s="449"/>
      <c r="B813" s="450"/>
      <c r="C813" s="451"/>
      <c r="D813" s="452"/>
      <c r="E813" s="452"/>
      <c r="F813" s="452"/>
      <c r="G813" s="453"/>
      <c r="H813" s="372"/>
    </row>
    <row r="814" spans="1:8" ht="39" customHeight="1" x14ac:dyDescent="0.25">
      <c r="A814" s="449"/>
      <c r="B814" s="450"/>
      <c r="C814" s="451"/>
      <c r="D814" s="452"/>
      <c r="E814" s="452"/>
      <c r="F814" s="452"/>
      <c r="G814" s="453"/>
      <c r="H814" s="372"/>
    </row>
    <row r="815" spans="1:8" ht="39" customHeight="1" x14ac:dyDescent="0.25">
      <c r="A815" s="449"/>
      <c r="B815" s="450"/>
      <c r="C815" s="451"/>
      <c r="D815" s="452"/>
      <c r="E815" s="452"/>
      <c r="F815" s="452"/>
      <c r="G815" s="453"/>
      <c r="H815" s="372"/>
    </row>
    <row r="816" spans="1:8" ht="39" customHeight="1" x14ac:dyDescent="0.25">
      <c r="A816" s="449"/>
      <c r="B816" s="450"/>
      <c r="C816" s="451"/>
      <c r="D816" s="452"/>
      <c r="E816" s="452"/>
      <c r="F816" s="452"/>
      <c r="G816" s="453"/>
      <c r="H816" s="372"/>
    </row>
    <row r="817" spans="1:8" ht="39" customHeight="1" x14ac:dyDescent="0.25">
      <c r="A817" s="449"/>
      <c r="B817" s="450"/>
      <c r="C817" s="451"/>
      <c r="D817" s="452"/>
      <c r="E817" s="452"/>
      <c r="F817" s="452"/>
      <c r="G817" s="453"/>
      <c r="H817" s="372"/>
    </row>
    <row r="818" spans="1:8" ht="39" customHeight="1" x14ac:dyDescent="0.25">
      <c r="A818" s="449"/>
      <c r="B818" s="450"/>
      <c r="C818" s="451"/>
      <c r="D818" s="452"/>
      <c r="E818" s="452"/>
      <c r="F818" s="452"/>
      <c r="G818" s="453"/>
      <c r="H818" s="372"/>
    </row>
    <row r="819" spans="1:8" ht="39" customHeight="1" x14ac:dyDescent="0.25">
      <c r="A819" s="449"/>
      <c r="B819" s="450"/>
      <c r="C819" s="451"/>
      <c r="D819" s="452"/>
      <c r="E819" s="452"/>
      <c r="F819" s="452"/>
      <c r="G819" s="453"/>
      <c r="H819" s="372"/>
    </row>
    <row r="820" spans="1:8" ht="39" customHeight="1" x14ac:dyDescent="0.25">
      <c r="A820" s="449"/>
      <c r="B820" s="450"/>
      <c r="C820" s="451"/>
      <c r="D820" s="452"/>
      <c r="E820" s="452"/>
      <c r="F820" s="452"/>
      <c r="G820" s="453"/>
      <c r="H820" s="372"/>
    </row>
    <row r="821" spans="1:8" ht="39" customHeight="1" x14ac:dyDescent="0.25">
      <c r="A821" s="449"/>
      <c r="B821" s="450"/>
      <c r="C821" s="451"/>
      <c r="D821" s="452"/>
      <c r="E821" s="452"/>
      <c r="F821" s="452"/>
      <c r="G821" s="453"/>
      <c r="H821" s="372"/>
    </row>
    <row r="822" spans="1:8" ht="39" customHeight="1" x14ac:dyDescent="0.25">
      <c r="A822" s="449"/>
      <c r="B822" s="450"/>
      <c r="C822" s="451"/>
      <c r="D822" s="452"/>
      <c r="E822" s="452"/>
      <c r="F822" s="452"/>
      <c r="G822" s="453"/>
      <c r="H822" s="372"/>
    </row>
    <row r="823" spans="1:8" ht="39" customHeight="1" x14ac:dyDescent="0.25">
      <c r="A823" s="449"/>
      <c r="B823" s="450"/>
      <c r="C823" s="451"/>
      <c r="D823" s="452"/>
      <c r="E823" s="452"/>
      <c r="F823" s="452"/>
      <c r="G823" s="453"/>
      <c r="H823" s="372"/>
    </row>
    <row r="824" spans="1:8" ht="39" customHeight="1" x14ac:dyDescent="0.25">
      <c r="A824" s="449"/>
      <c r="B824" s="450"/>
      <c r="C824" s="451"/>
      <c r="D824" s="452"/>
      <c r="E824" s="452"/>
      <c r="F824" s="452"/>
      <c r="G824" s="453"/>
      <c r="H824" s="372"/>
    </row>
    <row r="825" spans="1:8" ht="39" customHeight="1" x14ac:dyDescent="0.25">
      <c r="A825" s="449"/>
      <c r="B825" s="450"/>
      <c r="C825" s="451"/>
      <c r="D825" s="452"/>
      <c r="E825" s="452"/>
      <c r="F825" s="452"/>
      <c r="G825" s="453"/>
      <c r="H825" s="372"/>
    </row>
    <row r="826" spans="1:8" ht="39" customHeight="1" x14ac:dyDescent="0.25">
      <c r="A826" s="449"/>
      <c r="B826" s="450"/>
      <c r="C826" s="451"/>
      <c r="D826" s="452"/>
      <c r="E826" s="452"/>
      <c r="F826" s="452"/>
      <c r="G826" s="453"/>
      <c r="H826" s="372"/>
    </row>
    <row r="827" spans="1:8" ht="39" customHeight="1" x14ac:dyDescent="0.25">
      <c r="A827" s="449"/>
      <c r="B827" s="450"/>
      <c r="C827" s="451"/>
      <c r="D827" s="452"/>
      <c r="E827" s="452"/>
      <c r="F827" s="452"/>
      <c r="G827" s="453"/>
      <c r="H827" s="372"/>
    </row>
    <row r="828" spans="1:8" ht="39" customHeight="1" x14ac:dyDescent="0.25">
      <c r="A828" s="449"/>
      <c r="B828" s="450"/>
      <c r="C828" s="451"/>
      <c r="D828" s="452"/>
      <c r="E828" s="452"/>
      <c r="F828" s="452"/>
      <c r="G828" s="453"/>
      <c r="H828" s="372"/>
    </row>
    <row r="829" spans="1:8" ht="39" customHeight="1" x14ac:dyDescent="0.25">
      <c r="A829" s="449"/>
      <c r="B829" s="450"/>
      <c r="C829" s="451"/>
      <c r="D829" s="452"/>
      <c r="E829" s="452"/>
      <c r="F829" s="452"/>
      <c r="G829" s="453"/>
      <c r="H829" s="372"/>
    </row>
    <row r="830" spans="1:8" ht="39" customHeight="1" x14ac:dyDescent="0.25">
      <c r="A830" s="449"/>
      <c r="B830" s="450"/>
      <c r="C830" s="451"/>
      <c r="D830" s="452"/>
      <c r="E830" s="452"/>
      <c r="F830" s="452"/>
      <c r="G830" s="453"/>
      <c r="H830" s="372"/>
    </row>
    <row r="831" spans="1:8" ht="39" customHeight="1" x14ac:dyDescent="0.25">
      <c r="A831" s="449"/>
      <c r="B831" s="450"/>
      <c r="C831" s="451"/>
      <c r="D831" s="452"/>
      <c r="E831" s="452"/>
      <c r="F831" s="452"/>
      <c r="G831" s="453"/>
      <c r="H831" s="372"/>
    </row>
    <row r="832" spans="1:8" ht="39" customHeight="1" x14ac:dyDescent="0.25">
      <c r="A832" s="449"/>
      <c r="B832" s="450"/>
      <c r="C832" s="451"/>
      <c r="D832" s="452"/>
      <c r="E832" s="452"/>
      <c r="F832" s="452"/>
      <c r="G832" s="453"/>
      <c r="H832" s="372"/>
    </row>
    <row r="833" spans="1:8" ht="39" customHeight="1" x14ac:dyDescent="0.25">
      <c r="A833" s="449"/>
      <c r="B833" s="450"/>
      <c r="C833" s="451"/>
      <c r="D833" s="452"/>
      <c r="E833" s="452"/>
      <c r="F833" s="452"/>
      <c r="G833" s="453"/>
      <c r="H833" s="372"/>
    </row>
    <row r="834" spans="1:8" ht="39" customHeight="1" x14ac:dyDescent="0.25">
      <c r="A834" s="449"/>
      <c r="B834" s="450"/>
      <c r="C834" s="451"/>
      <c r="D834" s="452"/>
      <c r="E834" s="452"/>
      <c r="F834" s="452"/>
      <c r="G834" s="453"/>
      <c r="H834" s="372"/>
    </row>
    <row r="835" spans="1:8" ht="39" customHeight="1" x14ac:dyDescent="0.25">
      <c r="A835" s="449"/>
      <c r="B835" s="450"/>
      <c r="C835" s="451"/>
      <c r="D835" s="452"/>
      <c r="E835" s="452"/>
      <c r="F835" s="452"/>
      <c r="G835" s="453"/>
      <c r="H835" s="372"/>
    </row>
    <row r="836" spans="1:8" ht="39" customHeight="1" x14ac:dyDescent="0.25">
      <c r="A836" s="449"/>
      <c r="B836" s="450"/>
      <c r="C836" s="451"/>
      <c r="D836" s="452"/>
      <c r="E836" s="452"/>
      <c r="F836" s="452"/>
      <c r="G836" s="453"/>
      <c r="H836" s="372"/>
    </row>
    <row r="837" spans="1:8" ht="39" customHeight="1" x14ac:dyDescent="0.25">
      <c r="A837" s="449"/>
      <c r="B837" s="450"/>
      <c r="C837" s="451"/>
      <c r="D837" s="452"/>
      <c r="E837" s="452"/>
      <c r="F837" s="452"/>
      <c r="G837" s="453"/>
      <c r="H837" s="372"/>
    </row>
    <row r="838" spans="1:8" ht="39" customHeight="1" x14ac:dyDescent="0.25">
      <c r="A838" s="449"/>
      <c r="B838" s="450"/>
      <c r="C838" s="451"/>
      <c r="D838" s="452"/>
      <c r="E838" s="452"/>
      <c r="F838" s="452"/>
      <c r="G838" s="453"/>
      <c r="H838" s="372"/>
    </row>
    <row r="839" spans="1:8" ht="39" customHeight="1" x14ac:dyDescent="0.25">
      <c r="A839" s="449"/>
      <c r="B839" s="450"/>
      <c r="C839" s="451"/>
      <c r="D839" s="452"/>
      <c r="E839" s="452"/>
      <c r="F839" s="452"/>
      <c r="G839" s="453"/>
      <c r="H839" s="372"/>
    </row>
    <row r="840" spans="1:8" ht="39" customHeight="1" x14ac:dyDescent="0.25">
      <c r="A840" s="449"/>
      <c r="B840" s="450"/>
      <c r="C840" s="451"/>
      <c r="D840" s="452"/>
      <c r="E840" s="452"/>
      <c r="F840" s="452"/>
      <c r="G840" s="453"/>
      <c r="H840" s="372"/>
    </row>
    <row r="841" spans="1:8" ht="39" customHeight="1" x14ac:dyDescent="0.25">
      <c r="A841" s="449"/>
      <c r="B841" s="450"/>
      <c r="C841" s="451"/>
      <c r="D841" s="452"/>
      <c r="E841" s="452"/>
      <c r="F841" s="452"/>
      <c r="G841" s="453"/>
      <c r="H841" s="372"/>
    </row>
    <row r="842" spans="1:8" ht="39" customHeight="1" x14ac:dyDescent="0.25">
      <c r="A842" s="449"/>
      <c r="B842" s="450"/>
      <c r="C842" s="451"/>
      <c r="D842" s="452"/>
      <c r="E842" s="452"/>
      <c r="F842" s="452"/>
      <c r="G842" s="453"/>
      <c r="H842" s="372"/>
    </row>
    <row r="843" spans="1:8" ht="39" customHeight="1" x14ac:dyDescent="0.25">
      <c r="A843" s="449"/>
      <c r="B843" s="450"/>
      <c r="C843" s="451"/>
      <c r="D843" s="452"/>
      <c r="E843" s="452"/>
      <c r="F843" s="452"/>
      <c r="G843" s="453"/>
      <c r="H843" s="372"/>
    </row>
    <row r="844" spans="1:8" ht="39" customHeight="1" x14ac:dyDescent="0.25">
      <c r="A844" s="449"/>
      <c r="B844" s="450"/>
      <c r="C844" s="451"/>
      <c r="D844" s="452"/>
      <c r="E844" s="452"/>
      <c r="F844" s="452"/>
      <c r="G844" s="453"/>
      <c r="H844" s="372"/>
    </row>
    <row r="845" spans="1:8" ht="39" customHeight="1" x14ac:dyDescent="0.25">
      <c r="A845" s="449"/>
      <c r="B845" s="450"/>
      <c r="C845" s="451"/>
      <c r="D845" s="452"/>
      <c r="E845" s="452"/>
      <c r="F845" s="452"/>
      <c r="G845" s="453"/>
      <c r="H845" s="372"/>
    </row>
    <row r="846" spans="1:8" ht="39" customHeight="1" x14ac:dyDescent="0.25">
      <c r="A846" s="449"/>
      <c r="B846" s="450"/>
      <c r="C846" s="451"/>
      <c r="D846" s="452"/>
      <c r="E846" s="452"/>
      <c r="F846" s="452"/>
      <c r="G846" s="453"/>
      <c r="H846" s="372"/>
    </row>
    <row r="847" spans="1:8" ht="39" customHeight="1" x14ac:dyDescent="0.25">
      <c r="A847" s="449"/>
      <c r="B847" s="450"/>
      <c r="C847" s="451"/>
      <c r="D847" s="452"/>
      <c r="E847" s="452"/>
      <c r="F847" s="452"/>
      <c r="G847" s="453"/>
      <c r="H847" s="372"/>
    </row>
    <row r="848" spans="1:8" ht="39" customHeight="1" x14ac:dyDescent="0.25">
      <c r="A848" s="449"/>
      <c r="B848" s="450"/>
      <c r="C848" s="451"/>
      <c r="D848" s="452"/>
      <c r="E848" s="452"/>
      <c r="F848" s="452"/>
      <c r="G848" s="453"/>
      <c r="H848" s="372"/>
    </row>
    <row r="849" spans="1:8" ht="39" customHeight="1" x14ac:dyDescent="0.25">
      <c r="A849" s="449"/>
      <c r="B849" s="450"/>
      <c r="C849" s="451"/>
      <c r="D849" s="452"/>
      <c r="E849" s="452"/>
      <c r="F849" s="452"/>
      <c r="G849" s="453"/>
      <c r="H849" s="372"/>
    </row>
    <row r="850" spans="1:8" ht="39" customHeight="1" x14ac:dyDescent="0.25">
      <c r="A850" s="449"/>
      <c r="B850" s="450"/>
      <c r="C850" s="451"/>
      <c r="D850" s="452"/>
      <c r="E850" s="452"/>
      <c r="F850" s="452"/>
      <c r="G850" s="453"/>
      <c r="H850" s="372"/>
    </row>
    <row r="851" spans="1:8" ht="39" customHeight="1" x14ac:dyDescent="0.25">
      <c r="A851" s="449"/>
      <c r="B851" s="450"/>
      <c r="C851" s="451"/>
      <c r="D851" s="452"/>
      <c r="E851" s="452"/>
      <c r="F851" s="452"/>
      <c r="G851" s="453"/>
      <c r="H851" s="372"/>
    </row>
    <row r="852" spans="1:8" ht="39" customHeight="1" x14ac:dyDescent="0.25">
      <c r="A852" s="449"/>
      <c r="B852" s="450"/>
      <c r="C852" s="451"/>
      <c r="D852" s="452"/>
      <c r="E852" s="452"/>
      <c r="F852" s="452"/>
      <c r="G852" s="453"/>
      <c r="H852" s="372"/>
    </row>
    <row r="853" spans="1:8" ht="39" customHeight="1" x14ac:dyDescent="0.25">
      <c r="A853" s="449"/>
      <c r="B853" s="450"/>
      <c r="C853" s="451"/>
      <c r="D853" s="452"/>
      <c r="E853" s="452"/>
      <c r="F853" s="452"/>
      <c r="G853" s="453"/>
      <c r="H853" s="372"/>
    </row>
    <row r="854" spans="1:8" ht="39" customHeight="1" x14ac:dyDescent="0.25">
      <c r="A854" s="449"/>
      <c r="B854" s="450"/>
      <c r="C854" s="451"/>
      <c r="D854" s="452"/>
      <c r="E854" s="452"/>
      <c r="F854" s="452"/>
      <c r="G854" s="453"/>
      <c r="H854" s="372"/>
    </row>
    <row r="855" spans="1:8" ht="39" customHeight="1" x14ac:dyDescent="0.25">
      <c r="A855" s="449"/>
      <c r="B855" s="450"/>
      <c r="C855" s="451"/>
      <c r="D855" s="452"/>
      <c r="E855" s="452"/>
      <c r="F855" s="452"/>
      <c r="G855" s="453"/>
      <c r="H855" s="372"/>
    </row>
    <row r="856" spans="1:8" ht="39" customHeight="1" x14ac:dyDescent="0.25">
      <c r="A856" s="449"/>
      <c r="B856" s="450"/>
      <c r="C856" s="451"/>
      <c r="D856" s="452"/>
      <c r="E856" s="452"/>
      <c r="F856" s="452"/>
      <c r="G856" s="453"/>
      <c r="H856" s="372"/>
    </row>
    <row r="857" spans="1:8" ht="39" customHeight="1" x14ac:dyDescent="0.25">
      <c r="A857" s="449"/>
      <c r="B857" s="450"/>
      <c r="C857" s="451"/>
      <c r="D857" s="452"/>
      <c r="E857" s="452"/>
      <c r="F857" s="452"/>
      <c r="G857" s="453"/>
      <c r="H857" s="372"/>
    </row>
    <row r="858" spans="1:8" ht="39" customHeight="1" x14ac:dyDescent="0.25">
      <c r="A858" s="449"/>
      <c r="B858" s="450"/>
      <c r="C858" s="451"/>
      <c r="D858" s="452"/>
      <c r="E858" s="452"/>
      <c r="F858" s="452"/>
      <c r="G858" s="453"/>
      <c r="H858" s="372"/>
    </row>
    <row r="859" spans="1:8" ht="39" customHeight="1" x14ac:dyDescent="0.25">
      <c r="A859" s="449"/>
      <c r="B859" s="450"/>
      <c r="C859" s="451"/>
      <c r="D859" s="452"/>
      <c r="E859" s="452"/>
      <c r="F859" s="452"/>
      <c r="G859" s="453"/>
      <c r="H859" s="372"/>
    </row>
    <row r="860" spans="1:8" ht="39" customHeight="1" x14ac:dyDescent="0.25">
      <c r="A860" s="449"/>
      <c r="B860" s="450"/>
      <c r="C860" s="451"/>
      <c r="D860" s="452"/>
      <c r="E860" s="452"/>
      <c r="F860" s="452"/>
      <c r="G860" s="453"/>
      <c r="H860" s="372"/>
    </row>
    <row r="861" spans="1:8" ht="39" customHeight="1" x14ac:dyDescent="0.25">
      <c r="A861" s="449"/>
      <c r="B861" s="450"/>
      <c r="C861" s="451"/>
      <c r="D861" s="452"/>
      <c r="E861" s="452"/>
      <c r="F861" s="452"/>
      <c r="G861" s="453"/>
      <c r="H861" s="372"/>
    </row>
    <row r="862" spans="1:8" ht="39" customHeight="1" x14ac:dyDescent="0.25">
      <c r="A862" s="449"/>
      <c r="B862" s="450"/>
      <c r="C862" s="451"/>
      <c r="D862" s="452"/>
      <c r="E862" s="452"/>
      <c r="F862" s="452"/>
      <c r="G862" s="453"/>
      <c r="H862" s="372"/>
    </row>
    <row r="863" spans="1:8" ht="39" customHeight="1" x14ac:dyDescent="0.25">
      <c r="A863" s="449"/>
      <c r="B863" s="450"/>
      <c r="C863" s="451"/>
      <c r="D863" s="452"/>
      <c r="E863" s="452"/>
      <c r="F863" s="452"/>
      <c r="G863" s="453"/>
      <c r="H863" s="372"/>
    </row>
    <row r="864" spans="1:8" ht="39" customHeight="1" x14ac:dyDescent="0.25">
      <c r="A864" s="449"/>
      <c r="B864" s="450"/>
      <c r="C864" s="451"/>
      <c r="D864" s="452"/>
      <c r="E864" s="452"/>
      <c r="F864" s="452"/>
      <c r="G864" s="453"/>
      <c r="H864" s="372"/>
    </row>
    <row r="865" spans="1:8" ht="39" customHeight="1" x14ac:dyDescent="0.25">
      <c r="A865" s="449"/>
      <c r="B865" s="450"/>
      <c r="C865" s="451"/>
      <c r="D865" s="452"/>
      <c r="E865" s="452"/>
      <c r="F865" s="452"/>
      <c r="G865" s="453"/>
      <c r="H865" s="372"/>
    </row>
    <row r="866" spans="1:8" ht="39" customHeight="1" x14ac:dyDescent="0.25">
      <c r="A866" s="449"/>
      <c r="B866" s="450"/>
      <c r="C866" s="451"/>
      <c r="D866" s="452"/>
      <c r="E866" s="452"/>
      <c r="F866" s="452"/>
      <c r="G866" s="453"/>
      <c r="H866" s="372"/>
    </row>
    <row r="867" spans="1:8" ht="39" customHeight="1" x14ac:dyDescent="0.25">
      <c r="A867" s="449"/>
      <c r="B867" s="450"/>
      <c r="C867" s="451"/>
      <c r="D867" s="452"/>
      <c r="E867" s="452"/>
      <c r="F867" s="452"/>
      <c r="G867" s="453"/>
      <c r="H867" s="372"/>
    </row>
    <row r="868" spans="1:8" ht="39" customHeight="1" x14ac:dyDescent="0.25">
      <c r="A868" s="449"/>
      <c r="B868" s="450"/>
      <c r="C868" s="451"/>
      <c r="D868" s="452"/>
      <c r="E868" s="452"/>
      <c r="F868" s="452"/>
      <c r="G868" s="453"/>
      <c r="H868" s="372"/>
    </row>
    <row r="869" spans="1:8" ht="39" customHeight="1" x14ac:dyDescent="0.25">
      <c r="A869" s="449"/>
      <c r="B869" s="450"/>
      <c r="C869" s="451"/>
      <c r="D869" s="452"/>
      <c r="E869" s="452"/>
      <c r="F869" s="452"/>
      <c r="G869" s="453"/>
      <c r="H869" s="372"/>
    </row>
    <row r="870" spans="1:8" ht="39" customHeight="1" x14ac:dyDescent="0.25">
      <c r="A870" s="449"/>
      <c r="B870" s="450"/>
      <c r="C870" s="451"/>
      <c r="D870" s="452"/>
      <c r="E870" s="452"/>
      <c r="F870" s="452"/>
      <c r="G870" s="453"/>
      <c r="H870" s="372"/>
    </row>
    <row r="871" spans="1:8" ht="39" customHeight="1" x14ac:dyDescent="0.25">
      <c r="A871" s="449"/>
      <c r="B871" s="450"/>
      <c r="C871" s="451"/>
      <c r="D871" s="452"/>
      <c r="E871" s="452"/>
      <c r="F871" s="452"/>
      <c r="G871" s="453"/>
      <c r="H871" s="372"/>
    </row>
    <row r="872" spans="1:8" ht="39" customHeight="1" x14ac:dyDescent="0.25">
      <c r="A872" s="449"/>
      <c r="B872" s="450"/>
      <c r="C872" s="451"/>
      <c r="D872" s="452"/>
      <c r="E872" s="452"/>
      <c r="F872" s="452"/>
      <c r="G872" s="453"/>
      <c r="H872" s="372"/>
    </row>
    <row r="873" spans="1:8" ht="39" customHeight="1" x14ac:dyDescent="0.25">
      <c r="A873" s="449"/>
      <c r="B873" s="450"/>
      <c r="C873" s="451"/>
      <c r="D873" s="452"/>
      <c r="E873" s="452"/>
      <c r="F873" s="452"/>
      <c r="G873" s="453"/>
      <c r="H873" s="372"/>
    </row>
    <row r="874" spans="1:8" ht="39" customHeight="1" x14ac:dyDescent="0.25">
      <c r="A874" s="449"/>
      <c r="B874" s="450"/>
      <c r="C874" s="451"/>
      <c r="D874" s="452"/>
      <c r="E874" s="452"/>
      <c r="F874" s="452"/>
      <c r="G874" s="453"/>
      <c r="H874" s="372"/>
    </row>
    <row r="875" spans="1:8" ht="39" customHeight="1" x14ac:dyDescent="0.25">
      <c r="A875" s="449"/>
      <c r="B875" s="450"/>
      <c r="C875" s="451"/>
      <c r="D875" s="452"/>
      <c r="E875" s="452"/>
      <c r="F875" s="452"/>
      <c r="G875" s="453"/>
      <c r="H875" s="372"/>
    </row>
    <row r="876" spans="1:8" ht="39" customHeight="1" x14ac:dyDescent="0.25">
      <c r="A876" s="449"/>
      <c r="B876" s="450"/>
      <c r="C876" s="451"/>
      <c r="D876" s="452"/>
      <c r="E876" s="452"/>
      <c r="F876" s="452"/>
      <c r="G876" s="453"/>
      <c r="H876" s="372"/>
    </row>
    <row r="877" spans="1:8" ht="39" customHeight="1" x14ac:dyDescent="0.25">
      <c r="A877" s="449"/>
      <c r="B877" s="450"/>
      <c r="C877" s="451"/>
      <c r="D877" s="452"/>
      <c r="E877" s="452"/>
      <c r="F877" s="452"/>
      <c r="G877" s="453"/>
      <c r="H877" s="372"/>
    </row>
    <row r="878" spans="1:8" ht="39" customHeight="1" x14ac:dyDescent="0.25">
      <c r="A878" s="449"/>
      <c r="B878" s="450"/>
      <c r="C878" s="451"/>
      <c r="D878" s="452"/>
      <c r="E878" s="452"/>
      <c r="F878" s="452"/>
      <c r="G878" s="453"/>
      <c r="H878" s="372"/>
    </row>
    <row r="879" spans="1:8" ht="39" customHeight="1" x14ac:dyDescent="0.25">
      <c r="A879" s="449"/>
      <c r="B879" s="450"/>
      <c r="C879" s="451"/>
      <c r="D879" s="452"/>
      <c r="E879" s="452"/>
      <c r="F879" s="452"/>
      <c r="G879" s="453"/>
      <c r="H879" s="372"/>
    </row>
    <row r="880" spans="1:8" ht="39" customHeight="1" x14ac:dyDescent="0.25">
      <c r="A880" s="449"/>
      <c r="B880" s="450"/>
      <c r="C880" s="451"/>
      <c r="D880" s="452"/>
      <c r="E880" s="452"/>
      <c r="F880" s="452"/>
      <c r="G880" s="453"/>
      <c r="H880" s="372"/>
    </row>
    <row r="881" spans="1:8" ht="39" customHeight="1" x14ac:dyDescent="0.25">
      <c r="A881" s="449"/>
      <c r="B881" s="450"/>
      <c r="C881" s="451"/>
      <c r="D881" s="452"/>
      <c r="E881" s="452"/>
      <c r="F881" s="452"/>
      <c r="G881" s="453"/>
      <c r="H881" s="372"/>
    </row>
    <row r="882" spans="1:8" ht="39" customHeight="1" x14ac:dyDescent="0.25">
      <c r="A882" s="449"/>
      <c r="B882" s="450"/>
      <c r="C882" s="451"/>
      <c r="D882" s="452"/>
      <c r="E882" s="452"/>
      <c r="F882" s="452"/>
      <c r="G882" s="453"/>
      <c r="H882" s="372"/>
    </row>
    <row r="883" spans="1:8" ht="39" customHeight="1" x14ac:dyDescent="0.25">
      <c r="A883" s="449"/>
      <c r="B883" s="450"/>
      <c r="C883" s="451"/>
      <c r="D883" s="452"/>
      <c r="E883" s="452"/>
      <c r="F883" s="452"/>
      <c r="G883" s="453"/>
      <c r="H883" s="372"/>
    </row>
    <row r="884" spans="1:8" ht="39" customHeight="1" x14ac:dyDescent="0.25">
      <c r="A884" s="449"/>
      <c r="B884" s="450"/>
      <c r="C884" s="451"/>
      <c r="D884" s="452"/>
      <c r="E884" s="452"/>
      <c r="F884" s="452"/>
      <c r="G884" s="453"/>
      <c r="H884" s="372"/>
    </row>
    <row r="885" spans="1:8" ht="39" customHeight="1" x14ac:dyDescent="0.25">
      <c r="A885" s="449"/>
      <c r="B885" s="450"/>
      <c r="C885" s="451"/>
      <c r="D885" s="452"/>
      <c r="E885" s="452"/>
      <c r="F885" s="452"/>
      <c r="G885" s="453"/>
      <c r="H885" s="372"/>
    </row>
    <row r="886" spans="1:8" ht="39" customHeight="1" x14ac:dyDescent="0.25">
      <c r="A886" s="449"/>
      <c r="B886" s="450"/>
      <c r="C886" s="451"/>
      <c r="D886" s="452"/>
      <c r="E886" s="452"/>
      <c r="F886" s="452"/>
      <c r="G886" s="453"/>
      <c r="H886" s="372"/>
    </row>
    <row r="887" spans="1:8" ht="39" customHeight="1" x14ac:dyDescent="0.25">
      <c r="A887" s="449"/>
      <c r="B887" s="450"/>
      <c r="C887" s="451"/>
      <c r="D887" s="452"/>
      <c r="E887" s="452"/>
      <c r="F887" s="452"/>
      <c r="G887" s="453"/>
      <c r="H887" s="372"/>
    </row>
    <row r="888" spans="1:8" ht="39" customHeight="1" x14ac:dyDescent="0.25">
      <c r="A888" s="449"/>
      <c r="B888" s="450"/>
      <c r="C888" s="451"/>
      <c r="D888" s="452"/>
      <c r="E888" s="452"/>
      <c r="F888" s="452"/>
      <c r="G888" s="453"/>
      <c r="H888" s="372"/>
    </row>
    <row r="889" spans="1:8" ht="39" customHeight="1" x14ac:dyDescent="0.25">
      <c r="A889" s="449"/>
      <c r="B889" s="450"/>
      <c r="C889" s="451"/>
      <c r="D889" s="452"/>
      <c r="E889" s="452"/>
      <c r="F889" s="452"/>
      <c r="G889" s="453"/>
      <c r="H889" s="372"/>
    </row>
    <row r="890" spans="1:8" ht="39" customHeight="1" x14ac:dyDescent="0.25">
      <c r="A890" s="449"/>
      <c r="B890" s="450"/>
      <c r="C890" s="451"/>
      <c r="D890" s="452"/>
      <c r="E890" s="452"/>
      <c r="F890" s="452"/>
      <c r="G890" s="453"/>
      <c r="H890" s="372"/>
    </row>
    <row r="891" spans="1:8" ht="39" customHeight="1" x14ac:dyDescent="0.25">
      <c r="A891" s="449"/>
      <c r="B891" s="450"/>
      <c r="C891" s="451"/>
      <c r="D891" s="452"/>
      <c r="E891" s="452"/>
      <c r="F891" s="452"/>
      <c r="G891" s="453"/>
      <c r="H891" s="372"/>
    </row>
    <row r="892" spans="1:8" ht="39" customHeight="1" x14ac:dyDescent="0.25">
      <c r="A892" s="449"/>
      <c r="B892" s="450"/>
      <c r="C892" s="451"/>
      <c r="D892" s="452"/>
      <c r="E892" s="452"/>
      <c r="F892" s="452"/>
      <c r="G892" s="453"/>
      <c r="H892" s="372"/>
    </row>
    <row r="893" spans="1:8" ht="39" customHeight="1" x14ac:dyDescent="0.25">
      <c r="A893" s="449"/>
      <c r="B893" s="450"/>
      <c r="C893" s="451"/>
      <c r="D893" s="452"/>
      <c r="E893" s="452"/>
      <c r="F893" s="452"/>
      <c r="G893" s="453"/>
      <c r="H893" s="372"/>
    </row>
    <row r="894" spans="1:8" ht="39" customHeight="1" x14ac:dyDescent="0.25">
      <c r="A894" s="449"/>
      <c r="B894" s="450"/>
      <c r="C894" s="451"/>
      <c r="D894" s="452"/>
      <c r="E894" s="452"/>
      <c r="F894" s="452"/>
      <c r="G894" s="453"/>
      <c r="H894" s="372"/>
    </row>
    <row r="895" spans="1:8" ht="39" customHeight="1" x14ac:dyDescent="0.25">
      <c r="A895" s="449"/>
      <c r="B895" s="450"/>
      <c r="C895" s="451"/>
      <c r="D895" s="452"/>
      <c r="E895" s="452"/>
      <c r="F895" s="452"/>
      <c r="G895" s="453"/>
      <c r="H895" s="372"/>
    </row>
    <row r="896" spans="1:8" ht="39" customHeight="1" x14ac:dyDescent="0.25">
      <c r="A896" s="449"/>
      <c r="B896" s="450"/>
      <c r="C896" s="451"/>
      <c r="D896" s="452"/>
      <c r="E896" s="452"/>
      <c r="F896" s="452"/>
      <c r="G896" s="453"/>
      <c r="H896" s="372"/>
    </row>
    <row r="897" spans="1:8" ht="39" customHeight="1" x14ac:dyDescent="0.25">
      <c r="A897" s="449"/>
      <c r="B897" s="450"/>
      <c r="C897" s="451"/>
      <c r="D897" s="452"/>
      <c r="E897" s="452"/>
      <c r="F897" s="452"/>
      <c r="G897" s="453"/>
      <c r="H897" s="372"/>
    </row>
    <row r="898" spans="1:8" ht="39" customHeight="1" x14ac:dyDescent="0.25">
      <c r="A898" s="449"/>
      <c r="B898" s="450"/>
      <c r="C898" s="451"/>
      <c r="D898" s="452"/>
      <c r="E898" s="452"/>
      <c r="F898" s="452"/>
      <c r="G898" s="453"/>
      <c r="H898" s="372"/>
    </row>
    <row r="899" spans="1:8" ht="39" customHeight="1" x14ac:dyDescent="0.25">
      <c r="A899" s="449"/>
      <c r="B899" s="450"/>
      <c r="C899" s="451"/>
      <c r="D899" s="452"/>
      <c r="E899" s="452"/>
      <c r="F899" s="452"/>
      <c r="G899" s="453"/>
      <c r="H899" s="372"/>
    </row>
    <row r="900" spans="1:8" ht="39" customHeight="1" x14ac:dyDescent="0.25">
      <c r="A900" s="449"/>
      <c r="B900" s="450"/>
      <c r="C900" s="451"/>
      <c r="D900" s="452"/>
      <c r="E900" s="452"/>
      <c r="F900" s="452"/>
      <c r="G900" s="453"/>
      <c r="H900" s="372"/>
    </row>
    <row r="901" spans="1:8" ht="39" customHeight="1" x14ac:dyDescent="0.25">
      <c r="A901" s="449"/>
      <c r="B901" s="450"/>
      <c r="C901" s="451"/>
      <c r="D901" s="452"/>
      <c r="E901" s="452"/>
      <c r="F901" s="452"/>
      <c r="G901" s="453"/>
      <c r="H901" s="372"/>
    </row>
    <row r="902" spans="1:8" ht="39" customHeight="1" x14ac:dyDescent="0.25">
      <c r="A902" s="449"/>
      <c r="B902" s="450"/>
      <c r="C902" s="451"/>
      <c r="D902" s="452"/>
      <c r="E902" s="452"/>
      <c r="F902" s="452"/>
      <c r="G902" s="453"/>
      <c r="H902" s="372"/>
    </row>
    <row r="903" spans="1:8" ht="39" customHeight="1" x14ac:dyDescent="0.25">
      <c r="A903" s="449"/>
      <c r="B903" s="450"/>
      <c r="C903" s="451"/>
      <c r="D903" s="452"/>
      <c r="E903" s="452"/>
      <c r="F903" s="452"/>
      <c r="G903" s="453"/>
      <c r="H903" s="372"/>
    </row>
    <row r="904" spans="1:8" ht="39" customHeight="1" x14ac:dyDescent="0.25">
      <c r="A904" s="449"/>
      <c r="B904" s="450"/>
      <c r="C904" s="451"/>
      <c r="D904" s="452"/>
      <c r="E904" s="452"/>
      <c r="F904" s="452"/>
      <c r="G904" s="453"/>
      <c r="H904" s="372"/>
    </row>
    <row r="905" spans="1:8" ht="39" customHeight="1" x14ac:dyDescent="0.25">
      <c r="A905" s="449"/>
      <c r="B905" s="450"/>
      <c r="C905" s="451"/>
      <c r="D905" s="452"/>
      <c r="E905" s="452"/>
      <c r="F905" s="452"/>
      <c r="G905" s="453"/>
      <c r="H905" s="372"/>
    </row>
    <row r="906" spans="1:8" ht="39" customHeight="1" x14ac:dyDescent="0.25">
      <c r="A906" s="449"/>
      <c r="B906" s="450"/>
      <c r="C906" s="451"/>
      <c r="D906" s="452"/>
      <c r="E906" s="452"/>
      <c r="F906" s="452"/>
      <c r="G906" s="453"/>
      <c r="H906" s="372"/>
    </row>
    <row r="907" spans="1:8" ht="39" customHeight="1" x14ac:dyDescent="0.25">
      <c r="A907" s="449"/>
      <c r="B907" s="450"/>
      <c r="C907" s="451"/>
      <c r="D907" s="452"/>
      <c r="E907" s="452"/>
      <c r="F907" s="452"/>
      <c r="G907" s="453"/>
      <c r="H907" s="372"/>
    </row>
    <row r="908" spans="1:8" ht="39" customHeight="1" x14ac:dyDescent="0.25">
      <c r="A908" s="449"/>
      <c r="B908" s="450"/>
      <c r="C908" s="451"/>
      <c r="D908" s="452"/>
      <c r="E908" s="452"/>
      <c r="F908" s="452"/>
      <c r="G908" s="453"/>
      <c r="H908" s="372"/>
    </row>
    <row r="909" spans="1:8" ht="39" customHeight="1" x14ac:dyDescent="0.25">
      <c r="A909" s="449"/>
      <c r="B909" s="450"/>
      <c r="C909" s="451"/>
      <c r="D909" s="452"/>
      <c r="E909" s="452"/>
      <c r="F909" s="452"/>
      <c r="G909" s="453"/>
      <c r="H909" s="372"/>
    </row>
    <row r="910" spans="1:8" ht="39" customHeight="1" x14ac:dyDescent="0.25">
      <c r="A910" s="449"/>
      <c r="B910" s="450"/>
      <c r="C910" s="451"/>
      <c r="D910" s="452"/>
      <c r="E910" s="452"/>
      <c r="F910" s="452"/>
      <c r="G910" s="453"/>
      <c r="H910" s="372"/>
    </row>
    <row r="911" spans="1:8" ht="39" customHeight="1" x14ac:dyDescent="0.25">
      <c r="A911" s="449"/>
      <c r="B911" s="450"/>
      <c r="C911" s="451"/>
      <c r="D911" s="452"/>
      <c r="E911" s="452"/>
      <c r="F911" s="452"/>
      <c r="G911" s="453"/>
      <c r="H911" s="372"/>
    </row>
    <row r="912" spans="1:8" ht="39" customHeight="1" x14ac:dyDescent="0.25">
      <c r="A912" s="449"/>
      <c r="B912" s="450"/>
      <c r="C912" s="451"/>
      <c r="D912" s="452"/>
      <c r="E912" s="452"/>
      <c r="F912" s="452"/>
      <c r="G912" s="453"/>
      <c r="H912" s="372"/>
    </row>
    <row r="913" spans="1:8" ht="39" customHeight="1" x14ac:dyDescent="0.25">
      <c r="A913" s="449"/>
      <c r="B913" s="450"/>
      <c r="C913" s="451"/>
      <c r="D913" s="452"/>
      <c r="E913" s="452"/>
      <c r="F913" s="452"/>
      <c r="G913" s="453"/>
      <c r="H913" s="372"/>
    </row>
    <row r="914" spans="1:8" ht="39" customHeight="1" x14ac:dyDescent="0.25">
      <c r="A914" s="449"/>
      <c r="B914" s="450"/>
      <c r="C914" s="451"/>
      <c r="D914" s="452"/>
      <c r="E914" s="452"/>
      <c r="F914" s="452"/>
      <c r="G914" s="453"/>
      <c r="H914" s="372"/>
    </row>
    <row r="915" spans="1:8" ht="39" customHeight="1" x14ac:dyDescent="0.25">
      <c r="A915" s="449"/>
      <c r="B915" s="450"/>
      <c r="C915" s="451"/>
      <c r="D915" s="452"/>
      <c r="E915" s="452"/>
      <c r="F915" s="452"/>
      <c r="G915" s="453"/>
      <c r="H915" s="372"/>
    </row>
    <row r="916" spans="1:8" ht="39" customHeight="1" x14ac:dyDescent="0.25">
      <c r="A916" s="449"/>
      <c r="B916" s="450"/>
      <c r="C916" s="451"/>
      <c r="D916" s="452"/>
      <c r="E916" s="452"/>
      <c r="F916" s="452"/>
      <c r="G916" s="453"/>
      <c r="H916" s="372"/>
    </row>
    <row r="917" spans="1:8" ht="39" customHeight="1" x14ac:dyDescent="0.25">
      <c r="A917" s="449"/>
      <c r="B917" s="450"/>
      <c r="C917" s="451"/>
      <c r="D917" s="452"/>
      <c r="E917" s="452"/>
      <c r="F917" s="452"/>
      <c r="G917" s="453"/>
      <c r="H917" s="372"/>
    </row>
    <row r="918" spans="1:8" ht="39" customHeight="1" x14ac:dyDescent="0.25">
      <c r="A918" s="449"/>
      <c r="B918" s="450"/>
      <c r="C918" s="451"/>
      <c r="D918" s="452"/>
      <c r="E918" s="452"/>
      <c r="F918" s="452"/>
      <c r="G918" s="453"/>
      <c r="H918" s="372"/>
    </row>
    <row r="919" spans="1:8" ht="39" customHeight="1" x14ac:dyDescent="0.25">
      <c r="A919" s="449"/>
      <c r="B919" s="450"/>
      <c r="C919" s="451"/>
      <c r="D919" s="452"/>
      <c r="E919" s="452"/>
      <c r="F919" s="452"/>
      <c r="G919" s="453"/>
      <c r="H919" s="372"/>
    </row>
    <row r="920" spans="1:8" ht="39" customHeight="1" x14ac:dyDescent="0.25">
      <c r="A920" s="449"/>
      <c r="B920" s="450"/>
      <c r="C920" s="451"/>
      <c r="D920" s="452"/>
      <c r="E920" s="452"/>
      <c r="F920" s="452"/>
      <c r="G920" s="453"/>
      <c r="H920" s="372"/>
    </row>
    <row r="921" spans="1:8" ht="39" customHeight="1" x14ac:dyDescent="0.25">
      <c r="A921" s="449"/>
      <c r="B921" s="450"/>
      <c r="C921" s="451"/>
      <c r="D921" s="452"/>
      <c r="E921" s="452"/>
      <c r="F921" s="452"/>
      <c r="G921" s="453"/>
      <c r="H921" s="372"/>
    </row>
    <row r="922" spans="1:8" ht="39" customHeight="1" x14ac:dyDescent="0.25">
      <c r="A922" s="449"/>
      <c r="B922" s="450"/>
      <c r="C922" s="451"/>
      <c r="D922" s="452"/>
      <c r="E922" s="452"/>
      <c r="F922" s="452"/>
      <c r="G922" s="453"/>
      <c r="H922" s="372"/>
    </row>
    <row r="923" spans="1:8" ht="39" customHeight="1" x14ac:dyDescent="0.25">
      <c r="A923" s="449"/>
      <c r="B923" s="450"/>
      <c r="C923" s="451"/>
      <c r="D923" s="452"/>
      <c r="E923" s="452"/>
      <c r="F923" s="452"/>
      <c r="G923" s="453"/>
      <c r="H923" s="372"/>
    </row>
    <row r="924" spans="1:8" ht="39" customHeight="1" x14ac:dyDescent="0.25">
      <c r="A924" s="449"/>
      <c r="B924" s="450"/>
      <c r="C924" s="451"/>
      <c r="D924" s="452"/>
      <c r="E924" s="452"/>
      <c r="F924" s="452"/>
      <c r="G924" s="453"/>
      <c r="H924" s="372"/>
    </row>
    <row r="925" spans="1:8" ht="39" customHeight="1" x14ac:dyDescent="0.25">
      <c r="A925" s="449"/>
      <c r="B925" s="450"/>
      <c r="C925" s="451"/>
      <c r="D925" s="452"/>
      <c r="E925" s="452"/>
      <c r="F925" s="452"/>
      <c r="G925" s="453"/>
      <c r="H925" s="372"/>
    </row>
    <row r="926" spans="1:8" ht="39" customHeight="1" x14ac:dyDescent="0.25">
      <c r="A926" s="449"/>
      <c r="B926" s="450"/>
      <c r="C926" s="451"/>
      <c r="D926" s="452"/>
      <c r="E926" s="452"/>
      <c r="F926" s="452"/>
      <c r="G926" s="453"/>
      <c r="H926" s="372"/>
    </row>
    <row r="927" spans="1:8" ht="39" customHeight="1" x14ac:dyDescent="0.25">
      <c r="A927" s="449"/>
      <c r="B927" s="450"/>
      <c r="C927" s="451"/>
      <c r="D927" s="452"/>
      <c r="E927" s="452"/>
      <c r="F927" s="452"/>
      <c r="G927" s="453"/>
      <c r="H927" s="372"/>
    </row>
    <row r="928" spans="1:8" ht="39" customHeight="1" x14ac:dyDescent="0.25">
      <c r="A928" s="449"/>
      <c r="B928" s="450"/>
      <c r="C928" s="451"/>
      <c r="D928" s="452"/>
      <c r="E928" s="452"/>
      <c r="F928" s="452"/>
      <c r="G928" s="453"/>
      <c r="H928" s="372"/>
    </row>
    <row r="929" spans="1:8" ht="39" customHeight="1" x14ac:dyDescent="0.25">
      <c r="A929" s="449"/>
      <c r="B929" s="450"/>
      <c r="C929" s="451"/>
      <c r="D929" s="452"/>
      <c r="E929" s="452"/>
      <c r="F929" s="452"/>
      <c r="G929" s="453"/>
      <c r="H929" s="372"/>
    </row>
    <row r="930" spans="1:8" ht="39" customHeight="1" x14ac:dyDescent="0.25">
      <c r="A930" s="449"/>
      <c r="B930" s="450"/>
      <c r="C930" s="451"/>
      <c r="D930" s="452"/>
      <c r="E930" s="452"/>
      <c r="F930" s="452"/>
      <c r="G930" s="453"/>
      <c r="H930" s="372"/>
    </row>
    <row r="931" spans="1:8" ht="39" customHeight="1" x14ac:dyDescent="0.25">
      <c r="A931" s="449"/>
      <c r="B931" s="450"/>
      <c r="C931" s="451"/>
      <c r="D931" s="452"/>
      <c r="E931" s="452"/>
      <c r="F931" s="452"/>
      <c r="G931" s="453"/>
      <c r="H931" s="372"/>
    </row>
    <row r="932" spans="1:8" ht="39" customHeight="1" x14ac:dyDescent="0.25">
      <c r="A932" s="449"/>
      <c r="B932" s="450"/>
      <c r="C932" s="451"/>
      <c r="D932" s="452"/>
      <c r="E932" s="452"/>
      <c r="F932" s="452"/>
      <c r="G932" s="453"/>
      <c r="H932" s="372"/>
    </row>
    <row r="933" spans="1:8" ht="39" customHeight="1" x14ac:dyDescent="0.25">
      <c r="A933" s="449"/>
      <c r="B933" s="450"/>
      <c r="C933" s="451"/>
      <c r="D933" s="452"/>
      <c r="E933" s="452"/>
      <c r="F933" s="452"/>
      <c r="G933" s="453"/>
      <c r="H933" s="372"/>
    </row>
    <row r="934" spans="1:8" ht="39" customHeight="1" x14ac:dyDescent="0.25">
      <c r="A934" s="449"/>
      <c r="B934" s="450"/>
      <c r="C934" s="451"/>
      <c r="D934" s="452"/>
      <c r="E934" s="452"/>
      <c r="F934" s="452"/>
      <c r="G934" s="453"/>
      <c r="H934" s="372"/>
    </row>
    <row r="935" spans="1:8" ht="39" customHeight="1" x14ac:dyDescent="0.25">
      <c r="A935" s="449"/>
      <c r="B935" s="450"/>
      <c r="C935" s="451"/>
      <c r="D935" s="452"/>
      <c r="E935" s="452"/>
      <c r="F935" s="452"/>
      <c r="G935" s="453"/>
      <c r="H935" s="372"/>
    </row>
    <row r="936" spans="1:8" ht="39" customHeight="1" x14ac:dyDescent="0.25">
      <c r="A936" s="449"/>
      <c r="B936" s="450"/>
      <c r="C936" s="451"/>
      <c r="D936" s="452"/>
      <c r="E936" s="452"/>
      <c r="F936" s="452"/>
      <c r="G936" s="453"/>
      <c r="H936" s="372"/>
    </row>
    <row r="937" spans="1:8" ht="39" customHeight="1" x14ac:dyDescent="0.25">
      <c r="A937" s="449"/>
      <c r="B937" s="450"/>
      <c r="C937" s="451"/>
      <c r="D937" s="452"/>
      <c r="E937" s="452"/>
      <c r="F937" s="452"/>
      <c r="G937" s="453"/>
      <c r="H937" s="372"/>
    </row>
    <row r="938" spans="1:8" ht="39" customHeight="1" x14ac:dyDescent="0.25">
      <c r="A938" s="449"/>
      <c r="B938" s="450"/>
      <c r="C938" s="451"/>
      <c r="D938" s="452"/>
      <c r="E938" s="452"/>
      <c r="F938" s="452"/>
      <c r="G938" s="453"/>
      <c r="H938" s="372"/>
    </row>
    <row r="939" spans="1:8" ht="39" customHeight="1" x14ac:dyDescent="0.25">
      <c r="A939" s="449"/>
      <c r="B939" s="450"/>
      <c r="C939" s="451"/>
      <c r="D939" s="452"/>
      <c r="E939" s="452"/>
      <c r="F939" s="452"/>
      <c r="G939" s="453"/>
      <c r="H939" s="372"/>
    </row>
    <row r="940" spans="1:8" ht="39" customHeight="1" x14ac:dyDescent="0.25">
      <c r="A940" s="449"/>
      <c r="B940" s="450"/>
      <c r="C940" s="451"/>
      <c r="D940" s="452"/>
      <c r="E940" s="452"/>
      <c r="F940" s="452"/>
      <c r="G940" s="453"/>
      <c r="H940" s="372"/>
    </row>
    <row r="941" spans="1:8" ht="39" customHeight="1" x14ac:dyDescent="0.25">
      <c r="A941" s="449"/>
      <c r="B941" s="450"/>
      <c r="C941" s="451"/>
      <c r="D941" s="452"/>
      <c r="E941" s="452"/>
      <c r="F941" s="452"/>
      <c r="G941" s="453"/>
      <c r="H941" s="372"/>
    </row>
    <row r="942" spans="1:8" ht="39" customHeight="1" x14ac:dyDescent="0.25">
      <c r="A942" s="449"/>
      <c r="B942" s="450"/>
      <c r="C942" s="451"/>
      <c r="D942" s="452"/>
      <c r="E942" s="452"/>
      <c r="F942" s="452"/>
      <c r="G942" s="453"/>
      <c r="H942" s="372"/>
    </row>
    <row r="943" spans="1:8" ht="39" customHeight="1" x14ac:dyDescent="0.25">
      <c r="A943" s="449"/>
      <c r="B943" s="450"/>
      <c r="C943" s="451"/>
      <c r="D943" s="452"/>
      <c r="E943" s="452"/>
      <c r="F943" s="452"/>
      <c r="G943" s="453"/>
      <c r="H943" s="372"/>
    </row>
    <row r="944" spans="1:8" ht="39" customHeight="1" x14ac:dyDescent="0.25">
      <c r="A944" s="449"/>
      <c r="B944" s="450"/>
      <c r="C944" s="451"/>
      <c r="D944" s="452"/>
      <c r="E944" s="452"/>
      <c r="F944" s="452"/>
      <c r="G944" s="453"/>
      <c r="H944" s="372"/>
    </row>
    <row r="945" spans="1:8" ht="39" customHeight="1" x14ac:dyDescent="0.25">
      <c r="A945" s="449"/>
      <c r="B945" s="450"/>
      <c r="C945" s="451"/>
      <c r="D945" s="452"/>
      <c r="E945" s="452"/>
      <c r="F945" s="452"/>
      <c r="G945" s="453"/>
      <c r="H945" s="372"/>
    </row>
    <row r="946" spans="1:8" ht="39" customHeight="1" x14ac:dyDescent="0.25">
      <c r="A946" s="449"/>
      <c r="B946" s="450"/>
      <c r="C946" s="451"/>
      <c r="D946" s="452"/>
      <c r="E946" s="452"/>
      <c r="F946" s="452"/>
      <c r="G946" s="453"/>
      <c r="H946" s="372"/>
    </row>
    <row r="947" spans="1:8" ht="39" customHeight="1" x14ac:dyDescent="0.25">
      <c r="A947" s="449"/>
      <c r="B947" s="450"/>
      <c r="C947" s="451"/>
      <c r="D947" s="452"/>
      <c r="E947" s="452"/>
      <c r="F947" s="452"/>
      <c r="G947" s="453"/>
      <c r="H947" s="372"/>
    </row>
    <row r="948" spans="1:8" ht="39" customHeight="1" x14ac:dyDescent="0.25">
      <c r="A948" s="449"/>
      <c r="B948" s="450"/>
      <c r="C948" s="451"/>
      <c r="D948" s="452"/>
      <c r="E948" s="452"/>
      <c r="F948" s="452"/>
      <c r="G948" s="453"/>
      <c r="H948" s="372"/>
    </row>
    <row r="949" spans="1:8" ht="39" customHeight="1" x14ac:dyDescent="0.25">
      <c r="A949" s="449"/>
      <c r="B949" s="450"/>
      <c r="C949" s="451"/>
      <c r="D949" s="452"/>
      <c r="E949" s="452"/>
      <c r="F949" s="452"/>
      <c r="G949" s="453"/>
      <c r="H949" s="372"/>
    </row>
    <row r="950" spans="1:8" ht="39" customHeight="1" x14ac:dyDescent="0.25">
      <c r="A950" s="449"/>
      <c r="B950" s="450"/>
      <c r="C950" s="451"/>
      <c r="D950" s="452"/>
      <c r="E950" s="452"/>
      <c r="F950" s="452"/>
      <c r="G950" s="453"/>
      <c r="H950" s="372"/>
    </row>
    <row r="951" spans="1:8" ht="39" customHeight="1" x14ac:dyDescent="0.25">
      <c r="A951" s="449"/>
      <c r="B951" s="450"/>
      <c r="C951" s="451"/>
      <c r="D951" s="452"/>
      <c r="E951" s="452"/>
      <c r="F951" s="452"/>
      <c r="G951" s="453"/>
      <c r="H951" s="372"/>
    </row>
    <row r="952" spans="1:8" ht="39" customHeight="1" x14ac:dyDescent="0.25">
      <c r="A952" s="449"/>
      <c r="B952" s="450"/>
      <c r="C952" s="451"/>
      <c r="D952" s="452"/>
      <c r="E952" s="452"/>
      <c r="F952" s="452"/>
      <c r="G952" s="453"/>
      <c r="H952" s="372"/>
    </row>
    <row r="953" spans="1:8" ht="39" customHeight="1" x14ac:dyDescent="0.25">
      <c r="A953" s="449"/>
      <c r="B953" s="450"/>
      <c r="C953" s="451"/>
      <c r="D953" s="452"/>
      <c r="E953" s="452"/>
      <c r="F953" s="452"/>
      <c r="G953" s="453"/>
      <c r="H953" s="372"/>
    </row>
    <row r="954" spans="1:8" ht="39" customHeight="1" x14ac:dyDescent="0.25">
      <c r="A954" s="449"/>
      <c r="B954" s="450"/>
      <c r="C954" s="451"/>
      <c r="D954" s="452"/>
      <c r="E954" s="452"/>
      <c r="F954" s="452"/>
      <c r="G954" s="453"/>
      <c r="H954" s="372"/>
    </row>
    <row r="955" spans="1:8" ht="39" customHeight="1" x14ac:dyDescent="0.25">
      <c r="A955" s="449"/>
      <c r="B955" s="450"/>
      <c r="C955" s="451"/>
      <c r="D955" s="452"/>
      <c r="E955" s="452"/>
      <c r="F955" s="452"/>
      <c r="G955" s="453"/>
      <c r="H955" s="372"/>
    </row>
    <row r="956" spans="1:8" ht="39" customHeight="1" x14ac:dyDescent="0.25">
      <c r="A956" s="449"/>
      <c r="B956" s="450"/>
      <c r="C956" s="451"/>
      <c r="D956" s="452"/>
      <c r="E956" s="452"/>
      <c r="F956" s="452"/>
      <c r="G956" s="453"/>
      <c r="H956" s="372"/>
    </row>
    <row r="957" spans="1:8" ht="39" customHeight="1" x14ac:dyDescent="0.25">
      <c r="A957" s="449"/>
      <c r="B957" s="450"/>
      <c r="C957" s="451"/>
      <c r="D957" s="452"/>
      <c r="E957" s="452"/>
      <c r="F957" s="452"/>
      <c r="G957" s="453"/>
      <c r="H957" s="372"/>
    </row>
    <row r="958" spans="1:8" ht="39" customHeight="1" x14ac:dyDescent="0.25">
      <c r="A958" s="449"/>
      <c r="B958" s="450"/>
      <c r="C958" s="451"/>
      <c r="D958" s="452"/>
      <c r="E958" s="452"/>
      <c r="F958" s="452"/>
      <c r="G958" s="453"/>
      <c r="H958" s="372"/>
    </row>
    <row r="959" spans="1:8" ht="39" customHeight="1" x14ac:dyDescent="0.25">
      <c r="A959" s="449"/>
      <c r="B959" s="450"/>
      <c r="C959" s="451"/>
      <c r="D959" s="452"/>
      <c r="E959" s="452"/>
      <c r="F959" s="452"/>
      <c r="G959" s="453"/>
      <c r="H959" s="372"/>
    </row>
    <row r="960" spans="1:8" ht="39" customHeight="1" x14ac:dyDescent="0.25">
      <c r="A960" s="449"/>
      <c r="B960" s="450"/>
      <c r="C960" s="451"/>
      <c r="D960" s="452"/>
      <c r="E960" s="452"/>
      <c r="F960" s="452"/>
      <c r="G960" s="453"/>
      <c r="H960" s="372"/>
    </row>
    <row r="961" spans="1:8" ht="39" customHeight="1" x14ac:dyDescent="0.25">
      <c r="A961" s="449"/>
      <c r="B961" s="450"/>
      <c r="C961" s="451"/>
      <c r="D961" s="452"/>
      <c r="E961" s="452"/>
      <c r="F961" s="452"/>
      <c r="G961" s="453"/>
      <c r="H961" s="372"/>
    </row>
    <row r="962" spans="1:8" ht="39" customHeight="1" x14ac:dyDescent="0.25">
      <c r="A962" s="449"/>
      <c r="B962" s="450"/>
      <c r="C962" s="451"/>
      <c r="D962" s="452"/>
      <c r="E962" s="452"/>
      <c r="F962" s="452"/>
      <c r="G962" s="453"/>
      <c r="H962" s="372"/>
    </row>
    <row r="963" spans="1:8" ht="39" customHeight="1" x14ac:dyDescent="0.25">
      <c r="A963" s="449"/>
      <c r="B963" s="450"/>
      <c r="C963" s="451"/>
      <c r="D963" s="452"/>
      <c r="E963" s="452"/>
      <c r="F963" s="452"/>
      <c r="G963" s="453"/>
      <c r="H963" s="372"/>
    </row>
    <row r="964" spans="1:8" ht="39" customHeight="1" x14ac:dyDescent="0.25">
      <c r="A964" s="449"/>
      <c r="B964" s="450"/>
      <c r="C964" s="451"/>
      <c r="D964" s="452"/>
      <c r="E964" s="452"/>
      <c r="F964" s="452"/>
      <c r="G964" s="453"/>
      <c r="H964" s="372"/>
    </row>
    <row r="965" spans="1:8" ht="39" customHeight="1" x14ac:dyDescent="0.25">
      <c r="A965" s="449"/>
      <c r="B965" s="450"/>
      <c r="C965" s="451"/>
      <c r="D965" s="452"/>
      <c r="E965" s="452"/>
      <c r="F965" s="452"/>
      <c r="G965" s="453"/>
      <c r="H965" s="372"/>
    </row>
    <row r="966" spans="1:8" ht="39" customHeight="1" x14ac:dyDescent="0.25">
      <c r="A966" s="449"/>
      <c r="B966" s="450"/>
      <c r="C966" s="451"/>
      <c r="D966" s="452"/>
      <c r="E966" s="452"/>
      <c r="F966" s="452"/>
      <c r="G966" s="453"/>
      <c r="H966" s="372"/>
    </row>
    <row r="967" spans="1:8" ht="39" customHeight="1" x14ac:dyDescent="0.25">
      <c r="A967" s="449"/>
      <c r="B967" s="450"/>
      <c r="C967" s="451"/>
      <c r="D967" s="452"/>
      <c r="E967" s="452"/>
      <c r="F967" s="452"/>
      <c r="G967" s="453"/>
      <c r="H967" s="372"/>
    </row>
    <row r="968" spans="1:8" ht="39" customHeight="1" x14ac:dyDescent="0.25">
      <c r="A968" s="449"/>
      <c r="B968" s="450"/>
      <c r="C968" s="451"/>
      <c r="D968" s="452"/>
      <c r="E968" s="452"/>
      <c r="F968" s="452"/>
      <c r="G968" s="453"/>
      <c r="H968" s="372"/>
    </row>
    <row r="969" spans="1:8" ht="39" customHeight="1" x14ac:dyDescent="0.25">
      <c r="A969" s="449"/>
      <c r="B969" s="450"/>
      <c r="C969" s="451"/>
      <c r="D969" s="452"/>
      <c r="E969" s="452"/>
      <c r="F969" s="452"/>
      <c r="G969" s="453"/>
      <c r="H969" s="372"/>
    </row>
    <row r="970" spans="1:8" ht="39" customHeight="1" x14ac:dyDescent="0.25">
      <c r="A970" s="449"/>
      <c r="B970" s="450"/>
      <c r="C970" s="451"/>
      <c r="D970" s="452"/>
      <c r="E970" s="452"/>
      <c r="F970" s="452"/>
      <c r="G970" s="453"/>
      <c r="H970" s="372"/>
    </row>
    <row r="971" spans="1:8" ht="39" customHeight="1" x14ac:dyDescent="0.25">
      <c r="A971" s="449"/>
      <c r="B971" s="450"/>
      <c r="C971" s="451"/>
      <c r="D971" s="452"/>
      <c r="E971" s="452"/>
      <c r="F971" s="452"/>
      <c r="G971" s="453"/>
      <c r="H971" s="372"/>
    </row>
    <row r="972" spans="1:8" ht="39" customHeight="1" x14ac:dyDescent="0.25">
      <c r="A972" s="449"/>
      <c r="B972" s="450"/>
      <c r="C972" s="451"/>
      <c r="D972" s="452"/>
      <c r="E972" s="452"/>
      <c r="F972" s="452"/>
      <c r="G972" s="453"/>
      <c r="H972" s="372"/>
    </row>
    <row r="973" spans="1:8" ht="39" customHeight="1" x14ac:dyDescent="0.25">
      <c r="A973" s="449"/>
      <c r="B973" s="450"/>
      <c r="C973" s="451"/>
      <c r="D973" s="452"/>
      <c r="E973" s="452"/>
      <c r="F973" s="452"/>
      <c r="G973" s="453"/>
      <c r="H973" s="372"/>
    </row>
    <row r="974" spans="1:8" ht="39" customHeight="1" x14ac:dyDescent="0.25">
      <c r="A974" s="449"/>
      <c r="B974" s="450"/>
      <c r="C974" s="451"/>
      <c r="D974" s="452"/>
      <c r="E974" s="452"/>
      <c r="F974" s="452"/>
      <c r="G974" s="453"/>
      <c r="H974" s="372"/>
    </row>
    <row r="975" spans="1:8" ht="39" customHeight="1" x14ac:dyDescent="0.25">
      <c r="A975" s="449"/>
      <c r="B975" s="450"/>
      <c r="C975" s="451"/>
      <c r="D975" s="452"/>
      <c r="E975" s="452"/>
      <c r="F975" s="452"/>
      <c r="G975" s="453"/>
      <c r="H975" s="372"/>
    </row>
    <row r="976" spans="1:8" ht="39" customHeight="1" x14ac:dyDescent="0.25">
      <c r="A976" s="449"/>
      <c r="B976" s="450"/>
      <c r="C976" s="451"/>
      <c r="D976" s="452"/>
      <c r="E976" s="452"/>
      <c r="F976" s="452"/>
      <c r="G976" s="453"/>
      <c r="H976" s="372"/>
    </row>
    <row r="977" spans="1:8" ht="39" customHeight="1" x14ac:dyDescent="0.25">
      <c r="A977" s="449"/>
      <c r="B977" s="450"/>
      <c r="C977" s="451"/>
      <c r="D977" s="452"/>
      <c r="E977" s="452"/>
      <c r="F977" s="452"/>
      <c r="G977" s="453"/>
      <c r="H977" s="372"/>
    </row>
    <row r="978" spans="1:8" ht="39" customHeight="1" x14ac:dyDescent="0.25">
      <c r="A978" s="449"/>
      <c r="B978" s="450"/>
      <c r="C978" s="451"/>
      <c r="D978" s="452"/>
      <c r="E978" s="452"/>
      <c r="F978" s="452"/>
      <c r="G978" s="453"/>
      <c r="H978" s="372"/>
    </row>
    <row r="979" spans="1:8" ht="39" customHeight="1" x14ac:dyDescent="0.25">
      <c r="A979" s="449"/>
      <c r="B979" s="450"/>
      <c r="C979" s="451"/>
      <c r="D979" s="452"/>
      <c r="E979" s="452"/>
      <c r="F979" s="452"/>
      <c r="G979" s="453"/>
      <c r="H979" s="372"/>
    </row>
    <row r="980" spans="1:8" ht="39" customHeight="1" x14ac:dyDescent="0.25">
      <c r="A980" s="449"/>
      <c r="B980" s="450"/>
      <c r="C980" s="451"/>
      <c r="D980" s="452"/>
      <c r="E980" s="452"/>
      <c r="F980" s="452"/>
      <c r="G980" s="453"/>
      <c r="H980" s="372"/>
    </row>
    <row r="981" spans="1:8" ht="39" customHeight="1" x14ac:dyDescent="0.25">
      <c r="A981" s="449"/>
      <c r="B981" s="450"/>
      <c r="C981" s="451"/>
      <c r="D981" s="452"/>
      <c r="E981" s="452"/>
      <c r="F981" s="452"/>
      <c r="G981" s="453"/>
      <c r="H981" s="372"/>
    </row>
    <row r="982" spans="1:8" ht="39" customHeight="1" x14ac:dyDescent="0.25">
      <c r="A982" s="449"/>
      <c r="B982" s="450"/>
      <c r="C982" s="451"/>
      <c r="D982" s="452"/>
      <c r="E982" s="452"/>
      <c r="F982" s="452"/>
      <c r="G982" s="453"/>
      <c r="H982" s="372"/>
    </row>
    <row r="983" spans="1:8" ht="39" customHeight="1" x14ac:dyDescent="0.25">
      <c r="A983" s="449"/>
      <c r="B983" s="450"/>
      <c r="C983" s="451"/>
      <c r="D983" s="452"/>
      <c r="E983" s="452"/>
      <c r="F983" s="452"/>
      <c r="G983" s="453"/>
      <c r="H983" s="372"/>
    </row>
    <row r="984" spans="1:8" ht="39" customHeight="1" x14ac:dyDescent="0.25">
      <c r="A984" s="449"/>
      <c r="B984" s="450"/>
      <c r="C984" s="451"/>
      <c r="D984" s="452"/>
      <c r="E984" s="452"/>
      <c r="F984" s="452"/>
      <c r="G984" s="453"/>
      <c r="H984" s="372"/>
    </row>
    <row r="985" spans="1:8" ht="39" customHeight="1" x14ac:dyDescent="0.25">
      <c r="A985" s="449"/>
      <c r="B985" s="450"/>
      <c r="C985" s="451"/>
      <c r="D985" s="452"/>
      <c r="E985" s="452"/>
      <c r="F985" s="452"/>
      <c r="G985" s="453"/>
      <c r="H985" s="372"/>
    </row>
    <row r="986" spans="1:8" ht="39" customHeight="1" x14ac:dyDescent="0.25">
      <c r="A986" s="449"/>
      <c r="B986" s="450"/>
      <c r="C986" s="451"/>
      <c r="D986" s="452"/>
      <c r="E986" s="452"/>
      <c r="F986" s="452"/>
      <c r="G986" s="453"/>
      <c r="H986" s="372"/>
    </row>
    <row r="987" spans="1:8" ht="39" customHeight="1" x14ac:dyDescent="0.25">
      <c r="A987" s="449"/>
      <c r="B987" s="450"/>
      <c r="C987" s="451"/>
      <c r="D987" s="452"/>
      <c r="E987" s="452"/>
      <c r="F987" s="452"/>
      <c r="G987" s="453"/>
      <c r="H987" s="372"/>
    </row>
    <row r="988" spans="1:8" ht="39" customHeight="1" x14ac:dyDescent="0.25">
      <c r="A988" s="449"/>
      <c r="B988" s="450"/>
      <c r="C988" s="451"/>
      <c r="D988" s="452"/>
      <c r="E988" s="452"/>
      <c r="F988" s="452"/>
      <c r="G988" s="453"/>
      <c r="H988" s="372"/>
    </row>
    <row r="989" spans="1:8" ht="39" customHeight="1" x14ac:dyDescent="0.25">
      <c r="A989" s="449"/>
      <c r="B989" s="450"/>
      <c r="C989" s="451"/>
      <c r="D989" s="452"/>
      <c r="E989" s="452"/>
      <c r="F989" s="452"/>
      <c r="G989" s="453"/>
      <c r="H989" s="372"/>
    </row>
    <row r="990" spans="1:8" ht="39" customHeight="1" x14ac:dyDescent="0.25">
      <c r="A990" s="449"/>
      <c r="B990" s="450"/>
      <c r="C990" s="451"/>
      <c r="D990" s="452"/>
      <c r="E990" s="452"/>
      <c r="F990" s="452"/>
      <c r="G990" s="453"/>
      <c r="H990" s="372"/>
    </row>
    <row r="991" spans="1:8" ht="39" customHeight="1" x14ac:dyDescent="0.25">
      <c r="A991" s="449"/>
      <c r="B991" s="450"/>
      <c r="C991" s="451"/>
      <c r="D991" s="452"/>
      <c r="E991" s="452"/>
      <c r="F991" s="452"/>
      <c r="G991" s="453"/>
      <c r="H991" s="372"/>
    </row>
    <row r="992" spans="1:8" ht="39" customHeight="1" x14ac:dyDescent="0.25">
      <c r="A992" s="449"/>
      <c r="B992" s="450"/>
      <c r="C992" s="451"/>
      <c r="D992" s="452"/>
      <c r="E992" s="452"/>
      <c r="F992" s="452"/>
      <c r="G992" s="453"/>
      <c r="H992" s="372"/>
    </row>
    <row r="993" spans="1:8" ht="39" customHeight="1" x14ac:dyDescent="0.25">
      <c r="A993" s="449"/>
      <c r="B993" s="450"/>
      <c r="C993" s="451"/>
      <c r="D993" s="452"/>
      <c r="E993" s="452"/>
      <c r="F993" s="452"/>
      <c r="G993" s="453"/>
      <c r="H993" s="372"/>
    </row>
    <row r="994" spans="1:8" ht="39" customHeight="1" x14ac:dyDescent="0.25">
      <c r="A994" s="449"/>
      <c r="B994" s="450"/>
      <c r="C994" s="451"/>
      <c r="D994" s="452"/>
      <c r="E994" s="452"/>
      <c r="F994" s="452"/>
      <c r="G994" s="453"/>
      <c r="H994" s="372"/>
    </row>
    <row r="995" spans="1:8" ht="39" customHeight="1" x14ac:dyDescent="0.25">
      <c r="A995" s="449"/>
      <c r="B995" s="450"/>
      <c r="C995" s="451"/>
      <c r="D995" s="452"/>
      <c r="E995" s="452"/>
      <c r="F995" s="452"/>
      <c r="G995" s="453"/>
      <c r="H995" s="372"/>
    </row>
    <row r="996" spans="1:8" ht="39" customHeight="1" x14ac:dyDescent="0.25">
      <c r="A996" s="449"/>
      <c r="B996" s="450"/>
      <c r="C996" s="451"/>
      <c r="D996" s="452"/>
      <c r="E996" s="452"/>
      <c r="F996" s="452"/>
      <c r="G996" s="453"/>
      <c r="H996" s="372"/>
    </row>
    <row r="997" spans="1:8" ht="39" customHeight="1" x14ac:dyDescent="0.25">
      <c r="A997" s="449"/>
      <c r="B997" s="450"/>
      <c r="C997" s="451"/>
      <c r="D997" s="452"/>
      <c r="E997" s="452"/>
      <c r="F997" s="452"/>
      <c r="G997" s="453"/>
      <c r="H997" s="372"/>
    </row>
    <row r="998" spans="1:8" ht="39" customHeight="1" x14ac:dyDescent="0.25">
      <c r="A998" s="449"/>
      <c r="B998" s="450"/>
      <c r="C998" s="451"/>
      <c r="D998" s="452"/>
      <c r="E998" s="452"/>
      <c r="F998" s="452"/>
      <c r="G998" s="453"/>
      <c r="H998" s="372"/>
    </row>
    <row r="999" spans="1:8" ht="39" customHeight="1" x14ac:dyDescent="0.25">
      <c r="A999" s="449"/>
      <c r="B999" s="450"/>
      <c r="C999" s="451"/>
      <c r="D999" s="452"/>
      <c r="E999" s="452"/>
      <c r="F999" s="452"/>
      <c r="G999" s="453"/>
      <c r="H999" s="372"/>
    </row>
    <row r="1000" spans="1:8" ht="39" customHeight="1" x14ac:dyDescent="0.25">
      <c r="A1000" s="449"/>
      <c r="B1000" s="450"/>
      <c r="C1000" s="451"/>
      <c r="D1000" s="452"/>
      <c r="E1000" s="452"/>
      <c r="F1000" s="452"/>
      <c r="G1000" s="453"/>
      <c r="H1000" s="372"/>
    </row>
    <row r="1001" spans="1:8" ht="39" customHeight="1" x14ac:dyDescent="0.25">
      <c r="A1001" s="449"/>
      <c r="B1001" s="450"/>
      <c r="C1001" s="451"/>
      <c r="D1001" s="452"/>
      <c r="E1001" s="452"/>
      <c r="F1001" s="452"/>
      <c r="G1001" s="453"/>
      <c r="H1001" s="372"/>
    </row>
    <row r="1002" spans="1:8" ht="39" customHeight="1" x14ac:dyDescent="0.25">
      <c r="A1002" s="449"/>
      <c r="B1002" s="450"/>
      <c r="C1002" s="451"/>
      <c r="D1002" s="452"/>
      <c r="E1002" s="452"/>
      <c r="F1002" s="452"/>
      <c r="G1002" s="453"/>
      <c r="H1002" s="372"/>
    </row>
    <row r="1003" spans="1:8" ht="39" customHeight="1" x14ac:dyDescent="0.25">
      <c r="A1003" s="449"/>
      <c r="B1003" s="450"/>
      <c r="C1003" s="451"/>
      <c r="D1003" s="452"/>
      <c r="E1003" s="452"/>
      <c r="F1003" s="452"/>
      <c r="G1003" s="453"/>
      <c r="H1003" s="372"/>
    </row>
    <row r="1004" spans="1:8" ht="39" customHeight="1" x14ac:dyDescent="0.25">
      <c r="A1004" s="449"/>
      <c r="B1004" s="450"/>
      <c r="C1004" s="451"/>
      <c r="D1004" s="452"/>
      <c r="E1004" s="452"/>
      <c r="F1004" s="452"/>
      <c r="G1004" s="453"/>
      <c r="H1004" s="372"/>
    </row>
    <row r="1005" spans="1:8" ht="39" customHeight="1" x14ac:dyDescent="0.25">
      <c r="A1005" s="449"/>
      <c r="B1005" s="450"/>
      <c r="C1005" s="451"/>
      <c r="D1005" s="452"/>
      <c r="E1005" s="452"/>
      <c r="F1005" s="452"/>
      <c r="G1005" s="453"/>
      <c r="H1005" s="372"/>
    </row>
    <row r="1006" spans="1:8" ht="39" customHeight="1" x14ac:dyDescent="0.25">
      <c r="A1006" s="449"/>
      <c r="B1006" s="450"/>
      <c r="C1006" s="451"/>
      <c r="D1006" s="452"/>
      <c r="E1006" s="452"/>
      <c r="F1006" s="452"/>
      <c r="G1006" s="453"/>
      <c r="H1006" s="372"/>
    </row>
    <row r="1007" spans="1:8" ht="39" customHeight="1" x14ac:dyDescent="0.25">
      <c r="A1007" s="449"/>
      <c r="B1007" s="450"/>
      <c r="C1007" s="451"/>
      <c r="D1007" s="452"/>
      <c r="E1007" s="452"/>
      <c r="F1007" s="452"/>
      <c r="G1007" s="453"/>
      <c r="H1007" s="372"/>
    </row>
    <row r="1008" spans="1:8" ht="39" customHeight="1" x14ac:dyDescent="0.25">
      <c r="A1008" s="449"/>
      <c r="B1008" s="450"/>
      <c r="C1008" s="451"/>
      <c r="D1008" s="452"/>
      <c r="E1008" s="452"/>
      <c r="F1008" s="452"/>
      <c r="G1008" s="453"/>
      <c r="H1008" s="372"/>
    </row>
    <row r="1009" spans="1:8" ht="39" customHeight="1" x14ac:dyDescent="0.25">
      <c r="A1009" s="449"/>
      <c r="B1009" s="450"/>
      <c r="C1009" s="451"/>
      <c r="D1009" s="452"/>
      <c r="E1009" s="452"/>
      <c r="F1009" s="452"/>
      <c r="G1009" s="453"/>
      <c r="H1009" s="372"/>
    </row>
    <row r="1010" spans="1:8" ht="39" customHeight="1" x14ac:dyDescent="0.25">
      <c r="A1010" s="449"/>
      <c r="B1010" s="450"/>
      <c r="C1010" s="451"/>
      <c r="D1010" s="452"/>
      <c r="E1010" s="452"/>
      <c r="F1010" s="452"/>
      <c r="G1010" s="453"/>
      <c r="H1010" s="372"/>
    </row>
    <row r="1011" spans="1:8" ht="39" customHeight="1" x14ac:dyDescent="0.25">
      <c r="A1011" s="449"/>
      <c r="B1011" s="450"/>
      <c r="C1011" s="451"/>
      <c r="D1011" s="452"/>
      <c r="E1011" s="452"/>
      <c r="F1011" s="452"/>
      <c r="G1011" s="453"/>
      <c r="H1011" s="372"/>
    </row>
    <row r="1012" spans="1:8" ht="39" customHeight="1" x14ac:dyDescent="0.25">
      <c r="A1012" s="449"/>
      <c r="B1012" s="450"/>
      <c r="C1012" s="451"/>
      <c r="D1012" s="452"/>
      <c r="E1012" s="452"/>
      <c r="F1012" s="452"/>
      <c r="G1012" s="453"/>
      <c r="H1012" s="372"/>
    </row>
    <row r="1013" spans="1:8" ht="39" customHeight="1" thickBot="1" x14ac:dyDescent="0.3">
      <c r="A1013" s="454"/>
      <c r="B1013" s="455"/>
      <c r="C1013" s="456"/>
      <c r="D1013" s="457"/>
      <c r="E1013" s="457"/>
      <c r="F1013" s="457"/>
      <c r="G1013" s="458"/>
      <c r="H1013" s="372"/>
    </row>
  </sheetData>
  <sheetProtection algorithmName="SHA-512" hashValue="bTl2IRmif6Vxe6qS6etS9W4FStjRtT43TwxKf5KMryC/VnvtnoM/GVFA6W+jHkO+PTkM7tPYdCdUCx3yClJD0Q==" saltValue="oU8hhbJYvb+3Y3/hXKysyQ==" spinCount="100000" sheet="1" objects="1" scenarios="1"/>
  <mergeCells count="16">
    <mergeCell ref="A2:G2"/>
    <mergeCell ref="A3:G3"/>
    <mergeCell ref="A5:G5"/>
    <mergeCell ref="A4:B4"/>
    <mergeCell ref="F4:G4"/>
    <mergeCell ref="D4:E4"/>
    <mergeCell ref="C11:G11"/>
    <mergeCell ref="A6:B6"/>
    <mergeCell ref="A7:B7"/>
    <mergeCell ref="C6:E6"/>
    <mergeCell ref="C7:D7"/>
    <mergeCell ref="A11:B11"/>
    <mergeCell ref="A10:G10"/>
    <mergeCell ref="A8:G8"/>
    <mergeCell ref="F9:G9"/>
    <mergeCell ref="A9:E9"/>
  </mergeCells>
  <conditionalFormatting sqref="A13:A1013">
    <cfRule type="expression" dxfId="439" priority="7">
      <formula>#REF!&gt;=6/1/2020</formula>
    </cfRule>
  </conditionalFormatting>
  <dataValidations count="3">
    <dataValidation type="list" allowBlank="1" showInputMessage="1" showErrorMessage="1" sqref="C13:E1013" xr:uid="{231D8E34-6224-426C-820B-C0B2CB6E6557}">
      <formula1>"Yes"</formula1>
    </dataValidation>
    <dataValidation type="date" operator="greaterThanOrEqual" allowBlank="1" showInputMessage="1" showErrorMessage="1" prompt="Clients with an admission date prior to 9/30/2024 should not be included on this report." sqref="B13:B1013" xr:uid="{7878A603-9A25-40BB-B9F0-34DABB9A4D1D}">
      <formula1>45565</formula1>
    </dataValidation>
    <dataValidation type="list" allowBlank="1" showInputMessage="1" showErrorMessage="1" prompt="If this is marked as 'Yes&quot; then you will need to to specify the service in the next column." sqref="F13:F1013" xr:uid="{59108286-7A33-4F5B-A4E2-CF6FD0CE4CB1}">
      <formula1>"Yes"</formula1>
    </dataValidation>
  </dataValidations>
  <hyperlinks>
    <hyperlink ref="F9" r:id="rId1" xr:uid="{F7855CD8-6951-4021-A099-72166F1ED43C}"/>
  </hyperlinks>
  <pageMargins left="0.25" right="0.25" top="0.75" bottom="0.75" header="0" footer="0"/>
  <pageSetup paperSize="5" orientation="landscape"/>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0000"/>
  </sheetPr>
  <dimension ref="A1:AP1013"/>
  <sheetViews>
    <sheetView workbookViewId="0">
      <pane ySplit="1" topLeftCell="A2" activePane="bottomLeft" state="frozen"/>
      <selection pane="bottomLeft" activeCell="B3" sqref="B3"/>
    </sheetView>
  </sheetViews>
  <sheetFormatPr defaultColWidth="14.42578125" defaultRowHeight="15" customHeight="1" x14ac:dyDescent="0.25"/>
  <cols>
    <col min="1" max="3" width="8.7109375" customWidth="1"/>
    <col min="4" max="4" width="11.140625" customWidth="1"/>
    <col min="5" max="5" width="12.5703125" customWidth="1"/>
    <col min="6" max="6" width="11.42578125" customWidth="1"/>
    <col min="7" max="12" width="8.7109375" customWidth="1"/>
    <col min="13" max="13" width="11.85546875" customWidth="1"/>
    <col min="14" max="19" width="8.7109375" customWidth="1"/>
    <col min="20" max="20" width="10.7109375" customWidth="1"/>
    <col min="21" max="26" width="8.7109375" customWidth="1"/>
    <col min="27" max="27" width="10.7109375" customWidth="1"/>
    <col min="28" max="33" width="8.7109375" customWidth="1"/>
    <col min="34" max="34" width="11.140625" customWidth="1"/>
    <col min="35" max="40" width="8.7109375" customWidth="1"/>
    <col min="41" max="41" width="19.85546875" customWidth="1"/>
    <col min="42" max="42" width="10.5703125" hidden="1" customWidth="1"/>
  </cols>
  <sheetData>
    <row r="1" spans="1:42" ht="56.25" x14ac:dyDescent="0.25">
      <c r="A1" s="4" t="s">
        <v>94</v>
      </c>
      <c r="B1" s="5" t="s">
        <v>125</v>
      </c>
      <c r="C1" s="6" t="s">
        <v>126</v>
      </c>
      <c r="D1" s="7" t="s">
        <v>127</v>
      </c>
      <c r="E1" s="7" t="s">
        <v>128</v>
      </c>
      <c r="F1" s="8" t="s">
        <v>129</v>
      </c>
      <c r="G1" s="9" t="s">
        <v>130</v>
      </c>
      <c r="H1" s="10" t="s">
        <v>131</v>
      </c>
      <c r="I1" s="11" t="s">
        <v>132</v>
      </c>
      <c r="J1" s="12" t="s">
        <v>39</v>
      </c>
      <c r="K1" s="13" t="s">
        <v>133</v>
      </c>
      <c r="L1" s="14" t="s">
        <v>134</v>
      </c>
      <c r="M1" s="15" t="s">
        <v>135</v>
      </c>
      <c r="N1" s="16" t="s">
        <v>130</v>
      </c>
      <c r="O1" s="17" t="s">
        <v>131</v>
      </c>
      <c r="P1" s="18" t="s">
        <v>136</v>
      </c>
      <c r="Q1" s="19" t="s">
        <v>137</v>
      </c>
      <c r="R1" s="20" t="s">
        <v>138</v>
      </c>
      <c r="S1" s="21" t="s">
        <v>134</v>
      </c>
      <c r="T1" s="22" t="s">
        <v>139</v>
      </c>
      <c r="U1" s="23" t="s">
        <v>130</v>
      </c>
      <c r="V1" s="24" t="s">
        <v>131</v>
      </c>
      <c r="W1" s="25" t="s">
        <v>140</v>
      </c>
      <c r="X1" s="26" t="s">
        <v>40</v>
      </c>
      <c r="Y1" s="13" t="s">
        <v>141</v>
      </c>
      <c r="Z1" s="27" t="s">
        <v>134</v>
      </c>
      <c r="AA1" s="28" t="s">
        <v>142</v>
      </c>
      <c r="AB1" s="29" t="s">
        <v>130</v>
      </c>
      <c r="AC1" s="30" t="s">
        <v>131</v>
      </c>
      <c r="AD1" s="31" t="s">
        <v>143</v>
      </c>
      <c r="AE1" s="32" t="s">
        <v>41</v>
      </c>
      <c r="AF1" s="20" t="s">
        <v>144</v>
      </c>
      <c r="AG1" s="33" t="s">
        <v>134</v>
      </c>
      <c r="AH1" s="22" t="s">
        <v>145</v>
      </c>
      <c r="AI1" s="23" t="s">
        <v>130</v>
      </c>
      <c r="AJ1" s="24" t="s">
        <v>131</v>
      </c>
      <c r="AK1" s="34" t="s">
        <v>146</v>
      </c>
      <c r="AL1" s="35" t="s">
        <v>42</v>
      </c>
      <c r="AM1" s="13" t="s">
        <v>147</v>
      </c>
      <c r="AN1" s="36" t="s">
        <v>134</v>
      </c>
      <c r="AO1" s="37" t="s">
        <v>148</v>
      </c>
    </row>
    <row r="2" spans="1:42" ht="18.75" x14ac:dyDescent="0.25">
      <c r="A2" s="760" t="str">
        <f>'1 GRANTEE INFO &amp; UPDATES'!A1</f>
        <v>WV Bureau for Behavioral Health - SOR - PRSS DOCR</v>
      </c>
      <c r="B2" s="761"/>
      <c r="C2" s="761"/>
      <c r="D2" s="761"/>
      <c r="E2" s="761"/>
      <c r="F2" s="761"/>
      <c r="G2" s="761"/>
      <c r="H2" s="761"/>
      <c r="I2" s="761"/>
      <c r="J2" s="761"/>
      <c r="K2" s="761"/>
      <c r="L2" s="761"/>
      <c r="M2" s="761"/>
      <c r="N2" s="761"/>
      <c r="O2" s="761"/>
      <c r="P2" s="761"/>
      <c r="Q2" s="761"/>
      <c r="R2" s="761"/>
      <c r="S2" s="761"/>
      <c r="T2" s="761"/>
      <c r="U2" s="761"/>
      <c r="V2" s="761"/>
      <c r="W2" s="761"/>
      <c r="X2" s="761"/>
      <c r="Y2" s="761"/>
      <c r="Z2" s="762"/>
      <c r="AA2" s="38"/>
      <c r="AB2" s="38"/>
      <c r="AC2" s="38"/>
      <c r="AD2" s="38"/>
      <c r="AE2" s="38"/>
      <c r="AF2" s="38"/>
      <c r="AG2" s="38"/>
      <c r="AH2" s="38"/>
      <c r="AI2" s="38"/>
      <c r="AJ2" s="38"/>
      <c r="AK2" s="38"/>
      <c r="AL2" s="38"/>
      <c r="AM2" s="38"/>
      <c r="AN2" s="38"/>
      <c r="AO2" s="39"/>
    </row>
    <row r="3" spans="1:42" ht="18.75" x14ac:dyDescent="0.25">
      <c r="A3" s="763">
        <f>'1 GRANTEE INFO &amp; UPDATES'!P3</f>
        <v>0</v>
      </c>
      <c r="B3" s="764"/>
      <c r="C3" s="764"/>
      <c r="D3" s="764"/>
      <c r="E3" s="764"/>
      <c r="F3" s="764"/>
      <c r="G3" s="764"/>
      <c r="H3" s="764"/>
      <c r="I3" s="764"/>
      <c r="J3" s="764"/>
      <c r="K3" s="764"/>
      <c r="L3" s="764"/>
      <c r="M3" s="764"/>
      <c r="N3" s="764"/>
      <c r="O3" s="764"/>
      <c r="P3" s="764"/>
      <c r="Q3" s="764"/>
      <c r="R3" s="764"/>
      <c r="S3" s="764"/>
      <c r="T3" s="764"/>
      <c r="U3" s="764"/>
      <c r="V3" s="764"/>
      <c r="W3" s="764"/>
      <c r="X3" s="764"/>
      <c r="Y3" s="764"/>
      <c r="Z3" s="765"/>
      <c r="AA3" s="40"/>
      <c r="AB3" s="40"/>
      <c r="AC3" s="40"/>
      <c r="AD3" s="40"/>
      <c r="AE3" s="40"/>
      <c r="AF3" s="40"/>
      <c r="AG3" s="40"/>
      <c r="AH3" s="40"/>
      <c r="AI3" s="40"/>
      <c r="AJ3" s="40"/>
      <c r="AK3" s="40"/>
      <c r="AL3" s="40"/>
      <c r="AM3" s="40"/>
      <c r="AN3" s="40"/>
      <c r="AO3" s="41"/>
    </row>
    <row r="4" spans="1:42" ht="15.75" x14ac:dyDescent="0.25">
      <c r="A4" s="766" t="str">
        <f>'1 GRANTEE INFO &amp; UPDATES'!A2</f>
        <v xml:space="preserve">Program reports need to be submitted electronically, via e-mail to bbhreporting@wv.gov within 25 calendar days of the end of each month </v>
      </c>
      <c r="B4" s="767"/>
      <c r="C4" s="767"/>
      <c r="D4" s="767"/>
      <c r="E4" s="767"/>
      <c r="F4" s="767"/>
      <c r="G4" s="767"/>
      <c r="H4" s="767"/>
      <c r="I4" s="767"/>
      <c r="J4" s="767"/>
      <c r="K4" s="767"/>
      <c r="L4" s="767"/>
      <c r="M4" s="767"/>
      <c r="N4" s="767"/>
      <c r="O4" s="767"/>
      <c r="P4" s="767"/>
      <c r="Q4" s="767"/>
      <c r="R4" s="767"/>
      <c r="S4" s="767"/>
      <c r="T4" s="767"/>
      <c r="U4" s="767"/>
      <c r="V4" s="767"/>
      <c r="W4" s="767"/>
      <c r="X4" s="767"/>
      <c r="Y4" s="767"/>
      <c r="Z4" s="768"/>
      <c r="AA4" s="42"/>
      <c r="AB4" s="42"/>
      <c r="AC4" s="42"/>
      <c r="AD4" s="42"/>
      <c r="AE4" s="42"/>
      <c r="AF4" s="42"/>
      <c r="AG4" s="42"/>
      <c r="AH4" s="42"/>
      <c r="AI4" s="42"/>
      <c r="AJ4" s="42"/>
      <c r="AK4" s="42"/>
      <c r="AL4" s="42"/>
      <c r="AM4" s="42"/>
      <c r="AN4" s="42"/>
      <c r="AO4" s="43"/>
    </row>
    <row r="5" spans="1:42" ht="18.75" x14ac:dyDescent="0.25">
      <c r="A5" s="769" t="s">
        <v>149</v>
      </c>
      <c r="B5" s="770"/>
      <c r="C5" s="770"/>
      <c r="D5" s="770"/>
      <c r="E5" s="770"/>
      <c r="F5" s="770"/>
      <c r="G5" s="770"/>
      <c r="H5" s="770"/>
      <c r="I5" s="770"/>
      <c r="J5" s="770"/>
      <c r="K5" s="770"/>
      <c r="L5" s="770"/>
      <c r="M5" s="770"/>
      <c r="N5" s="770"/>
      <c r="O5" s="770"/>
      <c r="P5" s="770"/>
      <c r="Q5" s="770"/>
      <c r="R5" s="770"/>
      <c r="S5" s="770"/>
      <c r="T5" s="770"/>
      <c r="U5" s="770"/>
      <c r="V5" s="770"/>
      <c r="W5" s="770"/>
      <c r="X5" s="770"/>
      <c r="Y5" s="770"/>
      <c r="Z5" s="771"/>
      <c r="AA5" s="44"/>
      <c r="AB5" s="44"/>
      <c r="AC5" s="44"/>
      <c r="AD5" s="44"/>
      <c r="AE5" s="44"/>
      <c r="AF5" s="44"/>
      <c r="AG5" s="44"/>
      <c r="AH5" s="44"/>
      <c r="AI5" s="44"/>
      <c r="AJ5" s="44"/>
      <c r="AK5" s="44"/>
      <c r="AL5" s="44"/>
      <c r="AM5" s="44"/>
      <c r="AN5" s="44"/>
      <c r="AO5" s="45"/>
    </row>
    <row r="6" spans="1:42" x14ac:dyDescent="0.25">
      <c r="A6" s="749" t="s">
        <v>150</v>
      </c>
      <c r="B6" s="462"/>
      <c r="C6" s="462"/>
      <c r="D6" s="462"/>
      <c r="E6" s="462"/>
      <c r="F6" s="462"/>
      <c r="G6" s="462"/>
      <c r="H6" s="750"/>
      <c r="I6" s="772" t="str">
        <f>'1 GRANTEE INFO &amp; UPDATES'!E5</f>
        <v>PRSS DOCR</v>
      </c>
      <c r="J6" s="462"/>
      <c r="K6" s="462"/>
      <c r="L6" s="462"/>
      <c r="M6" s="462"/>
      <c r="N6" s="463"/>
      <c r="O6" s="773" t="s">
        <v>0</v>
      </c>
      <c r="P6" s="462"/>
      <c r="Q6" s="462"/>
      <c r="R6" s="462"/>
      <c r="S6" s="462"/>
      <c r="T6" s="463"/>
      <c r="U6" s="772" t="str">
        <f>'1 GRANTEE INFO &amp; UPDATES'!O5</f>
        <v>Legal Name of Agency</v>
      </c>
      <c r="V6" s="462"/>
      <c r="W6" s="462"/>
      <c r="X6" s="462"/>
      <c r="Y6" s="462"/>
      <c r="Z6" s="462"/>
      <c r="AA6" s="46"/>
      <c r="AB6" s="46"/>
      <c r="AC6" s="46"/>
      <c r="AD6" s="46"/>
      <c r="AE6" s="46"/>
      <c r="AF6" s="47"/>
      <c r="AG6" s="47"/>
      <c r="AH6" s="47"/>
      <c r="AI6" s="47"/>
      <c r="AJ6" s="47"/>
      <c r="AK6" s="47"/>
      <c r="AL6" s="47"/>
      <c r="AM6" s="47"/>
      <c r="AN6" s="47"/>
      <c r="AO6" s="48"/>
    </row>
    <row r="7" spans="1:42" x14ac:dyDescent="0.25">
      <c r="A7" s="747" t="s">
        <v>151</v>
      </c>
      <c r="B7" s="462"/>
      <c r="C7" s="462"/>
      <c r="D7" s="462"/>
      <c r="E7" s="462"/>
      <c r="F7" s="462"/>
      <c r="G7" s="462"/>
      <c r="H7" s="750"/>
      <c r="I7" s="748" t="str">
        <f>'1 GRANTEE INFO &amp; UPDATES'!E6</f>
        <v xml:space="preserve">Physical location of the program </v>
      </c>
      <c r="J7" s="462"/>
      <c r="K7" s="462"/>
      <c r="L7" s="462"/>
      <c r="M7" s="462"/>
      <c r="N7" s="463"/>
      <c r="O7" s="751" t="s">
        <v>109</v>
      </c>
      <c r="P7" s="462"/>
      <c r="Q7" s="462"/>
      <c r="R7" s="462"/>
      <c r="S7" s="462"/>
      <c r="T7" s="463"/>
      <c r="U7" s="752" t="str">
        <f>'1 GRANTEE INFO &amp; UPDATES'!O6</f>
        <v>Contact Name or Names</v>
      </c>
      <c r="V7" s="462"/>
      <c r="W7" s="462"/>
      <c r="X7" s="462"/>
      <c r="Y7" s="462"/>
      <c r="Z7" s="462"/>
      <c r="AA7" s="49"/>
      <c r="AB7" s="49"/>
      <c r="AC7" s="49"/>
      <c r="AD7" s="49"/>
      <c r="AE7" s="49"/>
      <c r="AF7" s="47"/>
      <c r="AG7" s="47"/>
      <c r="AH7" s="47"/>
      <c r="AI7" s="47"/>
      <c r="AJ7" s="47"/>
      <c r="AK7" s="47"/>
      <c r="AL7" s="47"/>
      <c r="AM7" s="47"/>
      <c r="AN7" s="47"/>
      <c r="AO7" s="48"/>
    </row>
    <row r="8" spans="1:42" ht="15" customHeight="1" x14ac:dyDescent="0.25">
      <c r="A8" s="753" t="s">
        <v>152</v>
      </c>
      <c r="B8" s="754"/>
      <c r="C8" s="754"/>
      <c r="D8" s="754"/>
      <c r="E8" s="754"/>
      <c r="F8" s="754"/>
      <c r="G8" s="754"/>
      <c r="H8" s="755"/>
      <c r="I8" s="759">
        <f>'1 GRANTEE INFO &amp; UPDATES'!E7</f>
        <v>0</v>
      </c>
      <c r="J8" s="754"/>
      <c r="K8" s="754"/>
      <c r="L8" s="754"/>
      <c r="M8" s="754"/>
      <c r="N8" s="755"/>
      <c r="O8" s="747" t="s">
        <v>153</v>
      </c>
      <c r="P8" s="462"/>
      <c r="Q8" s="462"/>
      <c r="R8" s="462"/>
      <c r="S8" s="462"/>
      <c r="T8" s="463"/>
      <c r="U8" s="748" t="str">
        <f>'1 GRANTEE INFO &amp; UPDATES'!O7</f>
        <v>Phone number that contact(s) can be reached</v>
      </c>
      <c r="V8" s="462"/>
      <c r="W8" s="462"/>
      <c r="X8" s="462"/>
      <c r="Y8" s="462"/>
      <c r="Z8" s="462"/>
      <c r="AA8" s="47"/>
      <c r="AB8" s="47"/>
      <c r="AC8" s="47"/>
      <c r="AD8" s="47"/>
      <c r="AE8" s="47"/>
      <c r="AF8" s="47"/>
      <c r="AG8" s="47"/>
      <c r="AH8" s="47"/>
      <c r="AI8" s="47"/>
      <c r="AJ8" s="47"/>
      <c r="AK8" s="47"/>
      <c r="AL8" s="47"/>
      <c r="AM8" s="47"/>
      <c r="AN8" s="47"/>
      <c r="AO8" s="48"/>
    </row>
    <row r="9" spans="1:42" x14ac:dyDescent="0.25">
      <c r="A9" s="756"/>
      <c r="B9" s="757"/>
      <c r="C9" s="757"/>
      <c r="D9" s="757"/>
      <c r="E9" s="757"/>
      <c r="F9" s="757"/>
      <c r="G9" s="757"/>
      <c r="H9" s="758"/>
      <c r="I9" s="756"/>
      <c r="J9" s="757"/>
      <c r="K9" s="757"/>
      <c r="L9" s="757"/>
      <c r="M9" s="757"/>
      <c r="N9" s="758"/>
      <c r="O9" s="747" t="s">
        <v>111</v>
      </c>
      <c r="P9" s="462"/>
      <c r="Q9" s="462"/>
      <c r="R9" s="462"/>
      <c r="S9" s="462"/>
      <c r="T9" s="463"/>
      <c r="U9" s="748" t="str">
        <f>'1 GRANTEE INFO &amp; UPDATES'!O8</f>
        <v>G25****</v>
      </c>
      <c r="V9" s="462"/>
      <c r="W9" s="462"/>
      <c r="X9" s="462"/>
      <c r="Y9" s="462"/>
      <c r="Z9" s="462"/>
      <c r="AA9" s="47"/>
      <c r="AB9" s="47"/>
      <c r="AC9" s="47"/>
      <c r="AD9" s="47"/>
      <c r="AE9" s="47"/>
      <c r="AF9" s="47"/>
      <c r="AG9" s="47"/>
      <c r="AH9" s="47"/>
      <c r="AI9" s="47"/>
      <c r="AJ9" s="47"/>
      <c r="AK9" s="47"/>
      <c r="AL9" s="47"/>
      <c r="AM9" s="47"/>
      <c r="AN9" s="47"/>
      <c r="AO9" s="48"/>
    </row>
    <row r="10" spans="1:42" x14ac:dyDescent="0.25">
      <c r="A10" s="735" t="s">
        <v>154</v>
      </c>
      <c r="B10" s="462"/>
      <c r="C10" s="462"/>
      <c r="D10" s="462"/>
      <c r="E10" s="462"/>
      <c r="F10" s="462"/>
      <c r="G10" s="462"/>
      <c r="H10" s="463"/>
      <c r="I10" s="736" t="str">
        <f>'1 GRANTEE INFO &amp; UPDATES'!E9</f>
        <v>October 1 - 31</v>
      </c>
      <c r="J10" s="462"/>
      <c r="K10" s="463"/>
      <c r="L10" s="737">
        <f>'1 GRANTEE INFO &amp; UPDATES'!I9</f>
        <v>2025</v>
      </c>
      <c r="M10" s="462"/>
      <c r="N10" s="463"/>
      <c r="O10" s="738" t="s">
        <v>155</v>
      </c>
      <c r="P10" s="462"/>
      <c r="Q10" s="462"/>
      <c r="R10" s="462"/>
      <c r="S10" s="462"/>
      <c r="T10" s="463"/>
      <c r="U10" s="739" t="str">
        <f>'1 GRANTEE INFO &amp; UPDATES'!O9</f>
        <v>1000****</v>
      </c>
      <c r="V10" s="462"/>
      <c r="W10" s="462"/>
      <c r="X10" s="462"/>
      <c r="Y10" s="462"/>
      <c r="Z10" s="462"/>
      <c r="AA10" s="47"/>
      <c r="AB10" s="47"/>
      <c r="AC10" s="47"/>
      <c r="AD10" s="47"/>
      <c r="AE10" s="47"/>
      <c r="AF10" s="47"/>
      <c r="AG10" s="47"/>
      <c r="AH10" s="47"/>
      <c r="AI10" s="47"/>
      <c r="AJ10" s="47"/>
      <c r="AK10" s="47"/>
      <c r="AL10" s="47"/>
      <c r="AM10" s="47"/>
      <c r="AN10" s="47"/>
      <c r="AO10" s="48"/>
    </row>
    <row r="11" spans="1:42" ht="18.75" customHeight="1" x14ac:dyDescent="0.25">
      <c r="A11" s="740" t="s">
        <v>156</v>
      </c>
      <c r="B11" s="741"/>
      <c r="C11" s="741"/>
      <c r="D11" s="741"/>
      <c r="E11" s="741"/>
      <c r="F11" s="741"/>
      <c r="G11" s="741"/>
      <c r="H11" s="742"/>
      <c r="I11" s="743" t="s">
        <v>157</v>
      </c>
      <c r="J11" s="741"/>
      <c r="K11" s="741"/>
      <c r="L11" s="741"/>
      <c r="M11" s="741"/>
      <c r="N11" s="741"/>
      <c r="O11" s="741"/>
      <c r="P11" s="741"/>
      <c r="Q11" s="741"/>
      <c r="R11" s="741"/>
      <c r="S11" s="741"/>
      <c r="T11" s="741"/>
      <c r="U11" s="741"/>
      <c r="V11" s="741"/>
      <c r="W11" s="741"/>
      <c r="X11" s="741"/>
      <c r="Y11" s="741"/>
      <c r="Z11" s="742"/>
      <c r="AA11" s="44"/>
      <c r="AB11" s="44"/>
      <c r="AC11" s="44"/>
      <c r="AD11" s="44"/>
      <c r="AE11" s="44"/>
      <c r="AF11" s="44"/>
      <c r="AG11" s="44"/>
      <c r="AH11" s="44"/>
      <c r="AI11" s="44"/>
      <c r="AJ11" s="44"/>
      <c r="AK11" s="44"/>
      <c r="AL11" s="44"/>
      <c r="AM11" s="44"/>
      <c r="AN11" s="44"/>
      <c r="AO11" s="45"/>
    </row>
    <row r="12" spans="1:42" ht="18.75" x14ac:dyDescent="0.25">
      <c r="A12" s="50" t="s">
        <v>94</v>
      </c>
      <c r="B12" s="744" t="s">
        <v>158</v>
      </c>
      <c r="C12" s="462"/>
      <c r="D12" s="462"/>
      <c r="E12" s="463"/>
      <c r="F12" s="745" t="s">
        <v>159</v>
      </c>
      <c r="G12" s="733"/>
      <c r="H12" s="733"/>
      <c r="I12" s="733"/>
      <c r="J12" s="733"/>
      <c r="K12" s="733"/>
      <c r="L12" s="734"/>
      <c r="M12" s="746" t="s">
        <v>160</v>
      </c>
      <c r="N12" s="733"/>
      <c r="O12" s="733"/>
      <c r="P12" s="733"/>
      <c r="Q12" s="733"/>
      <c r="R12" s="733"/>
      <c r="S12" s="734"/>
      <c r="T12" s="732" t="s">
        <v>161</v>
      </c>
      <c r="U12" s="733"/>
      <c r="V12" s="733"/>
      <c r="W12" s="733"/>
      <c r="X12" s="733"/>
      <c r="Y12" s="733"/>
      <c r="Z12" s="734"/>
      <c r="AA12" s="746" t="s">
        <v>162</v>
      </c>
      <c r="AB12" s="733"/>
      <c r="AC12" s="733"/>
      <c r="AD12" s="733"/>
      <c r="AE12" s="733"/>
      <c r="AF12" s="733"/>
      <c r="AG12" s="734"/>
      <c r="AH12" s="732" t="s">
        <v>163</v>
      </c>
      <c r="AI12" s="733"/>
      <c r="AJ12" s="733"/>
      <c r="AK12" s="733"/>
      <c r="AL12" s="733"/>
      <c r="AM12" s="733"/>
      <c r="AN12" s="734"/>
      <c r="AO12" s="51" t="s">
        <v>164</v>
      </c>
    </row>
    <row r="13" spans="1:42" ht="56.25" x14ac:dyDescent="0.25">
      <c r="A13" s="4" t="s">
        <v>94</v>
      </c>
      <c r="B13" s="5" t="s">
        <v>125</v>
      </c>
      <c r="C13" s="6" t="s">
        <v>126</v>
      </c>
      <c r="D13" s="7" t="s">
        <v>127</v>
      </c>
      <c r="E13" s="7" t="s">
        <v>128</v>
      </c>
      <c r="F13" s="8" t="s">
        <v>129</v>
      </c>
      <c r="G13" s="9" t="s">
        <v>130</v>
      </c>
      <c r="H13" s="10" t="s">
        <v>131</v>
      </c>
      <c r="I13" s="11" t="s">
        <v>132</v>
      </c>
      <c r="J13" s="12" t="s">
        <v>39</v>
      </c>
      <c r="K13" s="13" t="s">
        <v>133</v>
      </c>
      <c r="L13" s="14" t="s">
        <v>134</v>
      </c>
      <c r="M13" s="15" t="s">
        <v>135</v>
      </c>
      <c r="N13" s="16" t="s">
        <v>130</v>
      </c>
      <c r="O13" s="17" t="s">
        <v>131</v>
      </c>
      <c r="P13" s="18" t="s">
        <v>136</v>
      </c>
      <c r="Q13" s="19" t="s">
        <v>137</v>
      </c>
      <c r="R13" s="20" t="s">
        <v>138</v>
      </c>
      <c r="S13" s="21" t="s">
        <v>134</v>
      </c>
      <c r="T13" s="22" t="s">
        <v>139</v>
      </c>
      <c r="U13" s="23" t="s">
        <v>130</v>
      </c>
      <c r="V13" s="24" t="s">
        <v>131</v>
      </c>
      <c r="W13" s="25" t="s">
        <v>140</v>
      </c>
      <c r="X13" s="26" t="s">
        <v>40</v>
      </c>
      <c r="Y13" s="13" t="s">
        <v>141</v>
      </c>
      <c r="Z13" s="27" t="s">
        <v>134</v>
      </c>
      <c r="AA13" s="28" t="s">
        <v>142</v>
      </c>
      <c r="AB13" s="29" t="s">
        <v>130</v>
      </c>
      <c r="AC13" s="30" t="s">
        <v>131</v>
      </c>
      <c r="AD13" s="31" t="s">
        <v>143</v>
      </c>
      <c r="AE13" s="32" t="s">
        <v>41</v>
      </c>
      <c r="AF13" s="20" t="s">
        <v>144</v>
      </c>
      <c r="AG13" s="33" t="s">
        <v>134</v>
      </c>
      <c r="AH13" s="22" t="s">
        <v>145</v>
      </c>
      <c r="AI13" s="23" t="s">
        <v>130</v>
      </c>
      <c r="AJ13" s="24" t="s">
        <v>131</v>
      </c>
      <c r="AK13" s="34" t="s">
        <v>146</v>
      </c>
      <c r="AL13" s="35" t="s">
        <v>42</v>
      </c>
      <c r="AM13" s="13" t="s">
        <v>147</v>
      </c>
      <c r="AN13" s="36" t="s">
        <v>134</v>
      </c>
      <c r="AO13" s="37" t="s">
        <v>148</v>
      </c>
    </row>
    <row r="14" spans="1:42" ht="39.75" customHeight="1" x14ac:dyDescent="0.25">
      <c r="A14" s="52">
        <f t="shared" ref="A14:A24" si="0">ROW(A1)</f>
        <v>1</v>
      </c>
      <c r="B14" s="53" t="e">
        <f>'2 SERVICES'!#REF!</f>
        <v>#REF!</v>
      </c>
      <c r="C14" s="54" t="e">
        <f>'2 SERVICES'!#REF!</f>
        <v>#REF!</v>
      </c>
      <c r="D14" s="55" t="e">
        <f>'2 SERVICES'!#REF!</f>
        <v>#REF!</v>
      </c>
      <c r="E14" s="56">
        <f>'2 SERVICES'!C13</f>
        <v>0</v>
      </c>
      <c r="F14" s="57" t="e">
        <f t="shared" ref="F14:F268" si="1">D14+30</f>
        <v>#REF!</v>
      </c>
      <c r="G14" s="58"/>
      <c r="H14" s="59"/>
      <c r="I14" s="60"/>
      <c r="J14" s="61"/>
      <c r="K14" s="62"/>
      <c r="L14" s="63"/>
      <c r="M14" s="64" t="e">
        <f t="shared" ref="M14:M268" si="2">D14+60</f>
        <v>#REF!</v>
      </c>
      <c r="N14" s="58"/>
      <c r="O14" s="65"/>
      <c r="P14" s="60"/>
      <c r="Q14" s="61"/>
      <c r="R14" s="66"/>
      <c r="S14" s="67"/>
      <c r="T14" s="57" t="e">
        <f t="shared" ref="T14:T268" si="3">D14+90</f>
        <v>#REF!</v>
      </c>
      <c r="U14" s="58"/>
      <c r="V14" s="59"/>
      <c r="W14" s="60"/>
      <c r="X14" s="61"/>
      <c r="Y14" s="62"/>
      <c r="Z14" s="63"/>
      <c r="AA14" s="64" t="e">
        <f t="shared" ref="AA14:AA268" si="4">D14+180</f>
        <v>#REF!</v>
      </c>
      <c r="AB14" s="58"/>
      <c r="AC14" s="65"/>
      <c r="AD14" s="60"/>
      <c r="AE14" s="61"/>
      <c r="AF14" s="66"/>
      <c r="AG14" s="67"/>
      <c r="AH14" s="68" t="e">
        <f t="shared" ref="AH14:AH268" si="5">D14+365</f>
        <v>#REF!</v>
      </c>
      <c r="AI14" s="58"/>
      <c r="AJ14" s="59"/>
      <c r="AK14" s="60"/>
      <c r="AL14" s="61"/>
      <c r="AM14" s="62"/>
      <c r="AN14" s="63"/>
      <c r="AO14" s="69"/>
      <c r="AP14" s="3" t="e">
        <f t="shared" ref="AP14:AP268" si="6">#REF!</f>
        <v>#REF!</v>
      </c>
    </row>
    <row r="15" spans="1:42" ht="39.75" customHeight="1" x14ac:dyDescent="0.25">
      <c r="A15" s="52">
        <f t="shared" si="0"/>
        <v>2</v>
      </c>
      <c r="B15" s="53" t="e">
        <f>'2 SERVICES'!#REF!</f>
        <v>#REF!</v>
      </c>
      <c r="C15" s="54" t="e">
        <f>'2 SERVICES'!#REF!</f>
        <v>#REF!</v>
      </c>
      <c r="D15" s="55" t="e">
        <f>'2 SERVICES'!#REF!</f>
        <v>#REF!</v>
      </c>
      <c r="E15" s="56">
        <f>'2 SERVICES'!B14</f>
        <v>0</v>
      </c>
      <c r="F15" s="57" t="e">
        <f t="shared" si="1"/>
        <v>#REF!</v>
      </c>
      <c r="G15" s="58"/>
      <c r="H15" s="59"/>
      <c r="I15" s="60"/>
      <c r="J15" s="61"/>
      <c r="K15" s="62"/>
      <c r="L15" s="63"/>
      <c r="M15" s="64" t="e">
        <f t="shared" si="2"/>
        <v>#REF!</v>
      </c>
      <c r="N15" s="58"/>
      <c r="O15" s="65"/>
      <c r="P15" s="60"/>
      <c r="Q15" s="61"/>
      <c r="R15" s="66"/>
      <c r="S15" s="67"/>
      <c r="T15" s="57" t="e">
        <f t="shared" si="3"/>
        <v>#REF!</v>
      </c>
      <c r="U15" s="58"/>
      <c r="V15" s="70"/>
      <c r="W15" s="71"/>
      <c r="X15" s="72"/>
      <c r="Y15" s="73"/>
      <c r="Z15" s="74"/>
      <c r="AA15" s="75" t="e">
        <f t="shared" si="4"/>
        <v>#REF!</v>
      </c>
      <c r="AB15" s="76"/>
      <c r="AC15" s="70"/>
      <c r="AD15" s="71"/>
      <c r="AE15" s="72"/>
      <c r="AF15" s="73"/>
      <c r="AG15" s="74"/>
      <c r="AH15" s="68" t="e">
        <f t="shared" si="5"/>
        <v>#REF!</v>
      </c>
      <c r="AI15" s="76"/>
      <c r="AJ15" s="59"/>
      <c r="AK15" s="71"/>
      <c r="AL15" s="72"/>
      <c r="AM15" s="62"/>
      <c r="AN15" s="63"/>
      <c r="AO15" s="77" t="s">
        <v>165</v>
      </c>
      <c r="AP15" s="3" t="e">
        <f t="shared" si="6"/>
        <v>#REF!</v>
      </c>
    </row>
    <row r="16" spans="1:42" ht="39.75" customHeight="1" x14ac:dyDescent="0.25">
      <c r="A16" s="52">
        <f t="shared" si="0"/>
        <v>3</v>
      </c>
      <c r="B16" s="53" t="e">
        <f>'2 SERVICES'!#REF!</f>
        <v>#REF!</v>
      </c>
      <c r="C16" s="54" t="e">
        <f>'2 SERVICES'!#REF!</f>
        <v>#REF!</v>
      </c>
      <c r="D16" s="55" t="e">
        <f>'2 SERVICES'!#REF!</f>
        <v>#REF!</v>
      </c>
      <c r="E16" s="56">
        <f>'2 SERVICES'!B15</f>
        <v>0</v>
      </c>
      <c r="F16" s="57" t="e">
        <f t="shared" si="1"/>
        <v>#REF!</v>
      </c>
      <c r="G16" s="58"/>
      <c r="H16" s="59"/>
      <c r="I16" s="60"/>
      <c r="J16" s="61"/>
      <c r="K16" s="62"/>
      <c r="L16" s="63"/>
      <c r="M16" s="64" t="e">
        <f t="shared" si="2"/>
        <v>#REF!</v>
      </c>
      <c r="N16" s="58"/>
      <c r="O16" s="65"/>
      <c r="P16" s="60"/>
      <c r="Q16" s="61"/>
      <c r="R16" s="66"/>
      <c r="S16" s="67"/>
      <c r="T16" s="57" t="e">
        <f t="shared" si="3"/>
        <v>#REF!</v>
      </c>
      <c r="U16" s="58"/>
      <c r="V16" s="59"/>
      <c r="W16" s="60"/>
      <c r="X16" s="61"/>
      <c r="Y16" s="62"/>
      <c r="Z16" s="63"/>
      <c r="AA16" s="64" t="e">
        <f t="shared" si="4"/>
        <v>#REF!</v>
      </c>
      <c r="AB16" s="58"/>
      <c r="AC16" s="65"/>
      <c r="AD16" s="60"/>
      <c r="AE16" s="61"/>
      <c r="AF16" s="66"/>
      <c r="AG16" s="67"/>
      <c r="AH16" s="68" t="e">
        <f t="shared" si="5"/>
        <v>#REF!</v>
      </c>
      <c r="AI16" s="58"/>
      <c r="AJ16" s="59"/>
      <c r="AK16" s="60"/>
      <c r="AL16" s="61"/>
      <c r="AM16" s="62"/>
      <c r="AN16" s="63"/>
      <c r="AO16" s="69" t="s">
        <v>165</v>
      </c>
      <c r="AP16" s="3" t="e">
        <f t="shared" si="6"/>
        <v>#REF!</v>
      </c>
    </row>
    <row r="17" spans="1:42" ht="39.75" customHeight="1" x14ac:dyDescent="0.25">
      <c r="A17" s="52">
        <f t="shared" si="0"/>
        <v>4</v>
      </c>
      <c r="B17" s="53" t="e">
        <f>'2 SERVICES'!#REF!</f>
        <v>#REF!</v>
      </c>
      <c r="C17" s="54" t="e">
        <f>'2 SERVICES'!#REF!</f>
        <v>#REF!</v>
      </c>
      <c r="D17" s="55" t="e">
        <f>'2 SERVICES'!#REF!</f>
        <v>#REF!</v>
      </c>
      <c r="E17" s="56" t="e">
        <f>'2 SERVICES'!#REF!</f>
        <v>#REF!</v>
      </c>
      <c r="F17" s="57" t="e">
        <f t="shared" si="1"/>
        <v>#REF!</v>
      </c>
      <c r="G17" s="58"/>
      <c r="H17" s="59"/>
      <c r="I17" s="60"/>
      <c r="J17" s="61"/>
      <c r="K17" s="62"/>
      <c r="L17" s="63"/>
      <c r="M17" s="64" t="e">
        <f t="shared" si="2"/>
        <v>#REF!</v>
      </c>
      <c r="N17" s="58"/>
      <c r="O17" s="65"/>
      <c r="P17" s="60"/>
      <c r="Q17" s="61"/>
      <c r="R17" s="66"/>
      <c r="S17" s="67"/>
      <c r="T17" s="57" t="e">
        <f t="shared" si="3"/>
        <v>#REF!</v>
      </c>
      <c r="U17" s="58"/>
      <c r="V17" s="70"/>
      <c r="W17" s="71"/>
      <c r="X17" s="72"/>
      <c r="Y17" s="73"/>
      <c r="Z17" s="74"/>
      <c r="AA17" s="75" t="e">
        <f t="shared" si="4"/>
        <v>#REF!</v>
      </c>
      <c r="AB17" s="76"/>
      <c r="AC17" s="70"/>
      <c r="AD17" s="71"/>
      <c r="AE17" s="72"/>
      <c r="AF17" s="73"/>
      <c r="AG17" s="74"/>
      <c r="AH17" s="68" t="e">
        <f t="shared" si="5"/>
        <v>#REF!</v>
      </c>
      <c r="AI17" s="76"/>
      <c r="AJ17" s="59"/>
      <c r="AK17" s="71"/>
      <c r="AL17" s="72"/>
      <c r="AM17" s="62"/>
      <c r="AN17" s="63"/>
      <c r="AO17" s="77" t="s">
        <v>165</v>
      </c>
      <c r="AP17" s="3" t="e">
        <f t="shared" si="6"/>
        <v>#REF!</v>
      </c>
    </row>
    <row r="18" spans="1:42" ht="39.75" customHeight="1" x14ac:dyDescent="0.25">
      <c r="A18" s="52">
        <f t="shared" si="0"/>
        <v>5</v>
      </c>
      <c r="B18" s="53" t="e">
        <f>'2 SERVICES'!#REF!</f>
        <v>#REF!</v>
      </c>
      <c r="C18" s="54" t="e">
        <f>'2 SERVICES'!#REF!</f>
        <v>#REF!</v>
      </c>
      <c r="D18" s="55" t="e">
        <f>'2 SERVICES'!#REF!</f>
        <v>#REF!</v>
      </c>
      <c r="E18" s="56">
        <f>'2 SERVICES'!B16</f>
        <v>0</v>
      </c>
      <c r="F18" s="57" t="e">
        <f t="shared" si="1"/>
        <v>#REF!</v>
      </c>
      <c r="G18" s="58"/>
      <c r="H18" s="59"/>
      <c r="I18" s="60"/>
      <c r="J18" s="61"/>
      <c r="K18" s="62"/>
      <c r="L18" s="63"/>
      <c r="M18" s="64" t="e">
        <f t="shared" si="2"/>
        <v>#REF!</v>
      </c>
      <c r="N18" s="58"/>
      <c r="O18" s="65"/>
      <c r="P18" s="60"/>
      <c r="Q18" s="61"/>
      <c r="R18" s="66"/>
      <c r="S18" s="67"/>
      <c r="T18" s="57" t="e">
        <f t="shared" si="3"/>
        <v>#REF!</v>
      </c>
      <c r="U18" s="58"/>
      <c r="V18" s="59"/>
      <c r="W18" s="60"/>
      <c r="X18" s="61"/>
      <c r="Y18" s="62"/>
      <c r="Z18" s="63"/>
      <c r="AA18" s="64" t="e">
        <f t="shared" si="4"/>
        <v>#REF!</v>
      </c>
      <c r="AB18" s="58"/>
      <c r="AC18" s="65"/>
      <c r="AD18" s="60"/>
      <c r="AE18" s="61"/>
      <c r="AF18" s="66"/>
      <c r="AG18" s="67"/>
      <c r="AH18" s="68" t="e">
        <f t="shared" si="5"/>
        <v>#REF!</v>
      </c>
      <c r="AI18" s="58"/>
      <c r="AJ18" s="59"/>
      <c r="AK18" s="60"/>
      <c r="AL18" s="61"/>
      <c r="AM18" s="62"/>
      <c r="AN18" s="63"/>
      <c r="AO18" s="69" t="s">
        <v>165</v>
      </c>
      <c r="AP18" s="3" t="e">
        <f t="shared" si="6"/>
        <v>#REF!</v>
      </c>
    </row>
    <row r="19" spans="1:42" ht="39.75" customHeight="1" x14ac:dyDescent="0.25">
      <c r="A19" s="52">
        <f t="shared" si="0"/>
        <v>6</v>
      </c>
      <c r="B19" s="53" t="e">
        <f>'2 SERVICES'!#REF!</f>
        <v>#REF!</v>
      </c>
      <c r="C19" s="54" t="e">
        <f>'2 SERVICES'!#REF!</f>
        <v>#REF!</v>
      </c>
      <c r="D19" s="55" t="e">
        <f>'2 SERVICES'!#REF!</f>
        <v>#REF!</v>
      </c>
      <c r="E19" s="56">
        <f>'2 SERVICES'!B17</f>
        <v>0</v>
      </c>
      <c r="F19" s="57" t="e">
        <f t="shared" si="1"/>
        <v>#REF!</v>
      </c>
      <c r="G19" s="58"/>
      <c r="H19" s="59"/>
      <c r="I19" s="60"/>
      <c r="J19" s="61"/>
      <c r="K19" s="62"/>
      <c r="L19" s="63"/>
      <c r="M19" s="64" t="e">
        <f t="shared" si="2"/>
        <v>#REF!</v>
      </c>
      <c r="N19" s="58"/>
      <c r="O19" s="65"/>
      <c r="P19" s="60"/>
      <c r="Q19" s="61"/>
      <c r="R19" s="66"/>
      <c r="S19" s="67"/>
      <c r="T19" s="57" t="e">
        <f t="shared" si="3"/>
        <v>#REF!</v>
      </c>
      <c r="U19" s="58"/>
      <c r="V19" s="70"/>
      <c r="W19" s="71"/>
      <c r="X19" s="72"/>
      <c r="Y19" s="73"/>
      <c r="Z19" s="74"/>
      <c r="AA19" s="75" t="e">
        <f t="shared" si="4"/>
        <v>#REF!</v>
      </c>
      <c r="AB19" s="76"/>
      <c r="AC19" s="70"/>
      <c r="AD19" s="71"/>
      <c r="AE19" s="72"/>
      <c r="AF19" s="73"/>
      <c r="AG19" s="74"/>
      <c r="AH19" s="68" t="e">
        <f t="shared" si="5"/>
        <v>#REF!</v>
      </c>
      <c r="AI19" s="76"/>
      <c r="AJ19" s="59"/>
      <c r="AK19" s="71"/>
      <c r="AL19" s="72"/>
      <c r="AM19" s="62"/>
      <c r="AN19" s="63"/>
      <c r="AO19" s="77" t="s">
        <v>165</v>
      </c>
      <c r="AP19" s="3" t="e">
        <f t="shared" si="6"/>
        <v>#REF!</v>
      </c>
    </row>
    <row r="20" spans="1:42" ht="39.75" customHeight="1" x14ac:dyDescent="0.25">
      <c r="A20" s="52">
        <f t="shared" si="0"/>
        <v>7</v>
      </c>
      <c r="B20" s="53" t="e">
        <f>'2 SERVICES'!#REF!</f>
        <v>#REF!</v>
      </c>
      <c r="C20" s="54" t="e">
        <f>'2 SERVICES'!#REF!</f>
        <v>#REF!</v>
      </c>
      <c r="D20" s="55" t="e">
        <f>'2 SERVICES'!#REF!</f>
        <v>#REF!</v>
      </c>
      <c r="E20" s="56">
        <f>'2 SERVICES'!B18</f>
        <v>0</v>
      </c>
      <c r="F20" s="57" t="e">
        <f t="shared" si="1"/>
        <v>#REF!</v>
      </c>
      <c r="G20" s="58"/>
      <c r="H20" s="59"/>
      <c r="I20" s="60"/>
      <c r="J20" s="61"/>
      <c r="K20" s="62"/>
      <c r="L20" s="63"/>
      <c r="M20" s="64" t="e">
        <f t="shared" si="2"/>
        <v>#REF!</v>
      </c>
      <c r="N20" s="58"/>
      <c r="O20" s="65"/>
      <c r="P20" s="60"/>
      <c r="Q20" s="61"/>
      <c r="R20" s="66"/>
      <c r="S20" s="67"/>
      <c r="T20" s="57" t="e">
        <f t="shared" si="3"/>
        <v>#REF!</v>
      </c>
      <c r="U20" s="58"/>
      <c r="V20" s="59"/>
      <c r="W20" s="60"/>
      <c r="X20" s="61"/>
      <c r="Y20" s="62"/>
      <c r="Z20" s="63"/>
      <c r="AA20" s="64" t="e">
        <f t="shared" si="4"/>
        <v>#REF!</v>
      </c>
      <c r="AB20" s="58"/>
      <c r="AC20" s="65"/>
      <c r="AD20" s="60"/>
      <c r="AE20" s="61"/>
      <c r="AF20" s="66"/>
      <c r="AG20" s="67"/>
      <c r="AH20" s="68" t="e">
        <f t="shared" si="5"/>
        <v>#REF!</v>
      </c>
      <c r="AI20" s="58"/>
      <c r="AJ20" s="59"/>
      <c r="AK20" s="60"/>
      <c r="AL20" s="61"/>
      <c r="AM20" s="62"/>
      <c r="AN20" s="63"/>
      <c r="AO20" s="69" t="s">
        <v>165</v>
      </c>
      <c r="AP20" s="3" t="e">
        <f t="shared" si="6"/>
        <v>#REF!</v>
      </c>
    </row>
    <row r="21" spans="1:42" ht="39.75" customHeight="1" x14ac:dyDescent="0.25">
      <c r="A21" s="52">
        <f t="shared" si="0"/>
        <v>8</v>
      </c>
      <c r="B21" s="53" t="e">
        <f>'2 SERVICES'!#REF!</f>
        <v>#REF!</v>
      </c>
      <c r="C21" s="54" t="e">
        <f>'2 SERVICES'!#REF!</f>
        <v>#REF!</v>
      </c>
      <c r="D21" s="55" t="e">
        <f>'2 SERVICES'!#REF!</f>
        <v>#REF!</v>
      </c>
      <c r="E21" s="56">
        <f>'2 SERVICES'!B19</f>
        <v>0</v>
      </c>
      <c r="F21" s="57" t="e">
        <f t="shared" si="1"/>
        <v>#REF!</v>
      </c>
      <c r="G21" s="58"/>
      <c r="H21" s="59"/>
      <c r="I21" s="60"/>
      <c r="J21" s="61"/>
      <c r="K21" s="62"/>
      <c r="L21" s="63"/>
      <c r="M21" s="64" t="e">
        <f t="shared" si="2"/>
        <v>#REF!</v>
      </c>
      <c r="N21" s="58"/>
      <c r="O21" s="65"/>
      <c r="P21" s="60"/>
      <c r="Q21" s="61"/>
      <c r="R21" s="66"/>
      <c r="S21" s="67"/>
      <c r="T21" s="57" t="e">
        <f t="shared" si="3"/>
        <v>#REF!</v>
      </c>
      <c r="U21" s="58"/>
      <c r="V21" s="70"/>
      <c r="W21" s="71"/>
      <c r="X21" s="72"/>
      <c r="Y21" s="73"/>
      <c r="Z21" s="74"/>
      <c r="AA21" s="75" t="e">
        <f t="shared" si="4"/>
        <v>#REF!</v>
      </c>
      <c r="AB21" s="76"/>
      <c r="AC21" s="70"/>
      <c r="AD21" s="71"/>
      <c r="AE21" s="72"/>
      <c r="AF21" s="73"/>
      <c r="AG21" s="74"/>
      <c r="AH21" s="68" t="e">
        <f t="shared" si="5"/>
        <v>#REF!</v>
      </c>
      <c r="AI21" s="76"/>
      <c r="AJ21" s="59"/>
      <c r="AK21" s="71"/>
      <c r="AL21" s="72"/>
      <c r="AM21" s="62"/>
      <c r="AN21" s="63"/>
      <c r="AO21" s="77" t="s">
        <v>165</v>
      </c>
      <c r="AP21" s="3" t="e">
        <f t="shared" si="6"/>
        <v>#REF!</v>
      </c>
    </row>
    <row r="22" spans="1:42" ht="39.75" customHeight="1" x14ac:dyDescent="0.25">
      <c r="A22" s="52">
        <f t="shared" si="0"/>
        <v>9</v>
      </c>
      <c r="B22" s="53" t="e">
        <f>'2 SERVICES'!#REF!</f>
        <v>#REF!</v>
      </c>
      <c r="C22" s="54" t="e">
        <f>'2 SERVICES'!#REF!</f>
        <v>#REF!</v>
      </c>
      <c r="D22" s="55" t="e">
        <f>'2 SERVICES'!#REF!</f>
        <v>#REF!</v>
      </c>
      <c r="E22" s="56">
        <f>'2 SERVICES'!B20</f>
        <v>0</v>
      </c>
      <c r="F22" s="57" t="e">
        <f t="shared" si="1"/>
        <v>#REF!</v>
      </c>
      <c r="G22" s="58"/>
      <c r="H22" s="59"/>
      <c r="I22" s="60"/>
      <c r="J22" s="61"/>
      <c r="K22" s="62"/>
      <c r="L22" s="63"/>
      <c r="M22" s="64" t="e">
        <f t="shared" si="2"/>
        <v>#REF!</v>
      </c>
      <c r="N22" s="58"/>
      <c r="O22" s="65"/>
      <c r="P22" s="60"/>
      <c r="Q22" s="61"/>
      <c r="R22" s="66"/>
      <c r="S22" s="67"/>
      <c r="T22" s="57" t="e">
        <f t="shared" si="3"/>
        <v>#REF!</v>
      </c>
      <c r="U22" s="58"/>
      <c r="V22" s="59"/>
      <c r="W22" s="60"/>
      <c r="X22" s="61"/>
      <c r="Y22" s="62"/>
      <c r="Z22" s="63"/>
      <c r="AA22" s="64" t="e">
        <f t="shared" si="4"/>
        <v>#REF!</v>
      </c>
      <c r="AB22" s="58"/>
      <c r="AC22" s="65"/>
      <c r="AD22" s="60"/>
      <c r="AE22" s="61"/>
      <c r="AF22" s="66"/>
      <c r="AG22" s="67"/>
      <c r="AH22" s="68" t="e">
        <f t="shared" si="5"/>
        <v>#REF!</v>
      </c>
      <c r="AI22" s="58"/>
      <c r="AJ22" s="59"/>
      <c r="AK22" s="60"/>
      <c r="AL22" s="61"/>
      <c r="AM22" s="62"/>
      <c r="AN22" s="63"/>
      <c r="AO22" s="69" t="s">
        <v>165</v>
      </c>
      <c r="AP22" s="3" t="e">
        <f t="shared" si="6"/>
        <v>#REF!</v>
      </c>
    </row>
    <row r="23" spans="1:42" ht="39.75" customHeight="1" x14ac:dyDescent="0.25">
      <c r="A23" s="52">
        <f t="shared" si="0"/>
        <v>10</v>
      </c>
      <c r="B23" s="53" t="e">
        <f>'2 SERVICES'!#REF!</f>
        <v>#REF!</v>
      </c>
      <c r="C23" s="54" t="e">
        <f>'2 SERVICES'!#REF!</f>
        <v>#REF!</v>
      </c>
      <c r="D23" s="55" t="e">
        <f>'2 SERVICES'!#REF!</f>
        <v>#REF!</v>
      </c>
      <c r="E23" s="56">
        <f>'2 SERVICES'!B21</f>
        <v>0</v>
      </c>
      <c r="F23" s="57" t="e">
        <f t="shared" si="1"/>
        <v>#REF!</v>
      </c>
      <c r="G23" s="58"/>
      <c r="H23" s="59"/>
      <c r="I23" s="60"/>
      <c r="J23" s="61"/>
      <c r="K23" s="62"/>
      <c r="L23" s="63"/>
      <c r="M23" s="64" t="e">
        <f t="shared" si="2"/>
        <v>#REF!</v>
      </c>
      <c r="N23" s="58"/>
      <c r="O23" s="65"/>
      <c r="P23" s="60"/>
      <c r="Q23" s="61"/>
      <c r="R23" s="66"/>
      <c r="S23" s="67"/>
      <c r="T23" s="57" t="e">
        <f t="shared" si="3"/>
        <v>#REF!</v>
      </c>
      <c r="U23" s="58"/>
      <c r="V23" s="70"/>
      <c r="W23" s="71"/>
      <c r="X23" s="72"/>
      <c r="Y23" s="73"/>
      <c r="Z23" s="74"/>
      <c r="AA23" s="75" t="e">
        <f t="shared" si="4"/>
        <v>#REF!</v>
      </c>
      <c r="AB23" s="76"/>
      <c r="AC23" s="70"/>
      <c r="AD23" s="71"/>
      <c r="AE23" s="72"/>
      <c r="AF23" s="73"/>
      <c r="AG23" s="74"/>
      <c r="AH23" s="68" t="e">
        <f t="shared" si="5"/>
        <v>#REF!</v>
      </c>
      <c r="AI23" s="76"/>
      <c r="AJ23" s="59"/>
      <c r="AK23" s="71"/>
      <c r="AL23" s="72"/>
      <c r="AM23" s="62"/>
      <c r="AN23" s="63"/>
      <c r="AO23" s="77" t="s">
        <v>165</v>
      </c>
      <c r="AP23" s="3" t="e">
        <f t="shared" si="6"/>
        <v>#REF!</v>
      </c>
    </row>
    <row r="24" spans="1:42" ht="39.75" customHeight="1" x14ac:dyDescent="0.25">
      <c r="A24" s="52">
        <f t="shared" si="0"/>
        <v>11</v>
      </c>
      <c r="B24" s="53" t="e">
        <f>'2 SERVICES'!#REF!</f>
        <v>#REF!</v>
      </c>
      <c r="C24" s="54" t="e">
        <f>'2 SERVICES'!#REF!</f>
        <v>#REF!</v>
      </c>
      <c r="D24" s="55" t="e">
        <f>'2 SERVICES'!#REF!</f>
        <v>#REF!</v>
      </c>
      <c r="E24" s="56">
        <f>'2 SERVICES'!B22</f>
        <v>0</v>
      </c>
      <c r="F24" s="57" t="e">
        <f t="shared" si="1"/>
        <v>#REF!</v>
      </c>
      <c r="G24" s="58"/>
      <c r="H24" s="59"/>
      <c r="I24" s="60"/>
      <c r="J24" s="61"/>
      <c r="K24" s="62"/>
      <c r="L24" s="63"/>
      <c r="M24" s="64" t="e">
        <f t="shared" si="2"/>
        <v>#REF!</v>
      </c>
      <c r="N24" s="58"/>
      <c r="O24" s="65"/>
      <c r="P24" s="60"/>
      <c r="Q24" s="61"/>
      <c r="R24" s="66"/>
      <c r="S24" s="67"/>
      <c r="T24" s="57" t="e">
        <f t="shared" si="3"/>
        <v>#REF!</v>
      </c>
      <c r="U24" s="58"/>
      <c r="V24" s="59"/>
      <c r="W24" s="60"/>
      <c r="X24" s="61"/>
      <c r="Y24" s="62"/>
      <c r="Z24" s="63"/>
      <c r="AA24" s="64" t="e">
        <f t="shared" si="4"/>
        <v>#REF!</v>
      </c>
      <c r="AB24" s="58"/>
      <c r="AC24" s="65"/>
      <c r="AD24" s="60"/>
      <c r="AE24" s="61"/>
      <c r="AF24" s="66"/>
      <c r="AG24" s="67"/>
      <c r="AH24" s="68" t="e">
        <f t="shared" si="5"/>
        <v>#REF!</v>
      </c>
      <c r="AI24" s="58"/>
      <c r="AJ24" s="59"/>
      <c r="AK24" s="60"/>
      <c r="AL24" s="61"/>
      <c r="AM24" s="62"/>
      <c r="AN24" s="63"/>
      <c r="AO24" s="69" t="s">
        <v>165</v>
      </c>
      <c r="AP24" s="3" t="e">
        <f t="shared" si="6"/>
        <v>#REF!</v>
      </c>
    </row>
    <row r="25" spans="1:42" ht="39.75" customHeight="1" x14ac:dyDescent="0.25">
      <c r="A25" s="52" t="e">
        <f>ROW(#REF!)</f>
        <v>#REF!</v>
      </c>
      <c r="B25" s="53" t="e">
        <f>'2 SERVICES'!#REF!</f>
        <v>#REF!</v>
      </c>
      <c r="C25" s="54" t="e">
        <f>'2 SERVICES'!#REF!</f>
        <v>#REF!</v>
      </c>
      <c r="D25" s="55" t="e">
        <f>'2 SERVICES'!#REF!</f>
        <v>#REF!</v>
      </c>
      <c r="E25" s="56">
        <f>'2 SERVICES'!B23</f>
        <v>0</v>
      </c>
      <c r="F25" s="57" t="e">
        <f t="shared" si="1"/>
        <v>#REF!</v>
      </c>
      <c r="G25" s="58"/>
      <c r="H25" s="59"/>
      <c r="I25" s="60"/>
      <c r="J25" s="61"/>
      <c r="K25" s="62"/>
      <c r="L25" s="63"/>
      <c r="M25" s="64" t="e">
        <f t="shared" si="2"/>
        <v>#REF!</v>
      </c>
      <c r="N25" s="58"/>
      <c r="O25" s="65"/>
      <c r="P25" s="60"/>
      <c r="Q25" s="61"/>
      <c r="R25" s="66"/>
      <c r="S25" s="67"/>
      <c r="T25" s="57" t="e">
        <f t="shared" si="3"/>
        <v>#REF!</v>
      </c>
      <c r="U25" s="58"/>
      <c r="V25" s="70"/>
      <c r="W25" s="71"/>
      <c r="X25" s="72"/>
      <c r="Y25" s="73"/>
      <c r="Z25" s="74"/>
      <c r="AA25" s="75" t="e">
        <f t="shared" si="4"/>
        <v>#REF!</v>
      </c>
      <c r="AB25" s="76"/>
      <c r="AC25" s="70"/>
      <c r="AD25" s="71"/>
      <c r="AE25" s="72"/>
      <c r="AF25" s="73"/>
      <c r="AG25" s="74"/>
      <c r="AH25" s="68" t="e">
        <f t="shared" si="5"/>
        <v>#REF!</v>
      </c>
      <c r="AI25" s="76"/>
      <c r="AJ25" s="59"/>
      <c r="AK25" s="71"/>
      <c r="AL25" s="72"/>
      <c r="AM25" s="62"/>
      <c r="AN25" s="63"/>
      <c r="AO25" s="77" t="s">
        <v>165</v>
      </c>
      <c r="AP25" s="3" t="e">
        <f t="shared" si="6"/>
        <v>#REF!</v>
      </c>
    </row>
    <row r="26" spans="1:42" ht="39.75" customHeight="1" x14ac:dyDescent="0.25">
      <c r="A26" s="52">
        <f t="shared" ref="A26:A280" si="7">ROW(A12)</f>
        <v>12</v>
      </c>
      <c r="B26" s="53" t="e">
        <f>'2 SERVICES'!#REF!</f>
        <v>#REF!</v>
      </c>
      <c r="C26" s="54" t="e">
        <f>'2 SERVICES'!#REF!</f>
        <v>#REF!</v>
      </c>
      <c r="D26" s="55" t="e">
        <f>'2 SERVICES'!#REF!</f>
        <v>#REF!</v>
      </c>
      <c r="E26" s="56">
        <f>'2 SERVICES'!B24</f>
        <v>0</v>
      </c>
      <c r="F26" s="57" t="e">
        <f t="shared" si="1"/>
        <v>#REF!</v>
      </c>
      <c r="G26" s="58"/>
      <c r="H26" s="59"/>
      <c r="I26" s="60"/>
      <c r="J26" s="61"/>
      <c r="K26" s="62"/>
      <c r="L26" s="63"/>
      <c r="M26" s="64" t="e">
        <f t="shared" si="2"/>
        <v>#REF!</v>
      </c>
      <c r="N26" s="58"/>
      <c r="O26" s="65"/>
      <c r="P26" s="60"/>
      <c r="Q26" s="61"/>
      <c r="R26" s="66"/>
      <c r="S26" s="67"/>
      <c r="T26" s="57" t="e">
        <f t="shared" si="3"/>
        <v>#REF!</v>
      </c>
      <c r="U26" s="58"/>
      <c r="V26" s="59"/>
      <c r="W26" s="60"/>
      <c r="X26" s="61"/>
      <c r="Y26" s="62"/>
      <c r="Z26" s="63"/>
      <c r="AA26" s="64" t="e">
        <f t="shared" si="4"/>
        <v>#REF!</v>
      </c>
      <c r="AB26" s="58"/>
      <c r="AC26" s="65"/>
      <c r="AD26" s="60"/>
      <c r="AE26" s="61"/>
      <c r="AF26" s="66"/>
      <c r="AG26" s="67"/>
      <c r="AH26" s="68" t="e">
        <f t="shared" si="5"/>
        <v>#REF!</v>
      </c>
      <c r="AI26" s="58"/>
      <c r="AJ26" s="59"/>
      <c r="AK26" s="60"/>
      <c r="AL26" s="61"/>
      <c r="AM26" s="62"/>
      <c r="AN26" s="63"/>
      <c r="AO26" s="69" t="s">
        <v>165</v>
      </c>
      <c r="AP26" s="3" t="e">
        <f t="shared" si="6"/>
        <v>#REF!</v>
      </c>
    </row>
    <row r="27" spans="1:42" ht="39.75" customHeight="1" x14ac:dyDescent="0.25">
      <c r="A27" s="52">
        <f t="shared" si="7"/>
        <v>13</v>
      </c>
      <c r="B27" s="53" t="e">
        <f>'2 SERVICES'!#REF!</f>
        <v>#REF!</v>
      </c>
      <c r="C27" s="54" t="e">
        <f>'2 SERVICES'!#REF!</f>
        <v>#REF!</v>
      </c>
      <c r="D27" s="55" t="e">
        <f>'2 SERVICES'!#REF!</f>
        <v>#REF!</v>
      </c>
      <c r="E27" s="56">
        <f>'2 SERVICES'!B25</f>
        <v>0</v>
      </c>
      <c r="F27" s="57" t="e">
        <f t="shared" si="1"/>
        <v>#REF!</v>
      </c>
      <c r="G27" s="58"/>
      <c r="H27" s="59"/>
      <c r="I27" s="60"/>
      <c r="J27" s="61"/>
      <c r="K27" s="62"/>
      <c r="L27" s="63"/>
      <c r="M27" s="64" t="e">
        <f t="shared" si="2"/>
        <v>#REF!</v>
      </c>
      <c r="N27" s="58"/>
      <c r="O27" s="65"/>
      <c r="P27" s="60"/>
      <c r="Q27" s="61"/>
      <c r="R27" s="66"/>
      <c r="S27" s="67"/>
      <c r="T27" s="57" t="e">
        <f t="shared" si="3"/>
        <v>#REF!</v>
      </c>
      <c r="U27" s="58"/>
      <c r="V27" s="70"/>
      <c r="W27" s="71"/>
      <c r="X27" s="72"/>
      <c r="Y27" s="73"/>
      <c r="Z27" s="74"/>
      <c r="AA27" s="75" t="e">
        <f t="shared" si="4"/>
        <v>#REF!</v>
      </c>
      <c r="AB27" s="76"/>
      <c r="AC27" s="70"/>
      <c r="AD27" s="71"/>
      <c r="AE27" s="72"/>
      <c r="AF27" s="73"/>
      <c r="AG27" s="74"/>
      <c r="AH27" s="68" t="e">
        <f t="shared" si="5"/>
        <v>#REF!</v>
      </c>
      <c r="AI27" s="76"/>
      <c r="AJ27" s="59"/>
      <c r="AK27" s="71"/>
      <c r="AL27" s="72"/>
      <c r="AM27" s="62"/>
      <c r="AN27" s="63"/>
      <c r="AO27" s="77" t="s">
        <v>165</v>
      </c>
      <c r="AP27" s="3" t="e">
        <f t="shared" si="6"/>
        <v>#REF!</v>
      </c>
    </row>
    <row r="28" spans="1:42" ht="39.75" customHeight="1" x14ac:dyDescent="0.25">
      <c r="A28" s="52">
        <f t="shared" si="7"/>
        <v>14</v>
      </c>
      <c r="B28" s="53" t="e">
        <f>'2 SERVICES'!#REF!</f>
        <v>#REF!</v>
      </c>
      <c r="C28" s="54" t="e">
        <f>'2 SERVICES'!#REF!</f>
        <v>#REF!</v>
      </c>
      <c r="D28" s="55" t="e">
        <f>'2 SERVICES'!#REF!</f>
        <v>#REF!</v>
      </c>
      <c r="E28" s="56">
        <f>'2 SERVICES'!B26</f>
        <v>0</v>
      </c>
      <c r="F28" s="57" t="e">
        <f t="shared" si="1"/>
        <v>#REF!</v>
      </c>
      <c r="G28" s="58"/>
      <c r="H28" s="59"/>
      <c r="I28" s="60"/>
      <c r="J28" s="61"/>
      <c r="K28" s="62"/>
      <c r="L28" s="63"/>
      <c r="M28" s="64" t="e">
        <f t="shared" si="2"/>
        <v>#REF!</v>
      </c>
      <c r="N28" s="58"/>
      <c r="O28" s="65"/>
      <c r="P28" s="60"/>
      <c r="Q28" s="61"/>
      <c r="R28" s="66"/>
      <c r="S28" s="67"/>
      <c r="T28" s="57" t="e">
        <f t="shared" si="3"/>
        <v>#REF!</v>
      </c>
      <c r="U28" s="58"/>
      <c r="V28" s="59"/>
      <c r="W28" s="60"/>
      <c r="X28" s="61"/>
      <c r="Y28" s="62"/>
      <c r="Z28" s="63"/>
      <c r="AA28" s="64" t="e">
        <f t="shared" si="4"/>
        <v>#REF!</v>
      </c>
      <c r="AB28" s="58"/>
      <c r="AC28" s="65"/>
      <c r="AD28" s="60"/>
      <c r="AE28" s="61"/>
      <c r="AF28" s="66"/>
      <c r="AG28" s="67"/>
      <c r="AH28" s="68" t="e">
        <f t="shared" si="5"/>
        <v>#REF!</v>
      </c>
      <c r="AI28" s="58"/>
      <c r="AJ28" s="59"/>
      <c r="AK28" s="60"/>
      <c r="AL28" s="61"/>
      <c r="AM28" s="62"/>
      <c r="AN28" s="63"/>
      <c r="AO28" s="69" t="s">
        <v>165</v>
      </c>
      <c r="AP28" s="3" t="e">
        <f t="shared" si="6"/>
        <v>#REF!</v>
      </c>
    </row>
    <row r="29" spans="1:42" ht="39.75" customHeight="1" x14ac:dyDescent="0.25">
      <c r="A29" s="52">
        <f t="shared" si="7"/>
        <v>15</v>
      </c>
      <c r="B29" s="53" t="e">
        <f>'2 SERVICES'!#REF!</f>
        <v>#REF!</v>
      </c>
      <c r="C29" s="54" t="e">
        <f>'2 SERVICES'!#REF!</f>
        <v>#REF!</v>
      </c>
      <c r="D29" s="55" t="e">
        <f>'2 SERVICES'!#REF!</f>
        <v>#REF!</v>
      </c>
      <c r="E29" s="56">
        <f>'2 SERVICES'!B27</f>
        <v>0</v>
      </c>
      <c r="F29" s="57" t="e">
        <f t="shared" si="1"/>
        <v>#REF!</v>
      </c>
      <c r="G29" s="58"/>
      <c r="H29" s="59"/>
      <c r="I29" s="60"/>
      <c r="J29" s="61"/>
      <c r="K29" s="62"/>
      <c r="L29" s="63"/>
      <c r="M29" s="64" t="e">
        <f t="shared" si="2"/>
        <v>#REF!</v>
      </c>
      <c r="N29" s="58"/>
      <c r="O29" s="65"/>
      <c r="P29" s="60"/>
      <c r="Q29" s="61"/>
      <c r="R29" s="66"/>
      <c r="S29" s="67"/>
      <c r="T29" s="57" t="e">
        <f t="shared" si="3"/>
        <v>#REF!</v>
      </c>
      <c r="U29" s="58"/>
      <c r="V29" s="70"/>
      <c r="W29" s="71"/>
      <c r="X29" s="72"/>
      <c r="Y29" s="73"/>
      <c r="Z29" s="74"/>
      <c r="AA29" s="75" t="e">
        <f t="shared" si="4"/>
        <v>#REF!</v>
      </c>
      <c r="AB29" s="76"/>
      <c r="AC29" s="70"/>
      <c r="AD29" s="71"/>
      <c r="AE29" s="72"/>
      <c r="AF29" s="73"/>
      <c r="AG29" s="74"/>
      <c r="AH29" s="68" t="e">
        <f t="shared" si="5"/>
        <v>#REF!</v>
      </c>
      <c r="AI29" s="76"/>
      <c r="AJ29" s="59"/>
      <c r="AK29" s="71"/>
      <c r="AL29" s="72"/>
      <c r="AM29" s="62"/>
      <c r="AN29" s="63"/>
      <c r="AO29" s="77" t="s">
        <v>165</v>
      </c>
      <c r="AP29" s="3" t="e">
        <f t="shared" si="6"/>
        <v>#REF!</v>
      </c>
    </row>
    <row r="30" spans="1:42" ht="39.75" customHeight="1" x14ac:dyDescent="0.25">
      <c r="A30" s="52">
        <f t="shared" si="7"/>
        <v>16</v>
      </c>
      <c r="B30" s="53" t="e">
        <f>'2 SERVICES'!#REF!</f>
        <v>#REF!</v>
      </c>
      <c r="C30" s="54" t="e">
        <f>'2 SERVICES'!#REF!</f>
        <v>#REF!</v>
      </c>
      <c r="D30" s="55" t="e">
        <f>'2 SERVICES'!#REF!</f>
        <v>#REF!</v>
      </c>
      <c r="E30" s="56">
        <f>'2 SERVICES'!B28</f>
        <v>0</v>
      </c>
      <c r="F30" s="57" t="e">
        <f t="shared" si="1"/>
        <v>#REF!</v>
      </c>
      <c r="G30" s="58"/>
      <c r="H30" s="59"/>
      <c r="I30" s="60"/>
      <c r="J30" s="61"/>
      <c r="K30" s="62"/>
      <c r="L30" s="63"/>
      <c r="M30" s="64" t="e">
        <f t="shared" si="2"/>
        <v>#REF!</v>
      </c>
      <c r="N30" s="58"/>
      <c r="O30" s="65"/>
      <c r="P30" s="60"/>
      <c r="Q30" s="61"/>
      <c r="R30" s="66"/>
      <c r="S30" s="67"/>
      <c r="T30" s="57" t="e">
        <f t="shared" si="3"/>
        <v>#REF!</v>
      </c>
      <c r="U30" s="58"/>
      <c r="V30" s="59"/>
      <c r="W30" s="60"/>
      <c r="X30" s="61"/>
      <c r="Y30" s="62"/>
      <c r="Z30" s="63"/>
      <c r="AA30" s="64" t="e">
        <f t="shared" si="4"/>
        <v>#REF!</v>
      </c>
      <c r="AB30" s="58"/>
      <c r="AC30" s="65"/>
      <c r="AD30" s="60"/>
      <c r="AE30" s="61"/>
      <c r="AF30" s="66"/>
      <c r="AG30" s="67"/>
      <c r="AH30" s="68" t="e">
        <f t="shared" si="5"/>
        <v>#REF!</v>
      </c>
      <c r="AI30" s="58"/>
      <c r="AJ30" s="59"/>
      <c r="AK30" s="60"/>
      <c r="AL30" s="61"/>
      <c r="AM30" s="62"/>
      <c r="AN30" s="63"/>
      <c r="AO30" s="69" t="s">
        <v>165</v>
      </c>
      <c r="AP30" s="3" t="e">
        <f t="shared" si="6"/>
        <v>#REF!</v>
      </c>
    </row>
    <row r="31" spans="1:42" ht="39.75" customHeight="1" x14ac:dyDescent="0.25">
      <c r="A31" s="52">
        <f t="shared" si="7"/>
        <v>17</v>
      </c>
      <c r="B31" s="53" t="e">
        <f>'2 SERVICES'!#REF!</f>
        <v>#REF!</v>
      </c>
      <c r="C31" s="54" t="e">
        <f>'2 SERVICES'!#REF!</f>
        <v>#REF!</v>
      </c>
      <c r="D31" s="55" t="e">
        <f>'2 SERVICES'!#REF!</f>
        <v>#REF!</v>
      </c>
      <c r="E31" s="56">
        <f>'2 SERVICES'!B29</f>
        <v>0</v>
      </c>
      <c r="F31" s="57" t="e">
        <f t="shared" si="1"/>
        <v>#REF!</v>
      </c>
      <c r="G31" s="58"/>
      <c r="H31" s="59"/>
      <c r="I31" s="60"/>
      <c r="J31" s="61"/>
      <c r="K31" s="62"/>
      <c r="L31" s="63"/>
      <c r="M31" s="64" t="e">
        <f t="shared" si="2"/>
        <v>#REF!</v>
      </c>
      <c r="N31" s="58"/>
      <c r="O31" s="65"/>
      <c r="P31" s="60"/>
      <c r="Q31" s="61"/>
      <c r="R31" s="66"/>
      <c r="S31" s="67"/>
      <c r="T31" s="57" t="e">
        <f t="shared" si="3"/>
        <v>#REF!</v>
      </c>
      <c r="U31" s="58"/>
      <c r="V31" s="70"/>
      <c r="W31" s="71"/>
      <c r="X31" s="72"/>
      <c r="Y31" s="73"/>
      <c r="Z31" s="74"/>
      <c r="AA31" s="75" t="e">
        <f t="shared" si="4"/>
        <v>#REF!</v>
      </c>
      <c r="AB31" s="76"/>
      <c r="AC31" s="70"/>
      <c r="AD31" s="71"/>
      <c r="AE31" s="72"/>
      <c r="AF31" s="73"/>
      <c r="AG31" s="74"/>
      <c r="AH31" s="68" t="e">
        <f t="shared" si="5"/>
        <v>#REF!</v>
      </c>
      <c r="AI31" s="76"/>
      <c r="AJ31" s="59"/>
      <c r="AK31" s="71"/>
      <c r="AL31" s="72"/>
      <c r="AM31" s="62"/>
      <c r="AN31" s="63"/>
      <c r="AO31" s="77" t="s">
        <v>165</v>
      </c>
      <c r="AP31" s="3" t="e">
        <f t="shared" si="6"/>
        <v>#REF!</v>
      </c>
    </row>
    <row r="32" spans="1:42" ht="39.75" customHeight="1" x14ac:dyDescent="0.25">
      <c r="A32" s="52">
        <f t="shared" si="7"/>
        <v>18</v>
      </c>
      <c r="B32" s="53" t="e">
        <f>'2 SERVICES'!#REF!</f>
        <v>#REF!</v>
      </c>
      <c r="C32" s="54" t="e">
        <f>'2 SERVICES'!#REF!</f>
        <v>#REF!</v>
      </c>
      <c r="D32" s="55" t="e">
        <f>'2 SERVICES'!#REF!</f>
        <v>#REF!</v>
      </c>
      <c r="E32" s="56">
        <f>'2 SERVICES'!B30</f>
        <v>0</v>
      </c>
      <c r="F32" s="57" t="e">
        <f t="shared" si="1"/>
        <v>#REF!</v>
      </c>
      <c r="G32" s="58"/>
      <c r="H32" s="59"/>
      <c r="I32" s="60"/>
      <c r="J32" s="61"/>
      <c r="K32" s="62"/>
      <c r="L32" s="63"/>
      <c r="M32" s="64" t="e">
        <f t="shared" si="2"/>
        <v>#REF!</v>
      </c>
      <c r="N32" s="58"/>
      <c r="O32" s="65"/>
      <c r="P32" s="60"/>
      <c r="Q32" s="61"/>
      <c r="R32" s="66"/>
      <c r="S32" s="67"/>
      <c r="T32" s="57" t="e">
        <f t="shared" si="3"/>
        <v>#REF!</v>
      </c>
      <c r="U32" s="58"/>
      <c r="V32" s="59"/>
      <c r="W32" s="60"/>
      <c r="X32" s="61"/>
      <c r="Y32" s="62"/>
      <c r="Z32" s="63"/>
      <c r="AA32" s="64" t="e">
        <f t="shared" si="4"/>
        <v>#REF!</v>
      </c>
      <c r="AB32" s="58"/>
      <c r="AC32" s="65"/>
      <c r="AD32" s="60"/>
      <c r="AE32" s="61"/>
      <c r="AF32" s="66"/>
      <c r="AG32" s="67"/>
      <c r="AH32" s="68" t="e">
        <f t="shared" si="5"/>
        <v>#REF!</v>
      </c>
      <c r="AI32" s="58"/>
      <c r="AJ32" s="59"/>
      <c r="AK32" s="60"/>
      <c r="AL32" s="61"/>
      <c r="AM32" s="62"/>
      <c r="AN32" s="63"/>
      <c r="AO32" s="69" t="s">
        <v>165</v>
      </c>
      <c r="AP32" s="3" t="e">
        <f t="shared" si="6"/>
        <v>#REF!</v>
      </c>
    </row>
    <row r="33" spans="1:42" ht="39.75" customHeight="1" x14ac:dyDescent="0.25">
      <c r="A33" s="52">
        <f t="shared" si="7"/>
        <v>19</v>
      </c>
      <c r="B33" s="53" t="e">
        <f>'2 SERVICES'!#REF!</f>
        <v>#REF!</v>
      </c>
      <c r="C33" s="54" t="e">
        <f>'2 SERVICES'!#REF!</f>
        <v>#REF!</v>
      </c>
      <c r="D33" s="55" t="e">
        <f>'2 SERVICES'!#REF!</f>
        <v>#REF!</v>
      </c>
      <c r="E33" s="56">
        <f>'2 SERVICES'!B31</f>
        <v>0</v>
      </c>
      <c r="F33" s="57" t="e">
        <f t="shared" si="1"/>
        <v>#REF!</v>
      </c>
      <c r="G33" s="58"/>
      <c r="H33" s="59"/>
      <c r="I33" s="60"/>
      <c r="J33" s="61"/>
      <c r="K33" s="62"/>
      <c r="L33" s="63"/>
      <c r="M33" s="64" t="e">
        <f t="shared" si="2"/>
        <v>#REF!</v>
      </c>
      <c r="N33" s="58"/>
      <c r="O33" s="65"/>
      <c r="P33" s="60"/>
      <c r="Q33" s="61"/>
      <c r="R33" s="66"/>
      <c r="S33" s="67"/>
      <c r="T33" s="57" t="e">
        <f t="shared" si="3"/>
        <v>#REF!</v>
      </c>
      <c r="U33" s="58"/>
      <c r="V33" s="70"/>
      <c r="W33" s="71"/>
      <c r="X33" s="72"/>
      <c r="Y33" s="73"/>
      <c r="Z33" s="74"/>
      <c r="AA33" s="75" t="e">
        <f t="shared" si="4"/>
        <v>#REF!</v>
      </c>
      <c r="AB33" s="76"/>
      <c r="AC33" s="70"/>
      <c r="AD33" s="71"/>
      <c r="AE33" s="72"/>
      <c r="AF33" s="73"/>
      <c r="AG33" s="74"/>
      <c r="AH33" s="68" t="e">
        <f t="shared" si="5"/>
        <v>#REF!</v>
      </c>
      <c r="AI33" s="76"/>
      <c r="AJ33" s="59"/>
      <c r="AK33" s="71"/>
      <c r="AL33" s="72"/>
      <c r="AM33" s="62"/>
      <c r="AN33" s="63"/>
      <c r="AO33" s="77" t="s">
        <v>165</v>
      </c>
      <c r="AP33" s="3" t="e">
        <f t="shared" si="6"/>
        <v>#REF!</v>
      </c>
    </row>
    <row r="34" spans="1:42" ht="39.75" customHeight="1" x14ac:dyDescent="0.25">
      <c r="A34" s="52">
        <f t="shared" si="7"/>
        <v>20</v>
      </c>
      <c r="B34" s="53" t="e">
        <f>'2 SERVICES'!#REF!</f>
        <v>#REF!</v>
      </c>
      <c r="C34" s="54" t="e">
        <f>'2 SERVICES'!#REF!</f>
        <v>#REF!</v>
      </c>
      <c r="D34" s="55" t="e">
        <f>'2 SERVICES'!#REF!</f>
        <v>#REF!</v>
      </c>
      <c r="E34" s="56">
        <f>'2 SERVICES'!B32</f>
        <v>0</v>
      </c>
      <c r="F34" s="57" t="e">
        <f t="shared" si="1"/>
        <v>#REF!</v>
      </c>
      <c r="G34" s="58"/>
      <c r="H34" s="59"/>
      <c r="I34" s="60"/>
      <c r="J34" s="61"/>
      <c r="K34" s="62"/>
      <c r="L34" s="63"/>
      <c r="M34" s="64" t="e">
        <f t="shared" si="2"/>
        <v>#REF!</v>
      </c>
      <c r="N34" s="58"/>
      <c r="O34" s="65"/>
      <c r="P34" s="60"/>
      <c r="Q34" s="61"/>
      <c r="R34" s="66"/>
      <c r="S34" s="67"/>
      <c r="T34" s="57" t="e">
        <f t="shared" si="3"/>
        <v>#REF!</v>
      </c>
      <c r="U34" s="58"/>
      <c r="V34" s="59"/>
      <c r="W34" s="60"/>
      <c r="X34" s="61"/>
      <c r="Y34" s="62"/>
      <c r="Z34" s="63"/>
      <c r="AA34" s="64" t="e">
        <f t="shared" si="4"/>
        <v>#REF!</v>
      </c>
      <c r="AB34" s="58"/>
      <c r="AC34" s="65"/>
      <c r="AD34" s="60"/>
      <c r="AE34" s="61"/>
      <c r="AF34" s="66"/>
      <c r="AG34" s="67"/>
      <c r="AH34" s="68" t="e">
        <f t="shared" si="5"/>
        <v>#REF!</v>
      </c>
      <c r="AI34" s="58"/>
      <c r="AJ34" s="59"/>
      <c r="AK34" s="60"/>
      <c r="AL34" s="61"/>
      <c r="AM34" s="62"/>
      <c r="AN34" s="63"/>
      <c r="AO34" s="69" t="s">
        <v>165</v>
      </c>
      <c r="AP34" s="3" t="e">
        <f t="shared" si="6"/>
        <v>#REF!</v>
      </c>
    </row>
    <row r="35" spans="1:42" ht="39.75" customHeight="1" x14ac:dyDescent="0.25">
      <c r="A35" s="52">
        <f t="shared" si="7"/>
        <v>21</v>
      </c>
      <c r="B35" s="53" t="e">
        <f>'2 SERVICES'!#REF!</f>
        <v>#REF!</v>
      </c>
      <c r="C35" s="54" t="e">
        <f>'2 SERVICES'!#REF!</f>
        <v>#REF!</v>
      </c>
      <c r="D35" s="55" t="e">
        <f>'2 SERVICES'!#REF!</f>
        <v>#REF!</v>
      </c>
      <c r="E35" s="56">
        <f>'2 SERVICES'!B33</f>
        <v>0</v>
      </c>
      <c r="F35" s="57" t="e">
        <f t="shared" si="1"/>
        <v>#REF!</v>
      </c>
      <c r="G35" s="58"/>
      <c r="H35" s="59"/>
      <c r="I35" s="60"/>
      <c r="J35" s="61"/>
      <c r="K35" s="62"/>
      <c r="L35" s="63"/>
      <c r="M35" s="64" t="e">
        <f t="shared" si="2"/>
        <v>#REF!</v>
      </c>
      <c r="N35" s="58"/>
      <c r="O35" s="65"/>
      <c r="P35" s="60"/>
      <c r="Q35" s="61"/>
      <c r="R35" s="66"/>
      <c r="S35" s="67"/>
      <c r="T35" s="57" t="e">
        <f t="shared" si="3"/>
        <v>#REF!</v>
      </c>
      <c r="U35" s="58"/>
      <c r="V35" s="70"/>
      <c r="W35" s="71"/>
      <c r="X35" s="72"/>
      <c r="Y35" s="73"/>
      <c r="Z35" s="74"/>
      <c r="AA35" s="75" t="e">
        <f t="shared" si="4"/>
        <v>#REF!</v>
      </c>
      <c r="AB35" s="76"/>
      <c r="AC35" s="70"/>
      <c r="AD35" s="71"/>
      <c r="AE35" s="72"/>
      <c r="AF35" s="73"/>
      <c r="AG35" s="74"/>
      <c r="AH35" s="68" t="e">
        <f t="shared" si="5"/>
        <v>#REF!</v>
      </c>
      <c r="AI35" s="76"/>
      <c r="AJ35" s="59"/>
      <c r="AK35" s="71"/>
      <c r="AL35" s="72"/>
      <c r="AM35" s="62"/>
      <c r="AN35" s="63"/>
      <c r="AO35" s="77" t="s">
        <v>165</v>
      </c>
      <c r="AP35" s="3" t="e">
        <f t="shared" si="6"/>
        <v>#REF!</v>
      </c>
    </row>
    <row r="36" spans="1:42" ht="39.75" customHeight="1" x14ac:dyDescent="0.25">
      <c r="A36" s="52">
        <f t="shared" si="7"/>
        <v>22</v>
      </c>
      <c r="B36" s="53" t="e">
        <f>'2 SERVICES'!#REF!</f>
        <v>#REF!</v>
      </c>
      <c r="C36" s="54" t="e">
        <f>'2 SERVICES'!#REF!</f>
        <v>#REF!</v>
      </c>
      <c r="D36" s="55" t="e">
        <f>'2 SERVICES'!#REF!</f>
        <v>#REF!</v>
      </c>
      <c r="E36" s="56">
        <f>'2 SERVICES'!B34</f>
        <v>0</v>
      </c>
      <c r="F36" s="57" t="e">
        <f t="shared" si="1"/>
        <v>#REF!</v>
      </c>
      <c r="G36" s="58"/>
      <c r="H36" s="59"/>
      <c r="I36" s="60"/>
      <c r="J36" s="61"/>
      <c r="K36" s="62"/>
      <c r="L36" s="63"/>
      <c r="M36" s="64" t="e">
        <f t="shared" si="2"/>
        <v>#REF!</v>
      </c>
      <c r="N36" s="58"/>
      <c r="O36" s="65"/>
      <c r="P36" s="60"/>
      <c r="Q36" s="61"/>
      <c r="R36" s="66"/>
      <c r="S36" s="67"/>
      <c r="T36" s="57" t="e">
        <f t="shared" si="3"/>
        <v>#REF!</v>
      </c>
      <c r="U36" s="58"/>
      <c r="V36" s="59"/>
      <c r="W36" s="60"/>
      <c r="X36" s="61"/>
      <c r="Y36" s="62"/>
      <c r="Z36" s="63"/>
      <c r="AA36" s="64" t="e">
        <f t="shared" si="4"/>
        <v>#REF!</v>
      </c>
      <c r="AB36" s="58"/>
      <c r="AC36" s="65"/>
      <c r="AD36" s="60"/>
      <c r="AE36" s="61"/>
      <c r="AF36" s="66"/>
      <c r="AG36" s="67"/>
      <c r="AH36" s="68" t="e">
        <f t="shared" si="5"/>
        <v>#REF!</v>
      </c>
      <c r="AI36" s="58"/>
      <c r="AJ36" s="59"/>
      <c r="AK36" s="60"/>
      <c r="AL36" s="61"/>
      <c r="AM36" s="62"/>
      <c r="AN36" s="63"/>
      <c r="AO36" s="69" t="s">
        <v>165</v>
      </c>
      <c r="AP36" s="3" t="e">
        <f t="shared" si="6"/>
        <v>#REF!</v>
      </c>
    </row>
    <row r="37" spans="1:42" ht="39.75" customHeight="1" x14ac:dyDescent="0.25">
      <c r="A37" s="52">
        <f t="shared" si="7"/>
        <v>23</v>
      </c>
      <c r="B37" s="53" t="e">
        <f>'2 SERVICES'!#REF!</f>
        <v>#REF!</v>
      </c>
      <c r="C37" s="54" t="e">
        <f>'2 SERVICES'!#REF!</f>
        <v>#REF!</v>
      </c>
      <c r="D37" s="55" t="e">
        <f>'2 SERVICES'!#REF!</f>
        <v>#REF!</v>
      </c>
      <c r="E37" s="56">
        <f>'2 SERVICES'!B35</f>
        <v>0</v>
      </c>
      <c r="F37" s="57" t="e">
        <f t="shared" si="1"/>
        <v>#REF!</v>
      </c>
      <c r="G37" s="58"/>
      <c r="H37" s="59"/>
      <c r="I37" s="60"/>
      <c r="J37" s="61"/>
      <c r="K37" s="62"/>
      <c r="L37" s="63"/>
      <c r="M37" s="64" t="e">
        <f t="shared" si="2"/>
        <v>#REF!</v>
      </c>
      <c r="N37" s="58"/>
      <c r="O37" s="65"/>
      <c r="P37" s="60"/>
      <c r="Q37" s="61"/>
      <c r="R37" s="66"/>
      <c r="S37" s="67"/>
      <c r="T37" s="57" t="e">
        <f t="shared" si="3"/>
        <v>#REF!</v>
      </c>
      <c r="U37" s="58"/>
      <c r="V37" s="70"/>
      <c r="W37" s="71"/>
      <c r="X37" s="72"/>
      <c r="Y37" s="73"/>
      <c r="Z37" s="74"/>
      <c r="AA37" s="75" t="e">
        <f t="shared" si="4"/>
        <v>#REF!</v>
      </c>
      <c r="AB37" s="76"/>
      <c r="AC37" s="70"/>
      <c r="AD37" s="71"/>
      <c r="AE37" s="72"/>
      <c r="AF37" s="73"/>
      <c r="AG37" s="74"/>
      <c r="AH37" s="68" t="e">
        <f t="shared" si="5"/>
        <v>#REF!</v>
      </c>
      <c r="AI37" s="76"/>
      <c r="AJ37" s="59"/>
      <c r="AK37" s="71"/>
      <c r="AL37" s="72"/>
      <c r="AM37" s="62"/>
      <c r="AN37" s="63"/>
      <c r="AO37" s="77" t="s">
        <v>165</v>
      </c>
      <c r="AP37" s="3" t="e">
        <f t="shared" si="6"/>
        <v>#REF!</v>
      </c>
    </row>
    <row r="38" spans="1:42" ht="39.75" customHeight="1" x14ac:dyDescent="0.25">
      <c r="A38" s="52">
        <f t="shared" si="7"/>
        <v>24</v>
      </c>
      <c r="B38" s="53" t="e">
        <f>'2 SERVICES'!#REF!</f>
        <v>#REF!</v>
      </c>
      <c r="C38" s="54" t="e">
        <f>'2 SERVICES'!#REF!</f>
        <v>#REF!</v>
      </c>
      <c r="D38" s="55" t="e">
        <f>'2 SERVICES'!#REF!</f>
        <v>#REF!</v>
      </c>
      <c r="E38" s="56">
        <f>'2 SERVICES'!B36</f>
        <v>0</v>
      </c>
      <c r="F38" s="57" t="e">
        <f t="shared" si="1"/>
        <v>#REF!</v>
      </c>
      <c r="G38" s="58"/>
      <c r="H38" s="59"/>
      <c r="I38" s="60"/>
      <c r="J38" s="61"/>
      <c r="K38" s="62"/>
      <c r="L38" s="63"/>
      <c r="M38" s="64" t="e">
        <f t="shared" si="2"/>
        <v>#REF!</v>
      </c>
      <c r="N38" s="58"/>
      <c r="O38" s="65"/>
      <c r="P38" s="60"/>
      <c r="Q38" s="61"/>
      <c r="R38" s="66"/>
      <c r="S38" s="67"/>
      <c r="T38" s="57" t="e">
        <f t="shared" si="3"/>
        <v>#REF!</v>
      </c>
      <c r="U38" s="58"/>
      <c r="V38" s="59"/>
      <c r="W38" s="60"/>
      <c r="X38" s="61"/>
      <c r="Y38" s="62"/>
      <c r="Z38" s="63"/>
      <c r="AA38" s="64" t="e">
        <f t="shared" si="4"/>
        <v>#REF!</v>
      </c>
      <c r="AB38" s="58"/>
      <c r="AC38" s="65"/>
      <c r="AD38" s="60"/>
      <c r="AE38" s="61"/>
      <c r="AF38" s="66"/>
      <c r="AG38" s="67"/>
      <c r="AH38" s="68" t="e">
        <f t="shared" si="5"/>
        <v>#REF!</v>
      </c>
      <c r="AI38" s="58"/>
      <c r="AJ38" s="59"/>
      <c r="AK38" s="60"/>
      <c r="AL38" s="61"/>
      <c r="AM38" s="62"/>
      <c r="AN38" s="63"/>
      <c r="AO38" s="69" t="s">
        <v>165</v>
      </c>
      <c r="AP38" s="3" t="e">
        <f t="shared" si="6"/>
        <v>#REF!</v>
      </c>
    </row>
    <row r="39" spans="1:42" ht="39.75" customHeight="1" x14ac:dyDescent="0.25">
      <c r="A39" s="52">
        <f t="shared" si="7"/>
        <v>25</v>
      </c>
      <c r="B39" s="53" t="e">
        <f>'2 SERVICES'!#REF!</f>
        <v>#REF!</v>
      </c>
      <c r="C39" s="54" t="e">
        <f>'2 SERVICES'!#REF!</f>
        <v>#REF!</v>
      </c>
      <c r="D39" s="55" t="e">
        <f>'2 SERVICES'!#REF!</f>
        <v>#REF!</v>
      </c>
      <c r="E39" s="56">
        <f>'2 SERVICES'!B37</f>
        <v>0</v>
      </c>
      <c r="F39" s="57" t="e">
        <f t="shared" si="1"/>
        <v>#REF!</v>
      </c>
      <c r="G39" s="58"/>
      <c r="H39" s="59"/>
      <c r="I39" s="60"/>
      <c r="J39" s="61"/>
      <c r="K39" s="62"/>
      <c r="L39" s="63"/>
      <c r="M39" s="64" t="e">
        <f t="shared" si="2"/>
        <v>#REF!</v>
      </c>
      <c r="N39" s="58"/>
      <c r="O39" s="65"/>
      <c r="P39" s="60"/>
      <c r="Q39" s="61"/>
      <c r="R39" s="66"/>
      <c r="S39" s="67"/>
      <c r="T39" s="57" t="e">
        <f t="shared" si="3"/>
        <v>#REF!</v>
      </c>
      <c r="U39" s="58"/>
      <c r="V39" s="70"/>
      <c r="W39" s="71"/>
      <c r="X39" s="72"/>
      <c r="Y39" s="73"/>
      <c r="Z39" s="74"/>
      <c r="AA39" s="75" t="e">
        <f t="shared" si="4"/>
        <v>#REF!</v>
      </c>
      <c r="AB39" s="76"/>
      <c r="AC39" s="70"/>
      <c r="AD39" s="71"/>
      <c r="AE39" s="72"/>
      <c r="AF39" s="73"/>
      <c r="AG39" s="74"/>
      <c r="AH39" s="68" t="e">
        <f t="shared" si="5"/>
        <v>#REF!</v>
      </c>
      <c r="AI39" s="76"/>
      <c r="AJ39" s="59"/>
      <c r="AK39" s="71"/>
      <c r="AL39" s="72"/>
      <c r="AM39" s="62"/>
      <c r="AN39" s="63"/>
      <c r="AO39" s="77" t="s">
        <v>165</v>
      </c>
      <c r="AP39" s="3" t="e">
        <f t="shared" si="6"/>
        <v>#REF!</v>
      </c>
    </row>
    <row r="40" spans="1:42" ht="39.75" customHeight="1" x14ac:dyDescent="0.25">
      <c r="A40" s="52">
        <f t="shared" si="7"/>
        <v>26</v>
      </c>
      <c r="B40" s="53" t="e">
        <f>'2 SERVICES'!#REF!</f>
        <v>#REF!</v>
      </c>
      <c r="C40" s="54" t="e">
        <f>'2 SERVICES'!#REF!</f>
        <v>#REF!</v>
      </c>
      <c r="D40" s="55" t="e">
        <f>'2 SERVICES'!#REF!</f>
        <v>#REF!</v>
      </c>
      <c r="E40" s="56">
        <f>'2 SERVICES'!B38</f>
        <v>0</v>
      </c>
      <c r="F40" s="57" t="e">
        <f t="shared" si="1"/>
        <v>#REF!</v>
      </c>
      <c r="G40" s="58"/>
      <c r="H40" s="59"/>
      <c r="I40" s="60"/>
      <c r="J40" s="61"/>
      <c r="K40" s="62"/>
      <c r="L40" s="63"/>
      <c r="M40" s="64" t="e">
        <f t="shared" si="2"/>
        <v>#REF!</v>
      </c>
      <c r="N40" s="58"/>
      <c r="O40" s="65"/>
      <c r="P40" s="60"/>
      <c r="Q40" s="61"/>
      <c r="R40" s="66"/>
      <c r="S40" s="67"/>
      <c r="T40" s="57" t="e">
        <f t="shared" si="3"/>
        <v>#REF!</v>
      </c>
      <c r="U40" s="58"/>
      <c r="V40" s="59"/>
      <c r="W40" s="60"/>
      <c r="X40" s="61"/>
      <c r="Y40" s="62"/>
      <c r="Z40" s="63"/>
      <c r="AA40" s="64" t="e">
        <f t="shared" si="4"/>
        <v>#REF!</v>
      </c>
      <c r="AB40" s="58"/>
      <c r="AC40" s="65"/>
      <c r="AD40" s="60"/>
      <c r="AE40" s="61"/>
      <c r="AF40" s="66"/>
      <c r="AG40" s="67"/>
      <c r="AH40" s="68" t="e">
        <f t="shared" si="5"/>
        <v>#REF!</v>
      </c>
      <c r="AI40" s="58"/>
      <c r="AJ40" s="59"/>
      <c r="AK40" s="60"/>
      <c r="AL40" s="61"/>
      <c r="AM40" s="62"/>
      <c r="AN40" s="63"/>
      <c r="AO40" s="69" t="s">
        <v>165</v>
      </c>
      <c r="AP40" s="3" t="e">
        <f t="shared" si="6"/>
        <v>#REF!</v>
      </c>
    </row>
    <row r="41" spans="1:42" ht="39.75" customHeight="1" x14ac:dyDescent="0.25">
      <c r="A41" s="52">
        <f t="shared" si="7"/>
        <v>27</v>
      </c>
      <c r="B41" s="53" t="e">
        <f>'2 SERVICES'!#REF!</f>
        <v>#REF!</v>
      </c>
      <c r="C41" s="54" t="e">
        <f>'2 SERVICES'!#REF!</f>
        <v>#REF!</v>
      </c>
      <c r="D41" s="55" t="e">
        <f>'2 SERVICES'!#REF!</f>
        <v>#REF!</v>
      </c>
      <c r="E41" s="56">
        <f>'2 SERVICES'!B39</f>
        <v>0</v>
      </c>
      <c r="F41" s="57" t="e">
        <f t="shared" si="1"/>
        <v>#REF!</v>
      </c>
      <c r="G41" s="58"/>
      <c r="H41" s="59"/>
      <c r="I41" s="60"/>
      <c r="J41" s="61"/>
      <c r="K41" s="62"/>
      <c r="L41" s="63"/>
      <c r="M41" s="64" t="e">
        <f t="shared" si="2"/>
        <v>#REF!</v>
      </c>
      <c r="N41" s="58"/>
      <c r="O41" s="65"/>
      <c r="P41" s="60"/>
      <c r="Q41" s="61"/>
      <c r="R41" s="66"/>
      <c r="S41" s="67"/>
      <c r="T41" s="57" t="e">
        <f t="shared" si="3"/>
        <v>#REF!</v>
      </c>
      <c r="U41" s="58"/>
      <c r="V41" s="70"/>
      <c r="W41" s="71"/>
      <c r="X41" s="72"/>
      <c r="Y41" s="73"/>
      <c r="Z41" s="74"/>
      <c r="AA41" s="75" t="e">
        <f t="shared" si="4"/>
        <v>#REF!</v>
      </c>
      <c r="AB41" s="76"/>
      <c r="AC41" s="70"/>
      <c r="AD41" s="71"/>
      <c r="AE41" s="72"/>
      <c r="AF41" s="73"/>
      <c r="AG41" s="74"/>
      <c r="AH41" s="68" t="e">
        <f t="shared" si="5"/>
        <v>#REF!</v>
      </c>
      <c r="AI41" s="76"/>
      <c r="AJ41" s="59"/>
      <c r="AK41" s="71"/>
      <c r="AL41" s="72"/>
      <c r="AM41" s="62"/>
      <c r="AN41" s="63"/>
      <c r="AO41" s="77" t="s">
        <v>165</v>
      </c>
      <c r="AP41" s="3" t="e">
        <f t="shared" si="6"/>
        <v>#REF!</v>
      </c>
    </row>
    <row r="42" spans="1:42" ht="39.75" customHeight="1" x14ac:dyDescent="0.25">
      <c r="A42" s="52">
        <f t="shared" si="7"/>
        <v>28</v>
      </c>
      <c r="B42" s="53" t="e">
        <f>'2 SERVICES'!#REF!</f>
        <v>#REF!</v>
      </c>
      <c r="C42" s="54" t="e">
        <f>'2 SERVICES'!#REF!</f>
        <v>#REF!</v>
      </c>
      <c r="D42" s="55" t="e">
        <f>'2 SERVICES'!#REF!</f>
        <v>#REF!</v>
      </c>
      <c r="E42" s="56">
        <f>'2 SERVICES'!B40</f>
        <v>0</v>
      </c>
      <c r="F42" s="57" t="e">
        <f t="shared" si="1"/>
        <v>#REF!</v>
      </c>
      <c r="G42" s="58"/>
      <c r="H42" s="59"/>
      <c r="I42" s="60"/>
      <c r="J42" s="61"/>
      <c r="K42" s="62"/>
      <c r="L42" s="63"/>
      <c r="M42" s="64" t="e">
        <f t="shared" si="2"/>
        <v>#REF!</v>
      </c>
      <c r="N42" s="58"/>
      <c r="O42" s="65"/>
      <c r="P42" s="60"/>
      <c r="Q42" s="61"/>
      <c r="R42" s="66"/>
      <c r="S42" s="67"/>
      <c r="T42" s="57" t="e">
        <f t="shared" si="3"/>
        <v>#REF!</v>
      </c>
      <c r="U42" s="58"/>
      <c r="V42" s="59"/>
      <c r="W42" s="60"/>
      <c r="X42" s="61"/>
      <c r="Y42" s="62"/>
      <c r="Z42" s="63"/>
      <c r="AA42" s="64" t="e">
        <f t="shared" si="4"/>
        <v>#REF!</v>
      </c>
      <c r="AB42" s="58"/>
      <c r="AC42" s="65"/>
      <c r="AD42" s="60"/>
      <c r="AE42" s="61"/>
      <c r="AF42" s="66"/>
      <c r="AG42" s="67"/>
      <c r="AH42" s="68" t="e">
        <f t="shared" si="5"/>
        <v>#REF!</v>
      </c>
      <c r="AI42" s="58"/>
      <c r="AJ42" s="59"/>
      <c r="AK42" s="60"/>
      <c r="AL42" s="61"/>
      <c r="AM42" s="62"/>
      <c r="AN42" s="63"/>
      <c r="AO42" s="69" t="s">
        <v>165</v>
      </c>
      <c r="AP42" s="3" t="e">
        <f t="shared" si="6"/>
        <v>#REF!</v>
      </c>
    </row>
    <row r="43" spans="1:42" ht="39.75" customHeight="1" x14ac:dyDescent="0.25">
      <c r="A43" s="52">
        <f t="shared" si="7"/>
        <v>29</v>
      </c>
      <c r="B43" s="53" t="e">
        <f>'2 SERVICES'!#REF!</f>
        <v>#REF!</v>
      </c>
      <c r="C43" s="54" t="e">
        <f>'2 SERVICES'!#REF!</f>
        <v>#REF!</v>
      </c>
      <c r="D43" s="55" t="e">
        <f>'2 SERVICES'!#REF!</f>
        <v>#REF!</v>
      </c>
      <c r="E43" s="56">
        <f>'2 SERVICES'!B41</f>
        <v>0</v>
      </c>
      <c r="F43" s="57" t="e">
        <f t="shared" si="1"/>
        <v>#REF!</v>
      </c>
      <c r="G43" s="58"/>
      <c r="H43" s="59"/>
      <c r="I43" s="60"/>
      <c r="J43" s="61"/>
      <c r="K43" s="62"/>
      <c r="L43" s="63"/>
      <c r="M43" s="64" t="e">
        <f t="shared" si="2"/>
        <v>#REF!</v>
      </c>
      <c r="N43" s="58"/>
      <c r="O43" s="65"/>
      <c r="P43" s="60"/>
      <c r="Q43" s="61"/>
      <c r="R43" s="66"/>
      <c r="S43" s="67"/>
      <c r="T43" s="57" t="e">
        <f t="shared" si="3"/>
        <v>#REF!</v>
      </c>
      <c r="U43" s="58"/>
      <c r="V43" s="70"/>
      <c r="W43" s="71"/>
      <c r="X43" s="72"/>
      <c r="Y43" s="73"/>
      <c r="Z43" s="74"/>
      <c r="AA43" s="75" t="e">
        <f t="shared" si="4"/>
        <v>#REF!</v>
      </c>
      <c r="AB43" s="76"/>
      <c r="AC43" s="70"/>
      <c r="AD43" s="71"/>
      <c r="AE43" s="72"/>
      <c r="AF43" s="73"/>
      <c r="AG43" s="74"/>
      <c r="AH43" s="68" t="e">
        <f t="shared" si="5"/>
        <v>#REF!</v>
      </c>
      <c r="AI43" s="76"/>
      <c r="AJ43" s="59"/>
      <c r="AK43" s="71"/>
      <c r="AL43" s="72"/>
      <c r="AM43" s="62"/>
      <c r="AN43" s="63"/>
      <c r="AO43" s="77" t="s">
        <v>165</v>
      </c>
      <c r="AP43" s="3" t="e">
        <f t="shared" si="6"/>
        <v>#REF!</v>
      </c>
    </row>
    <row r="44" spans="1:42" ht="39.75" customHeight="1" x14ac:dyDescent="0.25">
      <c r="A44" s="52">
        <f t="shared" si="7"/>
        <v>30</v>
      </c>
      <c r="B44" s="53" t="e">
        <f>'2 SERVICES'!#REF!</f>
        <v>#REF!</v>
      </c>
      <c r="C44" s="54" t="e">
        <f>'2 SERVICES'!#REF!</f>
        <v>#REF!</v>
      </c>
      <c r="D44" s="55" t="e">
        <f>'2 SERVICES'!#REF!</f>
        <v>#REF!</v>
      </c>
      <c r="E44" s="56">
        <f>'2 SERVICES'!B42</f>
        <v>0</v>
      </c>
      <c r="F44" s="57" t="e">
        <f t="shared" si="1"/>
        <v>#REF!</v>
      </c>
      <c r="G44" s="58"/>
      <c r="H44" s="59"/>
      <c r="I44" s="60"/>
      <c r="J44" s="61"/>
      <c r="K44" s="62"/>
      <c r="L44" s="63"/>
      <c r="M44" s="64" t="e">
        <f t="shared" si="2"/>
        <v>#REF!</v>
      </c>
      <c r="N44" s="58"/>
      <c r="O44" s="65"/>
      <c r="P44" s="60"/>
      <c r="Q44" s="61"/>
      <c r="R44" s="66"/>
      <c r="S44" s="67"/>
      <c r="T44" s="57" t="e">
        <f t="shared" si="3"/>
        <v>#REF!</v>
      </c>
      <c r="U44" s="58"/>
      <c r="V44" s="59"/>
      <c r="W44" s="60"/>
      <c r="X44" s="61"/>
      <c r="Y44" s="62"/>
      <c r="Z44" s="63"/>
      <c r="AA44" s="64" t="e">
        <f t="shared" si="4"/>
        <v>#REF!</v>
      </c>
      <c r="AB44" s="58"/>
      <c r="AC44" s="65"/>
      <c r="AD44" s="60"/>
      <c r="AE44" s="61"/>
      <c r="AF44" s="66"/>
      <c r="AG44" s="67"/>
      <c r="AH44" s="68" t="e">
        <f t="shared" si="5"/>
        <v>#REF!</v>
      </c>
      <c r="AI44" s="58"/>
      <c r="AJ44" s="59"/>
      <c r="AK44" s="60"/>
      <c r="AL44" s="61"/>
      <c r="AM44" s="62"/>
      <c r="AN44" s="63"/>
      <c r="AO44" s="69" t="s">
        <v>165</v>
      </c>
      <c r="AP44" s="3" t="e">
        <f t="shared" si="6"/>
        <v>#REF!</v>
      </c>
    </row>
    <row r="45" spans="1:42" ht="39.75" customHeight="1" x14ac:dyDescent="0.25">
      <c r="A45" s="52">
        <f t="shared" si="7"/>
        <v>31</v>
      </c>
      <c r="B45" s="53" t="e">
        <f>'2 SERVICES'!#REF!</f>
        <v>#REF!</v>
      </c>
      <c r="C45" s="54" t="e">
        <f>'2 SERVICES'!#REF!</f>
        <v>#REF!</v>
      </c>
      <c r="D45" s="55" t="e">
        <f>'2 SERVICES'!#REF!</f>
        <v>#REF!</v>
      </c>
      <c r="E45" s="56">
        <f>'2 SERVICES'!B43</f>
        <v>0</v>
      </c>
      <c r="F45" s="57" t="e">
        <f t="shared" si="1"/>
        <v>#REF!</v>
      </c>
      <c r="G45" s="58"/>
      <c r="H45" s="59"/>
      <c r="I45" s="60"/>
      <c r="J45" s="61"/>
      <c r="K45" s="62"/>
      <c r="L45" s="63"/>
      <c r="M45" s="64" t="e">
        <f t="shared" si="2"/>
        <v>#REF!</v>
      </c>
      <c r="N45" s="58"/>
      <c r="O45" s="65"/>
      <c r="P45" s="60"/>
      <c r="Q45" s="61"/>
      <c r="R45" s="66"/>
      <c r="S45" s="67"/>
      <c r="T45" s="57" t="e">
        <f t="shared" si="3"/>
        <v>#REF!</v>
      </c>
      <c r="U45" s="58"/>
      <c r="V45" s="70"/>
      <c r="W45" s="71"/>
      <c r="X45" s="72"/>
      <c r="Y45" s="73"/>
      <c r="Z45" s="74"/>
      <c r="AA45" s="75" t="e">
        <f t="shared" si="4"/>
        <v>#REF!</v>
      </c>
      <c r="AB45" s="76"/>
      <c r="AC45" s="70"/>
      <c r="AD45" s="71"/>
      <c r="AE45" s="72"/>
      <c r="AF45" s="73"/>
      <c r="AG45" s="74"/>
      <c r="AH45" s="68" t="e">
        <f t="shared" si="5"/>
        <v>#REF!</v>
      </c>
      <c r="AI45" s="76"/>
      <c r="AJ45" s="59"/>
      <c r="AK45" s="71"/>
      <c r="AL45" s="72"/>
      <c r="AM45" s="62"/>
      <c r="AN45" s="63"/>
      <c r="AO45" s="77" t="s">
        <v>165</v>
      </c>
      <c r="AP45" s="3" t="e">
        <f t="shared" si="6"/>
        <v>#REF!</v>
      </c>
    </row>
    <row r="46" spans="1:42" ht="39.75" customHeight="1" x14ac:dyDescent="0.25">
      <c r="A46" s="52">
        <f t="shared" si="7"/>
        <v>32</v>
      </c>
      <c r="B46" s="53" t="e">
        <f>'2 SERVICES'!#REF!</f>
        <v>#REF!</v>
      </c>
      <c r="C46" s="54" t="e">
        <f>'2 SERVICES'!#REF!</f>
        <v>#REF!</v>
      </c>
      <c r="D46" s="55" t="e">
        <f>'2 SERVICES'!#REF!</f>
        <v>#REF!</v>
      </c>
      <c r="E46" s="56">
        <f>'2 SERVICES'!B44</f>
        <v>0</v>
      </c>
      <c r="F46" s="57" t="e">
        <f t="shared" si="1"/>
        <v>#REF!</v>
      </c>
      <c r="G46" s="58"/>
      <c r="H46" s="59"/>
      <c r="I46" s="60"/>
      <c r="J46" s="61"/>
      <c r="K46" s="62"/>
      <c r="L46" s="63"/>
      <c r="M46" s="64" t="e">
        <f t="shared" si="2"/>
        <v>#REF!</v>
      </c>
      <c r="N46" s="58"/>
      <c r="O46" s="65"/>
      <c r="P46" s="60"/>
      <c r="Q46" s="61"/>
      <c r="R46" s="66"/>
      <c r="S46" s="67"/>
      <c r="T46" s="57" t="e">
        <f t="shared" si="3"/>
        <v>#REF!</v>
      </c>
      <c r="U46" s="58"/>
      <c r="V46" s="59"/>
      <c r="W46" s="60"/>
      <c r="X46" s="61"/>
      <c r="Y46" s="62"/>
      <c r="Z46" s="63"/>
      <c r="AA46" s="64" t="e">
        <f t="shared" si="4"/>
        <v>#REF!</v>
      </c>
      <c r="AB46" s="58"/>
      <c r="AC46" s="65"/>
      <c r="AD46" s="60"/>
      <c r="AE46" s="61"/>
      <c r="AF46" s="66"/>
      <c r="AG46" s="67"/>
      <c r="AH46" s="68" t="e">
        <f t="shared" si="5"/>
        <v>#REF!</v>
      </c>
      <c r="AI46" s="58"/>
      <c r="AJ46" s="59"/>
      <c r="AK46" s="60"/>
      <c r="AL46" s="61"/>
      <c r="AM46" s="62"/>
      <c r="AN46" s="63"/>
      <c r="AO46" s="69" t="s">
        <v>165</v>
      </c>
      <c r="AP46" s="3" t="e">
        <f t="shared" si="6"/>
        <v>#REF!</v>
      </c>
    </row>
    <row r="47" spans="1:42" ht="39.75" customHeight="1" x14ac:dyDescent="0.25">
      <c r="A47" s="52">
        <f t="shared" si="7"/>
        <v>33</v>
      </c>
      <c r="B47" s="53" t="e">
        <f>'2 SERVICES'!#REF!</f>
        <v>#REF!</v>
      </c>
      <c r="C47" s="54" t="e">
        <f>'2 SERVICES'!#REF!</f>
        <v>#REF!</v>
      </c>
      <c r="D47" s="55" t="e">
        <f>'2 SERVICES'!#REF!</f>
        <v>#REF!</v>
      </c>
      <c r="E47" s="56">
        <f>'2 SERVICES'!B45</f>
        <v>0</v>
      </c>
      <c r="F47" s="57" t="e">
        <f t="shared" si="1"/>
        <v>#REF!</v>
      </c>
      <c r="G47" s="58"/>
      <c r="H47" s="59"/>
      <c r="I47" s="60"/>
      <c r="J47" s="61"/>
      <c r="K47" s="62"/>
      <c r="L47" s="63"/>
      <c r="M47" s="64" t="e">
        <f t="shared" si="2"/>
        <v>#REF!</v>
      </c>
      <c r="N47" s="58"/>
      <c r="O47" s="65"/>
      <c r="P47" s="60"/>
      <c r="Q47" s="61"/>
      <c r="R47" s="66"/>
      <c r="S47" s="67"/>
      <c r="T47" s="57" t="e">
        <f t="shared" si="3"/>
        <v>#REF!</v>
      </c>
      <c r="U47" s="58"/>
      <c r="V47" s="70"/>
      <c r="W47" s="71"/>
      <c r="X47" s="72"/>
      <c r="Y47" s="73"/>
      <c r="Z47" s="74"/>
      <c r="AA47" s="75" t="e">
        <f t="shared" si="4"/>
        <v>#REF!</v>
      </c>
      <c r="AB47" s="76"/>
      <c r="AC47" s="70"/>
      <c r="AD47" s="71"/>
      <c r="AE47" s="72"/>
      <c r="AF47" s="73"/>
      <c r="AG47" s="74"/>
      <c r="AH47" s="68" t="e">
        <f t="shared" si="5"/>
        <v>#REF!</v>
      </c>
      <c r="AI47" s="76"/>
      <c r="AJ47" s="59"/>
      <c r="AK47" s="71"/>
      <c r="AL47" s="72"/>
      <c r="AM47" s="62"/>
      <c r="AN47" s="63"/>
      <c r="AO47" s="77" t="s">
        <v>165</v>
      </c>
      <c r="AP47" s="3" t="e">
        <f t="shared" si="6"/>
        <v>#REF!</v>
      </c>
    </row>
    <row r="48" spans="1:42" ht="39.75" customHeight="1" x14ac:dyDescent="0.25">
      <c r="A48" s="52">
        <f t="shared" si="7"/>
        <v>34</v>
      </c>
      <c r="B48" s="53" t="e">
        <f>'2 SERVICES'!#REF!</f>
        <v>#REF!</v>
      </c>
      <c r="C48" s="54" t="e">
        <f>'2 SERVICES'!#REF!</f>
        <v>#REF!</v>
      </c>
      <c r="D48" s="55" t="e">
        <f>'2 SERVICES'!#REF!</f>
        <v>#REF!</v>
      </c>
      <c r="E48" s="56">
        <f>'2 SERVICES'!B46</f>
        <v>0</v>
      </c>
      <c r="F48" s="57" t="e">
        <f t="shared" si="1"/>
        <v>#REF!</v>
      </c>
      <c r="G48" s="58"/>
      <c r="H48" s="59"/>
      <c r="I48" s="60"/>
      <c r="J48" s="61"/>
      <c r="K48" s="62"/>
      <c r="L48" s="63"/>
      <c r="M48" s="64" t="e">
        <f t="shared" si="2"/>
        <v>#REF!</v>
      </c>
      <c r="N48" s="58"/>
      <c r="O48" s="65"/>
      <c r="P48" s="60"/>
      <c r="Q48" s="61"/>
      <c r="R48" s="66"/>
      <c r="S48" s="67"/>
      <c r="T48" s="57" t="e">
        <f t="shared" si="3"/>
        <v>#REF!</v>
      </c>
      <c r="U48" s="58"/>
      <c r="V48" s="59"/>
      <c r="W48" s="60"/>
      <c r="X48" s="61"/>
      <c r="Y48" s="62"/>
      <c r="Z48" s="63"/>
      <c r="AA48" s="64" t="e">
        <f t="shared" si="4"/>
        <v>#REF!</v>
      </c>
      <c r="AB48" s="58"/>
      <c r="AC48" s="65"/>
      <c r="AD48" s="60"/>
      <c r="AE48" s="61"/>
      <c r="AF48" s="66"/>
      <c r="AG48" s="67"/>
      <c r="AH48" s="68" t="e">
        <f t="shared" si="5"/>
        <v>#REF!</v>
      </c>
      <c r="AI48" s="58"/>
      <c r="AJ48" s="59"/>
      <c r="AK48" s="60"/>
      <c r="AL48" s="61"/>
      <c r="AM48" s="62"/>
      <c r="AN48" s="63"/>
      <c r="AO48" s="69" t="s">
        <v>165</v>
      </c>
      <c r="AP48" s="3" t="e">
        <f t="shared" si="6"/>
        <v>#REF!</v>
      </c>
    </row>
    <row r="49" spans="1:42" ht="39.75" customHeight="1" x14ac:dyDescent="0.25">
      <c r="A49" s="52">
        <f t="shared" si="7"/>
        <v>35</v>
      </c>
      <c r="B49" s="53" t="e">
        <f>'2 SERVICES'!#REF!</f>
        <v>#REF!</v>
      </c>
      <c r="C49" s="54" t="e">
        <f>'2 SERVICES'!#REF!</f>
        <v>#REF!</v>
      </c>
      <c r="D49" s="55" t="e">
        <f>'2 SERVICES'!#REF!</f>
        <v>#REF!</v>
      </c>
      <c r="E49" s="56">
        <f>'2 SERVICES'!B47</f>
        <v>0</v>
      </c>
      <c r="F49" s="57" t="e">
        <f t="shared" si="1"/>
        <v>#REF!</v>
      </c>
      <c r="G49" s="58"/>
      <c r="H49" s="59"/>
      <c r="I49" s="60"/>
      <c r="J49" s="61"/>
      <c r="K49" s="62"/>
      <c r="L49" s="63"/>
      <c r="M49" s="64" t="e">
        <f t="shared" si="2"/>
        <v>#REF!</v>
      </c>
      <c r="N49" s="58"/>
      <c r="O49" s="65"/>
      <c r="P49" s="60"/>
      <c r="Q49" s="61"/>
      <c r="R49" s="66"/>
      <c r="S49" s="67"/>
      <c r="T49" s="57" t="e">
        <f t="shared" si="3"/>
        <v>#REF!</v>
      </c>
      <c r="U49" s="58"/>
      <c r="V49" s="70"/>
      <c r="W49" s="71"/>
      <c r="X49" s="72"/>
      <c r="Y49" s="73"/>
      <c r="Z49" s="74"/>
      <c r="AA49" s="75" t="e">
        <f t="shared" si="4"/>
        <v>#REF!</v>
      </c>
      <c r="AB49" s="76"/>
      <c r="AC49" s="70"/>
      <c r="AD49" s="71"/>
      <c r="AE49" s="72"/>
      <c r="AF49" s="73"/>
      <c r="AG49" s="74"/>
      <c r="AH49" s="68" t="e">
        <f t="shared" si="5"/>
        <v>#REF!</v>
      </c>
      <c r="AI49" s="76"/>
      <c r="AJ49" s="59"/>
      <c r="AK49" s="71"/>
      <c r="AL49" s="72"/>
      <c r="AM49" s="62"/>
      <c r="AN49" s="63"/>
      <c r="AO49" s="77" t="s">
        <v>165</v>
      </c>
      <c r="AP49" s="3" t="e">
        <f t="shared" si="6"/>
        <v>#REF!</v>
      </c>
    </row>
    <row r="50" spans="1:42" ht="39.75" customHeight="1" x14ac:dyDescent="0.25">
      <c r="A50" s="52">
        <f t="shared" si="7"/>
        <v>36</v>
      </c>
      <c r="B50" s="53" t="e">
        <f>'2 SERVICES'!#REF!</f>
        <v>#REF!</v>
      </c>
      <c r="C50" s="54" t="e">
        <f>'2 SERVICES'!#REF!</f>
        <v>#REF!</v>
      </c>
      <c r="D50" s="55" t="e">
        <f>'2 SERVICES'!#REF!</f>
        <v>#REF!</v>
      </c>
      <c r="E50" s="56">
        <f>'2 SERVICES'!B48</f>
        <v>0</v>
      </c>
      <c r="F50" s="57" t="e">
        <f t="shared" si="1"/>
        <v>#REF!</v>
      </c>
      <c r="G50" s="58"/>
      <c r="H50" s="59"/>
      <c r="I50" s="60"/>
      <c r="J50" s="61"/>
      <c r="K50" s="62"/>
      <c r="L50" s="63"/>
      <c r="M50" s="64" t="e">
        <f t="shared" si="2"/>
        <v>#REF!</v>
      </c>
      <c r="N50" s="58"/>
      <c r="O50" s="65"/>
      <c r="P50" s="60"/>
      <c r="Q50" s="61"/>
      <c r="R50" s="66"/>
      <c r="S50" s="67"/>
      <c r="T50" s="57" t="e">
        <f t="shared" si="3"/>
        <v>#REF!</v>
      </c>
      <c r="U50" s="58"/>
      <c r="V50" s="59"/>
      <c r="W50" s="60"/>
      <c r="X50" s="61"/>
      <c r="Y50" s="62"/>
      <c r="Z50" s="63"/>
      <c r="AA50" s="64" t="e">
        <f t="shared" si="4"/>
        <v>#REF!</v>
      </c>
      <c r="AB50" s="58"/>
      <c r="AC50" s="65"/>
      <c r="AD50" s="60"/>
      <c r="AE50" s="61"/>
      <c r="AF50" s="66"/>
      <c r="AG50" s="67"/>
      <c r="AH50" s="68" t="e">
        <f t="shared" si="5"/>
        <v>#REF!</v>
      </c>
      <c r="AI50" s="58"/>
      <c r="AJ50" s="59"/>
      <c r="AK50" s="60"/>
      <c r="AL50" s="61"/>
      <c r="AM50" s="62"/>
      <c r="AN50" s="63"/>
      <c r="AO50" s="69" t="s">
        <v>165</v>
      </c>
      <c r="AP50" s="3" t="e">
        <f t="shared" si="6"/>
        <v>#REF!</v>
      </c>
    </row>
    <row r="51" spans="1:42" ht="39.75" customHeight="1" x14ac:dyDescent="0.25">
      <c r="A51" s="52">
        <f t="shared" si="7"/>
        <v>37</v>
      </c>
      <c r="B51" s="53" t="e">
        <f>'2 SERVICES'!#REF!</f>
        <v>#REF!</v>
      </c>
      <c r="C51" s="54" t="e">
        <f>'2 SERVICES'!#REF!</f>
        <v>#REF!</v>
      </c>
      <c r="D51" s="55" t="e">
        <f>'2 SERVICES'!#REF!</f>
        <v>#REF!</v>
      </c>
      <c r="E51" s="56">
        <f>'2 SERVICES'!B49</f>
        <v>0</v>
      </c>
      <c r="F51" s="57" t="e">
        <f t="shared" si="1"/>
        <v>#REF!</v>
      </c>
      <c r="G51" s="58"/>
      <c r="H51" s="59"/>
      <c r="I51" s="60"/>
      <c r="J51" s="61"/>
      <c r="K51" s="62"/>
      <c r="L51" s="63"/>
      <c r="M51" s="64" t="e">
        <f t="shared" si="2"/>
        <v>#REF!</v>
      </c>
      <c r="N51" s="58"/>
      <c r="O51" s="65"/>
      <c r="P51" s="60"/>
      <c r="Q51" s="61"/>
      <c r="R51" s="66"/>
      <c r="S51" s="67"/>
      <c r="T51" s="57" t="e">
        <f t="shared" si="3"/>
        <v>#REF!</v>
      </c>
      <c r="U51" s="58"/>
      <c r="V51" s="70"/>
      <c r="W51" s="71"/>
      <c r="X51" s="72"/>
      <c r="Y51" s="73"/>
      <c r="Z51" s="74"/>
      <c r="AA51" s="75" t="e">
        <f t="shared" si="4"/>
        <v>#REF!</v>
      </c>
      <c r="AB51" s="76"/>
      <c r="AC51" s="70"/>
      <c r="AD51" s="71"/>
      <c r="AE51" s="72"/>
      <c r="AF51" s="73"/>
      <c r="AG51" s="74"/>
      <c r="AH51" s="68" t="e">
        <f t="shared" si="5"/>
        <v>#REF!</v>
      </c>
      <c r="AI51" s="76"/>
      <c r="AJ51" s="59"/>
      <c r="AK51" s="71"/>
      <c r="AL51" s="72"/>
      <c r="AM51" s="62"/>
      <c r="AN51" s="63"/>
      <c r="AO51" s="77" t="s">
        <v>165</v>
      </c>
      <c r="AP51" s="3" t="e">
        <f t="shared" si="6"/>
        <v>#REF!</v>
      </c>
    </row>
    <row r="52" spans="1:42" ht="39.75" customHeight="1" x14ac:dyDescent="0.25">
      <c r="A52" s="52">
        <f t="shared" si="7"/>
        <v>38</v>
      </c>
      <c r="B52" s="53" t="e">
        <f>'2 SERVICES'!#REF!</f>
        <v>#REF!</v>
      </c>
      <c r="C52" s="54" t="e">
        <f>'2 SERVICES'!#REF!</f>
        <v>#REF!</v>
      </c>
      <c r="D52" s="55" t="e">
        <f>'2 SERVICES'!#REF!</f>
        <v>#REF!</v>
      </c>
      <c r="E52" s="56">
        <f>'2 SERVICES'!B50</f>
        <v>0</v>
      </c>
      <c r="F52" s="57" t="e">
        <f t="shared" si="1"/>
        <v>#REF!</v>
      </c>
      <c r="G52" s="58"/>
      <c r="H52" s="59"/>
      <c r="I52" s="60"/>
      <c r="J52" s="61"/>
      <c r="K52" s="62"/>
      <c r="L52" s="63"/>
      <c r="M52" s="64" t="e">
        <f t="shared" si="2"/>
        <v>#REF!</v>
      </c>
      <c r="N52" s="58"/>
      <c r="O52" s="65"/>
      <c r="P52" s="60"/>
      <c r="Q52" s="61"/>
      <c r="R52" s="66"/>
      <c r="S52" s="67"/>
      <c r="T52" s="57" t="e">
        <f t="shared" si="3"/>
        <v>#REF!</v>
      </c>
      <c r="U52" s="58"/>
      <c r="V52" s="59"/>
      <c r="W52" s="60"/>
      <c r="X52" s="61"/>
      <c r="Y52" s="62"/>
      <c r="Z52" s="63"/>
      <c r="AA52" s="64" t="e">
        <f t="shared" si="4"/>
        <v>#REF!</v>
      </c>
      <c r="AB52" s="58"/>
      <c r="AC52" s="65"/>
      <c r="AD52" s="60"/>
      <c r="AE52" s="61"/>
      <c r="AF52" s="66"/>
      <c r="AG52" s="67"/>
      <c r="AH52" s="68" t="e">
        <f t="shared" si="5"/>
        <v>#REF!</v>
      </c>
      <c r="AI52" s="58"/>
      <c r="AJ52" s="59"/>
      <c r="AK52" s="60"/>
      <c r="AL52" s="61"/>
      <c r="AM52" s="62"/>
      <c r="AN52" s="63"/>
      <c r="AO52" s="69" t="s">
        <v>165</v>
      </c>
      <c r="AP52" s="3" t="e">
        <f t="shared" si="6"/>
        <v>#REF!</v>
      </c>
    </row>
    <row r="53" spans="1:42" ht="39.75" customHeight="1" x14ac:dyDescent="0.25">
      <c r="A53" s="52">
        <f t="shared" si="7"/>
        <v>39</v>
      </c>
      <c r="B53" s="53" t="e">
        <f>'2 SERVICES'!#REF!</f>
        <v>#REF!</v>
      </c>
      <c r="C53" s="54" t="e">
        <f>'2 SERVICES'!#REF!</f>
        <v>#REF!</v>
      </c>
      <c r="D53" s="55" t="e">
        <f>'2 SERVICES'!#REF!</f>
        <v>#REF!</v>
      </c>
      <c r="E53" s="56">
        <f>'2 SERVICES'!B51</f>
        <v>0</v>
      </c>
      <c r="F53" s="57" t="e">
        <f t="shared" si="1"/>
        <v>#REF!</v>
      </c>
      <c r="G53" s="58"/>
      <c r="H53" s="59"/>
      <c r="I53" s="60"/>
      <c r="J53" s="61"/>
      <c r="K53" s="62"/>
      <c r="L53" s="63"/>
      <c r="M53" s="64" t="e">
        <f t="shared" si="2"/>
        <v>#REF!</v>
      </c>
      <c r="N53" s="58"/>
      <c r="O53" s="65"/>
      <c r="P53" s="60"/>
      <c r="Q53" s="61"/>
      <c r="R53" s="66"/>
      <c r="S53" s="67"/>
      <c r="T53" s="57" t="e">
        <f t="shared" si="3"/>
        <v>#REF!</v>
      </c>
      <c r="U53" s="58"/>
      <c r="V53" s="70"/>
      <c r="W53" s="71"/>
      <c r="X53" s="72"/>
      <c r="Y53" s="73"/>
      <c r="Z53" s="74"/>
      <c r="AA53" s="75" t="e">
        <f t="shared" si="4"/>
        <v>#REF!</v>
      </c>
      <c r="AB53" s="76"/>
      <c r="AC53" s="70"/>
      <c r="AD53" s="71"/>
      <c r="AE53" s="72"/>
      <c r="AF53" s="73"/>
      <c r="AG53" s="74"/>
      <c r="AH53" s="68" t="e">
        <f t="shared" si="5"/>
        <v>#REF!</v>
      </c>
      <c r="AI53" s="76"/>
      <c r="AJ53" s="59"/>
      <c r="AK53" s="71"/>
      <c r="AL53" s="72"/>
      <c r="AM53" s="62"/>
      <c r="AN53" s="63"/>
      <c r="AO53" s="77" t="s">
        <v>165</v>
      </c>
      <c r="AP53" s="3" t="e">
        <f t="shared" si="6"/>
        <v>#REF!</v>
      </c>
    </row>
    <row r="54" spans="1:42" ht="39.75" customHeight="1" x14ac:dyDescent="0.25">
      <c r="A54" s="52">
        <f t="shared" si="7"/>
        <v>40</v>
      </c>
      <c r="B54" s="53" t="e">
        <f>'2 SERVICES'!#REF!</f>
        <v>#REF!</v>
      </c>
      <c r="C54" s="54" t="e">
        <f>'2 SERVICES'!#REF!</f>
        <v>#REF!</v>
      </c>
      <c r="D54" s="55" t="e">
        <f>'2 SERVICES'!#REF!</f>
        <v>#REF!</v>
      </c>
      <c r="E54" s="56">
        <f>'2 SERVICES'!B52</f>
        <v>0</v>
      </c>
      <c r="F54" s="57" t="e">
        <f t="shared" si="1"/>
        <v>#REF!</v>
      </c>
      <c r="G54" s="58"/>
      <c r="H54" s="59"/>
      <c r="I54" s="60"/>
      <c r="J54" s="61"/>
      <c r="K54" s="62"/>
      <c r="L54" s="63"/>
      <c r="M54" s="64" t="e">
        <f t="shared" si="2"/>
        <v>#REF!</v>
      </c>
      <c r="N54" s="58"/>
      <c r="O54" s="65"/>
      <c r="P54" s="60"/>
      <c r="Q54" s="61"/>
      <c r="R54" s="66"/>
      <c r="S54" s="67"/>
      <c r="T54" s="57" t="e">
        <f t="shared" si="3"/>
        <v>#REF!</v>
      </c>
      <c r="U54" s="58"/>
      <c r="V54" s="59"/>
      <c r="W54" s="60"/>
      <c r="X54" s="61"/>
      <c r="Y54" s="62"/>
      <c r="Z54" s="63"/>
      <c r="AA54" s="64" t="e">
        <f t="shared" si="4"/>
        <v>#REF!</v>
      </c>
      <c r="AB54" s="58"/>
      <c r="AC54" s="65"/>
      <c r="AD54" s="60"/>
      <c r="AE54" s="61"/>
      <c r="AF54" s="66"/>
      <c r="AG54" s="67"/>
      <c r="AH54" s="68" t="e">
        <f t="shared" si="5"/>
        <v>#REF!</v>
      </c>
      <c r="AI54" s="58"/>
      <c r="AJ54" s="59"/>
      <c r="AK54" s="60"/>
      <c r="AL54" s="61"/>
      <c r="AM54" s="62"/>
      <c r="AN54" s="63"/>
      <c r="AO54" s="69" t="s">
        <v>165</v>
      </c>
      <c r="AP54" s="3" t="e">
        <f t="shared" si="6"/>
        <v>#REF!</v>
      </c>
    </row>
    <row r="55" spans="1:42" ht="39.75" customHeight="1" x14ac:dyDescent="0.25">
      <c r="A55" s="52">
        <f t="shared" si="7"/>
        <v>41</v>
      </c>
      <c r="B55" s="53" t="e">
        <f>'2 SERVICES'!#REF!</f>
        <v>#REF!</v>
      </c>
      <c r="C55" s="54" t="e">
        <f>'2 SERVICES'!#REF!</f>
        <v>#REF!</v>
      </c>
      <c r="D55" s="55" t="e">
        <f>'2 SERVICES'!#REF!</f>
        <v>#REF!</v>
      </c>
      <c r="E55" s="56">
        <f>'2 SERVICES'!B53</f>
        <v>0</v>
      </c>
      <c r="F55" s="57" t="e">
        <f t="shared" si="1"/>
        <v>#REF!</v>
      </c>
      <c r="G55" s="58"/>
      <c r="H55" s="59"/>
      <c r="I55" s="60"/>
      <c r="J55" s="61"/>
      <c r="K55" s="62"/>
      <c r="L55" s="63"/>
      <c r="M55" s="64" t="e">
        <f t="shared" si="2"/>
        <v>#REF!</v>
      </c>
      <c r="N55" s="58"/>
      <c r="O55" s="65"/>
      <c r="P55" s="60"/>
      <c r="Q55" s="61"/>
      <c r="R55" s="66"/>
      <c r="S55" s="67"/>
      <c r="T55" s="57" t="e">
        <f t="shared" si="3"/>
        <v>#REF!</v>
      </c>
      <c r="U55" s="58"/>
      <c r="V55" s="70"/>
      <c r="W55" s="71"/>
      <c r="X55" s="72"/>
      <c r="Y55" s="73"/>
      <c r="Z55" s="74"/>
      <c r="AA55" s="75" t="e">
        <f t="shared" si="4"/>
        <v>#REF!</v>
      </c>
      <c r="AB55" s="76"/>
      <c r="AC55" s="70"/>
      <c r="AD55" s="71"/>
      <c r="AE55" s="72"/>
      <c r="AF55" s="73"/>
      <c r="AG55" s="74"/>
      <c r="AH55" s="68" t="e">
        <f t="shared" si="5"/>
        <v>#REF!</v>
      </c>
      <c r="AI55" s="76"/>
      <c r="AJ55" s="59"/>
      <c r="AK55" s="71"/>
      <c r="AL55" s="72"/>
      <c r="AM55" s="62"/>
      <c r="AN55" s="63"/>
      <c r="AO55" s="77" t="s">
        <v>165</v>
      </c>
      <c r="AP55" s="3" t="e">
        <f t="shared" si="6"/>
        <v>#REF!</v>
      </c>
    </row>
    <row r="56" spans="1:42" ht="39.75" customHeight="1" x14ac:dyDescent="0.25">
      <c r="A56" s="52">
        <f t="shared" si="7"/>
        <v>42</v>
      </c>
      <c r="B56" s="53" t="e">
        <f>'2 SERVICES'!#REF!</f>
        <v>#REF!</v>
      </c>
      <c r="C56" s="54" t="e">
        <f>'2 SERVICES'!#REF!</f>
        <v>#REF!</v>
      </c>
      <c r="D56" s="55" t="e">
        <f>'2 SERVICES'!#REF!</f>
        <v>#REF!</v>
      </c>
      <c r="E56" s="56">
        <f>'2 SERVICES'!B54</f>
        <v>0</v>
      </c>
      <c r="F56" s="57" t="e">
        <f t="shared" si="1"/>
        <v>#REF!</v>
      </c>
      <c r="G56" s="58"/>
      <c r="H56" s="59"/>
      <c r="I56" s="60"/>
      <c r="J56" s="61"/>
      <c r="K56" s="62"/>
      <c r="L56" s="63"/>
      <c r="M56" s="64" t="e">
        <f t="shared" si="2"/>
        <v>#REF!</v>
      </c>
      <c r="N56" s="58"/>
      <c r="O56" s="65"/>
      <c r="P56" s="60"/>
      <c r="Q56" s="61"/>
      <c r="R56" s="66"/>
      <c r="S56" s="67"/>
      <c r="T56" s="57" t="e">
        <f t="shared" si="3"/>
        <v>#REF!</v>
      </c>
      <c r="U56" s="58"/>
      <c r="V56" s="59"/>
      <c r="W56" s="60"/>
      <c r="X56" s="61"/>
      <c r="Y56" s="62"/>
      <c r="Z56" s="63"/>
      <c r="AA56" s="64" t="e">
        <f t="shared" si="4"/>
        <v>#REF!</v>
      </c>
      <c r="AB56" s="58"/>
      <c r="AC56" s="65"/>
      <c r="AD56" s="60"/>
      <c r="AE56" s="61"/>
      <c r="AF56" s="66"/>
      <c r="AG56" s="67"/>
      <c r="AH56" s="68" t="e">
        <f t="shared" si="5"/>
        <v>#REF!</v>
      </c>
      <c r="AI56" s="58"/>
      <c r="AJ56" s="59"/>
      <c r="AK56" s="60"/>
      <c r="AL56" s="61"/>
      <c r="AM56" s="62"/>
      <c r="AN56" s="63"/>
      <c r="AO56" s="69" t="s">
        <v>165</v>
      </c>
      <c r="AP56" s="3" t="e">
        <f t="shared" si="6"/>
        <v>#REF!</v>
      </c>
    </row>
    <row r="57" spans="1:42" ht="39.75" customHeight="1" x14ac:dyDescent="0.25">
      <c r="A57" s="52">
        <f t="shared" si="7"/>
        <v>43</v>
      </c>
      <c r="B57" s="53" t="e">
        <f>'2 SERVICES'!#REF!</f>
        <v>#REF!</v>
      </c>
      <c r="C57" s="54" t="e">
        <f>'2 SERVICES'!#REF!</f>
        <v>#REF!</v>
      </c>
      <c r="D57" s="55" t="e">
        <f>'2 SERVICES'!#REF!</f>
        <v>#REF!</v>
      </c>
      <c r="E57" s="56">
        <f>'2 SERVICES'!B55</f>
        <v>0</v>
      </c>
      <c r="F57" s="57" t="e">
        <f t="shared" si="1"/>
        <v>#REF!</v>
      </c>
      <c r="G57" s="58"/>
      <c r="H57" s="59"/>
      <c r="I57" s="60"/>
      <c r="J57" s="61"/>
      <c r="K57" s="62"/>
      <c r="L57" s="63"/>
      <c r="M57" s="64" t="e">
        <f t="shared" si="2"/>
        <v>#REF!</v>
      </c>
      <c r="N57" s="58"/>
      <c r="O57" s="65"/>
      <c r="P57" s="60"/>
      <c r="Q57" s="61"/>
      <c r="R57" s="66"/>
      <c r="S57" s="67"/>
      <c r="T57" s="57" t="e">
        <f t="shared" si="3"/>
        <v>#REF!</v>
      </c>
      <c r="U57" s="58"/>
      <c r="V57" s="70"/>
      <c r="W57" s="71"/>
      <c r="X57" s="72"/>
      <c r="Y57" s="73"/>
      <c r="Z57" s="74"/>
      <c r="AA57" s="75" t="e">
        <f t="shared" si="4"/>
        <v>#REF!</v>
      </c>
      <c r="AB57" s="76"/>
      <c r="AC57" s="70"/>
      <c r="AD57" s="71"/>
      <c r="AE57" s="72"/>
      <c r="AF57" s="73"/>
      <c r="AG57" s="74"/>
      <c r="AH57" s="68" t="e">
        <f t="shared" si="5"/>
        <v>#REF!</v>
      </c>
      <c r="AI57" s="76"/>
      <c r="AJ57" s="59"/>
      <c r="AK57" s="71"/>
      <c r="AL57" s="72"/>
      <c r="AM57" s="62"/>
      <c r="AN57" s="63"/>
      <c r="AO57" s="77" t="s">
        <v>165</v>
      </c>
      <c r="AP57" s="3" t="e">
        <f t="shared" si="6"/>
        <v>#REF!</v>
      </c>
    </row>
    <row r="58" spans="1:42" ht="39.75" customHeight="1" x14ac:dyDescent="0.25">
      <c r="A58" s="52">
        <f t="shared" si="7"/>
        <v>44</v>
      </c>
      <c r="B58" s="53" t="e">
        <f>'2 SERVICES'!#REF!</f>
        <v>#REF!</v>
      </c>
      <c r="C58" s="54" t="e">
        <f>'2 SERVICES'!#REF!</f>
        <v>#REF!</v>
      </c>
      <c r="D58" s="55" t="e">
        <f>'2 SERVICES'!#REF!</f>
        <v>#REF!</v>
      </c>
      <c r="E58" s="56">
        <f>'2 SERVICES'!B56</f>
        <v>0</v>
      </c>
      <c r="F58" s="57" t="e">
        <f t="shared" si="1"/>
        <v>#REF!</v>
      </c>
      <c r="G58" s="58"/>
      <c r="H58" s="59"/>
      <c r="I58" s="60"/>
      <c r="J58" s="61"/>
      <c r="K58" s="62"/>
      <c r="L58" s="63"/>
      <c r="M58" s="64" t="e">
        <f t="shared" si="2"/>
        <v>#REF!</v>
      </c>
      <c r="N58" s="58"/>
      <c r="O58" s="65"/>
      <c r="P58" s="60"/>
      <c r="Q58" s="61"/>
      <c r="R58" s="66"/>
      <c r="S58" s="67"/>
      <c r="T58" s="57" t="e">
        <f t="shared" si="3"/>
        <v>#REF!</v>
      </c>
      <c r="U58" s="58"/>
      <c r="V58" s="59"/>
      <c r="W58" s="60"/>
      <c r="X58" s="61"/>
      <c r="Y58" s="62"/>
      <c r="Z58" s="63"/>
      <c r="AA58" s="64" t="e">
        <f t="shared" si="4"/>
        <v>#REF!</v>
      </c>
      <c r="AB58" s="58"/>
      <c r="AC58" s="65"/>
      <c r="AD58" s="60"/>
      <c r="AE58" s="61"/>
      <c r="AF58" s="66"/>
      <c r="AG58" s="67"/>
      <c r="AH58" s="68" t="e">
        <f t="shared" si="5"/>
        <v>#REF!</v>
      </c>
      <c r="AI58" s="58"/>
      <c r="AJ58" s="59"/>
      <c r="AK58" s="60"/>
      <c r="AL58" s="61"/>
      <c r="AM58" s="62"/>
      <c r="AN58" s="63"/>
      <c r="AO58" s="69" t="s">
        <v>165</v>
      </c>
      <c r="AP58" s="3" t="e">
        <f t="shared" si="6"/>
        <v>#REF!</v>
      </c>
    </row>
    <row r="59" spans="1:42" ht="39.75" customHeight="1" x14ac:dyDescent="0.25">
      <c r="A59" s="52">
        <f t="shared" si="7"/>
        <v>45</v>
      </c>
      <c r="B59" s="53" t="e">
        <f>'2 SERVICES'!#REF!</f>
        <v>#REF!</v>
      </c>
      <c r="C59" s="54" t="e">
        <f>'2 SERVICES'!#REF!</f>
        <v>#REF!</v>
      </c>
      <c r="D59" s="55" t="e">
        <f>'2 SERVICES'!#REF!</f>
        <v>#REF!</v>
      </c>
      <c r="E59" s="56">
        <f>'2 SERVICES'!B57</f>
        <v>0</v>
      </c>
      <c r="F59" s="57" t="e">
        <f t="shared" si="1"/>
        <v>#REF!</v>
      </c>
      <c r="G59" s="58"/>
      <c r="H59" s="59"/>
      <c r="I59" s="60"/>
      <c r="J59" s="61"/>
      <c r="K59" s="62"/>
      <c r="L59" s="63"/>
      <c r="M59" s="64" t="e">
        <f t="shared" si="2"/>
        <v>#REF!</v>
      </c>
      <c r="N59" s="58"/>
      <c r="O59" s="65"/>
      <c r="P59" s="60"/>
      <c r="Q59" s="61"/>
      <c r="R59" s="66"/>
      <c r="S59" s="67"/>
      <c r="T59" s="57" t="e">
        <f t="shared" si="3"/>
        <v>#REF!</v>
      </c>
      <c r="U59" s="58"/>
      <c r="V59" s="70"/>
      <c r="W59" s="71"/>
      <c r="X59" s="72"/>
      <c r="Y59" s="73"/>
      <c r="Z59" s="74"/>
      <c r="AA59" s="75" t="e">
        <f t="shared" si="4"/>
        <v>#REF!</v>
      </c>
      <c r="AB59" s="76"/>
      <c r="AC59" s="70"/>
      <c r="AD59" s="71"/>
      <c r="AE59" s="72"/>
      <c r="AF59" s="73"/>
      <c r="AG59" s="74"/>
      <c r="AH59" s="68" t="e">
        <f t="shared" si="5"/>
        <v>#REF!</v>
      </c>
      <c r="AI59" s="76"/>
      <c r="AJ59" s="59"/>
      <c r="AK59" s="71"/>
      <c r="AL59" s="72"/>
      <c r="AM59" s="62"/>
      <c r="AN59" s="63"/>
      <c r="AO59" s="77" t="s">
        <v>165</v>
      </c>
      <c r="AP59" s="3" t="e">
        <f t="shared" si="6"/>
        <v>#REF!</v>
      </c>
    </row>
    <row r="60" spans="1:42" ht="39.75" customHeight="1" x14ac:dyDescent="0.25">
      <c r="A60" s="52">
        <f t="shared" si="7"/>
        <v>46</v>
      </c>
      <c r="B60" s="53" t="e">
        <f>'2 SERVICES'!#REF!</f>
        <v>#REF!</v>
      </c>
      <c r="C60" s="54" t="e">
        <f>'2 SERVICES'!#REF!</f>
        <v>#REF!</v>
      </c>
      <c r="D60" s="55" t="e">
        <f>'2 SERVICES'!#REF!</f>
        <v>#REF!</v>
      </c>
      <c r="E60" s="56">
        <f>'2 SERVICES'!B58</f>
        <v>0</v>
      </c>
      <c r="F60" s="57" t="e">
        <f t="shared" si="1"/>
        <v>#REF!</v>
      </c>
      <c r="G60" s="58"/>
      <c r="H60" s="59"/>
      <c r="I60" s="60"/>
      <c r="J60" s="61"/>
      <c r="K60" s="62"/>
      <c r="L60" s="63"/>
      <c r="M60" s="64" t="e">
        <f t="shared" si="2"/>
        <v>#REF!</v>
      </c>
      <c r="N60" s="58"/>
      <c r="O60" s="65"/>
      <c r="P60" s="60"/>
      <c r="Q60" s="61"/>
      <c r="R60" s="66"/>
      <c r="S60" s="67"/>
      <c r="T60" s="57" t="e">
        <f t="shared" si="3"/>
        <v>#REF!</v>
      </c>
      <c r="U60" s="58"/>
      <c r="V60" s="59"/>
      <c r="W60" s="60"/>
      <c r="X60" s="61"/>
      <c r="Y60" s="62"/>
      <c r="Z60" s="63"/>
      <c r="AA60" s="64" t="e">
        <f t="shared" si="4"/>
        <v>#REF!</v>
      </c>
      <c r="AB60" s="58"/>
      <c r="AC60" s="65"/>
      <c r="AD60" s="60"/>
      <c r="AE60" s="61"/>
      <c r="AF60" s="66"/>
      <c r="AG60" s="67"/>
      <c r="AH60" s="68" t="e">
        <f t="shared" si="5"/>
        <v>#REF!</v>
      </c>
      <c r="AI60" s="58"/>
      <c r="AJ60" s="59"/>
      <c r="AK60" s="60"/>
      <c r="AL60" s="61"/>
      <c r="AM60" s="62"/>
      <c r="AN60" s="63"/>
      <c r="AO60" s="69" t="s">
        <v>165</v>
      </c>
      <c r="AP60" s="3" t="e">
        <f t="shared" si="6"/>
        <v>#REF!</v>
      </c>
    </row>
    <row r="61" spans="1:42" ht="39.75" customHeight="1" x14ac:dyDescent="0.25">
      <c r="A61" s="52">
        <f t="shared" si="7"/>
        <v>47</v>
      </c>
      <c r="B61" s="53" t="e">
        <f>'2 SERVICES'!#REF!</f>
        <v>#REF!</v>
      </c>
      <c r="C61" s="54" t="e">
        <f>'2 SERVICES'!#REF!</f>
        <v>#REF!</v>
      </c>
      <c r="D61" s="55" t="e">
        <f>'2 SERVICES'!#REF!</f>
        <v>#REF!</v>
      </c>
      <c r="E61" s="56">
        <f>'2 SERVICES'!B59</f>
        <v>0</v>
      </c>
      <c r="F61" s="57" t="e">
        <f t="shared" si="1"/>
        <v>#REF!</v>
      </c>
      <c r="G61" s="58"/>
      <c r="H61" s="59"/>
      <c r="I61" s="60"/>
      <c r="J61" s="61"/>
      <c r="K61" s="62"/>
      <c r="L61" s="63"/>
      <c r="M61" s="64" t="e">
        <f t="shared" si="2"/>
        <v>#REF!</v>
      </c>
      <c r="N61" s="58"/>
      <c r="O61" s="65"/>
      <c r="P61" s="60"/>
      <c r="Q61" s="61"/>
      <c r="R61" s="66"/>
      <c r="S61" s="67"/>
      <c r="T61" s="57" t="e">
        <f t="shared" si="3"/>
        <v>#REF!</v>
      </c>
      <c r="U61" s="58"/>
      <c r="V61" s="70"/>
      <c r="W61" s="71"/>
      <c r="X61" s="72"/>
      <c r="Y61" s="73"/>
      <c r="Z61" s="74"/>
      <c r="AA61" s="75" t="e">
        <f t="shared" si="4"/>
        <v>#REF!</v>
      </c>
      <c r="AB61" s="76"/>
      <c r="AC61" s="70"/>
      <c r="AD61" s="71"/>
      <c r="AE61" s="72"/>
      <c r="AF61" s="73"/>
      <c r="AG61" s="74"/>
      <c r="AH61" s="68" t="e">
        <f t="shared" si="5"/>
        <v>#REF!</v>
      </c>
      <c r="AI61" s="76"/>
      <c r="AJ61" s="59"/>
      <c r="AK61" s="71"/>
      <c r="AL61" s="72"/>
      <c r="AM61" s="62"/>
      <c r="AN61" s="63"/>
      <c r="AO61" s="77" t="s">
        <v>165</v>
      </c>
      <c r="AP61" s="3" t="e">
        <f t="shared" si="6"/>
        <v>#REF!</v>
      </c>
    </row>
    <row r="62" spans="1:42" ht="39.75" customHeight="1" x14ac:dyDescent="0.25">
      <c r="A62" s="52">
        <f t="shared" si="7"/>
        <v>48</v>
      </c>
      <c r="B62" s="53" t="e">
        <f>'2 SERVICES'!#REF!</f>
        <v>#REF!</v>
      </c>
      <c r="C62" s="54" t="e">
        <f>'2 SERVICES'!#REF!</f>
        <v>#REF!</v>
      </c>
      <c r="D62" s="55" t="e">
        <f>'2 SERVICES'!#REF!</f>
        <v>#REF!</v>
      </c>
      <c r="E62" s="56">
        <f>'2 SERVICES'!B60</f>
        <v>0</v>
      </c>
      <c r="F62" s="57" t="e">
        <f t="shared" si="1"/>
        <v>#REF!</v>
      </c>
      <c r="G62" s="58"/>
      <c r="H62" s="59"/>
      <c r="I62" s="60"/>
      <c r="J62" s="61"/>
      <c r="K62" s="62"/>
      <c r="L62" s="63"/>
      <c r="M62" s="64" t="e">
        <f t="shared" si="2"/>
        <v>#REF!</v>
      </c>
      <c r="N62" s="58"/>
      <c r="O62" s="65"/>
      <c r="P62" s="60"/>
      <c r="Q62" s="61"/>
      <c r="R62" s="66"/>
      <c r="S62" s="67"/>
      <c r="T62" s="57" t="e">
        <f t="shared" si="3"/>
        <v>#REF!</v>
      </c>
      <c r="U62" s="58"/>
      <c r="V62" s="59"/>
      <c r="W62" s="60"/>
      <c r="X62" s="61"/>
      <c r="Y62" s="62"/>
      <c r="Z62" s="63"/>
      <c r="AA62" s="64" t="e">
        <f t="shared" si="4"/>
        <v>#REF!</v>
      </c>
      <c r="AB62" s="58"/>
      <c r="AC62" s="65"/>
      <c r="AD62" s="60"/>
      <c r="AE62" s="61"/>
      <c r="AF62" s="66"/>
      <c r="AG62" s="67"/>
      <c r="AH62" s="68" t="e">
        <f t="shared" si="5"/>
        <v>#REF!</v>
      </c>
      <c r="AI62" s="58"/>
      <c r="AJ62" s="59"/>
      <c r="AK62" s="60"/>
      <c r="AL62" s="61"/>
      <c r="AM62" s="62"/>
      <c r="AN62" s="63"/>
      <c r="AO62" s="69" t="s">
        <v>165</v>
      </c>
      <c r="AP62" s="3" t="e">
        <f t="shared" si="6"/>
        <v>#REF!</v>
      </c>
    </row>
    <row r="63" spans="1:42" ht="39.75" customHeight="1" x14ac:dyDescent="0.25">
      <c r="A63" s="52">
        <f t="shared" si="7"/>
        <v>49</v>
      </c>
      <c r="B63" s="53" t="e">
        <f>'2 SERVICES'!#REF!</f>
        <v>#REF!</v>
      </c>
      <c r="C63" s="54" t="e">
        <f>'2 SERVICES'!#REF!</f>
        <v>#REF!</v>
      </c>
      <c r="D63" s="55" t="e">
        <f>'2 SERVICES'!#REF!</f>
        <v>#REF!</v>
      </c>
      <c r="E63" s="56">
        <f>'2 SERVICES'!B61</f>
        <v>0</v>
      </c>
      <c r="F63" s="57" t="e">
        <f t="shared" si="1"/>
        <v>#REF!</v>
      </c>
      <c r="G63" s="58"/>
      <c r="H63" s="59"/>
      <c r="I63" s="60"/>
      <c r="J63" s="61"/>
      <c r="K63" s="62"/>
      <c r="L63" s="63"/>
      <c r="M63" s="64" t="e">
        <f t="shared" si="2"/>
        <v>#REF!</v>
      </c>
      <c r="N63" s="58"/>
      <c r="O63" s="65"/>
      <c r="P63" s="60"/>
      <c r="Q63" s="61"/>
      <c r="R63" s="66"/>
      <c r="S63" s="67"/>
      <c r="T63" s="57" t="e">
        <f t="shared" si="3"/>
        <v>#REF!</v>
      </c>
      <c r="U63" s="58"/>
      <c r="V63" s="70"/>
      <c r="W63" s="71"/>
      <c r="X63" s="72"/>
      <c r="Y63" s="73"/>
      <c r="Z63" s="74"/>
      <c r="AA63" s="75" t="e">
        <f t="shared" si="4"/>
        <v>#REF!</v>
      </c>
      <c r="AB63" s="76"/>
      <c r="AC63" s="70"/>
      <c r="AD63" s="71"/>
      <c r="AE63" s="72"/>
      <c r="AF63" s="73"/>
      <c r="AG63" s="74"/>
      <c r="AH63" s="68" t="e">
        <f t="shared" si="5"/>
        <v>#REF!</v>
      </c>
      <c r="AI63" s="76"/>
      <c r="AJ63" s="59"/>
      <c r="AK63" s="71"/>
      <c r="AL63" s="72"/>
      <c r="AM63" s="62"/>
      <c r="AN63" s="63"/>
      <c r="AO63" s="77" t="s">
        <v>165</v>
      </c>
      <c r="AP63" s="3" t="e">
        <f t="shared" si="6"/>
        <v>#REF!</v>
      </c>
    </row>
    <row r="64" spans="1:42" ht="39.75" customHeight="1" x14ac:dyDescent="0.25">
      <c r="A64" s="52">
        <f t="shared" si="7"/>
        <v>50</v>
      </c>
      <c r="B64" s="53" t="e">
        <f>'2 SERVICES'!#REF!</f>
        <v>#REF!</v>
      </c>
      <c r="C64" s="54" t="e">
        <f>'2 SERVICES'!#REF!</f>
        <v>#REF!</v>
      </c>
      <c r="D64" s="55" t="e">
        <f>'2 SERVICES'!#REF!</f>
        <v>#REF!</v>
      </c>
      <c r="E64" s="56">
        <f>'2 SERVICES'!B62</f>
        <v>0</v>
      </c>
      <c r="F64" s="57" t="e">
        <f t="shared" si="1"/>
        <v>#REF!</v>
      </c>
      <c r="G64" s="58"/>
      <c r="H64" s="59"/>
      <c r="I64" s="60"/>
      <c r="J64" s="61"/>
      <c r="K64" s="62"/>
      <c r="L64" s="63"/>
      <c r="M64" s="64" t="e">
        <f t="shared" si="2"/>
        <v>#REF!</v>
      </c>
      <c r="N64" s="58"/>
      <c r="O64" s="65"/>
      <c r="P64" s="60"/>
      <c r="Q64" s="61"/>
      <c r="R64" s="66"/>
      <c r="S64" s="67"/>
      <c r="T64" s="57" t="e">
        <f t="shared" si="3"/>
        <v>#REF!</v>
      </c>
      <c r="U64" s="58"/>
      <c r="V64" s="59"/>
      <c r="W64" s="60"/>
      <c r="X64" s="61"/>
      <c r="Y64" s="62"/>
      <c r="Z64" s="63"/>
      <c r="AA64" s="64" t="e">
        <f t="shared" si="4"/>
        <v>#REF!</v>
      </c>
      <c r="AB64" s="58"/>
      <c r="AC64" s="65"/>
      <c r="AD64" s="60"/>
      <c r="AE64" s="61"/>
      <c r="AF64" s="66"/>
      <c r="AG64" s="67"/>
      <c r="AH64" s="68" t="e">
        <f t="shared" si="5"/>
        <v>#REF!</v>
      </c>
      <c r="AI64" s="58"/>
      <c r="AJ64" s="59"/>
      <c r="AK64" s="60"/>
      <c r="AL64" s="61"/>
      <c r="AM64" s="62"/>
      <c r="AN64" s="63"/>
      <c r="AO64" s="69" t="s">
        <v>165</v>
      </c>
      <c r="AP64" s="3" t="e">
        <f t="shared" si="6"/>
        <v>#REF!</v>
      </c>
    </row>
    <row r="65" spans="1:42" ht="39.75" customHeight="1" x14ac:dyDescent="0.25">
      <c r="A65" s="52">
        <f t="shared" si="7"/>
        <v>51</v>
      </c>
      <c r="B65" s="53" t="e">
        <f>'2 SERVICES'!#REF!</f>
        <v>#REF!</v>
      </c>
      <c r="C65" s="54" t="e">
        <f>'2 SERVICES'!#REF!</f>
        <v>#REF!</v>
      </c>
      <c r="D65" s="55" t="e">
        <f>'2 SERVICES'!#REF!</f>
        <v>#REF!</v>
      </c>
      <c r="E65" s="56">
        <f>'2 SERVICES'!B63</f>
        <v>0</v>
      </c>
      <c r="F65" s="57" t="e">
        <f t="shared" si="1"/>
        <v>#REF!</v>
      </c>
      <c r="G65" s="58"/>
      <c r="H65" s="59"/>
      <c r="I65" s="60"/>
      <c r="J65" s="61"/>
      <c r="K65" s="62"/>
      <c r="L65" s="63"/>
      <c r="M65" s="64" t="e">
        <f t="shared" si="2"/>
        <v>#REF!</v>
      </c>
      <c r="N65" s="58"/>
      <c r="O65" s="65"/>
      <c r="P65" s="60"/>
      <c r="Q65" s="61"/>
      <c r="R65" s="66"/>
      <c r="S65" s="67"/>
      <c r="T65" s="57" t="e">
        <f t="shared" si="3"/>
        <v>#REF!</v>
      </c>
      <c r="U65" s="58"/>
      <c r="V65" s="70"/>
      <c r="W65" s="71"/>
      <c r="X65" s="72"/>
      <c r="Y65" s="73"/>
      <c r="Z65" s="74"/>
      <c r="AA65" s="75" t="e">
        <f t="shared" si="4"/>
        <v>#REF!</v>
      </c>
      <c r="AB65" s="76"/>
      <c r="AC65" s="70"/>
      <c r="AD65" s="71"/>
      <c r="AE65" s="72"/>
      <c r="AF65" s="73"/>
      <c r="AG65" s="74"/>
      <c r="AH65" s="68" t="e">
        <f t="shared" si="5"/>
        <v>#REF!</v>
      </c>
      <c r="AI65" s="76"/>
      <c r="AJ65" s="59"/>
      <c r="AK65" s="71"/>
      <c r="AL65" s="72"/>
      <c r="AM65" s="62"/>
      <c r="AN65" s="63"/>
      <c r="AO65" s="77" t="s">
        <v>165</v>
      </c>
      <c r="AP65" s="3" t="e">
        <f t="shared" si="6"/>
        <v>#REF!</v>
      </c>
    </row>
    <row r="66" spans="1:42" ht="39.75" customHeight="1" x14ac:dyDescent="0.25">
      <c r="A66" s="52">
        <f t="shared" si="7"/>
        <v>52</v>
      </c>
      <c r="B66" s="53" t="e">
        <f>'2 SERVICES'!#REF!</f>
        <v>#REF!</v>
      </c>
      <c r="C66" s="54" t="e">
        <f>'2 SERVICES'!#REF!</f>
        <v>#REF!</v>
      </c>
      <c r="D66" s="55" t="e">
        <f>'2 SERVICES'!#REF!</f>
        <v>#REF!</v>
      </c>
      <c r="E66" s="56">
        <f>'2 SERVICES'!B64</f>
        <v>0</v>
      </c>
      <c r="F66" s="57" t="e">
        <f t="shared" si="1"/>
        <v>#REF!</v>
      </c>
      <c r="G66" s="58"/>
      <c r="H66" s="59"/>
      <c r="I66" s="60"/>
      <c r="J66" s="61"/>
      <c r="K66" s="62"/>
      <c r="L66" s="63"/>
      <c r="M66" s="64" t="e">
        <f t="shared" si="2"/>
        <v>#REF!</v>
      </c>
      <c r="N66" s="58"/>
      <c r="O66" s="65"/>
      <c r="P66" s="60"/>
      <c r="Q66" s="61"/>
      <c r="R66" s="66"/>
      <c r="S66" s="67"/>
      <c r="T66" s="57" t="e">
        <f t="shared" si="3"/>
        <v>#REF!</v>
      </c>
      <c r="U66" s="58"/>
      <c r="V66" s="59"/>
      <c r="W66" s="60"/>
      <c r="X66" s="61"/>
      <c r="Y66" s="62"/>
      <c r="Z66" s="63"/>
      <c r="AA66" s="64" t="e">
        <f t="shared" si="4"/>
        <v>#REF!</v>
      </c>
      <c r="AB66" s="58"/>
      <c r="AC66" s="65"/>
      <c r="AD66" s="60"/>
      <c r="AE66" s="61"/>
      <c r="AF66" s="66"/>
      <c r="AG66" s="67"/>
      <c r="AH66" s="68" t="e">
        <f t="shared" si="5"/>
        <v>#REF!</v>
      </c>
      <c r="AI66" s="58"/>
      <c r="AJ66" s="59"/>
      <c r="AK66" s="60"/>
      <c r="AL66" s="61"/>
      <c r="AM66" s="62"/>
      <c r="AN66" s="63"/>
      <c r="AO66" s="69" t="s">
        <v>165</v>
      </c>
      <c r="AP66" s="3" t="e">
        <f t="shared" si="6"/>
        <v>#REF!</v>
      </c>
    </row>
    <row r="67" spans="1:42" ht="39.75" customHeight="1" x14ac:dyDescent="0.25">
      <c r="A67" s="52">
        <f t="shared" si="7"/>
        <v>53</v>
      </c>
      <c r="B67" s="53" t="e">
        <f>'2 SERVICES'!#REF!</f>
        <v>#REF!</v>
      </c>
      <c r="C67" s="54" t="e">
        <f>'2 SERVICES'!#REF!</f>
        <v>#REF!</v>
      </c>
      <c r="D67" s="55" t="e">
        <f>'2 SERVICES'!#REF!</f>
        <v>#REF!</v>
      </c>
      <c r="E67" s="56">
        <f>'2 SERVICES'!B65</f>
        <v>0</v>
      </c>
      <c r="F67" s="57" t="e">
        <f t="shared" si="1"/>
        <v>#REF!</v>
      </c>
      <c r="G67" s="58"/>
      <c r="H67" s="59"/>
      <c r="I67" s="60"/>
      <c r="J67" s="61"/>
      <c r="K67" s="62"/>
      <c r="L67" s="63"/>
      <c r="M67" s="64" t="e">
        <f t="shared" si="2"/>
        <v>#REF!</v>
      </c>
      <c r="N67" s="58"/>
      <c r="O67" s="65"/>
      <c r="P67" s="60"/>
      <c r="Q67" s="61"/>
      <c r="R67" s="66"/>
      <c r="S67" s="67"/>
      <c r="T67" s="57" t="e">
        <f t="shared" si="3"/>
        <v>#REF!</v>
      </c>
      <c r="U67" s="58"/>
      <c r="V67" s="70"/>
      <c r="W67" s="71"/>
      <c r="X67" s="72"/>
      <c r="Y67" s="73"/>
      <c r="Z67" s="74"/>
      <c r="AA67" s="75" t="e">
        <f t="shared" si="4"/>
        <v>#REF!</v>
      </c>
      <c r="AB67" s="76"/>
      <c r="AC67" s="70"/>
      <c r="AD67" s="71"/>
      <c r="AE67" s="72"/>
      <c r="AF67" s="73"/>
      <c r="AG67" s="74"/>
      <c r="AH67" s="68" t="e">
        <f t="shared" si="5"/>
        <v>#REF!</v>
      </c>
      <c r="AI67" s="76"/>
      <c r="AJ67" s="59"/>
      <c r="AK67" s="71"/>
      <c r="AL67" s="72"/>
      <c r="AM67" s="62"/>
      <c r="AN67" s="63"/>
      <c r="AO67" s="77" t="s">
        <v>165</v>
      </c>
      <c r="AP67" s="3" t="e">
        <f t="shared" si="6"/>
        <v>#REF!</v>
      </c>
    </row>
    <row r="68" spans="1:42" ht="39.75" customHeight="1" x14ac:dyDescent="0.25">
      <c r="A68" s="52">
        <f t="shared" si="7"/>
        <v>54</v>
      </c>
      <c r="B68" s="53" t="e">
        <f>'2 SERVICES'!#REF!</f>
        <v>#REF!</v>
      </c>
      <c r="C68" s="54" t="e">
        <f>'2 SERVICES'!#REF!</f>
        <v>#REF!</v>
      </c>
      <c r="D68" s="55" t="e">
        <f>'2 SERVICES'!#REF!</f>
        <v>#REF!</v>
      </c>
      <c r="E68" s="56">
        <f>'2 SERVICES'!B66</f>
        <v>0</v>
      </c>
      <c r="F68" s="57" t="e">
        <f t="shared" si="1"/>
        <v>#REF!</v>
      </c>
      <c r="G68" s="58"/>
      <c r="H68" s="59"/>
      <c r="I68" s="60"/>
      <c r="J68" s="61"/>
      <c r="K68" s="62"/>
      <c r="L68" s="63"/>
      <c r="M68" s="64" t="e">
        <f t="shared" si="2"/>
        <v>#REF!</v>
      </c>
      <c r="N68" s="58"/>
      <c r="O68" s="65"/>
      <c r="P68" s="60"/>
      <c r="Q68" s="61"/>
      <c r="R68" s="66"/>
      <c r="S68" s="67"/>
      <c r="T68" s="57" t="e">
        <f t="shared" si="3"/>
        <v>#REF!</v>
      </c>
      <c r="U68" s="58"/>
      <c r="V68" s="59"/>
      <c r="W68" s="60"/>
      <c r="X68" s="61"/>
      <c r="Y68" s="62"/>
      <c r="Z68" s="63"/>
      <c r="AA68" s="64" t="e">
        <f t="shared" si="4"/>
        <v>#REF!</v>
      </c>
      <c r="AB68" s="58"/>
      <c r="AC68" s="65"/>
      <c r="AD68" s="60"/>
      <c r="AE68" s="61"/>
      <c r="AF68" s="66"/>
      <c r="AG68" s="67"/>
      <c r="AH68" s="68" t="e">
        <f t="shared" si="5"/>
        <v>#REF!</v>
      </c>
      <c r="AI68" s="58"/>
      <c r="AJ68" s="59"/>
      <c r="AK68" s="60"/>
      <c r="AL68" s="61"/>
      <c r="AM68" s="62"/>
      <c r="AN68" s="63"/>
      <c r="AO68" s="69" t="s">
        <v>165</v>
      </c>
      <c r="AP68" s="3" t="e">
        <f t="shared" si="6"/>
        <v>#REF!</v>
      </c>
    </row>
    <row r="69" spans="1:42" ht="39.75" customHeight="1" x14ac:dyDescent="0.25">
      <c r="A69" s="52">
        <f t="shared" si="7"/>
        <v>55</v>
      </c>
      <c r="B69" s="53" t="e">
        <f>'2 SERVICES'!#REF!</f>
        <v>#REF!</v>
      </c>
      <c r="C69" s="54" t="e">
        <f>'2 SERVICES'!#REF!</f>
        <v>#REF!</v>
      </c>
      <c r="D69" s="55" t="e">
        <f>'2 SERVICES'!#REF!</f>
        <v>#REF!</v>
      </c>
      <c r="E69" s="56">
        <f>'2 SERVICES'!B67</f>
        <v>0</v>
      </c>
      <c r="F69" s="57" t="e">
        <f t="shared" si="1"/>
        <v>#REF!</v>
      </c>
      <c r="G69" s="58"/>
      <c r="H69" s="59"/>
      <c r="I69" s="60"/>
      <c r="J69" s="61"/>
      <c r="K69" s="62"/>
      <c r="L69" s="63"/>
      <c r="M69" s="64" t="e">
        <f t="shared" si="2"/>
        <v>#REF!</v>
      </c>
      <c r="N69" s="58"/>
      <c r="O69" s="65"/>
      <c r="P69" s="60"/>
      <c r="Q69" s="61"/>
      <c r="R69" s="66"/>
      <c r="S69" s="67"/>
      <c r="T69" s="57" t="e">
        <f t="shared" si="3"/>
        <v>#REF!</v>
      </c>
      <c r="U69" s="58"/>
      <c r="V69" s="70"/>
      <c r="W69" s="71"/>
      <c r="X69" s="72"/>
      <c r="Y69" s="73"/>
      <c r="Z69" s="74"/>
      <c r="AA69" s="75" t="e">
        <f t="shared" si="4"/>
        <v>#REF!</v>
      </c>
      <c r="AB69" s="76"/>
      <c r="AC69" s="70"/>
      <c r="AD69" s="71"/>
      <c r="AE69" s="72"/>
      <c r="AF69" s="73"/>
      <c r="AG69" s="74"/>
      <c r="AH69" s="68" t="e">
        <f t="shared" si="5"/>
        <v>#REF!</v>
      </c>
      <c r="AI69" s="76"/>
      <c r="AJ69" s="59"/>
      <c r="AK69" s="71"/>
      <c r="AL69" s="72"/>
      <c r="AM69" s="62"/>
      <c r="AN69" s="63"/>
      <c r="AO69" s="77" t="s">
        <v>165</v>
      </c>
      <c r="AP69" s="3" t="e">
        <f t="shared" si="6"/>
        <v>#REF!</v>
      </c>
    </row>
    <row r="70" spans="1:42" ht="39.75" customHeight="1" x14ac:dyDescent="0.25">
      <c r="A70" s="52">
        <f t="shared" si="7"/>
        <v>56</v>
      </c>
      <c r="B70" s="53" t="e">
        <f>'2 SERVICES'!#REF!</f>
        <v>#REF!</v>
      </c>
      <c r="C70" s="54" t="e">
        <f>'2 SERVICES'!#REF!</f>
        <v>#REF!</v>
      </c>
      <c r="D70" s="55" t="e">
        <f>'2 SERVICES'!#REF!</f>
        <v>#REF!</v>
      </c>
      <c r="E70" s="56">
        <f>'2 SERVICES'!B68</f>
        <v>0</v>
      </c>
      <c r="F70" s="57" t="e">
        <f t="shared" si="1"/>
        <v>#REF!</v>
      </c>
      <c r="G70" s="58"/>
      <c r="H70" s="59"/>
      <c r="I70" s="60"/>
      <c r="J70" s="61"/>
      <c r="K70" s="62"/>
      <c r="L70" s="63"/>
      <c r="M70" s="64" t="e">
        <f t="shared" si="2"/>
        <v>#REF!</v>
      </c>
      <c r="N70" s="58"/>
      <c r="O70" s="65"/>
      <c r="P70" s="60"/>
      <c r="Q70" s="61"/>
      <c r="R70" s="66"/>
      <c r="S70" s="67"/>
      <c r="T70" s="57" t="e">
        <f t="shared" si="3"/>
        <v>#REF!</v>
      </c>
      <c r="U70" s="58"/>
      <c r="V70" s="59"/>
      <c r="W70" s="60"/>
      <c r="X70" s="61"/>
      <c r="Y70" s="62"/>
      <c r="Z70" s="63"/>
      <c r="AA70" s="64" t="e">
        <f t="shared" si="4"/>
        <v>#REF!</v>
      </c>
      <c r="AB70" s="58"/>
      <c r="AC70" s="65"/>
      <c r="AD70" s="60"/>
      <c r="AE70" s="61"/>
      <c r="AF70" s="66"/>
      <c r="AG70" s="67"/>
      <c r="AH70" s="68" t="e">
        <f t="shared" si="5"/>
        <v>#REF!</v>
      </c>
      <c r="AI70" s="58"/>
      <c r="AJ70" s="59"/>
      <c r="AK70" s="60"/>
      <c r="AL70" s="61"/>
      <c r="AM70" s="62"/>
      <c r="AN70" s="63"/>
      <c r="AO70" s="69" t="s">
        <v>165</v>
      </c>
      <c r="AP70" s="3" t="e">
        <f t="shared" si="6"/>
        <v>#REF!</v>
      </c>
    </row>
    <row r="71" spans="1:42" ht="39.75" customHeight="1" x14ac:dyDescent="0.25">
      <c r="A71" s="52">
        <f t="shared" si="7"/>
        <v>57</v>
      </c>
      <c r="B71" s="53" t="e">
        <f>'2 SERVICES'!#REF!</f>
        <v>#REF!</v>
      </c>
      <c r="C71" s="54" t="e">
        <f>'2 SERVICES'!#REF!</f>
        <v>#REF!</v>
      </c>
      <c r="D71" s="55" t="e">
        <f>'2 SERVICES'!#REF!</f>
        <v>#REF!</v>
      </c>
      <c r="E71" s="56">
        <f>'2 SERVICES'!B69</f>
        <v>0</v>
      </c>
      <c r="F71" s="57" t="e">
        <f t="shared" si="1"/>
        <v>#REF!</v>
      </c>
      <c r="G71" s="58"/>
      <c r="H71" s="59"/>
      <c r="I71" s="60"/>
      <c r="J71" s="61"/>
      <c r="K71" s="62"/>
      <c r="L71" s="63"/>
      <c r="M71" s="64" t="e">
        <f t="shared" si="2"/>
        <v>#REF!</v>
      </c>
      <c r="N71" s="58"/>
      <c r="O71" s="65"/>
      <c r="P71" s="60"/>
      <c r="Q71" s="61"/>
      <c r="R71" s="66"/>
      <c r="S71" s="67"/>
      <c r="T71" s="57" t="e">
        <f t="shared" si="3"/>
        <v>#REF!</v>
      </c>
      <c r="U71" s="58"/>
      <c r="V71" s="70"/>
      <c r="W71" s="71"/>
      <c r="X71" s="72"/>
      <c r="Y71" s="73"/>
      <c r="Z71" s="74"/>
      <c r="AA71" s="75" t="e">
        <f t="shared" si="4"/>
        <v>#REF!</v>
      </c>
      <c r="AB71" s="76"/>
      <c r="AC71" s="70"/>
      <c r="AD71" s="71"/>
      <c r="AE71" s="72"/>
      <c r="AF71" s="73"/>
      <c r="AG71" s="74"/>
      <c r="AH71" s="68" t="e">
        <f t="shared" si="5"/>
        <v>#REF!</v>
      </c>
      <c r="AI71" s="76"/>
      <c r="AJ71" s="59"/>
      <c r="AK71" s="71"/>
      <c r="AL71" s="72"/>
      <c r="AM71" s="62"/>
      <c r="AN71" s="63"/>
      <c r="AO71" s="77" t="s">
        <v>165</v>
      </c>
      <c r="AP71" s="3" t="e">
        <f t="shared" si="6"/>
        <v>#REF!</v>
      </c>
    </row>
    <row r="72" spans="1:42" ht="39.75" customHeight="1" x14ac:dyDescent="0.25">
      <c r="A72" s="52">
        <f t="shared" si="7"/>
        <v>58</v>
      </c>
      <c r="B72" s="53" t="e">
        <f>'2 SERVICES'!#REF!</f>
        <v>#REF!</v>
      </c>
      <c r="C72" s="54" t="e">
        <f>'2 SERVICES'!#REF!</f>
        <v>#REF!</v>
      </c>
      <c r="D72" s="55" t="e">
        <f>'2 SERVICES'!#REF!</f>
        <v>#REF!</v>
      </c>
      <c r="E72" s="56">
        <f>'2 SERVICES'!B70</f>
        <v>0</v>
      </c>
      <c r="F72" s="57" t="e">
        <f t="shared" si="1"/>
        <v>#REF!</v>
      </c>
      <c r="G72" s="58"/>
      <c r="H72" s="59"/>
      <c r="I72" s="60"/>
      <c r="J72" s="61"/>
      <c r="K72" s="62"/>
      <c r="L72" s="63"/>
      <c r="M72" s="64" t="e">
        <f t="shared" si="2"/>
        <v>#REF!</v>
      </c>
      <c r="N72" s="58"/>
      <c r="O72" s="65"/>
      <c r="P72" s="60"/>
      <c r="Q72" s="61"/>
      <c r="R72" s="66"/>
      <c r="S72" s="67"/>
      <c r="T72" s="57" t="e">
        <f t="shared" si="3"/>
        <v>#REF!</v>
      </c>
      <c r="U72" s="58"/>
      <c r="V72" s="59"/>
      <c r="W72" s="60"/>
      <c r="X72" s="61"/>
      <c r="Y72" s="62"/>
      <c r="Z72" s="63"/>
      <c r="AA72" s="64" t="e">
        <f t="shared" si="4"/>
        <v>#REF!</v>
      </c>
      <c r="AB72" s="58"/>
      <c r="AC72" s="65"/>
      <c r="AD72" s="60"/>
      <c r="AE72" s="61"/>
      <c r="AF72" s="66"/>
      <c r="AG72" s="67"/>
      <c r="AH72" s="68" t="e">
        <f t="shared" si="5"/>
        <v>#REF!</v>
      </c>
      <c r="AI72" s="58"/>
      <c r="AJ72" s="59"/>
      <c r="AK72" s="60"/>
      <c r="AL72" s="61"/>
      <c r="AM72" s="62"/>
      <c r="AN72" s="63"/>
      <c r="AO72" s="69" t="s">
        <v>165</v>
      </c>
      <c r="AP72" s="3" t="e">
        <f t="shared" si="6"/>
        <v>#REF!</v>
      </c>
    </row>
    <row r="73" spans="1:42" ht="39.75" customHeight="1" x14ac:dyDescent="0.25">
      <c r="A73" s="52">
        <f t="shared" si="7"/>
        <v>59</v>
      </c>
      <c r="B73" s="53" t="e">
        <f>'2 SERVICES'!#REF!</f>
        <v>#REF!</v>
      </c>
      <c r="C73" s="54" t="e">
        <f>'2 SERVICES'!#REF!</f>
        <v>#REF!</v>
      </c>
      <c r="D73" s="55" t="e">
        <f>'2 SERVICES'!#REF!</f>
        <v>#REF!</v>
      </c>
      <c r="E73" s="56">
        <f>'2 SERVICES'!B71</f>
        <v>0</v>
      </c>
      <c r="F73" s="57" t="e">
        <f t="shared" si="1"/>
        <v>#REF!</v>
      </c>
      <c r="G73" s="58"/>
      <c r="H73" s="59"/>
      <c r="I73" s="60"/>
      <c r="J73" s="61"/>
      <c r="K73" s="62"/>
      <c r="L73" s="63"/>
      <c r="M73" s="64" t="e">
        <f t="shared" si="2"/>
        <v>#REF!</v>
      </c>
      <c r="N73" s="58"/>
      <c r="O73" s="65"/>
      <c r="P73" s="60"/>
      <c r="Q73" s="61"/>
      <c r="R73" s="66"/>
      <c r="S73" s="67"/>
      <c r="T73" s="57" t="e">
        <f t="shared" si="3"/>
        <v>#REF!</v>
      </c>
      <c r="U73" s="58"/>
      <c r="V73" s="70"/>
      <c r="W73" s="71"/>
      <c r="X73" s="72"/>
      <c r="Y73" s="73"/>
      <c r="Z73" s="74"/>
      <c r="AA73" s="75" t="e">
        <f t="shared" si="4"/>
        <v>#REF!</v>
      </c>
      <c r="AB73" s="76"/>
      <c r="AC73" s="70"/>
      <c r="AD73" s="71"/>
      <c r="AE73" s="72"/>
      <c r="AF73" s="73"/>
      <c r="AG73" s="74"/>
      <c r="AH73" s="68" t="e">
        <f t="shared" si="5"/>
        <v>#REF!</v>
      </c>
      <c r="AI73" s="76"/>
      <c r="AJ73" s="59"/>
      <c r="AK73" s="71"/>
      <c r="AL73" s="72"/>
      <c r="AM73" s="62"/>
      <c r="AN73" s="63"/>
      <c r="AO73" s="77" t="s">
        <v>165</v>
      </c>
      <c r="AP73" s="3" t="e">
        <f t="shared" si="6"/>
        <v>#REF!</v>
      </c>
    </row>
    <row r="74" spans="1:42" ht="39.75" customHeight="1" x14ac:dyDescent="0.25">
      <c r="A74" s="52">
        <f t="shared" si="7"/>
        <v>60</v>
      </c>
      <c r="B74" s="53" t="e">
        <f>'2 SERVICES'!#REF!</f>
        <v>#REF!</v>
      </c>
      <c r="C74" s="54" t="e">
        <f>'2 SERVICES'!#REF!</f>
        <v>#REF!</v>
      </c>
      <c r="D74" s="55" t="e">
        <f>'2 SERVICES'!#REF!</f>
        <v>#REF!</v>
      </c>
      <c r="E74" s="56">
        <f>'2 SERVICES'!B72</f>
        <v>0</v>
      </c>
      <c r="F74" s="57" t="e">
        <f t="shared" si="1"/>
        <v>#REF!</v>
      </c>
      <c r="G74" s="58"/>
      <c r="H74" s="59"/>
      <c r="I74" s="60"/>
      <c r="J74" s="61"/>
      <c r="K74" s="62"/>
      <c r="L74" s="63"/>
      <c r="M74" s="64" t="e">
        <f t="shared" si="2"/>
        <v>#REF!</v>
      </c>
      <c r="N74" s="58"/>
      <c r="O74" s="65"/>
      <c r="P74" s="60"/>
      <c r="Q74" s="61"/>
      <c r="R74" s="66"/>
      <c r="S74" s="67"/>
      <c r="T74" s="57" t="e">
        <f t="shared" si="3"/>
        <v>#REF!</v>
      </c>
      <c r="U74" s="58"/>
      <c r="V74" s="59"/>
      <c r="W74" s="60"/>
      <c r="X74" s="61"/>
      <c r="Y74" s="62"/>
      <c r="Z74" s="63"/>
      <c r="AA74" s="64" t="e">
        <f t="shared" si="4"/>
        <v>#REF!</v>
      </c>
      <c r="AB74" s="58"/>
      <c r="AC74" s="65"/>
      <c r="AD74" s="60"/>
      <c r="AE74" s="61"/>
      <c r="AF74" s="66"/>
      <c r="AG74" s="67"/>
      <c r="AH74" s="68" t="e">
        <f t="shared" si="5"/>
        <v>#REF!</v>
      </c>
      <c r="AI74" s="58"/>
      <c r="AJ74" s="59"/>
      <c r="AK74" s="60"/>
      <c r="AL74" s="61"/>
      <c r="AM74" s="62"/>
      <c r="AN74" s="63"/>
      <c r="AO74" s="69" t="s">
        <v>165</v>
      </c>
      <c r="AP74" s="3" t="e">
        <f t="shared" si="6"/>
        <v>#REF!</v>
      </c>
    </row>
    <row r="75" spans="1:42" ht="39.75" customHeight="1" x14ac:dyDescent="0.25">
      <c r="A75" s="52">
        <f t="shared" si="7"/>
        <v>61</v>
      </c>
      <c r="B75" s="53" t="e">
        <f>'2 SERVICES'!#REF!</f>
        <v>#REF!</v>
      </c>
      <c r="C75" s="54" t="e">
        <f>'2 SERVICES'!#REF!</f>
        <v>#REF!</v>
      </c>
      <c r="D75" s="55" t="e">
        <f>'2 SERVICES'!#REF!</f>
        <v>#REF!</v>
      </c>
      <c r="E75" s="56">
        <f>'2 SERVICES'!B73</f>
        <v>0</v>
      </c>
      <c r="F75" s="57" t="e">
        <f t="shared" si="1"/>
        <v>#REF!</v>
      </c>
      <c r="G75" s="58"/>
      <c r="H75" s="59"/>
      <c r="I75" s="60"/>
      <c r="J75" s="61"/>
      <c r="K75" s="62"/>
      <c r="L75" s="63"/>
      <c r="M75" s="64" t="e">
        <f t="shared" si="2"/>
        <v>#REF!</v>
      </c>
      <c r="N75" s="58"/>
      <c r="O75" s="65"/>
      <c r="P75" s="60"/>
      <c r="Q75" s="61"/>
      <c r="R75" s="66"/>
      <c r="S75" s="67"/>
      <c r="T75" s="57" t="e">
        <f t="shared" si="3"/>
        <v>#REF!</v>
      </c>
      <c r="U75" s="58"/>
      <c r="V75" s="70"/>
      <c r="W75" s="71"/>
      <c r="X75" s="72"/>
      <c r="Y75" s="73"/>
      <c r="Z75" s="74"/>
      <c r="AA75" s="75" t="e">
        <f t="shared" si="4"/>
        <v>#REF!</v>
      </c>
      <c r="AB75" s="76"/>
      <c r="AC75" s="70"/>
      <c r="AD75" s="71"/>
      <c r="AE75" s="72"/>
      <c r="AF75" s="73"/>
      <c r="AG75" s="74"/>
      <c r="AH75" s="68" t="e">
        <f t="shared" si="5"/>
        <v>#REF!</v>
      </c>
      <c r="AI75" s="76"/>
      <c r="AJ75" s="59"/>
      <c r="AK75" s="71"/>
      <c r="AL75" s="72"/>
      <c r="AM75" s="62"/>
      <c r="AN75" s="63"/>
      <c r="AO75" s="77" t="s">
        <v>165</v>
      </c>
      <c r="AP75" s="3" t="e">
        <f t="shared" si="6"/>
        <v>#REF!</v>
      </c>
    </row>
    <row r="76" spans="1:42" ht="39.75" customHeight="1" x14ac:dyDescent="0.25">
      <c r="A76" s="52">
        <f t="shared" si="7"/>
        <v>62</v>
      </c>
      <c r="B76" s="53" t="e">
        <f>'2 SERVICES'!#REF!</f>
        <v>#REF!</v>
      </c>
      <c r="C76" s="54" t="e">
        <f>'2 SERVICES'!#REF!</f>
        <v>#REF!</v>
      </c>
      <c r="D76" s="55" t="e">
        <f>'2 SERVICES'!#REF!</f>
        <v>#REF!</v>
      </c>
      <c r="E76" s="56">
        <f>'2 SERVICES'!B74</f>
        <v>0</v>
      </c>
      <c r="F76" s="57" t="e">
        <f t="shared" si="1"/>
        <v>#REF!</v>
      </c>
      <c r="G76" s="58"/>
      <c r="H76" s="59"/>
      <c r="I76" s="60"/>
      <c r="J76" s="61"/>
      <c r="K76" s="62"/>
      <c r="L76" s="63"/>
      <c r="M76" s="64" t="e">
        <f t="shared" si="2"/>
        <v>#REF!</v>
      </c>
      <c r="N76" s="58"/>
      <c r="O76" s="65"/>
      <c r="P76" s="60"/>
      <c r="Q76" s="61"/>
      <c r="R76" s="66"/>
      <c r="S76" s="67"/>
      <c r="T76" s="57" t="e">
        <f t="shared" si="3"/>
        <v>#REF!</v>
      </c>
      <c r="U76" s="58"/>
      <c r="V76" s="59"/>
      <c r="W76" s="60"/>
      <c r="X76" s="61"/>
      <c r="Y76" s="62"/>
      <c r="Z76" s="63"/>
      <c r="AA76" s="64" t="e">
        <f t="shared" si="4"/>
        <v>#REF!</v>
      </c>
      <c r="AB76" s="58"/>
      <c r="AC76" s="65"/>
      <c r="AD76" s="60"/>
      <c r="AE76" s="61"/>
      <c r="AF76" s="66"/>
      <c r="AG76" s="67"/>
      <c r="AH76" s="68" t="e">
        <f t="shared" si="5"/>
        <v>#REF!</v>
      </c>
      <c r="AI76" s="58"/>
      <c r="AJ76" s="59"/>
      <c r="AK76" s="60"/>
      <c r="AL76" s="61"/>
      <c r="AM76" s="62"/>
      <c r="AN76" s="63"/>
      <c r="AO76" s="69" t="s">
        <v>165</v>
      </c>
      <c r="AP76" s="3" t="e">
        <f t="shared" si="6"/>
        <v>#REF!</v>
      </c>
    </row>
    <row r="77" spans="1:42" ht="39.75" customHeight="1" x14ac:dyDescent="0.25">
      <c r="A77" s="52">
        <f t="shared" si="7"/>
        <v>63</v>
      </c>
      <c r="B77" s="53" t="e">
        <f>'2 SERVICES'!#REF!</f>
        <v>#REF!</v>
      </c>
      <c r="C77" s="54" t="e">
        <f>'2 SERVICES'!#REF!</f>
        <v>#REF!</v>
      </c>
      <c r="D77" s="55" t="e">
        <f>'2 SERVICES'!#REF!</f>
        <v>#REF!</v>
      </c>
      <c r="E77" s="56">
        <f>'2 SERVICES'!B75</f>
        <v>0</v>
      </c>
      <c r="F77" s="57" t="e">
        <f t="shared" si="1"/>
        <v>#REF!</v>
      </c>
      <c r="G77" s="58"/>
      <c r="H77" s="59"/>
      <c r="I77" s="60"/>
      <c r="J77" s="61"/>
      <c r="K77" s="62"/>
      <c r="L77" s="63"/>
      <c r="M77" s="64" t="e">
        <f t="shared" si="2"/>
        <v>#REF!</v>
      </c>
      <c r="N77" s="58"/>
      <c r="O77" s="65"/>
      <c r="P77" s="60"/>
      <c r="Q77" s="61"/>
      <c r="R77" s="66"/>
      <c r="S77" s="67"/>
      <c r="T77" s="57" t="e">
        <f t="shared" si="3"/>
        <v>#REF!</v>
      </c>
      <c r="U77" s="58"/>
      <c r="V77" s="70"/>
      <c r="W77" s="71"/>
      <c r="X77" s="72"/>
      <c r="Y77" s="73"/>
      <c r="Z77" s="74"/>
      <c r="AA77" s="75" t="e">
        <f t="shared" si="4"/>
        <v>#REF!</v>
      </c>
      <c r="AB77" s="76"/>
      <c r="AC77" s="70"/>
      <c r="AD77" s="71"/>
      <c r="AE77" s="72"/>
      <c r="AF77" s="73"/>
      <c r="AG77" s="74"/>
      <c r="AH77" s="68" t="e">
        <f t="shared" si="5"/>
        <v>#REF!</v>
      </c>
      <c r="AI77" s="76"/>
      <c r="AJ77" s="59"/>
      <c r="AK77" s="71"/>
      <c r="AL77" s="72"/>
      <c r="AM77" s="62"/>
      <c r="AN77" s="63"/>
      <c r="AO77" s="77" t="s">
        <v>165</v>
      </c>
      <c r="AP77" s="3" t="e">
        <f t="shared" si="6"/>
        <v>#REF!</v>
      </c>
    </row>
    <row r="78" spans="1:42" ht="39.75" customHeight="1" x14ac:dyDescent="0.25">
      <c r="A78" s="52">
        <f t="shared" si="7"/>
        <v>64</v>
      </c>
      <c r="B78" s="53" t="e">
        <f>'2 SERVICES'!#REF!</f>
        <v>#REF!</v>
      </c>
      <c r="C78" s="54" t="e">
        <f>'2 SERVICES'!#REF!</f>
        <v>#REF!</v>
      </c>
      <c r="D78" s="55" t="e">
        <f>'2 SERVICES'!#REF!</f>
        <v>#REF!</v>
      </c>
      <c r="E78" s="56">
        <f>'2 SERVICES'!B76</f>
        <v>0</v>
      </c>
      <c r="F78" s="57" t="e">
        <f t="shared" si="1"/>
        <v>#REF!</v>
      </c>
      <c r="G78" s="58"/>
      <c r="H78" s="59"/>
      <c r="I78" s="60"/>
      <c r="J78" s="61"/>
      <c r="K78" s="62"/>
      <c r="L78" s="63"/>
      <c r="M78" s="64" t="e">
        <f t="shared" si="2"/>
        <v>#REF!</v>
      </c>
      <c r="N78" s="58"/>
      <c r="O78" s="65"/>
      <c r="P78" s="60"/>
      <c r="Q78" s="61"/>
      <c r="R78" s="66"/>
      <c r="S78" s="67"/>
      <c r="T78" s="57" t="e">
        <f t="shared" si="3"/>
        <v>#REF!</v>
      </c>
      <c r="U78" s="58"/>
      <c r="V78" s="59"/>
      <c r="W78" s="60"/>
      <c r="X78" s="61"/>
      <c r="Y78" s="62"/>
      <c r="Z78" s="63"/>
      <c r="AA78" s="64" t="e">
        <f t="shared" si="4"/>
        <v>#REF!</v>
      </c>
      <c r="AB78" s="58"/>
      <c r="AC78" s="65"/>
      <c r="AD78" s="60"/>
      <c r="AE78" s="61"/>
      <c r="AF78" s="66"/>
      <c r="AG78" s="67"/>
      <c r="AH78" s="68" t="e">
        <f t="shared" si="5"/>
        <v>#REF!</v>
      </c>
      <c r="AI78" s="58"/>
      <c r="AJ78" s="59"/>
      <c r="AK78" s="60"/>
      <c r="AL78" s="61"/>
      <c r="AM78" s="62"/>
      <c r="AN78" s="63"/>
      <c r="AO78" s="69" t="s">
        <v>165</v>
      </c>
      <c r="AP78" s="3" t="e">
        <f t="shared" si="6"/>
        <v>#REF!</v>
      </c>
    </row>
    <row r="79" spans="1:42" ht="39.75" customHeight="1" x14ac:dyDescent="0.25">
      <c r="A79" s="52">
        <f t="shared" si="7"/>
        <v>65</v>
      </c>
      <c r="B79" s="53" t="e">
        <f>'2 SERVICES'!#REF!</f>
        <v>#REF!</v>
      </c>
      <c r="C79" s="54" t="e">
        <f>'2 SERVICES'!#REF!</f>
        <v>#REF!</v>
      </c>
      <c r="D79" s="55" t="e">
        <f>'2 SERVICES'!#REF!</f>
        <v>#REF!</v>
      </c>
      <c r="E79" s="56">
        <f>'2 SERVICES'!B77</f>
        <v>0</v>
      </c>
      <c r="F79" s="57" t="e">
        <f t="shared" si="1"/>
        <v>#REF!</v>
      </c>
      <c r="G79" s="58"/>
      <c r="H79" s="59"/>
      <c r="I79" s="60"/>
      <c r="J79" s="61"/>
      <c r="K79" s="62"/>
      <c r="L79" s="63"/>
      <c r="M79" s="64" t="e">
        <f t="shared" si="2"/>
        <v>#REF!</v>
      </c>
      <c r="N79" s="58"/>
      <c r="O79" s="65"/>
      <c r="P79" s="60"/>
      <c r="Q79" s="61"/>
      <c r="R79" s="66"/>
      <c r="S79" s="67"/>
      <c r="T79" s="57" t="e">
        <f t="shared" si="3"/>
        <v>#REF!</v>
      </c>
      <c r="U79" s="58"/>
      <c r="V79" s="70"/>
      <c r="W79" s="71"/>
      <c r="X79" s="72"/>
      <c r="Y79" s="73"/>
      <c r="Z79" s="74"/>
      <c r="AA79" s="75" t="e">
        <f t="shared" si="4"/>
        <v>#REF!</v>
      </c>
      <c r="AB79" s="76"/>
      <c r="AC79" s="70"/>
      <c r="AD79" s="71"/>
      <c r="AE79" s="72"/>
      <c r="AF79" s="73"/>
      <c r="AG79" s="74"/>
      <c r="AH79" s="68" t="e">
        <f t="shared" si="5"/>
        <v>#REF!</v>
      </c>
      <c r="AI79" s="76"/>
      <c r="AJ79" s="59"/>
      <c r="AK79" s="71"/>
      <c r="AL79" s="72"/>
      <c r="AM79" s="62"/>
      <c r="AN79" s="63"/>
      <c r="AO79" s="77" t="s">
        <v>165</v>
      </c>
      <c r="AP79" s="3" t="e">
        <f t="shared" si="6"/>
        <v>#REF!</v>
      </c>
    </row>
    <row r="80" spans="1:42" ht="39.75" customHeight="1" x14ac:dyDescent="0.25">
      <c r="A80" s="52">
        <f t="shared" si="7"/>
        <v>66</v>
      </c>
      <c r="B80" s="53" t="e">
        <f>'2 SERVICES'!#REF!</f>
        <v>#REF!</v>
      </c>
      <c r="C80" s="54" t="e">
        <f>'2 SERVICES'!#REF!</f>
        <v>#REF!</v>
      </c>
      <c r="D80" s="55" t="e">
        <f>'2 SERVICES'!#REF!</f>
        <v>#REF!</v>
      </c>
      <c r="E80" s="56">
        <f>'2 SERVICES'!B78</f>
        <v>0</v>
      </c>
      <c r="F80" s="57" t="e">
        <f t="shared" si="1"/>
        <v>#REF!</v>
      </c>
      <c r="G80" s="58"/>
      <c r="H80" s="59"/>
      <c r="I80" s="60"/>
      <c r="J80" s="61"/>
      <c r="K80" s="62"/>
      <c r="L80" s="63"/>
      <c r="M80" s="64" t="e">
        <f t="shared" si="2"/>
        <v>#REF!</v>
      </c>
      <c r="N80" s="58"/>
      <c r="O80" s="65"/>
      <c r="P80" s="60"/>
      <c r="Q80" s="61"/>
      <c r="R80" s="66"/>
      <c r="S80" s="67"/>
      <c r="T80" s="57" t="e">
        <f t="shared" si="3"/>
        <v>#REF!</v>
      </c>
      <c r="U80" s="58"/>
      <c r="V80" s="59"/>
      <c r="W80" s="60"/>
      <c r="X80" s="61"/>
      <c r="Y80" s="62"/>
      <c r="Z80" s="63"/>
      <c r="AA80" s="64" t="e">
        <f t="shared" si="4"/>
        <v>#REF!</v>
      </c>
      <c r="AB80" s="58"/>
      <c r="AC80" s="65"/>
      <c r="AD80" s="60"/>
      <c r="AE80" s="61"/>
      <c r="AF80" s="66"/>
      <c r="AG80" s="67"/>
      <c r="AH80" s="68" t="e">
        <f t="shared" si="5"/>
        <v>#REF!</v>
      </c>
      <c r="AI80" s="58"/>
      <c r="AJ80" s="59"/>
      <c r="AK80" s="60"/>
      <c r="AL80" s="61"/>
      <c r="AM80" s="62"/>
      <c r="AN80" s="63"/>
      <c r="AO80" s="69" t="s">
        <v>165</v>
      </c>
      <c r="AP80" s="3" t="e">
        <f t="shared" si="6"/>
        <v>#REF!</v>
      </c>
    </row>
    <row r="81" spans="1:42" ht="39.75" customHeight="1" x14ac:dyDescent="0.25">
      <c r="A81" s="52">
        <f t="shared" si="7"/>
        <v>67</v>
      </c>
      <c r="B81" s="53" t="e">
        <f>'2 SERVICES'!#REF!</f>
        <v>#REF!</v>
      </c>
      <c r="C81" s="54" t="e">
        <f>'2 SERVICES'!#REF!</f>
        <v>#REF!</v>
      </c>
      <c r="D81" s="55" t="e">
        <f>'2 SERVICES'!#REF!</f>
        <v>#REF!</v>
      </c>
      <c r="E81" s="56">
        <f>'2 SERVICES'!B79</f>
        <v>0</v>
      </c>
      <c r="F81" s="57" t="e">
        <f t="shared" si="1"/>
        <v>#REF!</v>
      </c>
      <c r="G81" s="58"/>
      <c r="H81" s="59"/>
      <c r="I81" s="60"/>
      <c r="J81" s="61"/>
      <c r="K81" s="62"/>
      <c r="L81" s="63"/>
      <c r="M81" s="64" t="e">
        <f t="shared" si="2"/>
        <v>#REF!</v>
      </c>
      <c r="N81" s="58"/>
      <c r="O81" s="65"/>
      <c r="P81" s="60"/>
      <c r="Q81" s="61"/>
      <c r="R81" s="66"/>
      <c r="S81" s="67"/>
      <c r="T81" s="57" t="e">
        <f t="shared" si="3"/>
        <v>#REF!</v>
      </c>
      <c r="U81" s="58"/>
      <c r="V81" s="70"/>
      <c r="W81" s="71"/>
      <c r="X81" s="72"/>
      <c r="Y81" s="73"/>
      <c r="Z81" s="74"/>
      <c r="AA81" s="75" t="e">
        <f t="shared" si="4"/>
        <v>#REF!</v>
      </c>
      <c r="AB81" s="76"/>
      <c r="AC81" s="70"/>
      <c r="AD81" s="71"/>
      <c r="AE81" s="72"/>
      <c r="AF81" s="73"/>
      <c r="AG81" s="74"/>
      <c r="AH81" s="68" t="e">
        <f t="shared" si="5"/>
        <v>#REF!</v>
      </c>
      <c r="AI81" s="76"/>
      <c r="AJ81" s="59"/>
      <c r="AK81" s="71"/>
      <c r="AL81" s="72"/>
      <c r="AM81" s="62"/>
      <c r="AN81" s="63"/>
      <c r="AO81" s="77" t="s">
        <v>165</v>
      </c>
      <c r="AP81" s="3" t="e">
        <f t="shared" si="6"/>
        <v>#REF!</v>
      </c>
    </row>
    <row r="82" spans="1:42" ht="39.75" customHeight="1" x14ac:dyDescent="0.25">
      <c r="A82" s="52">
        <f t="shared" si="7"/>
        <v>68</v>
      </c>
      <c r="B82" s="53" t="e">
        <f>'2 SERVICES'!#REF!</f>
        <v>#REF!</v>
      </c>
      <c r="C82" s="54" t="e">
        <f>'2 SERVICES'!#REF!</f>
        <v>#REF!</v>
      </c>
      <c r="D82" s="55" t="e">
        <f>'2 SERVICES'!#REF!</f>
        <v>#REF!</v>
      </c>
      <c r="E82" s="56">
        <f>'2 SERVICES'!B80</f>
        <v>0</v>
      </c>
      <c r="F82" s="57" t="e">
        <f t="shared" si="1"/>
        <v>#REF!</v>
      </c>
      <c r="G82" s="58"/>
      <c r="H82" s="59"/>
      <c r="I82" s="60"/>
      <c r="J82" s="61"/>
      <c r="K82" s="62"/>
      <c r="L82" s="63"/>
      <c r="M82" s="64" t="e">
        <f t="shared" si="2"/>
        <v>#REF!</v>
      </c>
      <c r="N82" s="58"/>
      <c r="O82" s="65"/>
      <c r="P82" s="60"/>
      <c r="Q82" s="61"/>
      <c r="R82" s="66"/>
      <c r="S82" s="67"/>
      <c r="T82" s="57" t="e">
        <f t="shared" si="3"/>
        <v>#REF!</v>
      </c>
      <c r="U82" s="58"/>
      <c r="V82" s="59"/>
      <c r="W82" s="60"/>
      <c r="X82" s="61"/>
      <c r="Y82" s="62"/>
      <c r="Z82" s="63"/>
      <c r="AA82" s="64" t="e">
        <f t="shared" si="4"/>
        <v>#REF!</v>
      </c>
      <c r="AB82" s="58"/>
      <c r="AC82" s="65"/>
      <c r="AD82" s="60"/>
      <c r="AE82" s="61"/>
      <c r="AF82" s="66"/>
      <c r="AG82" s="67"/>
      <c r="AH82" s="68" t="e">
        <f t="shared" si="5"/>
        <v>#REF!</v>
      </c>
      <c r="AI82" s="58"/>
      <c r="AJ82" s="59"/>
      <c r="AK82" s="60"/>
      <c r="AL82" s="61"/>
      <c r="AM82" s="62"/>
      <c r="AN82" s="63"/>
      <c r="AO82" s="69" t="s">
        <v>165</v>
      </c>
      <c r="AP82" s="3" t="e">
        <f t="shared" si="6"/>
        <v>#REF!</v>
      </c>
    </row>
    <row r="83" spans="1:42" ht="39.75" customHeight="1" x14ac:dyDescent="0.25">
      <c r="A83" s="52">
        <f t="shared" si="7"/>
        <v>69</v>
      </c>
      <c r="B83" s="53" t="e">
        <f>'2 SERVICES'!#REF!</f>
        <v>#REF!</v>
      </c>
      <c r="C83" s="54" t="e">
        <f>'2 SERVICES'!#REF!</f>
        <v>#REF!</v>
      </c>
      <c r="D83" s="55" t="e">
        <f>'2 SERVICES'!#REF!</f>
        <v>#REF!</v>
      </c>
      <c r="E83" s="56">
        <f>'2 SERVICES'!B81</f>
        <v>0</v>
      </c>
      <c r="F83" s="57" t="e">
        <f t="shared" si="1"/>
        <v>#REF!</v>
      </c>
      <c r="G83" s="58"/>
      <c r="H83" s="59"/>
      <c r="I83" s="60"/>
      <c r="J83" s="61"/>
      <c r="K83" s="62"/>
      <c r="L83" s="63"/>
      <c r="M83" s="64" t="e">
        <f t="shared" si="2"/>
        <v>#REF!</v>
      </c>
      <c r="N83" s="58"/>
      <c r="O83" s="65"/>
      <c r="P83" s="60"/>
      <c r="Q83" s="61"/>
      <c r="R83" s="66"/>
      <c r="S83" s="67"/>
      <c r="T83" s="57" t="e">
        <f t="shared" si="3"/>
        <v>#REF!</v>
      </c>
      <c r="U83" s="58"/>
      <c r="V83" s="70"/>
      <c r="W83" s="71"/>
      <c r="X83" s="72"/>
      <c r="Y83" s="73"/>
      <c r="Z83" s="74"/>
      <c r="AA83" s="75" t="e">
        <f t="shared" si="4"/>
        <v>#REF!</v>
      </c>
      <c r="AB83" s="76"/>
      <c r="AC83" s="70"/>
      <c r="AD83" s="71"/>
      <c r="AE83" s="72"/>
      <c r="AF83" s="73"/>
      <c r="AG83" s="74"/>
      <c r="AH83" s="68" t="e">
        <f t="shared" si="5"/>
        <v>#REF!</v>
      </c>
      <c r="AI83" s="76"/>
      <c r="AJ83" s="59"/>
      <c r="AK83" s="71"/>
      <c r="AL83" s="72"/>
      <c r="AM83" s="62"/>
      <c r="AN83" s="63"/>
      <c r="AO83" s="77" t="s">
        <v>165</v>
      </c>
      <c r="AP83" s="3" t="e">
        <f t="shared" si="6"/>
        <v>#REF!</v>
      </c>
    </row>
    <row r="84" spans="1:42" ht="39.75" customHeight="1" x14ac:dyDescent="0.25">
      <c r="A84" s="52">
        <f t="shared" si="7"/>
        <v>70</v>
      </c>
      <c r="B84" s="53" t="e">
        <f>'2 SERVICES'!#REF!</f>
        <v>#REF!</v>
      </c>
      <c r="C84" s="54" t="e">
        <f>'2 SERVICES'!#REF!</f>
        <v>#REF!</v>
      </c>
      <c r="D84" s="55" t="e">
        <f>'2 SERVICES'!#REF!</f>
        <v>#REF!</v>
      </c>
      <c r="E84" s="56">
        <f>'2 SERVICES'!B82</f>
        <v>0</v>
      </c>
      <c r="F84" s="57" t="e">
        <f t="shared" si="1"/>
        <v>#REF!</v>
      </c>
      <c r="G84" s="58"/>
      <c r="H84" s="59"/>
      <c r="I84" s="60"/>
      <c r="J84" s="61"/>
      <c r="K84" s="62"/>
      <c r="L84" s="63"/>
      <c r="M84" s="64" t="e">
        <f t="shared" si="2"/>
        <v>#REF!</v>
      </c>
      <c r="N84" s="58"/>
      <c r="O84" s="65"/>
      <c r="P84" s="60"/>
      <c r="Q84" s="61"/>
      <c r="R84" s="66"/>
      <c r="S84" s="67"/>
      <c r="T84" s="57" t="e">
        <f t="shared" si="3"/>
        <v>#REF!</v>
      </c>
      <c r="U84" s="58"/>
      <c r="V84" s="59"/>
      <c r="W84" s="60"/>
      <c r="X84" s="61"/>
      <c r="Y84" s="62"/>
      <c r="Z84" s="63"/>
      <c r="AA84" s="64" t="e">
        <f t="shared" si="4"/>
        <v>#REF!</v>
      </c>
      <c r="AB84" s="58"/>
      <c r="AC84" s="65"/>
      <c r="AD84" s="60"/>
      <c r="AE84" s="61"/>
      <c r="AF84" s="66"/>
      <c r="AG84" s="67"/>
      <c r="AH84" s="68" t="e">
        <f t="shared" si="5"/>
        <v>#REF!</v>
      </c>
      <c r="AI84" s="58"/>
      <c r="AJ84" s="59"/>
      <c r="AK84" s="60"/>
      <c r="AL84" s="61"/>
      <c r="AM84" s="62"/>
      <c r="AN84" s="63"/>
      <c r="AO84" s="69" t="s">
        <v>165</v>
      </c>
      <c r="AP84" s="3" t="e">
        <f t="shared" si="6"/>
        <v>#REF!</v>
      </c>
    </row>
    <row r="85" spans="1:42" ht="39.75" customHeight="1" x14ac:dyDescent="0.25">
      <c r="A85" s="52">
        <f t="shared" si="7"/>
        <v>71</v>
      </c>
      <c r="B85" s="53" t="e">
        <f>'2 SERVICES'!#REF!</f>
        <v>#REF!</v>
      </c>
      <c r="C85" s="54" t="e">
        <f>'2 SERVICES'!#REF!</f>
        <v>#REF!</v>
      </c>
      <c r="D85" s="55" t="e">
        <f>'2 SERVICES'!#REF!</f>
        <v>#REF!</v>
      </c>
      <c r="E85" s="56">
        <f>'2 SERVICES'!B83</f>
        <v>0</v>
      </c>
      <c r="F85" s="57" t="e">
        <f t="shared" si="1"/>
        <v>#REF!</v>
      </c>
      <c r="G85" s="58"/>
      <c r="H85" s="59"/>
      <c r="I85" s="60"/>
      <c r="J85" s="61"/>
      <c r="K85" s="62"/>
      <c r="L85" s="63"/>
      <c r="M85" s="64" t="e">
        <f t="shared" si="2"/>
        <v>#REF!</v>
      </c>
      <c r="N85" s="58"/>
      <c r="O85" s="65"/>
      <c r="P85" s="60"/>
      <c r="Q85" s="61"/>
      <c r="R85" s="66"/>
      <c r="S85" s="67"/>
      <c r="T85" s="57" t="e">
        <f t="shared" si="3"/>
        <v>#REF!</v>
      </c>
      <c r="U85" s="58"/>
      <c r="V85" s="70"/>
      <c r="W85" s="71"/>
      <c r="X85" s="72"/>
      <c r="Y85" s="73"/>
      <c r="Z85" s="74"/>
      <c r="AA85" s="75" t="e">
        <f t="shared" si="4"/>
        <v>#REF!</v>
      </c>
      <c r="AB85" s="76"/>
      <c r="AC85" s="70"/>
      <c r="AD85" s="71"/>
      <c r="AE85" s="72"/>
      <c r="AF85" s="73"/>
      <c r="AG85" s="74"/>
      <c r="AH85" s="68" t="e">
        <f t="shared" si="5"/>
        <v>#REF!</v>
      </c>
      <c r="AI85" s="76"/>
      <c r="AJ85" s="59"/>
      <c r="AK85" s="71"/>
      <c r="AL85" s="72"/>
      <c r="AM85" s="62"/>
      <c r="AN85" s="63"/>
      <c r="AO85" s="77" t="s">
        <v>165</v>
      </c>
      <c r="AP85" s="3" t="e">
        <f t="shared" si="6"/>
        <v>#REF!</v>
      </c>
    </row>
    <row r="86" spans="1:42" ht="39.75" customHeight="1" x14ac:dyDescent="0.25">
      <c r="A86" s="52">
        <f t="shared" si="7"/>
        <v>72</v>
      </c>
      <c r="B86" s="53" t="e">
        <f>'2 SERVICES'!#REF!</f>
        <v>#REF!</v>
      </c>
      <c r="C86" s="54" t="e">
        <f>'2 SERVICES'!#REF!</f>
        <v>#REF!</v>
      </c>
      <c r="D86" s="55" t="e">
        <f>'2 SERVICES'!#REF!</f>
        <v>#REF!</v>
      </c>
      <c r="E86" s="56">
        <f>'2 SERVICES'!B84</f>
        <v>0</v>
      </c>
      <c r="F86" s="57" t="e">
        <f t="shared" si="1"/>
        <v>#REF!</v>
      </c>
      <c r="G86" s="58"/>
      <c r="H86" s="59"/>
      <c r="I86" s="60"/>
      <c r="J86" s="61"/>
      <c r="K86" s="62"/>
      <c r="L86" s="63"/>
      <c r="M86" s="64" t="e">
        <f t="shared" si="2"/>
        <v>#REF!</v>
      </c>
      <c r="N86" s="58"/>
      <c r="O86" s="65"/>
      <c r="P86" s="60"/>
      <c r="Q86" s="61"/>
      <c r="R86" s="66"/>
      <c r="S86" s="67"/>
      <c r="T86" s="57" t="e">
        <f t="shared" si="3"/>
        <v>#REF!</v>
      </c>
      <c r="U86" s="58"/>
      <c r="V86" s="59"/>
      <c r="W86" s="60"/>
      <c r="X86" s="61"/>
      <c r="Y86" s="62"/>
      <c r="Z86" s="63"/>
      <c r="AA86" s="64" t="e">
        <f t="shared" si="4"/>
        <v>#REF!</v>
      </c>
      <c r="AB86" s="58"/>
      <c r="AC86" s="65"/>
      <c r="AD86" s="60"/>
      <c r="AE86" s="61"/>
      <c r="AF86" s="66"/>
      <c r="AG86" s="67"/>
      <c r="AH86" s="68" t="e">
        <f t="shared" si="5"/>
        <v>#REF!</v>
      </c>
      <c r="AI86" s="58"/>
      <c r="AJ86" s="59"/>
      <c r="AK86" s="60"/>
      <c r="AL86" s="61"/>
      <c r="AM86" s="62"/>
      <c r="AN86" s="63"/>
      <c r="AO86" s="69" t="s">
        <v>165</v>
      </c>
      <c r="AP86" s="3" t="e">
        <f t="shared" si="6"/>
        <v>#REF!</v>
      </c>
    </row>
    <row r="87" spans="1:42" ht="39.75" customHeight="1" x14ac:dyDescent="0.25">
      <c r="A87" s="52">
        <f t="shared" si="7"/>
        <v>73</v>
      </c>
      <c r="B87" s="53" t="e">
        <f>'2 SERVICES'!#REF!</f>
        <v>#REF!</v>
      </c>
      <c r="C87" s="54" t="e">
        <f>'2 SERVICES'!#REF!</f>
        <v>#REF!</v>
      </c>
      <c r="D87" s="55" t="e">
        <f>'2 SERVICES'!#REF!</f>
        <v>#REF!</v>
      </c>
      <c r="E87" s="56">
        <f>'2 SERVICES'!B85</f>
        <v>0</v>
      </c>
      <c r="F87" s="57" t="e">
        <f t="shared" si="1"/>
        <v>#REF!</v>
      </c>
      <c r="G87" s="58"/>
      <c r="H87" s="59"/>
      <c r="I87" s="60"/>
      <c r="J87" s="61"/>
      <c r="K87" s="62"/>
      <c r="L87" s="63"/>
      <c r="M87" s="64" t="e">
        <f t="shared" si="2"/>
        <v>#REF!</v>
      </c>
      <c r="N87" s="58"/>
      <c r="O87" s="65"/>
      <c r="P87" s="60"/>
      <c r="Q87" s="61"/>
      <c r="R87" s="66"/>
      <c r="S87" s="67"/>
      <c r="T87" s="57" t="e">
        <f t="shared" si="3"/>
        <v>#REF!</v>
      </c>
      <c r="U87" s="58"/>
      <c r="V87" s="70"/>
      <c r="W87" s="71"/>
      <c r="X87" s="72"/>
      <c r="Y87" s="73"/>
      <c r="Z87" s="74"/>
      <c r="AA87" s="75" t="e">
        <f t="shared" si="4"/>
        <v>#REF!</v>
      </c>
      <c r="AB87" s="76"/>
      <c r="AC87" s="70"/>
      <c r="AD87" s="71"/>
      <c r="AE87" s="72"/>
      <c r="AF87" s="73"/>
      <c r="AG87" s="74"/>
      <c r="AH87" s="68" t="e">
        <f t="shared" si="5"/>
        <v>#REF!</v>
      </c>
      <c r="AI87" s="76"/>
      <c r="AJ87" s="59"/>
      <c r="AK87" s="71"/>
      <c r="AL87" s="72"/>
      <c r="AM87" s="62"/>
      <c r="AN87" s="63"/>
      <c r="AO87" s="77" t="s">
        <v>165</v>
      </c>
      <c r="AP87" s="3" t="e">
        <f t="shared" si="6"/>
        <v>#REF!</v>
      </c>
    </row>
    <row r="88" spans="1:42" ht="39.75" customHeight="1" x14ac:dyDescent="0.25">
      <c r="A88" s="52">
        <f t="shared" si="7"/>
        <v>74</v>
      </c>
      <c r="B88" s="53" t="e">
        <f>'2 SERVICES'!#REF!</f>
        <v>#REF!</v>
      </c>
      <c r="C88" s="54" t="e">
        <f>'2 SERVICES'!#REF!</f>
        <v>#REF!</v>
      </c>
      <c r="D88" s="55" t="e">
        <f>'2 SERVICES'!#REF!</f>
        <v>#REF!</v>
      </c>
      <c r="E88" s="56">
        <f>'2 SERVICES'!B86</f>
        <v>0</v>
      </c>
      <c r="F88" s="57" t="e">
        <f t="shared" si="1"/>
        <v>#REF!</v>
      </c>
      <c r="G88" s="58"/>
      <c r="H88" s="59"/>
      <c r="I88" s="60"/>
      <c r="J88" s="61"/>
      <c r="K88" s="62"/>
      <c r="L88" s="63"/>
      <c r="M88" s="64" t="e">
        <f t="shared" si="2"/>
        <v>#REF!</v>
      </c>
      <c r="N88" s="58"/>
      <c r="O88" s="65"/>
      <c r="P88" s="60"/>
      <c r="Q88" s="61"/>
      <c r="R88" s="66"/>
      <c r="S88" s="67"/>
      <c r="T88" s="57" t="e">
        <f t="shared" si="3"/>
        <v>#REF!</v>
      </c>
      <c r="U88" s="58"/>
      <c r="V88" s="59"/>
      <c r="W88" s="60"/>
      <c r="X88" s="61"/>
      <c r="Y88" s="62"/>
      <c r="Z88" s="63"/>
      <c r="AA88" s="64" t="e">
        <f t="shared" si="4"/>
        <v>#REF!</v>
      </c>
      <c r="AB88" s="58"/>
      <c r="AC88" s="65"/>
      <c r="AD88" s="60"/>
      <c r="AE88" s="61"/>
      <c r="AF88" s="66"/>
      <c r="AG88" s="67"/>
      <c r="AH88" s="68" t="e">
        <f t="shared" si="5"/>
        <v>#REF!</v>
      </c>
      <c r="AI88" s="58"/>
      <c r="AJ88" s="59"/>
      <c r="AK88" s="60"/>
      <c r="AL88" s="61"/>
      <c r="AM88" s="62"/>
      <c r="AN88" s="63"/>
      <c r="AO88" s="69" t="s">
        <v>165</v>
      </c>
      <c r="AP88" s="3" t="e">
        <f t="shared" si="6"/>
        <v>#REF!</v>
      </c>
    </row>
    <row r="89" spans="1:42" ht="39.75" customHeight="1" x14ac:dyDescent="0.25">
      <c r="A89" s="52">
        <f t="shared" si="7"/>
        <v>75</v>
      </c>
      <c r="B89" s="53" t="e">
        <f>'2 SERVICES'!#REF!</f>
        <v>#REF!</v>
      </c>
      <c r="C89" s="54" t="e">
        <f>'2 SERVICES'!#REF!</f>
        <v>#REF!</v>
      </c>
      <c r="D89" s="55" t="e">
        <f>'2 SERVICES'!#REF!</f>
        <v>#REF!</v>
      </c>
      <c r="E89" s="56">
        <f>'2 SERVICES'!B87</f>
        <v>0</v>
      </c>
      <c r="F89" s="57" t="e">
        <f t="shared" si="1"/>
        <v>#REF!</v>
      </c>
      <c r="G89" s="58"/>
      <c r="H89" s="59"/>
      <c r="I89" s="60"/>
      <c r="J89" s="61"/>
      <c r="K89" s="62"/>
      <c r="L89" s="63"/>
      <c r="M89" s="64" t="e">
        <f t="shared" si="2"/>
        <v>#REF!</v>
      </c>
      <c r="N89" s="58"/>
      <c r="O89" s="65"/>
      <c r="P89" s="60"/>
      <c r="Q89" s="61"/>
      <c r="R89" s="66"/>
      <c r="S89" s="67"/>
      <c r="T89" s="57" t="e">
        <f t="shared" si="3"/>
        <v>#REF!</v>
      </c>
      <c r="U89" s="58"/>
      <c r="V89" s="70"/>
      <c r="W89" s="71"/>
      <c r="X89" s="72"/>
      <c r="Y89" s="73"/>
      <c r="Z89" s="74"/>
      <c r="AA89" s="75" t="e">
        <f t="shared" si="4"/>
        <v>#REF!</v>
      </c>
      <c r="AB89" s="76"/>
      <c r="AC89" s="70"/>
      <c r="AD89" s="71"/>
      <c r="AE89" s="72"/>
      <c r="AF89" s="73"/>
      <c r="AG89" s="74"/>
      <c r="AH89" s="68" t="e">
        <f t="shared" si="5"/>
        <v>#REF!</v>
      </c>
      <c r="AI89" s="76"/>
      <c r="AJ89" s="59"/>
      <c r="AK89" s="71"/>
      <c r="AL89" s="72"/>
      <c r="AM89" s="62"/>
      <c r="AN89" s="63"/>
      <c r="AO89" s="77" t="s">
        <v>165</v>
      </c>
      <c r="AP89" s="3" t="e">
        <f t="shared" si="6"/>
        <v>#REF!</v>
      </c>
    </row>
    <row r="90" spans="1:42" ht="39.75" customHeight="1" x14ac:dyDescent="0.25">
      <c r="A90" s="52">
        <f t="shared" si="7"/>
        <v>76</v>
      </c>
      <c r="B90" s="53" t="e">
        <f>'2 SERVICES'!#REF!</f>
        <v>#REF!</v>
      </c>
      <c r="C90" s="54" t="e">
        <f>'2 SERVICES'!#REF!</f>
        <v>#REF!</v>
      </c>
      <c r="D90" s="55" t="e">
        <f>'2 SERVICES'!#REF!</f>
        <v>#REF!</v>
      </c>
      <c r="E90" s="56">
        <f>'2 SERVICES'!B88</f>
        <v>0</v>
      </c>
      <c r="F90" s="57" t="e">
        <f t="shared" si="1"/>
        <v>#REF!</v>
      </c>
      <c r="G90" s="58"/>
      <c r="H90" s="59"/>
      <c r="I90" s="60"/>
      <c r="J90" s="61"/>
      <c r="K90" s="62"/>
      <c r="L90" s="63"/>
      <c r="M90" s="64" t="e">
        <f t="shared" si="2"/>
        <v>#REF!</v>
      </c>
      <c r="N90" s="58"/>
      <c r="O90" s="65"/>
      <c r="P90" s="60"/>
      <c r="Q90" s="61"/>
      <c r="R90" s="66"/>
      <c r="S90" s="67"/>
      <c r="T90" s="57" t="e">
        <f t="shared" si="3"/>
        <v>#REF!</v>
      </c>
      <c r="U90" s="58"/>
      <c r="V90" s="59"/>
      <c r="W90" s="60"/>
      <c r="X90" s="61"/>
      <c r="Y90" s="62"/>
      <c r="Z90" s="63"/>
      <c r="AA90" s="64" t="e">
        <f t="shared" si="4"/>
        <v>#REF!</v>
      </c>
      <c r="AB90" s="58"/>
      <c r="AC90" s="65"/>
      <c r="AD90" s="60"/>
      <c r="AE90" s="61"/>
      <c r="AF90" s="66"/>
      <c r="AG90" s="67"/>
      <c r="AH90" s="68" t="e">
        <f t="shared" si="5"/>
        <v>#REF!</v>
      </c>
      <c r="AI90" s="58"/>
      <c r="AJ90" s="59"/>
      <c r="AK90" s="60"/>
      <c r="AL90" s="61"/>
      <c r="AM90" s="62"/>
      <c r="AN90" s="63"/>
      <c r="AO90" s="69" t="s">
        <v>165</v>
      </c>
      <c r="AP90" s="3" t="e">
        <f t="shared" si="6"/>
        <v>#REF!</v>
      </c>
    </row>
    <row r="91" spans="1:42" ht="39.75" customHeight="1" x14ac:dyDescent="0.25">
      <c r="A91" s="52">
        <f t="shared" si="7"/>
        <v>77</v>
      </c>
      <c r="B91" s="53" t="e">
        <f>'2 SERVICES'!#REF!</f>
        <v>#REF!</v>
      </c>
      <c r="C91" s="54" t="e">
        <f>'2 SERVICES'!#REF!</f>
        <v>#REF!</v>
      </c>
      <c r="D91" s="55" t="e">
        <f>'2 SERVICES'!#REF!</f>
        <v>#REF!</v>
      </c>
      <c r="E91" s="56">
        <f>'2 SERVICES'!B89</f>
        <v>0</v>
      </c>
      <c r="F91" s="57" t="e">
        <f t="shared" si="1"/>
        <v>#REF!</v>
      </c>
      <c r="G91" s="58"/>
      <c r="H91" s="59"/>
      <c r="I91" s="60"/>
      <c r="J91" s="61"/>
      <c r="K91" s="62"/>
      <c r="L91" s="63"/>
      <c r="M91" s="64" t="e">
        <f t="shared" si="2"/>
        <v>#REF!</v>
      </c>
      <c r="N91" s="58"/>
      <c r="O91" s="65"/>
      <c r="P91" s="60"/>
      <c r="Q91" s="61"/>
      <c r="R91" s="66"/>
      <c r="S91" s="67"/>
      <c r="T91" s="57" t="e">
        <f t="shared" si="3"/>
        <v>#REF!</v>
      </c>
      <c r="U91" s="58"/>
      <c r="V91" s="70"/>
      <c r="W91" s="71"/>
      <c r="X91" s="72"/>
      <c r="Y91" s="73"/>
      <c r="Z91" s="74"/>
      <c r="AA91" s="75" t="e">
        <f t="shared" si="4"/>
        <v>#REF!</v>
      </c>
      <c r="AB91" s="76"/>
      <c r="AC91" s="70"/>
      <c r="AD91" s="71"/>
      <c r="AE91" s="72"/>
      <c r="AF91" s="73"/>
      <c r="AG91" s="74"/>
      <c r="AH91" s="68" t="e">
        <f t="shared" si="5"/>
        <v>#REF!</v>
      </c>
      <c r="AI91" s="76"/>
      <c r="AJ91" s="59"/>
      <c r="AK91" s="71"/>
      <c r="AL91" s="72"/>
      <c r="AM91" s="62"/>
      <c r="AN91" s="63"/>
      <c r="AO91" s="77" t="s">
        <v>165</v>
      </c>
      <c r="AP91" s="3" t="e">
        <f t="shared" si="6"/>
        <v>#REF!</v>
      </c>
    </row>
    <row r="92" spans="1:42" ht="39.75" customHeight="1" x14ac:dyDescent="0.25">
      <c r="A92" s="52">
        <f t="shared" si="7"/>
        <v>78</v>
      </c>
      <c r="B92" s="53" t="e">
        <f>'2 SERVICES'!#REF!</f>
        <v>#REF!</v>
      </c>
      <c r="C92" s="54" t="e">
        <f>'2 SERVICES'!#REF!</f>
        <v>#REF!</v>
      </c>
      <c r="D92" s="55" t="e">
        <f>'2 SERVICES'!#REF!</f>
        <v>#REF!</v>
      </c>
      <c r="E92" s="56">
        <f>'2 SERVICES'!B90</f>
        <v>0</v>
      </c>
      <c r="F92" s="57" t="e">
        <f t="shared" si="1"/>
        <v>#REF!</v>
      </c>
      <c r="G92" s="58"/>
      <c r="H92" s="59"/>
      <c r="I92" s="60"/>
      <c r="J92" s="61"/>
      <c r="K92" s="62"/>
      <c r="L92" s="63"/>
      <c r="M92" s="64" t="e">
        <f t="shared" si="2"/>
        <v>#REF!</v>
      </c>
      <c r="N92" s="58"/>
      <c r="O92" s="65"/>
      <c r="P92" s="60"/>
      <c r="Q92" s="61"/>
      <c r="R92" s="66"/>
      <c r="S92" s="67"/>
      <c r="T92" s="57" t="e">
        <f t="shared" si="3"/>
        <v>#REF!</v>
      </c>
      <c r="U92" s="58"/>
      <c r="V92" s="59"/>
      <c r="W92" s="60"/>
      <c r="X92" s="61"/>
      <c r="Y92" s="62"/>
      <c r="Z92" s="63"/>
      <c r="AA92" s="64" t="e">
        <f t="shared" si="4"/>
        <v>#REF!</v>
      </c>
      <c r="AB92" s="58"/>
      <c r="AC92" s="65"/>
      <c r="AD92" s="60"/>
      <c r="AE92" s="61"/>
      <c r="AF92" s="66"/>
      <c r="AG92" s="67"/>
      <c r="AH92" s="68" t="e">
        <f t="shared" si="5"/>
        <v>#REF!</v>
      </c>
      <c r="AI92" s="58"/>
      <c r="AJ92" s="59"/>
      <c r="AK92" s="60"/>
      <c r="AL92" s="61"/>
      <c r="AM92" s="62"/>
      <c r="AN92" s="63"/>
      <c r="AO92" s="69" t="s">
        <v>165</v>
      </c>
      <c r="AP92" s="3" t="e">
        <f t="shared" si="6"/>
        <v>#REF!</v>
      </c>
    </row>
    <row r="93" spans="1:42" ht="39.75" customHeight="1" x14ac:dyDescent="0.25">
      <c r="A93" s="52">
        <f t="shared" si="7"/>
        <v>79</v>
      </c>
      <c r="B93" s="53" t="e">
        <f>'2 SERVICES'!#REF!</f>
        <v>#REF!</v>
      </c>
      <c r="C93" s="54" t="e">
        <f>'2 SERVICES'!#REF!</f>
        <v>#REF!</v>
      </c>
      <c r="D93" s="55" t="e">
        <f>'2 SERVICES'!#REF!</f>
        <v>#REF!</v>
      </c>
      <c r="E93" s="56">
        <f>'2 SERVICES'!B91</f>
        <v>0</v>
      </c>
      <c r="F93" s="57" t="e">
        <f t="shared" si="1"/>
        <v>#REF!</v>
      </c>
      <c r="G93" s="58"/>
      <c r="H93" s="59"/>
      <c r="I93" s="60"/>
      <c r="J93" s="61"/>
      <c r="K93" s="62"/>
      <c r="L93" s="63"/>
      <c r="M93" s="64" t="e">
        <f t="shared" si="2"/>
        <v>#REF!</v>
      </c>
      <c r="N93" s="58"/>
      <c r="O93" s="65"/>
      <c r="P93" s="60"/>
      <c r="Q93" s="61"/>
      <c r="R93" s="66"/>
      <c r="S93" s="67"/>
      <c r="T93" s="57" t="e">
        <f t="shared" si="3"/>
        <v>#REF!</v>
      </c>
      <c r="U93" s="58"/>
      <c r="V93" s="70"/>
      <c r="W93" s="71"/>
      <c r="X93" s="72"/>
      <c r="Y93" s="73"/>
      <c r="Z93" s="74"/>
      <c r="AA93" s="75" t="e">
        <f t="shared" si="4"/>
        <v>#REF!</v>
      </c>
      <c r="AB93" s="76"/>
      <c r="AC93" s="70"/>
      <c r="AD93" s="71"/>
      <c r="AE93" s="72"/>
      <c r="AF93" s="73"/>
      <c r="AG93" s="74"/>
      <c r="AH93" s="68" t="e">
        <f t="shared" si="5"/>
        <v>#REF!</v>
      </c>
      <c r="AI93" s="76"/>
      <c r="AJ93" s="59"/>
      <c r="AK93" s="71"/>
      <c r="AL93" s="72"/>
      <c r="AM93" s="62"/>
      <c r="AN93" s="63"/>
      <c r="AO93" s="77" t="s">
        <v>165</v>
      </c>
      <c r="AP93" s="3" t="e">
        <f t="shared" si="6"/>
        <v>#REF!</v>
      </c>
    </row>
    <row r="94" spans="1:42" ht="39.75" customHeight="1" x14ac:dyDescent="0.25">
      <c r="A94" s="52">
        <f t="shared" si="7"/>
        <v>80</v>
      </c>
      <c r="B94" s="53" t="e">
        <f>'2 SERVICES'!#REF!</f>
        <v>#REF!</v>
      </c>
      <c r="C94" s="54" t="e">
        <f>'2 SERVICES'!#REF!</f>
        <v>#REF!</v>
      </c>
      <c r="D94" s="55" t="e">
        <f>'2 SERVICES'!#REF!</f>
        <v>#REF!</v>
      </c>
      <c r="E94" s="56">
        <f>'2 SERVICES'!B92</f>
        <v>0</v>
      </c>
      <c r="F94" s="57" t="e">
        <f t="shared" si="1"/>
        <v>#REF!</v>
      </c>
      <c r="G94" s="58"/>
      <c r="H94" s="59"/>
      <c r="I94" s="60"/>
      <c r="J94" s="61"/>
      <c r="K94" s="62"/>
      <c r="L94" s="63"/>
      <c r="M94" s="64" t="e">
        <f t="shared" si="2"/>
        <v>#REF!</v>
      </c>
      <c r="N94" s="58"/>
      <c r="O94" s="65"/>
      <c r="P94" s="60"/>
      <c r="Q94" s="61"/>
      <c r="R94" s="66"/>
      <c r="S94" s="67"/>
      <c r="T94" s="57" t="e">
        <f t="shared" si="3"/>
        <v>#REF!</v>
      </c>
      <c r="U94" s="58"/>
      <c r="V94" s="59"/>
      <c r="W94" s="60"/>
      <c r="X94" s="61"/>
      <c r="Y94" s="62"/>
      <c r="Z94" s="63"/>
      <c r="AA94" s="64" t="e">
        <f t="shared" si="4"/>
        <v>#REF!</v>
      </c>
      <c r="AB94" s="58"/>
      <c r="AC94" s="65"/>
      <c r="AD94" s="60"/>
      <c r="AE94" s="61"/>
      <c r="AF94" s="66"/>
      <c r="AG94" s="67"/>
      <c r="AH94" s="68" t="e">
        <f t="shared" si="5"/>
        <v>#REF!</v>
      </c>
      <c r="AI94" s="58"/>
      <c r="AJ94" s="59"/>
      <c r="AK94" s="60"/>
      <c r="AL94" s="61"/>
      <c r="AM94" s="62"/>
      <c r="AN94" s="63"/>
      <c r="AO94" s="69" t="s">
        <v>165</v>
      </c>
      <c r="AP94" s="3" t="e">
        <f t="shared" si="6"/>
        <v>#REF!</v>
      </c>
    </row>
    <row r="95" spans="1:42" ht="39.75" customHeight="1" x14ac:dyDescent="0.25">
      <c r="A95" s="52">
        <f t="shared" si="7"/>
        <v>81</v>
      </c>
      <c r="B95" s="53" t="e">
        <f>'2 SERVICES'!#REF!</f>
        <v>#REF!</v>
      </c>
      <c r="C95" s="54" t="e">
        <f>'2 SERVICES'!#REF!</f>
        <v>#REF!</v>
      </c>
      <c r="D95" s="55" t="e">
        <f>'2 SERVICES'!#REF!</f>
        <v>#REF!</v>
      </c>
      <c r="E95" s="56">
        <f>'2 SERVICES'!B93</f>
        <v>0</v>
      </c>
      <c r="F95" s="57" t="e">
        <f t="shared" si="1"/>
        <v>#REF!</v>
      </c>
      <c r="G95" s="58"/>
      <c r="H95" s="59"/>
      <c r="I95" s="60"/>
      <c r="J95" s="61"/>
      <c r="K95" s="62"/>
      <c r="L95" s="63"/>
      <c r="M95" s="64" t="e">
        <f t="shared" si="2"/>
        <v>#REF!</v>
      </c>
      <c r="N95" s="58"/>
      <c r="O95" s="65"/>
      <c r="P95" s="60"/>
      <c r="Q95" s="61"/>
      <c r="R95" s="66"/>
      <c r="S95" s="67"/>
      <c r="T95" s="57" t="e">
        <f t="shared" si="3"/>
        <v>#REF!</v>
      </c>
      <c r="U95" s="58"/>
      <c r="V95" s="70"/>
      <c r="W95" s="71"/>
      <c r="X95" s="72"/>
      <c r="Y95" s="73"/>
      <c r="Z95" s="74"/>
      <c r="AA95" s="75" t="e">
        <f t="shared" si="4"/>
        <v>#REF!</v>
      </c>
      <c r="AB95" s="76"/>
      <c r="AC95" s="70"/>
      <c r="AD95" s="71"/>
      <c r="AE95" s="72"/>
      <c r="AF95" s="73"/>
      <c r="AG95" s="74"/>
      <c r="AH95" s="68" t="e">
        <f t="shared" si="5"/>
        <v>#REF!</v>
      </c>
      <c r="AI95" s="76"/>
      <c r="AJ95" s="59"/>
      <c r="AK95" s="71"/>
      <c r="AL95" s="72"/>
      <c r="AM95" s="62"/>
      <c r="AN95" s="63"/>
      <c r="AO95" s="77" t="s">
        <v>165</v>
      </c>
      <c r="AP95" s="3" t="e">
        <f t="shared" si="6"/>
        <v>#REF!</v>
      </c>
    </row>
    <row r="96" spans="1:42" ht="39.75" customHeight="1" x14ac:dyDescent="0.25">
      <c r="A96" s="52">
        <f t="shared" si="7"/>
        <v>82</v>
      </c>
      <c r="B96" s="53" t="e">
        <f>'2 SERVICES'!#REF!</f>
        <v>#REF!</v>
      </c>
      <c r="C96" s="54" t="e">
        <f>'2 SERVICES'!#REF!</f>
        <v>#REF!</v>
      </c>
      <c r="D96" s="55" t="e">
        <f>'2 SERVICES'!#REF!</f>
        <v>#REF!</v>
      </c>
      <c r="E96" s="56">
        <f>'2 SERVICES'!B94</f>
        <v>0</v>
      </c>
      <c r="F96" s="57" t="e">
        <f t="shared" si="1"/>
        <v>#REF!</v>
      </c>
      <c r="G96" s="58"/>
      <c r="H96" s="59"/>
      <c r="I96" s="60"/>
      <c r="J96" s="61"/>
      <c r="K96" s="62"/>
      <c r="L96" s="63"/>
      <c r="M96" s="64" t="e">
        <f t="shared" si="2"/>
        <v>#REF!</v>
      </c>
      <c r="N96" s="58"/>
      <c r="O96" s="65"/>
      <c r="P96" s="60"/>
      <c r="Q96" s="61"/>
      <c r="R96" s="66"/>
      <c r="S96" s="67"/>
      <c r="T96" s="57" t="e">
        <f t="shared" si="3"/>
        <v>#REF!</v>
      </c>
      <c r="U96" s="58"/>
      <c r="V96" s="59"/>
      <c r="W96" s="60"/>
      <c r="X96" s="61"/>
      <c r="Y96" s="62"/>
      <c r="Z96" s="63"/>
      <c r="AA96" s="64" t="e">
        <f t="shared" si="4"/>
        <v>#REF!</v>
      </c>
      <c r="AB96" s="58"/>
      <c r="AC96" s="65"/>
      <c r="AD96" s="60"/>
      <c r="AE96" s="61"/>
      <c r="AF96" s="66"/>
      <c r="AG96" s="67"/>
      <c r="AH96" s="68" t="e">
        <f t="shared" si="5"/>
        <v>#REF!</v>
      </c>
      <c r="AI96" s="58"/>
      <c r="AJ96" s="59"/>
      <c r="AK96" s="60"/>
      <c r="AL96" s="61"/>
      <c r="AM96" s="62"/>
      <c r="AN96" s="63"/>
      <c r="AO96" s="69" t="s">
        <v>165</v>
      </c>
      <c r="AP96" s="3" t="e">
        <f t="shared" si="6"/>
        <v>#REF!</v>
      </c>
    </row>
    <row r="97" spans="1:42" ht="39.75" customHeight="1" x14ac:dyDescent="0.25">
      <c r="A97" s="52">
        <f t="shared" si="7"/>
        <v>83</v>
      </c>
      <c r="B97" s="53" t="e">
        <f>'2 SERVICES'!#REF!</f>
        <v>#REF!</v>
      </c>
      <c r="C97" s="54" t="e">
        <f>'2 SERVICES'!#REF!</f>
        <v>#REF!</v>
      </c>
      <c r="D97" s="55" t="e">
        <f>'2 SERVICES'!#REF!</f>
        <v>#REF!</v>
      </c>
      <c r="E97" s="56">
        <f>'2 SERVICES'!B95</f>
        <v>0</v>
      </c>
      <c r="F97" s="57" t="e">
        <f t="shared" si="1"/>
        <v>#REF!</v>
      </c>
      <c r="G97" s="58"/>
      <c r="H97" s="59"/>
      <c r="I97" s="60"/>
      <c r="J97" s="61"/>
      <c r="K97" s="62"/>
      <c r="L97" s="63"/>
      <c r="M97" s="64" t="e">
        <f t="shared" si="2"/>
        <v>#REF!</v>
      </c>
      <c r="N97" s="58"/>
      <c r="O97" s="65"/>
      <c r="P97" s="60"/>
      <c r="Q97" s="61"/>
      <c r="R97" s="66"/>
      <c r="S97" s="67"/>
      <c r="T97" s="57" t="e">
        <f t="shared" si="3"/>
        <v>#REF!</v>
      </c>
      <c r="U97" s="58"/>
      <c r="V97" s="70"/>
      <c r="W97" s="71"/>
      <c r="X97" s="72"/>
      <c r="Y97" s="73"/>
      <c r="Z97" s="74"/>
      <c r="AA97" s="75" t="e">
        <f t="shared" si="4"/>
        <v>#REF!</v>
      </c>
      <c r="AB97" s="76"/>
      <c r="AC97" s="70"/>
      <c r="AD97" s="71"/>
      <c r="AE97" s="72"/>
      <c r="AF97" s="73"/>
      <c r="AG97" s="74"/>
      <c r="AH97" s="68" t="e">
        <f t="shared" si="5"/>
        <v>#REF!</v>
      </c>
      <c r="AI97" s="76"/>
      <c r="AJ97" s="59"/>
      <c r="AK97" s="71"/>
      <c r="AL97" s="72"/>
      <c r="AM97" s="62"/>
      <c r="AN97" s="63"/>
      <c r="AO97" s="77" t="s">
        <v>165</v>
      </c>
      <c r="AP97" s="3" t="e">
        <f t="shared" si="6"/>
        <v>#REF!</v>
      </c>
    </row>
    <row r="98" spans="1:42" ht="39.75" customHeight="1" x14ac:dyDescent="0.25">
      <c r="A98" s="52">
        <f t="shared" si="7"/>
        <v>84</v>
      </c>
      <c r="B98" s="53" t="e">
        <f>'2 SERVICES'!#REF!</f>
        <v>#REF!</v>
      </c>
      <c r="C98" s="54" t="e">
        <f>'2 SERVICES'!#REF!</f>
        <v>#REF!</v>
      </c>
      <c r="D98" s="55" t="e">
        <f>'2 SERVICES'!#REF!</f>
        <v>#REF!</v>
      </c>
      <c r="E98" s="56">
        <f>'2 SERVICES'!B96</f>
        <v>0</v>
      </c>
      <c r="F98" s="57" t="e">
        <f t="shared" si="1"/>
        <v>#REF!</v>
      </c>
      <c r="G98" s="58"/>
      <c r="H98" s="59"/>
      <c r="I98" s="60"/>
      <c r="J98" s="61"/>
      <c r="K98" s="62"/>
      <c r="L98" s="63"/>
      <c r="M98" s="64" t="e">
        <f t="shared" si="2"/>
        <v>#REF!</v>
      </c>
      <c r="N98" s="58"/>
      <c r="O98" s="65"/>
      <c r="P98" s="60"/>
      <c r="Q98" s="61"/>
      <c r="R98" s="66"/>
      <c r="S98" s="67"/>
      <c r="T98" s="57" t="e">
        <f t="shared" si="3"/>
        <v>#REF!</v>
      </c>
      <c r="U98" s="58"/>
      <c r="V98" s="59"/>
      <c r="W98" s="60"/>
      <c r="X98" s="61"/>
      <c r="Y98" s="62"/>
      <c r="Z98" s="63"/>
      <c r="AA98" s="64" t="e">
        <f t="shared" si="4"/>
        <v>#REF!</v>
      </c>
      <c r="AB98" s="58"/>
      <c r="AC98" s="65"/>
      <c r="AD98" s="60"/>
      <c r="AE98" s="61"/>
      <c r="AF98" s="66"/>
      <c r="AG98" s="67"/>
      <c r="AH98" s="68" t="e">
        <f t="shared" si="5"/>
        <v>#REF!</v>
      </c>
      <c r="AI98" s="58"/>
      <c r="AJ98" s="59"/>
      <c r="AK98" s="60"/>
      <c r="AL98" s="61"/>
      <c r="AM98" s="62"/>
      <c r="AN98" s="63"/>
      <c r="AO98" s="69" t="s">
        <v>165</v>
      </c>
      <c r="AP98" s="3" t="e">
        <f t="shared" si="6"/>
        <v>#REF!</v>
      </c>
    </row>
    <row r="99" spans="1:42" ht="39.75" customHeight="1" x14ac:dyDescent="0.25">
      <c r="A99" s="52">
        <f t="shared" si="7"/>
        <v>85</v>
      </c>
      <c r="B99" s="53" t="e">
        <f>'2 SERVICES'!#REF!</f>
        <v>#REF!</v>
      </c>
      <c r="C99" s="54" t="e">
        <f>'2 SERVICES'!#REF!</f>
        <v>#REF!</v>
      </c>
      <c r="D99" s="55" t="e">
        <f>'2 SERVICES'!#REF!</f>
        <v>#REF!</v>
      </c>
      <c r="E99" s="56">
        <f>'2 SERVICES'!B97</f>
        <v>0</v>
      </c>
      <c r="F99" s="57" t="e">
        <f t="shared" si="1"/>
        <v>#REF!</v>
      </c>
      <c r="G99" s="58"/>
      <c r="H99" s="59"/>
      <c r="I99" s="60"/>
      <c r="J99" s="61"/>
      <c r="K99" s="62"/>
      <c r="L99" s="63"/>
      <c r="M99" s="64" t="e">
        <f t="shared" si="2"/>
        <v>#REF!</v>
      </c>
      <c r="N99" s="58"/>
      <c r="O99" s="65"/>
      <c r="P99" s="60"/>
      <c r="Q99" s="61"/>
      <c r="R99" s="66"/>
      <c r="S99" s="67"/>
      <c r="T99" s="57" t="e">
        <f t="shared" si="3"/>
        <v>#REF!</v>
      </c>
      <c r="U99" s="58"/>
      <c r="V99" s="70"/>
      <c r="W99" s="71"/>
      <c r="X99" s="72"/>
      <c r="Y99" s="73"/>
      <c r="Z99" s="74"/>
      <c r="AA99" s="75" t="e">
        <f t="shared" si="4"/>
        <v>#REF!</v>
      </c>
      <c r="AB99" s="76"/>
      <c r="AC99" s="70"/>
      <c r="AD99" s="71"/>
      <c r="AE99" s="72"/>
      <c r="AF99" s="73"/>
      <c r="AG99" s="74"/>
      <c r="AH99" s="68" t="e">
        <f t="shared" si="5"/>
        <v>#REF!</v>
      </c>
      <c r="AI99" s="76"/>
      <c r="AJ99" s="59"/>
      <c r="AK99" s="71"/>
      <c r="AL99" s="72"/>
      <c r="AM99" s="62"/>
      <c r="AN99" s="63"/>
      <c r="AO99" s="77" t="s">
        <v>165</v>
      </c>
      <c r="AP99" s="3" t="e">
        <f t="shared" si="6"/>
        <v>#REF!</v>
      </c>
    </row>
    <row r="100" spans="1:42" ht="39.75" customHeight="1" x14ac:dyDescent="0.25">
      <c r="A100" s="52">
        <f t="shared" si="7"/>
        <v>86</v>
      </c>
      <c r="B100" s="53" t="e">
        <f>'2 SERVICES'!#REF!</f>
        <v>#REF!</v>
      </c>
      <c r="C100" s="54" t="e">
        <f>'2 SERVICES'!#REF!</f>
        <v>#REF!</v>
      </c>
      <c r="D100" s="55" t="e">
        <f>'2 SERVICES'!#REF!</f>
        <v>#REF!</v>
      </c>
      <c r="E100" s="56">
        <f>'2 SERVICES'!B98</f>
        <v>0</v>
      </c>
      <c r="F100" s="57" t="e">
        <f t="shared" si="1"/>
        <v>#REF!</v>
      </c>
      <c r="G100" s="58"/>
      <c r="H100" s="59"/>
      <c r="I100" s="60"/>
      <c r="J100" s="61"/>
      <c r="K100" s="62"/>
      <c r="L100" s="63"/>
      <c r="M100" s="64" t="e">
        <f t="shared" si="2"/>
        <v>#REF!</v>
      </c>
      <c r="N100" s="58"/>
      <c r="O100" s="65"/>
      <c r="P100" s="60"/>
      <c r="Q100" s="61"/>
      <c r="R100" s="66"/>
      <c r="S100" s="67"/>
      <c r="T100" s="57" t="e">
        <f t="shared" si="3"/>
        <v>#REF!</v>
      </c>
      <c r="U100" s="58"/>
      <c r="V100" s="59"/>
      <c r="W100" s="60"/>
      <c r="X100" s="61"/>
      <c r="Y100" s="62"/>
      <c r="Z100" s="63"/>
      <c r="AA100" s="64" t="e">
        <f t="shared" si="4"/>
        <v>#REF!</v>
      </c>
      <c r="AB100" s="58"/>
      <c r="AC100" s="65"/>
      <c r="AD100" s="60"/>
      <c r="AE100" s="61"/>
      <c r="AF100" s="66"/>
      <c r="AG100" s="67"/>
      <c r="AH100" s="68" t="e">
        <f t="shared" si="5"/>
        <v>#REF!</v>
      </c>
      <c r="AI100" s="58"/>
      <c r="AJ100" s="59"/>
      <c r="AK100" s="60"/>
      <c r="AL100" s="61"/>
      <c r="AM100" s="62"/>
      <c r="AN100" s="63"/>
      <c r="AO100" s="69" t="s">
        <v>165</v>
      </c>
      <c r="AP100" s="3" t="e">
        <f t="shared" si="6"/>
        <v>#REF!</v>
      </c>
    </row>
    <row r="101" spans="1:42" ht="39.75" customHeight="1" x14ac:dyDescent="0.25">
      <c r="A101" s="52">
        <f t="shared" si="7"/>
        <v>87</v>
      </c>
      <c r="B101" s="53" t="e">
        <f>'2 SERVICES'!#REF!</f>
        <v>#REF!</v>
      </c>
      <c r="C101" s="54" t="e">
        <f>'2 SERVICES'!#REF!</f>
        <v>#REF!</v>
      </c>
      <c r="D101" s="55" t="e">
        <f>'2 SERVICES'!#REF!</f>
        <v>#REF!</v>
      </c>
      <c r="E101" s="56">
        <f>'2 SERVICES'!B99</f>
        <v>0</v>
      </c>
      <c r="F101" s="57" t="e">
        <f t="shared" si="1"/>
        <v>#REF!</v>
      </c>
      <c r="G101" s="58"/>
      <c r="H101" s="59"/>
      <c r="I101" s="60"/>
      <c r="J101" s="61"/>
      <c r="K101" s="62"/>
      <c r="L101" s="63"/>
      <c r="M101" s="64" t="e">
        <f t="shared" si="2"/>
        <v>#REF!</v>
      </c>
      <c r="N101" s="58"/>
      <c r="O101" s="65"/>
      <c r="P101" s="60"/>
      <c r="Q101" s="61"/>
      <c r="R101" s="66"/>
      <c r="S101" s="67"/>
      <c r="T101" s="57" t="e">
        <f t="shared" si="3"/>
        <v>#REF!</v>
      </c>
      <c r="U101" s="58"/>
      <c r="V101" s="70"/>
      <c r="W101" s="71"/>
      <c r="X101" s="72"/>
      <c r="Y101" s="73"/>
      <c r="Z101" s="74"/>
      <c r="AA101" s="75" t="e">
        <f t="shared" si="4"/>
        <v>#REF!</v>
      </c>
      <c r="AB101" s="76"/>
      <c r="AC101" s="70"/>
      <c r="AD101" s="71"/>
      <c r="AE101" s="72"/>
      <c r="AF101" s="73"/>
      <c r="AG101" s="74"/>
      <c r="AH101" s="68" t="e">
        <f t="shared" si="5"/>
        <v>#REF!</v>
      </c>
      <c r="AI101" s="76"/>
      <c r="AJ101" s="59"/>
      <c r="AK101" s="71"/>
      <c r="AL101" s="72"/>
      <c r="AM101" s="62"/>
      <c r="AN101" s="63"/>
      <c r="AO101" s="77" t="s">
        <v>165</v>
      </c>
      <c r="AP101" s="3" t="e">
        <f t="shared" si="6"/>
        <v>#REF!</v>
      </c>
    </row>
    <row r="102" spans="1:42" ht="39.75" customHeight="1" x14ac:dyDescent="0.25">
      <c r="A102" s="52">
        <f t="shared" si="7"/>
        <v>88</v>
      </c>
      <c r="B102" s="53" t="e">
        <f>'2 SERVICES'!#REF!</f>
        <v>#REF!</v>
      </c>
      <c r="C102" s="54" t="e">
        <f>'2 SERVICES'!#REF!</f>
        <v>#REF!</v>
      </c>
      <c r="D102" s="55" t="e">
        <f>'2 SERVICES'!#REF!</f>
        <v>#REF!</v>
      </c>
      <c r="E102" s="56">
        <f>'2 SERVICES'!B100</f>
        <v>0</v>
      </c>
      <c r="F102" s="57" t="e">
        <f t="shared" si="1"/>
        <v>#REF!</v>
      </c>
      <c r="G102" s="58"/>
      <c r="H102" s="59"/>
      <c r="I102" s="60"/>
      <c r="J102" s="61"/>
      <c r="K102" s="62"/>
      <c r="L102" s="63"/>
      <c r="M102" s="64" t="e">
        <f t="shared" si="2"/>
        <v>#REF!</v>
      </c>
      <c r="N102" s="58"/>
      <c r="O102" s="65"/>
      <c r="P102" s="60"/>
      <c r="Q102" s="61"/>
      <c r="R102" s="66"/>
      <c r="S102" s="67"/>
      <c r="T102" s="57" t="e">
        <f t="shared" si="3"/>
        <v>#REF!</v>
      </c>
      <c r="U102" s="58"/>
      <c r="V102" s="59"/>
      <c r="W102" s="60"/>
      <c r="X102" s="61"/>
      <c r="Y102" s="62"/>
      <c r="Z102" s="63"/>
      <c r="AA102" s="64" t="e">
        <f t="shared" si="4"/>
        <v>#REF!</v>
      </c>
      <c r="AB102" s="58"/>
      <c r="AC102" s="65"/>
      <c r="AD102" s="60"/>
      <c r="AE102" s="61"/>
      <c r="AF102" s="66"/>
      <c r="AG102" s="67"/>
      <c r="AH102" s="68" t="e">
        <f t="shared" si="5"/>
        <v>#REF!</v>
      </c>
      <c r="AI102" s="58"/>
      <c r="AJ102" s="59"/>
      <c r="AK102" s="60"/>
      <c r="AL102" s="61"/>
      <c r="AM102" s="62"/>
      <c r="AN102" s="63"/>
      <c r="AO102" s="69" t="s">
        <v>165</v>
      </c>
      <c r="AP102" s="3" t="e">
        <f t="shared" si="6"/>
        <v>#REF!</v>
      </c>
    </row>
    <row r="103" spans="1:42" ht="39.75" customHeight="1" x14ac:dyDescent="0.25">
      <c r="A103" s="52">
        <f t="shared" si="7"/>
        <v>89</v>
      </c>
      <c r="B103" s="53" t="e">
        <f>'2 SERVICES'!#REF!</f>
        <v>#REF!</v>
      </c>
      <c r="C103" s="54" t="e">
        <f>'2 SERVICES'!#REF!</f>
        <v>#REF!</v>
      </c>
      <c r="D103" s="55" t="e">
        <f>'2 SERVICES'!#REF!</f>
        <v>#REF!</v>
      </c>
      <c r="E103" s="56">
        <f>'2 SERVICES'!B101</f>
        <v>0</v>
      </c>
      <c r="F103" s="57" t="e">
        <f t="shared" si="1"/>
        <v>#REF!</v>
      </c>
      <c r="G103" s="58"/>
      <c r="H103" s="59"/>
      <c r="I103" s="60"/>
      <c r="J103" s="61"/>
      <c r="K103" s="62"/>
      <c r="L103" s="63"/>
      <c r="M103" s="64" t="e">
        <f t="shared" si="2"/>
        <v>#REF!</v>
      </c>
      <c r="N103" s="58"/>
      <c r="O103" s="65"/>
      <c r="P103" s="60"/>
      <c r="Q103" s="61"/>
      <c r="R103" s="66"/>
      <c r="S103" s="67"/>
      <c r="T103" s="57" t="e">
        <f t="shared" si="3"/>
        <v>#REF!</v>
      </c>
      <c r="U103" s="58"/>
      <c r="V103" s="70"/>
      <c r="W103" s="71"/>
      <c r="X103" s="72"/>
      <c r="Y103" s="73"/>
      <c r="Z103" s="74"/>
      <c r="AA103" s="75" t="e">
        <f t="shared" si="4"/>
        <v>#REF!</v>
      </c>
      <c r="AB103" s="76"/>
      <c r="AC103" s="70"/>
      <c r="AD103" s="71"/>
      <c r="AE103" s="72"/>
      <c r="AF103" s="73"/>
      <c r="AG103" s="74"/>
      <c r="AH103" s="68" t="e">
        <f t="shared" si="5"/>
        <v>#REF!</v>
      </c>
      <c r="AI103" s="76"/>
      <c r="AJ103" s="59"/>
      <c r="AK103" s="71"/>
      <c r="AL103" s="72"/>
      <c r="AM103" s="62"/>
      <c r="AN103" s="63"/>
      <c r="AO103" s="77" t="s">
        <v>165</v>
      </c>
      <c r="AP103" s="3" t="e">
        <f t="shared" si="6"/>
        <v>#REF!</v>
      </c>
    </row>
    <row r="104" spans="1:42" ht="39.75" customHeight="1" x14ac:dyDescent="0.25">
      <c r="A104" s="52">
        <f t="shared" si="7"/>
        <v>90</v>
      </c>
      <c r="B104" s="53" t="e">
        <f>'2 SERVICES'!#REF!</f>
        <v>#REF!</v>
      </c>
      <c r="C104" s="54" t="e">
        <f>'2 SERVICES'!#REF!</f>
        <v>#REF!</v>
      </c>
      <c r="D104" s="55" t="e">
        <f>'2 SERVICES'!#REF!</f>
        <v>#REF!</v>
      </c>
      <c r="E104" s="56">
        <f>'2 SERVICES'!B102</f>
        <v>0</v>
      </c>
      <c r="F104" s="57" t="e">
        <f t="shared" si="1"/>
        <v>#REF!</v>
      </c>
      <c r="G104" s="58"/>
      <c r="H104" s="59"/>
      <c r="I104" s="60"/>
      <c r="J104" s="61"/>
      <c r="K104" s="62"/>
      <c r="L104" s="63"/>
      <c r="M104" s="64" t="e">
        <f t="shared" si="2"/>
        <v>#REF!</v>
      </c>
      <c r="N104" s="58"/>
      <c r="O104" s="65"/>
      <c r="P104" s="60"/>
      <c r="Q104" s="61"/>
      <c r="R104" s="66"/>
      <c r="S104" s="67"/>
      <c r="T104" s="57" t="e">
        <f t="shared" si="3"/>
        <v>#REF!</v>
      </c>
      <c r="U104" s="58"/>
      <c r="V104" s="59"/>
      <c r="W104" s="60"/>
      <c r="X104" s="61"/>
      <c r="Y104" s="62"/>
      <c r="Z104" s="63"/>
      <c r="AA104" s="64" t="e">
        <f t="shared" si="4"/>
        <v>#REF!</v>
      </c>
      <c r="AB104" s="58"/>
      <c r="AC104" s="65"/>
      <c r="AD104" s="60"/>
      <c r="AE104" s="61"/>
      <c r="AF104" s="66"/>
      <c r="AG104" s="67"/>
      <c r="AH104" s="68" t="e">
        <f t="shared" si="5"/>
        <v>#REF!</v>
      </c>
      <c r="AI104" s="58"/>
      <c r="AJ104" s="59"/>
      <c r="AK104" s="60"/>
      <c r="AL104" s="61"/>
      <c r="AM104" s="62"/>
      <c r="AN104" s="63"/>
      <c r="AO104" s="69" t="s">
        <v>165</v>
      </c>
      <c r="AP104" s="3" t="e">
        <f t="shared" si="6"/>
        <v>#REF!</v>
      </c>
    </row>
    <row r="105" spans="1:42" ht="39.75" customHeight="1" x14ac:dyDescent="0.25">
      <c r="A105" s="52">
        <f t="shared" si="7"/>
        <v>91</v>
      </c>
      <c r="B105" s="53" t="e">
        <f>'2 SERVICES'!#REF!</f>
        <v>#REF!</v>
      </c>
      <c r="C105" s="54" t="e">
        <f>'2 SERVICES'!#REF!</f>
        <v>#REF!</v>
      </c>
      <c r="D105" s="55" t="e">
        <f>'2 SERVICES'!#REF!</f>
        <v>#REF!</v>
      </c>
      <c r="E105" s="56">
        <f>'2 SERVICES'!B103</f>
        <v>0</v>
      </c>
      <c r="F105" s="57" t="e">
        <f t="shared" si="1"/>
        <v>#REF!</v>
      </c>
      <c r="G105" s="58"/>
      <c r="H105" s="59"/>
      <c r="I105" s="60"/>
      <c r="J105" s="61"/>
      <c r="K105" s="62"/>
      <c r="L105" s="63"/>
      <c r="M105" s="64" t="e">
        <f t="shared" si="2"/>
        <v>#REF!</v>
      </c>
      <c r="N105" s="58"/>
      <c r="O105" s="65"/>
      <c r="P105" s="60"/>
      <c r="Q105" s="61"/>
      <c r="R105" s="66"/>
      <c r="S105" s="67"/>
      <c r="T105" s="57" t="e">
        <f t="shared" si="3"/>
        <v>#REF!</v>
      </c>
      <c r="U105" s="58"/>
      <c r="V105" s="70"/>
      <c r="W105" s="71"/>
      <c r="X105" s="72"/>
      <c r="Y105" s="73"/>
      <c r="Z105" s="74"/>
      <c r="AA105" s="75" t="e">
        <f t="shared" si="4"/>
        <v>#REF!</v>
      </c>
      <c r="AB105" s="76"/>
      <c r="AC105" s="70"/>
      <c r="AD105" s="71"/>
      <c r="AE105" s="72"/>
      <c r="AF105" s="73"/>
      <c r="AG105" s="74"/>
      <c r="AH105" s="68" t="e">
        <f t="shared" si="5"/>
        <v>#REF!</v>
      </c>
      <c r="AI105" s="76"/>
      <c r="AJ105" s="59"/>
      <c r="AK105" s="71"/>
      <c r="AL105" s="72"/>
      <c r="AM105" s="62"/>
      <c r="AN105" s="63"/>
      <c r="AO105" s="77" t="s">
        <v>165</v>
      </c>
      <c r="AP105" s="3" t="e">
        <f t="shared" si="6"/>
        <v>#REF!</v>
      </c>
    </row>
    <row r="106" spans="1:42" ht="39.75" customHeight="1" x14ac:dyDescent="0.25">
      <c r="A106" s="52">
        <f t="shared" si="7"/>
        <v>92</v>
      </c>
      <c r="B106" s="53" t="e">
        <f>'2 SERVICES'!#REF!</f>
        <v>#REF!</v>
      </c>
      <c r="C106" s="54" t="e">
        <f>'2 SERVICES'!#REF!</f>
        <v>#REF!</v>
      </c>
      <c r="D106" s="55" t="e">
        <f>'2 SERVICES'!#REF!</f>
        <v>#REF!</v>
      </c>
      <c r="E106" s="56">
        <f>'2 SERVICES'!B104</f>
        <v>0</v>
      </c>
      <c r="F106" s="57" t="e">
        <f t="shared" si="1"/>
        <v>#REF!</v>
      </c>
      <c r="G106" s="58"/>
      <c r="H106" s="59"/>
      <c r="I106" s="60"/>
      <c r="J106" s="61"/>
      <c r="K106" s="62"/>
      <c r="L106" s="63"/>
      <c r="M106" s="64" t="e">
        <f t="shared" si="2"/>
        <v>#REF!</v>
      </c>
      <c r="N106" s="58"/>
      <c r="O106" s="65"/>
      <c r="P106" s="60"/>
      <c r="Q106" s="61"/>
      <c r="R106" s="66"/>
      <c r="S106" s="67"/>
      <c r="T106" s="57" t="e">
        <f t="shared" si="3"/>
        <v>#REF!</v>
      </c>
      <c r="U106" s="58"/>
      <c r="V106" s="59"/>
      <c r="W106" s="60"/>
      <c r="X106" s="61"/>
      <c r="Y106" s="62"/>
      <c r="Z106" s="63"/>
      <c r="AA106" s="64" t="e">
        <f t="shared" si="4"/>
        <v>#REF!</v>
      </c>
      <c r="AB106" s="58"/>
      <c r="AC106" s="65"/>
      <c r="AD106" s="60"/>
      <c r="AE106" s="61"/>
      <c r="AF106" s="66"/>
      <c r="AG106" s="67"/>
      <c r="AH106" s="68" t="e">
        <f t="shared" si="5"/>
        <v>#REF!</v>
      </c>
      <c r="AI106" s="58"/>
      <c r="AJ106" s="59"/>
      <c r="AK106" s="60"/>
      <c r="AL106" s="61"/>
      <c r="AM106" s="62"/>
      <c r="AN106" s="63"/>
      <c r="AO106" s="69" t="s">
        <v>165</v>
      </c>
      <c r="AP106" s="3" t="e">
        <f t="shared" si="6"/>
        <v>#REF!</v>
      </c>
    </row>
    <row r="107" spans="1:42" ht="39.75" customHeight="1" x14ac:dyDescent="0.25">
      <c r="A107" s="52">
        <f t="shared" si="7"/>
        <v>93</v>
      </c>
      <c r="B107" s="53" t="e">
        <f>'2 SERVICES'!#REF!</f>
        <v>#REF!</v>
      </c>
      <c r="C107" s="54" t="e">
        <f>'2 SERVICES'!#REF!</f>
        <v>#REF!</v>
      </c>
      <c r="D107" s="55" t="e">
        <f>'2 SERVICES'!#REF!</f>
        <v>#REF!</v>
      </c>
      <c r="E107" s="56">
        <f>'2 SERVICES'!B105</f>
        <v>0</v>
      </c>
      <c r="F107" s="57" t="e">
        <f t="shared" si="1"/>
        <v>#REF!</v>
      </c>
      <c r="G107" s="58"/>
      <c r="H107" s="59"/>
      <c r="I107" s="60"/>
      <c r="J107" s="61"/>
      <c r="K107" s="62"/>
      <c r="L107" s="63"/>
      <c r="M107" s="64" t="e">
        <f t="shared" si="2"/>
        <v>#REF!</v>
      </c>
      <c r="N107" s="58"/>
      <c r="O107" s="65"/>
      <c r="P107" s="60"/>
      <c r="Q107" s="61"/>
      <c r="R107" s="66"/>
      <c r="S107" s="67"/>
      <c r="T107" s="57" t="e">
        <f t="shared" si="3"/>
        <v>#REF!</v>
      </c>
      <c r="U107" s="58"/>
      <c r="V107" s="70"/>
      <c r="W107" s="71"/>
      <c r="X107" s="72"/>
      <c r="Y107" s="73"/>
      <c r="Z107" s="74"/>
      <c r="AA107" s="75" t="e">
        <f t="shared" si="4"/>
        <v>#REF!</v>
      </c>
      <c r="AB107" s="76"/>
      <c r="AC107" s="70"/>
      <c r="AD107" s="71"/>
      <c r="AE107" s="72"/>
      <c r="AF107" s="73"/>
      <c r="AG107" s="74"/>
      <c r="AH107" s="68" t="e">
        <f t="shared" si="5"/>
        <v>#REF!</v>
      </c>
      <c r="AI107" s="76"/>
      <c r="AJ107" s="59"/>
      <c r="AK107" s="71"/>
      <c r="AL107" s="72"/>
      <c r="AM107" s="62"/>
      <c r="AN107" s="63"/>
      <c r="AO107" s="77" t="s">
        <v>165</v>
      </c>
      <c r="AP107" s="3" t="e">
        <f t="shared" si="6"/>
        <v>#REF!</v>
      </c>
    </row>
    <row r="108" spans="1:42" ht="39.75" customHeight="1" x14ac:dyDescent="0.25">
      <c r="A108" s="52">
        <f t="shared" si="7"/>
        <v>94</v>
      </c>
      <c r="B108" s="53" t="e">
        <f>'2 SERVICES'!#REF!</f>
        <v>#REF!</v>
      </c>
      <c r="C108" s="54" t="e">
        <f>'2 SERVICES'!#REF!</f>
        <v>#REF!</v>
      </c>
      <c r="D108" s="55" t="e">
        <f>'2 SERVICES'!#REF!</f>
        <v>#REF!</v>
      </c>
      <c r="E108" s="56">
        <f>'2 SERVICES'!B106</f>
        <v>0</v>
      </c>
      <c r="F108" s="57" t="e">
        <f t="shared" si="1"/>
        <v>#REF!</v>
      </c>
      <c r="G108" s="58"/>
      <c r="H108" s="59"/>
      <c r="I108" s="60"/>
      <c r="J108" s="61"/>
      <c r="K108" s="62"/>
      <c r="L108" s="63"/>
      <c r="M108" s="64" t="e">
        <f t="shared" si="2"/>
        <v>#REF!</v>
      </c>
      <c r="N108" s="58"/>
      <c r="O108" s="65"/>
      <c r="P108" s="60"/>
      <c r="Q108" s="61"/>
      <c r="R108" s="66"/>
      <c r="S108" s="67"/>
      <c r="T108" s="57" t="e">
        <f t="shared" si="3"/>
        <v>#REF!</v>
      </c>
      <c r="U108" s="58"/>
      <c r="V108" s="59"/>
      <c r="W108" s="60"/>
      <c r="X108" s="61"/>
      <c r="Y108" s="62"/>
      <c r="Z108" s="63"/>
      <c r="AA108" s="64" t="e">
        <f t="shared" si="4"/>
        <v>#REF!</v>
      </c>
      <c r="AB108" s="58"/>
      <c r="AC108" s="65"/>
      <c r="AD108" s="60"/>
      <c r="AE108" s="61"/>
      <c r="AF108" s="66"/>
      <c r="AG108" s="67"/>
      <c r="AH108" s="68" t="e">
        <f t="shared" si="5"/>
        <v>#REF!</v>
      </c>
      <c r="AI108" s="58"/>
      <c r="AJ108" s="59"/>
      <c r="AK108" s="60"/>
      <c r="AL108" s="61"/>
      <c r="AM108" s="62"/>
      <c r="AN108" s="63"/>
      <c r="AO108" s="69" t="s">
        <v>165</v>
      </c>
      <c r="AP108" s="3" t="e">
        <f t="shared" si="6"/>
        <v>#REF!</v>
      </c>
    </row>
    <row r="109" spans="1:42" ht="39.75" customHeight="1" x14ac:dyDescent="0.25">
      <c r="A109" s="52">
        <f t="shared" si="7"/>
        <v>95</v>
      </c>
      <c r="B109" s="53" t="e">
        <f>'2 SERVICES'!#REF!</f>
        <v>#REF!</v>
      </c>
      <c r="C109" s="54" t="e">
        <f>'2 SERVICES'!#REF!</f>
        <v>#REF!</v>
      </c>
      <c r="D109" s="55" t="e">
        <f>'2 SERVICES'!#REF!</f>
        <v>#REF!</v>
      </c>
      <c r="E109" s="56">
        <f>'2 SERVICES'!B107</f>
        <v>0</v>
      </c>
      <c r="F109" s="57" t="e">
        <f t="shared" si="1"/>
        <v>#REF!</v>
      </c>
      <c r="G109" s="58"/>
      <c r="H109" s="59"/>
      <c r="I109" s="60"/>
      <c r="J109" s="61"/>
      <c r="K109" s="62"/>
      <c r="L109" s="63"/>
      <c r="M109" s="64" t="e">
        <f t="shared" si="2"/>
        <v>#REF!</v>
      </c>
      <c r="N109" s="58"/>
      <c r="O109" s="65"/>
      <c r="P109" s="60"/>
      <c r="Q109" s="61"/>
      <c r="R109" s="66"/>
      <c r="S109" s="67"/>
      <c r="T109" s="57" t="e">
        <f t="shared" si="3"/>
        <v>#REF!</v>
      </c>
      <c r="U109" s="58"/>
      <c r="V109" s="70"/>
      <c r="W109" s="71"/>
      <c r="X109" s="72"/>
      <c r="Y109" s="73"/>
      <c r="Z109" s="74"/>
      <c r="AA109" s="75" t="e">
        <f t="shared" si="4"/>
        <v>#REF!</v>
      </c>
      <c r="AB109" s="76"/>
      <c r="AC109" s="70"/>
      <c r="AD109" s="71"/>
      <c r="AE109" s="72"/>
      <c r="AF109" s="73"/>
      <c r="AG109" s="74"/>
      <c r="AH109" s="68" t="e">
        <f t="shared" si="5"/>
        <v>#REF!</v>
      </c>
      <c r="AI109" s="76"/>
      <c r="AJ109" s="59"/>
      <c r="AK109" s="71"/>
      <c r="AL109" s="72"/>
      <c r="AM109" s="62"/>
      <c r="AN109" s="63"/>
      <c r="AO109" s="77" t="s">
        <v>165</v>
      </c>
      <c r="AP109" s="3" t="e">
        <f t="shared" si="6"/>
        <v>#REF!</v>
      </c>
    </row>
    <row r="110" spans="1:42" ht="39.75" customHeight="1" x14ac:dyDescent="0.25">
      <c r="A110" s="52">
        <f t="shared" si="7"/>
        <v>96</v>
      </c>
      <c r="B110" s="53" t="e">
        <f>'2 SERVICES'!#REF!</f>
        <v>#REF!</v>
      </c>
      <c r="C110" s="54" t="e">
        <f>'2 SERVICES'!#REF!</f>
        <v>#REF!</v>
      </c>
      <c r="D110" s="55" t="e">
        <f>'2 SERVICES'!#REF!</f>
        <v>#REF!</v>
      </c>
      <c r="E110" s="56">
        <f>'2 SERVICES'!B108</f>
        <v>0</v>
      </c>
      <c r="F110" s="57" t="e">
        <f t="shared" si="1"/>
        <v>#REF!</v>
      </c>
      <c r="G110" s="58"/>
      <c r="H110" s="59"/>
      <c r="I110" s="60"/>
      <c r="J110" s="61"/>
      <c r="K110" s="62"/>
      <c r="L110" s="63"/>
      <c r="M110" s="64" t="e">
        <f t="shared" si="2"/>
        <v>#REF!</v>
      </c>
      <c r="N110" s="58"/>
      <c r="O110" s="65"/>
      <c r="P110" s="60"/>
      <c r="Q110" s="61"/>
      <c r="R110" s="66"/>
      <c r="S110" s="67"/>
      <c r="T110" s="57" t="e">
        <f t="shared" si="3"/>
        <v>#REF!</v>
      </c>
      <c r="U110" s="58"/>
      <c r="V110" s="59"/>
      <c r="W110" s="60"/>
      <c r="X110" s="61"/>
      <c r="Y110" s="62"/>
      <c r="Z110" s="63"/>
      <c r="AA110" s="64" t="e">
        <f t="shared" si="4"/>
        <v>#REF!</v>
      </c>
      <c r="AB110" s="58"/>
      <c r="AC110" s="65"/>
      <c r="AD110" s="60"/>
      <c r="AE110" s="61"/>
      <c r="AF110" s="66"/>
      <c r="AG110" s="67"/>
      <c r="AH110" s="68" t="e">
        <f t="shared" si="5"/>
        <v>#REF!</v>
      </c>
      <c r="AI110" s="58"/>
      <c r="AJ110" s="59"/>
      <c r="AK110" s="60"/>
      <c r="AL110" s="61"/>
      <c r="AM110" s="62"/>
      <c r="AN110" s="63"/>
      <c r="AO110" s="69" t="s">
        <v>165</v>
      </c>
      <c r="AP110" s="3" t="e">
        <f t="shared" si="6"/>
        <v>#REF!</v>
      </c>
    </row>
    <row r="111" spans="1:42" ht="39.75" customHeight="1" x14ac:dyDescent="0.25">
      <c r="A111" s="52">
        <f t="shared" si="7"/>
        <v>97</v>
      </c>
      <c r="B111" s="53" t="e">
        <f>'2 SERVICES'!#REF!</f>
        <v>#REF!</v>
      </c>
      <c r="C111" s="54" t="e">
        <f>'2 SERVICES'!#REF!</f>
        <v>#REF!</v>
      </c>
      <c r="D111" s="55" t="e">
        <f>'2 SERVICES'!#REF!</f>
        <v>#REF!</v>
      </c>
      <c r="E111" s="56">
        <f>'2 SERVICES'!B109</f>
        <v>0</v>
      </c>
      <c r="F111" s="57" t="e">
        <f t="shared" si="1"/>
        <v>#REF!</v>
      </c>
      <c r="G111" s="58"/>
      <c r="H111" s="59"/>
      <c r="I111" s="60"/>
      <c r="J111" s="61"/>
      <c r="K111" s="62"/>
      <c r="L111" s="63"/>
      <c r="M111" s="64" t="e">
        <f t="shared" si="2"/>
        <v>#REF!</v>
      </c>
      <c r="N111" s="58"/>
      <c r="O111" s="65"/>
      <c r="P111" s="60"/>
      <c r="Q111" s="61"/>
      <c r="R111" s="66"/>
      <c r="S111" s="67"/>
      <c r="T111" s="57" t="e">
        <f t="shared" si="3"/>
        <v>#REF!</v>
      </c>
      <c r="U111" s="58"/>
      <c r="V111" s="70"/>
      <c r="W111" s="71"/>
      <c r="X111" s="72"/>
      <c r="Y111" s="73"/>
      <c r="Z111" s="74"/>
      <c r="AA111" s="75" t="e">
        <f t="shared" si="4"/>
        <v>#REF!</v>
      </c>
      <c r="AB111" s="76"/>
      <c r="AC111" s="70"/>
      <c r="AD111" s="71"/>
      <c r="AE111" s="72"/>
      <c r="AF111" s="73"/>
      <c r="AG111" s="74"/>
      <c r="AH111" s="68" t="e">
        <f t="shared" si="5"/>
        <v>#REF!</v>
      </c>
      <c r="AI111" s="76"/>
      <c r="AJ111" s="59"/>
      <c r="AK111" s="71"/>
      <c r="AL111" s="72"/>
      <c r="AM111" s="62"/>
      <c r="AN111" s="63"/>
      <c r="AO111" s="77" t="s">
        <v>165</v>
      </c>
      <c r="AP111" s="3" t="e">
        <f t="shared" si="6"/>
        <v>#REF!</v>
      </c>
    </row>
    <row r="112" spans="1:42" ht="39.75" customHeight="1" x14ac:dyDescent="0.25">
      <c r="A112" s="52">
        <f t="shared" si="7"/>
        <v>98</v>
      </c>
      <c r="B112" s="53" t="e">
        <f>'2 SERVICES'!#REF!</f>
        <v>#REF!</v>
      </c>
      <c r="C112" s="54" t="e">
        <f>'2 SERVICES'!#REF!</f>
        <v>#REF!</v>
      </c>
      <c r="D112" s="55" t="e">
        <f>'2 SERVICES'!#REF!</f>
        <v>#REF!</v>
      </c>
      <c r="E112" s="56">
        <f>'2 SERVICES'!B110</f>
        <v>0</v>
      </c>
      <c r="F112" s="57" t="e">
        <f t="shared" si="1"/>
        <v>#REF!</v>
      </c>
      <c r="G112" s="58"/>
      <c r="H112" s="59"/>
      <c r="I112" s="60"/>
      <c r="J112" s="61"/>
      <c r="K112" s="62"/>
      <c r="L112" s="63"/>
      <c r="M112" s="64" t="e">
        <f t="shared" si="2"/>
        <v>#REF!</v>
      </c>
      <c r="N112" s="58"/>
      <c r="O112" s="65"/>
      <c r="P112" s="60"/>
      <c r="Q112" s="61"/>
      <c r="R112" s="66"/>
      <c r="S112" s="67"/>
      <c r="T112" s="57" t="e">
        <f t="shared" si="3"/>
        <v>#REF!</v>
      </c>
      <c r="U112" s="58"/>
      <c r="V112" s="59"/>
      <c r="W112" s="60"/>
      <c r="X112" s="61"/>
      <c r="Y112" s="62"/>
      <c r="Z112" s="63"/>
      <c r="AA112" s="64" t="e">
        <f t="shared" si="4"/>
        <v>#REF!</v>
      </c>
      <c r="AB112" s="58"/>
      <c r="AC112" s="65"/>
      <c r="AD112" s="60"/>
      <c r="AE112" s="61"/>
      <c r="AF112" s="66"/>
      <c r="AG112" s="67"/>
      <c r="AH112" s="68" t="e">
        <f t="shared" si="5"/>
        <v>#REF!</v>
      </c>
      <c r="AI112" s="58"/>
      <c r="AJ112" s="59"/>
      <c r="AK112" s="60"/>
      <c r="AL112" s="61"/>
      <c r="AM112" s="62"/>
      <c r="AN112" s="63"/>
      <c r="AO112" s="69" t="s">
        <v>165</v>
      </c>
      <c r="AP112" s="3" t="e">
        <f t="shared" si="6"/>
        <v>#REF!</v>
      </c>
    </row>
    <row r="113" spans="1:42" ht="39.75" customHeight="1" x14ac:dyDescent="0.25">
      <c r="A113" s="52">
        <f t="shared" si="7"/>
        <v>99</v>
      </c>
      <c r="B113" s="53" t="e">
        <f>'2 SERVICES'!#REF!</f>
        <v>#REF!</v>
      </c>
      <c r="C113" s="54" t="e">
        <f>'2 SERVICES'!#REF!</f>
        <v>#REF!</v>
      </c>
      <c r="D113" s="55" t="e">
        <f>'2 SERVICES'!#REF!</f>
        <v>#REF!</v>
      </c>
      <c r="E113" s="56">
        <f>'2 SERVICES'!B111</f>
        <v>0</v>
      </c>
      <c r="F113" s="57" t="e">
        <f t="shared" si="1"/>
        <v>#REF!</v>
      </c>
      <c r="G113" s="58"/>
      <c r="H113" s="59"/>
      <c r="I113" s="60"/>
      <c r="J113" s="61"/>
      <c r="K113" s="62"/>
      <c r="L113" s="63"/>
      <c r="M113" s="64" t="e">
        <f t="shared" si="2"/>
        <v>#REF!</v>
      </c>
      <c r="N113" s="58"/>
      <c r="O113" s="65"/>
      <c r="P113" s="60"/>
      <c r="Q113" s="61"/>
      <c r="R113" s="66"/>
      <c r="S113" s="67"/>
      <c r="T113" s="57" t="e">
        <f t="shared" si="3"/>
        <v>#REF!</v>
      </c>
      <c r="U113" s="58"/>
      <c r="V113" s="70"/>
      <c r="W113" s="71"/>
      <c r="X113" s="72"/>
      <c r="Y113" s="73"/>
      <c r="Z113" s="74"/>
      <c r="AA113" s="75" t="e">
        <f t="shared" si="4"/>
        <v>#REF!</v>
      </c>
      <c r="AB113" s="76"/>
      <c r="AC113" s="70"/>
      <c r="AD113" s="71"/>
      <c r="AE113" s="72"/>
      <c r="AF113" s="73"/>
      <c r="AG113" s="74"/>
      <c r="AH113" s="68" t="e">
        <f t="shared" si="5"/>
        <v>#REF!</v>
      </c>
      <c r="AI113" s="76"/>
      <c r="AJ113" s="59"/>
      <c r="AK113" s="71"/>
      <c r="AL113" s="72"/>
      <c r="AM113" s="62"/>
      <c r="AN113" s="63"/>
      <c r="AO113" s="77" t="s">
        <v>165</v>
      </c>
      <c r="AP113" s="3" t="e">
        <f t="shared" si="6"/>
        <v>#REF!</v>
      </c>
    </row>
    <row r="114" spans="1:42" ht="39.75" customHeight="1" x14ac:dyDescent="0.25">
      <c r="A114" s="52">
        <f t="shared" si="7"/>
        <v>100</v>
      </c>
      <c r="B114" s="53" t="e">
        <f>'2 SERVICES'!#REF!</f>
        <v>#REF!</v>
      </c>
      <c r="C114" s="54" t="e">
        <f>'2 SERVICES'!#REF!</f>
        <v>#REF!</v>
      </c>
      <c r="D114" s="55" t="e">
        <f>'2 SERVICES'!#REF!</f>
        <v>#REF!</v>
      </c>
      <c r="E114" s="56">
        <f>'2 SERVICES'!B112</f>
        <v>0</v>
      </c>
      <c r="F114" s="57" t="e">
        <f t="shared" si="1"/>
        <v>#REF!</v>
      </c>
      <c r="G114" s="58"/>
      <c r="H114" s="59"/>
      <c r="I114" s="60"/>
      <c r="J114" s="61"/>
      <c r="K114" s="62"/>
      <c r="L114" s="63"/>
      <c r="M114" s="64" t="e">
        <f t="shared" si="2"/>
        <v>#REF!</v>
      </c>
      <c r="N114" s="58"/>
      <c r="O114" s="65"/>
      <c r="P114" s="60"/>
      <c r="Q114" s="61"/>
      <c r="R114" s="66"/>
      <c r="S114" s="67"/>
      <c r="T114" s="57" t="e">
        <f t="shared" si="3"/>
        <v>#REF!</v>
      </c>
      <c r="U114" s="58"/>
      <c r="V114" s="59"/>
      <c r="W114" s="60"/>
      <c r="X114" s="61"/>
      <c r="Y114" s="62"/>
      <c r="Z114" s="63"/>
      <c r="AA114" s="64" t="e">
        <f t="shared" si="4"/>
        <v>#REF!</v>
      </c>
      <c r="AB114" s="58"/>
      <c r="AC114" s="65"/>
      <c r="AD114" s="60"/>
      <c r="AE114" s="61"/>
      <c r="AF114" s="66"/>
      <c r="AG114" s="67"/>
      <c r="AH114" s="68" t="e">
        <f t="shared" si="5"/>
        <v>#REF!</v>
      </c>
      <c r="AI114" s="58"/>
      <c r="AJ114" s="59"/>
      <c r="AK114" s="60"/>
      <c r="AL114" s="61"/>
      <c r="AM114" s="62"/>
      <c r="AN114" s="63"/>
      <c r="AO114" s="69" t="s">
        <v>165</v>
      </c>
      <c r="AP114" s="3" t="e">
        <f t="shared" si="6"/>
        <v>#REF!</v>
      </c>
    </row>
    <row r="115" spans="1:42" ht="39.75" customHeight="1" x14ac:dyDescent="0.25">
      <c r="A115" s="52">
        <f t="shared" si="7"/>
        <v>101</v>
      </c>
      <c r="B115" s="53" t="e">
        <f>'2 SERVICES'!#REF!</f>
        <v>#REF!</v>
      </c>
      <c r="C115" s="54" t="e">
        <f>'2 SERVICES'!#REF!</f>
        <v>#REF!</v>
      </c>
      <c r="D115" s="55" t="e">
        <f>'2 SERVICES'!#REF!</f>
        <v>#REF!</v>
      </c>
      <c r="E115" s="56">
        <f>'2 SERVICES'!B113</f>
        <v>0</v>
      </c>
      <c r="F115" s="57" t="e">
        <f t="shared" si="1"/>
        <v>#REF!</v>
      </c>
      <c r="G115" s="58"/>
      <c r="H115" s="59"/>
      <c r="I115" s="60"/>
      <c r="J115" s="61"/>
      <c r="K115" s="62"/>
      <c r="L115" s="63"/>
      <c r="M115" s="64" t="e">
        <f t="shared" si="2"/>
        <v>#REF!</v>
      </c>
      <c r="N115" s="58"/>
      <c r="O115" s="65"/>
      <c r="P115" s="60"/>
      <c r="Q115" s="61"/>
      <c r="R115" s="66"/>
      <c r="S115" s="67"/>
      <c r="T115" s="57" t="e">
        <f t="shared" si="3"/>
        <v>#REF!</v>
      </c>
      <c r="U115" s="58"/>
      <c r="V115" s="70"/>
      <c r="W115" s="71"/>
      <c r="X115" s="72"/>
      <c r="Y115" s="73"/>
      <c r="Z115" s="74"/>
      <c r="AA115" s="75" t="e">
        <f t="shared" si="4"/>
        <v>#REF!</v>
      </c>
      <c r="AB115" s="76"/>
      <c r="AC115" s="70"/>
      <c r="AD115" s="71"/>
      <c r="AE115" s="72"/>
      <c r="AF115" s="73"/>
      <c r="AG115" s="74"/>
      <c r="AH115" s="68" t="e">
        <f t="shared" si="5"/>
        <v>#REF!</v>
      </c>
      <c r="AI115" s="76"/>
      <c r="AJ115" s="59"/>
      <c r="AK115" s="71"/>
      <c r="AL115" s="72"/>
      <c r="AM115" s="62"/>
      <c r="AN115" s="63"/>
      <c r="AO115" s="77" t="s">
        <v>165</v>
      </c>
      <c r="AP115" s="3" t="e">
        <f t="shared" si="6"/>
        <v>#REF!</v>
      </c>
    </row>
    <row r="116" spans="1:42" ht="39.75" customHeight="1" x14ac:dyDescent="0.25">
      <c r="A116" s="52">
        <f t="shared" si="7"/>
        <v>102</v>
      </c>
      <c r="B116" s="53" t="e">
        <f>'2 SERVICES'!#REF!</f>
        <v>#REF!</v>
      </c>
      <c r="C116" s="54" t="e">
        <f>'2 SERVICES'!#REF!</f>
        <v>#REF!</v>
      </c>
      <c r="D116" s="55" t="e">
        <f>'2 SERVICES'!#REF!</f>
        <v>#REF!</v>
      </c>
      <c r="E116" s="56">
        <f>'2 SERVICES'!B114</f>
        <v>0</v>
      </c>
      <c r="F116" s="57" t="e">
        <f t="shared" si="1"/>
        <v>#REF!</v>
      </c>
      <c r="G116" s="58"/>
      <c r="H116" s="59"/>
      <c r="I116" s="60"/>
      <c r="J116" s="61"/>
      <c r="K116" s="62"/>
      <c r="L116" s="63"/>
      <c r="M116" s="64" t="e">
        <f t="shared" si="2"/>
        <v>#REF!</v>
      </c>
      <c r="N116" s="58"/>
      <c r="O116" s="65"/>
      <c r="P116" s="60"/>
      <c r="Q116" s="61"/>
      <c r="R116" s="66"/>
      <c r="S116" s="67"/>
      <c r="T116" s="57" t="e">
        <f t="shared" si="3"/>
        <v>#REF!</v>
      </c>
      <c r="U116" s="58"/>
      <c r="V116" s="59"/>
      <c r="W116" s="60"/>
      <c r="X116" s="61"/>
      <c r="Y116" s="62"/>
      <c r="Z116" s="63"/>
      <c r="AA116" s="64" t="e">
        <f t="shared" si="4"/>
        <v>#REF!</v>
      </c>
      <c r="AB116" s="58"/>
      <c r="AC116" s="65"/>
      <c r="AD116" s="60"/>
      <c r="AE116" s="61"/>
      <c r="AF116" s="66"/>
      <c r="AG116" s="67"/>
      <c r="AH116" s="68" t="e">
        <f t="shared" si="5"/>
        <v>#REF!</v>
      </c>
      <c r="AI116" s="58"/>
      <c r="AJ116" s="59"/>
      <c r="AK116" s="60"/>
      <c r="AL116" s="61"/>
      <c r="AM116" s="62"/>
      <c r="AN116" s="63"/>
      <c r="AO116" s="69" t="s">
        <v>165</v>
      </c>
      <c r="AP116" s="3" t="e">
        <f t="shared" si="6"/>
        <v>#REF!</v>
      </c>
    </row>
    <row r="117" spans="1:42" ht="39.75" customHeight="1" x14ac:dyDescent="0.25">
      <c r="A117" s="52">
        <f t="shared" si="7"/>
        <v>103</v>
      </c>
      <c r="B117" s="53" t="e">
        <f>'2 SERVICES'!#REF!</f>
        <v>#REF!</v>
      </c>
      <c r="C117" s="54" t="e">
        <f>'2 SERVICES'!#REF!</f>
        <v>#REF!</v>
      </c>
      <c r="D117" s="55" t="e">
        <f>'2 SERVICES'!#REF!</f>
        <v>#REF!</v>
      </c>
      <c r="E117" s="56">
        <f>'2 SERVICES'!B115</f>
        <v>0</v>
      </c>
      <c r="F117" s="57" t="e">
        <f t="shared" si="1"/>
        <v>#REF!</v>
      </c>
      <c r="G117" s="58"/>
      <c r="H117" s="59"/>
      <c r="I117" s="60"/>
      <c r="J117" s="61"/>
      <c r="K117" s="62"/>
      <c r="L117" s="63"/>
      <c r="M117" s="64" t="e">
        <f t="shared" si="2"/>
        <v>#REF!</v>
      </c>
      <c r="N117" s="58"/>
      <c r="O117" s="65"/>
      <c r="P117" s="60"/>
      <c r="Q117" s="61"/>
      <c r="R117" s="66"/>
      <c r="S117" s="67"/>
      <c r="T117" s="57" t="e">
        <f t="shared" si="3"/>
        <v>#REF!</v>
      </c>
      <c r="U117" s="58"/>
      <c r="V117" s="70"/>
      <c r="W117" s="71"/>
      <c r="X117" s="72"/>
      <c r="Y117" s="73"/>
      <c r="Z117" s="74"/>
      <c r="AA117" s="75" t="e">
        <f t="shared" si="4"/>
        <v>#REF!</v>
      </c>
      <c r="AB117" s="76"/>
      <c r="AC117" s="70"/>
      <c r="AD117" s="71"/>
      <c r="AE117" s="72"/>
      <c r="AF117" s="73"/>
      <c r="AG117" s="74"/>
      <c r="AH117" s="68" t="e">
        <f t="shared" si="5"/>
        <v>#REF!</v>
      </c>
      <c r="AI117" s="76"/>
      <c r="AJ117" s="59"/>
      <c r="AK117" s="71"/>
      <c r="AL117" s="72"/>
      <c r="AM117" s="62"/>
      <c r="AN117" s="63"/>
      <c r="AO117" s="77" t="s">
        <v>165</v>
      </c>
      <c r="AP117" s="3" t="e">
        <f t="shared" si="6"/>
        <v>#REF!</v>
      </c>
    </row>
    <row r="118" spans="1:42" ht="39.75" customHeight="1" x14ac:dyDescent="0.25">
      <c r="A118" s="52">
        <f t="shared" si="7"/>
        <v>104</v>
      </c>
      <c r="B118" s="53" t="e">
        <f>'2 SERVICES'!#REF!</f>
        <v>#REF!</v>
      </c>
      <c r="C118" s="54" t="e">
        <f>'2 SERVICES'!#REF!</f>
        <v>#REF!</v>
      </c>
      <c r="D118" s="55" t="e">
        <f>'2 SERVICES'!#REF!</f>
        <v>#REF!</v>
      </c>
      <c r="E118" s="56">
        <f>'2 SERVICES'!B116</f>
        <v>0</v>
      </c>
      <c r="F118" s="57" t="e">
        <f t="shared" si="1"/>
        <v>#REF!</v>
      </c>
      <c r="G118" s="58"/>
      <c r="H118" s="59"/>
      <c r="I118" s="60"/>
      <c r="J118" s="61"/>
      <c r="K118" s="62"/>
      <c r="L118" s="63"/>
      <c r="M118" s="64" t="e">
        <f t="shared" si="2"/>
        <v>#REF!</v>
      </c>
      <c r="N118" s="58"/>
      <c r="O118" s="65"/>
      <c r="P118" s="60"/>
      <c r="Q118" s="61"/>
      <c r="R118" s="66"/>
      <c r="S118" s="67"/>
      <c r="T118" s="57" t="e">
        <f t="shared" si="3"/>
        <v>#REF!</v>
      </c>
      <c r="U118" s="58"/>
      <c r="V118" s="59"/>
      <c r="W118" s="60"/>
      <c r="X118" s="61"/>
      <c r="Y118" s="62"/>
      <c r="Z118" s="63"/>
      <c r="AA118" s="64" t="e">
        <f t="shared" si="4"/>
        <v>#REF!</v>
      </c>
      <c r="AB118" s="58"/>
      <c r="AC118" s="65"/>
      <c r="AD118" s="60"/>
      <c r="AE118" s="61"/>
      <c r="AF118" s="66"/>
      <c r="AG118" s="67"/>
      <c r="AH118" s="68" t="e">
        <f t="shared" si="5"/>
        <v>#REF!</v>
      </c>
      <c r="AI118" s="58"/>
      <c r="AJ118" s="59"/>
      <c r="AK118" s="60"/>
      <c r="AL118" s="61"/>
      <c r="AM118" s="62"/>
      <c r="AN118" s="63"/>
      <c r="AO118" s="69" t="s">
        <v>165</v>
      </c>
      <c r="AP118" s="3" t="e">
        <f t="shared" si="6"/>
        <v>#REF!</v>
      </c>
    </row>
    <row r="119" spans="1:42" ht="39.75" customHeight="1" x14ac:dyDescent="0.25">
      <c r="A119" s="52">
        <f t="shared" si="7"/>
        <v>105</v>
      </c>
      <c r="B119" s="53" t="e">
        <f>'2 SERVICES'!#REF!</f>
        <v>#REF!</v>
      </c>
      <c r="C119" s="54" t="e">
        <f>'2 SERVICES'!#REF!</f>
        <v>#REF!</v>
      </c>
      <c r="D119" s="55" t="e">
        <f>'2 SERVICES'!#REF!</f>
        <v>#REF!</v>
      </c>
      <c r="E119" s="56">
        <f>'2 SERVICES'!B117</f>
        <v>0</v>
      </c>
      <c r="F119" s="57" t="e">
        <f t="shared" si="1"/>
        <v>#REF!</v>
      </c>
      <c r="G119" s="58"/>
      <c r="H119" s="59"/>
      <c r="I119" s="60"/>
      <c r="J119" s="61"/>
      <c r="K119" s="62"/>
      <c r="L119" s="63"/>
      <c r="M119" s="64" t="e">
        <f t="shared" si="2"/>
        <v>#REF!</v>
      </c>
      <c r="N119" s="58"/>
      <c r="O119" s="65"/>
      <c r="P119" s="60"/>
      <c r="Q119" s="61"/>
      <c r="R119" s="66"/>
      <c r="S119" s="67"/>
      <c r="T119" s="57" t="e">
        <f t="shared" si="3"/>
        <v>#REF!</v>
      </c>
      <c r="U119" s="58"/>
      <c r="V119" s="70"/>
      <c r="W119" s="71"/>
      <c r="X119" s="72"/>
      <c r="Y119" s="73"/>
      <c r="Z119" s="74"/>
      <c r="AA119" s="75" t="e">
        <f t="shared" si="4"/>
        <v>#REF!</v>
      </c>
      <c r="AB119" s="76"/>
      <c r="AC119" s="70"/>
      <c r="AD119" s="71"/>
      <c r="AE119" s="72"/>
      <c r="AF119" s="73"/>
      <c r="AG119" s="74"/>
      <c r="AH119" s="68" t="e">
        <f t="shared" si="5"/>
        <v>#REF!</v>
      </c>
      <c r="AI119" s="76"/>
      <c r="AJ119" s="59"/>
      <c r="AK119" s="71"/>
      <c r="AL119" s="72"/>
      <c r="AM119" s="62"/>
      <c r="AN119" s="63"/>
      <c r="AO119" s="77" t="s">
        <v>165</v>
      </c>
      <c r="AP119" s="3" t="e">
        <f t="shared" si="6"/>
        <v>#REF!</v>
      </c>
    </row>
    <row r="120" spans="1:42" ht="39.75" customHeight="1" x14ac:dyDescent="0.25">
      <c r="A120" s="52">
        <f t="shared" si="7"/>
        <v>106</v>
      </c>
      <c r="B120" s="53" t="e">
        <f>'2 SERVICES'!#REF!</f>
        <v>#REF!</v>
      </c>
      <c r="C120" s="54" t="e">
        <f>'2 SERVICES'!#REF!</f>
        <v>#REF!</v>
      </c>
      <c r="D120" s="55" t="e">
        <f>'2 SERVICES'!#REF!</f>
        <v>#REF!</v>
      </c>
      <c r="E120" s="56">
        <f>'2 SERVICES'!B118</f>
        <v>0</v>
      </c>
      <c r="F120" s="57" t="e">
        <f t="shared" si="1"/>
        <v>#REF!</v>
      </c>
      <c r="G120" s="58"/>
      <c r="H120" s="59"/>
      <c r="I120" s="60"/>
      <c r="J120" s="61"/>
      <c r="K120" s="62"/>
      <c r="L120" s="63"/>
      <c r="M120" s="64" t="e">
        <f t="shared" si="2"/>
        <v>#REF!</v>
      </c>
      <c r="N120" s="58"/>
      <c r="O120" s="65"/>
      <c r="P120" s="60"/>
      <c r="Q120" s="61"/>
      <c r="R120" s="66"/>
      <c r="S120" s="67"/>
      <c r="T120" s="57" t="e">
        <f t="shared" si="3"/>
        <v>#REF!</v>
      </c>
      <c r="U120" s="58"/>
      <c r="V120" s="59"/>
      <c r="W120" s="60"/>
      <c r="X120" s="61"/>
      <c r="Y120" s="62"/>
      <c r="Z120" s="63"/>
      <c r="AA120" s="64" t="e">
        <f t="shared" si="4"/>
        <v>#REF!</v>
      </c>
      <c r="AB120" s="58"/>
      <c r="AC120" s="65"/>
      <c r="AD120" s="60"/>
      <c r="AE120" s="61"/>
      <c r="AF120" s="66"/>
      <c r="AG120" s="67"/>
      <c r="AH120" s="68" t="e">
        <f t="shared" si="5"/>
        <v>#REF!</v>
      </c>
      <c r="AI120" s="58"/>
      <c r="AJ120" s="59"/>
      <c r="AK120" s="60"/>
      <c r="AL120" s="61"/>
      <c r="AM120" s="62"/>
      <c r="AN120" s="63"/>
      <c r="AO120" s="69" t="s">
        <v>165</v>
      </c>
      <c r="AP120" s="3" t="e">
        <f t="shared" si="6"/>
        <v>#REF!</v>
      </c>
    </row>
    <row r="121" spans="1:42" ht="39.75" customHeight="1" x14ac:dyDescent="0.25">
      <c r="A121" s="52">
        <f t="shared" si="7"/>
        <v>107</v>
      </c>
      <c r="B121" s="53" t="e">
        <f>'2 SERVICES'!#REF!</f>
        <v>#REF!</v>
      </c>
      <c r="C121" s="54" t="e">
        <f>'2 SERVICES'!#REF!</f>
        <v>#REF!</v>
      </c>
      <c r="D121" s="55" t="e">
        <f>'2 SERVICES'!#REF!</f>
        <v>#REF!</v>
      </c>
      <c r="E121" s="56">
        <f>'2 SERVICES'!B119</f>
        <v>0</v>
      </c>
      <c r="F121" s="57" t="e">
        <f t="shared" si="1"/>
        <v>#REF!</v>
      </c>
      <c r="G121" s="58"/>
      <c r="H121" s="59"/>
      <c r="I121" s="60"/>
      <c r="J121" s="61"/>
      <c r="K121" s="62"/>
      <c r="L121" s="63"/>
      <c r="M121" s="64" t="e">
        <f t="shared" si="2"/>
        <v>#REF!</v>
      </c>
      <c r="N121" s="58"/>
      <c r="O121" s="65"/>
      <c r="P121" s="60"/>
      <c r="Q121" s="61"/>
      <c r="R121" s="66"/>
      <c r="S121" s="67"/>
      <c r="T121" s="57" t="e">
        <f t="shared" si="3"/>
        <v>#REF!</v>
      </c>
      <c r="U121" s="58"/>
      <c r="V121" s="70"/>
      <c r="W121" s="71"/>
      <c r="X121" s="72"/>
      <c r="Y121" s="73"/>
      <c r="Z121" s="74"/>
      <c r="AA121" s="75" t="e">
        <f t="shared" si="4"/>
        <v>#REF!</v>
      </c>
      <c r="AB121" s="76"/>
      <c r="AC121" s="70"/>
      <c r="AD121" s="71"/>
      <c r="AE121" s="72"/>
      <c r="AF121" s="73"/>
      <c r="AG121" s="74"/>
      <c r="AH121" s="68" t="e">
        <f t="shared" si="5"/>
        <v>#REF!</v>
      </c>
      <c r="AI121" s="76"/>
      <c r="AJ121" s="59"/>
      <c r="AK121" s="71"/>
      <c r="AL121" s="72"/>
      <c r="AM121" s="62"/>
      <c r="AN121" s="63"/>
      <c r="AO121" s="77" t="s">
        <v>165</v>
      </c>
      <c r="AP121" s="3" t="e">
        <f t="shared" si="6"/>
        <v>#REF!</v>
      </c>
    </row>
    <row r="122" spans="1:42" ht="39.75" customHeight="1" x14ac:dyDescent="0.25">
      <c r="A122" s="52">
        <f t="shared" si="7"/>
        <v>108</v>
      </c>
      <c r="B122" s="53" t="e">
        <f>'2 SERVICES'!#REF!</f>
        <v>#REF!</v>
      </c>
      <c r="C122" s="54" t="e">
        <f>'2 SERVICES'!#REF!</f>
        <v>#REF!</v>
      </c>
      <c r="D122" s="55" t="e">
        <f>'2 SERVICES'!#REF!</f>
        <v>#REF!</v>
      </c>
      <c r="E122" s="56">
        <f>'2 SERVICES'!B120</f>
        <v>0</v>
      </c>
      <c r="F122" s="57" t="e">
        <f t="shared" si="1"/>
        <v>#REF!</v>
      </c>
      <c r="G122" s="58"/>
      <c r="H122" s="59"/>
      <c r="I122" s="60"/>
      <c r="J122" s="61"/>
      <c r="K122" s="62"/>
      <c r="L122" s="63"/>
      <c r="M122" s="64" t="e">
        <f t="shared" si="2"/>
        <v>#REF!</v>
      </c>
      <c r="N122" s="58"/>
      <c r="O122" s="65"/>
      <c r="P122" s="60"/>
      <c r="Q122" s="61"/>
      <c r="R122" s="66"/>
      <c r="S122" s="67"/>
      <c r="T122" s="57" t="e">
        <f t="shared" si="3"/>
        <v>#REF!</v>
      </c>
      <c r="U122" s="58"/>
      <c r="V122" s="59"/>
      <c r="W122" s="60"/>
      <c r="X122" s="61"/>
      <c r="Y122" s="62"/>
      <c r="Z122" s="63"/>
      <c r="AA122" s="64" t="e">
        <f t="shared" si="4"/>
        <v>#REF!</v>
      </c>
      <c r="AB122" s="58"/>
      <c r="AC122" s="65"/>
      <c r="AD122" s="60"/>
      <c r="AE122" s="61"/>
      <c r="AF122" s="66"/>
      <c r="AG122" s="67"/>
      <c r="AH122" s="68" t="e">
        <f t="shared" si="5"/>
        <v>#REF!</v>
      </c>
      <c r="AI122" s="58"/>
      <c r="AJ122" s="59"/>
      <c r="AK122" s="60"/>
      <c r="AL122" s="61"/>
      <c r="AM122" s="62"/>
      <c r="AN122" s="63"/>
      <c r="AO122" s="69" t="s">
        <v>165</v>
      </c>
      <c r="AP122" s="3" t="e">
        <f t="shared" si="6"/>
        <v>#REF!</v>
      </c>
    </row>
    <row r="123" spans="1:42" ht="39.75" customHeight="1" x14ac:dyDescent="0.25">
      <c r="A123" s="52">
        <f t="shared" si="7"/>
        <v>109</v>
      </c>
      <c r="B123" s="53" t="e">
        <f>'2 SERVICES'!#REF!</f>
        <v>#REF!</v>
      </c>
      <c r="C123" s="54" t="e">
        <f>'2 SERVICES'!#REF!</f>
        <v>#REF!</v>
      </c>
      <c r="D123" s="55" t="e">
        <f>'2 SERVICES'!#REF!</f>
        <v>#REF!</v>
      </c>
      <c r="E123" s="56">
        <f>'2 SERVICES'!B121</f>
        <v>0</v>
      </c>
      <c r="F123" s="57" t="e">
        <f t="shared" si="1"/>
        <v>#REF!</v>
      </c>
      <c r="G123" s="58"/>
      <c r="H123" s="59"/>
      <c r="I123" s="60"/>
      <c r="J123" s="61"/>
      <c r="K123" s="62"/>
      <c r="L123" s="63"/>
      <c r="M123" s="64" t="e">
        <f t="shared" si="2"/>
        <v>#REF!</v>
      </c>
      <c r="N123" s="58"/>
      <c r="O123" s="65"/>
      <c r="P123" s="60"/>
      <c r="Q123" s="61"/>
      <c r="R123" s="66"/>
      <c r="S123" s="67"/>
      <c r="T123" s="57" t="e">
        <f t="shared" si="3"/>
        <v>#REF!</v>
      </c>
      <c r="U123" s="58"/>
      <c r="V123" s="70"/>
      <c r="W123" s="71"/>
      <c r="X123" s="72"/>
      <c r="Y123" s="73"/>
      <c r="Z123" s="74"/>
      <c r="AA123" s="75" t="e">
        <f t="shared" si="4"/>
        <v>#REF!</v>
      </c>
      <c r="AB123" s="76"/>
      <c r="AC123" s="70"/>
      <c r="AD123" s="71"/>
      <c r="AE123" s="72"/>
      <c r="AF123" s="73"/>
      <c r="AG123" s="74"/>
      <c r="AH123" s="68" t="e">
        <f t="shared" si="5"/>
        <v>#REF!</v>
      </c>
      <c r="AI123" s="76"/>
      <c r="AJ123" s="59"/>
      <c r="AK123" s="71"/>
      <c r="AL123" s="72"/>
      <c r="AM123" s="62"/>
      <c r="AN123" s="63"/>
      <c r="AO123" s="77" t="s">
        <v>165</v>
      </c>
      <c r="AP123" s="3" t="e">
        <f t="shared" si="6"/>
        <v>#REF!</v>
      </c>
    </row>
    <row r="124" spans="1:42" ht="39.75" customHeight="1" x14ac:dyDescent="0.25">
      <c r="A124" s="52">
        <f t="shared" si="7"/>
        <v>110</v>
      </c>
      <c r="B124" s="53" t="e">
        <f>'2 SERVICES'!#REF!</f>
        <v>#REF!</v>
      </c>
      <c r="C124" s="54" t="e">
        <f>'2 SERVICES'!#REF!</f>
        <v>#REF!</v>
      </c>
      <c r="D124" s="55" t="e">
        <f>'2 SERVICES'!#REF!</f>
        <v>#REF!</v>
      </c>
      <c r="E124" s="56">
        <f>'2 SERVICES'!B122</f>
        <v>0</v>
      </c>
      <c r="F124" s="57" t="e">
        <f t="shared" si="1"/>
        <v>#REF!</v>
      </c>
      <c r="G124" s="58"/>
      <c r="H124" s="59"/>
      <c r="I124" s="60"/>
      <c r="J124" s="61"/>
      <c r="K124" s="62"/>
      <c r="L124" s="63"/>
      <c r="M124" s="64" t="e">
        <f t="shared" si="2"/>
        <v>#REF!</v>
      </c>
      <c r="N124" s="58"/>
      <c r="O124" s="65"/>
      <c r="P124" s="60"/>
      <c r="Q124" s="61"/>
      <c r="R124" s="66"/>
      <c r="S124" s="67"/>
      <c r="T124" s="57" t="e">
        <f t="shared" si="3"/>
        <v>#REF!</v>
      </c>
      <c r="U124" s="58"/>
      <c r="V124" s="59"/>
      <c r="W124" s="60"/>
      <c r="X124" s="61"/>
      <c r="Y124" s="62"/>
      <c r="Z124" s="63"/>
      <c r="AA124" s="64" t="e">
        <f t="shared" si="4"/>
        <v>#REF!</v>
      </c>
      <c r="AB124" s="58"/>
      <c r="AC124" s="65"/>
      <c r="AD124" s="60"/>
      <c r="AE124" s="61"/>
      <c r="AF124" s="66"/>
      <c r="AG124" s="67"/>
      <c r="AH124" s="68" t="e">
        <f t="shared" si="5"/>
        <v>#REF!</v>
      </c>
      <c r="AI124" s="58"/>
      <c r="AJ124" s="59"/>
      <c r="AK124" s="60"/>
      <c r="AL124" s="61"/>
      <c r="AM124" s="62"/>
      <c r="AN124" s="63"/>
      <c r="AO124" s="69" t="s">
        <v>165</v>
      </c>
      <c r="AP124" s="3" t="e">
        <f t="shared" si="6"/>
        <v>#REF!</v>
      </c>
    </row>
    <row r="125" spans="1:42" ht="39.75" customHeight="1" x14ac:dyDescent="0.25">
      <c r="A125" s="52">
        <f t="shared" si="7"/>
        <v>111</v>
      </c>
      <c r="B125" s="53" t="e">
        <f>'2 SERVICES'!#REF!</f>
        <v>#REF!</v>
      </c>
      <c r="C125" s="54" t="e">
        <f>'2 SERVICES'!#REF!</f>
        <v>#REF!</v>
      </c>
      <c r="D125" s="55" t="e">
        <f>'2 SERVICES'!#REF!</f>
        <v>#REF!</v>
      </c>
      <c r="E125" s="56">
        <f>'2 SERVICES'!B123</f>
        <v>0</v>
      </c>
      <c r="F125" s="57" t="e">
        <f t="shared" si="1"/>
        <v>#REF!</v>
      </c>
      <c r="G125" s="58"/>
      <c r="H125" s="59"/>
      <c r="I125" s="60"/>
      <c r="J125" s="61"/>
      <c r="K125" s="62"/>
      <c r="L125" s="63"/>
      <c r="M125" s="64" t="e">
        <f t="shared" si="2"/>
        <v>#REF!</v>
      </c>
      <c r="N125" s="58"/>
      <c r="O125" s="65"/>
      <c r="P125" s="60"/>
      <c r="Q125" s="61"/>
      <c r="R125" s="66"/>
      <c r="S125" s="67"/>
      <c r="T125" s="57" t="e">
        <f t="shared" si="3"/>
        <v>#REF!</v>
      </c>
      <c r="U125" s="58"/>
      <c r="V125" s="70"/>
      <c r="W125" s="71"/>
      <c r="X125" s="72"/>
      <c r="Y125" s="73"/>
      <c r="Z125" s="74"/>
      <c r="AA125" s="75" t="e">
        <f t="shared" si="4"/>
        <v>#REF!</v>
      </c>
      <c r="AB125" s="76"/>
      <c r="AC125" s="70"/>
      <c r="AD125" s="71"/>
      <c r="AE125" s="72"/>
      <c r="AF125" s="73"/>
      <c r="AG125" s="74"/>
      <c r="AH125" s="68" t="e">
        <f t="shared" si="5"/>
        <v>#REF!</v>
      </c>
      <c r="AI125" s="76"/>
      <c r="AJ125" s="59"/>
      <c r="AK125" s="71"/>
      <c r="AL125" s="72"/>
      <c r="AM125" s="62"/>
      <c r="AN125" s="63"/>
      <c r="AO125" s="77" t="s">
        <v>165</v>
      </c>
      <c r="AP125" s="3" t="e">
        <f t="shared" si="6"/>
        <v>#REF!</v>
      </c>
    </row>
    <row r="126" spans="1:42" ht="39.75" customHeight="1" x14ac:dyDescent="0.25">
      <c r="A126" s="52">
        <f t="shared" si="7"/>
        <v>112</v>
      </c>
      <c r="B126" s="53" t="e">
        <f>'2 SERVICES'!#REF!</f>
        <v>#REF!</v>
      </c>
      <c r="C126" s="54" t="e">
        <f>'2 SERVICES'!#REF!</f>
        <v>#REF!</v>
      </c>
      <c r="D126" s="55" t="e">
        <f>'2 SERVICES'!#REF!</f>
        <v>#REF!</v>
      </c>
      <c r="E126" s="56">
        <f>'2 SERVICES'!B124</f>
        <v>0</v>
      </c>
      <c r="F126" s="57" t="e">
        <f t="shared" si="1"/>
        <v>#REF!</v>
      </c>
      <c r="G126" s="58"/>
      <c r="H126" s="59"/>
      <c r="I126" s="60"/>
      <c r="J126" s="61"/>
      <c r="K126" s="62"/>
      <c r="L126" s="63"/>
      <c r="M126" s="64" t="e">
        <f t="shared" si="2"/>
        <v>#REF!</v>
      </c>
      <c r="N126" s="58"/>
      <c r="O126" s="65"/>
      <c r="P126" s="60"/>
      <c r="Q126" s="61"/>
      <c r="R126" s="66"/>
      <c r="S126" s="67"/>
      <c r="T126" s="57" t="e">
        <f t="shared" si="3"/>
        <v>#REF!</v>
      </c>
      <c r="U126" s="58"/>
      <c r="V126" s="59"/>
      <c r="W126" s="60"/>
      <c r="X126" s="61"/>
      <c r="Y126" s="62"/>
      <c r="Z126" s="63"/>
      <c r="AA126" s="64" t="e">
        <f t="shared" si="4"/>
        <v>#REF!</v>
      </c>
      <c r="AB126" s="58"/>
      <c r="AC126" s="65"/>
      <c r="AD126" s="60"/>
      <c r="AE126" s="61"/>
      <c r="AF126" s="66"/>
      <c r="AG126" s="67"/>
      <c r="AH126" s="68" t="e">
        <f t="shared" si="5"/>
        <v>#REF!</v>
      </c>
      <c r="AI126" s="58"/>
      <c r="AJ126" s="59"/>
      <c r="AK126" s="60"/>
      <c r="AL126" s="61"/>
      <c r="AM126" s="62"/>
      <c r="AN126" s="63"/>
      <c r="AO126" s="69" t="s">
        <v>165</v>
      </c>
      <c r="AP126" s="3" t="e">
        <f t="shared" si="6"/>
        <v>#REF!</v>
      </c>
    </row>
    <row r="127" spans="1:42" ht="39.75" customHeight="1" x14ac:dyDescent="0.25">
      <c r="A127" s="52">
        <f t="shared" si="7"/>
        <v>113</v>
      </c>
      <c r="B127" s="53" t="e">
        <f>'2 SERVICES'!#REF!</f>
        <v>#REF!</v>
      </c>
      <c r="C127" s="54" t="e">
        <f>'2 SERVICES'!#REF!</f>
        <v>#REF!</v>
      </c>
      <c r="D127" s="55" t="e">
        <f>'2 SERVICES'!#REF!</f>
        <v>#REF!</v>
      </c>
      <c r="E127" s="56">
        <f>'2 SERVICES'!B125</f>
        <v>0</v>
      </c>
      <c r="F127" s="57" t="e">
        <f t="shared" si="1"/>
        <v>#REF!</v>
      </c>
      <c r="G127" s="58"/>
      <c r="H127" s="59"/>
      <c r="I127" s="60"/>
      <c r="J127" s="61"/>
      <c r="K127" s="62"/>
      <c r="L127" s="63"/>
      <c r="M127" s="64" t="e">
        <f t="shared" si="2"/>
        <v>#REF!</v>
      </c>
      <c r="N127" s="58"/>
      <c r="O127" s="65"/>
      <c r="P127" s="60"/>
      <c r="Q127" s="61"/>
      <c r="R127" s="66"/>
      <c r="S127" s="67"/>
      <c r="T127" s="57" t="e">
        <f t="shared" si="3"/>
        <v>#REF!</v>
      </c>
      <c r="U127" s="58"/>
      <c r="V127" s="70"/>
      <c r="W127" s="71"/>
      <c r="X127" s="72"/>
      <c r="Y127" s="73"/>
      <c r="Z127" s="74"/>
      <c r="AA127" s="75" t="e">
        <f t="shared" si="4"/>
        <v>#REF!</v>
      </c>
      <c r="AB127" s="76"/>
      <c r="AC127" s="70"/>
      <c r="AD127" s="71"/>
      <c r="AE127" s="72"/>
      <c r="AF127" s="73"/>
      <c r="AG127" s="74"/>
      <c r="AH127" s="68" t="e">
        <f t="shared" si="5"/>
        <v>#REF!</v>
      </c>
      <c r="AI127" s="76"/>
      <c r="AJ127" s="59"/>
      <c r="AK127" s="71"/>
      <c r="AL127" s="72"/>
      <c r="AM127" s="62"/>
      <c r="AN127" s="63"/>
      <c r="AO127" s="77" t="s">
        <v>165</v>
      </c>
      <c r="AP127" s="3" t="e">
        <f t="shared" si="6"/>
        <v>#REF!</v>
      </c>
    </row>
    <row r="128" spans="1:42" ht="39.75" customHeight="1" x14ac:dyDescent="0.25">
      <c r="A128" s="52">
        <f t="shared" si="7"/>
        <v>114</v>
      </c>
      <c r="B128" s="53" t="e">
        <f>'2 SERVICES'!#REF!</f>
        <v>#REF!</v>
      </c>
      <c r="C128" s="54" t="e">
        <f>'2 SERVICES'!#REF!</f>
        <v>#REF!</v>
      </c>
      <c r="D128" s="55" t="e">
        <f>'2 SERVICES'!#REF!</f>
        <v>#REF!</v>
      </c>
      <c r="E128" s="56">
        <f>'2 SERVICES'!B126</f>
        <v>0</v>
      </c>
      <c r="F128" s="57" t="e">
        <f t="shared" si="1"/>
        <v>#REF!</v>
      </c>
      <c r="G128" s="58"/>
      <c r="H128" s="59"/>
      <c r="I128" s="60"/>
      <c r="J128" s="61"/>
      <c r="K128" s="62"/>
      <c r="L128" s="63"/>
      <c r="M128" s="64" t="e">
        <f t="shared" si="2"/>
        <v>#REF!</v>
      </c>
      <c r="N128" s="58"/>
      <c r="O128" s="65"/>
      <c r="P128" s="60"/>
      <c r="Q128" s="61"/>
      <c r="R128" s="66"/>
      <c r="S128" s="67"/>
      <c r="T128" s="57" t="e">
        <f t="shared" si="3"/>
        <v>#REF!</v>
      </c>
      <c r="U128" s="58"/>
      <c r="V128" s="59"/>
      <c r="W128" s="60"/>
      <c r="X128" s="61"/>
      <c r="Y128" s="62"/>
      <c r="Z128" s="63"/>
      <c r="AA128" s="64" t="e">
        <f t="shared" si="4"/>
        <v>#REF!</v>
      </c>
      <c r="AB128" s="58"/>
      <c r="AC128" s="65"/>
      <c r="AD128" s="60"/>
      <c r="AE128" s="61"/>
      <c r="AF128" s="66"/>
      <c r="AG128" s="67"/>
      <c r="AH128" s="68" t="e">
        <f t="shared" si="5"/>
        <v>#REF!</v>
      </c>
      <c r="AI128" s="58"/>
      <c r="AJ128" s="59"/>
      <c r="AK128" s="60"/>
      <c r="AL128" s="61"/>
      <c r="AM128" s="62"/>
      <c r="AN128" s="63"/>
      <c r="AO128" s="69" t="s">
        <v>165</v>
      </c>
      <c r="AP128" s="3" t="e">
        <f t="shared" si="6"/>
        <v>#REF!</v>
      </c>
    </row>
    <row r="129" spans="1:42" ht="39.75" customHeight="1" x14ac:dyDescent="0.25">
      <c r="A129" s="52">
        <f t="shared" si="7"/>
        <v>115</v>
      </c>
      <c r="B129" s="53" t="e">
        <f>'2 SERVICES'!#REF!</f>
        <v>#REF!</v>
      </c>
      <c r="C129" s="54" t="e">
        <f>'2 SERVICES'!#REF!</f>
        <v>#REF!</v>
      </c>
      <c r="D129" s="55" t="e">
        <f>'2 SERVICES'!#REF!</f>
        <v>#REF!</v>
      </c>
      <c r="E129" s="56">
        <f>'2 SERVICES'!B127</f>
        <v>0</v>
      </c>
      <c r="F129" s="57" t="e">
        <f t="shared" si="1"/>
        <v>#REF!</v>
      </c>
      <c r="G129" s="58"/>
      <c r="H129" s="59"/>
      <c r="I129" s="60"/>
      <c r="J129" s="61"/>
      <c r="K129" s="62"/>
      <c r="L129" s="63"/>
      <c r="M129" s="64" t="e">
        <f t="shared" si="2"/>
        <v>#REF!</v>
      </c>
      <c r="N129" s="58"/>
      <c r="O129" s="65"/>
      <c r="P129" s="60"/>
      <c r="Q129" s="61"/>
      <c r="R129" s="66"/>
      <c r="S129" s="67"/>
      <c r="T129" s="57" t="e">
        <f t="shared" si="3"/>
        <v>#REF!</v>
      </c>
      <c r="U129" s="58"/>
      <c r="V129" s="70"/>
      <c r="W129" s="71"/>
      <c r="X129" s="72"/>
      <c r="Y129" s="73"/>
      <c r="Z129" s="74"/>
      <c r="AA129" s="75" t="e">
        <f t="shared" si="4"/>
        <v>#REF!</v>
      </c>
      <c r="AB129" s="76"/>
      <c r="AC129" s="70"/>
      <c r="AD129" s="71"/>
      <c r="AE129" s="72"/>
      <c r="AF129" s="73"/>
      <c r="AG129" s="74"/>
      <c r="AH129" s="68" t="e">
        <f t="shared" si="5"/>
        <v>#REF!</v>
      </c>
      <c r="AI129" s="76"/>
      <c r="AJ129" s="59"/>
      <c r="AK129" s="71"/>
      <c r="AL129" s="72"/>
      <c r="AM129" s="62"/>
      <c r="AN129" s="63"/>
      <c r="AO129" s="77" t="s">
        <v>165</v>
      </c>
      <c r="AP129" s="3" t="e">
        <f t="shared" si="6"/>
        <v>#REF!</v>
      </c>
    </row>
    <row r="130" spans="1:42" ht="39.75" customHeight="1" x14ac:dyDescent="0.25">
      <c r="A130" s="52">
        <f t="shared" si="7"/>
        <v>116</v>
      </c>
      <c r="B130" s="53" t="e">
        <f>'2 SERVICES'!#REF!</f>
        <v>#REF!</v>
      </c>
      <c r="C130" s="54" t="e">
        <f>'2 SERVICES'!#REF!</f>
        <v>#REF!</v>
      </c>
      <c r="D130" s="55" t="e">
        <f>'2 SERVICES'!#REF!</f>
        <v>#REF!</v>
      </c>
      <c r="E130" s="56">
        <f>'2 SERVICES'!B128</f>
        <v>0</v>
      </c>
      <c r="F130" s="57" t="e">
        <f t="shared" si="1"/>
        <v>#REF!</v>
      </c>
      <c r="G130" s="58"/>
      <c r="H130" s="59"/>
      <c r="I130" s="60"/>
      <c r="J130" s="61"/>
      <c r="K130" s="62"/>
      <c r="L130" s="63"/>
      <c r="M130" s="64" t="e">
        <f t="shared" si="2"/>
        <v>#REF!</v>
      </c>
      <c r="N130" s="58"/>
      <c r="O130" s="65"/>
      <c r="P130" s="60"/>
      <c r="Q130" s="61"/>
      <c r="R130" s="66"/>
      <c r="S130" s="67"/>
      <c r="T130" s="57" t="e">
        <f t="shared" si="3"/>
        <v>#REF!</v>
      </c>
      <c r="U130" s="58"/>
      <c r="V130" s="59"/>
      <c r="W130" s="60"/>
      <c r="X130" s="61"/>
      <c r="Y130" s="62"/>
      <c r="Z130" s="63"/>
      <c r="AA130" s="64" t="e">
        <f t="shared" si="4"/>
        <v>#REF!</v>
      </c>
      <c r="AB130" s="58"/>
      <c r="AC130" s="65"/>
      <c r="AD130" s="60"/>
      <c r="AE130" s="61"/>
      <c r="AF130" s="66"/>
      <c r="AG130" s="67"/>
      <c r="AH130" s="68" t="e">
        <f t="shared" si="5"/>
        <v>#REF!</v>
      </c>
      <c r="AI130" s="58"/>
      <c r="AJ130" s="59"/>
      <c r="AK130" s="60"/>
      <c r="AL130" s="61"/>
      <c r="AM130" s="62"/>
      <c r="AN130" s="63"/>
      <c r="AO130" s="69" t="s">
        <v>165</v>
      </c>
      <c r="AP130" s="3" t="e">
        <f t="shared" si="6"/>
        <v>#REF!</v>
      </c>
    </row>
    <row r="131" spans="1:42" ht="39.75" customHeight="1" x14ac:dyDescent="0.25">
      <c r="A131" s="52">
        <f t="shared" si="7"/>
        <v>117</v>
      </c>
      <c r="B131" s="53" t="e">
        <f>'2 SERVICES'!#REF!</f>
        <v>#REF!</v>
      </c>
      <c r="C131" s="54" t="e">
        <f>'2 SERVICES'!#REF!</f>
        <v>#REF!</v>
      </c>
      <c r="D131" s="55" t="e">
        <f>'2 SERVICES'!#REF!</f>
        <v>#REF!</v>
      </c>
      <c r="E131" s="56">
        <f>'2 SERVICES'!B129</f>
        <v>0</v>
      </c>
      <c r="F131" s="57" t="e">
        <f t="shared" si="1"/>
        <v>#REF!</v>
      </c>
      <c r="G131" s="58"/>
      <c r="H131" s="59"/>
      <c r="I131" s="60"/>
      <c r="J131" s="61"/>
      <c r="K131" s="62"/>
      <c r="L131" s="63"/>
      <c r="M131" s="64" t="e">
        <f t="shared" si="2"/>
        <v>#REF!</v>
      </c>
      <c r="N131" s="58"/>
      <c r="O131" s="65"/>
      <c r="P131" s="60"/>
      <c r="Q131" s="61"/>
      <c r="R131" s="66"/>
      <c r="S131" s="67"/>
      <c r="T131" s="57" t="e">
        <f t="shared" si="3"/>
        <v>#REF!</v>
      </c>
      <c r="U131" s="58"/>
      <c r="V131" s="70"/>
      <c r="W131" s="71"/>
      <c r="X131" s="72"/>
      <c r="Y131" s="73"/>
      <c r="Z131" s="74"/>
      <c r="AA131" s="75" t="e">
        <f t="shared" si="4"/>
        <v>#REF!</v>
      </c>
      <c r="AB131" s="76"/>
      <c r="AC131" s="70"/>
      <c r="AD131" s="71"/>
      <c r="AE131" s="72"/>
      <c r="AF131" s="73"/>
      <c r="AG131" s="74"/>
      <c r="AH131" s="68" t="e">
        <f t="shared" si="5"/>
        <v>#REF!</v>
      </c>
      <c r="AI131" s="76"/>
      <c r="AJ131" s="59"/>
      <c r="AK131" s="71"/>
      <c r="AL131" s="72"/>
      <c r="AM131" s="62"/>
      <c r="AN131" s="63"/>
      <c r="AO131" s="77" t="s">
        <v>165</v>
      </c>
      <c r="AP131" s="3" t="e">
        <f t="shared" si="6"/>
        <v>#REF!</v>
      </c>
    </row>
    <row r="132" spans="1:42" ht="39.75" customHeight="1" x14ac:dyDescent="0.25">
      <c r="A132" s="52">
        <f t="shared" si="7"/>
        <v>118</v>
      </c>
      <c r="B132" s="53" t="e">
        <f>'2 SERVICES'!#REF!</f>
        <v>#REF!</v>
      </c>
      <c r="C132" s="54" t="e">
        <f>'2 SERVICES'!#REF!</f>
        <v>#REF!</v>
      </c>
      <c r="D132" s="55" t="e">
        <f>'2 SERVICES'!#REF!</f>
        <v>#REF!</v>
      </c>
      <c r="E132" s="56">
        <f>'2 SERVICES'!B130</f>
        <v>0</v>
      </c>
      <c r="F132" s="57" t="e">
        <f t="shared" si="1"/>
        <v>#REF!</v>
      </c>
      <c r="G132" s="58"/>
      <c r="H132" s="59"/>
      <c r="I132" s="60"/>
      <c r="J132" s="61"/>
      <c r="K132" s="62"/>
      <c r="L132" s="63"/>
      <c r="M132" s="64" t="e">
        <f t="shared" si="2"/>
        <v>#REF!</v>
      </c>
      <c r="N132" s="58"/>
      <c r="O132" s="65"/>
      <c r="P132" s="60"/>
      <c r="Q132" s="61"/>
      <c r="R132" s="66"/>
      <c r="S132" s="67"/>
      <c r="T132" s="57" t="e">
        <f t="shared" si="3"/>
        <v>#REF!</v>
      </c>
      <c r="U132" s="58"/>
      <c r="V132" s="59"/>
      <c r="W132" s="60"/>
      <c r="X132" s="61"/>
      <c r="Y132" s="62"/>
      <c r="Z132" s="63"/>
      <c r="AA132" s="64" t="e">
        <f t="shared" si="4"/>
        <v>#REF!</v>
      </c>
      <c r="AB132" s="58"/>
      <c r="AC132" s="65"/>
      <c r="AD132" s="60"/>
      <c r="AE132" s="61"/>
      <c r="AF132" s="66"/>
      <c r="AG132" s="67"/>
      <c r="AH132" s="68" t="e">
        <f t="shared" si="5"/>
        <v>#REF!</v>
      </c>
      <c r="AI132" s="58"/>
      <c r="AJ132" s="59"/>
      <c r="AK132" s="60"/>
      <c r="AL132" s="61"/>
      <c r="AM132" s="62"/>
      <c r="AN132" s="63"/>
      <c r="AO132" s="69" t="s">
        <v>165</v>
      </c>
      <c r="AP132" s="3" t="e">
        <f t="shared" si="6"/>
        <v>#REF!</v>
      </c>
    </row>
    <row r="133" spans="1:42" ht="39.75" customHeight="1" x14ac:dyDescent="0.25">
      <c r="A133" s="52">
        <f t="shared" si="7"/>
        <v>119</v>
      </c>
      <c r="B133" s="53" t="e">
        <f>'2 SERVICES'!#REF!</f>
        <v>#REF!</v>
      </c>
      <c r="C133" s="54" t="e">
        <f>'2 SERVICES'!#REF!</f>
        <v>#REF!</v>
      </c>
      <c r="D133" s="55" t="e">
        <f>'2 SERVICES'!#REF!</f>
        <v>#REF!</v>
      </c>
      <c r="E133" s="56">
        <f>'2 SERVICES'!B131</f>
        <v>0</v>
      </c>
      <c r="F133" s="57" t="e">
        <f t="shared" si="1"/>
        <v>#REF!</v>
      </c>
      <c r="G133" s="58"/>
      <c r="H133" s="59"/>
      <c r="I133" s="60"/>
      <c r="J133" s="61"/>
      <c r="K133" s="62"/>
      <c r="L133" s="63"/>
      <c r="M133" s="64" t="e">
        <f t="shared" si="2"/>
        <v>#REF!</v>
      </c>
      <c r="N133" s="58"/>
      <c r="O133" s="65"/>
      <c r="P133" s="60"/>
      <c r="Q133" s="61"/>
      <c r="R133" s="66"/>
      <c r="S133" s="67"/>
      <c r="T133" s="57" t="e">
        <f t="shared" si="3"/>
        <v>#REF!</v>
      </c>
      <c r="U133" s="58"/>
      <c r="V133" s="70"/>
      <c r="W133" s="71"/>
      <c r="X133" s="72"/>
      <c r="Y133" s="73"/>
      <c r="Z133" s="74"/>
      <c r="AA133" s="75" t="e">
        <f t="shared" si="4"/>
        <v>#REF!</v>
      </c>
      <c r="AB133" s="76"/>
      <c r="AC133" s="70"/>
      <c r="AD133" s="71"/>
      <c r="AE133" s="72"/>
      <c r="AF133" s="73"/>
      <c r="AG133" s="74"/>
      <c r="AH133" s="68" t="e">
        <f t="shared" si="5"/>
        <v>#REF!</v>
      </c>
      <c r="AI133" s="76"/>
      <c r="AJ133" s="59"/>
      <c r="AK133" s="71"/>
      <c r="AL133" s="72"/>
      <c r="AM133" s="62"/>
      <c r="AN133" s="63"/>
      <c r="AO133" s="77" t="s">
        <v>165</v>
      </c>
      <c r="AP133" s="3" t="e">
        <f t="shared" si="6"/>
        <v>#REF!</v>
      </c>
    </row>
    <row r="134" spans="1:42" ht="39.75" customHeight="1" x14ac:dyDescent="0.25">
      <c r="A134" s="52">
        <f t="shared" si="7"/>
        <v>120</v>
      </c>
      <c r="B134" s="53" t="e">
        <f>'2 SERVICES'!#REF!</f>
        <v>#REF!</v>
      </c>
      <c r="C134" s="54" t="e">
        <f>'2 SERVICES'!#REF!</f>
        <v>#REF!</v>
      </c>
      <c r="D134" s="55" t="e">
        <f>'2 SERVICES'!#REF!</f>
        <v>#REF!</v>
      </c>
      <c r="E134" s="56">
        <f>'2 SERVICES'!B132</f>
        <v>0</v>
      </c>
      <c r="F134" s="57" t="e">
        <f t="shared" si="1"/>
        <v>#REF!</v>
      </c>
      <c r="G134" s="58"/>
      <c r="H134" s="59"/>
      <c r="I134" s="60"/>
      <c r="J134" s="61"/>
      <c r="K134" s="62"/>
      <c r="L134" s="63"/>
      <c r="M134" s="64" t="e">
        <f t="shared" si="2"/>
        <v>#REF!</v>
      </c>
      <c r="N134" s="58"/>
      <c r="O134" s="65"/>
      <c r="P134" s="60"/>
      <c r="Q134" s="61"/>
      <c r="R134" s="66"/>
      <c r="S134" s="67"/>
      <c r="T134" s="57" t="e">
        <f t="shared" si="3"/>
        <v>#REF!</v>
      </c>
      <c r="U134" s="58"/>
      <c r="V134" s="59"/>
      <c r="W134" s="60"/>
      <c r="X134" s="61"/>
      <c r="Y134" s="62"/>
      <c r="Z134" s="63"/>
      <c r="AA134" s="64" t="e">
        <f t="shared" si="4"/>
        <v>#REF!</v>
      </c>
      <c r="AB134" s="58"/>
      <c r="AC134" s="65"/>
      <c r="AD134" s="60"/>
      <c r="AE134" s="61"/>
      <c r="AF134" s="66"/>
      <c r="AG134" s="67"/>
      <c r="AH134" s="68" t="e">
        <f t="shared" si="5"/>
        <v>#REF!</v>
      </c>
      <c r="AI134" s="58"/>
      <c r="AJ134" s="59"/>
      <c r="AK134" s="60"/>
      <c r="AL134" s="61"/>
      <c r="AM134" s="62"/>
      <c r="AN134" s="63"/>
      <c r="AO134" s="69" t="s">
        <v>165</v>
      </c>
      <c r="AP134" s="3" t="e">
        <f t="shared" si="6"/>
        <v>#REF!</v>
      </c>
    </row>
    <row r="135" spans="1:42" ht="39.75" customHeight="1" x14ac:dyDescent="0.25">
      <c r="A135" s="52">
        <f t="shared" si="7"/>
        <v>121</v>
      </c>
      <c r="B135" s="53" t="e">
        <f>'2 SERVICES'!#REF!</f>
        <v>#REF!</v>
      </c>
      <c r="C135" s="54" t="e">
        <f>'2 SERVICES'!#REF!</f>
        <v>#REF!</v>
      </c>
      <c r="D135" s="55" t="e">
        <f>'2 SERVICES'!#REF!</f>
        <v>#REF!</v>
      </c>
      <c r="E135" s="56">
        <f>'2 SERVICES'!B133</f>
        <v>0</v>
      </c>
      <c r="F135" s="57" t="e">
        <f t="shared" si="1"/>
        <v>#REF!</v>
      </c>
      <c r="G135" s="58"/>
      <c r="H135" s="59"/>
      <c r="I135" s="60"/>
      <c r="J135" s="61"/>
      <c r="K135" s="62"/>
      <c r="L135" s="63"/>
      <c r="M135" s="64" t="e">
        <f t="shared" si="2"/>
        <v>#REF!</v>
      </c>
      <c r="N135" s="58"/>
      <c r="O135" s="65"/>
      <c r="P135" s="60"/>
      <c r="Q135" s="61"/>
      <c r="R135" s="66"/>
      <c r="S135" s="67"/>
      <c r="T135" s="57" t="e">
        <f t="shared" si="3"/>
        <v>#REF!</v>
      </c>
      <c r="U135" s="58"/>
      <c r="V135" s="70"/>
      <c r="W135" s="71"/>
      <c r="X135" s="72"/>
      <c r="Y135" s="73"/>
      <c r="Z135" s="74"/>
      <c r="AA135" s="75" t="e">
        <f t="shared" si="4"/>
        <v>#REF!</v>
      </c>
      <c r="AB135" s="76"/>
      <c r="AC135" s="70"/>
      <c r="AD135" s="71"/>
      <c r="AE135" s="72"/>
      <c r="AF135" s="73"/>
      <c r="AG135" s="74"/>
      <c r="AH135" s="68" t="e">
        <f t="shared" si="5"/>
        <v>#REF!</v>
      </c>
      <c r="AI135" s="76"/>
      <c r="AJ135" s="59"/>
      <c r="AK135" s="71"/>
      <c r="AL135" s="72"/>
      <c r="AM135" s="62"/>
      <c r="AN135" s="63"/>
      <c r="AO135" s="77" t="s">
        <v>165</v>
      </c>
      <c r="AP135" s="3" t="e">
        <f t="shared" si="6"/>
        <v>#REF!</v>
      </c>
    </row>
    <row r="136" spans="1:42" ht="39.75" customHeight="1" x14ac:dyDescent="0.25">
      <c r="A136" s="52">
        <f t="shared" si="7"/>
        <v>122</v>
      </c>
      <c r="B136" s="53" t="e">
        <f>'2 SERVICES'!#REF!</f>
        <v>#REF!</v>
      </c>
      <c r="C136" s="54" t="e">
        <f>'2 SERVICES'!#REF!</f>
        <v>#REF!</v>
      </c>
      <c r="D136" s="55" t="e">
        <f>'2 SERVICES'!#REF!</f>
        <v>#REF!</v>
      </c>
      <c r="E136" s="56">
        <f>'2 SERVICES'!B134</f>
        <v>0</v>
      </c>
      <c r="F136" s="57" t="e">
        <f t="shared" si="1"/>
        <v>#REF!</v>
      </c>
      <c r="G136" s="58"/>
      <c r="H136" s="59"/>
      <c r="I136" s="60"/>
      <c r="J136" s="61"/>
      <c r="K136" s="62"/>
      <c r="L136" s="63"/>
      <c r="M136" s="64" t="e">
        <f t="shared" si="2"/>
        <v>#REF!</v>
      </c>
      <c r="N136" s="58"/>
      <c r="O136" s="65"/>
      <c r="P136" s="60"/>
      <c r="Q136" s="61"/>
      <c r="R136" s="66"/>
      <c r="S136" s="67"/>
      <c r="T136" s="57" t="e">
        <f t="shared" si="3"/>
        <v>#REF!</v>
      </c>
      <c r="U136" s="58"/>
      <c r="V136" s="59"/>
      <c r="W136" s="60"/>
      <c r="X136" s="61"/>
      <c r="Y136" s="62"/>
      <c r="Z136" s="63"/>
      <c r="AA136" s="64" t="e">
        <f t="shared" si="4"/>
        <v>#REF!</v>
      </c>
      <c r="AB136" s="58"/>
      <c r="AC136" s="65"/>
      <c r="AD136" s="60"/>
      <c r="AE136" s="61"/>
      <c r="AF136" s="66"/>
      <c r="AG136" s="67"/>
      <c r="AH136" s="68" t="e">
        <f t="shared" si="5"/>
        <v>#REF!</v>
      </c>
      <c r="AI136" s="58"/>
      <c r="AJ136" s="59"/>
      <c r="AK136" s="60"/>
      <c r="AL136" s="61"/>
      <c r="AM136" s="62"/>
      <c r="AN136" s="63"/>
      <c r="AO136" s="69" t="s">
        <v>165</v>
      </c>
      <c r="AP136" s="3" t="e">
        <f t="shared" si="6"/>
        <v>#REF!</v>
      </c>
    </row>
    <row r="137" spans="1:42" ht="39.75" customHeight="1" x14ac:dyDescent="0.25">
      <c r="A137" s="52">
        <f t="shared" si="7"/>
        <v>123</v>
      </c>
      <c r="B137" s="53" t="e">
        <f>'2 SERVICES'!#REF!</f>
        <v>#REF!</v>
      </c>
      <c r="C137" s="54" t="e">
        <f>'2 SERVICES'!#REF!</f>
        <v>#REF!</v>
      </c>
      <c r="D137" s="55" t="e">
        <f>'2 SERVICES'!#REF!</f>
        <v>#REF!</v>
      </c>
      <c r="E137" s="56">
        <f>'2 SERVICES'!B135</f>
        <v>0</v>
      </c>
      <c r="F137" s="57" t="e">
        <f t="shared" si="1"/>
        <v>#REF!</v>
      </c>
      <c r="G137" s="58"/>
      <c r="H137" s="59"/>
      <c r="I137" s="60"/>
      <c r="J137" s="61"/>
      <c r="K137" s="62"/>
      <c r="L137" s="63"/>
      <c r="M137" s="64" t="e">
        <f t="shared" si="2"/>
        <v>#REF!</v>
      </c>
      <c r="N137" s="58"/>
      <c r="O137" s="65"/>
      <c r="P137" s="60"/>
      <c r="Q137" s="61"/>
      <c r="R137" s="66"/>
      <c r="S137" s="67"/>
      <c r="T137" s="57" t="e">
        <f t="shared" si="3"/>
        <v>#REF!</v>
      </c>
      <c r="U137" s="58"/>
      <c r="V137" s="70"/>
      <c r="W137" s="71"/>
      <c r="X137" s="72"/>
      <c r="Y137" s="73"/>
      <c r="Z137" s="74"/>
      <c r="AA137" s="75" t="e">
        <f t="shared" si="4"/>
        <v>#REF!</v>
      </c>
      <c r="AB137" s="76"/>
      <c r="AC137" s="70"/>
      <c r="AD137" s="71"/>
      <c r="AE137" s="72"/>
      <c r="AF137" s="73"/>
      <c r="AG137" s="74"/>
      <c r="AH137" s="68" t="e">
        <f t="shared" si="5"/>
        <v>#REF!</v>
      </c>
      <c r="AI137" s="76"/>
      <c r="AJ137" s="59"/>
      <c r="AK137" s="71"/>
      <c r="AL137" s="72"/>
      <c r="AM137" s="62"/>
      <c r="AN137" s="63"/>
      <c r="AO137" s="77" t="s">
        <v>165</v>
      </c>
      <c r="AP137" s="3" t="e">
        <f t="shared" si="6"/>
        <v>#REF!</v>
      </c>
    </row>
    <row r="138" spans="1:42" ht="39.75" customHeight="1" x14ac:dyDescent="0.25">
      <c r="A138" s="52">
        <f t="shared" si="7"/>
        <v>124</v>
      </c>
      <c r="B138" s="53" t="e">
        <f>'2 SERVICES'!#REF!</f>
        <v>#REF!</v>
      </c>
      <c r="C138" s="54" t="e">
        <f>'2 SERVICES'!#REF!</f>
        <v>#REF!</v>
      </c>
      <c r="D138" s="55" t="e">
        <f>'2 SERVICES'!#REF!</f>
        <v>#REF!</v>
      </c>
      <c r="E138" s="56">
        <f>'2 SERVICES'!B136</f>
        <v>0</v>
      </c>
      <c r="F138" s="57" t="e">
        <f t="shared" si="1"/>
        <v>#REF!</v>
      </c>
      <c r="G138" s="58"/>
      <c r="H138" s="59"/>
      <c r="I138" s="60"/>
      <c r="J138" s="61"/>
      <c r="K138" s="62"/>
      <c r="L138" s="63"/>
      <c r="M138" s="64" t="e">
        <f t="shared" si="2"/>
        <v>#REF!</v>
      </c>
      <c r="N138" s="58"/>
      <c r="O138" s="65"/>
      <c r="P138" s="60"/>
      <c r="Q138" s="61"/>
      <c r="R138" s="66"/>
      <c r="S138" s="67"/>
      <c r="T138" s="57" t="e">
        <f t="shared" si="3"/>
        <v>#REF!</v>
      </c>
      <c r="U138" s="58"/>
      <c r="V138" s="59"/>
      <c r="W138" s="60"/>
      <c r="X138" s="61"/>
      <c r="Y138" s="62"/>
      <c r="Z138" s="63"/>
      <c r="AA138" s="64" t="e">
        <f t="shared" si="4"/>
        <v>#REF!</v>
      </c>
      <c r="AB138" s="58"/>
      <c r="AC138" s="65"/>
      <c r="AD138" s="60"/>
      <c r="AE138" s="61"/>
      <c r="AF138" s="66"/>
      <c r="AG138" s="67"/>
      <c r="AH138" s="68" t="e">
        <f t="shared" si="5"/>
        <v>#REF!</v>
      </c>
      <c r="AI138" s="58"/>
      <c r="AJ138" s="59"/>
      <c r="AK138" s="60"/>
      <c r="AL138" s="61"/>
      <c r="AM138" s="62"/>
      <c r="AN138" s="63"/>
      <c r="AO138" s="69" t="s">
        <v>165</v>
      </c>
      <c r="AP138" s="3" t="e">
        <f t="shared" si="6"/>
        <v>#REF!</v>
      </c>
    </row>
    <row r="139" spans="1:42" ht="39.75" customHeight="1" x14ac:dyDescent="0.25">
      <c r="A139" s="52">
        <f t="shared" si="7"/>
        <v>125</v>
      </c>
      <c r="B139" s="53" t="e">
        <f>'2 SERVICES'!#REF!</f>
        <v>#REF!</v>
      </c>
      <c r="C139" s="54" t="e">
        <f>'2 SERVICES'!#REF!</f>
        <v>#REF!</v>
      </c>
      <c r="D139" s="55" t="e">
        <f>'2 SERVICES'!#REF!</f>
        <v>#REF!</v>
      </c>
      <c r="E139" s="56">
        <f>'2 SERVICES'!B137</f>
        <v>0</v>
      </c>
      <c r="F139" s="57" t="e">
        <f t="shared" si="1"/>
        <v>#REF!</v>
      </c>
      <c r="G139" s="58"/>
      <c r="H139" s="59"/>
      <c r="I139" s="60"/>
      <c r="J139" s="61"/>
      <c r="K139" s="62"/>
      <c r="L139" s="63"/>
      <c r="M139" s="64" t="e">
        <f t="shared" si="2"/>
        <v>#REF!</v>
      </c>
      <c r="N139" s="58"/>
      <c r="O139" s="65"/>
      <c r="P139" s="60"/>
      <c r="Q139" s="61"/>
      <c r="R139" s="66"/>
      <c r="S139" s="67"/>
      <c r="T139" s="57" t="e">
        <f t="shared" si="3"/>
        <v>#REF!</v>
      </c>
      <c r="U139" s="58"/>
      <c r="V139" s="70"/>
      <c r="W139" s="71"/>
      <c r="X139" s="72"/>
      <c r="Y139" s="73"/>
      <c r="Z139" s="74"/>
      <c r="AA139" s="75" t="e">
        <f t="shared" si="4"/>
        <v>#REF!</v>
      </c>
      <c r="AB139" s="76"/>
      <c r="AC139" s="70"/>
      <c r="AD139" s="71"/>
      <c r="AE139" s="72"/>
      <c r="AF139" s="73"/>
      <c r="AG139" s="74"/>
      <c r="AH139" s="68" t="e">
        <f t="shared" si="5"/>
        <v>#REF!</v>
      </c>
      <c r="AI139" s="76"/>
      <c r="AJ139" s="59"/>
      <c r="AK139" s="71"/>
      <c r="AL139" s="72"/>
      <c r="AM139" s="62"/>
      <c r="AN139" s="63"/>
      <c r="AO139" s="77" t="s">
        <v>165</v>
      </c>
      <c r="AP139" s="3" t="e">
        <f t="shared" si="6"/>
        <v>#REF!</v>
      </c>
    </row>
    <row r="140" spans="1:42" ht="39.75" customHeight="1" x14ac:dyDescent="0.25">
      <c r="A140" s="52">
        <f t="shared" si="7"/>
        <v>126</v>
      </c>
      <c r="B140" s="53" t="e">
        <f>'2 SERVICES'!#REF!</f>
        <v>#REF!</v>
      </c>
      <c r="C140" s="54" t="e">
        <f>'2 SERVICES'!#REF!</f>
        <v>#REF!</v>
      </c>
      <c r="D140" s="55" t="e">
        <f>'2 SERVICES'!#REF!</f>
        <v>#REF!</v>
      </c>
      <c r="E140" s="56">
        <f>'2 SERVICES'!B138</f>
        <v>0</v>
      </c>
      <c r="F140" s="57" t="e">
        <f t="shared" si="1"/>
        <v>#REF!</v>
      </c>
      <c r="G140" s="58"/>
      <c r="H140" s="59"/>
      <c r="I140" s="60"/>
      <c r="J140" s="61"/>
      <c r="K140" s="62"/>
      <c r="L140" s="63"/>
      <c r="M140" s="64" t="e">
        <f t="shared" si="2"/>
        <v>#REF!</v>
      </c>
      <c r="N140" s="58"/>
      <c r="O140" s="65"/>
      <c r="P140" s="60"/>
      <c r="Q140" s="61"/>
      <c r="R140" s="66"/>
      <c r="S140" s="67"/>
      <c r="T140" s="57" t="e">
        <f t="shared" si="3"/>
        <v>#REF!</v>
      </c>
      <c r="U140" s="58"/>
      <c r="V140" s="59"/>
      <c r="W140" s="60"/>
      <c r="X140" s="61"/>
      <c r="Y140" s="62"/>
      <c r="Z140" s="63"/>
      <c r="AA140" s="64" t="e">
        <f t="shared" si="4"/>
        <v>#REF!</v>
      </c>
      <c r="AB140" s="58"/>
      <c r="AC140" s="65"/>
      <c r="AD140" s="60"/>
      <c r="AE140" s="61"/>
      <c r="AF140" s="66"/>
      <c r="AG140" s="67"/>
      <c r="AH140" s="68" t="e">
        <f t="shared" si="5"/>
        <v>#REF!</v>
      </c>
      <c r="AI140" s="58"/>
      <c r="AJ140" s="59"/>
      <c r="AK140" s="60"/>
      <c r="AL140" s="61"/>
      <c r="AM140" s="62"/>
      <c r="AN140" s="63"/>
      <c r="AO140" s="69" t="s">
        <v>165</v>
      </c>
      <c r="AP140" s="3" t="e">
        <f t="shared" si="6"/>
        <v>#REF!</v>
      </c>
    </row>
    <row r="141" spans="1:42" ht="39.75" customHeight="1" x14ac:dyDescent="0.25">
      <c r="A141" s="52">
        <f t="shared" si="7"/>
        <v>127</v>
      </c>
      <c r="B141" s="53" t="e">
        <f>'2 SERVICES'!#REF!</f>
        <v>#REF!</v>
      </c>
      <c r="C141" s="54" t="e">
        <f>'2 SERVICES'!#REF!</f>
        <v>#REF!</v>
      </c>
      <c r="D141" s="55" t="e">
        <f>'2 SERVICES'!#REF!</f>
        <v>#REF!</v>
      </c>
      <c r="E141" s="56">
        <f>'2 SERVICES'!B139</f>
        <v>0</v>
      </c>
      <c r="F141" s="57" t="e">
        <f t="shared" si="1"/>
        <v>#REF!</v>
      </c>
      <c r="G141" s="58"/>
      <c r="H141" s="59"/>
      <c r="I141" s="60"/>
      <c r="J141" s="61"/>
      <c r="K141" s="62"/>
      <c r="L141" s="63"/>
      <c r="M141" s="64" t="e">
        <f t="shared" si="2"/>
        <v>#REF!</v>
      </c>
      <c r="N141" s="58"/>
      <c r="O141" s="65"/>
      <c r="P141" s="60"/>
      <c r="Q141" s="61"/>
      <c r="R141" s="66"/>
      <c r="S141" s="67"/>
      <c r="T141" s="57" t="e">
        <f t="shared" si="3"/>
        <v>#REF!</v>
      </c>
      <c r="U141" s="58"/>
      <c r="V141" s="70"/>
      <c r="W141" s="71"/>
      <c r="X141" s="72"/>
      <c r="Y141" s="73"/>
      <c r="Z141" s="74"/>
      <c r="AA141" s="75" t="e">
        <f t="shared" si="4"/>
        <v>#REF!</v>
      </c>
      <c r="AB141" s="76"/>
      <c r="AC141" s="70"/>
      <c r="AD141" s="71"/>
      <c r="AE141" s="72"/>
      <c r="AF141" s="73"/>
      <c r="AG141" s="74"/>
      <c r="AH141" s="68" t="e">
        <f t="shared" si="5"/>
        <v>#REF!</v>
      </c>
      <c r="AI141" s="76"/>
      <c r="AJ141" s="59"/>
      <c r="AK141" s="71"/>
      <c r="AL141" s="72"/>
      <c r="AM141" s="62"/>
      <c r="AN141" s="63"/>
      <c r="AO141" s="77" t="s">
        <v>165</v>
      </c>
      <c r="AP141" s="3" t="e">
        <f t="shared" si="6"/>
        <v>#REF!</v>
      </c>
    </row>
    <row r="142" spans="1:42" ht="39.75" customHeight="1" x14ac:dyDescent="0.25">
      <c r="A142" s="52">
        <f t="shared" si="7"/>
        <v>128</v>
      </c>
      <c r="B142" s="53" t="e">
        <f>'2 SERVICES'!#REF!</f>
        <v>#REF!</v>
      </c>
      <c r="C142" s="54" t="e">
        <f>'2 SERVICES'!#REF!</f>
        <v>#REF!</v>
      </c>
      <c r="D142" s="55" t="e">
        <f>'2 SERVICES'!#REF!</f>
        <v>#REF!</v>
      </c>
      <c r="E142" s="56">
        <f>'2 SERVICES'!B140</f>
        <v>0</v>
      </c>
      <c r="F142" s="57" t="e">
        <f t="shared" si="1"/>
        <v>#REF!</v>
      </c>
      <c r="G142" s="58"/>
      <c r="H142" s="59"/>
      <c r="I142" s="60"/>
      <c r="J142" s="61"/>
      <c r="K142" s="62"/>
      <c r="L142" s="63"/>
      <c r="M142" s="64" t="e">
        <f t="shared" si="2"/>
        <v>#REF!</v>
      </c>
      <c r="N142" s="58"/>
      <c r="O142" s="65"/>
      <c r="P142" s="60"/>
      <c r="Q142" s="61"/>
      <c r="R142" s="66"/>
      <c r="S142" s="67"/>
      <c r="T142" s="57" t="e">
        <f t="shared" si="3"/>
        <v>#REF!</v>
      </c>
      <c r="U142" s="58"/>
      <c r="V142" s="59"/>
      <c r="W142" s="60"/>
      <c r="X142" s="61"/>
      <c r="Y142" s="62"/>
      <c r="Z142" s="63"/>
      <c r="AA142" s="64" t="e">
        <f t="shared" si="4"/>
        <v>#REF!</v>
      </c>
      <c r="AB142" s="58"/>
      <c r="AC142" s="65"/>
      <c r="AD142" s="60"/>
      <c r="AE142" s="61"/>
      <c r="AF142" s="66"/>
      <c r="AG142" s="67"/>
      <c r="AH142" s="68" t="e">
        <f t="shared" si="5"/>
        <v>#REF!</v>
      </c>
      <c r="AI142" s="58"/>
      <c r="AJ142" s="59"/>
      <c r="AK142" s="60"/>
      <c r="AL142" s="61"/>
      <c r="AM142" s="62"/>
      <c r="AN142" s="63"/>
      <c r="AO142" s="69" t="s">
        <v>165</v>
      </c>
      <c r="AP142" s="3" t="e">
        <f t="shared" si="6"/>
        <v>#REF!</v>
      </c>
    </row>
    <row r="143" spans="1:42" ht="39.75" customHeight="1" x14ac:dyDescent="0.25">
      <c r="A143" s="52">
        <f t="shared" si="7"/>
        <v>129</v>
      </c>
      <c r="B143" s="53" t="e">
        <f>'2 SERVICES'!#REF!</f>
        <v>#REF!</v>
      </c>
      <c r="C143" s="54" t="e">
        <f>'2 SERVICES'!#REF!</f>
        <v>#REF!</v>
      </c>
      <c r="D143" s="55" t="e">
        <f>'2 SERVICES'!#REF!</f>
        <v>#REF!</v>
      </c>
      <c r="E143" s="56">
        <f>'2 SERVICES'!B141</f>
        <v>0</v>
      </c>
      <c r="F143" s="57" t="e">
        <f t="shared" si="1"/>
        <v>#REF!</v>
      </c>
      <c r="G143" s="58"/>
      <c r="H143" s="59"/>
      <c r="I143" s="60"/>
      <c r="J143" s="61"/>
      <c r="K143" s="62"/>
      <c r="L143" s="63"/>
      <c r="M143" s="64" t="e">
        <f t="shared" si="2"/>
        <v>#REF!</v>
      </c>
      <c r="N143" s="58"/>
      <c r="O143" s="65"/>
      <c r="P143" s="60"/>
      <c r="Q143" s="61"/>
      <c r="R143" s="66"/>
      <c r="S143" s="67"/>
      <c r="T143" s="57" t="e">
        <f t="shared" si="3"/>
        <v>#REF!</v>
      </c>
      <c r="U143" s="58"/>
      <c r="V143" s="70"/>
      <c r="W143" s="71"/>
      <c r="X143" s="72"/>
      <c r="Y143" s="73"/>
      <c r="Z143" s="74"/>
      <c r="AA143" s="75" t="e">
        <f t="shared" si="4"/>
        <v>#REF!</v>
      </c>
      <c r="AB143" s="76"/>
      <c r="AC143" s="70"/>
      <c r="AD143" s="71"/>
      <c r="AE143" s="72"/>
      <c r="AF143" s="73"/>
      <c r="AG143" s="74"/>
      <c r="AH143" s="68" t="e">
        <f t="shared" si="5"/>
        <v>#REF!</v>
      </c>
      <c r="AI143" s="76"/>
      <c r="AJ143" s="59"/>
      <c r="AK143" s="71"/>
      <c r="AL143" s="72"/>
      <c r="AM143" s="62"/>
      <c r="AN143" s="63"/>
      <c r="AO143" s="77" t="s">
        <v>165</v>
      </c>
      <c r="AP143" s="3" t="e">
        <f t="shared" si="6"/>
        <v>#REF!</v>
      </c>
    </row>
    <row r="144" spans="1:42" ht="39.75" customHeight="1" x14ac:dyDescent="0.25">
      <c r="A144" s="52">
        <f t="shared" si="7"/>
        <v>130</v>
      </c>
      <c r="B144" s="53" t="e">
        <f>'2 SERVICES'!#REF!</f>
        <v>#REF!</v>
      </c>
      <c r="C144" s="54" t="e">
        <f>'2 SERVICES'!#REF!</f>
        <v>#REF!</v>
      </c>
      <c r="D144" s="55" t="e">
        <f>'2 SERVICES'!#REF!</f>
        <v>#REF!</v>
      </c>
      <c r="E144" s="56">
        <f>'2 SERVICES'!B142</f>
        <v>0</v>
      </c>
      <c r="F144" s="57" t="e">
        <f t="shared" si="1"/>
        <v>#REF!</v>
      </c>
      <c r="G144" s="58"/>
      <c r="H144" s="59"/>
      <c r="I144" s="60"/>
      <c r="J144" s="61"/>
      <c r="K144" s="62"/>
      <c r="L144" s="63"/>
      <c r="M144" s="64" t="e">
        <f t="shared" si="2"/>
        <v>#REF!</v>
      </c>
      <c r="N144" s="58"/>
      <c r="O144" s="65"/>
      <c r="P144" s="60"/>
      <c r="Q144" s="61"/>
      <c r="R144" s="66"/>
      <c r="S144" s="67"/>
      <c r="T144" s="57" t="e">
        <f t="shared" si="3"/>
        <v>#REF!</v>
      </c>
      <c r="U144" s="58"/>
      <c r="V144" s="59"/>
      <c r="W144" s="60"/>
      <c r="X144" s="61"/>
      <c r="Y144" s="62"/>
      <c r="Z144" s="63"/>
      <c r="AA144" s="64" t="e">
        <f t="shared" si="4"/>
        <v>#REF!</v>
      </c>
      <c r="AB144" s="58"/>
      <c r="AC144" s="65"/>
      <c r="AD144" s="60"/>
      <c r="AE144" s="61"/>
      <c r="AF144" s="66"/>
      <c r="AG144" s="67"/>
      <c r="AH144" s="68" t="e">
        <f t="shared" si="5"/>
        <v>#REF!</v>
      </c>
      <c r="AI144" s="58"/>
      <c r="AJ144" s="59"/>
      <c r="AK144" s="60"/>
      <c r="AL144" s="61"/>
      <c r="AM144" s="62"/>
      <c r="AN144" s="63"/>
      <c r="AO144" s="69" t="s">
        <v>165</v>
      </c>
      <c r="AP144" s="3" t="e">
        <f t="shared" si="6"/>
        <v>#REF!</v>
      </c>
    </row>
    <row r="145" spans="1:42" ht="39.75" customHeight="1" x14ac:dyDescent="0.25">
      <c r="A145" s="52">
        <f t="shared" si="7"/>
        <v>131</v>
      </c>
      <c r="B145" s="53" t="e">
        <f>'2 SERVICES'!#REF!</f>
        <v>#REF!</v>
      </c>
      <c r="C145" s="54" t="e">
        <f>'2 SERVICES'!#REF!</f>
        <v>#REF!</v>
      </c>
      <c r="D145" s="55" t="e">
        <f>'2 SERVICES'!#REF!</f>
        <v>#REF!</v>
      </c>
      <c r="E145" s="56">
        <f>'2 SERVICES'!B143</f>
        <v>0</v>
      </c>
      <c r="F145" s="57" t="e">
        <f t="shared" si="1"/>
        <v>#REF!</v>
      </c>
      <c r="G145" s="58"/>
      <c r="H145" s="59"/>
      <c r="I145" s="60"/>
      <c r="J145" s="61"/>
      <c r="K145" s="62"/>
      <c r="L145" s="63"/>
      <c r="M145" s="64" t="e">
        <f t="shared" si="2"/>
        <v>#REF!</v>
      </c>
      <c r="N145" s="58"/>
      <c r="O145" s="65"/>
      <c r="P145" s="60"/>
      <c r="Q145" s="61"/>
      <c r="R145" s="66"/>
      <c r="S145" s="67"/>
      <c r="T145" s="57" t="e">
        <f t="shared" si="3"/>
        <v>#REF!</v>
      </c>
      <c r="U145" s="58"/>
      <c r="V145" s="70"/>
      <c r="W145" s="71"/>
      <c r="X145" s="72"/>
      <c r="Y145" s="73"/>
      <c r="Z145" s="74"/>
      <c r="AA145" s="75" t="e">
        <f t="shared" si="4"/>
        <v>#REF!</v>
      </c>
      <c r="AB145" s="76"/>
      <c r="AC145" s="70"/>
      <c r="AD145" s="71"/>
      <c r="AE145" s="72"/>
      <c r="AF145" s="73"/>
      <c r="AG145" s="74"/>
      <c r="AH145" s="68" t="e">
        <f t="shared" si="5"/>
        <v>#REF!</v>
      </c>
      <c r="AI145" s="76"/>
      <c r="AJ145" s="59"/>
      <c r="AK145" s="71"/>
      <c r="AL145" s="72"/>
      <c r="AM145" s="62"/>
      <c r="AN145" s="63"/>
      <c r="AO145" s="77" t="s">
        <v>165</v>
      </c>
      <c r="AP145" s="3" t="e">
        <f t="shared" si="6"/>
        <v>#REF!</v>
      </c>
    </row>
    <row r="146" spans="1:42" ht="39.75" customHeight="1" x14ac:dyDescent="0.25">
      <c r="A146" s="52">
        <f t="shared" si="7"/>
        <v>132</v>
      </c>
      <c r="B146" s="53" t="e">
        <f>'2 SERVICES'!#REF!</f>
        <v>#REF!</v>
      </c>
      <c r="C146" s="54" t="e">
        <f>'2 SERVICES'!#REF!</f>
        <v>#REF!</v>
      </c>
      <c r="D146" s="55" t="e">
        <f>'2 SERVICES'!#REF!</f>
        <v>#REF!</v>
      </c>
      <c r="E146" s="56">
        <f>'2 SERVICES'!B144</f>
        <v>0</v>
      </c>
      <c r="F146" s="57" t="e">
        <f t="shared" si="1"/>
        <v>#REF!</v>
      </c>
      <c r="G146" s="58"/>
      <c r="H146" s="59"/>
      <c r="I146" s="60"/>
      <c r="J146" s="61"/>
      <c r="K146" s="62"/>
      <c r="L146" s="63"/>
      <c r="M146" s="64" t="e">
        <f t="shared" si="2"/>
        <v>#REF!</v>
      </c>
      <c r="N146" s="58"/>
      <c r="O146" s="65"/>
      <c r="P146" s="60"/>
      <c r="Q146" s="61"/>
      <c r="R146" s="66"/>
      <c r="S146" s="67"/>
      <c r="T146" s="57" t="e">
        <f t="shared" si="3"/>
        <v>#REF!</v>
      </c>
      <c r="U146" s="58"/>
      <c r="V146" s="59"/>
      <c r="W146" s="60"/>
      <c r="X146" s="61"/>
      <c r="Y146" s="62"/>
      <c r="Z146" s="63"/>
      <c r="AA146" s="64" t="e">
        <f t="shared" si="4"/>
        <v>#REF!</v>
      </c>
      <c r="AB146" s="58"/>
      <c r="AC146" s="65"/>
      <c r="AD146" s="60"/>
      <c r="AE146" s="61"/>
      <c r="AF146" s="66"/>
      <c r="AG146" s="67"/>
      <c r="AH146" s="68" t="e">
        <f t="shared" si="5"/>
        <v>#REF!</v>
      </c>
      <c r="AI146" s="58"/>
      <c r="AJ146" s="59"/>
      <c r="AK146" s="60"/>
      <c r="AL146" s="61"/>
      <c r="AM146" s="62"/>
      <c r="AN146" s="63"/>
      <c r="AO146" s="69" t="s">
        <v>165</v>
      </c>
      <c r="AP146" s="3" t="e">
        <f t="shared" si="6"/>
        <v>#REF!</v>
      </c>
    </row>
    <row r="147" spans="1:42" ht="39.75" customHeight="1" x14ac:dyDescent="0.25">
      <c r="A147" s="52">
        <f t="shared" si="7"/>
        <v>133</v>
      </c>
      <c r="B147" s="53" t="e">
        <f>'2 SERVICES'!#REF!</f>
        <v>#REF!</v>
      </c>
      <c r="C147" s="54" t="e">
        <f>'2 SERVICES'!#REF!</f>
        <v>#REF!</v>
      </c>
      <c r="D147" s="55" t="e">
        <f>'2 SERVICES'!#REF!</f>
        <v>#REF!</v>
      </c>
      <c r="E147" s="56">
        <f>'2 SERVICES'!B145</f>
        <v>0</v>
      </c>
      <c r="F147" s="57" t="e">
        <f t="shared" si="1"/>
        <v>#REF!</v>
      </c>
      <c r="G147" s="58"/>
      <c r="H147" s="59"/>
      <c r="I147" s="60"/>
      <c r="J147" s="61"/>
      <c r="K147" s="62"/>
      <c r="L147" s="63"/>
      <c r="M147" s="64" t="e">
        <f t="shared" si="2"/>
        <v>#REF!</v>
      </c>
      <c r="N147" s="58"/>
      <c r="O147" s="65"/>
      <c r="P147" s="60"/>
      <c r="Q147" s="61"/>
      <c r="R147" s="66"/>
      <c r="S147" s="67"/>
      <c r="T147" s="57" t="e">
        <f t="shared" si="3"/>
        <v>#REF!</v>
      </c>
      <c r="U147" s="58"/>
      <c r="V147" s="70"/>
      <c r="W147" s="71"/>
      <c r="X147" s="72"/>
      <c r="Y147" s="73"/>
      <c r="Z147" s="74"/>
      <c r="AA147" s="75" t="e">
        <f t="shared" si="4"/>
        <v>#REF!</v>
      </c>
      <c r="AB147" s="76"/>
      <c r="AC147" s="70"/>
      <c r="AD147" s="71"/>
      <c r="AE147" s="72"/>
      <c r="AF147" s="73"/>
      <c r="AG147" s="74"/>
      <c r="AH147" s="68" t="e">
        <f t="shared" si="5"/>
        <v>#REF!</v>
      </c>
      <c r="AI147" s="76"/>
      <c r="AJ147" s="59"/>
      <c r="AK147" s="71"/>
      <c r="AL147" s="72"/>
      <c r="AM147" s="62"/>
      <c r="AN147" s="63"/>
      <c r="AO147" s="77" t="s">
        <v>165</v>
      </c>
      <c r="AP147" s="3" t="e">
        <f t="shared" si="6"/>
        <v>#REF!</v>
      </c>
    </row>
    <row r="148" spans="1:42" ht="39.75" customHeight="1" x14ac:dyDescent="0.25">
      <c r="A148" s="52">
        <f t="shared" si="7"/>
        <v>134</v>
      </c>
      <c r="B148" s="53" t="e">
        <f>'2 SERVICES'!#REF!</f>
        <v>#REF!</v>
      </c>
      <c r="C148" s="54" t="e">
        <f>'2 SERVICES'!#REF!</f>
        <v>#REF!</v>
      </c>
      <c r="D148" s="55" t="e">
        <f>'2 SERVICES'!#REF!</f>
        <v>#REF!</v>
      </c>
      <c r="E148" s="56">
        <f>'2 SERVICES'!B146</f>
        <v>0</v>
      </c>
      <c r="F148" s="57" t="e">
        <f t="shared" si="1"/>
        <v>#REF!</v>
      </c>
      <c r="G148" s="58"/>
      <c r="H148" s="59"/>
      <c r="I148" s="60"/>
      <c r="J148" s="61"/>
      <c r="K148" s="62"/>
      <c r="L148" s="63"/>
      <c r="M148" s="64" t="e">
        <f t="shared" si="2"/>
        <v>#REF!</v>
      </c>
      <c r="N148" s="58"/>
      <c r="O148" s="65"/>
      <c r="P148" s="60"/>
      <c r="Q148" s="61"/>
      <c r="R148" s="66"/>
      <c r="S148" s="67"/>
      <c r="T148" s="57" t="e">
        <f t="shared" si="3"/>
        <v>#REF!</v>
      </c>
      <c r="U148" s="58"/>
      <c r="V148" s="59"/>
      <c r="W148" s="60"/>
      <c r="X148" s="61"/>
      <c r="Y148" s="62"/>
      <c r="Z148" s="63"/>
      <c r="AA148" s="64" t="e">
        <f t="shared" si="4"/>
        <v>#REF!</v>
      </c>
      <c r="AB148" s="58"/>
      <c r="AC148" s="65"/>
      <c r="AD148" s="60"/>
      <c r="AE148" s="61"/>
      <c r="AF148" s="66"/>
      <c r="AG148" s="67"/>
      <c r="AH148" s="68" t="e">
        <f t="shared" si="5"/>
        <v>#REF!</v>
      </c>
      <c r="AI148" s="58"/>
      <c r="AJ148" s="59"/>
      <c r="AK148" s="60"/>
      <c r="AL148" s="61"/>
      <c r="AM148" s="62"/>
      <c r="AN148" s="63"/>
      <c r="AO148" s="69" t="s">
        <v>165</v>
      </c>
      <c r="AP148" s="3" t="e">
        <f t="shared" si="6"/>
        <v>#REF!</v>
      </c>
    </row>
    <row r="149" spans="1:42" ht="39.75" customHeight="1" x14ac:dyDescent="0.25">
      <c r="A149" s="52">
        <f t="shared" si="7"/>
        <v>135</v>
      </c>
      <c r="B149" s="53" t="e">
        <f>'2 SERVICES'!#REF!</f>
        <v>#REF!</v>
      </c>
      <c r="C149" s="54" t="e">
        <f>'2 SERVICES'!#REF!</f>
        <v>#REF!</v>
      </c>
      <c r="D149" s="55" t="e">
        <f>'2 SERVICES'!#REF!</f>
        <v>#REF!</v>
      </c>
      <c r="E149" s="56">
        <f>'2 SERVICES'!B147</f>
        <v>0</v>
      </c>
      <c r="F149" s="57" t="e">
        <f t="shared" si="1"/>
        <v>#REF!</v>
      </c>
      <c r="G149" s="58"/>
      <c r="H149" s="59"/>
      <c r="I149" s="60"/>
      <c r="J149" s="61"/>
      <c r="K149" s="62"/>
      <c r="L149" s="63"/>
      <c r="M149" s="64" t="e">
        <f t="shared" si="2"/>
        <v>#REF!</v>
      </c>
      <c r="N149" s="58"/>
      <c r="O149" s="65"/>
      <c r="P149" s="60"/>
      <c r="Q149" s="61"/>
      <c r="R149" s="66"/>
      <c r="S149" s="67"/>
      <c r="T149" s="57" t="e">
        <f t="shared" si="3"/>
        <v>#REF!</v>
      </c>
      <c r="U149" s="58"/>
      <c r="V149" s="70"/>
      <c r="W149" s="71"/>
      <c r="X149" s="72"/>
      <c r="Y149" s="73"/>
      <c r="Z149" s="74"/>
      <c r="AA149" s="75" t="e">
        <f t="shared" si="4"/>
        <v>#REF!</v>
      </c>
      <c r="AB149" s="76"/>
      <c r="AC149" s="70"/>
      <c r="AD149" s="71"/>
      <c r="AE149" s="72"/>
      <c r="AF149" s="73"/>
      <c r="AG149" s="74"/>
      <c r="AH149" s="68" t="e">
        <f t="shared" si="5"/>
        <v>#REF!</v>
      </c>
      <c r="AI149" s="76"/>
      <c r="AJ149" s="59"/>
      <c r="AK149" s="71"/>
      <c r="AL149" s="72"/>
      <c r="AM149" s="62"/>
      <c r="AN149" s="63"/>
      <c r="AO149" s="77" t="s">
        <v>165</v>
      </c>
      <c r="AP149" s="3" t="e">
        <f t="shared" si="6"/>
        <v>#REF!</v>
      </c>
    </row>
    <row r="150" spans="1:42" ht="39.75" customHeight="1" x14ac:dyDescent="0.25">
      <c r="A150" s="52">
        <f t="shared" si="7"/>
        <v>136</v>
      </c>
      <c r="B150" s="53" t="e">
        <f>'2 SERVICES'!#REF!</f>
        <v>#REF!</v>
      </c>
      <c r="C150" s="54" t="e">
        <f>'2 SERVICES'!#REF!</f>
        <v>#REF!</v>
      </c>
      <c r="D150" s="55" t="e">
        <f>'2 SERVICES'!#REF!</f>
        <v>#REF!</v>
      </c>
      <c r="E150" s="56">
        <f>'2 SERVICES'!B148</f>
        <v>0</v>
      </c>
      <c r="F150" s="57" t="e">
        <f t="shared" si="1"/>
        <v>#REF!</v>
      </c>
      <c r="G150" s="58"/>
      <c r="H150" s="59"/>
      <c r="I150" s="60"/>
      <c r="J150" s="61"/>
      <c r="K150" s="62"/>
      <c r="L150" s="63"/>
      <c r="M150" s="64" t="e">
        <f t="shared" si="2"/>
        <v>#REF!</v>
      </c>
      <c r="N150" s="58"/>
      <c r="O150" s="65"/>
      <c r="P150" s="60"/>
      <c r="Q150" s="61"/>
      <c r="R150" s="66"/>
      <c r="S150" s="67"/>
      <c r="T150" s="57" t="e">
        <f t="shared" si="3"/>
        <v>#REF!</v>
      </c>
      <c r="U150" s="58"/>
      <c r="V150" s="59"/>
      <c r="W150" s="60"/>
      <c r="X150" s="61"/>
      <c r="Y150" s="62"/>
      <c r="Z150" s="63"/>
      <c r="AA150" s="64" t="e">
        <f t="shared" si="4"/>
        <v>#REF!</v>
      </c>
      <c r="AB150" s="58"/>
      <c r="AC150" s="65"/>
      <c r="AD150" s="60"/>
      <c r="AE150" s="61"/>
      <c r="AF150" s="66"/>
      <c r="AG150" s="67"/>
      <c r="AH150" s="68" t="e">
        <f t="shared" si="5"/>
        <v>#REF!</v>
      </c>
      <c r="AI150" s="58"/>
      <c r="AJ150" s="59"/>
      <c r="AK150" s="60"/>
      <c r="AL150" s="61"/>
      <c r="AM150" s="62"/>
      <c r="AN150" s="63"/>
      <c r="AO150" s="69" t="s">
        <v>165</v>
      </c>
      <c r="AP150" s="3" t="e">
        <f t="shared" si="6"/>
        <v>#REF!</v>
      </c>
    </row>
    <row r="151" spans="1:42" ht="39.75" customHeight="1" x14ac:dyDescent="0.25">
      <c r="A151" s="52">
        <f t="shared" si="7"/>
        <v>137</v>
      </c>
      <c r="B151" s="53" t="e">
        <f>'2 SERVICES'!#REF!</f>
        <v>#REF!</v>
      </c>
      <c r="C151" s="54" t="e">
        <f>'2 SERVICES'!#REF!</f>
        <v>#REF!</v>
      </c>
      <c r="D151" s="55" t="e">
        <f>'2 SERVICES'!#REF!</f>
        <v>#REF!</v>
      </c>
      <c r="E151" s="56">
        <f>'2 SERVICES'!B149</f>
        <v>0</v>
      </c>
      <c r="F151" s="57" t="e">
        <f t="shared" si="1"/>
        <v>#REF!</v>
      </c>
      <c r="G151" s="58"/>
      <c r="H151" s="59"/>
      <c r="I151" s="60"/>
      <c r="J151" s="61"/>
      <c r="K151" s="62"/>
      <c r="L151" s="63"/>
      <c r="M151" s="64" t="e">
        <f t="shared" si="2"/>
        <v>#REF!</v>
      </c>
      <c r="N151" s="58"/>
      <c r="O151" s="65"/>
      <c r="P151" s="60"/>
      <c r="Q151" s="61"/>
      <c r="R151" s="66"/>
      <c r="S151" s="67"/>
      <c r="T151" s="57" t="e">
        <f t="shared" si="3"/>
        <v>#REF!</v>
      </c>
      <c r="U151" s="58"/>
      <c r="V151" s="70"/>
      <c r="W151" s="71"/>
      <c r="X151" s="72"/>
      <c r="Y151" s="73"/>
      <c r="Z151" s="74"/>
      <c r="AA151" s="75" t="e">
        <f t="shared" si="4"/>
        <v>#REF!</v>
      </c>
      <c r="AB151" s="76"/>
      <c r="AC151" s="70"/>
      <c r="AD151" s="71"/>
      <c r="AE151" s="72"/>
      <c r="AF151" s="73"/>
      <c r="AG151" s="74"/>
      <c r="AH151" s="68" t="e">
        <f t="shared" si="5"/>
        <v>#REF!</v>
      </c>
      <c r="AI151" s="76"/>
      <c r="AJ151" s="59"/>
      <c r="AK151" s="71"/>
      <c r="AL151" s="72"/>
      <c r="AM151" s="62"/>
      <c r="AN151" s="63"/>
      <c r="AO151" s="77" t="s">
        <v>165</v>
      </c>
      <c r="AP151" s="3" t="e">
        <f t="shared" si="6"/>
        <v>#REF!</v>
      </c>
    </row>
    <row r="152" spans="1:42" ht="39.75" customHeight="1" x14ac:dyDescent="0.25">
      <c r="A152" s="52">
        <f t="shared" si="7"/>
        <v>138</v>
      </c>
      <c r="B152" s="53" t="e">
        <f>'2 SERVICES'!#REF!</f>
        <v>#REF!</v>
      </c>
      <c r="C152" s="54" t="e">
        <f>'2 SERVICES'!#REF!</f>
        <v>#REF!</v>
      </c>
      <c r="D152" s="55" t="e">
        <f>'2 SERVICES'!#REF!</f>
        <v>#REF!</v>
      </c>
      <c r="E152" s="56">
        <f>'2 SERVICES'!B150</f>
        <v>0</v>
      </c>
      <c r="F152" s="57" t="e">
        <f t="shared" si="1"/>
        <v>#REF!</v>
      </c>
      <c r="G152" s="58"/>
      <c r="H152" s="59"/>
      <c r="I152" s="60"/>
      <c r="J152" s="61"/>
      <c r="K152" s="62"/>
      <c r="L152" s="63"/>
      <c r="M152" s="64" t="e">
        <f t="shared" si="2"/>
        <v>#REF!</v>
      </c>
      <c r="N152" s="58"/>
      <c r="O152" s="65"/>
      <c r="P152" s="60"/>
      <c r="Q152" s="61"/>
      <c r="R152" s="66"/>
      <c r="S152" s="67"/>
      <c r="T152" s="57" t="e">
        <f t="shared" si="3"/>
        <v>#REF!</v>
      </c>
      <c r="U152" s="58"/>
      <c r="V152" s="59"/>
      <c r="W152" s="60"/>
      <c r="X152" s="61"/>
      <c r="Y152" s="62"/>
      <c r="Z152" s="63"/>
      <c r="AA152" s="64" t="e">
        <f t="shared" si="4"/>
        <v>#REF!</v>
      </c>
      <c r="AB152" s="58"/>
      <c r="AC152" s="65"/>
      <c r="AD152" s="60"/>
      <c r="AE152" s="61"/>
      <c r="AF152" s="66"/>
      <c r="AG152" s="67"/>
      <c r="AH152" s="68" t="e">
        <f t="shared" si="5"/>
        <v>#REF!</v>
      </c>
      <c r="AI152" s="58"/>
      <c r="AJ152" s="59"/>
      <c r="AK152" s="60"/>
      <c r="AL152" s="61"/>
      <c r="AM152" s="62"/>
      <c r="AN152" s="63"/>
      <c r="AO152" s="69" t="s">
        <v>165</v>
      </c>
      <c r="AP152" s="3" t="e">
        <f t="shared" si="6"/>
        <v>#REF!</v>
      </c>
    </row>
    <row r="153" spans="1:42" ht="39.75" customHeight="1" x14ac:dyDescent="0.25">
      <c r="A153" s="52">
        <f t="shared" si="7"/>
        <v>139</v>
      </c>
      <c r="B153" s="53" t="e">
        <f>'2 SERVICES'!#REF!</f>
        <v>#REF!</v>
      </c>
      <c r="C153" s="54" t="e">
        <f>'2 SERVICES'!#REF!</f>
        <v>#REF!</v>
      </c>
      <c r="D153" s="55" t="e">
        <f>'2 SERVICES'!#REF!</f>
        <v>#REF!</v>
      </c>
      <c r="E153" s="56">
        <f>'2 SERVICES'!B151</f>
        <v>0</v>
      </c>
      <c r="F153" s="57" t="e">
        <f t="shared" si="1"/>
        <v>#REF!</v>
      </c>
      <c r="G153" s="58"/>
      <c r="H153" s="59"/>
      <c r="I153" s="60"/>
      <c r="J153" s="61"/>
      <c r="K153" s="62"/>
      <c r="L153" s="63"/>
      <c r="M153" s="64" t="e">
        <f t="shared" si="2"/>
        <v>#REF!</v>
      </c>
      <c r="N153" s="58"/>
      <c r="O153" s="65"/>
      <c r="P153" s="60"/>
      <c r="Q153" s="61"/>
      <c r="R153" s="66"/>
      <c r="S153" s="67"/>
      <c r="T153" s="57" t="e">
        <f t="shared" si="3"/>
        <v>#REF!</v>
      </c>
      <c r="U153" s="58"/>
      <c r="V153" s="70"/>
      <c r="W153" s="71"/>
      <c r="X153" s="72"/>
      <c r="Y153" s="73"/>
      <c r="Z153" s="74"/>
      <c r="AA153" s="75" t="e">
        <f t="shared" si="4"/>
        <v>#REF!</v>
      </c>
      <c r="AB153" s="76"/>
      <c r="AC153" s="70"/>
      <c r="AD153" s="71"/>
      <c r="AE153" s="72"/>
      <c r="AF153" s="73"/>
      <c r="AG153" s="74"/>
      <c r="AH153" s="68" t="e">
        <f t="shared" si="5"/>
        <v>#REF!</v>
      </c>
      <c r="AI153" s="76"/>
      <c r="AJ153" s="59"/>
      <c r="AK153" s="71"/>
      <c r="AL153" s="72"/>
      <c r="AM153" s="62"/>
      <c r="AN153" s="63"/>
      <c r="AO153" s="77" t="s">
        <v>165</v>
      </c>
      <c r="AP153" s="3" t="e">
        <f t="shared" si="6"/>
        <v>#REF!</v>
      </c>
    </row>
    <row r="154" spans="1:42" ht="39.75" customHeight="1" x14ac:dyDescent="0.25">
      <c r="A154" s="52">
        <f t="shared" si="7"/>
        <v>140</v>
      </c>
      <c r="B154" s="53" t="e">
        <f>'2 SERVICES'!#REF!</f>
        <v>#REF!</v>
      </c>
      <c r="C154" s="54" t="e">
        <f>'2 SERVICES'!#REF!</f>
        <v>#REF!</v>
      </c>
      <c r="D154" s="55" t="e">
        <f>'2 SERVICES'!#REF!</f>
        <v>#REF!</v>
      </c>
      <c r="E154" s="56">
        <f>'2 SERVICES'!B152</f>
        <v>0</v>
      </c>
      <c r="F154" s="57" t="e">
        <f t="shared" si="1"/>
        <v>#REF!</v>
      </c>
      <c r="G154" s="58"/>
      <c r="H154" s="59"/>
      <c r="I154" s="60"/>
      <c r="J154" s="61"/>
      <c r="K154" s="62"/>
      <c r="L154" s="63"/>
      <c r="M154" s="64" t="e">
        <f t="shared" si="2"/>
        <v>#REF!</v>
      </c>
      <c r="N154" s="58"/>
      <c r="O154" s="65"/>
      <c r="P154" s="60"/>
      <c r="Q154" s="61"/>
      <c r="R154" s="66"/>
      <c r="S154" s="67"/>
      <c r="T154" s="57" t="e">
        <f t="shared" si="3"/>
        <v>#REF!</v>
      </c>
      <c r="U154" s="58"/>
      <c r="V154" s="59"/>
      <c r="W154" s="60"/>
      <c r="X154" s="61"/>
      <c r="Y154" s="62"/>
      <c r="Z154" s="63"/>
      <c r="AA154" s="64" t="e">
        <f t="shared" si="4"/>
        <v>#REF!</v>
      </c>
      <c r="AB154" s="58"/>
      <c r="AC154" s="65"/>
      <c r="AD154" s="60"/>
      <c r="AE154" s="61"/>
      <c r="AF154" s="66"/>
      <c r="AG154" s="67"/>
      <c r="AH154" s="68" t="e">
        <f t="shared" si="5"/>
        <v>#REF!</v>
      </c>
      <c r="AI154" s="58"/>
      <c r="AJ154" s="59"/>
      <c r="AK154" s="60"/>
      <c r="AL154" s="61"/>
      <c r="AM154" s="62"/>
      <c r="AN154" s="63"/>
      <c r="AO154" s="69" t="s">
        <v>165</v>
      </c>
      <c r="AP154" s="3" t="e">
        <f t="shared" si="6"/>
        <v>#REF!</v>
      </c>
    </row>
    <row r="155" spans="1:42" ht="39.75" customHeight="1" x14ac:dyDescent="0.25">
      <c r="A155" s="52">
        <f t="shared" si="7"/>
        <v>141</v>
      </c>
      <c r="B155" s="53" t="e">
        <f>'2 SERVICES'!#REF!</f>
        <v>#REF!</v>
      </c>
      <c r="C155" s="54" t="e">
        <f>'2 SERVICES'!#REF!</f>
        <v>#REF!</v>
      </c>
      <c r="D155" s="55" t="e">
        <f>'2 SERVICES'!#REF!</f>
        <v>#REF!</v>
      </c>
      <c r="E155" s="56">
        <f>'2 SERVICES'!B153</f>
        <v>0</v>
      </c>
      <c r="F155" s="57" t="e">
        <f t="shared" si="1"/>
        <v>#REF!</v>
      </c>
      <c r="G155" s="58"/>
      <c r="H155" s="59"/>
      <c r="I155" s="60"/>
      <c r="J155" s="61"/>
      <c r="K155" s="62"/>
      <c r="L155" s="63"/>
      <c r="M155" s="64" t="e">
        <f t="shared" si="2"/>
        <v>#REF!</v>
      </c>
      <c r="N155" s="58"/>
      <c r="O155" s="65"/>
      <c r="P155" s="60"/>
      <c r="Q155" s="61"/>
      <c r="R155" s="66"/>
      <c r="S155" s="67"/>
      <c r="T155" s="57" t="e">
        <f t="shared" si="3"/>
        <v>#REF!</v>
      </c>
      <c r="U155" s="58"/>
      <c r="V155" s="70"/>
      <c r="W155" s="71"/>
      <c r="X155" s="72"/>
      <c r="Y155" s="73"/>
      <c r="Z155" s="74"/>
      <c r="AA155" s="75" t="e">
        <f t="shared" si="4"/>
        <v>#REF!</v>
      </c>
      <c r="AB155" s="76"/>
      <c r="AC155" s="70"/>
      <c r="AD155" s="71"/>
      <c r="AE155" s="72"/>
      <c r="AF155" s="73"/>
      <c r="AG155" s="74"/>
      <c r="AH155" s="68" t="e">
        <f t="shared" si="5"/>
        <v>#REF!</v>
      </c>
      <c r="AI155" s="76"/>
      <c r="AJ155" s="59"/>
      <c r="AK155" s="71"/>
      <c r="AL155" s="72"/>
      <c r="AM155" s="62"/>
      <c r="AN155" s="63"/>
      <c r="AO155" s="77" t="s">
        <v>165</v>
      </c>
      <c r="AP155" s="3" t="e">
        <f t="shared" si="6"/>
        <v>#REF!</v>
      </c>
    </row>
    <row r="156" spans="1:42" ht="39.75" customHeight="1" x14ac:dyDescent="0.25">
      <c r="A156" s="52">
        <f t="shared" si="7"/>
        <v>142</v>
      </c>
      <c r="B156" s="53" t="e">
        <f>'2 SERVICES'!#REF!</f>
        <v>#REF!</v>
      </c>
      <c r="C156" s="54" t="e">
        <f>'2 SERVICES'!#REF!</f>
        <v>#REF!</v>
      </c>
      <c r="D156" s="55" t="e">
        <f>'2 SERVICES'!#REF!</f>
        <v>#REF!</v>
      </c>
      <c r="E156" s="56">
        <f>'2 SERVICES'!B154</f>
        <v>0</v>
      </c>
      <c r="F156" s="57" t="e">
        <f t="shared" si="1"/>
        <v>#REF!</v>
      </c>
      <c r="G156" s="58"/>
      <c r="H156" s="59"/>
      <c r="I156" s="60"/>
      <c r="J156" s="61"/>
      <c r="K156" s="62"/>
      <c r="L156" s="63"/>
      <c r="M156" s="64" t="e">
        <f t="shared" si="2"/>
        <v>#REF!</v>
      </c>
      <c r="N156" s="58"/>
      <c r="O156" s="65"/>
      <c r="P156" s="60"/>
      <c r="Q156" s="61"/>
      <c r="R156" s="66"/>
      <c r="S156" s="67"/>
      <c r="T156" s="57" t="e">
        <f t="shared" si="3"/>
        <v>#REF!</v>
      </c>
      <c r="U156" s="58"/>
      <c r="V156" s="59"/>
      <c r="W156" s="60"/>
      <c r="X156" s="61"/>
      <c r="Y156" s="62"/>
      <c r="Z156" s="63"/>
      <c r="AA156" s="64" t="e">
        <f t="shared" si="4"/>
        <v>#REF!</v>
      </c>
      <c r="AB156" s="58"/>
      <c r="AC156" s="65"/>
      <c r="AD156" s="60"/>
      <c r="AE156" s="61"/>
      <c r="AF156" s="66"/>
      <c r="AG156" s="67"/>
      <c r="AH156" s="68" t="e">
        <f t="shared" si="5"/>
        <v>#REF!</v>
      </c>
      <c r="AI156" s="58"/>
      <c r="AJ156" s="59"/>
      <c r="AK156" s="60"/>
      <c r="AL156" s="61"/>
      <c r="AM156" s="62"/>
      <c r="AN156" s="63"/>
      <c r="AO156" s="69" t="s">
        <v>165</v>
      </c>
      <c r="AP156" s="3" t="e">
        <f t="shared" si="6"/>
        <v>#REF!</v>
      </c>
    </row>
    <row r="157" spans="1:42" ht="39.75" customHeight="1" x14ac:dyDescent="0.25">
      <c r="A157" s="52">
        <f t="shared" si="7"/>
        <v>143</v>
      </c>
      <c r="B157" s="53" t="e">
        <f>'2 SERVICES'!#REF!</f>
        <v>#REF!</v>
      </c>
      <c r="C157" s="54" t="e">
        <f>'2 SERVICES'!#REF!</f>
        <v>#REF!</v>
      </c>
      <c r="D157" s="55" t="e">
        <f>'2 SERVICES'!#REF!</f>
        <v>#REF!</v>
      </c>
      <c r="E157" s="56">
        <f>'2 SERVICES'!B155</f>
        <v>0</v>
      </c>
      <c r="F157" s="57" t="e">
        <f t="shared" si="1"/>
        <v>#REF!</v>
      </c>
      <c r="G157" s="58"/>
      <c r="H157" s="59"/>
      <c r="I157" s="60"/>
      <c r="J157" s="61"/>
      <c r="K157" s="62"/>
      <c r="L157" s="63"/>
      <c r="M157" s="64" t="e">
        <f t="shared" si="2"/>
        <v>#REF!</v>
      </c>
      <c r="N157" s="58"/>
      <c r="O157" s="65"/>
      <c r="P157" s="60"/>
      <c r="Q157" s="61"/>
      <c r="R157" s="66"/>
      <c r="S157" s="67"/>
      <c r="T157" s="57" t="e">
        <f t="shared" si="3"/>
        <v>#REF!</v>
      </c>
      <c r="U157" s="58"/>
      <c r="V157" s="70"/>
      <c r="W157" s="71"/>
      <c r="X157" s="72"/>
      <c r="Y157" s="73"/>
      <c r="Z157" s="74"/>
      <c r="AA157" s="75" t="e">
        <f t="shared" si="4"/>
        <v>#REF!</v>
      </c>
      <c r="AB157" s="76"/>
      <c r="AC157" s="70"/>
      <c r="AD157" s="71"/>
      <c r="AE157" s="72"/>
      <c r="AF157" s="73"/>
      <c r="AG157" s="74"/>
      <c r="AH157" s="68" t="e">
        <f t="shared" si="5"/>
        <v>#REF!</v>
      </c>
      <c r="AI157" s="76"/>
      <c r="AJ157" s="59"/>
      <c r="AK157" s="71"/>
      <c r="AL157" s="72"/>
      <c r="AM157" s="62"/>
      <c r="AN157" s="63"/>
      <c r="AO157" s="77" t="s">
        <v>165</v>
      </c>
      <c r="AP157" s="3" t="e">
        <f t="shared" si="6"/>
        <v>#REF!</v>
      </c>
    </row>
    <row r="158" spans="1:42" ht="39.75" customHeight="1" x14ac:dyDescent="0.25">
      <c r="A158" s="52">
        <f t="shared" si="7"/>
        <v>144</v>
      </c>
      <c r="B158" s="53" t="e">
        <f>'2 SERVICES'!#REF!</f>
        <v>#REF!</v>
      </c>
      <c r="C158" s="54" t="e">
        <f>'2 SERVICES'!#REF!</f>
        <v>#REF!</v>
      </c>
      <c r="D158" s="55" t="e">
        <f>'2 SERVICES'!#REF!</f>
        <v>#REF!</v>
      </c>
      <c r="E158" s="56">
        <f>'2 SERVICES'!B156</f>
        <v>0</v>
      </c>
      <c r="F158" s="57" t="e">
        <f t="shared" si="1"/>
        <v>#REF!</v>
      </c>
      <c r="G158" s="58"/>
      <c r="H158" s="59"/>
      <c r="I158" s="60"/>
      <c r="J158" s="61"/>
      <c r="K158" s="62"/>
      <c r="L158" s="63"/>
      <c r="M158" s="64" t="e">
        <f t="shared" si="2"/>
        <v>#REF!</v>
      </c>
      <c r="N158" s="58"/>
      <c r="O158" s="65"/>
      <c r="P158" s="60"/>
      <c r="Q158" s="61"/>
      <c r="R158" s="66"/>
      <c r="S158" s="67"/>
      <c r="T158" s="57" t="e">
        <f t="shared" si="3"/>
        <v>#REF!</v>
      </c>
      <c r="U158" s="58"/>
      <c r="V158" s="59"/>
      <c r="W158" s="60"/>
      <c r="X158" s="61"/>
      <c r="Y158" s="62"/>
      <c r="Z158" s="63"/>
      <c r="AA158" s="64" t="e">
        <f t="shared" si="4"/>
        <v>#REF!</v>
      </c>
      <c r="AB158" s="58"/>
      <c r="AC158" s="65"/>
      <c r="AD158" s="60"/>
      <c r="AE158" s="61"/>
      <c r="AF158" s="66"/>
      <c r="AG158" s="67"/>
      <c r="AH158" s="68" t="e">
        <f t="shared" si="5"/>
        <v>#REF!</v>
      </c>
      <c r="AI158" s="58"/>
      <c r="AJ158" s="59"/>
      <c r="AK158" s="60"/>
      <c r="AL158" s="61"/>
      <c r="AM158" s="62"/>
      <c r="AN158" s="63"/>
      <c r="AO158" s="69" t="s">
        <v>165</v>
      </c>
      <c r="AP158" s="3" t="e">
        <f t="shared" si="6"/>
        <v>#REF!</v>
      </c>
    </row>
    <row r="159" spans="1:42" ht="39.75" customHeight="1" x14ac:dyDescent="0.25">
      <c r="A159" s="52">
        <f t="shared" si="7"/>
        <v>145</v>
      </c>
      <c r="B159" s="53" t="e">
        <f>'2 SERVICES'!#REF!</f>
        <v>#REF!</v>
      </c>
      <c r="C159" s="54" t="e">
        <f>'2 SERVICES'!#REF!</f>
        <v>#REF!</v>
      </c>
      <c r="D159" s="55" t="e">
        <f>'2 SERVICES'!#REF!</f>
        <v>#REF!</v>
      </c>
      <c r="E159" s="56">
        <f>'2 SERVICES'!B157</f>
        <v>0</v>
      </c>
      <c r="F159" s="57" t="e">
        <f t="shared" si="1"/>
        <v>#REF!</v>
      </c>
      <c r="G159" s="58"/>
      <c r="H159" s="59"/>
      <c r="I159" s="60"/>
      <c r="J159" s="61"/>
      <c r="K159" s="62"/>
      <c r="L159" s="63"/>
      <c r="M159" s="64" t="e">
        <f t="shared" si="2"/>
        <v>#REF!</v>
      </c>
      <c r="N159" s="58"/>
      <c r="O159" s="65"/>
      <c r="P159" s="60"/>
      <c r="Q159" s="61"/>
      <c r="R159" s="66"/>
      <c r="S159" s="67"/>
      <c r="T159" s="57" t="e">
        <f t="shared" si="3"/>
        <v>#REF!</v>
      </c>
      <c r="U159" s="58"/>
      <c r="V159" s="70"/>
      <c r="W159" s="71"/>
      <c r="X159" s="72"/>
      <c r="Y159" s="73"/>
      <c r="Z159" s="74"/>
      <c r="AA159" s="75" t="e">
        <f t="shared" si="4"/>
        <v>#REF!</v>
      </c>
      <c r="AB159" s="76"/>
      <c r="AC159" s="70"/>
      <c r="AD159" s="71"/>
      <c r="AE159" s="72"/>
      <c r="AF159" s="73"/>
      <c r="AG159" s="74"/>
      <c r="AH159" s="68" t="e">
        <f t="shared" si="5"/>
        <v>#REF!</v>
      </c>
      <c r="AI159" s="76"/>
      <c r="AJ159" s="59"/>
      <c r="AK159" s="71"/>
      <c r="AL159" s="72"/>
      <c r="AM159" s="62"/>
      <c r="AN159" s="63"/>
      <c r="AO159" s="77" t="s">
        <v>165</v>
      </c>
      <c r="AP159" s="3" t="e">
        <f t="shared" si="6"/>
        <v>#REF!</v>
      </c>
    </row>
    <row r="160" spans="1:42" ht="39.75" customHeight="1" x14ac:dyDescent="0.25">
      <c r="A160" s="52">
        <f t="shared" si="7"/>
        <v>146</v>
      </c>
      <c r="B160" s="53" t="e">
        <f>'2 SERVICES'!#REF!</f>
        <v>#REF!</v>
      </c>
      <c r="C160" s="54" t="e">
        <f>'2 SERVICES'!#REF!</f>
        <v>#REF!</v>
      </c>
      <c r="D160" s="55" t="e">
        <f>'2 SERVICES'!#REF!</f>
        <v>#REF!</v>
      </c>
      <c r="E160" s="56">
        <f>'2 SERVICES'!B158</f>
        <v>0</v>
      </c>
      <c r="F160" s="57" t="e">
        <f t="shared" si="1"/>
        <v>#REF!</v>
      </c>
      <c r="G160" s="58"/>
      <c r="H160" s="59"/>
      <c r="I160" s="60"/>
      <c r="J160" s="61"/>
      <c r="K160" s="62"/>
      <c r="L160" s="63"/>
      <c r="M160" s="64" t="e">
        <f t="shared" si="2"/>
        <v>#REF!</v>
      </c>
      <c r="N160" s="58"/>
      <c r="O160" s="65"/>
      <c r="P160" s="60"/>
      <c r="Q160" s="61"/>
      <c r="R160" s="66"/>
      <c r="S160" s="67"/>
      <c r="T160" s="57" t="e">
        <f t="shared" si="3"/>
        <v>#REF!</v>
      </c>
      <c r="U160" s="58"/>
      <c r="V160" s="59"/>
      <c r="W160" s="60"/>
      <c r="X160" s="61"/>
      <c r="Y160" s="62"/>
      <c r="Z160" s="63"/>
      <c r="AA160" s="64" t="e">
        <f t="shared" si="4"/>
        <v>#REF!</v>
      </c>
      <c r="AB160" s="58"/>
      <c r="AC160" s="65"/>
      <c r="AD160" s="60"/>
      <c r="AE160" s="61"/>
      <c r="AF160" s="66"/>
      <c r="AG160" s="67"/>
      <c r="AH160" s="68" t="e">
        <f t="shared" si="5"/>
        <v>#REF!</v>
      </c>
      <c r="AI160" s="58"/>
      <c r="AJ160" s="59"/>
      <c r="AK160" s="60"/>
      <c r="AL160" s="61"/>
      <c r="AM160" s="62"/>
      <c r="AN160" s="63"/>
      <c r="AO160" s="69" t="s">
        <v>165</v>
      </c>
      <c r="AP160" s="3" t="e">
        <f t="shared" si="6"/>
        <v>#REF!</v>
      </c>
    </row>
    <row r="161" spans="1:42" ht="39.75" customHeight="1" x14ac:dyDescent="0.25">
      <c r="A161" s="52">
        <f t="shared" si="7"/>
        <v>147</v>
      </c>
      <c r="B161" s="53" t="e">
        <f>'2 SERVICES'!#REF!</f>
        <v>#REF!</v>
      </c>
      <c r="C161" s="54" t="e">
        <f>'2 SERVICES'!#REF!</f>
        <v>#REF!</v>
      </c>
      <c r="D161" s="55" t="e">
        <f>'2 SERVICES'!#REF!</f>
        <v>#REF!</v>
      </c>
      <c r="E161" s="56">
        <f>'2 SERVICES'!B159</f>
        <v>0</v>
      </c>
      <c r="F161" s="57" t="e">
        <f t="shared" si="1"/>
        <v>#REF!</v>
      </c>
      <c r="G161" s="58"/>
      <c r="H161" s="59"/>
      <c r="I161" s="60"/>
      <c r="J161" s="61"/>
      <c r="K161" s="62"/>
      <c r="L161" s="63"/>
      <c r="M161" s="64" t="e">
        <f t="shared" si="2"/>
        <v>#REF!</v>
      </c>
      <c r="N161" s="58"/>
      <c r="O161" s="65"/>
      <c r="P161" s="60"/>
      <c r="Q161" s="61"/>
      <c r="R161" s="66"/>
      <c r="S161" s="67"/>
      <c r="T161" s="57" t="e">
        <f t="shared" si="3"/>
        <v>#REF!</v>
      </c>
      <c r="U161" s="58"/>
      <c r="V161" s="70"/>
      <c r="W161" s="71"/>
      <c r="X161" s="72"/>
      <c r="Y161" s="73"/>
      <c r="Z161" s="74"/>
      <c r="AA161" s="75" t="e">
        <f t="shared" si="4"/>
        <v>#REF!</v>
      </c>
      <c r="AB161" s="76"/>
      <c r="AC161" s="70"/>
      <c r="AD161" s="71"/>
      <c r="AE161" s="72"/>
      <c r="AF161" s="73"/>
      <c r="AG161" s="74"/>
      <c r="AH161" s="68" t="e">
        <f t="shared" si="5"/>
        <v>#REF!</v>
      </c>
      <c r="AI161" s="76"/>
      <c r="AJ161" s="59"/>
      <c r="AK161" s="71"/>
      <c r="AL161" s="72"/>
      <c r="AM161" s="62"/>
      <c r="AN161" s="63"/>
      <c r="AO161" s="77" t="s">
        <v>165</v>
      </c>
      <c r="AP161" s="3" t="e">
        <f t="shared" si="6"/>
        <v>#REF!</v>
      </c>
    </row>
    <row r="162" spans="1:42" ht="39.75" customHeight="1" x14ac:dyDescent="0.25">
      <c r="A162" s="52">
        <f t="shared" si="7"/>
        <v>148</v>
      </c>
      <c r="B162" s="53" t="e">
        <f>'2 SERVICES'!#REF!</f>
        <v>#REF!</v>
      </c>
      <c r="C162" s="54" t="e">
        <f>'2 SERVICES'!#REF!</f>
        <v>#REF!</v>
      </c>
      <c r="D162" s="55" t="e">
        <f>'2 SERVICES'!#REF!</f>
        <v>#REF!</v>
      </c>
      <c r="E162" s="56">
        <f>'2 SERVICES'!B160</f>
        <v>0</v>
      </c>
      <c r="F162" s="57" t="e">
        <f t="shared" si="1"/>
        <v>#REF!</v>
      </c>
      <c r="G162" s="58"/>
      <c r="H162" s="59"/>
      <c r="I162" s="60"/>
      <c r="J162" s="61"/>
      <c r="K162" s="62"/>
      <c r="L162" s="63"/>
      <c r="M162" s="64" t="e">
        <f t="shared" si="2"/>
        <v>#REF!</v>
      </c>
      <c r="N162" s="58"/>
      <c r="O162" s="65"/>
      <c r="P162" s="60"/>
      <c r="Q162" s="61"/>
      <c r="R162" s="66"/>
      <c r="S162" s="67"/>
      <c r="T162" s="57" t="e">
        <f t="shared" si="3"/>
        <v>#REF!</v>
      </c>
      <c r="U162" s="58"/>
      <c r="V162" s="59"/>
      <c r="W162" s="60"/>
      <c r="X162" s="61"/>
      <c r="Y162" s="62"/>
      <c r="Z162" s="63"/>
      <c r="AA162" s="64" t="e">
        <f t="shared" si="4"/>
        <v>#REF!</v>
      </c>
      <c r="AB162" s="58"/>
      <c r="AC162" s="65"/>
      <c r="AD162" s="60"/>
      <c r="AE162" s="61"/>
      <c r="AF162" s="66"/>
      <c r="AG162" s="67"/>
      <c r="AH162" s="68" t="e">
        <f t="shared" si="5"/>
        <v>#REF!</v>
      </c>
      <c r="AI162" s="58"/>
      <c r="AJ162" s="59"/>
      <c r="AK162" s="60"/>
      <c r="AL162" s="61"/>
      <c r="AM162" s="62"/>
      <c r="AN162" s="63"/>
      <c r="AO162" s="69" t="s">
        <v>165</v>
      </c>
      <c r="AP162" s="3" t="e">
        <f t="shared" si="6"/>
        <v>#REF!</v>
      </c>
    </row>
    <row r="163" spans="1:42" ht="39.75" customHeight="1" x14ac:dyDescent="0.25">
      <c r="A163" s="52">
        <f t="shared" si="7"/>
        <v>149</v>
      </c>
      <c r="B163" s="53" t="e">
        <f>'2 SERVICES'!#REF!</f>
        <v>#REF!</v>
      </c>
      <c r="C163" s="54" t="e">
        <f>'2 SERVICES'!#REF!</f>
        <v>#REF!</v>
      </c>
      <c r="D163" s="55" t="e">
        <f>'2 SERVICES'!#REF!</f>
        <v>#REF!</v>
      </c>
      <c r="E163" s="56">
        <f>'2 SERVICES'!B161</f>
        <v>0</v>
      </c>
      <c r="F163" s="57" t="e">
        <f t="shared" si="1"/>
        <v>#REF!</v>
      </c>
      <c r="G163" s="58"/>
      <c r="H163" s="59"/>
      <c r="I163" s="60"/>
      <c r="J163" s="61"/>
      <c r="K163" s="62"/>
      <c r="L163" s="63"/>
      <c r="M163" s="64" t="e">
        <f t="shared" si="2"/>
        <v>#REF!</v>
      </c>
      <c r="N163" s="58"/>
      <c r="O163" s="65"/>
      <c r="P163" s="60"/>
      <c r="Q163" s="61"/>
      <c r="R163" s="66"/>
      <c r="S163" s="67"/>
      <c r="T163" s="57" t="e">
        <f t="shared" si="3"/>
        <v>#REF!</v>
      </c>
      <c r="U163" s="58"/>
      <c r="V163" s="70"/>
      <c r="W163" s="71"/>
      <c r="X163" s="72"/>
      <c r="Y163" s="73"/>
      <c r="Z163" s="74"/>
      <c r="AA163" s="75" t="e">
        <f t="shared" si="4"/>
        <v>#REF!</v>
      </c>
      <c r="AB163" s="76"/>
      <c r="AC163" s="70"/>
      <c r="AD163" s="71"/>
      <c r="AE163" s="72"/>
      <c r="AF163" s="73"/>
      <c r="AG163" s="74"/>
      <c r="AH163" s="68" t="e">
        <f t="shared" si="5"/>
        <v>#REF!</v>
      </c>
      <c r="AI163" s="76"/>
      <c r="AJ163" s="59"/>
      <c r="AK163" s="71"/>
      <c r="AL163" s="72"/>
      <c r="AM163" s="62"/>
      <c r="AN163" s="63"/>
      <c r="AO163" s="77" t="s">
        <v>165</v>
      </c>
      <c r="AP163" s="3" t="e">
        <f t="shared" si="6"/>
        <v>#REF!</v>
      </c>
    </row>
    <row r="164" spans="1:42" ht="39.75" customHeight="1" x14ac:dyDescent="0.25">
      <c r="A164" s="52">
        <f t="shared" si="7"/>
        <v>150</v>
      </c>
      <c r="B164" s="53" t="e">
        <f>'2 SERVICES'!#REF!</f>
        <v>#REF!</v>
      </c>
      <c r="C164" s="54" t="e">
        <f>'2 SERVICES'!#REF!</f>
        <v>#REF!</v>
      </c>
      <c r="D164" s="55" t="e">
        <f>'2 SERVICES'!#REF!</f>
        <v>#REF!</v>
      </c>
      <c r="E164" s="56">
        <f>'2 SERVICES'!B162</f>
        <v>0</v>
      </c>
      <c r="F164" s="57" t="e">
        <f t="shared" si="1"/>
        <v>#REF!</v>
      </c>
      <c r="G164" s="58"/>
      <c r="H164" s="59"/>
      <c r="I164" s="60"/>
      <c r="J164" s="61"/>
      <c r="K164" s="62"/>
      <c r="L164" s="63"/>
      <c r="M164" s="64" t="e">
        <f t="shared" si="2"/>
        <v>#REF!</v>
      </c>
      <c r="N164" s="58"/>
      <c r="O164" s="65"/>
      <c r="P164" s="60"/>
      <c r="Q164" s="61"/>
      <c r="R164" s="66"/>
      <c r="S164" s="67"/>
      <c r="T164" s="57" t="e">
        <f t="shared" si="3"/>
        <v>#REF!</v>
      </c>
      <c r="U164" s="58"/>
      <c r="V164" s="59"/>
      <c r="W164" s="60"/>
      <c r="X164" s="61"/>
      <c r="Y164" s="62"/>
      <c r="Z164" s="63"/>
      <c r="AA164" s="64" t="e">
        <f t="shared" si="4"/>
        <v>#REF!</v>
      </c>
      <c r="AB164" s="58"/>
      <c r="AC164" s="65"/>
      <c r="AD164" s="60"/>
      <c r="AE164" s="61"/>
      <c r="AF164" s="66"/>
      <c r="AG164" s="67"/>
      <c r="AH164" s="68" t="e">
        <f t="shared" si="5"/>
        <v>#REF!</v>
      </c>
      <c r="AI164" s="58"/>
      <c r="AJ164" s="59"/>
      <c r="AK164" s="60"/>
      <c r="AL164" s="61"/>
      <c r="AM164" s="62"/>
      <c r="AN164" s="63"/>
      <c r="AO164" s="69" t="s">
        <v>165</v>
      </c>
      <c r="AP164" s="3" t="e">
        <f t="shared" si="6"/>
        <v>#REF!</v>
      </c>
    </row>
    <row r="165" spans="1:42" ht="39.75" customHeight="1" x14ac:dyDescent="0.25">
      <c r="A165" s="52">
        <f t="shared" si="7"/>
        <v>151</v>
      </c>
      <c r="B165" s="53" t="e">
        <f>'2 SERVICES'!#REF!</f>
        <v>#REF!</v>
      </c>
      <c r="C165" s="54" t="e">
        <f>'2 SERVICES'!#REF!</f>
        <v>#REF!</v>
      </c>
      <c r="D165" s="55" t="e">
        <f>'2 SERVICES'!#REF!</f>
        <v>#REF!</v>
      </c>
      <c r="E165" s="56">
        <f>'2 SERVICES'!B163</f>
        <v>0</v>
      </c>
      <c r="F165" s="57" t="e">
        <f t="shared" si="1"/>
        <v>#REF!</v>
      </c>
      <c r="G165" s="58"/>
      <c r="H165" s="59"/>
      <c r="I165" s="60"/>
      <c r="J165" s="61"/>
      <c r="K165" s="62"/>
      <c r="L165" s="63"/>
      <c r="M165" s="64" t="e">
        <f t="shared" si="2"/>
        <v>#REF!</v>
      </c>
      <c r="N165" s="58"/>
      <c r="O165" s="65"/>
      <c r="P165" s="60"/>
      <c r="Q165" s="61"/>
      <c r="R165" s="66"/>
      <c r="S165" s="67"/>
      <c r="T165" s="57" t="e">
        <f t="shared" si="3"/>
        <v>#REF!</v>
      </c>
      <c r="U165" s="58"/>
      <c r="V165" s="70"/>
      <c r="W165" s="71"/>
      <c r="X165" s="72"/>
      <c r="Y165" s="73"/>
      <c r="Z165" s="74"/>
      <c r="AA165" s="75" t="e">
        <f t="shared" si="4"/>
        <v>#REF!</v>
      </c>
      <c r="AB165" s="76"/>
      <c r="AC165" s="70"/>
      <c r="AD165" s="71"/>
      <c r="AE165" s="72"/>
      <c r="AF165" s="73"/>
      <c r="AG165" s="74"/>
      <c r="AH165" s="68" t="e">
        <f t="shared" si="5"/>
        <v>#REF!</v>
      </c>
      <c r="AI165" s="76"/>
      <c r="AJ165" s="59"/>
      <c r="AK165" s="71"/>
      <c r="AL165" s="72"/>
      <c r="AM165" s="62"/>
      <c r="AN165" s="63"/>
      <c r="AO165" s="77" t="s">
        <v>165</v>
      </c>
      <c r="AP165" s="3" t="e">
        <f t="shared" si="6"/>
        <v>#REF!</v>
      </c>
    </row>
    <row r="166" spans="1:42" ht="39.75" customHeight="1" x14ac:dyDescent="0.25">
      <c r="A166" s="52">
        <f t="shared" si="7"/>
        <v>152</v>
      </c>
      <c r="B166" s="53" t="e">
        <f>'2 SERVICES'!#REF!</f>
        <v>#REF!</v>
      </c>
      <c r="C166" s="54" t="e">
        <f>'2 SERVICES'!#REF!</f>
        <v>#REF!</v>
      </c>
      <c r="D166" s="55" t="e">
        <f>'2 SERVICES'!#REF!</f>
        <v>#REF!</v>
      </c>
      <c r="E166" s="56">
        <f>'2 SERVICES'!B164</f>
        <v>0</v>
      </c>
      <c r="F166" s="57" t="e">
        <f t="shared" si="1"/>
        <v>#REF!</v>
      </c>
      <c r="G166" s="58"/>
      <c r="H166" s="59"/>
      <c r="I166" s="60"/>
      <c r="J166" s="61"/>
      <c r="K166" s="62"/>
      <c r="L166" s="63"/>
      <c r="M166" s="64" t="e">
        <f t="shared" si="2"/>
        <v>#REF!</v>
      </c>
      <c r="N166" s="58"/>
      <c r="O166" s="65"/>
      <c r="P166" s="60"/>
      <c r="Q166" s="61"/>
      <c r="R166" s="66"/>
      <c r="S166" s="67"/>
      <c r="T166" s="57" t="e">
        <f t="shared" si="3"/>
        <v>#REF!</v>
      </c>
      <c r="U166" s="58"/>
      <c r="V166" s="59"/>
      <c r="W166" s="60"/>
      <c r="X166" s="61"/>
      <c r="Y166" s="62"/>
      <c r="Z166" s="63"/>
      <c r="AA166" s="64" t="e">
        <f t="shared" si="4"/>
        <v>#REF!</v>
      </c>
      <c r="AB166" s="58"/>
      <c r="AC166" s="65"/>
      <c r="AD166" s="60"/>
      <c r="AE166" s="61"/>
      <c r="AF166" s="66"/>
      <c r="AG166" s="67"/>
      <c r="AH166" s="68" t="e">
        <f t="shared" si="5"/>
        <v>#REF!</v>
      </c>
      <c r="AI166" s="58"/>
      <c r="AJ166" s="59"/>
      <c r="AK166" s="60"/>
      <c r="AL166" s="61"/>
      <c r="AM166" s="62"/>
      <c r="AN166" s="63"/>
      <c r="AO166" s="69" t="s">
        <v>165</v>
      </c>
      <c r="AP166" s="3" t="e">
        <f t="shared" si="6"/>
        <v>#REF!</v>
      </c>
    </row>
    <row r="167" spans="1:42" ht="39.75" customHeight="1" x14ac:dyDescent="0.25">
      <c r="A167" s="52">
        <f t="shared" si="7"/>
        <v>153</v>
      </c>
      <c r="B167" s="53" t="e">
        <f>'2 SERVICES'!#REF!</f>
        <v>#REF!</v>
      </c>
      <c r="C167" s="54" t="e">
        <f>'2 SERVICES'!#REF!</f>
        <v>#REF!</v>
      </c>
      <c r="D167" s="55" t="e">
        <f>'2 SERVICES'!#REF!</f>
        <v>#REF!</v>
      </c>
      <c r="E167" s="56">
        <f>'2 SERVICES'!B165</f>
        <v>0</v>
      </c>
      <c r="F167" s="57" t="e">
        <f t="shared" si="1"/>
        <v>#REF!</v>
      </c>
      <c r="G167" s="58"/>
      <c r="H167" s="59"/>
      <c r="I167" s="60"/>
      <c r="J167" s="61"/>
      <c r="K167" s="62"/>
      <c r="L167" s="63"/>
      <c r="M167" s="64" t="e">
        <f t="shared" si="2"/>
        <v>#REF!</v>
      </c>
      <c r="N167" s="58"/>
      <c r="O167" s="65"/>
      <c r="P167" s="60"/>
      <c r="Q167" s="61"/>
      <c r="R167" s="66"/>
      <c r="S167" s="67"/>
      <c r="T167" s="57" t="e">
        <f t="shared" si="3"/>
        <v>#REF!</v>
      </c>
      <c r="U167" s="58"/>
      <c r="V167" s="70"/>
      <c r="W167" s="71"/>
      <c r="X167" s="72"/>
      <c r="Y167" s="73"/>
      <c r="Z167" s="74"/>
      <c r="AA167" s="75" t="e">
        <f t="shared" si="4"/>
        <v>#REF!</v>
      </c>
      <c r="AB167" s="76"/>
      <c r="AC167" s="70"/>
      <c r="AD167" s="71"/>
      <c r="AE167" s="72"/>
      <c r="AF167" s="73"/>
      <c r="AG167" s="74"/>
      <c r="AH167" s="68" t="e">
        <f t="shared" si="5"/>
        <v>#REF!</v>
      </c>
      <c r="AI167" s="76"/>
      <c r="AJ167" s="59"/>
      <c r="AK167" s="71"/>
      <c r="AL167" s="72"/>
      <c r="AM167" s="62"/>
      <c r="AN167" s="63"/>
      <c r="AO167" s="77" t="s">
        <v>165</v>
      </c>
      <c r="AP167" s="3" t="e">
        <f t="shared" si="6"/>
        <v>#REF!</v>
      </c>
    </row>
    <row r="168" spans="1:42" ht="39.75" customHeight="1" x14ac:dyDescent="0.25">
      <c r="A168" s="52">
        <f t="shared" si="7"/>
        <v>154</v>
      </c>
      <c r="B168" s="53" t="e">
        <f>'2 SERVICES'!#REF!</f>
        <v>#REF!</v>
      </c>
      <c r="C168" s="54" t="e">
        <f>'2 SERVICES'!#REF!</f>
        <v>#REF!</v>
      </c>
      <c r="D168" s="55" t="e">
        <f>'2 SERVICES'!#REF!</f>
        <v>#REF!</v>
      </c>
      <c r="E168" s="56">
        <f>'2 SERVICES'!B166</f>
        <v>0</v>
      </c>
      <c r="F168" s="57" t="e">
        <f t="shared" si="1"/>
        <v>#REF!</v>
      </c>
      <c r="G168" s="58"/>
      <c r="H168" s="59"/>
      <c r="I168" s="60"/>
      <c r="J168" s="61"/>
      <c r="K168" s="62"/>
      <c r="L168" s="63"/>
      <c r="M168" s="64" t="e">
        <f t="shared" si="2"/>
        <v>#REF!</v>
      </c>
      <c r="N168" s="58"/>
      <c r="O168" s="65"/>
      <c r="P168" s="60"/>
      <c r="Q168" s="61"/>
      <c r="R168" s="66"/>
      <c r="S168" s="67"/>
      <c r="T168" s="57" t="e">
        <f t="shared" si="3"/>
        <v>#REF!</v>
      </c>
      <c r="U168" s="58"/>
      <c r="V168" s="59"/>
      <c r="W168" s="60"/>
      <c r="X168" s="61"/>
      <c r="Y168" s="62"/>
      <c r="Z168" s="63"/>
      <c r="AA168" s="64" t="e">
        <f t="shared" si="4"/>
        <v>#REF!</v>
      </c>
      <c r="AB168" s="58"/>
      <c r="AC168" s="65"/>
      <c r="AD168" s="60"/>
      <c r="AE168" s="61"/>
      <c r="AF168" s="66"/>
      <c r="AG168" s="67"/>
      <c r="AH168" s="68" t="e">
        <f t="shared" si="5"/>
        <v>#REF!</v>
      </c>
      <c r="AI168" s="58"/>
      <c r="AJ168" s="59"/>
      <c r="AK168" s="60"/>
      <c r="AL168" s="61"/>
      <c r="AM168" s="62"/>
      <c r="AN168" s="63"/>
      <c r="AO168" s="69" t="s">
        <v>165</v>
      </c>
      <c r="AP168" s="3" t="e">
        <f t="shared" si="6"/>
        <v>#REF!</v>
      </c>
    </row>
    <row r="169" spans="1:42" ht="39.75" customHeight="1" x14ac:dyDescent="0.25">
      <c r="A169" s="52">
        <f t="shared" si="7"/>
        <v>155</v>
      </c>
      <c r="B169" s="53" t="e">
        <f>'2 SERVICES'!#REF!</f>
        <v>#REF!</v>
      </c>
      <c r="C169" s="54" t="e">
        <f>'2 SERVICES'!#REF!</f>
        <v>#REF!</v>
      </c>
      <c r="D169" s="55" t="e">
        <f>'2 SERVICES'!#REF!</f>
        <v>#REF!</v>
      </c>
      <c r="E169" s="56">
        <f>'2 SERVICES'!B167</f>
        <v>0</v>
      </c>
      <c r="F169" s="57" t="e">
        <f t="shared" si="1"/>
        <v>#REF!</v>
      </c>
      <c r="G169" s="58"/>
      <c r="H169" s="59"/>
      <c r="I169" s="60"/>
      <c r="J169" s="61"/>
      <c r="K169" s="62"/>
      <c r="L169" s="63"/>
      <c r="M169" s="64" t="e">
        <f t="shared" si="2"/>
        <v>#REF!</v>
      </c>
      <c r="N169" s="58"/>
      <c r="O169" s="65"/>
      <c r="P169" s="60"/>
      <c r="Q169" s="61"/>
      <c r="R169" s="66"/>
      <c r="S169" s="67"/>
      <c r="T169" s="57" t="e">
        <f t="shared" si="3"/>
        <v>#REF!</v>
      </c>
      <c r="U169" s="58"/>
      <c r="V169" s="70"/>
      <c r="W169" s="71"/>
      <c r="X169" s="72"/>
      <c r="Y169" s="73"/>
      <c r="Z169" s="74"/>
      <c r="AA169" s="75" t="e">
        <f t="shared" si="4"/>
        <v>#REF!</v>
      </c>
      <c r="AB169" s="76"/>
      <c r="AC169" s="70"/>
      <c r="AD169" s="71"/>
      <c r="AE169" s="72"/>
      <c r="AF169" s="73"/>
      <c r="AG169" s="74"/>
      <c r="AH169" s="68" t="e">
        <f t="shared" si="5"/>
        <v>#REF!</v>
      </c>
      <c r="AI169" s="76"/>
      <c r="AJ169" s="59"/>
      <c r="AK169" s="71"/>
      <c r="AL169" s="72"/>
      <c r="AM169" s="62"/>
      <c r="AN169" s="63"/>
      <c r="AO169" s="77" t="s">
        <v>165</v>
      </c>
      <c r="AP169" s="3" t="e">
        <f t="shared" si="6"/>
        <v>#REF!</v>
      </c>
    </row>
    <row r="170" spans="1:42" ht="39.75" customHeight="1" x14ac:dyDescent="0.25">
      <c r="A170" s="52">
        <f t="shared" si="7"/>
        <v>156</v>
      </c>
      <c r="B170" s="53" t="e">
        <f>'2 SERVICES'!#REF!</f>
        <v>#REF!</v>
      </c>
      <c r="C170" s="54" t="e">
        <f>'2 SERVICES'!#REF!</f>
        <v>#REF!</v>
      </c>
      <c r="D170" s="55" t="e">
        <f>'2 SERVICES'!#REF!</f>
        <v>#REF!</v>
      </c>
      <c r="E170" s="56">
        <f>'2 SERVICES'!B168</f>
        <v>0</v>
      </c>
      <c r="F170" s="57" t="e">
        <f t="shared" si="1"/>
        <v>#REF!</v>
      </c>
      <c r="G170" s="58"/>
      <c r="H170" s="59"/>
      <c r="I170" s="60"/>
      <c r="J170" s="61"/>
      <c r="K170" s="62"/>
      <c r="L170" s="63"/>
      <c r="M170" s="64" t="e">
        <f t="shared" si="2"/>
        <v>#REF!</v>
      </c>
      <c r="N170" s="58"/>
      <c r="O170" s="65"/>
      <c r="P170" s="60"/>
      <c r="Q170" s="61"/>
      <c r="R170" s="66"/>
      <c r="S170" s="67"/>
      <c r="T170" s="57" t="e">
        <f t="shared" si="3"/>
        <v>#REF!</v>
      </c>
      <c r="U170" s="58"/>
      <c r="V170" s="59"/>
      <c r="W170" s="60"/>
      <c r="X170" s="61"/>
      <c r="Y170" s="62"/>
      <c r="Z170" s="63"/>
      <c r="AA170" s="64" t="e">
        <f t="shared" si="4"/>
        <v>#REF!</v>
      </c>
      <c r="AB170" s="58"/>
      <c r="AC170" s="65"/>
      <c r="AD170" s="60"/>
      <c r="AE170" s="61"/>
      <c r="AF170" s="66"/>
      <c r="AG170" s="67"/>
      <c r="AH170" s="68" t="e">
        <f t="shared" si="5"/>
        <v>#REF!</v>
      </c>
      <c r="AI170" s="58"/>
      <c r="AJ170" s="59"/>
      <c r="AK170" s="60"/>
      <c r="AL170" s="61"/>
      <c r="AM170" s="62"/>
      <c r="AN170" s="63"/>
      <c r="AO170" s="69" t="s">
        <v>165</v>
      </c>
      <c r="AP170" s="3" t="e">
        <f t="shared" si="6"/>
        <v>#REF!</v>
      </c>
    </row>
    <row r="171" spans="1:42" ht="39.75" customHeight="1" x14ac:dyDescent="0.25">
      <c r="A171" s="52">
        <f t="shared" si="7"/>
        <v>157</v>
      </c>
      <c r="B171" s="53" t="e">
        <f>'2 SERVICES'!#REF!</f>
        <v>#REF!</v>
      </c>
      <c r="C171" s="54" t="e">
        <f>'2 SERVICES'!#REF!</f>
        <v>#REF!</v>
      </c>
      <c r="D171" s="55" t="e">
        <f>'2 SERVICES'!#REF!</f>
        <v>#REF!</v>
      </c>
      <c r="E171" s="56">
        <f>'2 SERVICES'!B169</f>
        <v>0</v>
      </c>
      <c r="F171" s="57" t="e">
        <f t="shared" si="1"/>
        <v>#REF!</v>
      </c>
      <c r="G171" s="58"/>
      <c r="H171" s="59"/>
      <c r="I171" s="60"/>
      <c r="J171" s="61"/>
      <c r="K171" s="62"/>
      <c r="L171" s="63"/>
      <c r="M171" s="64" t="e">
        <f t="shared" si="2"/>
        <v>#REF!</v>
      </c>
      <c r="N171" s="58"/>
      <c r="O171" s="65"/>
      <c r="P171" s="60"/>
      <c r="Q171" s="61"/>
      <c r="R171" s="66"/>
      <c r="S171" s="67"/>
      <c r="T171" s="57" t="e">
        <f t="shared" si="3"/>
        <v>#REF!</v>
      </c>
      <c r="U171" s="58"/>
      <c r="V171" s="70"/>
      <c r="W171" s="71"/>
      <c r="X171" s="72"/>
      <c r="Y171" s="73"/>
      <c r="Z171" s="74"/>
      <c r="AA171" s="75" t="e">
        <f t="shared" si="4"/>
        <v>#REF!</v>
      </c>
      <c r="AB171" s="76"/>
      <c r="AC171" s="70"/>
      <c r="AD171" s="71"/>
      <c r="AE171" s="72"/>
      <c r="AF171" s="73"/>
      <c r="AG171" s="74"/>
      <c r="AH171" s="68" t="e">
        <f t="shared" si="5"/>
        <v>#REF!</v>
      </c>
      <c r="AI171" s="76"/>
      <c r="AJ171" s="59"/>
      <c r="AK171" s="71"/>
      <c r="AL171" s="72"/>
      <c r="AM171" s="62"/>
      <c r="AN171" s="63"/>
      <c r="AO171" s="77" t="s">
        <v>165</v>
      </c>
      <c r="AP171" s="3" t="e">
        <f t="shared" si="6"/>
        <v>#REF!</v>
      </c>
    </row>
    <row r="172" spans="1:42" ht="39.75" customHeight="1" x14ac:dyDescent="0.25">
      <c r="A172" s="52">
        <f t="shared" si="7"/>
        <v>158</v>
      </c>
      <c r="B172" s="53" t="e">
        <f>'2 SERVICES'!#REF!</f>
        <v>#REF!</v>
      </c>
      <c r="C172" s="54" t="e">
        <f>'2 SERVICES'!#REF!</f>
        <v>#REF!</v>
      </c>
      <c r="D172" s="55" t="e">
        <f>'2 SERVICES'!#REF!</f>
        <v>#REF!</v>
      </c>
      <c r="E172" s="56">
        <f>'2 SERVICES'!B170</f>
        <v>0</v>
      </c>
      <c r="F172" s="57" t="e">
        <f t="shared" si="1"/>
        <v>#REF!</v>
      </c>
      <c r="G172" s="58"/>
      <c r="H172" s="59"/>
      <c r="I172" s="60"/>
      <c r="J172" s="61"/>
      <c r="K172" s="62"/>
      <c r="L172" s="63"/>
      <c r="M172" s="64" t="e">
        <f t="shared" si="2"/>
        <v>#REF!</v>
      </c>
      <c r="N172" s="58"/>
      <c r="O172" s="65"/>
      <c r="P172" s="60"/>
      <c r="Q172" s="61"/>
      <c r="R172" s="66"/>
      <c r="S172" s="67"/>
      <c r="T172" s="57" t="e">
        <f t="shared" si="3"/>
        <v>#REF!</v>
      </c>
      <c r="U172" s="58"/>
      <c r="V172" s="59"/>
      <c r="W172" s="60"/>
      <c r="X172" s="61"/>
      <c r="Y172" s="62"/>
      <c r="Z172" s="63"/>
      <c r="AA172" s="64" t="e">
        <f t="shared" si="4"/>
        <v>#REF!</v>
      </c>
      <c r="AB172" s="58"/>
      <c r="AC172" s="65"/>
      <c r="AD172" s="60"/>
      <c r="AE172" s="61"/>
      <c r="AF172" s="66"/>
      <c r="AG172" s="67"/>
      <c r="AH172" s="68" t="e">
        <f t="shared" si="5"/>
        <v>#REF!</v>
      </c>
      <c r="AI172" s="58"/>
      <c r="AJ172" s="59"/>
      <c r="AK172" s="60"/>
      <c r="AL172" s="61"/>
      <c r="AM172" s="62"/>
      <c r="AN172" s="63"/>
      <c r="AO172" s="69" t="s">
        <v>165</v>
      </c>
      <c r="AP172" s="3" t="e">
        <f t="shared" si="6"/>
        <v>#REF!</v>
      </c>
    </row>
    <row r="173" spans="1:42" ht="39.75" customHeight="1" x14ac:dyDescent="0.25">
      <c r="A173" s="52">
        <f t="shared" si="7"/>
        <v>159</v>
      </c>
      <c r="B173" s="53" t="e">
        <f>'2 SERVICES'!#REF!</f>
        <v>#REF!</v>
      </c>
      <c r="C173" s="54" t="e">
        <f>'2 SERVICES'!#REF!</f>
        <v>#REF!</v>
      </c>
      <c r="D173" s="55" t="e">
        <f>'2 SERVICES'!#REF!</f>
        <v>#REF!</v>
      </c>
      <c r="E173" s="56">
        <f>'2 SERVICES'!B171</f>
        <v>0</v>
      </c>
      <c r="F173" s="57" t="e">
        <f t="shared" si="1"/>
        <v>#REF!</v>
      </c>
      <c r="G173" s="58"/>
      <c r="H173" s="59"/>
      <c r="I173" s="60"/>
      <c r="J173" s="61"/>
      <c r="K173" s="62"/>
      <c r="L173" s="63"/>
      <c r="M173" s="64" t="e">
        <f t="shared" si="2"/>
        <v>#REF!</v>
      </c>
      <c r="N173" s="58"/>
      <c r="O173" s="65"/>
      <c r="P173" s="60"/>
      <c r="Q173" s="61"/>
      <c r="R173" s="66"/>
      <c r="S173" s="67"/>
      <c r="T173" s="57" t="e">
        <f t="shared" si="3"/>
        <v>#REF!</v>
      </c>
      <c r="U173" s="58"/>
      <c r="V173" s="70"/>
      <c r="W173" s="71"/>
      <c r="X173" s="72"/>
      <c r="Y173" s="73"/>
      <c r="Z173" s="74"/>
      <c r="AA173" s="75" t="e">
        <f t="shared" si="4"/>
        <v>#REF!</v>
      </c>
      <c r="AB173" s="76"/>
      <c r="AC173" s="70"/>
      <c r="AD173" s="71"/>
      <c r="AE173" s="72"/>
      <c r="AF173" s="73"/>
      <c r="AG173" s="74"/>
      <c r="AH173" s="68" t="e">
        <f t="shared" si="5"/>
        <v>#REF!</v>
      </c>
      <c r="AI173" s="76"/>
      <c r="AJ173" s="59"/>
      <c r="AK173" s="71"/>
      <c r="AL173" s="72"/>
      <c r="AM173" s="62"/>
      <c r="AN173" s="63"/>
      <c r="AO173" s="77" t="s">
        <v>165</v>
      </c>
      <c r="AP173" s="3" t="e">
        <f t="shared" si="6"/>
        <v>#REF!</v>
      </c>
    </row>
    <row r="174" spans="1:42" ht="39.75" customHeight="1" x14ac:dyDescent="0.25">
      <c r="A174" s="52">
        <f t="shared" si="7"/>
        <v>160</v>
      </c>
      <c r="B174" s="53" t="e">
        <f>'2 SERVICES'!#REF!</f>
        <v>#REF!</v>
      </c>
      <c r="C174" s="54" t="e">
        <f>'2 SERVICES'!#REF!</f>
        <v>#REF!</v>
      </c>
      <c r="D174" s="55" t="e">
        <f>'2 SERVICES'!#REF!</f>
        <v>#REF!</v>
      </c>
      <c r="E174" s="56">
        <f>'2 SERVICES'!B172</f>
        <v>0</v>
      </c>
      <c r="F174" s="57" t="e">
        <f t="shared" si="1"/>
        <v>#REF!</v>
      </c>
      <c r="G174" s="58"/>
      <c r="H174" s="59"/>
      <c r="I174" s="60"/>
      <c r="J174" s="61"/>
      <c r="K174" s="62"/>
      <c r="L174" s="63"/>
      <c r="M174" s="64" t="e">
        <f t="shared" si="2"/>
        <v>#REF!</v>
      </c>
      <c r="N174" s="58"/>
      <c r="O174" s="65"/>
      <c r="P174" s="60"/>
      <c r="Q174" s="61"/>
      <c r="R174" s="66"/>
      <c r="S174" s="67"/>
      <c r="T174" s="57" t="e">
        <f t="shared" si="3"/>
        <v>#REF!</v>
      </c>
      <c r="U174" s="58"/>
      <c r="V174" s="59"/>
      <c r="W174" s="60"/>
      <c r="X174" s="61"/>
      <c r="Y174" s="62"/>
      <c r="Z174" s="63"/>
      <c r="AA174" s="64" t="e">
        <f t="shared" si="4"/>
        <v>#REF!</v>
      </c>
      <c r="AB174" s="58"/>
      <c r="AC174" s="65"/>
      <c r="AD174" s="60"/>
      <c r="AE174" s="61"/>
      <c r="AF174" s="66"/>
      <c r="AG174" s="67"/>
      <c r="AH174" s="68" t="e">
        <f t="shared" si="5"/>
        <v>#REF!</v>
      </c>
      <c r="AI174" s="58"/>
      <c r="AJ174" s="59"/>
      <c r="AK174" s="60"/>
      <c r="AL174" s="61"/>
      <c r="AM174" s="62"/>
      <c r="AN174" s="63"/>
      <c r="AO174" s="69" t="s">
        <v>165</v>
      </c>
      <c r="AP174" s="3" t="e">
        <f t="shared" si="6"/>
        <v>#REF!</v>
      </c>
    </row>
    <row r="175" spans="1:42" ht="39.75" customHeight="1" x14ac:dyDescent="0.25">
      <c r="A175" s="52">
        <f t="shared" si="7"/>
        <v>161</v>
      </c>
      <c r="B175" s="53" t="e">
        <f>'2 SERVICES'!#REF!</f>
        <v>#REF!</v>
      </c>
      <c r="C175" s="54" t="e">
        <f>'2 SERVICES'!#REF!</f>
        <v>#REF!</v>
      </c>
      <c r="D175" s="55" t="e">
        <f>'2 SERVICES'!#REF!</f>
        <v>#REF!</v>
      </c>
      <c r="E175" s="56">
        <f>'2 SERVICES'!B173</f>
        <v>0</v>
      </c>
      <c r="F175" s="57" t="e">
        <f t="shared" si="1"/>
        <v>#REF!</v>
      </c>
      <c r="G175" s="58"/>
      <c r="H175" s="59"/>
      <c r="I175" s="60"/>
      <c r="J175" s="61"/>
      <c r="K175" s="62"/>
      <c r="L175" s="63"/>
      <c r="M175" s="64" t="e">
        <f t="shared" si="2"/>
        <v>#REF!</v>
      </c>
      <c r="N175" s="58"/>
      <c r="O175" s="65"/>
      <c r="P175" s="60"/>
      <c r="Q175" s="61"/>
      <c r="R175" s="66"/>
      <c r="S175" s="67"/>
      <c r="T175" s="57" t="e">
        <f t="shared" si="3"/>
        <v>#REF!</v>
      </c>
      <c r="U175" s="58"/>
      <c r="V175" s="70"/>
      <c r="W175" s="71"/>
      <c r="X175" s="72"/>
      <c r="Y175" s="73"/>
      <c r="Z175" s="74"/>
      <c r="AA175" s="75" t="e">
        <f t="shared" si="4"/>
        <v>#REF!</v>
      </c>
      <c r="AB175" s="76"/>
      <c r="AC175" s="70"/>
      <c r="AD175" s="71"/>
      <c r="AE175" s="72"/>
      <c r="AF175" s="73"/>
      <c r="AG175" s="74"/>
      <c r="AH175" s="68" t="e">
        <f t="shared" si="5"/>
        <v>#REF!</v>
      </c>
      <c r="AI175" s="76"/>
      <c r="AJ175" s="59"/>
      <c r="AK175" s="71"/>
      <c r="AL175" s="72"/>
      <c r="AM175" s="62"/>
      <c r="AN175" s="63"/>
      <c r="AO175" s="77" t="s">
        <v>165</v>
      </c>
      <c r="AP175" s="3" t="e">
        <f t="shared" si="6"/>
        <v>#REF!</v>
      </c>
    </row>
    <row r="176" spans="1:42" ht="39.75" customHeight="1" x14ac:dyDescent="0.25">
      <c r="A176" s="52">
        <f t="shared" si="7"/>
        <v>162</v>
      </c>
      <c r="B176" s="53" t="e">
        <f>'2 SERVICES'!#REF!</f>
        <v>#REF!</v>
      </c>
      <c r="C176" s="54" t="e">
        <f>'2 SERVICES'!#REF!</f>
        <v>#REF!</v>
      </c>
      <c r="D176" s="55" t="e">
        <f>'2 SERVICES'!#REF!</f>
        <v>#REF!</v>
      </c>
      <c r="E176" s="56">
        <f>'2 SERVICES'!B174</f>
        <v>0</v>
      </c>
      <c r="F176" s="57" t="e">
        <f t="shared" si="1"/>
        <v>#REF!</v>
      </c>
      <c r="G176" s="58"/>
      <c r="H176" s="59"/>
      <c r="I176" s="60"/>
      <c r="J176" s="61"/>
      <c r="K176" s="62"/>
      <c r="L176" s="63"/>
      <c r="M176" s="64" t="e">
        <f t="shared" si="2"/>
        <v>#REF!</v>
      </c>
      <c r="N176" s="58"/>
      <c r="O176" s="65"/>
      <c r="P176" s="60"/>
      <c r="Q176" s="61"/>
      <c r="R176" s="66"/>
      <c r="S176" s="67"/>
      <c r="T176" s="57" t="e">
        <f t="shared" si="3"/>
        <v>#REF!</v>
      </c>
      <c r="U176" s="58"/>
      <c r="V176" s="59"/>
      <c r="W176" s="60"/>
      <c r="X176" s="61"/>
      <c r="Y176" s="62"/>
      <c r="Z176" s="63"/>
      <c r="AA176" s="64" t="e">
        <f t="shared" si="4"/>
        <v>#REF!</v>
      </c>
      <c r="AB176" s="58"/>
      <c r="AC176" s="65"/>
      <c r="AD176" s="60"/>
      <c r="AE176" s="61"/>
      <c r="AF176" s="66"/>
      <c r="AG176" s="67"/>
      <c r="AH176" s="68" t="e">
        <f t="shared" si="5"/>
        <v>#REF!</v>
      </c>
      <c r="AI176" s="58"/>
      <c r="AJ176" s="59"/>
      <c r="AK176" s="60"/>
      <c r="AL176" s="61"/>
      <c r="AM176" s="62"/>
      <c r="AN176" s="63"/>
      <c r="AO176" s="69" t="s">
        <v>165</v>
      </c>
      <c r="AP176" s="3" t="e">
        <f t="shared" si="6"/>
        <v>#REF!</v>
      </c>
    </row>
    <row r="177" spans="1:42" ht="39.75" customHeight="1" x14ac:dyDescent="0.25">
      <c r="A177" s="52">
        <f t="shared" si="7"/>
        <v>163</v>
      </c>
      <c r="B177" s="53" t="e">
        <f>'2 SERVICES'!#REF!</f>
        <v>#REF!</v>
      </c>
      <c r="C177" s="54" t="e">
        <f>'2 SERVICES'!#REF!</f>
        <v>#REF!</v>
      </c>
      <c r="D177" s="55" t="e">
        <f>'2 SERVICES'!#REF!</f>
        <v>#REF!</v>
      </c>
      <c r="E177" s="56">
        <f>'2 SERVICES'!B175</f>
        <v>0</v>
      </c>
      <c r="F177" s="57" t="e">
        <f t="shared" si="1"/>
        <v>#REF!</v>
      </c>
      <c r="G177" s="58"/>
      <c r="H177" s="59"/>
      <c r="I177" s="60"/>
      <c r="J177" s="61"/>
      <c r="K177" s="62"/>
      <c r="L177" s="63"/>
      <c r="M177" s="64" t="e">
        <f t="shared" si="2"/>
        <v>#REF!</v>
      </c>
      <c r="N177" s="58"/>
      <c r="O177" s="65"/>
      <c r="P177" s="60"/>
      <c r="Q177" s="61"/>
      <c r="R177" s="66"/>
      <c r="S177" s="67"/>
      <c r="T177" s="57" t="e">
        <f t="shared" si="3"/>
        <v>#REF!</v>
      </c>
      <c r="U177" s="58"/>
      <c r="V177" s="70"/>
      <c r="W177" s="71"/>
      <c r="X177" s="72"/>
      <c r="Y177" s="73"/>
      <c r="Z177" s="74"/>
      <c r="AA177" s="75" t="e">
        <f t="shared" si="4"/>
        <v>#REF!</v>
      </c>
      <c r="AB177" s="76"/>
      <c r="AC177" s="70"/>
      <c r="AD177" s="71"/>
      <c r="AE177" s="72"/>
      <c r="AF177" s="73"/>
      <c r="AG177" s="74"/>
      <c r="AH177" s="68" t="e">
        <f t="shared" si="5"/>
        <v>#REF!</v>
      </c>
      <c r="AI177" s="76"/>
      <c r="AJ177" s="59"/>
      <c r="AK177" s="71"/>
      <c r="AL177" s="72"/>
      <c r="AM177" s="62"/>
      <c r="AN177" s="63"/>
      <c r="AO177" s="77" t="s">
        <v>165</v>
      </c>
      <c r="AP177" s="3" t="e">
        <f t="shared" si="6"/>
        <v>#REF!</v>
      </c>
    </row>
    <row r="178" spans="1:42" ht="39.75" customHeight="1" x14ac:dyDescent="0.25">
      <c r="A178" s="52">
        <f t="shared" si="7"/>
        <v>164</v>
      </c>
      <c r="B178" s="53" t="e">
        <f>'2 SERVICES'!#REF!</f>
        <v>#REF!</v>
      </c>
      <c r="C178" s="54" t="e">
        <f>'2 SERVICES'!#REF!</f>
        <v>#REF!</v>
      </c>
      <c r="D178" s="55" t="e">
        <f>'2 SERVICES'!#REF!</f>
        <v>#REF!</v>
      </c>
      <c r="E178" s="56">
        <f>'2 SERVICES'!B176</f>
        <v>0</v>
      </c>
      <c r="F178" s="57" t="e">
        <f t="shared" si="1"/>
        <v>#REF!</v>
      </c>
      <c r="G178" s="58"/>
      <c r="H178" s="59"/>
      <c r="I178" s="60"/>
      <c r="J178" s="61"/>
      <c r="K178" s="62"/>
      <c r="L178" s="63"/>
      <c r="M178" s="64" t="e">
        <f t="shared" si="2"/>
        <v>#REF!</v>
      </c>
      <c r="N178" s="58"/>
      <c r="O178" s="65"/>
      <c r="P178" s="60"/>
      <c r="Q178" s="61"/>
      <c r="R178" s="66"/>
      <c r="S178" s="67"/>
      <c r="T178" s="57" t="e">
        <f t="shared" si="3"/>
        <v>#REF!</v>
      </c>
      <c r="U178" s="58"/>
      <c r="V178" s="59"/>
      <c r="W178" s="60"/>
      <c r="X178" s="61"/>
      <c r="Y178" s="62"/>
      <c r="Z178" s="63"/>
      <c r="AA178" s="64" t="e">
        <f t="shared" si="4"/>
        <v>#REF!</v>
      </c>
      <c r="AB178" s="58"/>
      <c r="AC178" s="65"/>
      <c r="AD178" s="60"/>
      <c r="AE178" s="61"/>
      <c r="AF178" s="66"/>
      <c r="AG178" s="67"/>
      <c r="AH178" s="68" t="e">
        <f t="shared" si="5"/>
        <v>#REF!</v>
      </c>
      <c r="AI178" s="58"/>
      <c r="AJ178" s="59"/>
      <c r="AK178" s="60"/>
      <c r="AL178" s="61"/>
      <c r="AM178" s="62"/>
      <c r="AN178" s="63"/>
      <c r="AO178" s="69" t="s">
        <v>165</v>
      </c>
      <c r="AP178" s="3" t="e">
        <f t="shared" si="6"/>
        <v>#REF!</v>
      </c>
    </row>
    <row r="179" spans="1:42" ht="39.75" customHeight="1" x14ac:dyDescent="0.25">
      <c r="A179" s="52">
        <f t="shared" si="7"/>
        <v>165</v>
      </c>
      <c r="B179" s="53" t="e">
        <f>'2 SERVICES'!#REF!</f>
        <v>#REF!</v>
      </c>
      <c r="C179" s="54" t="e">
        <f>'2 SERVICES'!#REF!</f>
        <v>#REF!</v>
      </c>
      <c r="D179" s="55" t="e">
        <f>'2 SERVICES'!#REF!</f>
        <v>#REF!</v>
      </c>
      <c r="E179" s="56">
        <f>'2 SERVICES'!B177</f>
        <v>0</v>
      </c>
      <c r="F179" s="57" t="e">
        <f t="shared" si="1"/>
        <v>#REF!</v>
      </c>
      <c r="G179" s="58"/>
      <c r="H179" s="59"/>
      <c r="I179" s="60"/>
      <c r="J179" s="61"/>
      <c r="K179" s="62"/>
      <c r="L179" s="63"/>
      <c r="M179" s="64" t="e">
        <f t="shared" si="2"/>
        <v>#REF!</v>
      </c>
      <c r="N179" s="58"/>
      <c r="O179" s="65"/>
      <c r="P179" s="60"/>
      <c r="Q179" s="61"/>
      <c r="R179" s="66"/>
      <c r="S179" s="67"/>
      <c r="T179" s="57" t="e">
        <f t="shared" si="3"/>
        <v>#REF!</v>
      </c>
      <c r="U179" s="58"/>
      <c r="V179" s="70"/>
      <c r="W179" s="71"/>
      <c r="X179" s="72"/>
      <c r="Y179" s="73"/>
      <c r="Z179" s="74"/>
      <c r="AA179" s="75" t="e">
        <f t="shared" si="4"/>
        <v>#REF!</v>
      </c>
      <c r="AB179" s="76"/>
      <c r="AC179" s="70"/>
      <c r="AD179" s="71"/>
      <c r="AE179" s="72"/>
      <c r="AF179" s="73"/>
      <c r="AG179" s="74"/>
      <c r="AH179" s="68" t="e">
        <f t="shared" si="5"/>
        <v>#REF!</v>
      </c>
      <c r="AI179" s="76"/>
      <c r="AJ179" s="59"/>
      <c r="AK179" s="71"/>
      <c r="AL179" s="72"/>
      <c r="AM179" s="62"/>
      <c r="AN179" s="63"/>
      <c r="AO179" s="77" t="s">
        <v>165</v>
      </c>
      <c r="AP179" s="3" t="e">
        <f t="shared" si="6"/>
        <v>#REF!</v>
      </c>
    </row>
    <row r="180" spans="1:42" ht="39.75" customHeight="1" x14ac:dyDescent="0.25">
      <c r="A180" s="52">
        <f t="shared" si="7"/>
        <v>166</v>
      </c>
      <c r="B180" s="53" t="e">
        <f>'2 SERVICES'!#REF!</f>
        <v>#REF!</v>
      </c>
      <c r="C180" s="54" t="e">
        <f>'2 SERVICES'!#REF!</f>
        <v>#REF!</v>
      </c>
      <c r="D180" s="55" t="e">
        <f>'2 SERVICES'!#REF!</f>
        <v>#REF!</v>
      </c>
      <c r="E180" s="56">
        <f>'2 SERVICES'!B178</f>
        <v>0</v>
      </c>
      <c r="F180" s="57" t="e">
        <f t="shared" si="1"/>
        <v>#REF!</v>
      </c>
      <c r="G180" s="58"/>
      <c r="H180" s="59"/>
      <c r="I180" s="60"/>
      <c r="J180" s="61"/>
      <c r="K180" s="62"/>
      <c r="L180" s="63"/>
      <c r="M180" s="64" t="e">
        <f t="shared" si="2"/>
        <v>#REF!</v>
      </c>
      <c r="N180" s="58"/>
      <c r="O180" s="65"/>
      <c r="P180" s="60"/>
      <c r="Q180" s="61"/>
      <c r="R180" s="66"/>
      <c r="S180" s="67"/>
      <c r="T180" s="57" t="e">
        <f t="shared" si="3"/>
        <v>#REF!</v>
      </c>
      <c r="U180" s="58"/>
      <c r="V180" s="59"/>
      <c r="W180" s="60"/>
      <c r="X180" s="61"/>
      <c r="Y180" s="62"/>
      <c r="Z180" s="63"/>
      <c r="AA180" s="64" t="e">
        <f t="shared" si="4"/>
        <v>#REF!</v>
      </c>
      <c r="AB180" s="58"/>
      <c r="AC180" s="65"/>
      <c r="AD180" s="60"/>
      <c r="AE180" s="61"/>
      <c r="AF180" s="66"/>
      <c r="AG180" s="67"/>
      <c r="AH180" s="68" t="e">
        <f t="shared" si="5"/>
        <v>#REF!</v>
      </c>
      <c r="AI180" s="58"/>
      <c r="AJ180" s="59"/>
      <c r="AK180" s="60"/>
      <c r="AL180" s="61"/>
      <c r="AM180" s="62"/>
      <c r="AN180" s="63"/>
      <c r="AO180" s="69" t="s">
        <v>165</v>
      </c>
      <c r="AP180" s="3" t="e">
        <f t="shared" si="6"/>
        <v>#REF!</v>
      </c>
    </row>
    <row r="181" spans="1:42" ht="39.75" customHeight="1" x14ac:dyDescent="0.25">
      <c r="A181" s="52">
        <f t="shared" si="7"/>
        <v>167</v>
      </c>
      <c r="B181" s="53" t="e">
        <f>'2 SERVICES'!#REF!</f>
        <v>#REF!</v>
      </c>
      <c r="C181" s="54" t="e">
        <f>'2 SERVICES'!#REF!</f>
        <v>#REF!</v>
      </c>
      <c r="D181" s="55" t="e">
        <f>'2 SERVICES'!#REF!</f>
        <v>#REF!</v>
      </c>
      <c r="E181" s="56">
        <f>'2 SERVICES'!B179</f>
        <v>0</v>
      </c>
      <c r="F181" s="57" t="e">
        <f t="shared" si="1"/>
        <v>#REF!</v>
      </c>
      <c r="G181" s="58"/>
      <c r="H181" s="59"/>
      <c r="I181" s="60"/>
      <c r="J181" s="61"/>
      <c r="K181" s="62"/>
      <c r="L181" s="63"/>
      <c r="M181" s="64" t="e">
        <f t="shared" si="2"/>
        <v>#REF!</v>
      </c>
      <c r="N181" s="58"/>
      <c r="O181" s="65"/>
      <c r="P181" s="60"/>
      <c r="Q181" s="61"/>
      <c r="R181" s="66"/>
      <c r="S181" s="67"/>
      <c r="T181" s="57" t="e">
        <f t="shared" si="3"/>
        <v>#REF!</v>
      </c>
      <c r="U181" s="58"/>
      <c r="V181" s="70"/>
      <c r="W181" s="71"/>
      <c r="X181" s="72"/>
      <c r="Y181" s="73"/>
      <c r="Z181" s="74"/>
      <c r="AA181" s="75" t="e">
        <f t="shared" si="4"/>
        <v>#REF!</v>
      </c>
      <c r="AB181" s="76"/>
      <c r="AC181" s="70"/>
      <c r="AD181" s="71"/>
      <c r="AE181" s="72"/>
      <c r="AF181" s="73"/>
      <c r="AG181" s="74"/>
      <c r="AH181" s="68" t="e">
        <f t="shared" si="5"/>
        <v>#REF!</v>
      </c>
      <c r="AI181" s="76"/>
      <c r="AJ181" s="59"/>
      <c r="AK181" s="71"/>
      <c r="AL181" s="72"/>
      <c r="AM181" s="62"/>
      <c r="AN181" s="63"/>
      <c r="AO181" s="77" t="s">
        <v>165</v>
      </c>
      <c r="AP181" s="3" t="e">
        <f t="shared" si="6"/>
        <v>#REF!</v>
      </c>
    </row>
    <row r="182" spans="1:42" ht="39.75" customHeight="1" x14ac:dyDescent="0.25">
      <c r="A182" s="52">
        <f t="shared" si="7"/>
        <v>168</v>
      </c>
      <c r="B182" s="53" t="e">
        <f>'2 SERVICES'!#REF!</f>
        <v>#REF!</v>
      </c>
      <c r="C182" s="54" t="e">
        <f>'2 SERVICES'!#REF!</f>
        <v>#REF!</v>
      </c>
      <c r="D182" s="55" t="e">
        <f>'2 SERVICES'!#REF!</f>
        <v>#REF!</v>
      </c>
      <c r="E182" s="56">
        <f>'2 SERVICES'!B180</f>
        <v>0</v>
      </c>
      <c r="F182" s="57" t="e">
        <f t="shared" si="1"/>
        <v>#REF!</v>
      </c>
      <c r="G182" s="58"/>
      <c r="H182" s="59"/>
      <c r="I182" s="60"/>
      <c r="J182" s="61"/>
      <c r="K182" s="62"/>
      <c r="L182" s="63"/>
      <c r="M182" s="64" t="e">
        <f t="shared" si="2"/>
        <v>#REF!</v>
      </c>
      <c r="N182" s="58"/>
      <c r="O182" s="65"/>
      <c r="P182" s="60"/>
      <c r="Q182" s="61"/>
      <c r="R182" s="66"/>
      <c r="S182" s="67"/>
      <c r="T182" s="57" t="e">
        <f t="shared" si="3"/>
        <v>#REF!</v>
      </c>
      <c r="U182" s="58"/>
      <c r="V182" s="59"/>
      <c r="W182" s="60"/>
      <c r="X182" s="61"/>
      <c r="Y182" s="62"/>
      <c r="Z182" s="63"/>
      <c r="AA182" s="64" t="e">
        <f t="shared" si="4"/>
        <v>#REF!</v>
      </c>
      <c r="AB182" s="58"/>
      <c r="AC182" s="65"/>
      <c r="AD182" s="60"/>
      <c r="AE182" s="61"/>
      <c r="AF182" s="66"/>
      <c r="AG182" s="67"/>
      <c r="AH182" s="68" t="e">
        <f t="shared" si="5"/>
        <v>#REF!</v>
      </c>
      <c r="AI182" s="58"/>
      <c r="AJ182" s="59"/>
      <c r="AK182" s="60"/>
      <c r="AL182" s="61"/>
      <c r="AM182" s="62"/>
      <c r="AN182" s="63"/>
      <c r="AO182" s="69" t="s">
        <v>165</v>
      </c>
      <c r="AP182" s="3" t="e">
        <f t="shared" si="6"/>
        <v>#REF!</v>
      </c>
    </row>
    <row r="183" spans="1:42" ht="39.75" customHeight="1" x14ac:dyDescent="0.25">
      <c r="A183" s="52">
        <f t="shared" si="7"/>
        <v>169</v>
      </c>
      <c r="B183" s="53" t="e">
        <f>'2 SERVICES'!#REF!</f>
        <v>#REF!</v>
      </c>
      <c r="C183" s="54" t="e">
        <f>'2 SERVICES'!#REF!</f>
        <v>#REF!</v>
      </c>
      <c r="D183" s="55" t="e">
        <f>'2 SERVICES'!#REF!</f>
        <v>#REF!</v>
      </c>
      <c r="E183" s="56">
        <f>'2 SERVICES'!B181</f>
        <v>0</v>
      </c>
      <c r="F183" s="57" t="e">
        <f t="shared" si="1"/>
        <v>#REF!</v>
      </c>
      <c r="G183" s="58"/>
      <c r="H183" s="59"/>
      <c r="I183" s="60"/>
      <c r="J183" s="61"/>
      <c r="K183" s="62"/>
      <c r="L183" s="63"/>
      <c r="M183" s="64" t="e">
        <f t="shared" si="2"/>
        <v>#REF!</v>
      </c>
      <c r="N183" s="58"/>
      <c r="O183" s="65"/>
      <c r="P183" s="60"/>
      <c r="Q183" s="61"/>
      <c r="R183" s="66"/>
      <c r="S183" s="67"/>
      <c r="T183" s="57" t="e">
        <f t="shared" si="3"/>
        <v>#REF!</v>
      </c>
      <c r="U183" s="58"/>
      <c r="V183" s="70"/>
      <c r="W183" s="71"/>
      <c r="X183" s="72"/>
      <c r="Y183" s="73"/>
      <c r="Z183" s="74"/>
      <c r="AA183" s="75" t="e">
        <f t="shared" si="4"/>
        <v>#REF!</v>
      </c>
      <c r="AB183" s="76"/>
      <c r="AC183" s="70"/>
      <c r="AD183" s="71"/>
      <c r="AE183" s="72"/>
      <c r="AF183" s="73"/>
      <c r="AG183" s="74"/>
      <c r="AH183" s="68" t="e">
        <f t="shared" si="5"/>
        <v>#REF!</v>
      </c>
      <c r="AI183" s="76"/>
      <c r="AJ183" s="59"/>
      <c r="AK183" s="71"/>
      <c r="AL183" s="72"/>
      <c r="AM183" s="62"/>
      <c r="AN183" s="63"/>
      <c r="AO183" s="77" t="s">
        <v>165</v>
      </c>
      <c r="AP183" s="3" t="e">
        <f t="shared" si="6"/>
        <v>#REF!</v>
      </c>
    </row>
    <row r="184" spans="1:42" ht="39.75" customHeight="1" x14ac:dyDescent="0.25">
      <c r="A184" s="52">
        <f t="shared" si="7"/>
        <v>170</v>
      </c>
      <c r="B184" s="53" t="e">
        <f>'2 SERVICES'!#REF!</f>
        <v>#REF!</v>
      </c>
      <c r="C184" s="54" t="e">
        <f>'2 SERVICES'!#REF!</f>
        <v>#REF!</v>
      </c>
      <c r="D184" s="55" t="e">
        <f>'2 SERVICES'!#REF!</f>
        <v>#REF!</v>
      </c>
      <c r="E184" s="56">
        <f>'2 SERVICES'!B182</f>
        <v>0</v>
      </c>
      <c r="F184" s="57" t="e">
        <f t="shared" si="1"/>
        <v>#REF!</v>
      </c>
      <c r="G184" s="58"/>
      <c r="H184" s="59"/>
      <c r="I184" s="60"/>
      <c r="J184" s="61"/>
      <c r="K184" s="62"/>
      <c r="L184" s="63"/>
      <c r="M184" s="64" t="e">
        <f t="shared" si="2"/>
        <v>#REF!</v>
      </c>
      <c r="N184" s="58"/>
      <c r="O184" s="65"/>
      <c r="P184" s="60"/>
      <c r="Q184" s="61"/>
      <c r="R184" s="66"/>
      <c r="S184" s="67"/>
      <c r="T184" s="57" t="e">
        <f t="shared" si="3"/>
        <v>#REF!</v>
      </c>
      <c r="U184" s="58"/>
      <c r="V184" s="59"/>
      <c r="W184" s="60"/>
      <c r="X184" s="61"/>
      <c r="Y184" s="62"/>
      <c r="Z184" s="63"/>
      <c r="AA184" s="64" t="e">
        <f t="shared" si="4"/>
        <v>#REF!</v>
      </c>
      <c r="AB184" s="58"/>
      <c r="AC184" s="65"/>
      <c r="AD184" s="60"/>
      <c r="AE184" s="61"/>
      <c r="AF184" s="66"/>
      <c r="AG184" s="67"/>
      <c r="AH184" s="68" t="e">
        <f t="shared" si="5"/>
        <v>#REF!</v>
      </c>
      <c r="AI184" s="58"/>
      <c r="AJ184" s="59"/>
      <c r="AK184" s="60"/>
      <c r="AL184" s="61"/>
      <c r="AM184" s="62"/>
      <c r="AN184" s="63"/>
      <c r="AO184" s="69" t="s">
        <v>165</v>
      </c>
      <c r="AP184" s="3" t="e">
        <f t="shared" si="6"/>
        <v>#REF!</v>
      </c>
    </row>
    <row r="185" spans="1:42" ht="39.75" customHeight="1" x14ac:dyDescent="0.25">
      <c r="A185" s="52">
        <f t="shared" si="7"/>
        <v>171</v>
      </c>
      <c r="B185" s="53" t="e">
        <f>'2 SERVICES'!#REF!</f>
        <v>#REF!</v>
      </c>
      <c r="C185" s="54" t="e">
        <f>'2 SERVICES'!#REF!</f>
        <v>#REF!</v>
      </c>
      <c r="D185" s="55" t="e">
        <f>'2 SERVICES'!#REF!</f>
        <v>#REF!</v>
      </c>
      <c r="E185" s="56">
        <f>'2 SERVICES'!B183</f>
        <v>0</v>
      </c>
      <c r="F185" s="57" t="e">
        <f t="shared" si="1"/>
        <v>#REF!</v>
      </c>
      <c r="G185" s="58"/>
      <c r="H185" s="59"/>
      <c r="I185" s="60"/>
      <c r="J185" s="61"/>
      <c r="K185" s="62"/>
      <c r="L185" s="63"/>
      <c r="M185" s="64" t="e">
        <f t="shared" si="2"/>
        <v>#REF!</v>
      </c>
      <c r="N185" s="58"/>
      <c r="O185" s="65"/>
      <c r="P185" s="60"/>
      <c r="Q185" s="61"/>
      <c r="R185" s="66"/>
      <c r="S185" s="67"/>
      <c r="T185" s="57" t="e">
        <f t="shared" si="3"/>
        <v>#REF!</v>
      </c>
      <c r="U185" s="58"/>
      <c r="V185" s="70"/>
      <c r="W185" s="71"/>
      <c r="X185" s="72"/>
      <c r="Y185" s="73"/>
      <c r="Z185" s="74"/>
      <c r="AA185" s="75" t="e">
        <f t="shared" si="4"/>
        <v>#REF!</v>
      </c>
      <c r="AB185" s="76"/>
      <c r="AC185" s="70"/>
      <c r="AD185" s="71"/>
      <c r="AE185" s="72"/>
      <c r="AF185" s="73"/>
      <c r="AG185" s="74"/>
      <c r="AH185" s="68" t="e">
        <f t="shared" si="5"/>
        <v>#REF!</v>
      </c>
      <c r="AI185" s="76"/>
      <c r="AJ185" s="59"/>
      <c r="AK185" s="71"/>
      <c r="AL185" s="72"/>
      <c r="AM185" s="62"/>
      <c r="AN185" s="63"/>
      <c r="AO185" s="77" t="s">
        <v>165</v>
      </c>
      <c r="AP185" s="3" t="e">
        <f t="shared" si="6"/>
        <v>#REF!</v>
      </c>
    </row>
    <row r="186" spans="1:42" ht="39.75" customHeight="1" x14ac:dyDescent="0.25">
      <c r="A186" s="52">
        <f t="shared" si="7"/>
        <v>172</v>
      </c>
      <c r="B186" s="53" t="e">
        <f>'2 SERVICES'!#REF!</f>
        <v>#REF!</v>
      </c>
      <c r="C186" s="54" t="e">
        <f>'2 SERVICES'!#REF!</f>
        <v>#REF!</v>
      </c>
      <c r="D186" s="55" t="e">
        <f>'2 SERVICES'!#REF!</f>
        <v>#REF!</v>
      </c>
      <c r="E186" s="56">
        <f>'2 SERVICES'!B184</f>
        <v>0</v>
      </c>
      <c r="F186" s="57" t="e">
        <f t="shared" si="1"/>
        <v>#REF!</v>
      </c>
      <c r="G186" s="58"/>
      <c r="H186" s="59"/>
      <c r="I186" s="60"/>
      <c r="J186" s="61"/>
      <c r="K186" s="62"/>
      <c r="L186" s="63"/>
      <c r="M186" s="64" t="e">
        <f t="shared" si="2"/>
        <v>#REF!</v>
      </c>
      <c r="N186" s="58"/>
      <c r="O186" s="65"/>
      <c r="P186" s="60"/>
      <c r="Q186" s="61"/>
      <c r="R186" s="66"/>
      <c r="S186" s="67"/>
      <c r="T186" s="57" t="e">
        <f t="shared" si="3"/>
        <v>#REF!</v>
      </c>
      <c r="U186" s="58"/>
      <c r="V186" s="59"/>
      <c r="W186" s="60"/>
      <c r="X186" s="61"/>
      <c r="Y186" s="62"/>
      <c r="Z186" s="63"/>
      <c r="AA186" s="64" t="e">
        <f t="shared" si="4"/>
        <v>#REF!</v>
      </c>
      <c r="AB186" s="58"/>
      <c r="AC186" s="65"/>
      <c r="AD186" s="60"/>
      <c r="AE186" s="61"/>
      <c r="AF186" s="66"/>
      <c r="AG186" s="67"/>
      <c r="AH186" s="68" t="e">
        <f t="shared" si="5"/>
        <v>#REF!</v>
      </c>
      <c r="AI186" s="58"/>
      <c r="AJ186" s="59"/>
      <c r="AK186" s="60"/>
      <c r="AL186" s="61"/>
      <c r="AM186" s="62"/>
      <c r="AN186" s="63"/>
      <c r="AO186" s="69" t="s">
        <v>165</v>
      </c>
      <c r="AP186" s="3" t="e">
        <f t="shared" si="6"/>
        <v>#REF!</v>
      </c>
    </row>
    <row r="187" spans="1:42" ht="39.75" customHeight="1" x14ac:dyDescent="0.25">
      <c r="A187" s="52">
        <f t="shared" si="7"/>
        <v>173</v>
      </c>
      <c r="B187" s="53" t="e">
        <f>'2 SERVICES'!#REF!</f>
        <v>#REF!</v>
      </c>
      <c r="C187" s="54" t="e">
        <f>'2 SERVICES'!#REF!</f>
        <v>#REF!</v>
      </c>
      <c r="D187" s="55" t="e">
        <f>'2 SERVICES'!#REF!</f>
        <v>#REF!</v>
      </c>
      <c r="E187" s="56">
        <f>'2 SERVICES'!B185</f>
        <v>0</v>
      </c>
      <c r="F187" s="57" t="e">
        <f t="shared" si="1"/>
        <v>#REF!</v>
      </c>
      <c r="G187" s="58"/>
      <c r="H187" s="59"/>
      <c r="I187" s="60"/>
      <c r="J187" s="61"/>
      <c r="K187" s="62"/>
      <c r="L187" s="63"/>
      <c r="M187" s="64" t="e">
        <f t="shared" si="2"/>
        <v>#REF!</v>
      </c>
      <c r="N187" s="58"/>
      <c r="O187" s="65"/>
      <c r="P187" s="60"/>
      <c r="Q187" s="61"/>
      <c r="R187" s="66"/>
      <c r="S187" s="67"/>
      <c r="T187" s="57" t="e">
        <f t="shared" si="3"/>
        <v>#REF!</v>
      </c>
      <c r="U187" s="58"/>
      <c r="V187" s="70"/>
      <c r="W187" s="71"/>
      <c r="X187" s="72"/>
      <c r="Y187" s="73"/>
      <c r="Z187" s="74"/>
      <c r="AA187" s="75" t="e">
        <f t="shared" si="4"/>
        <v>#REF!</v>
      </c>
      <c r="AB187" s="76"/>
      <c r="AC187" s="70"/>
      <c r="AD187" s="71"/>
      <c r="AE187" s="72"/>
      <c r="AF187" s="73"/>
      <c r="AG187" s="74"/>
      <c r="AH187" s="68" t="e">
        <f t="shared" si="5"/>
        <v>#REF!</v>
      </c>
      <c r="AI187" s="76"/>
      <c r="AJ187" s="59"/>
      <c r="AK187" s="71"/>
      <c r="AL187" s="72"/>
      <c r="AM187" s="62"/>
      <c r="AN187" s="63"/>
      <c r="AO187" s="77" t="s">
        <v>165</v>
      </c>
      <c r="AP187" s="3" t="e">
        <f t="shared" si="6"/>
        <v>#REF!</v>
      </c>
    </row>
    <row r="188" spans="1:42" ht="39.75" customHeight="1" x14ac:dyDescent="0.25">
      <c r="A188" s="52">
        <f t="shared" si="7"/>
        <v>174</v>
      </c>
      <c r="B188" s="53" t="e">
        <f>'2 SERVICES'!#REF!</f>
        <v>#REF!</v>
      </c>
      <c r="C188" s="54" t="e">
        <f>'2 SERVICES'!#REF!</f>
        <v>#REF!</v>
      </c>
      <c r="D188" s="55" t="e">
        <f>'2 SERVICES'!#REF!</f>
        <v>#REF!</v>
      </c>
      <c r="E188" s="56">
        <f>'2 SERVICES'!B186</f>
        <v>0</v>
      </c>
      <c r="F188" s="57" t="e">
        <f t="shared" si="1"/>
        <v>#REF!</v>
      </c>
      <c r="G188" s="58"/>
      <c r="H188" s="59"/>
      <c r="I188" s="60"/>
      <c r="J188" s="61"/>
      <c r="K188" s="62"/>
      <c r="L188" s="63"/>
      <c r="M188" s="64" t="e">
        <f t="shared" si="2"/>
        <v>#REF!</v>
      </c>
      <c r="N188" s="58"/>
      <c r="O188" s="65"/>
      <c r="P188" s="60"/>
      <c r="Q188" s="61"/>
      <c r="R188" s="66"/>
      <c r="S188" s="67"/>
      <c r="T188" s="57" t="e">
        <f t="shared" si="3"/>
        <v>#REF!</v>
      </c>
      <c r="U188" s="58"/>
      <c r="V188" s="59"/>
      <c r="W188" s="60"/>
      <c r="X188" s="61"/>
      <c r="Y188" s="62"/>
      <c r="Z188" s="63"/>
      <c r="AA188" s="64" t="e">
        <f t="shared" si="4"/>
        <v>#REF!</v>
      </c>
      <c r="AB188" s="58"/>
      <c r="AC188" s="65"/>
      <c r="AD188" s="60"/>
      <c r="AE188" s="61"/>
      <c r="AF188" s="66"/>
      <c r="AG188" s="67"/>
      <c r="AH188" s="68" t="e">
        <f t="shared" si="5"/>
        <v>#REF!</v>
      </c>
      <c r="AI188" s="58"/>
      <c r="AJ188" s="59"/>
      <c r="AK188" s="60"/>
      <c r="AL188" s="61"/>
      <c r="AM188" s="62"/>
      <c r="AN188" s="63"/>
      <c r="AO188" s="69" t="s">
        <v>165</v>
      </c>
      <c r="AP188" s="3" t="e">
        <f t="shared" si="6"/>
        <v>#REF!</v>
      </c>
    </row>
    <row r="189" spans="1:42" ht="39.75" customHeight="1" x14ac:dyDescent="0.25">
      <c r="A189" s="52">
        <f t="shared" si="7"/>
        <v>175</v>
      </c>
      <c r="B189" s="53" t="e">
        <f>'2 SERVICES'!#REF!</f>
        <v>#REF!</v>
      </c>
      <c r="C189" s="54" t="e">
        <f>'2 SERVICES'!#REF!</f>
        <v>#REF!</v>
      </c>
      <c r="D189" s="55" t="e">
        <f>'2 SERVICES'!#REF!</f>
        <v>#REF!</v>
      </c>
      <c r="E189" s="56">
        <f>'2 SERVICES'!B187</f>
        <v>0</v>
      </c>
      <c r="F189" s="57" t="e">
        <f t="shared" si="1"/>
        <v>#REF!</v>
      </c>
      <c r="G189" s="58"/>
      <c r="H189" s="59"/>
      <c r="I189" s="60"/>
      <c r="J189" s="61"/>
      <c r="K189" s="62"/>
      <c r="L189" s="63"/>
      <c r="M189" s="64" t="e">
        <f t="shared" si="2"/>
        <v>#REF!</v>
      </c>
      <c r="N189" s="58"/>
      <c r="O189" s="65"/>
      <c r="P189" s="60"/>
      <c r="Q189" s="61"/>
      <c r="R189" s="66"/>
      <c r="S189" s="67"/>
      <c r="T189" s="57" t="e">
        <f t="shared" si="3"/>
        <v>#REF!</v>
      </c>
      <c r="U189" s="58"/>
      <c r="V189" s="70"/>
      <c r="W189" s="71"/>
      <c r="X189" s="72"/>
      <c r="Y189" s="73"/>
      <c r="Z189" s="74"/>
      <c r="AA189" s="75" t="e">
        <f t="shared" si="4"/>
        <v>#REF!</v>
      </c>
      <c r="AB189" s="76"/>
      <c r="AC189" s="70"/>
      <c r="AD189" s="71"/>
      <c r="AE189" s="72"/>
      <c r="AF189" s="73"/>
      <c r="AG189" s="74"/>
      <c r="AH189" s="68" t="e">
        <f t="shared" si="5"/>
        <v>#REF!</v>
      </c>
      <c r="AI189" s="76"/>
      <c r="AJ189" s="59"/>
      <c r="AK189" s="71"/>
      <c r="AL189" s="72"/>
      <c r="AM189" s="62"/>
      <c r="AN189" s="63"/>
      <c r="AO189" s="77" t="s">
        <v>165</v>
      </c>
      <c r="AP189" s="3" t="e">
        <f t="shared" si="6"/>
        <v>#REF!</v>
      </c>
    </row>
    <row r="190" spans="1:42" ht="39.75" customHeight="1" x14ac:dyDescent="0.25">
      <c r="A190" s="52">
        <f t="shared" si="7"/>
        <v>176</v>
      </c>
      <c r="B190" s="53" t="e">
        <f>'2 SERVICES'!#REF!</f>
        <v>#REF!</v>
      </c>
      <c r="C190" s="54" t="e">
        <f>'2 SERVICES'!#REF!</f>
        <v>#REF!</v>
      </c>
      <c r="D190" s="55" t="e">
        <f>'2 SERVICES'!#REF!</f>
        <v>#REF!</v>
      </c>
      <c r="E190" s="56">
        <f>'2 SERVICES'!B188</f>
        <v>0</v>
      </c>
      <c r="F190" s="57" t="e">
        <f t="shared" si="1"/>
        <v>#REF!</v>
      </c>
      <c r="G190" s="58"/>
      <c r="H190" s="59"/>
      <c r="I190" s="60"/>
      <c r="J190" s="61"/>
      <c r="K190" s="62"/>
      <c r="L190" s="63"/>
      <c r="M190" s="64" t="e">
        <f t="shared" si="2"/>
        <v>#REF!</v>
      </c>
      <c r="N190" s="58"/>
      <c r="O190" s="65"/>
      <c r="P190" s="60"/>
      <c r="Q190" s="61"/>
      <c r="R190" s="66"/>
      <c r="S190" s="67"/>
      <c r="T190" s="57" t="e">
        <f t="shared" si="3"/>
        <v>#REF!</v>
      </c>
      <c r="U190" s="58"/>
      <c r="V190" s="59"/>
      <c r="W190" s="60"/>
      <c r="X190" s="61"/>
      <c r="Y190" s="62"/>
      <c r="Z190" s="63"/>
      <c r="AA190" s="64" t="e">
        <f t="shared" si="4"/>
        <v>#REF!</v>
      </c>
      <c r="AB190" s="58"/>
      <c r="AC190" s="65"/>
      <c r="AD190" s="60"/>
      <c r="AE190" s="61"/>
      <c r="AF190" s="66"/>
      <c r="AG190" s="67"/>
      <c r="AH190" s="68" t="e">
        <f t="shared" si="5"/>
        <v>#REF!</v>
      </c>
      <c r="AI190" s="58"/>
      <c r="AJ190" s="59"/>
      <c r="AK190" s="60"/>
      <c r="AL190" s="61"/>
      <c r="AM190" s="62"/>
      <c r="AN190" s="63"/>
      <c r="AO190" s="69" t="s">
        <v>165</v>
      </c>
      <c r="AP190" s="3" t="e">
        <f t="shared" si="6"/>
        <v>#REF!</v>
      </c>
    </row>
    <row r="191" spans="1:42" ht="39.75" customHeight="1" x14ac:dyDescent="0.25">
      <c r="A191" s="52">
        <f t="shared" si="7"/>
        <v>177</v>
      </c>
      <c r="B191" s="53" t="e">
        <f>'2 SERVICES'!#REF!</f>
        <v>#REF!</v>
      </c>
      <c r="C191" s="54" t="e">
        <f>'2 SERVICES'!#REF!</f>
        <v>#REF!</v>
      </c>
      <c r="D191" s="55" t="e">
        <f>'2 SERVICES'!#REF!</f>
        <v>#REF!</v>
      </c>
      <c r="E191" s="56">
        <f>'2 SERVICES'!B189</f>
        <v>0</v>
      </c>
      <c r="F191" s="57" t="e">
        <f t="shared" si="1"/>
        <v>#REF!</v>
      </c>
      <c r="G191" s="58"/>
      <c r="H191" s="59"/>
      <c r="I191" s="60"/>
      <c r="J191" s="61"/>
      <c r="K191" s="62"/>
      <c r="L191" s="63"/>
      <c r="M191" s="64" t="e">
        <f t="shared" si="2"/>
        <v>#REF!</v>
      </c>
      <c r="N191" s="58"/>
      <c r="O191" s="65"/>
      <c r="P191" s="60"/>
      <c r="Q191" s="61"/>
      <c r="R191" s="66"/>
      <c r="S191" s="67"/>
      <c r="T191" s="57" t="e">
        <f t="shared" si="3"/>
        <v>#REF!</v>
      </c>
      <c r="U191" s="58"/>
      <c r="V191" s="70"/>
      <c r="W191" s="71"/>
      <c r="X191" s="72"/>
      <c r="Y191" s="73"/>
      <c r="Z191" s="74"/>
      <c r="AA191" s="75" t="e">
        <f t="shared" si="4"/>
        <v>#REF!</v>
      </c>
      <c r="AB191" s="76"/>
      <c r="AC191" s="70"/>
      <c r="AD191" s="71"/>
      <c r="AE191" s="72"/>
      <c r="AF191" s="73"/>
      <c r="AG191" s="74"/>
      <c r="AH191" s="68" t="e">
        <f t="shared" si="5"/>
        <v>#REF!</v>
      </c>
      <c r="AI191" s="76"/>
      <c r="AJ191" s="59"/>
      <c r="AK191" s="71"/>
      <c r="AL191" s="72"/>
      <c r="AM191" s="62"/>
      <c r="AN191" s="63"/>
      <c r="AO191" s="77" t="s">
        <v>165</v>
      </c>
      <c r="AP191" s="3" t="e">
        <f t="shared" si="6"/>
        <v>#REF!</v>
      </c>
    </row>
    <row r="192" spans="1:42" ht="39.75" customHeight="1" x14ac:dyDescent="0.25">
      <c r="A192" s="52">
        <f t="shared" si="7"/>
        <v>178</v>
      </c>
      <c r="B192" s="53" t="e">
        <f>'2 SERVICES'!#REF!</f>
        <v>#REF!</v>
      </c>
      <c r="C192" s="54" t="e">
        <f>'2 SERVICES'!#REF!</f>
        <v>#REF!</v>
      </c>
      <c r="D192" s="55" t="e">
        <f>'2 SERVICES'!#REF!</f>
        <v>#REF!</v>
      </c>
      <c r="E192" s="56">
        <f>'2 SERVICES'!B190</f>
        <v>0</v>
      </c>
      <c r="F192" s="57" t="e">
        <f t="shared" si="1"/>
        <v>#REF!</v>
      </c>
      <c r="G192" s="58"/>
      <c r="H192" s="59"/>
      <c r="I192" s="60"/>
      <c r="J192" s="61"/>
      <c r="K192" s="62"/>
      <c r="L192" s="63"/>
      <c r="M192" s="64" t="e">
        <f t="shared" si="2"/>
        <v>#REF!</v>
      </c>
      <c r="N192" s="58"/>
      <c r="O192" s="65"/>
      <c r="P192" s="60"/>
      <c r="Q192" s="61"/>
      <c r="R192" s="66"/>
      <c r="S192" s="67"/>
      <c r="T192" s="57" t="e">
        <f t="shared" si="3"/>
        <v>#REF!</v>
      </c>
      <c r="U192" s="58"/>
      <c r="V192" s="59"/>
      <c r="W192" s="60"/>
      <c r="X192" s="61"/>
      <c r="Y192" s="62"/>
      <c r="Z192" s="63"/>
      <c r="AA192" s="64" t="e">
        <f t="shared" si="4"/>
        <v>#REF!</v>
      </c>
      <c r="AB192" s="58"/>
      <c r="AC192" s="65"/>
      <c r="AD192" s="60"/>
      <c r="AE192" s="61"/>
      <c r="AF192" s="66"/>
      <c r="AG192" s="67"/>
      <c r="AH192" s="68" t="e">
        <f t="shared" si="5"/>
        <v>#REF!</v>
      </c>
      <c r="AI192" s="58"/>
      <c r="AJ192" s="59"/>
      <c r="AK192" s="60"/>
      <c r="AL192" s="61"/>
      <c r="AM192" s="62"/>
      <c r="AN192" s="63"/>
      <c r="AO192" s="69" t="s">
        <v>165</v>
      </c>
      <c r="AP192" s="3" t="e">
        <f t="shared" si="6"/>
        <v>#REF!</v>
      </c>
    </row>
    <row r="193" spans="1:42" ht="39.75" customHeight="1" x14ac:dyDescent="0.25">
      <c r="A193" s="52">
        <f t="shared" si="7"/>
        <v>179</v>
      </c>
      <c r="B193" s="53" t="e">
        <f>'2 SERVICES'!#REF!</f>
        <v>#REF!</v>
      </c>
      <c r="C193" s="54" t="e">
        <f>'2 SERVICES'!#REF!</f>
        <v>#REF!</v>
      </c>
      <c r="D193" s="55" t="e">
        <f>'2 SERVICES'!#REF!</f>
        <v>#REF!</v>
      </c>
      <c r="E193" s="56">
        <f>'2 SERVICES'!B191</f>
        <v>0</v>
      </c>
      <c r="F193" s="57" t="e">
        <f t="shared" si="1"/>
        <v>#REF!</v>
      </c>
      <c r="G193" s="58"/>
      <c r="H193" s="59"/>
      <c r="I193" s="60"/>
      <c r="J193" s="61"/>
      <c r="K193" s="62"/>
      <c r="L193" s="63"/>
      <c r="M193" s="64" t="e">
        <f t="shared" si="2"/>
        <v>#REF!</v>
      </c>
      <c r="N193" s="58"/>
      <c r="O193" s="65"/>
      <c r="P193" s="60"/>
      <c r="Q193" s="61"/>
      <c r="R193" s="66"/>
      <c r="S193" s="67"/>
      <c r="T193" s="57" t="e">
        <f t="shared" si="3"/>
        <v>#REF!</v>
      </c>
      <c r="U193" s="58"/>
      <c r="V193" s="70"/>
      <c r="W193" s="71"/>
      <c r="X193" s="72"/>
      <c r="Y193" s="73"/>
      <c r="Z193" s="74"/>
      <c r="AA193" s="75" t="e">
        <f t="shared" si="4"/>
        <v>#REF!</v>
      </c>
      <c r="AB193" s="76"/>
      <c r="AC193" s="70"/>
      <c r="AD193" s="71"/>
      <c r="AE193" s="72"/>
      <c r="AF193" s="73"/>
      <c r="AG193" s="74"/>
      <c r="AH193" s="68" t="e">
        <f t="shared" si="5"/>
        <v>#REF!</v>
      </c>
      <c r="AI193" s="76"/>
      <c r="AJ193" s="59"/>
      <c r="AK193" s="71"/>
      <c r="AL193" s="72"/>
      <c r="AM193" s="62"/>
      <c r="AN193" s="63"/>
      <c r="AO193" s="77" t="s">
        <v>165</v>
      </c>
      <c r="AP193" s="3" t="e">
        <f t="shared" si="6"/>
        <v>#REF!</v>
      </c>
    </row>
    <row r="194" spans="1:42" ht="39.75" customHeight="1" x14ac:dyDescent="0.25">
      <c r="A194" s="52">
        <f t="shared" si="7"/>
        <v>180</v>
      </c>
      <c r="B194" s="53" t="e">
        <f>'2 SERVICES'!#REF!</f>
        <v>#REF!</v>
      </c>
      <c r="C194" s="54" t="e">
        <f>'2 SERVICES'!#REF!</f>
        <v>#REF!</v>
      </c>
      <c r="D194" s="55" t="e">
        <f>'2 SERVICES'!#REF!</f>
        <v>#REF!</v>
      </c>
      <c r="E194" s="56">
        <f>'2 SERVICES'!B192</f>
        <v>0</v>
      </c>
      <c r="F194" s="57" t="e">
        <f t="shared" si="1"/>
        <v>#REF!</v>
      </c>
      <c r="G194" s="58"/>
      <c r="H194" s="59"/>
      <c r="I194" s="60"/>
      <c r="J194" s="61"/>
      <c r="K194" s="62"/>
      <c r="L194" s="63"/>
      <c r="M194" s="64" t="e">
        <f t="shared" si="2"/>
        <v>#REF!</v>
      </c>
      <c r="N194" s="58"/>
      <c r="O194" s="65"/>
      <c r="P194" s="60"/>
      <c r="Q194" s="61"/>
      <c r="R194" s="66"/>
      <c r="S194" s="67"/>
      <c r="T194" s="57" t="e">
        <f t="shared" si="3"/>
        <v>#REF!</v>
      </c>
      <c r="U194" s="58"/>
      <c r="V194" s="59"/>
      <c r="W194" s="60"/>
      <c r="X194" s="61"/>
      <c r="Y194" s="62"/>
      <c r="Z194" s="63"/>
      <c r="AA194" s="64" t="e">
        <f t="shared" si="4"/>
        <v>#REF!</v>
      </c>
      <c r="AB194" s="58"/>
      <c r="AC194" s="65"/>
      <c r="AD194" s="60"/>
      <c r="AE194" s="61"/>
      <c r="AF194" s="66"/>
      <c r="AG194" s="67"/>
      <c r="AH194" s="68" t="e">
        <f t="shared" si="5"/>
        <v>#REF!</v>
      </c>
      <c r="AI194" s="58"/>
      <c r="AJ194" s="59"/>
      <c r="AK194" s="60"/>
      <c r="AL194" s="61"/>
      <c r="AM194" s="62"/>
      <c r="AN194" s="63"/>
      <c r="AO194" s="69" t="s">
        <v>165</v>
      </c>
      <c r="AP194" s="3" t="e">
        <f t="shared" si="6"/>
        <v>#REF!</v>
      </c>
    </row>
    <row r="195" spans="1:42" ht="39.75" customHeight="1" x14ac:dyDescent="0.25">
      <c r="A195" s="52">
        <f t="shared" si="7"/>
        <v>181</v>
      </c>
      <c r="B195" s="53" t="e">
        <f>'2 SERVICES'!#REF!</f>
        <v>#REF!</v>
      </c>
      <c r="C195" s="54" t="e">
        <f>'2 SERVICES'!#REF!</f>
        <v>#REF!</v>
      </c>
      <c r="D195" s="55" t="e">
        <f>'2 SERVICES'!#REF!</f>
        <v>#REF!</v>
      </c>
      <c r="E195" s="56">
        <f>'2 SERVICES'!B193</f>
        <v>0</v>
      </c>
      <c r="F195" s="57" t="e">
        <f t="shared" si="1"/>
        <v>#REF!</v>
      </c>
      <c r="G195" s="58"/>
      <c r="H195" s="59"/>
      <c r="I195" s="60"/>
      <c r="J195" s="61"/>
      <c r="K195" s="62"/>
      <c r="L195" s="63"/>
      <c r="M195" s="64" t="e">
        <f t="shared" si="2"/>
        <v>#REF!</v>
      </c>
      <c r="N195" s="58"/>
      <c r="O195" s="65"/>
      <c r="P195" s="60"/>
      <c r="Q195" s="61"/>
      <c r="R195" s="66"/>
      <c r="S195" s="67"/>
      <c r="T195" s="57" t="e">
        <f t="shared" si="3"/>
        <v>#REF!</v>
      </c>
      <c r="U195" s="58"/>
      <c r="V195" s="70"/>
      <c r="W195" s="71"/>
      <c r="X195" s="72"/>
      <c r="Y195" s="73"/>
      <c r="Z195" s="74"/>
      <c r="AA195" s="75" t="e">
        <f t="shared" si="4"/>
        <v>#REF!</v>
      </c>
      <c r="AB195" s="76"/>
      <c r="AC195" s="70"/>
      <c r="AD195" s="71"/>
      <c r="AE195" s="72"/>
      <c r="AF195" s="73"/>
      <c r="AG195" s="74"/>
      <c r="AH195" s="68" t="e">
        <f t="shared" si="5"/>
        <v>#REF!</v>
      </c>
      <c r="AI195" s="76"/>
      <c r="AJ195" s="59"/>
      <c r="AK195" s="71"/>
      <c r="AL195" s="72"/>
      <c r="AM195" s="62"/>
      <c r="AN195" s="63"/>
      <c r="AO195" s="77" t="s">
        <v>165</v>
      </c>
      <c r="AP195" s="3" t="e">
        <f t="shared" si="6"/>
        <v>#REF!</v>
      </c>
    </row>
    <row r="196" spans="1:42" ht="39.75" customHeight="1" x14ac:dyDescent="0.25">
      <c r="A196" s="52">
        <f t="shared" si="7"/>
        <v>182</v>
      </c>
      <c r="B196" s="53" t="e">
        <f>'2 SERVICES'!#REF!</f>
        <v>#REF!</v>
      </c>
      <c r="C196" s="54" t="e">
        <f>'2 SERVICES'!#REF!</f>
        <v>#REF!</v>
      </c>
      <c r="D196" s="55" t="e">
        <f>'2 SERVICES'!#REF!</f>
        <v>#REF!</v>
      </c>
      <c r="E196" s="56">
        <f>'2 SERVICES'!B194</f>
        <v>0</v>
      </c>
      <c r="F196" s="57" t="e">
        <f t="shared" si="1"/>
        <v>#REF!</v>
      </c>
      <c r="G196" s="58"/>
      <c r="H196" s="59"/>
      <c r="I196" s="60"/>
      <c r="J196" s="61"/>
      <c r="K196" s="62"/>
      <c r="L196" s="63"/>
      <c r="M196" s="64" t="e">
        <f t="shared" si="2"/>
        <v>#REF!</v>
      </c>
      <c r="N196" s="58"/>
      <c r="O196" s="65"/>
      <c r="P196" s="60"/>
      <c r="Q196" s="61"/>
      <c r="R196" s="66"/>
      <c r="S196" s="67"/>
      <c r="T196" s="57" t="e">
        <f t="shared" si="3"/>
        <v>#REF!</v>
      </c>
      <c r="U196" s="58"/>
      <c r="V196" s="59"/>
      <c r="W196" s="60"/>
      <c r="X196" s="61"/>
      <c r="Y196" s="62"/>
      <c r="Z196" s="63"/>
      <c r="AA196" s="64" t="e">
        <f t="shared" si="4"/>
        <v>#REF!</v>
      </c>
      <c r="AB196" s="58"/>
      <c r="AC196" s="65"/>
      <c r="AD196" s="60"/>
      <c r="AE196" s="61"/>
      <c r="AF196" s="66"/>
      <c r="AG196" s="67"/>
      <c r="AH196" s="68" t="e">
        <f t="shared" si="5"/>
        <v>#REF!</v>
      </c>
      <c r="AI196" s="58"/>
      <c r="AJ196" s="59"/>
      <c r="AK196" s="60"/>
      <c r="AL196" s="61"/>
      <c r="AM196" s="62"/>
      <c r="AN196" s="63"/>
      <c r="AO196" s="69" t="s">
        <v>165</v>
      </c>
      <c r="AP196" s="3" t="e">
        <f t="shared" si="6"/>
        <v>#REF!</v>
      </c>
    </row>
    <row r="197" spans="1:42" ht="39.75" customHeight="1" x14ac:dyDescent="0.25">
      <c r="A197" s="52">
        <f t="shared" si="7"/>
        <v>183</v>
      </c>
      <c r="B197" s="53" t="e">
        <f>'2 SERVICES'!#REF!</f>
        <v>#REF!</v>
      </c>
      <c r="C197" s="54" t="e">
        <f>'2 SERVICES'!#REF!</f>
        <v>#REF!</v>
      </c>
      <c r="D197" s="55" t="e">
        <f>'2 SERVICES'!#REF!</f>
        <v>#REF!</v>
      </c>
      <c r="E197" s="56">
        <f>'2 SERVICES'!B195</f>
        <v>0</v>
      </c>
      <c r="F197" s="57" t="e">
        <f t="shared" si="1"/>
        <v>#REF!</v>
      </c>
      <c r="G197" s="58"/>
      <c r="H197" s="59"/>
      <c r="I197" s="60"/>
      <c r="J197" s="61"/>
      <c r="K197" s="62"/>
      <c r="L197" s="63"/>
      <c r="M197" s="64" t="e">
        <f t="shared" si="2"/>
        <v>#REF!</v>
      </c>
      <c r="N197" s="58"/>
      <c r="O197" s="65"/>
      <c r="P197" s="60"/>
      <c r="Q197" s="61"/>
      <c r="R197" s="66"/>
      <c r="S197" s="67"/>
      <c r="T197" s="57" t="e">
        <f t="shared" si="3"/>
        <v>#REF!</v>
      </c>
      <c r="U197" s="58"/>
      <c r="V197" s="70"/>
      <c r="W197" s="71"/>
      <c r="X197" s="72"/>
      <c r="Y197" s="73"/>
      <c r="Z197" s="74"/>
      <c r="AA197" s="75" t="e">
        <f t="shared" si="4"/>
        <v>#REF!</v>
      </c>
      <c r="AB197" s="76"/>
      <c r="AC197" s="70"/>
      <c r="AD197" s="71"/>
      <c r="AE197" s="72"/>
      <c r="AF197" s="73"/>
      <c r="AG197" s="74"/>
      <c r="AH197" s="68" t="e">
        <f t="shared" si="5"/>
        <v>#REF!</v>
      </c>
      <c r="AI197" s="76"/>
      <c r="AJ197" s="59"/>
      <c r="AK197" s="71"/>
      <c r="AL197" s="72"/>
      <c r="AM197" s="62"/>
      <c r="AN197" s="63"/>
      <c r="AO197" s="77" t="s">
        <v>165</v>
      </c>
      <c r="AP197" s="3" t="e">
        <f t="shared" si="6"/>
        <v>#REF!</v>
      </c>
    </row>
    <row r="198" spans="1:42" ht="39.75" customHeight="1" x14ac:dyDescent="0.25">
      <c r="A198" s="52">
        <f t="shared" si="7"/>
        <v>184</v>
      </c>
      <c r="B198" s="53" t="e">
        <f>'2 SERVICES'!#REF!</f>
        <v>#REF!</v>
      </c>
      <c r="C198" s="54" t="e">
        <f>'2 SERVICES'!#REF!</f>
        <v>#REF!</v>
      </c>
      <c r="D198" s="55" t="e">
        <f>'2 SERVICES'!#REF!</f>
        <v>#REF!</v>
      </c>
      <c r="E198" s="56">
        <f>'2 SERVICES'!B196</f>
        <v>0</v>
      </c>
      <c r="F198" s="57" t="e">
        <f t="shared" si="1"/>
        <v>#REF!</v>
      </c>
      <c r="G198" s="58"/>
      <c r="H198" s="59"/>
      <c r="I198" s="60"/>
      <c r="J198" s="61"/>
      <c r="K198" s="62"/>
      <c r="L198" s="63"/>
      <c r="M198" s="64" t="e">
        <f t="shared" si="2"/>
        <v>#REF!</v>
      </c>
      <c r="N198" s="58"/>
      <c r="O198" s="65"/>
      <c r="P198" s="60"/>
      <c r="Q198" s="61"/>
      <c r="R198" s="66"/>
      <c r="S198" s="67"/>
      <c r="T198" s="57" t="e">
        <f t="shared" si="3"/>
        <v>#REF!</v>
      </c>
      <c r="U198" s="58"/>
      <c r="V198" s="59"/>
      <c r="W198" s="60"/>
      <c r="X198" s="61"/>
      <c r="Y198" s="62"/>
      <c r="Z198" s="63"/>
      <c r="AA198" s="64" t="e">
        <f t="shared" si="4"/>
        <v>#REF!</v>
      </c>
      <c r="AB198" s="58"/>
      <c r="AC198" s="65"/>
      <c r="AD198" s="60"/>
      <c r="AE198" s="61"/>
      <c r="AF198" s="66"/>
      <c r="AG198" s="67"/>
      <c r="AH198" s="68" t="e">
        <f t="shared" si="5"/>
        <v>#REF!</v>
      </c>
      <c r="AI198" s="58"/>
      <c r="AJ198" s="59"/>
      <c r="AK198" s="60"/>
      <c r="AL198" s="61"/>
      <c r="AM198" s="62"/>
      <c r="AN198" s="63"/>
      <c r="AO198" s="69" t="s">
        <v>165</v>
      </c>
      <c r="AP198" s="3" t="e">
        <f t="shared" si="6"/>
        <v>#REF!</v>
      </c>
    </row>
    <row r="199" spans="1:42" ht="39.75" customHeight="1" x14ac:dyDescent="0.25">
      <c r="A199" s="52">
        <f t="shared" si="7"/>
        <v>185</v>
      </c>
      <c r="B199" s="53" t="e">
        <f>'2 SERVICES'!#REF!</f>
        <v>#REF!</v>
      </c>
      <c r="C199" s="54" t="e">
        <f>'2 SERVICES'!#REF!</f>
        <v>#REF!</v>
      </c>
      <c r="D199" s="55" t="e">
        <f>'2 SERVICES'!#REF!</f>
        <v>#REF!</v>
      </c>
      <c r="E199" s="56">
        <f>'2 SERVICES'!B197</f>
        <v>0</v>
      </c>
      <c r="F199" s="57" t="e">
        <f t="shared" si="1"/>
        <v>#REF!</v>
      </c>
      <c r="G199" s="58"/>
      <c r="H199" s="59"/>
      <c r="I199" s="60"/>
      <c r="J199" s="61"/>
      <c r="K199" s="62"/>
      <c r="L199" s="63"/>
      <c r="M199" s="64" t="e">
        <f t="shared" si="2"/>
        <v>#REF!</v>
      </c>
      <c r="N199" s="58"/>
      <c r="O199" s="65"/>
      <c r="P199" s="60"/>
      <c r="Q199" s="61"/>
      <c r="R199" s="66"/>
      <c r="S199" s="67"/>
      <c r="T199" s="57" t="e">
        <f t="shared" si="3"/>
        <v>#REF!</v>
      </c>
      <c r="U199" s="58"/>
      <c r="V199" s="70"/>
      <c r="W199" s="71"/>
      <c r="X199" s="72"/>
      <c r="Y199" s="73"/>
      <c r="Z199" s="74"/>
      <c r="AA199" s="75" t="e">
        <f t="shared" si="4"/>
        <v>#REF!</v>
      </c>
      <c r="AB199" s="76"/>
      <c r="AC199" s="70"/>
      <c r="AD199" s="71"/>
      <c r="AE199" s="72"/>
      <c r="AF199" s="73"/>
      <c r="AG199" s="74"/>
      <c r="AH199" s="68" t="e">
        <f t="shared" si="5"/>
        <v>#REF!</v>
      </c>
      <c r="AI199" s="76"/>
      <c r="AJ199" s="59"/>
      <c r="AK199" s="71"/>
      <c r="AL199" s="72"/>
      <c r="AM199" s="62"/>
      <c r="AN199" s="63"/>
      <c r="AO199" s="77" t="s">
        <v>165</v>
      </c>
      <c r="AP199" s="3" t="e">
        <f t="shared" si="6"/>
        <v>#REF!</v>
      </c>
    </row>
    <row r="200" spans="1:42" ht="39.75" customHeight="1" x14ac:dyDescent="0.25">
      <c r="A200" s="52">
        <f t="shared" si="7"/>
        <v>186</v>
      </c>
      <c r="B200" s="53" t="e">
        <f>'2 SERVICES'!#REF!</f>
        <v>#REF!</v>
      </c>
      <c r="C200" s="54" t="e">
        <f>'2 SERVICES'!#REF!</f>
        <v>#REF!</v>
      </c>
      <c r="D200" s="55" t="e">
        <f>'2 SERVICES'!#REF!</f>
        <v>#REF!</v>
      </c>
      <c r="E200" s="56">
        <f>'2 SERVICES'!B198</f>
        <v>0</v>
      </c>
      <c r="F200" s="57" t="e">
        <f t="shared" si="1"/>
        <v>#REF!</v>
      </c>
      <c r="G200" s="58"/>
      <c r="H200" s="59"/>
      <c r="I200" s="60"/>
      <c r="J200" s="61"/>
      <c r="K200" s="62"/>
      <c r="L200" s="63"/>
      <c r="M200" s="64" t="e">
        <f t="shared" si="2"/>
        <v>#REF!</v>
      </c>
      <c r="N200" s="58"/>
      <c r="O200" s="65"/>
      <c r="P200" s="60"/>
      <c r="Q200" s="61"/>
      <c r="R200" s="66"/>
      <c r="S200" s="67"/>
      <c r="T200" s="57" t="e">
        <f t="shared" si="3"/>
        <v>#REF!</v>
      </c>
      <c r="U200" s="58"/>
      <c r="V200" s="59"/>
      <c r="W200" s="60"/>
      <c r="X200" s="61"/>
      <c r="Y200" s="62"/>
      <c r="Z200" s="63"/>
      <c r="AA200" s="64" t="e">
        <f t="shared" si="4"/>
        <v>#REF!</v>
      </c>
      <c r="AB200" s="58"/>
      <c r="AC200" s="65"/>
      <c r="AD200" s="60"/>
      <c r="AE200" s="61"/>
      <c r="AF200" s="66"/>
      <c r="AG200" s="67"/>
      <c r="AH200" s="68" t="e">
        <f t="shared" si="5"/>
        <v>#REF!</v>
      </c>
      <c r="AI200" s="58"/>
      <c r="AJ200" s="59"/>
      <c r="AK200" s="60"/>
      <c r="AL200" s="61"/>
      <c r="AM200" s="62"/>
      <c r="AN200" s="63"/>
      <c r="AO200" s="69" t="s">
        <v>165</v>
      </c>
      <c r="AP200" s="3" t="e">
        <f t="shared" si="6"/>
        <v>#REF!</v>
      </c>
    </row>
    <row r="201" spans="1:42" ht="39.75" customHeight="1" x14ac:dyDescent="0.25">
      <c r="A201" s="52">
        <f t="shared" si="7"/>
        <v>187</v>
      </c>
      <c r="B201" s="53" t="e">
        <f>'2 SERVICES'!#REF!</f>
        <v>#REF!</v>
      </c>
      <c r="C201" s="54" t="e">
        <f>'2 SERVICES'!#REF!</f>
        <v>#REF!</v>
      </c>
      <c r="D201" s="55" t="e">
        <f>'2 SERVICES'!#REF!</f>
        <v>#REF!</v>
      </c>
      <c r="E201" s="56">
        <f>'2 SERVICES'!B199</f>
        <v>0</v>
      </c>
      <c r="F201" s="57" t="e">
        <f t="shared" si="1"/>
        <v>#REF!</v>
      </c>
      <c r="G201" s="58"/>
      <c r="H201" s="59"/>
      <c r="I201" s="60"/>
      <c r="J201" s="61"/>
      <c r="K201" s="62"/>
      <c r="L201" s="63"/>
      <c r="M201" s="64" t="e">
        <f t="shared" si="2"/>
        <v>#REF!</v>
      </c>
      <c r="N201" s="58"/>
      <c r="O201" s="65"/>
      <c r="P201" s="60"/>
      <c r="Q201" s="61"/>
      <c r="R201" s="66"/>
      <c r="S201" s="67"/>
      <c r="T201" s="57" t="e">
        <f t="shared" si="3"/>
        <v>#REF!</v>
      </c>
      <c r="U201" s="58"/>
      <c r="V201" s="70"/>
      <c r="W201" s="71"/>
      <c r="X201" s="72"/>
      <c r="Y201" s="73"/>
      <c r="Z201" s="74"/>
      <c r="AA201" s="75" t="e">
        <f t="shared" si="4"/>
        <v>#REF!</v>
      </c>
      <c r="AB201" s="76"/>
      <c r="AC201" s="70"/>
      <c r="AD201" s="71"/>
      <c r="AE201" s="72"/>
      <c r="AF201" s="73"/>
      <c r="AG201" s="74"/>
      <c r="AH201" s="68" t="e">
        <f t="shared" si="5"/>
        <v>#REF!</v>
      </c>
      <c r="AI201" s="76"/>
      <c r="AJ201" s="59"/>
      <c r="AK201" s="71"/>
      <c r="AL201" s="72"/>
      <c r="AM201" s="62"/>
      <c r="AN201" s="63"/>
      <c r="AO201" s="77" t="s">
        <v>165</v>
      </c>
      <c r="AP201" s="3" t="e">
        <f t="shared" si="6"/>
        <v>#REF!</v>
      </c>
    </row>
    <row r="202" spans="1:42" ht="39.75" customHeight="1" x14ac:dyDescent="0.25">
      <c r="A202" s="52">
        <f t="shared" si="7"/>
        <v>188</v>
      </c>
      <c r="B202" s="53" t="e">
        <f>'2 SERVICES'!#REF!</f>
        <v>#REF!</v>
      </c>
      <c r="C202" s="54" t="e">
        <f>'2 SERVICES'!#REF!</f>
        <v>#REF!</v>
      </c>
      <c r="D202" s="55" t="e">
        <f>'2 SERVICES'!#REF!</f>
        <v>#REF!</v>
      </c>
      <c r="E202" s="56">
        <f>'2 SERVICES'!B200</f>
        <v>0</v>
      </c>
      <c r="F202" s="57" t="e">
        <f t="shared" si="1"/>
        <v>#REF!</v>
      </c>
      <c r="G202" s="58"/>
      <c r="H202" s="59"/>
      <c r="I202" s="60"/>
      <c r="J202" s="61"/>
      <c r="K202" s="62"/>
      <c r="L202" s="63"/>
      <c r="M202" s="64" t="e">
        <f t="shared" si="2"/>
        <v>#REF!</v>
      </c>
      <c r="N202" s="58"/>
      <c r="O202" s="65"/>
      <c r="P202" s="60"/>
      <c r="Q202" s="61"/>
      <c r="R202" s="66"/>
      <c r="S202" s="67"/>
      <c r="T202" s="57" t="e">
        <f t="shared" si="3"/>
        <v>#REF!</v>
      </c>
      <c r="U202" s="58"/>
      <c r="V202" s="59"/>
      <c r="W202" s="60"/>
      <c r="X202" s="61"/>
      <c r="Y202" s="62"/>
      <c r="Z202" s="63"/>
      <c r="AA202" s="64" t="e">
        <f t="shared" si="4"/>
        <v>#REF!</v>
      </c>
      <c r="AB202" s="58"/>
      <c r="AC202" s="65"/>
      <c r="AD202" s="60"/>
      <c r="AE202" s="61"/>
      <c r="AF202" s="66"/>
      <c r="AG202" s="67"/>
      <c r="AH202" s="68" t="e">
        <f t="shared" si="5"/>
        <v>#REF!</v>
      </c>
      <c r="AI202" s="58"/>
      <c r="AJ202" s="59"/>
      <c r="AK202" s="60"/>
      <c r="AL202" s="61"/>
      <c r="AM202" s="62"/>
      <c r="AN202" s="63"/>
      <c r="AO202" s="69" t="s">
        <v>165</v>
      </c>
      <c r="AP202" s="3" t="e">
        <f t="shared" si="6"/>
        <v>#REF!</v>
      </c>
    </row>
    <row r="203" spans="1:42" ht="39.75" customHeight="1" x14ac:dyDescent="0.25">
      <c r="A203" s="52">
        <f t="shared" si="7"/>
        <v>189</v>
      </c>
      <c r="B203" s="53" t="e">
        <f>'2 SERVICES'!#REF!</f>
        <v>#REF!</v>
      </c>
      <c r="C203" s="54" t="e">
        <f>'2 SERVICES'!#REF!</f>
        <v>#REF!</v>
      </c>
      <c r="D203" s="55" t="e">
        <f>'2 SERVICES'!#REF!</f>
        <v>#REF!</v>
      </c>
      <c r="E203" s="56">
        <f>'2 SERVICES'!B201</f>
        <v>0</v>
      </c>
      <c r="F203" s="57" t="e">
        <f t="shared" si="1"/>
        <v>#REF!</v>
      </c>
      <c r="G203" s="58"/>
      <c r="H203" s="59"/>
      <c r="I203" s="60"/>
      <c r="J203" s="61"/>
      <c r="K203" s="62"/>
      <c r="L203" s="63"/>
      <c r="M203" s="64" t="e">
        <f t="shared" si="2"/>
        <v>#REF!</v>
      </c>
      <c r="N203" s="58"/>
      <c r="O203" s="65"/>
      <c r="P203" s="60"/>
      <c r="Q203" s="61"/>
      <c r="R203" s="66"/>
      <c r="S203" s="67"/>
      <c r="T203" s="57" t="e">
        <f t="shared" si="3"/>
        <v>#REF!</v>
      </c>
      <c r="U203" s="58"/>
      <c r="V203" s="70"/>
      <c r="W203" s="71"/>
      <c r="X203" s="72"/>
      <c r="Y203" s="73"/>
      <c r="Z203" s="74"/>
      <c r="AA203" s="75" t="e">
        <f t="shared" si="4"/>
        <v>#REF!</v>
      </c>
      <c r="AB203" s="76"/>
      <c r="AC203" s="70"/>
      <c r="AD203" s="71"/>
      <c r="AE203" s="72"/>
      <c r="AF203" s="73"/>
      <c r="AG203" s="74"/>
      <c r="AH203" s="68" t="e">
        <f t="shared" si="5"/>
        <v>#REF!</v>
      </c>
      <c r="AI203" s="76"/>
      <c r="AJ203" s="59"/>
      <c r="AK203" s="71"/>
      <c r="AL203" s="72"/>
      <c r="AM203" s="62"/>
      <c r="AN203" s="63"/>
      <c r="AO203" s="77" t="s">
        <v>165</v>
      </c>
      <c r="AP203" s="3" t="e">
        <f t="shared" si="6"/>
        <v>#REF!</v>
      </c>
    </row>
    <row r="204" spans="1:42" ht="39.75" customHeight="1" x14ac:dyDescent="0.25">
      <c r="A204" s="52">
        <f t="shared" si="7"/>
        <v>190</v>
      </c>
      <c r="B204" s="53" t="e">
        <f>'2 SERVICES'!#REF!</f>
        <v>#REF!</v>
      </c>
      <c r="C204" s="54" t="e">
        <f>'2 SERVICES'!#REF!</f>
        <v>#REF!</v>
      </c>
      <c r="D204" s="55" t="e">
        <f>'2 SERVICES'!#REF!</f>
        <v>#REF!</v>
      </c>
      <c r="E204" s="56">
        <f>'2 SERVICES'!B202</f>
        <v>0</v>
      </c>
      <c r="F204" s="57" t="e">
        <f t="shared" si="1"/>
        <v>#REF!</v>
      </c>
      <c r="G204" s="58"/>
      <c r="H204" s="59"/>
      <c r="I204" s="60"/>
      <c r="J204" s="61"/>
      <c r="K204" s="62"/>
      <c r="L204" s="63"/>
      <c r="M204" s="64" t="e">
        <f t="shared" si="2"/>
        <v>#REF!</v>
      </c>
      <c r="N204" s="58"/>
      <c r="O204" s="65"/>
      <c r="P204" s="60"/>
      <c r="Q204" s="61"/>
      <c r="R204" s="66"/>
      <c r="S204" s="67"/>
      <c r="T204" s="57" t="e">
        <f t="shared" si="3"/>
        <v>#REF!</v>
      </c>
      <c r="U204" s="58"/>
      <c r="V204" s="59"/>
      <c r="W204" s="60"/>
      <c r="X204" s="61"/>
      <c r="Y204" s="62"/>
      <c r="Z204" s="63"/>
      <c r="AA204" s="64" t="e">
        <f t="shared" si="4"/>
        <v>#REF!</v>
      </c>
      <c r="AB204" s="58"/>
      <c r="AC204" s="65"/>
      <c r="AD204" s="60"/>
      <c r="AE204" s="61"/>
      <c r="AF204" s="66"/>
      <c r="AG204" s="67"/>
      <c r="AH204" s="68" t="e">
        <f t="shared" si="5"/>
        <v>#REF!</v>
      </c>
      <c r="AI204" s="58"/>
      <c r="AJ204" s="59"/>
      <c r="AK204" s="60"/>
      <c r="AL204" s="61"/>
      <c r="AM204" s="62"/>
      <c r="AN204" s="63"/>
      <c r="AO204" s="69" t="s">
        <v>165</v>
      </c>
      <c r="AP204" s="3" t="e">
        <f t="shared" si="6"/>
        <v>#REF!</v>
      </c>
    </row>
    <row r="205" spans="1:42" ht="39.75" customHeight="1" x14ac:dyDescent="0.25">
      <c r="A205" s="52">
        <f t="shared" si="7"/>
        <v>191</v>
      </c>
      <c r="B205" s="53" t="e">
        <f>'2 SERVICES'!#REF!</f>
        <v>#REF!</v>
      </c>
      <c r="C205" s="54" t="e">
        <f>'2 SERVICES'!#REF!</f>
        <v>#REF!</v>
      </c>
      <c r="D205" s="55" t="e">
        <f>'2 SERVICES'!#REF!</f>
        <v>#REF!</v>
      </c>
      <c r="E205" s="56">
        <f>'2 SERVICES'!B203</f>
        <v>0</v>
      </c>
      <c r="F205" s="57" t="e">
        <f t="shared" si="1"/>
        <v>#REF!</v>
      </c>
      <c r="G205" s="58"/>
      <c r="H205" s="59"/>
      <c r="I205" s="60"/>
      <c r="J205" s="61"/>
      <c r="K205" s="62"/>
      <c r="L205" s="63"/>
      <c r="M205" s="64" t="e">
        <f t="shared" si="2"/>
        <v>#REF!</v>
      </c>
      <c r="N205" s="58"/>
      <c r="O205" s="65"/>
      <c r="P205" s="60"/>
      <c r="Q205" s="61"/>
      <c r="R205" s="66"/>
      <c r="S205" s="67"/>
      <c r="T205" s="57" t="e">
        <f t="shared" si="3"/>
        <v>#REF!</v>
      </c>
      <c r="U205" s="58"/>
      <c r="V205" s="70"/>
      <c r="W205" s="71"/>
      <c r="X205" s="72"/>
      <c r="Y205" s="73"/>
      <c r="Z205" s="74"/>
      <c r="AA205" s="75" t="e">
        <f t="shared" si="4"/>
        <v>#REF!</v>
      </c>
      <c r="AB205" s="76"/>
      <c r="AC205" s="70"/>
      <c r="AD205" s="71"/>
      <c r="AE205" s="72"/>
      <c r="AF205" s="73"/>
      <c r="AG205" s="74"/>
      <c r="AH205" s="68" t="e">
        <f t="shared" si="5"/>
        <v>#REF!</v>
      </c>
      <c r="AI205" s="76"/>
      <c r="AJ205" s="59"/>
      <c r="AK205" s="71"/>
      <c r="AL205" s="72"/>
      <c r="AM205" s="62"/>
      <c r="AN205" s="63"/>
      <c r="AO205" s="77" t="s">
        <v>165</v>
      </c>
      <c r="AP205" s="3" t="e">
        <f t="shared" si="6"/>
        <v>#REF!</v>
      </c>
    </row>
    <row r="206" spans="1:42" ht="39.75" customHeight="1" x14ac:dyDescent="0.25">
      <c r="A206" s="52">
        <f t="shared" si="7"/>
        <v>192</v>
      </c>
      <c r="B206" s="53" t="e">
        <f>'2 SERVICES'!#REF!</f>
        <v>#REF!</v>
      </c>
      <c r="C206" s="54" t="e">
        <f>'2 SERVICES'!#REF!</f>
        <v>#REF!</v>
      </c>
      <c r="D206" s="55" t="e">
        <f>'2 SERVICES'!#REF!</f>
        <v>#REF!</v>
      </c>
      <c r="E206" s="56">
        <f>'2 SERVICES'!B204</f>
        <v>0</v>
      </c>
      <c r="F206" s="57" t="e">
        <f t="shared" si="1"/>
        <v>#REF!</v>
      </c>
      <c r="G206" s="58"/>
      <c r="H206" s="59"/>
      <c r="I206" s="60"/>
      <c r="J206" s="61"/>
      <c r="K206" s="62"/>
      <c r="L206" s="63"/>
      <c r="M206" s="64" t="e">
        <f t="shared" si="2"/>
        <v>#REF!</v>
      </c>
      <c r="N206" s="58"/>
      <c r="O206" s="65"/>
      <c r="P206" s="60"/>
      <c r="Q206" s="61"/>
      <c r="R206" s="66"/>
      <c r="S206" s="67"/>
      <c r="T206" s="57" t="e">
        <f t="shared" si="3"/>
        <v>#REF!</v>
      </c>
      <c r="U206" s="58"/>
      <c r="V206" s="59"/>
      <c r="W206" s="60"/>
      <c r="X206" s="61"/>
      <c r="Y206" s="62"/>
      <c r="Z206" s="63"/>
      <c r="AA206" s="64" t="e">
        <f t="shared" si="4"/>
        <v>#REF!</v>
      </c>
      <c r="AB206" s="58"/>
      <c r="AC206" s="65"/>
      <c r="AD206" s="60"/>
      <c r="AE206" s="61"/>
      <c r="AF206" s="66"/>
      <c r="AG206" s="67"/>
      <c r="AH206" s="68" t="e">
        <f t="shared" si="5"/>
        <v>#REF!</v>
      </c>
      <c r="AI206" s="58"/>
      <c r="AJ206" s="59"/>
      <c r="AK206" s="60"/>
      <c r="AL206" s="61"/>
      <c r="AM206" s="62"/>
      <c r="AN206" s="63"/>
      <c r="AO206" s="69" t="s">
        <v>165</v>
      </c>
      <c r="AP206" s="3" t="e">
        <f t="shared" si="6"/>
        <v>#REF!</v>
      </c>
    </row>
    <row r="207" spans="1:42" ht="39.75" customHeight="1" x14ac:dyDescent="0.25">
      <c r="A207" s="52">
        <f t="shared" si="7"/>
        <v>193</v>
      </c>
      <c r="B207" s="53" t="e">
        <f>'2 SERVICES'!#REF!</f>
        <v>#REF!</v>
      </c>
      <c r="C207" s="54" t="e">
        <f>'2 SERVICES'!#REF!</f>
        <v>#REF!</v>
      </c>
      <c r="D207" s="55" t="e">
        <f>'2 SERVICES'!#REF!</f>
        <v>#REF!</v>
      </c>
      <c r="E207" s="56">
        <f>'2 SERVICES'!B205</f>
        <v>0</v>
      </c>
      <c r="F207" s="57" t="e">
        <f t="shared" si="1"/>
        <v>#REF!</v>
      </c>
      <c r="G207" s="58"/>
      <c r="H207" s="59"/>
      <c r="I207" s="60"/>
      <c r="J207" s="61"/>
      <c r="K207" s="62"/>
      <c r="L207" s="63"/>
      <c r="M207" s="64" t="e">
        <f t="shared" si="2"/>
        <v>#REF!</v>
      </c>
      <c r="N207" s="58"/>
      <c r="O207" s="65"/>
      <c r="P207" s="60"/>
      <c r="Q207" s="61"/>
      <c r="R207" s="66"/>
      <c r="S207" s="67"/>
      <c r="T207" s="57" t="e">
        <f t="shared" si="3"/>
        <v>#REF!</v>
      </c>
      <c r="U207" s="58"/>
      <c r="V207" s="70"/>
      <c r="W207" s="71"/>
      <c r="X207" s="72"/>
      <c r="Y207" s="73"/>
      <c r="Z207" s="74"/>
      <c r="AA207" s="75" t="e">
        <f t="shared" si="4"/>
        <v>#REF!</v>
      </c>
      <c r="AB207" s="76"/>
      <c r="AC207" s="70"/>
      <c r="AD207" s="71"/>
      <c r="AE207" s="72"/>
      <c r="AF207" s="73"/>
      <c r="AG207" s="74"/>
      <c r="AH207" s="68" t="e">
        <f t="shared" si="5"/>
        <v>#REF!</v>
      </c>
      <c r="AI207" s="76"/>
      <c r="AJ207" s="59"/>
      <c r="AK207" s="71"/>
      <c r="AL207" s="72"/>
      <c r="AM207" s="62"/>
      <c r="AN207" s="63"/>
      <c r="AO207" s="77" t="s">
        <v>165</v>
      </c>
      <c r="AP207" s="3" t="e">
        <f t="shared" si="6"/>
        <v>#REF!</v>
      </c>
    </row>
    <row r="208" spans="1:42" ht="39.75" customHeight="1" x14ac:dyDescent="0.25">
      <c r="A208" s="52">
        <f t="shared" si="7"/>
        <v>194</v>
      </c>
      <c r="B208" s="53" t="e">
        <f>'2 SERVICES'!#REF!</f>
        <v>#REF!</v>
      </c>
      <c r="C208" s="54" t="e">
        <f>'2 SERVICES'!#REF!</f>
        <v>#REF!</v>
      </c>
      <c r="D208" s="55" t="e">
        <f>'2 SERVICES'!#REF!</f>
        <v>#REF!</v>
      </c>
      <c r="E208" s="56">
        <f>'2 SERVICES'!B206</f>
        <v>0</v>
      </c>
      <c r="F208" s="57" t="e">
        <f t="shared" si="1"/>
        <v>#REF!</v>
      </c>
      <c r="G208" s="58"/>
      <c r="H208" s="59"/>
      <c r="I208" s="60"/>
      <c r="J208" s="61"/>
      <c r="K208" s="62"/>
      <c r="L208" s="63"/>
      <c r="M208" s="64" t="e">
        <f t="shared" si="2"/>
        <v>#REF!</v>
      </c>
      <c r="N208" s="58"/>
      <c r="O208" s="65"/>
      <c r="P208" s="60"/>
      <c r="Q208" s="61"/>
      <c r="R208" s="66"/>
      <c r="S208" s="67"/>
      <c r="T208" s="57" t="e">
        <f t="shared" si="3"/>
        <v>#REF!</v>
      </c>
      <c r="U208" s="58"/>
      <c r="V208" s="59"/>
      <c r="W208" s="60"/>
      <c r="X208" s="61"/>
      <c r="Y208" s="62"/>
      <c r="Z208" s="63"/>
      <c r="AA208" s="64" t="e">
        <f t="shared" si="4"/>
        <v>#REF!</v>
      </c>
      <c r="AB208" s="58"/>
      <c r="AC208" s="65"/>
      <c r="AD208" s="60"/>
      <c r="AE208" s="61"/>
      <c r="AF208" s="66"/>
      <c r="AG208" s="67"/>
      <c r="AH208" s="68" t="e">
        <f t="shared" si="5"/>
        <v>#REF!</v>
      </c>
      <c r="AI208" s="58"/>
      <c r="AJ208" s="59"/>
      <c r="AK208" s="60"/>
      <c r="AL208" s="61"/>
      <c r="AM208" s="62"/>
      <c r="AN208" s="63"/>
      <c r="AO208" s="69" t="s">
        <v>165</v>
      </c>
      <c r="AP208" s="3" t="e">
        <f t="shared" si="6"/>
        <v>#REF!</v>
      </c>
    </row>
    <row r="209" spans="1:42" ht="39.75" customHeight="1" x14ac:dyDescent="0.25">
      <c r="A209" s="52">
        <f t="shared" si="7"/>
        <v>195</v>
      </c>
      <c r="B209" s="53" t="e">
        <f>'2 SERVICES'!#REF!</f>
        <v>#REF!</v>
      </c>
      <c r="C209" s="54" t="e">
        <f>'2 SERVICES'!#REF!</f>
        <v>#REF!</v>
      </c>
      <c r="D209" s="55" t="e">
        <f>'2 SERVICES'!#REF!</f>
        <v>#REF!</v>
      </c>
      <c r="E209" s="56">
        <f>'2 SERVICES'!B207</f>
        <v>0</v>
      </c>
      <c r="F209" s="57" t="e">
        <f t="shared" si="1"/>
        <v>#REF!</v>
      </c>
      <c r="G209" s="58"/>
      <c r="H209" s="59"/>
      <c r="I209" s="60"/>
      <c r="J209" s="61"/>
      <c r="K209" s="62"/>
      <c r="L209" s="63"/>
      <c r="M209" s="64" t="e">
        <f t="shared" si="2"/>
        <v>#REF!</v>
      </c>
      <c r="N209" s="58"/>
      <c r="O209" s="65"/>
      <c r="P209" s="60"/>
      <c r="Q209" s="61"/>
      <c r="R209" s="66"/>
      <c r="S209" s="67"/>
      <c r="T209" s="57" t="e">
        <f t="shared" si="3"/>
        <v>#REF!</v>
      </c>
      <c r="U209" s="58"/>
      <c r="V209" s="70"/>
      <c r="W209" s="71"/>
      <c r="X209" s="72"/>
      <c r="Y209" s="73"/>
      <c r="Z209" s="74"/>
      <c r="AA209" s="75" t="e">
        <f t="shared" si="4"/>
        <v>#REF!</v>
      </c>
      <c r="AB209" s="76"/>
      <c r="AC209" s="70"/>
      <c r="AD209" s="71"/>
      <c r="AE209" s="72"/>
      <c r="AF209" s="73"/>
      <c r="AG209" s="74"/>
      <c r="AH209" s="68" t="e">
        <f t="shared" si="5"/>
        <v>#REF!</v>
      </c>
      <c r="AI209" s="76"/>
      <c r="AJ209" s="59"/>
      <c r="AK209" s="71"/>
      <c r="AL209" s="72"/>
      <c r="AM209" s="62"/>
      <c r="AN209" s="63"/>
      <c r="AO209" s="77" t="s">
        <v>165</v>
      </c>
      <c r="AP209" s="3" t="e">
        <f t="shared" si="6"/>
        <v>#REF!</v>
      </c>
    </row>
    <row r="210" spans="1:42" ht="39.75" customHeight="1" x14ac:dyDescent="0.25">
      <c r="A210" s="52">
        <f t="shared" si="7"/>
        <v>196</v>
      </c>
      <c r="B210" s="53" t="e">
        <f>'2 SERVICES'!#REF!</f>
        <v>#REF!</v>
      </c>
      <c r="C210" s="54" t="e">
        <f>'2 SERVICES'!#REF!</f>
        <v>#REF!</v>
      </c>
      <c r="D210" s="55" t="e">
        <f>'2 SERVICES'!#REF!</f>
        <v>#REF!</v>
      </c>
      <c r="E210" s="56">
        <f>'2 SERVICES'!B208</f>
        <v>0</v>
      </c>
      <c r="F210" s="57" t="e">
        <f t="shared" si="1"/>
        <v>#REF!</v>
      </c>
      <c r="G210" s="58"/>
      <c r="H210" s="59"/>
      <c r="I210" s="60"/>
      <c r="J210" s="61"/>
      <c r="K210" s="62"/>
      <c r="L210" s="63"/>
      <c r="M210" s="64" t="e">
        <f t="shared" si="2"/>
        <v>#REF!</v>
      </c>
      <c r="N210" s="58"/>
      <c r="O210" s="65"/>
      <c r="P210" s="60"/>
      <c r="Q210" s="61"/>
      <c r="R210" s="66"/>
      <c r="S210" s="67"/>
      <c r="T210" s="57" t="e">
        <f t="shared" si="3"/>
        <v>#REF!</v>
      </c>
      <c r="U210" s="58"/>
      <c r="V210" s="59"/>
      <c r="W210" s="60"/>
      <c r="X210" s="61"/>
      <c r="Y210" s="62"/>
      <c r="Z210" s="63"/>
      <c r="AA210" s="64" t="e">
        <f t="shared" si="4"/>
        <v>#REF!</v>
      </c>
      <c r="AB210" s="58"/>
      <c r="AC210" s="65"/>
      <c r="AD210" s="60"/>
      <c r="AE210" s="61"/>
      <c r="AF210" s="66"/>
      <c r="AG210" s="67"/>
      <c r="AH210" s="68" t="e">
        <f t="shared" si="5"/>
        <v>#REF!</v>
      </c>
      <c r="AI210" s="58"/>
      <c r="AJ210" s="59"/>
      <c r="AK210" s="60"/>
      <c r="AL210" s="61"/>
      <c r="AM210" s="62"/>
      <c r="AN210" s="63"/>
      <c r="AO210" s="69" t="s">
        <v>165</v>
      </c>
      <c r="AP210" s="3" t="e">
        <f t="shared" si="6"/>
        <v>#REF!</v>
      </c>
    </row>
    <row r="211" spans="1:42" ht="39.75" customHeight="1" x14ac:dyDescent="0.25">
      <c r="A211" s="52">
        <f t="shared" si="7"/>
        <v>197</v>
      </c>
      <c r="B211" s="53" t="e">
        <f>'2 SERVICES'!#REF!</f>
        <v>#REF!</v>
      </c>
      <c r="C211" s="54" t="e">
        <f>'2 SERVICES'!#REF!</f>
        <v>#REF!</v>
      </c>
      <c r="D211" s="55" t="e">
        <f>'2 SERVICES'!#REF!</f>
        <v>#REF!</v>
      </c>
      <c r="E211" s="56">
        <f>'2 SERVICES'!B209</f>
        <v>0</v>
      </c>
      <c r="F211" s="57" t="e">
        <f t="shared" si="1"/>
        <v>#REF!</v>
      </c>
      <c r="G211" s="58"/>
      <c r="H211" s="59"/>
      <c r="I211" s="60"/>
      <c r="J211" s="61"/>
      <c r="K211" s="62"/>
      <c r="L211" s="63"/>
      <c r="M211" s="64" t="e">
        <f t="shared" si="2"/>
        <v>#REF!</v>
      </c>
      <c r="N211" s="58"/>
      <c r="O211" s="65"/>
      <c r="P211" s="60"/>
      <c r="Q211" s="61"/>
      <c r="R211" s="66"/>
      <c r="S211" s="67"/>
      <c r="T211" s="57" t="e">
        <f t="shared" si="3"/>
        <v>#REF!</v>
      </c>
      <c r="U211" s="58"/>
      <c r="V211" s="70"/>
      <c r="W211" s="71"/>
      <c r="X211" s="72"/>
      <c r="Y211" s="73"/>
      <c r="Z211" s="74"/>
      <c r="AA211" s="75" t="e">
        <f t="shared" si="4"/>
        <v>#REF!</v>
      </c>
      <c r="AB211" s="76"/>
      <c r="AC211" s="70"/>
      <c r="AD211" s="71"/>
      <c r="AE211" s="72"/>
      <c r="AF211" s="73"/>
      <c r="AG211" s="74"/>
      <c r="AH211" s="68" t="e">
        <f t="shared" si="5"/>
        <v>#REF!</v>
      </c>
      <c r="AI211" s="76"/>
      <c r="AJ211" s="59"/>
      <c r="AK211" s="71"/>
      <c r="AL211" s="72"/>
      <c r="AM211" s="62"/>
      <c r="AN211" s="63"/>
      <c r="AO211" s="77" t="s">
        <v>165</v>
      </c>
      <c r="AP211" s="3" t="e">
        <f t="shared" si="6"/>
        <v>#REF!</v>
      </c>
    </row>
    <row r="212" spans="1:42" ht="39.75" customHeight="1" x14ac:dyDescent="0.25">
      <c r="A212" s="52">
        <f t="shared" si="7"/>
        <v>198</v>
      </c>
      <c r="B212" s="53" t="e">
        <f>'2 SERVICES'!#REF!</f>
        <v>#REF!</v>
      </c>
      <c r="C212" s="54" t="e">
        <f>'2 SERVICES'!#REF!</f>
        <v>#REF!</v>
      </c>
      <c r="D212" s="55" t="e">
        <f>'2 SERVICES'!#REF!</f>
        <v>#REF!</v>
      </c>
      <c r="E212" s="56">
        <f>'2 SERVICES'!B210</f>
        <v>0</v>
      </c>
      <c r="F212" s="57" t="e">
        <f t="shared" si="1"/>
        <v>#REF!</v>
      </c>
      <c r="G212" s="58"/>
      <c r="H212" s="59"/>
      <c r="I212" s="60"/>
      <c r="J212" s="61"/>
      <c r="K212" s="62"/>
      <c r="L212" s="63"/>
      <c r="M212" s="64" t="e">
        <f t="shared" si="2"/>
        <v>#REF!</v>
      </c>
      <c r="N212" s="58"/>
      <c r="O212" s="65"/>
      <c r="P212" s="60"/>
      <c r="Q212" s="61"/>
      <c r="R212" s="66"/>
      <c r="S212" s="67"/>
      <c r="T212" s="57" t="e">
        <f t="shared" si="3"/>
        <v>#REF!</v>
      </c>
      <c r="U212" s="58"/>
      <c r="V212" s="59"/>
      <c r="W212" s="60"/>
      <c r="X212" s="61"/>
      <c r="Y212" s="62"/>
      <c r="Z212" s="63"/>
      <c r="AA212" s="64" t="e">
        <f t="shared" si="4"/>
        <v>#REF!</v>
      </c>
      <c r="AB212" s="58"/>
      <c r="AC212" s="65"/>
      <c r="AD212" s="60"/>
      <c r="AE212" s="61"/>
      <c r="AF212" s="66"/>
      <c r="AG212" s="67"/>
      <c r="AH212" s="68" t="e">
        <f t="shared" si="5"/>
        <v>#REF!</v>
      </c>
      <c r="AI212" s="58"/>
      <c r="AJ212" s="59"/>
      <c r="AK212" s="60"/>
      <c r="AL212" s="61"/>
      <c r="AM212" s="62"/>
      <c r="AN212" s="63"/>
      <c r="AO212" s="69" t="s">
        <v>165</v>
      </c>
      <c r="AP212" s="3" t="e">
        <f t="shared" si="6"/>
        <v>#REF!</v>
      </c>
    </row>
    <row r="213" spans="1:42" ht="39.75" customHeight="1" x14ac:dyDescent="0.25">
      <c r="A213" s="52">
        <f t="shared" si="7"/>
        <v>199</v>
      </c>
      <c r="B213" s="53" t="e">
        <f>'2 SERVICES'!#REF!</f>
        <v>#REF!</v>
      </c>
      <c r="C213" s="54" t="e">
        <f>'2 SERVICES'!#REF!</f>
        <v>#REF!</v>
      </c>
      <c r="D213" s="55" t="e">
        <f>'2 SERVICES'!#REF!</f>
        <v>#REF!</v>
      </c>
      <c r="E213" s="56">
        <f>'2 SERVICES'!B211</f>
        <v>0</v>
      </c>
      <c r="F213" s="57" t="e">
        <f t="shared" si="1"/>
        <v>#REF!</v>
      </c>
      <c r="G213" s="58"/>
      <c r="H213" s="59"/>
      <c r="I213" s="60"/>
      <c r="J213" s="61"/>
      <c r="K213" s="62"/>
      <c r="L213" s="63"/>
      <c r="M213" s="64" t="e">
        <f t="shared" si="2"/>
        <v>#REF!</v>
      </c>
      <c r="N213" s="58"/>
      <c r="O213" s="65"/>
      <c r="P213" s="60"/>
      <c r="Q213" s="61"/>
      <c r="R213" s="66"/>
      <c r="S213" s="67"/>
      <c r="T213" s="57" t="e">
        <f t="shared" si="3"/>
        <v>#REF!</v>
      </c>
      <c r="U213" s="58"/>
      <c r="V213" s="70"/>
      <c r="W213" s="71"/>
      <c r="X213" s="72"/>
      <c r="Y213" s="73"/>
      <c r="Z213" s="74"/>
      <c r="AA213" s="75" t="e">
        <f t="shared" si="4"/>
        <v>#REF!</v>
      </c>
      <c r="AB213" s="76"/>
      <c r="AC213" s="70"/>
      <c r="AD213" s="71"/>
      <c r="AE213" s="72"/>
      <c r="AF213" s="73"/>
      <c r="AG213" s="74"/>
      <c r="AH213" s="68" t="e">
        <f t="shared" si="5"/>
        <v>#REF!</v>
      </c>
      <c r="AI213" s="76"/>
      <c r="AJ213" s="59"/>
      <c r="AK213" s="71"/>
      <c r="AL213" s="72"/>
      <c r="AM213" s="62"/>
      <c r="AN213" s="63"/>
      <c r="AO213" s="77" t="s">
        <v>165</v>
      </c>
      <c r="AP213" s="3" t="e">
        <f t="shared" si="6"/>
        <v>#REF!</v>
      </c>
    </row>
    <row r="214" spans="1:42" ht="39.75" customHeight="1" x14ac:dyDescent="0.25">
      <c r="A214" s="52">
        <f t="shared" si="7"/>
        <v>200</v>
      </c>
      <c r="B214" s="53" t="e">
        <f>'2 SERVICES'!#REF!</f>
        <v>#REF!</v>
      </c>
      <c r="C214" s="54" t="e">
        <f>'2 SERVICES'!#REF!</f>
        <v>#REF!</v>
      </c>
      <c r="D214" s="55" t="e">
        <f>'2 SERVICES'!#REF!</f>
        <v>#REF!</v>
      </c>
      <c r="E214" s="56">
        <f>'2 SERVICES'!B212</f>
        <v>0</v>
      </c>
      <c r="F214" s="57" t="e">
        <f t="shared" si="1"/>
        <v>#REF!</v>
      </c>
      <c r="G214" s="58"/>
      <c r="H214" s="59"/>
      <c r="I214" s="60"/>
      <c r="J214" s="61"/>
      <c r="K214" s="62"/>
      <c r="L214" s="63"/>
      <c r="M214" s="64" t="e">
        <f t="shared" si="2"/>
        <v>#REF!</v>
      </c>
      <c r="N214" s="58"/>
      <c r="O214" s="65"/>
      <c r="P214" s="60"/>
      <c r="Q214" s="61"/>
      <c r="R214" s="66"/>
      <c r="S214" s="67"/>
      <c r="T214" s="57" t="e">
        <f t="shared" si="3"/>
        <v>#REF!</v>
      </c>
      <c r="U214" s="58"/>
      <c r="V214" s="59"/>
      <c r="W214" s="60"/>
      <c r="X214" s="61"/>
      <c r="Y214" s="62"/>
      <c r="Z214" s="63"/>
      <c r="AA214" s="64" t="e">
        <f t="shared" si="4"/>
        <v>#REF!</v>
      </c>
      <c r="AB214" s="58"/>
      <c r="AC214" s="65"/>
      <c r="AD214" s="60"/>
      <c r="AE214" s="61"/>
      <c r="AF214" s="66"/>
      <c r="AG214" s="67"/>
      <c r="AH214" s="68" t="e">
        <f t="shared" si="5"/>
        <v>#REF!</v>
      </c>
      <c r="AI214" s="58"/>
      <c r="AJ214" s="59"/>
      <c r="AK214" s="60"/>
      <c r="AL214" s="61"/>
      <c r="AM214" s="62"/>
      <c r="AN214" s="63"/>
      <c r="AO214" s="69" t="s">
        <v>165</v>
      </c>
      <c r="AP214" s="3" t="e">
        <f t="shared" si="6"/>
        <v>#REF!</v>
      </c>
    </row>
    <row r="215" spans="1:42" ht="39.75" customHeight="1" x14ac:dyDescent="0.25">
      <c r="A215" s="52">
        <f t="shared" si="7"/>
        <v>201</v>
      </c>
      <c r="B215" s="53" t="e">
        <f>'2 SERVICES'!#REF!</f>
        <v>#REF!</v>
      </c>
      <c r="C215" s="54" t="e">
        <f>'2 SERVICES'!#REF!</f>
        <v>#REF!</v>
      </c>
      <c r="D215" s="55" t="e">
        <f>'2 SERVICES'!#REF!</f>
        <v>#REF!</v>
      </c>
      <c r="E215" s="56">
        <f>'2 SERVICES'!B213</f>
        <v>0</v>
      </c>
      <c r="F215" s="57" t="e">
        <f t="shared" si="1"/>
        <v>#REF!</v>
      </c>
      <c r="G215" s="58"/>
      <c r="H215" s="59"/>
      <c r="I215" s="60"/>
      <c r="J215" s="61"/>
      <c r="K215" s="62"/>
      <c r="L215" s="63"/>
      <c r="M215" s="64" t="e">
        <f t="shared" si="2"/>
        <v>#REF!</v>
      </c>
      <c r="N215" s="58"/>
      <c r="O215" s="65"/>
      <c r="P215" s="60"/>
      <c r="Q215" s="61"/>
      <c r="R215" s="66"/>
      <c r="S215" s="67"/>
      <c r="T215" s="57" t="e">
        <f t="shared" si="3"/>
        <v>#REF!</v>
      </c>
      <c r="U215" s="58"/>
      <c r="V215" s="70"/>
      <c r="W215" s="71"/>
      <c r="X215" s="72"/>
      <c r="Y215" s="73"/>
      <c r="Z215" s="74"/>
      <c r="AA215" s="75" t="e">
        <f t="shared" si="4"/>
        <v>#REF!</v>
      </c>
      <c r="AB215" s="76"/>
      <c r="AC215" s="70"/>
      <c r="AD215" s="71"/>
      <c r="AE215" s="72"/>
      <c r="AF215" s="73"/>
      <c r="AG215" s="74"/>
      <c r="AH215" s="68" t="e">
        <f t="shared" si="5"/>
        <v>#REF!</v>
      </c>
      <c r="AI215" s="76"/>
      <c r="AJ215" s="59"/>
      <c r="AK215" s="71"/>
      <c r="AL215" s="72"/>
      <c r="AM215" s="62"/>
      <c r="AN215" s="63"/>
      <c r="AO215" s="77" t="s">
        <v>165</v>
      </c>
      <c r="AP215" s="3" t="e">
        <f t="shared" si="6"/>
        <v>#REF!</v>
      </c>
    </row>
    <row r="216" spans="1:42" ht="39.75" customHeight="1" x14ac:dyDescent="0.25">
      <c r="A216" s="52">
        <f t="shared" si="7"/>
        <v>202</v>
      </c>
      <c r="B216" s="53" t="e">
        <f>'2 SERVICES'!#REF!</f>
        <v>#REF!</v>
      </c>
      <c r="C216" s="54" t="e">
        <f>'2 SERVICES'!#REF!</f>
        <v>#REF!</v>
      </c>
      <c r="D216" s="55" t="e">
        <f>'2 SERVICES'!#REF!</f>
        <v>#REF!</v>
      </c>
      <c r="E216" s="56">
        <f>'2 SERVICES'!B214</f>
        <v>0</v>
      </c>
      <c r="F216" s="57" t="e">
        <f t="shared" si="1"/>
        <v>#REF!</v>
      </c>
      <c r="G216" s="58"/>
      <c r="H216" s="59"/>
      <c r="I216" s="60"/>
      <c r="J216" s="61"/>
      <c r="K216" s="62"/>
      <c r="L216" s="63"/>
      <c r="M216" s="64" t="e">
        <f t="shared" si="2"/>
        <v>#REF!</v>
      </c>
      <c r="N216" s="58"/>
      <c r="O216" s="65"/>
      <c r="P216" s="60"/>
      <c r="Q216" s="61"/>
      <c r="R216" s="66"/>
      <c r="S216" s="67"/>
      <c r="T216" s="57" t="e">
        <f t="shared" si="3"/>
        <v>#REF!</v>
      </c>
      <c r="U216" s="58"/>
      <c r="V216" s="59"/>
      <c r="W216" s="60"/>
      <c r="X216" s="61"/>
      <c r="Y216" s="62"/>
      <c r="Z216" s="63"/>
      <c r="AA216" s="64" t="e">
        <f t="shared" si="4"/>
        <v>#REF!</v>
      </c>
      <c r="AB216" s="58"/>
      <c r="AC216" s="65"/>
      <c r="AD216" s="60"/>
      <c r="AE216" s="61"/>
      <c r="AF216" s="66"/>
      <c r="AG216" s="67"/>
      <c r="AH216" s="68" t="e">
        <f t="shared" si="5"/>
        <v>#REF!</v>
      </c>
      <c r="AI216" s="58"/>
      <c r="AJ216" s="59"/>
      <c r="AK216" s="60"/>
      <c r="AL216" s="61"/>
      <c r="AM216" s="62"/>
      <c r="AN216" s="63"/>
      <c r="AO216" s="69" t="s">
        <v>165</v>
      </c>
      <c r="AP216" s="3" t="e">
        <f t="shared" si="6"/>
        <v>#REF!</v>
      </c>
    </row>
    <row r="217" spans="1:42" ht="39.75" customHeight="1" x14ac:dyDescent="0.25">
      <c r="A217" s="52">
        <f t="shared" si="7"/>
        <v>203</v>
      </c>
      <c r="B217" s="53" t="e">
        <f>'2 SERVICES'!#REF!</f>
        <v>#REF!</v>
      </c>
      <c r="C217" s="54" t="e">
        <f>'2 SERVICES'!#REF!</f>
        <v>#REF!</v>
      </c>
      <c r="D217" s="55" t="e">
        <f>'2 SERVICES'!#REF!</f>
        <v>#REF!</v>
      </c>
      <c r="E217" s="56">
        <f>'2 SERVICES'!B215</f>
        <v>0</v>
      </c>
      <c r="F217" s="57" t="e">
        <f t="shared" si="1"/>
        <v>#REF!</v>
      </c>
      <c r="G217" s="58"/>
      <c r="H217" s="59"/>
      <c r="I217" s="60"/>
      <c r="J217" s="61"/>
      <c r="K217" s="62"/>
      <c r="L217" s="63"/>
      <c r="M217" s="64" t="e">
        <f t="shared" si="2"/>
        <v>#REF!</v>
      </c>
      <c r="N217" s="58"/>
      <c r="O217" s="65"/>
      <c r="P217" s="60"/>
      <c r="Q217" s="61"/>
      <c r="R217" s="66"/>
      <c r="S217" s="67"/>
      <c r="T217" s="57" t="e">
        <f t="shared" si="3"/>
        <v>#REF!</v>
      </c>
      <c r="U217" s="58"/>
      <c r="V217" s="70"/>
      <c r="W217" s="71"/>
      <c r="X217" s="72"/>
      <c r="Y217" s="73"/>
      <c r="Z217" s="74"/>
      <c r="AA217" s="75" t="e">
        <f t="shared" si="4"/>
        <v>#REF!</v>
      </c>
      <c r="AB217" s="76"/>
      <c r="AC217" s="70"/>
      <c r="AD217" s="71"/>
      <c r="AE217" s="72"/>
      <c r="AF217" s="73"/>
      <c r="AG217" s="74"/>
      <c r="AH217" s="68" t="e">
        <f t="shared" si="5"/>
        <v>#REF!</v>
      </c>
      <c r="AI217" s="76"/>
      <c r="AJ217" s="59"/>
      <c r="AK217" s="71"/>
      <c r="AL217" s="72"/>
      <c r="AM217" s="62"/>
      <c r="AN217" s="63"/>
      <c r="AO217" s="77" t="s">
        <v>165</v>
      </c>
      <c r="AP217" s="3" t="e">
        <f t="shared" si="6"/>
        <v>#REF!</v>
      </c>
    </row>
    <row r="218" spans="1:42" ht="39.75" customHeight="1" x14ac:dyDescent="0.25">
      <c r="A218" s="52">
        <f t="shared" si="7"/>
        <v>204</v>
      </c>
      <c r="B218" s="53" t="e">
        <f>'2 SERVICES'!#REF!</f>
        <v>#REF!</v>
      </c>
      <c r="C218" s="54" t="e">
        <f>'2 SERVICES'!#REF!</f>
        <v>#REF!</v>
      </c>
      <c r="D218" s="55" t="e">
        <f>'2 SERVICES'!#REF!</f>
        <v>#REF!</v>
      </c>
      <c r="E218" s="56">
        <f>'2 SERVICES'!B216</f>
        <v>0</v>
      </c>
      <c r="F218" s="57" t="e">
        <f t="shared" si="1"/>
        <v>#REF!</v>
      </c>
      <c r="G218" s="58"/>
      <c r="H218" s="59"/>
      <c r="I218" s="60"/>
      <c r="J218" s="61"/>
      <c r="K218" s="62"/>
      <c r="L218" s="63"/>
      <c r="M218" s="64" t="e">
        <f t="shared" si="2"/>
        <v>#REF!</v>
      </c>
      <c r="N218" s="58"/>
      <c r="O218" s="65"/>
      <c r="P218" s="60"/>
      <c r="Q218" s="61"/>
      <c r="R218" s="66"/>
      <c r="S218" s="67"/>
      <c r="T218" s="57" t="e">
        <f t="shared" si="3"/>
        <v>#REF!</v>
      </c>
      <c r="U218" s="58"/>
      <c r="V218" s="59"/>
      <c r="W218" s="60"/>
      <c r="X218" s="61"/>
      <c r="Y218" s="62"/>
      <c r="Z218" s="63"/>
      <c r="AA218" s="64" t="e">
        <f t="shared" si="4"/>
        <v>#REF!</v>
      </c>
      <c r="AB218" s="58"/>
      <c r="AC218" s="65"/>
      <c r="AD218" s="60"/>
      <c r="AE218" s="61"/>
      <c r="AF218" s="66"/>
      <c r="AG218" s="67"/>
      <c r="AH218" s="68" t="e">
        <f t="shared" si="5"/>
        <v>#REF!</v>
      </c>
      <c r="AI218" s="58"/>
      <c r="AJ218" s="59"/>
      <c r="AK218" s="60"/>
      <c r="AL218" s="61"/>
      <c r="AM218" s="62"/>
      <c r="AN218" s="63"/>
      <c r="AO218" s="69" t="s">
        <v>165</v>
      </c>
      <c r="AP218" s="3" t="e">
        <f t="shared" si="6"/>
        <v>#REF!</v>
      </c>
    </row>
    <row r="219" spans="1:42" ht="39.75" customHeight="1" x14ac:dyDescent="0.25">
      <c r="A219" s="52">
        <f t="shared" si="7"/>
        <v>205</v>
      </c>
      <c r="B219" s="53" t="e">
        <f>'2 SERVICES'!#REF!</f>
        <v>#REF!</v>
      </c>
      <c r="C219" s="54" t="e">
        <f>'2 SERVICES'!#REF!</f>
        <v>#REF!</v>
      </c>
      <c r="D219" s="55" t="e">
        <f>'2 SERVICES'!#REF!</f>
        <v>#REF!</v>
      </c>
      <c r="E219" s="56">
        <f>'2 SERVICES'!B217</f>
        <v>0</v>
      </c>
      <c r="F219" s="57" t="e">
        <f t="shared" si="1"/>
        <v>#REF!</v>
      </c>
      <c r="G219" s="58"/>
      <c r="H219" s="59"/>
      <c r="I219" s="60"/>
      <c r="J219" s="61"/>
      <c r="K219" s="62"/>
      <c r="L219" s="63"/>
      <c r="M219" s="64" t="e">
        <f t="shared" si="2"/>
        <v>#REF!</v>
      </c>
      <c r="N219" s="58"/>
      <c r="O219" s="65"/>
      <c r="P219" s="60"/>
      <c r="Q219" s="61"/>
      <c r="R219" s="66"/>
      <c r="S219" s="67"/>
      <c r="T219" s="57" t="e">
        <f t="shared" si="3"/>
        <v>#REF!</v>
      </c>
      <c r="U219" s="58"/>
      <c r="V219" s="70"/>
      <c r="W219" s="71"/>
      <c r="X219" s="72"/>
      <c r="Y219" s="73"/>
      <c r="Z219" s="74"/>
      <c r="AA219" s="75" t="e">
        <f t="shared" si="4"/>
        <v>#REF!</v>
      </c>
      <c r="AB219" s="76"/>
      <c r="AC219" s="70"/>
      <c r="AD219" s="71"/>
      <c r="AE219" s="72"/>
      <c r="AF219" s="73"/>
      <c r="AG219" s="74"/>
      <c r="AH219" s="68" t="e">
        <f t="shared" si="5"/>
        <v>#REF!</v>
      </c>
      <c r="AI219" s="76"/>
      <c r="AJ219" s="59"/>
      <c r="AK219" s="71"/>
      <c r="AL219" s="72"/>
      <c r="AM219" s="62"/>
      <c r="AN219" s="63"/>
      <c r="AO219" s="77" t="s">
        <v>165</v>
      </c>
      <c r="AP219" s="3" t="e">
        <f t="shared" si="6"/>
        <v>#REF!</v>
      </c>
    </row>
    <row r="220" spans="1:42" ht="39.75" customHeight="1" x14ac:dyDescent="0.25">
      <c r="A220" s="52">
        <f t="shared" si="7"/>
        <v>206</v>
      </c>
      <c r="B220" s="53" t="e">
        <f>'2 SERVICES'!#REF!</f>
        <v>#REF!</v>
      </c>
      <c r="C220" s="54" t="e">
        <f>'2 SERVICES'!#REF!</f>
        <v>#REF!</v>
      </c>
      <c r="D220" s="55" t="e">
        <f>'2 SERVICES'!#REF!</f>
        <v>#REF!</v>
      </c>
      <c r="E220" s="56">
        <f>'2 SERVICES'!B218</f>
        <v>0</v>
      </c>
      <c r="F220" s="57" t="e">
        <f t="shared" si="1"/>
        <v>#REF!</v>
      </c>
      <c r="G220" s="58"/>
      <c r="H220" s="59"/>
      <c r="I220" s="60"/>
      <c r="J220" s="61"/>
      <c r="K220" s="62"/>
      <c r="L220" s="63"/>
      <c r="M220" s="64" t="e">
        <f t="shared" si="2"/>
        <v>#REF!</v>
      </c>
      <c r="N220" s="58"/>
      <c r="O220" s="65"/>
      <c r="P220" s="60"/>
      <c r="Q220" s="61"/>
      <c r="R220" s="66"/>
      <c r="S220" s="67"/>
      <c r="T220" s="57" t="e">
        <f t="shared" si="3"/>
        <v>#REF!</v>
      </c>
      <c r="U220" s="58"/>
      <c r="V220" s="59"/>
      <c r="W220" s="60"/>
      <c r="X220" s="61"/>
      <c r="Y220" s="62"/>
      <c r="Z220" s="63"/>
      <c r="AA220" s="64" t="e">
        <f t="shared" si="4"/>
        <v>#REF!</v>
      </c>
      <c r="AB220" s="58"/>
      <c r="AC220" s="65"/>
      <c r="AD220" s="60"/>
      <c r="AE220" s="61"/>
      <c r="AF220" s="66"/>
      <c r="AG220" s="67"/>
      <c r="AH220" s="68" t="e">
        <f t="shared" si="5"/>
        <v>#REF!</v>
      </c>
      <c r="AI220" s="58"/>
      <c r="AJ220" s="59"/>
      <c r="AK220" s="60"/>
      <c r="AL220" s="61"/>
      <c r="AM220" s="62"/>
      <c r="AN220" s="63"/>
      <c r="AO220" s="69" t="s">
        <v>165</v>
      </c>
      <c r="AP220" s="3" t="e">
        <f t="shared" si="6"/>
        <v>#REF!</v>
      </c>
    </row>
    <row r="221" spans="1:42" ht="39.75" customHeight="1" x14ac:dyDescent="0.25">
      <c r="A221" s="52">
        <f t="shared" si="7"/>
        <v>207</v>
      </c>
      <c r="B221" s="53" t="e">
        <f>'2 SERVICES'!#REF!</f>
        <v>#REF!</v>
      </c>
      <c r="C221" s="54" t="e">
        <f>'2 SERVICES'!#REF!</f>
        <v>#REF!</v>
      </c>
      <c r="D221" s="55" t="e">
        <f>'2 SERVICES'!#REF!</f>
        <v>#REF!</v>
      </c>
      <c r="E221" s="56">
        <f>'2 SERVICES'!B219</f>
        <v>0</v>
      </c>
      <c r="F221" s="57" t="e">
        <f t="shared" si="1"/>
        <v>#REF!</v>
      </c>
      <c r="G221" s="58"/>
      <c r="H221" s="59"/>
      <c r="I221" s="60"/>
      <c r="J221" s="61"/>
      <c r="K221" s="62"/>
      <c r="L221" s="63"/>
      <c r="M221" s="64" t="e">
        <f t="shared" si="2"/>
        <v>#REF!</v>
      </c>
      <c r="N221" s="58"/>
      <c r="O221" s="65"/>
      <c r="P221" s="60"/>
      <c r="Q221" s="61"/>
      <c r="R221" s="66"/>
      <c r="S221" s="67"/>
      <c r="T221" s="57" t="e">
        <f t="shared" si="3"/>
        <v>#REF!</v>
      </c>
      <c r="U221" s="58"/>
      <c r="V221" s="70"/>
      <c r="W221" s="71"/>
      <c r="X221" s="72"/>
      <c r="Y221" s="73"/>
      <c r="Z221" s="74"/>
      <c r="AA221" s="75" t="e">
        <f t="shared" si="4"/>
        <v>#REF!</v>
      </c>
      <c r="AB221" s="76"/>
      <c r="AC221" s="70"/>
      <c r="AD221" s="71"/>
      <c r="AE221" s="72"/>
      <c r="AF221" s="73"/>
      <c r="AG221" s="74"/>
      <c r="AH221" s="68" t="e">
        <f t="shared" si="5"/>
        <v>#REF!</v>
      </c>
      <c r="AI221" s="76"/>
      <c r="AJ221" s="59"/>
      <c r="AK221" s="71"/>
      <c r="AL221" s="72"/>
      <c r="AM221" s="62"/>
      <c r="AN221" s="63"/>
      <c r="AO221" s="77" t="s">
        <v>165</v>
      </c>
      <c r="AP221" s="3" t="e">
        <f t="shared" si="6"/>
        <v>#REF!</v>
      </c>
    </row>
    <row r="222" spans="1:42" ht="39.75" customHeight="1" x14ac:dyDescent="0.25">
      <c r="A222" s="52">
        <f t="shared" si="7"/>
        <v>208</v>
      </c>
      <c r="B222" s="53" t="e">
        <f>'2 SERVICES'!#REF!</f>
        <v>#REF!</v>
      </c>
      <c r="C222" s="54" t="e">
        <f>'2 SERVICES'!#REF!</f>
        <v>#REF!</v>
      </c>
      <c r="D222" s="55" t="e">
        <f>'2 SERVICES'!#REF!</f>
        <v>#REF!</v>
      </c>
      <c r="E222" s="56">
        <f>'2 SERVICES'!B220</f>
        <v>0</v>
      </c>
      <c r="F222" s="57" t="e">
        <f t="shared" si="1"/>
        <v>#REF!</v>
      </c>
      <c r="G222" s="58"/>
      <c r="H222" s="59"/>
      <c r="I222" s="60"/>
      <c r="J222" s="61"/>
      <c r="K222" s="62"/>
      <c r="L222" s="63"/>
      <c r="M222" s="64" t="e">
        <f t="shared" si="2"/>
        <v>#REF!</v>
      </c>
      <c r="N222" s="58"/>
      <c r="O222" s="65"/>
      <c r="P222" s="60"/>
      <c r="Q222" s="61"/>
      <c r="R222" s="66"/>
      <c r="S222" s="67"/>
      <c r="T222" s="57" t="e">
        <f t="shared" si="3"/>
        <v>#REF!</v>
      </c>
      <c r="U222" s="58"/>
      <c r="V222" s="59"/>
      <c r="W222" s="60"/>
      <c r="X222" s="61"/>
      <c r="Y222" s="62"/>
      <c r="Z222" s="63"/>
      <c r="AA222" s="64" t="e">
        <f t="shared" si="4"/>
        <v>#REF!</v>
      </c>
      <c r="AB222" s="58"/>
      <c r="AC222" s="65"/>
      <c r="AD222" s="60"/>
      <c r="AE222" s="61"/>
      <c r="AF222" s="66"/>
      <c r="AG222" s="67"/>
      <c r="AH222" s="68" t="e">
        <f t="shared" si="5"/>
        <v>#REF!</v>
      </c>
      <c r="AI222" s="58"/>
      <c r="AJ222" s="59"/>
      <c r="AK222" s="60"/>
      <c r="AL222" s="61"/>
      <c r="AM222" s="62"/>
      <c r="AN222" s="63"/>
      <c r="AO222" s="69" t="s">
        <v>165</v>
      </c>
      <c r="AP222" s="3" t="e">
        <f t="shared" si="6"/>
        <v>#REF!</v>
      </c>
    </row>
    <row r="223" spans="1:42" ht="39.75" customHeight="1" x14ac:dyDescent="0.25">
      <c r="A223" s="52">
        <f t="shared" si="7"/>
        <v>209</v>
      </c>
      <c r="B223" s="53" t="e">
        <f>'2 SERVICES'!#REF!</f>
        <v>#REF!</v>
      </c>
      <c r="C223" s="54" t="e">
        <f>'2 SERVICES'!#REF!</f>
        <v>#REF!</v>
      </c>
      <c r="D223" s="55" t="e">
        <f>'2 SERVICES'!#REF!</f>
        <v>#REF!</v>
      </c>
      <c r="E223" s="56">
        <f>'2 SERVICES'!B221</f>
        <v>0</v>
      </c>
      <c r="F223" s="57" t="e">
        <f t="shared" si="1"/>
        <v>#REF!</v>
      </c>
      <c r="G223" s="58"/>
      <c r="H223" s="59"/>
      <c r="I223" s="60"/>
      <c r="J223" s="61"/>
      <c r="K223" s="62"/>
      <c r="L223" s="63"/>
      <c r="M223" s="64" t="e">
        <f t="shared" si="2"/>
        <v>#REF!</v>
      </c>
      <c r="N223" s="58"/>
      <c r="O223" s="65"/>
      <c r="P223" s="60"/>
      <c r="Q223" s="61"/>
      <c r="R223" s="66"/>
      <c r="S223" s="67"/>
      <c r="T223" s="57" t="e">
        <f t="shared" si="3"/>
        <v>#REF!</v>
      </c>
      <c r="U223" s="58"/>
      <c r="V223" s="70"/>
      <c r="W223" s="71"/>
      <c r="X223" s="72"/>
      <c r="Y223" s="73"/>
      <c r="Z223" s="74"/>
      <c r="AA223" s="75" t="e">
        <f t="shared" si="4"/>
        <v>#REF!</v>
      </c>
      <c r="AB223" s="76"/>
      <c r="AC223" s="70"/>
      <c r="AD223" s="71"/>
      <c r="AE223" s="72"/>
      <c r="AF223" s="73"/>
      <c r="AG223" s="74"/>
      <c r="AH223" s="68" t="e">
        <f t="shared" si="5"/>
        <v>#REF!</v>
      </c>
      <c r="AI223" s="76"/>
      <c r="AJ223" s="59"/>
      <c r="AK223" s="71"/>
      <c r="AL223" s="72"/>
      <c r="AM223" s="62"/>
      <c r="AN223" s="63"/>
      <c r="AO223" s="77" t="s">
        <v>165</v>
      </c>
      <c r="AP223" s="3" t="e">
        <f t="shared" si="6"/>
        <v>#REF!</v>
      </c>
    </row>
    <row r="224" spans="1:42" ht="39.75" customHeight="1" x14ac:dyDescent="0.25">
      <c r="A224" s="52">
        <f t="shared" si="7"/>
        <v>210</v>
      </c>
      <c r="B224" s="53" t="e">
        <f>'2 SERVICES'!#REF!</f>
        <v>#REF!</v>
      </c>
      <c r="C224" s="54" t="e">
        <f>'2 SERVICES'!#REF!</f>
        <v>#REF!</v>
      </c>
      <c r="D224" s="55" t="e">
        <f>'2 SERVICES'!#REF!</f>
        <v>#REF!</v>
      </c>
      <c r="E224" s="56">
        <f>'2 SERVICES'!B222</f>
        <v>0</v>
      </c>
      <c r="F224" s="57" t="e">
        <f t="shared" si="1"/>
        <v>#REF!</v>
      </c>
      <c r="G224" s="58"/>
      <c r="H224" s="59"/>
      <c r="I224" s="60"/>
      <c r="J224" s="61"/>
      <c r="K224" s="62"/>
      <c r="L224" s="63"/>
      <c r="M224" s="64" t="e">
        <f t="shared" si="2"/>
        <v>#REF!</v>
      </c>
      <c r="N224" s="58"/>
      <c r="O224" s="65"/>
      <c r="P224" s="60"/>
      <c r="Q224" s="61"/>
      <c r="R224" s="66"/>
      <c r="S224" s="67"/>
      <c r="T224" s="57" t="e">
        <f t="shared" si="3"/>
        <v>#REF!</v>
      </c>
      <c r="U224" s="58"/>
      <c r="V224" s="59"/>
      <c r="W224" s="60"/>
      <c r="X224" s="61"/>
      <c r="Y224" s="62"/>
      <c r="Z224" s="63"/>
      <c r="AA224" s="64" t="e">
        <f t="shared" si="4"/>
        <v>#REF!</v>
      </c>
      <c r="AB224" s="58"/>
      <c r="AC224" s="65"/>
      <c r="AD224" s="60"/>
      <c r="AE224" s="61"/>
      <c r="AF224" s="66"/>
      <c r="AG224" s="67"/>
      <c r="AH224" s="68" t="e">
        <f t="shared" si="5"/>
        <v>#REF!</v>
      </c>
      <c r="AI224" s="58"/>
      <c r="AJ224" s="59"/>
      <c r="AK224" s="60"/>
      <c r="AL224" s="61"/>
      <c r="AM224" s="62"/>
      <c r="AN224" s="63"/>
      <c r="AO224" s="69" t="s">
        <v>165</v>
      </c>
      <c r="AP224" s="3" t="e">
        <f t="shared" si="6"/>
        <v>#REF!</v>
      </c>
    </row>
    <row r="225" spans="1:42" ht="39.75" customHeight="1" x14ac:dyDescent="0.25">
      <c r="A225" s="52">
        <f t="shared" si="7"/>
        <v>211</v>
      </c>
      <c r="B225" s="53" t="e">
        <f>'2 SERVICES'!#REF!</f>
        <v>#REF!</v>
      </c>
      <c r="C225" s="54" t="e">
        <f>'2 SERVICES'!#REF!</f>
        <v>#REF!</v>
      </c>
      <c r="D225" s="55" t="e">
        <f>'2 SERVICES'!#REF!</f>
        <v>#REF!</v>
      </c>
      <c r="E225" s="56">
        <f>'2 SERVICES'!B223</f>
        <v>0</v>
      </c>
      <c r="F225" s="57" t="e">
        <f t="shared" si="1"/>
        <v>#REF!</v>
      </c>
      <c r="G225" s="58"/>
      <c r="H225" s="59"/>
      <c r="I225" s="60"/>
      <c r="J225" s="61"/>
      <c r="K225" s="62"/>
      <c r="L225" s="63"/>
      <c r="M225" s="64" t="e">
        <f t="shared" si="2"/>
        <v>#REF!</v>
      </c>
      <c r="N225" s="58"/>
      <c r="O225" s="65"/>
      <c r="P225" s="60"/>
      <c r="Q225" s="61"/>
      <c r="R225" s="66"/>
      <c r="S225" s="67"/>
      <c r="T225" s="57" t="e">
        <f t="shared" si="3"/>
        <v>#REF!</v>
      </c>
      <c r="U225" s="58"/>
      <c r="V225" s="70"/>
      <c r="W225" s="71"/>
      <c r="X225" s="72"/>
      <c r="Y225" s="73"/>
      <c r="Z225" s="74"/>
      <c r="AA225" s="75" t="e">
        <f t="shared" si="4"/>
        <v>#REF!</v>
      </c>
      <c r="AB225" s="76"/>
      <c r="AC225" s="70"/>
      <c r="AD225" s="71"/>
      <c r="AE225" s="72"/>
      <c r="AF225" s="73"/>
      <c r="AG225" s="74"/>
      <c r="AH225" s="68" t="e">
        <f t="shared" si="5"/>
        <v>#REF!</v>
      </c>
      <c r="AI225" s="76"/>
      <c r="AJ225" s="59"/>
      <c r="AK225" s="71"/>
      <c r="AL225" s="72"/>
      <c r="AM225" s="62"/>
      <c r="AN225" s="63"/>
      <c r="AO225" s="77" t="s">
        <v>165</v>
      </c>
      <c r="AP225" s="3" t="e">
        <f t="shared" si="6"/>
        <v>#REF!</v>
      </c>
    </row>
    <row r="226" spans="1:42" ht="39.75" customHeight="1" x14ac:dyDescent="0.25">
      <c r="A226" s="52">
        <f t="shared" si="7"/>
        <v>212</v>
      </c>
      <c r="B226" s="53" t="e">
        <f>'2 SERVICES'!#REF!</f>
        <v>#REF!</v>
      </c>
      <c r="C226" s="54" t="e">
        <f>'2 SERVICES'!#REF!</f>
        <v>#REF!</v>
      </c>
      <c r="D226" s="55" t="e">
        <f>'2 SERVICES'!#REF!</f>
        <v>#REF!</v>
      </c>
      <c r="E226" s="56">
        <f>'2 SERVICES'!B224</f>
        <v>0</v>
      </c>
      <c r="F226" s="57" t="e">
        <f t="shared" si="1"/>
        <v>#REF!</v>
      </c>
      <c r="G226" s="58"/>
      <c r="H226" s="59"/>
      <c r="I226" s="60"/>
      <c r="J226" s="61"/>
      <c r="K226" s="62"/>
      <c r="L226" s="63"/>
      <c r="M226" s="64" t="e">
        <f t="shared" si="2"/>
        <v>#REF!</v>
      </c>
      <c r="N226" s="58"/>
      <c r="O226" s="65"/>
      <c r="P226" s="60"/>
      <c r="Q226" s="61"/>
      <c r="R226" s="66"/>
      <c r="S226" s="67"/>
      <c r="T226" s="57" t="e">
        <f t="shared" si="3"/>
        <v>#REF!</v>
      </c>
      <c r="U226" s="58"/>
      <c r="V226" s="59"/>
      <c r="W226" s="60"/>
      <c r="X226" s="61"/>
      <c r="Y226" s="62"/>
      <c r="Z226" s="63"/>
      <c r="AA226" s="64" t="e">
        <f t="shared" si="4"/>
        <v>#REF!</v>
      </c>
      <c r="AB226" s="58"/>
      <c r="AC226" s="65"/>
      <c r="AD226" s="60"/>
      <c r="AE226" s="61"/>
      <c r="AF226" s="66"/>
      <c r="AG226" s="67"/>
      <c r="AH226" s="68" t="e">
        <f t="shared" si="5"/>
        <v>#REF!</v>
      </c>
      <c r="AI226" s="58"/>
      <c r="AJ226" s="59"/>
      <c r="AK226" s="60"/>
      <c r="AL226" s="61"/>
      <c r="AM226" s="62"/>
      <c r="AN226" s="63"/>
      <c r="AO226" s="69" t="s">
        <v>165</v>
      </c>
      <c r="AP226" s="3" t="e">
        <f t="shared" si="6"/>
        <v>#REF!</v>
      </c>
    </row>
    <row r="227" spans="1:42" ht="39.75" customHeight="1" x14ac:dyDescent="0.25">
      <c r="A227" s="52">
        <f t="shared" si="7"/>
        <v>213</v>
      </c>
      <c r="B227" s="53" t="e">
        <f>'2 SERVICES'!#REF!</f>
        <v>#REF!</v>
      </c>
      <c r="C227" s="54" t="e">
        <f>'2 SERVICES'!#REF!</f>
        <v>#REF!</v>
      </c>
      <c r="D227" s="55" t="e">
        <f>'2 SERVICES'!#REF!</f>
        <v>#REF!</v>
      </c>
      <c r="E227" s="56">
        <f>'2 SERVICES'!B225</f>
        <v>0</v>
      </c>
      <c r="F227" s="57" t="e">
        <f t="shared" si="1"/>
        <v>#REF!</v>
      </c>
      <c r="G227" s="58"/>
      <c r="H227" s="59"/>
      <c r="I227" s="60"/>
      <c r="J227" s="61"/>
      <c r="K227" s="62"/>
      <c r="L227" s="63"/>
      <c r="M227" s="64" t="e">
        <f t="shared" si="2"/>
        <v>#REF!</v>
      </c>
      <c r="N227" s="58"/>
      <c r="O227" s="65"/>
      <c r="P227" s="60"/>
      <c r="Q227" s="61"/>
      <c r="R227" s="66"/>
      <c r="S227" s="67"/>
      <c r="T227" s="57" t="e">
        <f t="shared" si="3"/>
        <v>#REF!</v>
      </c>
      <c r="U227" s="58"/>
      <c r="V227" s="70"/>
      <c r="W227" s="71"/>
      <c r="X227" s="72"/>
      <c r="Y227" s="73"/>
      <c r="Z227" s="74"/>
      <c r="AA227" s="75" t="e">
        <f t="shared" si="4"/>
        <v>#REF!</v>
      </c>
      <c r="AB227" s="76"/>
      <c r="AC227" s="70"/>
      <c r="AD227" s="71"/>
      <c r="AE227" s="72"/>
      <c r="AF227" s="73"/>
      <c r="AG227" s="74"/>
      <c r="AH227" s="68" t="e">
        <f t="shared" si="5"/>
        <v>#REF!</v>
      </c>
      <c r="AI227" s="76"/>
      <c r="AJ227" s="59"/>
      <c r="AK227" s="71"/>
      <c r="AL227" s="72"/>
      <c r="AM227" s="62"/>
      <c r="AN227" s="63"/>
      <c r="AO227" s="77" t="s">
        <v>165</v>
      </c>
      <c r="AP227" s="3" t="e">
        <f t="shared" si="6"/>
        <v>#REF!</v>
      </c>
    </row>
    <row r="228" spans="1:42" ht="39.75" customHeight="1" x14ac:dyDescent="0.25">
      <c r="A228" s="52">
        <f t="shared" si="7"/>
        <v>214</v>
      </c>
      <c r="B228" s="53" t="e">
        <f>'2 SERVICES'!#REF!</f>
        <v>#REF!</v>
      </c>
      <c r="C228" s="54" t="e">
        <f>'2 SERVICES'!#REF!</f>
        <v>#REF!</v>
      </c>
      <c r="D228" s="55" t="e">
        <f>'2 SERVICES'!#REF!</f>
        <v>#REF!</v>
      </c>
      <c r="E228" s="56">
        <f>'2 SERVICES'!B226</f>
        <v>0</v>
      </c>
      <c r="F228" s="57" t="e">
        <f t="shared" si="1"/>
        <v>#REF!</v>
      </c>
      <c r="G228" s="58"/>
      <c r="H228" s="59"/>
      <c r="I228" s="60"/>
      <c r="J228" s="61"/>
      <c r="K228" s="62"/>
      <c r="L228" s="63"/>
      <c r="M228" s="64" t="e">
        <f t="shared" si="2"/>
        <v>#REF!</v>
      </c>
      <c r="N228" s="58"/>
      <c r="O228" s="65"/>
      <c r="P228" s="60"/>
      <c r="Q228" s="61"/>
      <c r="R228" s="66"/>
      <c r="S228" s="67"/>
      <c r="T228" s="57" t="e">
        <f t="shared" si="3"/>
        <v>#REF!</v>
      </c>
      <c r="U228" s="58"/>
      <c r="V228" s="59"/>
      <c r="W228" s="60"/>
      <c r="X228" s="61"/>
      <c r="Y228" s="62"/>
      <c r="Z228" s="63"/>
      <c r="AA228" s="64" t="e">
        <f t="shared" si="4"/>
        <v>#REF!</v>
      </c>
      <c r="AB228" s="58"/>
      <c r="AC228" s="65"/>
      <c r="AD228" s="60"/>
      <c r="AE228" s="61"/>
      <c r="AF228" s="66"/>
      <c r="AG228" s="67"/>
      <c r="AH228" s="68" t="e">
        <f t="shared" si="5"/>
        <v>#REF!</v>
      </c>
      <c r="AI228" s="58"/>
      <c r="AJ228" s="59"/>
      <c r="AK228" s="60"/>
      <c r="AL228" s="61"/>
      <c r="AM228" s="62"/>
      <c r="AN228" s="63"/>
      <c r="AO228" s="69" t="s">
        <v>165</v>
      </c>
      <c r="AP228" s="3" t="e">
        <f t="shared" si="6"/>
        <v>#REF!</v>
      </c>
    </row>
    <row r="229" spans="1:42" ht="39.75" customHeight="1" x14ac:dyDescent="0.25">
      <c r="A229" s="52">
        <f t="shared" si="7"/>
        <v>215</v>
      </c>
      <c r="B229" s="53" t="e">
        <f>'2 SERVICES'!#REF!</f>
        <v>#REF!</v>
      </c>
      <c r="C229" s="54" t="e">
        <f>'2 SERVICES'!#REF!</f>
        <v>#REF!</v>
      </c>
      <c r="D229" s="55" t="e">
        <f>'2 SERVICES'!#REF!</f>
        <v>#REF!</v>
      </c>
      <c r="E229" s="56">
        <f>'2 SERVICES'!B227</f>
        <v>0</v>
      </c>
      <c r="F229" s="57" t="e">
        <f t="shared" si="1"/>
        <v>#REF!</v>
      </c>
      <c r="G229" s="58"/>
      <c r="H229" s="59"/>
      <c r="I229" s="60"/>
      <c r="J229" s="61"/>
      <c r="K229" s="62"/>
      <c r="L229" s="63"/>
      <c r="M229" s="64" t="e">
        <f t="shared" si="2"/>
        <v>#REF!</v>
      </c>
      <c r="N229" s="58"/>
      <c r="O229" s="65"/>
      <c r="P229" s="60"/>
      <c r="Q229" s="61"/>
      <c r="R229" s="66"/>
      <c r="S229" s="67"/>
      <c r="T229" s="57" t="e">
        <f t="shared" si="3"/>
        <v>#REF!</v>
      </c>
      <c r="U229" s="58"/>
      <c r="V229" s="70"/>
      <c r="W229" s="71"/>
      <c r="X229" s="72"/>
      <c r="Y229" s="73"/>
      <c r="Z229" s="74"/>
      <c r="AA229" s="75" t="e">
        <f t="shared" si="4"/>
        <v>#REF!</v>
      </c>
      <c r="AB229" s="76"/>
      <c r="AC229" s="70"/>
      <c r="AD229" s="71"/>
      <c r="AE229" s="72"/>
      <c r="AF229" s="73"/>
      <c r="AG229" s="74"/>
      <c r="AH229" s="68" t="e">
        <f t="shared" si="5"/>
        <v>#REF!</v>
      </c>
      <c r="AI229" s="76"/>
      <c r="AJ229" s="59"/>
      <c r="AK229" s="71"/>
      <c r="AL229" s="72"/>
      <c r="AM229" s="62"/>
      <c r="AN229" s="63"/>
      <c r="AO229" s="77" t="s">
        <v>165</v>
      </c>
      <c r="AP229" s="3" t="e">
        <f t="shared" si="6"/>
        <v>#REF!</v>
      </c>
    </row>
    <row r="230" spans="1:42" ht="39.75" customHeight="1" x14ac:dyDescent="0.25">
      <c r="A230" s="52">
        <f t="shared" si="7"/>
        <v>216</v>
      </c>
      <c r="B230" s="53" t="e">
        <f>'2 SERVICES'!#REF!</f>
        <v>#REF!</v>
      </c>
      <c r="C230" s="54" t="e">
        <f>'2 SERVICES'!#REF!</f>
        <v>#REF!</v>
      </c>
      <c r="D230" s="55" t="e">
        <f>'2 SERVICES'!#REF!</f>
        <v>#REF!</v>
      </c>
      <c r="E230" s="56">
        <f>'2 SERVICES'!B228</f>
        <v>0</v>
      </c>
      <c r="F230" s="57" t="e">
        <f t="shared" si="1"/>
        <v>#REF!</v>
      </c>
      <c r="G230" s="58"/>
      <c r="H230" s="59"/>
      <c r="I230" s="60"/>
      <c r="J230" s="61"/>
      <c r="K230" s="62"/>
      <c r="L230" s="63"/>
      <c r="M230" s="64" t="e">
        <f t="shared" si="2"/>
        <v>#REF!</v>
      </c>
      <c r="N230" s="58"/>
      <c r="O230" s="65"/>
      <c r="P230" s="60"/>
      <c r="Q230" s="61"/>
      <c r="R230" s="66"/>
      <c r="S230" s="67"/>
      <c r="T230" s="57" t="e">
        <f t="shared" si="3"/>
        <v>#REF!</v>
      </c>
      <c r="U230" s="58"/>
      <c r="V230" s="59"/>
      <c r="W230" s="60"/>
      <c r="X230" s="61"/>
      <c r="Y230" s="62"/>
      <c r="Z230" s="63"/>
      <c r="AA230" s="64" t="e">
        <f t="shared" si="4"/>
        <v>#REF!</v>
      </c>
      <c r="AB230" s="58"/>
      <c r="AC230" s="65"/>
      <c r="AD230" s="60"/>
      <c r="AE230" s="61"/>
      <c r="AF230" s="66"/>
      <c r="AG230" s="67"/>
      <c r="AH230" s="68" t="e">
        <f t="shared" si="5"/>
        <v>#REF!</v>
      </c>
      <c r="AI230" s="58"/>
      <c r="AJ230" s="59"/>
      <c r="AK230" s="60"/>
      <c r="AL230" s="61"/>
      <c r="AM230" s="62"/>
      <c r="AN230" s="63"/>
      <c r="AO230" s="69" t="s">
        <v>165</v>
      </c>
      <c r="AP230" s="3" t="e">
        <f t="shared" si="6"/>
        <v>#REF!</v>
      </c>
    </row>
    <row r="231" spans="1:42" ht="39.75" customHeight="1" x14ac:dyDescent="0.25">
      <c r="A231" s="52">
        <f t="shared" si="7"/>
        <v>217</v>
      </c>
      <c r="B231" s="53" t="e">
        <f>'2 SERVICES'!#REF!</f>
        <v>#REF!</v>
      </c>
      <c r="C231" s="54" t="e">
        <f>'2 SERVICES'!#REF!</f>
        <v>#REF!</v>
      </c>
      <c r="D231" s="55" t="e">
        <f>'2 SERVICES'!#REF!</f>
        <v>#REF!</v>
      </c>
      <c r="E231" s="56">
        <f>'2 SERVICES'!B229</f>
        <v>0</v>
      </c>
      <c r="F231" s="57" t="e">
        <f t="shared" si="1"/>
        <v>#REF!</v>
      </c>
      <c r="G231" s="58"/>
      <c r="H231" s="59"/>
      <c r="I231" s="60"/>
      <c r="J231" s="61"/>
      <c r="K231" s="62"/>
      <c r="L231" s="63"/>
      <c r="M231" s="64" t="e">
        <f t="shared" si="2"/>
        <v>#REF!</v>
      </c>
      <c r="N231" s="58"/>
      <c r="O231" s="65"/>
      <c r="P231" s="60"/>
      <c r="Q231" s="61"/>
      <c r="R231" s="66"/>
      <c r="S231" s="67"/>
      <c r="T231" s="57" t="e">
        <f t="shared" si="3"/>
        <v>#REF!</v>
      </c>
      <c r="U231" s="58"/>
      <c r="V231" s="70"/>
      <c r="W231" s="71"/>
      <c r="X231" s="72"/>
      <c r="Y231" s="73"/>
      <c r="Z231" s="74"/>
      <c r="AA231" s="75" t="e">
        <f t="shared" si="4"/>
        <v>#REF!</v>
      </c>
      <c r="AB231" s="76"/>
      <c r="AC231" s="70"/>
      <c r="AD231" s="71"/>
      <c r="AE231" s="72"/>
      <c r="AF231" s="73"/>
      <c r="AG231" s="74"/>
      <c r="AH231" s="68" t="e">
        <f t="shared" si="5"/>
        <v>#REF!</v>
      </c>
      <c r="AI231" s="76"/>
      <c r="AJ231" s="59"/>
      <c r="AK231" s="71"/>
      <c r="AL231" s="72"/>
      <c r="AM231" s="62"/>
      <c r="AN231" s="63"/>
      <c r="AO231" s="77" t="s">
        <v>165</v>
      </c>
      <c r="AP231" s="3" t="e">
        <f t="shared" si="6"/>
        <v>#REF!</v>
      </c>
    </row>
    <row r="232" spans="1:42" ht="39.75" customHeight="1" x14ac:dyDescent="0.25">
      <c r="A232" s="52">
        <f t="shared" si="7"/>
        <v>218</v>
      </c>
      <c r="B232" s="53" t="e">
        <f>'2 SERVICES'!#REF!</f>
        <v>#REF!</v>
      </c>
      <c r="C232" s="54" t="e">
        <f>'2 SERVICES'!#REF!</f>
        <v>#REF!</v>
      </c>
      <c r="D232" s="55" t="e">
        <f>'2 SERVICES'!#REF!</f>
        <v>#REF!</v>
      </c>
      <c r="E232" s="56">
        <f>'2 SERVICES'!B230</f>
        <v>0</v>
      </c>
      <c r="F232" s="57" t="e">
        <f t="shared" si="1"/>
        <v>#REF!</v>
      </c>
      <c r="G232" s="58"/>
      <c r="H232" s="59"/>
      <c r="I232" s="60"/>
      <c r="J232" s="61"/>
      <c r="K232" s="62"/>
      <c r="L232" s="63"/>
      <c r="M232" s="64" t="e">
        <f t="shared" si="2"/>
        <v>#REF!</v>
      </c>
      <c r="N232" s="58"/>
      <c r="O232" s="65"/>
      <c r="P232" s="60"/>
      <c r="Q232" s="61"/>
      <c r="R232" s="66"/>
      <c r="S232" s="67"/>
      <c r="T232" s="57" t="e">
        <f t="shared" si="3"/>
        <v>#REF!</v>
      </c>
      <c r="U232" s="58"/>
      <c r="V232" s="59"/>
      <c r="W232" s="60"/>
      <c r="X232" s="61"/>
      <c r="Y232" s="62"/>
      <c r="Z232" s="63"/>
      <c r="AA232" s="64" t="e">
        <f t="shared" si="4"/>
        <v>#REF!</v>
      </c>
      <c r="AB232" s="58"/>
      <c r="AC232" s="65"/>
      <c r="AD232" s="60"/>
      <c r="AE232" s="61"/>
      <c r="AF232" s="66"/>
      <c r="AG232" s="67"/>
      <c r="AH232" s="68" t="e">
        <f t="shared" si="5"/>
        <v>#REF!</v>
      </c>
      <c r="AI232" s="58"/>
      <c r="AJ232" s="59"/>
      <c r="AK232" s="60"/>
      <c r="AL232" s="61"/>
      <c r="AM232" s="62"/>
      <c r="AN232" s="63"/>
      <c r="AO232" s="69" t="s">
        <v>165</v>
      </c>
      <c r="AP232" s="3" t="e">
        <f t="shared" si="6"/>
        <v>#REF!</v>
      </c>
    </row>
    <row r="233" spans="1:42" ht="39.75" customHeight="1" x14ac:dyDescent="0.25">
      <c r="A233" s="52">
        <f t="shared" si="7"/>
        <v>219</v>
      </c>
      <c r="B233" s="53" t="e">
        <f>'2 SERVICES'!#REF!</f>
        <v>#REF!</v>
      </c>
      <c r="C233" s="54" t="e">
        <f>'2 SERVICES'!#REF!</f>
        <v>#REF!</v>
      </c>
      <c r="D233" s="55" t="e">
        <f>'2 SERVICES'!#REF!</f>
        <v>#REF!</v>
      </c>
      <c r="E233" s="56">
        <f>'2 SERVICES'!B231</f>
        <v>0</v>
      </c>
      <c r="F233" s="57" t="e">
        <f t="shared" si="1"/>
        <v>#REF!</v>
      </c>
      <c r="G233" s="58"/>
      <c r="H233" s="59"/>
      <c r="I233" s="60"/>
      <c r="J233" s="61"/>
      <c r="K233" s="62"/>
      <c r="L233" s="63"/>
      <c r="M233" s="64" t="e">
        <f t="shared" si="2"/>
        <v>#REF!</v>
      </c>
      <c r="N233" s="58"/>
      <c r="O233" s="65"/>
      <c r="P233" s="60"/>
      <c r="Q233" s="61"/>
      <c r="R233" s="66"/>
      <c r="S233" s="67"/>
      <c r="T233" s="57" t="e">
        <f t="shared" si="3"/>
        <v>#REF!</v>
      </c>
      <c r="U233" s="58"/>
      <c r="V233" s="70"/>
      <c r="W233" s="71"/>
      <c r="X233" s="72"/>
      <c r="Y233" s="73"/>
      <c r="Z233" s="74"/>
      <c r="AA233" s="75" t="e">
        <f t="shared" si="4"/>
        <v>#REF!</v>
      </c>
      <c r="AB233" s="76"/>
      <c r="AC233" s="70"/>
      <c r="AD233" s="71"/>
      <c r="AE233" s="72"/>
      <c r="AF233" s="73"/>
      <c r="AG233" s="74"/>
      <c r="AH233" s="68" t="e">
        <f t="shared" si="5"/>
        <v>#REF!</v>
      </c>
      <c r="AI233" s="76"/>
      <c r="AJ233" s="59"/>
      <c r="AK233" s="71"/>
      <c r="AL233" s="72"/>
      <c r="AM233" s="62"/>
      <c r="AN233" s="63"/>
      <c r="AO233" s="77" t="s">
        <v>165</v>
      </c>
      <c r="AP233" s="3" t="e">
        <f t="shared" si="6"/>
        <v>#REF!</v>
      </c>
    </row>
    <row r="234" spans="1:42" ht="39.75" customHeight="1" x14ac:dyDescent="0.25">
      <c r="A234" s="52">
        <f t="shared" si="7"/>
        <v>220</v>
      </c>
      <c r="B234" s="53" t="e">
        <f>'2 SERVICES'!#REF!</f>
        <v>#REF!</v>
      </c>
      <c r="C234" s="54" t="e">
        <f>'2 SERVICES'!#REF!</f>
        <v>#REF!</v>
      </c>
      <c r="D234" s="55" t="e">
        <f>'2 SERVICES'!#REF!</f>
        <v>#REF!</v>
      </c>
      <c r="E234" s="56">
        <f>'2 SERVICES'!B232</f>
        <v>0</v>
      </c>
      <c r="F234" s="57" t="e">
        <f t="shared" si="1"/>
        <v>#REF!</v>
      </c>
      <c r="G234" s="58"/>
      <c r="H234" s="59"/>
      <c r="I234" s="60"/>
      <c r="J234" s="61"/>
      <c r="K234" s="62"/>
      <c r="L234" s="63"/>
      <c r="M234" s="64" t="e">
        <f t="shared" si="2"/>
        <v>#REF!</v>
      </c>
      <c r="N234" s="58"/>
      <c r="O234" s="65"/>
      <c r="P234" s="60"/>
      <c r="Q234" s="61"/>
      <c r="R234" s="66"/>
      <c r="S234" s="67"/>
      <c r="T234" s="57" t="e">
        <f t="shared" si="3"/>
        <v>#REF!</v>
      </c>
      <c r="U234" s="58"/>
      <c r="V234" s="59"/>
      <c r="W234" s="60"/>
      <c r="X234" s="61"/>
      <c r="Y234" s="62"/>
      <c r="Z234" s="63"/>
      <c r="AA234" s="64" t="e">
        <f t="shared" si="4"/>
        <v>#REF!</v>
      </c>
      <c r="AB234" s="58"/>
      <c r="AC234" s="65"/>
      <c r="AD234" s="60"/>
      <c r="AE234" s="61"/>
      <c r="AF234" s="66"/>
      <c r="AG234" s="67"/>
      <c r="AH234" s="68" t="e">
        <f t="shared" si="5"/>
        <v>#REF!</v>
      </c>
      <c r="AI234" s="58"/>
      <c r="AJ234" s="59"/>
      <c r="AK234" s="60"/>
      <c r="AL234" s="61"/>
      <c r="AM234" s="62"/>
      <c r="AN234" s="63"/>
      <c r="AO234" s="69" t="s">
        <v>165</v>
      </c>
      <c r="AP234" s="3" t="e">
        <f t="shared" si="6"/>
        <v>#REF!</v>
      </c>
    </row>
    <row r="235" spans="1:42" ht="39.75" customHeight="1" x14ac:dyDescent="0.25">
      <c r="A235" s="52">
        <f t="shared" si="7"/>
        <v>221</v>
      </c>
      <c r="B235" s="53" t="e">
        <f>'2 SERVICES'!#REF!</f>
        <v>#REF!</v>
      </c>
      <c r="C235" s="54" t="e">
        <f>'2 SERVICES'!#REF!</f>
        <v>#REF!</v>
      </c>
      <c r="D235" s="55" t="e">
        <f>'2 SERVICES'!#REF!</f>
        <v>#REF!</v>
      </c>
      <c r="E235" s="56">
        <f>'2 SERVICES'!B233</f>
        <v>0</v>
      </c>
      <c r="F235" s="57" t="e">
        <f t="shared" si="1"/>
        <v>#REF!</v>
      </c>
      <c r="G235" s="58"/>
      <c r="H235" s="59"/>
      <c r="I235" s="60"/>
      <c r="J235" s="61"/>
      <c r="K235" s="62"/>
      <c r="L235" s="63"/>
      <c r="M235" s="64" t="e">
        <f t="shared" si="2"/>
        <v>#REF!</v>
      </c>
      <c r="N235" s="58"/>
      <c r="O235" s="65"/>
      <c r="P235" s="60"/>
      <c r="Q235" s="61"/>
      <c r="R235" s="66"/>
      <c r="S235" s="67"/>
      <c r="T235" s="57" t="e">
        <f t="shared" si="3"/>
        <v>#REF!</v>
      </c>
      <c r="U235" s="58"/>
      <c r="V235" s="70"/>
      <c r="W235" s="71"/>
      <c r="X235" s="72"/>
      <c r="Y235" s="73"/>
      <c r="Z235" s="74"/>
      <c r="AA235" s="75" t="e">
        <f t="shared" si="4"/>
        <v>#REF!</v>
      </c>
      <c r="AB235" s="76"/>
      <c r="AC235" s="70"/>
      <c r="AD235" s="71"/>
      <c r="AE235" s="72"/>
      <c r="AF235" s="73"/>
      <c r="AG235" s="74"/>
      <c r="AH235" s="68" t="e">
        <f t="shared" si="5"/>
        <v>#REF!</v>
      </c>
      <c r="AI235" s="76"/>
      <c r="AJ235" s="59"/>
      <c r="AK235" s="71"/>
      <c r="AL235" s="72"/>
      <c r="AM235" s="62"/>
      <c r="AN235" s="63"/>
      <c r="AO235" s="77" t="s">
        <v>165</v>
      </c>
      <c r="AP235" s="3" t="e">
        <f t="shared" si="6"/>
        <v>#REF!</v>
      </c>
    </row>
    <row r="236" spans="1:42" ht="39.75" customHeight="1" x14ac:dyDescent="0.25">
      <c r="A236" s="52">
        <f t="shared" si="7"/>
        <v>222</v>
      </c>
      <c r="B236" s="53" t="e">
        <f>'2 SERVICES'!#REF!</f>
        <v>#REF!</v>
      </c>
      <c r="C236" s="54" t="e">
        <f>'2 SERVICES'!#REF!</f>
        <v>#REF!</v>
      </c>
      <c r="D236" s="55" t="e">
        <f>'2 SERVICES'!#REF!</f>
        <v>#REF!</v>
      </c>
      <c r="E236" s="56">
        <f>'2 SERVICES'!B234</f>
        <v>0</v>
      </c>
      <c r="F236" s="57" t="e">
        <f t="shared" si="1"/>
        <v>#REF!</v>
      </c>
      <c r="G236" s="58"/>
      <c r="H236" s="59"/>
      <c r="I236" s="60"/>
      <c r="J236" s="61"/>
      <c r="K236" s="62"/>
      <c r="L236" s="63"/>
      <c r="M236" s="64" t="e">
        <f t="shared" si="2"/>
        <v>#REF!</v>
      </c>
      <c r="N236" s="58"/>
      <c r="O236" s="65"/>
      <c r="P236" s="60"/>
      <c r="Q236" s="61"/>
      <c r="R236" s="66"/>
      <c r="S236" s="67"/>
      <c r="T236" s="57" t="e">
        <f t="shared" si="3"/>
        <v>#REF!</v>
      </c>
      <c r="U236" s="58"/>
      <c r="V236" s="59"/>
      <c r="W236" s="60"/>
      <c r="X236" s="61"/>
      <c r="Y236" s="62"/>
      <c r="Z236" s="63"/>
      <c r="AA236" s="64" t="e">
        <f t="shared" si="4"/>
        <v>#REF!</v>
      </c>
      <c r="AB236" s="58"/>
      <c r="AC236" s="65"/>
      <c r="AD236" s="60"/>
      <c r="AE236" s="61"/>
      <c r="AF236" s="66"/>
      <c r="AG236" s="67"/>
      <c r="AH236" s="68" t="e">
        <f t="shared" si="5"/>
        <v>#REF!</v>
      </c>
      <c r="AI236" s="58"/>
      <c r="AJ236" s="59"/>
      <c r="AK236" s="60"/>
      <c r="AL236" s="61"/>
      <c r="AM236" s="62"/>
      <c r="AN236" s="63"/>
      <c r="AO236" s="69" t="s">
        <v>165</v>
      </c>
      <c r="AP236" s="3" t="e">
        <f t="shared" si="6"/>
        <v>#REF!</v>
      </c>
    </row>
    <row r="237" spans="1:42" ht="39.75" customHeight="1" x14ac:dyDescent="0.25">
      <c r="A237" s="52">
        <f t="shared" si="7"/>
        <v>223</v>
      </c>
      <c r="B237" s="53" t="e">
        <f>'2 SERVICES'!#REF!</f>
        <v>#REF!</v>
      </c>
      <c r="C237" s="54" t="e">
        <f>'2 SERVICES'!#REF!</f>
        <v>#REF!</v>
      </c>
      <c r="D237" s="55" t="e">
        <f>'2 SERVICES'!#REF!</f>
        <v>#REF!</v>
      </c>
      <c r="E237" s="56">
        <f>'2 SERVICES'!B235</f>
        <v>0</v>
      </c>
      <c r="F237" s="57" t="e">
        <f t="shared" si="1"/>
        <v>#REF!</v>
      </c>
      <c r="G237" s="58"/>
      <c r="H237" s="59"/>
      <c r="I237" s="60"/>
      <c r="J237" s="61"/>
      <c r="K237" s="62"/>
      <c r="L237" s="63"/>
      <c r="M237" s="64" t="e">
        <f t="shared" si="2"/>
        <v>#REF!</v>
      </c>
      <c r="N237" s="58"/>
      <c r="O237" s="65"/>
      <c r="P237" s="60"/>
      <c r="Q237" s="61"/>
      <c r="R237" s="66"/>
      <c r="S237" s="67"/>
      <c r="T237" s="57" t="e">
        <f t="shared" si="3"/>
        <v>#REF!</v>
      </c>
      <c r="U237" s="58"/>
      <c r="V237" s="70"/>
      <c r="W237" s="71"/>
      <c r="X237" s="72"/>
      <c r="Y237" s="73"/>
      <c r="Z237" s="74"/>
      <c r="AA237" s="75" t="e">
        <f t="shared" si="4"/>
        <v>#REF!</v>
      </c>
      <c r="AB237" s="76"/>
      <c r="AC237" s="70"/>
      <c r="AD237" s="71"/>
      <c r="AE237" s="72"/>
      <c r="AF237" s="73"/>
      <c r="AG237" s="74"/>
      <c r="AH237" s="68" t="e">
        <f t="shared" si="5"/>
        <v>#REF!</v>
      </c>
      <c r="AI237" s="76"/>
      <c r="AJ237" s="59"/>
      <c r="AK237" s="71"/>
      <c r="AL237" s="72"/>
      <c r="AM237" s="62"/>
      <c r="AN237" s="63"/>
      <c r="AO237" s="77" t="s">
        <v>165</v>
      </c>
      <c r="AP237" s="3" t="e">
        <f t="shared" si="6"/>
        <v>#REF!</v>
      </c>
    </row>
    <row r="238" spans="1:42" ht="39.75" customHeight="1" x14ac:dyDescent="0.25">
      <c r="A238" s="52">
        <f t="shared" si="7"/>
        <v>224</v>
      </c>
      <c r="B238" s="53" t="e">
        <f>'2 SERVICES'!#REF!</f>
        <v>#REF!</v>
      </c>
      <c r="C238" s="54" t="e">
        <f>'2 SERVICES'!#REF!</f>
        <v>#REF!</v>
      </c>
      <c r="D238" s="55" t="e">
        <f>'2 SERVICES'!#REF!</f>
        <v>#REF!</v>
      </c>
      <c r="E238" s="56">
        <f>'2 SERVICES'!B236</f>
        <v>0</v>
      </c>
      <c r="F238" s="57" t="e">
        <f t="shared" si="1"/>
        <v>#REF!</v>
      </c>
      <c r="G238" s="58"/>
      <c r="H238" s="59"/>
      <c r="I238" s="60"/>
      <c r="J238" s="61"/>
      <c r="K238" s="62"/>
      <c r="L238" s="63"/>
      <c r="M238" s="64" t="e">
        <f t="shared" si="2"/>
        <v>#REF!</v>
      </c>
      <c r="N238" s="58"/>
      <c r="O238" s="65"/>
      <c r="P238" s="60"/>
      <c r="Q238" s="61"/>
      <c r="R238" s="66"/>
      <c r="S238" s="67"/>
      <c r="T238" s="57" t="e">
        <f t="shared" si="3"/>
        <v>#REF!</v>
      </c>
      <c r="U238" s="58"/>
      <c r="V238" s="59"/>
      <c r="W238" s="60"/>
      <c r="X238" s="61"/>
      <c r="Y238" s="62"/>
      <c r="Z238" s="63"/>
      <c r="AA238" s="64" t="e">
        <f t="shared" si="4"/>
        <v>#REF!</v>
      </c>
      <c r="AB238" s="58"/>
      <c r="AC238" s="65"/>
      <c r="AD238" s="60"/>
      <c r="AE238" s="61"/>
      <c r="AF238" s="66"/>
      <c r="AG238" s="67"/>
      <c r="AH238" s="68" t="e">
        <f t="shared" si="5"/>
        <v>#REF!</v>
      </c>
      <c r="AI238" s="58"/>
      <c r="AJ238" s="59"/>
      <c r="AK238" s="60"/>
      <c r="AL238" s="61"/>
      <c r="AM238" s="62"/>
      <c r="AN238" s="63"/>
      <c r="AO238" s="69" t="s">
        <v>165</v>
      </c>
      <c r="AP238" s="3" t="e">
        <f t="shared" si="6"/>
        <v>#REF!</v>
      </c>
    </row>
    <row r="239" spans="1:42" ht="39.75" customHeight="1" x14ac:dyDescent="0.25">
      <c r="A239" s="52">
        <f t="shared" si="7"/>
        <v>225</v>
      </c>
      <c r="B239" s="53" t="e">
        <f>'2 SERVICES'!#REF!</f>
        <v>#REF!</v>
      </c>
      <c r="C239" s="54" t="e">
        <f>'2 SERVICES'!#REF!</f>
        <v>#REF!</v>
      </c>
      <c r="D239" s="55" t="e">
        <f>'2 SERVICES'!#REF!</f>
        <v>#REF!</v>
      </c>
      <c r="E239" s="56">
        <f>'2 SERVICES'!B237</f>
        <v>0</v>
      </c>
      <c r="F239" s="57" t="e">
        <f t="shared" si="1"/>
        <v>#REF!</v>
      </c>
      <c r="G239" s="58"/>
      <c r="H239" s="59"/>
      <c r="I239" s="60"/>
      <c r="J239" s="61"/>
      <c r="K239" s="62"/>
      <c r="L239" s="63"/>
      <c r="M239" s="64" t="e">
        <f t="shared" si="2"/>
        <v>#REF!</v>
      </c>
      <c r="N239" s="58"/>
      <c r="O239" s="65"/>
      <c r="P239" s="60"/>
      <c r="Q239" s="61"/>
      <c r="R239" s="66"/>
      <c r="S239" s="67"/>
      <c r="T239" s="57" t="e">
        <f t="shared" si="3"/>
        <v>#REF!</v>
      </c>
      <c r="U239" s="58"/>
      <c r="V239" s="70"/>
      <c r="W239" s="71"/>
      <c r="X239" s="72"/>
      <c r="Y239" s="73"/>
      <c r="Z239" s="74"/>
      <c r="AA239" s="75" t="e">
        <f t="shared" si="4"/>
        <v>#REF!</v>
      </c>
      <c r="AB239" s="76"/>
      <c r="AC239" s="70"/>
      <c r="AD239" s="71"/>
      <c r="AE239" s="72"/>
      <c r="AF239" s="73"/>
      <c r="AG239" s="74"/>
      <c r="AH239" s="68" t="e">
        <f t="shared" si="5"/>
        <v>#REF!</v>
      </c>
      <c r="AI239" s="76"/>
      <c r="AJ239" s="59"/>
      <c r="AK239" s="71"/>
      <c r="AL239" s="72"/>
      <c r="AM239" s="62"/>
      <c r="AN239" s="63"/>
      <c r="AO239" s="77" t="s">
        <v>165</v>
      </c>
      <c r="AP239" s="3" t="e">
        <f t="shared" si="6"/>
        <v>#REF!</v>
      </c>
    </row>
    <row r="240" spans="1:42" ht="39.75" customHeight="1" x14ac:dyDescent="0.25">
      <c r="A240" s="52">
        <f t="shared" si="7"/>
        <v>226</v>
      </c>
      <c r="B240" s="53" t="e">
        <f>'2 SERVICES'!#REF!</f>
        <v>#REF!</v>
      </c>
      <c r="C240" s="54" t="e">
        <f>'2 SERVICES'!#REF!</f>
        <v>#REF!</v>
      </c>
      <c r="D240" s="55" t="e">
        <f>'2 SERVICES'!#REF!</f>
        <v>#REF!</v>
      </c>
      <c r="E240" s="56">
        <f>'2 SERVICES'!B238</f>
        <v>0</v>
      </c>
      <c r="F240" s="57" t="e">
        <f t="shared" si="1"/>
        <v>#REF!</v>
      </c>
      <c r="G240" s="58"/>
      <c r="H240" s="59"/>
      <c r="I240" s="60"/>
      <c r="J240" s="61"/>
      <c r="K240" s="62"/>
      <c r="L240" s="63"/>
      <c r="M240" s="64" t="e">
        <f t="shared" si="2"/>
        <v>#REF!</v>
      </c>
      <c r="N240" s="58"/>
      <c r="O240" s="65"/>
      <c r="P240" s="60"/>
      <c r="Q240" s="61"/>
      <c r="R240" s="66"/>
      <c r="S240" s="67"/>
      <c r="T240" s="57" t="e">
        <f t="shared" si="3"/>
        <v>#REF!</v>
      </c>
      <c r="U240" s="58"/>
      <c r="V240" s="59"/>
      <c r="W240" s="60"/>
      <c r="X240" s="61"/>
      <c r="Y240" s="62"/>
      <c r="Z240" s="63"/>
      <c r="AA240" s="64" t="e">
        <f t="shared" si="4"/>
        <v>#REF!</v>
      </c>
      <c r="AB240" s="58"/>
      <c r="AC240" s="65"/>
      <c r="AD240" s="60"/>
      <c r="AE240" s="61"/>
      <c r="AF240" s="66"/>
      <c r="AG240" s="67"/>
      <c r="AH240" s="68" t="e">
        <f t="shared" si="5"/>
        <v>#REF!</v>
      </c>
      <c r="AI240" s="58"/>
      <c r="AJ240" s="59"/>
      <c r="AK240" s="60"/>
      <c r="AL240" s="61"/>
      <c r="AM240" s="62"/>
      <c r="AN240" s="63"/>
      <c r="AO240" s="69" t="s">
        <v>165</v>
      </c>
      <c r="AP240" s="3" t="e">
        <f t="shared" si="6"/>
        <v>#REF!</v>
      </c>
    </row>
    <row r="241" spans="1:42" ht="39.75" customHeight="1" x14ac:dyDescent="0.25">
      <c r="A241" s="52">
        <f t="shared" si="7"/>
        <v>227</v>
      </c>
      <c r="B241" s="53" t="e">
        <f>'2 SERVICES'!#REF!</f>
        <v>#REF!</v>
      </c>
      <c r="C241" s="54" t="e">
        <f>'2 SERVICES'!#REF!</f>
        <v>#REF!</v>
      </c>
      <c r="D241" s="55" t="e">
        <f>'2 SERVICES'!#REF!</f>
        <v>#REF!</v>
      </c>
      <c r="E241" s="56">
        <f>'2 SERVICES'!B239</f>
        <v>0</v>
      </c>
      <c r="F241" s="57" t="e">
        <f t="shared" si="1"/>
        <v>#REF!</v>
      </c>
      <c r="G241" s="58"/>
      <c r="H241" s="59"/>
      <c r="I241" s="60"/>
      <c r="J241" s="61"/>
      <c r="K241" s="62"/>
      <c r="L241" s="63"/>
      <c r="M241" s="64" t="e">
        <f t="shared" si="2"/>
        <v>#REF!</v>
      </c>
      <c r="N241" s="58"/>
      <c r="O241" s="65"/>
      <c r="P241" s="60"/>
      <c r="Q241" s="61"/>
      <c r="R241" s="66"/>
      <c r="S241" s="67"/>
      <c r="T241" s="57" t="e">
        <f t="shared" si="3"/>
        <v>#REF!</v>
      </c>
      <c r="U241" s="58"/>
      <c r="V241" s="70"/>
      <c r="W241" s="71"/>
      <c r="X241" s="72"/>
      <c r="Y241" s="73"/>
      <c r="Z241" s="74"/>
      <c r="AA241" s="75" t="e">
        <f t="shared" si="4"/>
        <v>#REF!</v>
      </c>
      <c r="AB241" s="76"/>
      <c r="AC241" s="70"/>
      <c r="AD241" s="71"/>
      <c r="AE241" s="72"/>
      <c r="AF241" s="73"/>
      <c r="AG241" s="74"/>
      <c r="AH241" s="68" t="e">
        <f t="shared" si="5"/>
        <v>#REF!</v>
      </c>
      <c r="AI241" s="76"/>
      <c r="AJ241" s="59"/>
      <c r="AK241" s="71"/>
      <c r="AL241" s="72"/>
      <c r="AM241" s="62"/>
      <c r="AN241" s="63"/>
      <c r="AO241" s="77" t="s">
        <v>165</v>
      </c>
      <c r="AP241" s="3" t="e">
        <f t="shared" si="6"/>
        <v>#REF!</v>
      </c>
    </row>
    <row r="242" spans="1:42" ht="39.75" customHeight="1" x14ac:dyDescent="0.25">
      <c r="A242" s="52">
        <f t="shared" si="7"/>
        <v>228</v>
      </c>
      <c r="B242" s="53" t="e">
        <f>'2 SERVICES'!#REF!</f>
        <v>#REF!</v>
      </c>
      <c r="C242" s="54" t="e">
        <f>'2 SERVICES'!#REF!</f>
        <v>#REF!</v>
      </c>
      <c r="D242" s="55" t="e">
        <f>'2 SERVICES'!#REF!</f>
        <v>#REF!</v>
      </c>
      <c r="E242" s="56">
        <f>'2 SERVICES'!B240</f>
        <v>0</v>
      </c>
      <c r="F242" s="57" t="e">
        <f t="shared" si="1"/>
        <v>#REF!</v>
      </c>
      <c r="G242" s="58"/>
      <c r="H242" s="59"/>
      <c r="I242" s="60"/>
      <c r="J242" s="61"/>
      <c r="K242" s="62"/>
      <c r="L242" s="63"/>
      <c r="M242" s="64" t="e">
        <f t="shared" si="2"/>
        <v>#REF!</v>
      </c>
      <c r="N242" s="58"/>
      <c r="O242" s="65"/>
      <c r="P242" s="60"/>
      <c r="Q242" s="61"/>
      <c r="R242" s="66"/>
      <c r="S242" s="67"/>
      <c r="T242" s="57" t="e">
        <f t="shared" si="3"/>
        <v>#REF!</v>
      </c>
      <c r="U242" s="58"/>
      <c r="V242" s="59"/>
      <c r="W242" s="60"/>
      <c r="X242" s="61"/>
      <c r="Y242" s="62"/>
      <c r="Z242" s="63"/>
      <c r="AA242" s="64" t="e">
        <f t="shared" si="4"/>
        <v>#REF!</v>
      </c>
      <c r="AB242" s="58"/>
      <c r="AC242" s="65"/>
      <c r="AD242" s="60"/>
      <c r="AE242" s="61"/>
      <c r="AF242" s="66"/>
      <c r="AG242" s="67"/>
      <c r="AH242" s="68" t="e">
        <f t="shared" si="5"/>
        <v>#REF!</v>
      </c>
      <c r="AI242" s="58"/>
      <c r="AJ242" s="59"/>
      <c r="AK242" s="60"/>
      <c r="AL242" s="61"/>
      <c r="AM242" s="62"/>
      <c r="AN242" s="63"/>
      <c r="AO242" s="69" t="s">
        <v>165</v>
      </c>
      <c r="AP242" s="3" t="e">
        <f t="shared" si="6"/>
        <v>#REF!</v>
      </c>
    </row>
    <row r="243" spans="1:42" ht="39.75" customHeight="1" x14ac:dyDescent="0.25">
      <c r="A243" s="52">
        <f t="shared" si="7"/>
        <v>229</v>
      </c>
      <c r="B243" s="53" t="e">
        <f>'2 SERVICES'!#REF!</f>
        <v>#REF!</v>
      </c>
      <c r="C243" s="54" t="e">
        <f>'2 SERVICES'!#REF!</f>
        <v>#REF!</v>
      </c>
      <c r="D243" s="55" t="e">
        <f>'2 SERVICES'!#REF!</f>
        <v>#REF!</v>
      </c>
      <c r="E243" s="56">
        <f>'2 SERVICES'!B241</f>
        <v>0</v>
      </c>
      <c r="F243" s="57" t="e">
        <f t="shared" si="1"/>
        <v>#REF!</v>
      </c>
      <c r="G243" s="58"/>
      <c r="H243" s="59"/>
      <c r="I243" s="60"/>
      <c r="J243" s="61"/>
      <c r="K243" s="62"/>
      <c r="L243" s="63"/>
      <c r="M243" s="64" t="e">
        <f t="shared" si="2"/>
        <v>#REF!</v>
      </c>
      <c r="N243" s="58"/>
      <c r="O243" s="65"/>
      <c r="P243" s="60"/>
      <c r="Q243" s="61"/>
      <c r="R243" s="66"/>
      <c r="S243" s="67"/>
      <c r="T243" s="57" t="e">
        <f t="shared" si="3"/>
        <v>#REF!</v>
      </c>
      <c r="U243" s="58"/>
      <c r="V243" s="70"/>
      <c r="W243" s="71"/>
      <c r="X243" s="72"/>
      <c r="Y243" s="73"/>
      <c r="Z243" s="74"/>
      <c r="AA243" s="75" t="e">
        <f t="shared" si="4"/>
        <v>#REF!</v>
      </c>
      <c r="AB243" s="76"/>
      <c r="AC243" s="70"/>
      <c r="AD243" s="71"/>
      <c r="AE243" s="72"/>
      <c r="AF243" s="73"/>
      <c r="AG243" s="74"/>
      <c r="AH243" s="68" t="e">
        <f t="shared" si="5"/>
        <v>#REF!</v>
      </c>
      <c r="AI243" s="76"/>
      <c r="AJ243" s="59"/>
      <c r="AK243" s="71"/>
      <c r="AL243" s="72"/>
      <c r="AM243" s="62"/>
      <c r="AN243" s="63"/>
      <c r="AO243" s="77" t="s">
        <v>165</v>
      </c>
      <c r="AP243" s="3" t="e">
        <f t="shared" si="6"/>
        <v>#REF!</v>
      </c>
    </row>
    <row r="244" spans="1:42" ht="39.75" customHeight="1" x14ac:dyDescent="0.25">
      <c r="A244" s="52">
        <f t="shared" si="7"/>
        <v>230</v>
      </c>
      <c r="B244" s="53" t="e">
        <f>'2 SERVICES'!#REF!</f>
        <v>#REF!</v>
      </c>
      <c r="C244" s="54" t="e">
        <f>'2 SERVICES'!#REF!</f>
        <v>#REF!</v>
      </c>
      <c r="D244" s="55" t="e">
        <f>'2 SERVICES'!#REF!</f>
        <v>#REF!</v>
      </c>
      <c r="E244" s="56">
        <f>'2 SERVICES'!B242</f>
        <v>0</v>
      </c>
      <c r="F244" s="57" t="e">
        <f t="shared" si="1"/>
        <v>#REF!</v>
      </c>
      <c r="G244" s="58"/>
      <c r="H244" s="59"/>
      <c r="I244" s="60"/>
      <c r="J244" s="61"/>
      <c r="K244" s="62"/>
      <c r="L244" s="63"/>
      <c r="M244" s="64" t="e">
        <f t="shared" si="2"/>
        <v>#REF!</v>
      </c>
      <c r="N244" s="58"/>
      <c r="O244" s="65"/>
      <c r="P244" s="60"/>
      <c r="Q244" s="61"/>
      <c r="R244" s="66"/>
      <c r="S244" s="67"/>
      <c r="T244" s="57" t="e">
        <f t="shared" si="3"/>
        <v>#REF!</v>
      </c>
      <c r="U244" s="58"/>
      <c r="V244" s="59"/>
      <c r="W244" s="60"/>
      <c r="X244" s="61"/>
      <c r="Y244" s="62"/>
      <c r="Z244" s="63"/>
      <c r="AA244" s="64" t="e">
        <f t="shared" si="4"/>
        <v>#REF!</v>
      </c>
      <c r="AB244" s="58"/>
      <c r="AC244" s="65"/>
      <c r="AD244" s="60"/>
      <c r="AE244" s="61"/>
      <c r="AF244" s="66"/>
      <c r="AG244" s="67"/>
      <c r="AH244" s="68" t="e">
        <f t="shared" si="5"/>
        <v>#REF!</v>
      </c>
      <c r="AI244" s="58"/>
      <c r="AJ244" s="59"/>
      <c r="AK244" s="60"/>
      <c r="AL244" s="61"/>
      <c r="AM244" s="62"/>
      <c r="AN244" s="63"/>
      <c r="AO244" s="69" t="s">
        <v>165</v>
      </c>
      <c r="AP244" s="3" t="e">
        <f t="shared" si="6"/>
        <v>#REF!</v>
      </c>
    </row>
    <row r="245" spans="1:42" ht="39.75" customHeight="1" x14ac:dyDescent="0.25">
      <c r="A245" s="52">
        <f t="shared" si="7"/>
        <v>231</v>
      </c>
      <c r="B245" s="53" t="e">
        <f>'2 SERVICES'!#REF!</f>
        <v>#REF!</v>
      </c>
      <c r="C245" s="54" t="e">
        <f>'2 SERVICES'!#REF!</f>
        <v>#REF!</v>
      </c>
      <c r="D245" s="55" t="e">
        <f>'2 SERVICES'!#REF!</f>
        <v>#REF!</v>
      </c>
      <c r="E245" s="56">
        <f>'2 SERVICES'!B243</f>
        <v>0</v>
      </c>
      <c r="F245" s="57" t="e">
        <f t="shared" si="1"/>
        <v>#REF!</v>
      </c>
      <c r="G245" s="58"/>
      <c r="H245" s="59"/>
      <c r="I245" s="60"/>
      <c r="J245" s="61"/>
      <c r="K245" s="62"/>
      <c r="L245" s="63"/>
      <c r="M245" s="64" t="e">
        <f t="shared" si="2"/>
        <v>#REF!</v>
      </c>
      <c r="N245" s="58"/>
      <c r="O245" s="65"/>
      <c r="P245" s="60"/>
      <c r="Q245" s="61"/>
      <c r="R245" s="66"/>
      <c r="S245" s="67"/>
      <c r="T245" s="57" t="e">
        <f t="shared" si="3"/>
        <v>#REF!</v>
      </c>
      <c r="U245" s="58"/>
      <c r="V245" s="70"/>
      <c r="W245" s="71"/>
      <c r="X245" s="72"/>
      <c r="Y245" s="73"/>
      <c r="Z245" s="74"/>
      <c r="AA245" s="75" t="e">
        <f t="shared" si="4"/>
        <v>#REF!</v>
      </c>
      <c r="AB245" s="76"/>
      <c r="AC245" s="70"/>
      <c r="AD245" s="71"/>
      <c r="AE245" s="72"/>
      <c r="AF245" s="73"/>
      <c r="AG245" s="74"/>
      <c r="AH245" s="68" t="e">
        <f t="shared" si="5"/>
        <v>#REF!</v>
      </c>
      <c r="AI245" s="76"/>
      <c r="AJ245" s="59"/>
      <c r="AK245" s="71"/>
      <c r="AL245" s="72"/>
      <c r="AM245" s="62"/>
      <c r="AN245" s="63"/>
      <c r="AO245" s="77" t="s">
        <v>165</v>
      </c>
      <c r="AP245" s="3" t="e">
        <f t="shared" si="6"/>
        <v>#REF!</v>
      </c>
    </row>
    <row r="246" spans="1:42" ht="39.75" customHeight="1" x14ac:dyDescent="0.25">
      <c r="A246" s="52">
        <f t="shared" si="7"/>
        <v>232</v>
      </c>
      <c r="B246" s="53" t="e">
        <f>'2 SERVICES'!#REF!</f>
        <v>#REF!</v>
      </c>
      <c r="C246" s="54" t="e">
        <f>'2 SERVICES'!#REF!</f>
        <v>#REF!</v>
      </c>
      <c r="D246" s="55" t="e">
        <f>'2 SERVICES'!#REF!</f>
        <v>#REF!</v>
      </c>
      <c r="E246" s="56">
        <f>'2 SERVICES'!B244</f>
        <v>0</v>
      </c>
      <c r="F246" s="57" t="e">
        <f t="shared" si="1"/>
        <v>#REF!</v>
      </c>
      <c r="G246" s="58"/>
      <c r="H246" s="59"/>
      <c r="I246" s="60"/>
      <c r="J246" s="61"/>
      <c r="K246" s="62"/>
      <c r="L246" s="63"/>
      <c r="M246" s="64" t="e">
        <f t="shared" si="2"/>
        <v>#REF!</v>
      </c>
      <c r="N246" s="58"/>
      <c r="O246" s="65"/>
      <c r="P246" s="60"/>
      <c r="Q246" s="61"/>
      <c r="R246" s="66"/>
      <c r="S246" s="67"/>
      <c r="T246" s="57" t="e">
        <f t="shared" si="3"/>
        <v>#REF!</v>
      </c>
      <c r="U246" s="58"/>
      <c r="V246" s="59"/>
      <c r="W246" s="60"/>
      <c r="X246" s="61"/>
      <c r="Y246" s="62"/>
      <c r="Z246" s="63"/>
      <c r="AA246" s="64" t="e">
        <f t="shared" si="4"/>
        <v>#REF!</v>
      </c>
      <c r="AB246" s="58"/>
      <c r="AC246" s="65"/>
      <c r="AD246" s="60"/>
      <c r="AE246" s="61"/>
      <c r="AF246" s="66"/>
      <c r="AG246" s="67"/>
      <c r="AH246" s="68" t="e">
        <f t="shared" si="5"/>
        <v>#REF!</v>
      </c>
      <c r="AI246" s="58"/>
      <c r="AJ246" s="59"/>
      <c r="AK246" s="60"/>
      <c r="AL246" s="61"/>
      <c r="AM246" s="62"/>
      <c r="AN246" s="63"/>
      <c r="AO246" s="69" t="s">
        <v>165</v>
      </c>
      <c r="AP246" s="3" t="e">
        <f t="shared" si="6"/>
        <v>#REF!</v>
      </c>
    </row>
    <row r="247" spans="1:42" ht="39.75" customHeight="1" x14ac:dyDescent="0.25">
      <c r="A247" s="52">
        <f t="shared" si="7"/>
        <v>233</v>
      </c>
      <c r="B247" s="53" t="e">
        <f>'2 SERVICES'!#REF!</f>
        <v>#REF!</v>
      </c>
      <c r="C247" s="54" t="e">
        <f>'2 SERVICES'!#REF!</f>
        <v>#REF!</v>
      </c>
      <c r="D247" s="55" t="e">
        <f>'2 SERVICES'!#REF!</f>
        <v>#REF!</v>
      </c>
      <c r="E247" s="56">
        <f>'2 SERVICES'!B245</f>
        <v>0</v>
      </c>
      <c r="F247" s="57" t="e">
        <f t="shared" si="1"/>
        <v>#REF!</v>
      </c>
      <c r="G247" s="58"/>
      <c r="H247" s="59"/>
      <c r="I247" s="60"/>
      <c r="J247" s="61"/>
      <c r="K247" s="62"/>
      <c r="L247" s="63"/>
      <c r="M247" s="64" t="e">
        <f t="shared" si="2"/>
        <v>#REF!</v>
      </c>
      <c r="N247" s="58"/>
      <c r="O247" s="65"/>
      <c r="P247" s="60"/>
      <c r="Q247" s="61"/>
      <c r="R247" s="66"/>
      <c r="S247" s="67"/>
      <c r="T247" s="57" t="e">
        <f t="shared" si="3"/>
        <v>#REF!</v>
      </c>
      <c r="U247" s="58"/>
      <c r="V247" s="70"/>
      <c r="W247" s="71"/>
      <c r="X247" s="72"/>
      <c r="Y247" s="73"/>
      <c r="Z247" s="74"/>
      <c r="AA247" s="75" t="e">
        <f t="shared" si="4"/>
        <v>#REF!</v>
      </c>
      <c r="AB247" s="76"/>
      <c r="AC247" s="70"/>
      <c r="AD247" s="71"/>
      <c r="AE247" s="72"/>
      <c r="AF247" s="73"/>
      <c r="AG247" s="74"/>
      <c r="AH247" s="68" t="e">
        <f t="shared" si="5"/>
        <v>#REF!</v>
      </c>
      <c r="AI247" s="76"/>
      <c r="AJ247" s="59"/>
      <c r="AK247" s="71"/>
      <c r="AL247" s="72"/>
      <c r="AM247" s="62"/>
      <c r="AN247" s="63"/>
      <c r="AO247" s="77" t="s">
        <v>165</v>
      </c>
      <c r="AP247" s="3" t="e">
        <f t="shared" si="6"/>
        <v>#REF!</v>
      </c>
    </row>
    <row r="248" spans="1:42" ht="39.75" customHeight="1" x14ac:dyDescent="0.25">
      <c r="A248" s="52">
        <f t="shared" si="7"/>
        <v>234</v>
      </c>
      <c r="B248" s="53" t="e">
        <f>'2 SERVICES'!#REF!</f>
        <v>#REF!</v>
      </c>
      <c r="C248" s="54" t="e">
        <f>'2 SERVICES'!#REF!</f>
        <v>#REF!</v>
      </c>
      <c r="D248" s="55" t="e">
        <f>'2 SERVICES'!#REF!</f>
        <v>#REF!</v>
      </c>
      <c r="E248" s="56">
        <f>'2 SERVICES'!B246</f>
        <v>0</v>
      </c>
      <c r="F248" s="57" t="e">
        <f t="shared" si="1"/>
        <v>#REF!</v>
      </c>
      <c r="G248" s="58"/>
      <c r="H248" s="59"/>
      <c r="I248" s="60"/>
      <c r="J248" s="61"/>
      <c r="K248" s="62"/>
      <c r="L248" s="63"/>
      <c r="M248" s="64" t="e">
        <f t="shared" si="2"/>
        <v>#REF!</v>
      </c>
      <c r="N248" s="58"/>
      <c r="O248" s="65"/>
      <c r="P248" s="60"/>
      <c r="Q248" s="61"/>
      <c r="R248" s="66"/>
      <c r="S248" s="67"/>
      <c r="T248" s="57" t="e">
        <f t="shared" si="3"/>
        <v>#REF!</v>
      </c>
      <c r="U248" s="58"/>
      <c r="V248" s="59"/>
      <c r="W248" s="60"/>
      <c r="X248" s="61"/>
      <c r="Y248" s="62"/>
      <c r="Z248" s="63"/>
      <c r="AA248" s="64" t="e">
        <f t="shared" si="4"/>
        <v>#REF!</v>
      </c>
      <c r="AB248" s="58"/>
      <c r="AC248" s="65"/>
      <c r="AD248" s="60"/>
      <c r="AE248" s="61"/>
      <c r="AF248" s="66"/>
      <c r="AG248" s="67"/>
      <c r="AH248" s="68" t="e">
        <f t="shared" si="5"/>
        <v>#REF!</v>
      </c>
      <c r="AI248" s="58"/>
      <c r="AJ248" s="59"/>
      <c r="AK248" s="60"/>
      <c r="AL248" s="61"/>
      <c r="AM248" s="62"/>
      <c r="AN248" s="63"/>
      <c r="AO248" s="69" t="s">
        <v>165</v>
      </c>
      <c r="AP248" s="3" t="e">
        <f t="shared" si="6"/>
        <v>#REF!</v>
      </c>
    </row>
    <row r="249" spans="1:42" ht="39.75" customHeight="1" x14ac:dyDescent="0.25">
      <c r="A249" s="52">
        <f t="shared" si="7"/>
        <v>235</v>
      </c>
      <c r="B249" s="53" t="e">
        <f>'2 SERVICES'!#REF!</f>
        <v>#REF!</v>
      </c>
      <c r="C249" s="54" t="e">
        <f>'2 SERVICES'!#REF!</f>
        <v>#REF!</v>
      </c>
      <c r="D249" s="55" t="e">
        <f>'2 SERVICES'!#REF!</f>
        <v>#REF!</v>
      </c>
      <c r="E249" s="56">
        <f>'2 SERVICES'!B247</f>
        <v>0</v>
      </c>
      <c r="F249" s="57" t="e">
        <f t="shared" si="1"/>
        <v>#REF!</v>
      </c>
      <c r="G249" s="58"/>
      <c r="H249" s="59"/>
      <c r="I249" s="60"/>
      <c r="J249" s="61"/>
      <c r="K249" s="62"/>
      <c r="L249" s="63"/>
      <c r="M249" s="64" t="e">
        <f t="shared" si="2"/>
        <v>#REF!</v>
      </c>
      <c r="N249" s="58"/>
      <c r="O249" s="65"/>
      <c r="P249" s="60"/>
      <c r="Q249" s="61"/>
      <c r="R249" s="66"/>
      <c r="S249" s="67"/>
      <c r="T249" s="57" t="e">
        <f t="shared" si="3"/>
        <v>#REF!</v>
      </c>
      <c r="U249" s="58"/>
      <c r="V249" s="70"/>
      <c r="W249" s="71"/>
      <c r="X249" s="72"/>
      <c r="Y249" s="73"/>
      <c r="Z249" s="74"/>
      <c r="AA249" s="75" t="e">
        <f t="shared" si="4"/>
        <v>#REF!</v>
      </c>
      <c r="AB249" s="76"/>
      <c r="AC249" s="70"/>
      <c r="AD249" s="71"/>
      <c r="AE249" s="72"/>
      <c r="AF249" s="73"/>
      <c r="AG249" s="74"/>
      <c r="AH249" s="68" t="e">
        <f t="shared" si="5"/>
        <v>#REF!</v>
      </c>
      <c r="AI249" s="76"/>
      <c r="AJ249" s="59"/>
      <c r="AK249" s="71"/>
      <c r="AL249" s="72"/>
      <c r="AM249" s="62"/>
      <c r="AN249" s="63"/>
      <c r="AO249" s="77" t="s">
        <v>165</v>
      </c>
      <c r="AP249" s="3" t="e">
        <f t="shared" si="6"/>
        <v>#REF!</v>
      </c>
    </row>
    <row r="250" spans="1:42" ht="39.75" customHeight="1" x14ac:dyDescent="0.25">
      <c r="A250" s="52">
        <f t="shared" si="7"/>
        <v>236</v>
      </c>
      <c r="B250" s="53" t="e">
        <f>'2 SERVICES'!#REF!</f>
        <v>#REF!</v>
      </c>
      <c r="C250" s="54" t="e">
        <f>'2 SERVICES'!#REF!</f>
        <v>#REF!</v>
      </c>
      <c r="D250" s="55" t="e">
        <f>'2 SERVICES'!#REF!</f>
        <v>#REF!</v>
      </c>
      <c r="E250" s="56">
        <f>'2 SERVICES'!B248</f>
        <v>0</v>
      </c>
      <c r="F250" s="57" t="e">
        <f t="shared" si="1"/>
        <v>#REF!</v>
      </c>
      <c r="G250" s="58"/>
      <c r="H250" s="59"/>
      <c r="I250" s="60"/>
      <c r="J250" s="61"/>
      <c r="K250" s="62"/>
      <c r="L250" s="63"/>
      <c r="M250" s="64" t="e">
        <f t="shared" si="2"/>
        <v>#REF!</v>
      </c>
      <c r="N250" s="58"/>
      <c r="O250" s="65"/>
      <c r="P250" s="60"/>
      <c r="Q250" s="61"/>
      <c r="R250" s="66"/>
      <c r="S250" s="67"/>
      <c r="T250" s="57" t="e">
        <f t="shared" si="3"/>
        <v>#REF!</v>
      </c>
      <c r="U250" s="58"/>
      <c r="V250" s="59"/>
      <c r="W250" s="60"/>
      <c r="X250" s="61"/>
      <c r="Y250" s="62"/>
      <c r="Z250" s="63"/>
      <c r="AA250" s="64" t="e">
        <f t="shared" si="4"/>
        <v>#REF!</v>
      </c>
      <c r="AB250" s="58"/>
      <c r="AC250" s="65"/>
      <c r="AD250" s="60"/>
      <c r="AE250" s="61"/>
      <c r="AF250" s="66"/>
      <c r="AG250" s="67"/>
      <c r="AH250" s="68" t="e">
        <f t="shared" si="5"/>
        <v>#REF!</v>
      </c>
      <c r="AI250" s="58"/>
      <c r="AJ250" s="59"/>
      <c r="AK250" s="60"/>
      <c r="AL250" s="61"/>
      <c r="AM250" s="62"/>
      <c r="AN250" s="63"/>
      <c r="AO250" s="69" t="s">
        <v>165</v>
      </c>
      <c r="AP250" s="3" t="e">
        <f t="shared" si="6"/>
        <v>#REF!</v>
      </c>
    </row>
    <row r="251" spans="1:42" ht="39.75" customHeight="1" x14ac:dyDescent="0.25">
      <c r="A251" s="52">
        <f t="shared" si="7"/>
        <v>237</v>
      </c>
      <c r="B251" s="53" t="e">
        <f>'2 SERVICES'!#REF!</f>
        <v>#REF!</v>
      </c>
      <c r="C251" s="54" t="e">
        <f>'2 SERVICES'!#REF!</f>
        <v>#REF!</v>
      </c>
      <c r="D251" s="55" t="e">
        <f>'2 SERVICES'!#REF!</f>
        <v>#REF!</v>
      </c>
      <c r="E251" s="56">
        <f>'2 SERVICES'!B249</f>
        <v>0</v>
      </c>
      <c r="F251" s="57" t="e">
        <f t="shared" si="1"/>
        <v>#REF!</v>
      </c>
      <c r="G251" s="58"/>
      <c r="H251" s="59"/>
      <c r="I251" s="60"/>
      <c r="J251" s="61"/>
      <c r="K251" s="62"/>
      <c r="L251" s="63"/>
      <c r="M251" s="64" t="e">
        <f t="shared" si="2"/>
        <v>#REF!</v>
      </c>
      <c r="N251" s="58"/>
      <c r="O251" s="65"/>
      <c r="P251" s="60"/>
      <c r="Q251" s="61"/>
      <c r="R251" s="66"/>
      <c r="S251" s="67"/>
      <c r="T251" s="57" t="e">
        <f t="shared" si="3"/>
        <v>#REF!</v>
      </c>
      <c r="U251" s="58"/>
      <c r="V251" s="70"/>
      <c r="W251" s="71"/>
      <c r="X251" s="72"/>
      <c r="Y251" s="73"/>
      <c r="Z251" s="74"/>
      <c r="AA251" s="75" t="e">
        <f t="shared" si="4"/>
        <v>#REF!</v>
      </c>
      <c r="AB251" s="76"/>
      <c r="AC251" s="70"/>
      <c r="AD251" s="71"/>
      <c r="AE251" s="72"/>
      <c r="AF251" s="73"/>
      <c r="AG251" s="74"/>
      <c r="AH251" s="68" t="e">
        <f t="shared" si="5"/>
        <v>#REF!</v>
      </c>
      <c r="AI251" s="76"/>
      <c r="AJ251" s="59"/>
      <c r="AK251" s="71"/>
      <c r="AL251" s="72"/>
      <c r="AM251" s="62"/>
      <c r="AN251" s="63"/>
      <c r="AO251" s="77" t="s">
        <v>165</v>
      </c>
      <c r="AP251" s="3" t="e">
        <f t="shared" si="6"/>
        <v>#REF!</v>
      </c>
    </row>
    <row r="252" spans="1:42" ht="39.75" customHeight="1" x14ac:dyDescent="0.25">
      <c r="A252" s="52">
        <f t="shared" si="7"/>
        <v>238</v>
      </c>
      <c r="B252" s="53" t="e">
        <f>'2 SERVICES'!#REF!</f>
        <v>#REF!</v>
      </c>
      <c r="C252" s="54" t="e">
        <f>'2 SERVICES'!#REF!</f>
        <v>#REF!</v>
      </c>
      <c r="D252" s="55" t="e">
        <f>'2 SERVICES'!#REF!</f>
        <v>#REF!</v>
      </c>
      <c r="E252" s="56">
        <f>'2 SERVICES'!B250</f>
        <v>0</v>
      </c>
      <c r="F252" s="57" t="e">
        <f t="shared" si="1"/>
        <v>#REF!</v>
      </c>
      <c r="G252" s="58"/>
      <c r="H252" s="59"/>
      <c r="I252" s="60"/>
      <c r="J252" s="61"/>
      <c r="K252" s="62"/>
      <c r="L252" s="63"/>
      <c r="M252" s="64" t="e">
        <f t="shared" si="2"/>
        <v>#REF!</v>
      </c>
      <c r="N252" s="58"/>
      <c r="O252" s="65"/>
      <c r="P252" s="60"/>
      <c r="Q252" s="61"/>
      <c r="R252" s="66"/>
      <c r="S252" s="67"/>
      <c r="T252" s="57" t="e">
        <f t="shared" si="3"/>
        <v>#REF!</v>
      </c>
      <c r="U252" s="58"/>
      <c r="V252" s="59"/>
      <c r="W252" s="60"/>
      <c r="X252" s="61"/>
      <c r="Y252" s="62"/>
      <c r="Z252" s="63"/>
      <c r="AA252" s="64" t="e">
        <f t="shared" si="4"/>
        <v>#REF!</v>
      </c>
      <c r="AB252" s="58"/>
      <c r="AC252" s="65"/>
      <c r="AD252" s="60"/>
      <c r="AE252" s="61"/>
      <c r="AF252" s="66"/>
      <c r="AG252" s="67"/>
      <c r="AH252" s="68" t="e">
        <f t="shared" si="5"/>
        <v>#REF!</v>
      </c>
      <c r="AI252" s="58"/>
      <c r="AJ252" s="59"/>
      <c r="AK252" s="60"/>
      <c r="AL252" s="61"/>
      <c r="AM252" s="62"/>
      <c r="AN252" s="63"/>
      <c r="AO252" s="69" t="s">
        <v>165</v>
      </c>
      <c r="AP252" s="3" t="e">
        <f t="shared" si="6"/>
        <v>#REF!</v>
      </c>
    </row>
    <row r="253" spans="1:42" ht="39.75" customHeight="1" x14ac:dyDescent="0.25">
      <c r="A253" s="52">
        <f t="shared" si="7"/>
        <v>239</v>
      </c>
      <c r="B253" s="53" t="e">
        <f>'2 SERVICES'!#REF!</f>
        <v>#REF!</v>
      </c>
      <c r="C253" s="54" t="e">
        <f>'2 SERVICES'!#REF!</f>
        <v>#REF!</v>
      </c>
      <c r="D253" s="55" t="e">
        <f>'2 SERVICES'!#REF!</f>
        <v>#REF!</v>
      </c>
      <c r="E253" s="56">
        <f>'2 SERVICES'!B251</f>
        <v>0</v>
      </c>
      <c r="F253" s="57" t="e">
        <f t="shared" si="1"/>
        <v>#REF!</v>
      </c>
      <c r="G253" s="58"/>
      <c r="H253" s="59"/>
      <c r="I253" s="60"/>
      <c r="J253" s="61"/>
      <c r="K253" s="62"/>
      <c r="L253" s="63"/>
      <c r="M253" s="64" t="e">
        <f t="shared" si="2"/>
        <v>#REF!</v>
      </c>
      <c r="N253" s="58"/>
      <c r="O253" s="65"/>
      <c r="P253" s="60"/>
      <c r="Q253" s="61"/>
      <c r="R253" s="66"/>
      <c r="S253" s="67"/>
      <c r="T253" s="57" t="e">
        <f t="shared" si="3"/>
        <v>#REF!</v>
      </c>
      <c r="U253" s="58"/>
      <c r="V253" s="70"/>
      <c r="W253" s="71"/>
      <c r="X253" s="72"/>
      <c r="Y253" s="73"/>
      <c r="Z253" s="74"/>
      <c r="AA253" s="75" t="e">
        <f t="shared" si="4"/>
        <v>#REF!</v>
      </c>
      <c r="AB253" s="76"/>
      <c r="AC253" s="70"/>
      <c r="AD253" s="71"/>
      <c r="AE253" s="72"/>
      <c r="AF253" s="73"/>
      <c r="AG253" s="74"/>
      <c r="AH253" s="68" t="e">
        <f t="shared" si="5"/>
        <v>#REF!</v>
      </c>
      <c r="AI253" s="76"/>
      <c r="AJ253" s="59"/>
      <c r="AK253" s="71"/>
      <c r="AL253" s="72"/>
      <c r="AM253" s="62"/>
      <c r="AN253" s="63"/>
      <c r="AO253" s="77" t="s">
        <v>165</v>
      </c>
      <c r="AP253" s="3" t="e">
        <f t="shared" si="6"/>
        <v>#REF!</v>
      </c>
    </row>
    <row r="254" spans="1:42" ht="39.75" customHeight="1" x14ac:dyDescent="0.25">
      <c r="A254" s="52">
        <f t="shared" si="7"/>
        <v>240</v>
      </c>
      <c r="B254" s="53" t="e">
        <f>'2 SERVICES'!#REF!</f>
        <v>#REF!</v>
      </c>
      <c r="C254" s="54" t="e">
        <f>'2 SERVICES'!#REF!</f>
        <v>#REF!</v>
      </c>
      <c r="D254" s="55" t="e">
        <f>'2 SERVICES'!#REF!</f>
        <v>#REF!</v>
      </c>
      <c r="E254" s="56">
        <f>'2 SERVICES'!B252</f>
        <v>0</v>
      </c>
      <c r="F254" s="57" t="e">
        <f t="shared" si="1"/>
        <v>#REF!</v>
      </c>
      <c r="G254" s="58"/>
      <c r="H254" s="59"/>
      <c r="I254" s="60"/>
      <c r="J254" s="61"/>
      <c r="K254" s="62"/>
      <c r="L254" s="63"/>
      <c r="M254" s="64" t="e">
        <f t="shared" si="2"/>
        <v>#REF!</v>
      </c>
      <c r="N254" s="58"/>
      <c r="O254" s="65"/>
      <c r="P254" s="60"/>
      <c r="Q254" s="61"/>
      <c r="R254" s="66"/>
      <c r="S254" s="67"/>
      <c r="T254" s="57" t="e">
        <f t="shared" si="3"/>
        <v>#REF!</v>
      </c>
      <c r="U254" s="58"/>
      <c r="V254" s="59"/>
      <c r="W254" s="60"/>
      <c r="X254" s="61"/>
      <c r="Y254" s="62"/>
      <c r="Z254" s="63"/>
      <c r="AA254" s="64" t="e">
        <f t="shared" si="4"/>
        <v>#REF!</v>
      </c>
      <c r="AB254" s="58"/>
      <c r="AC254" s="65"/>
      <c r="AD254" s="60"/>
      <c r="AE254" s="61"/>
      <c r="AF254" s="66"/>
      <c r="AG254" s="67"/>
      <c r="AH254" s="68" t="e">
        <f t="shared" si="5"/>
        <v>#REF!</v>
      </c>
      <c r="AI254" s="58"/>
      <c r="AJ254" s="59"/>
      <c r="AK254" s="60"/>
      <c r="AL254" s="61"/>
      <c r="AM254" s="62"/>
      <c r="AN254" s="63"/>
      <c r="AO254" s="69" t="s">
        <v>165</v>
      </c>
      <c r="AP254" s="3" t="e">
        <f t="shared" si="6"/>
        <v>#REF!</v>
      </c>
    </row>
    <row r="255" spans="1:42" ht="39.75" customHeight="1" x14ac:dyDescent="0.25">
      <c r="A255" s="52">
        <f t="shared" si="7"/>
        <v>241</v>
      </c>
      <c r="B255" s="53" t="e">
        <f>'2 SERVICES'!#REF!</f>
        <v>#REF!</v>
      </c>
      <c r="C255" s="54" t="e">
        <f>'2 SERVICES'!#REF!</f>
        <v>#REF!</v>
      </c>
      <c r="D255" s="55" t="e">
        <f>'2 SERVICES'!#REF!</f>
        <v>#REF!</v>
      </c>
      <c r="E255" s="56">
        <f>'2 SERVICES'!B253</f>
        <v>0</v>
      </c>
      <c r="F255" s="57" t="e">
        <f t="shared" si="1"/>
        <v>#REF!</v>
      </c>
      <c r="G255" s="58"/>
      <c r="H255" s="59"/>
      <c r="I255" s="60"/>
      <c r="J255" s="61"/>
      <c r="K255" s="62"/>
      <c r="L255" s="63"/>
      <c r="M255" s="64" t="e">
        <f t="shared" si="2"/>
        <v>#REF!</v>
      </c>
      <c r="N255" s="58"/>
      <c r="O255" s="65"/>
      <c r="P255" s="60"/>
      <c r="Q255" s="61"/>
      <c r="R255" s="66"/>
      <c r="S255" s="67"/>
      <c r="T255" s="57" t="e">
        <f t="shared" si="3"/>
        <v>#REF!</v>
      </c>
      <c r="U255" s="58"/>
      <c r="V255" s="70"/>
      <c r="W255" s="71"/>
      <c r="X255" s="72"/>
      <c r="Y255" s="73"/>
      <c r="Z255" s="74"/>
      <c r="AA255" s="75" t="e">
        <f t="shared" si="4"/>
        <v>#REF!</v>
      </c>
      <c r="AB255" s="76"/>
      <c r="AC255" s="70"/>
      <c r="AD255" s="71"/>
      <c r="AE255" s="72"/>
      <c r="AF255" s="73"/>
      <c r="AG255" s="74"/>
      <c r="AH255" s="68" t="e">
        <f t="shared" si="5"/>
        <v>#REF!</v>
      </c>
      <c r="AI255" s="76"/>
      <c r="AJ255" s="59"/>
      <c r="AK255" s="71"/>
      <c r="AL255" s="72"/>
      <c r="AM255" s="62"/>
      <c r="AN255" s="63"/>
      <c r="AO255" s="77" t="s">
        <v>165</v>
      </c>
      <c r="AP255" s="3" t="e">
        <f t="shared" si="6"/>
        <v>#REF!</v>
      </c>
    </row>
    <row r="256" spans="1:42" ht="39.75" customHeight="1" x14ac:dyDescent="0.25">
      <c r="A256" s="52">
        <f t="shared" si="7"/>
        <v>242</v>
      </c>
      <c r="B256" s="53" t="e">
        <f>'2 SERVICES'!#REF!</f>
        <v>#REF!</v>
      </c>
      <c r="C256" s="54" t="e">
        <f>'2 SERVICES'!#REF!</f>
        <v>#REF!</v>
      </c>
      <c r="D256" s="55" t="e">
        <f>'2 SERVICES'!#REF!</f>
        <v>#REF!</v>
      </c>
      <c r="E256" s="56">
        <f>'2 SERVICES'!B254</f>
        <v>0</v>
      </c>
      <c r="F256" s="57" t="e">
        <f t="shared" si="1"/>
        <v>#REF!</v>
      </c>
      <c r="G256" s="58"/>
      <c r="H256" s="59"/>
      <c r="I256" s="60"/>
      <c r="J256" s="61"/>
      <c r="K256" s="62"/>
      <c r="L256" s="63"/>
      <c r="M256" s="64" t="e">
        <f t="shared" si="2"/>
        <v>#REF!</v>
      </c>
      <c r="N256" s="58"/>
      <c r="O256" s="65"/>
      <c r="P256" s="60"/>
      <c r="Q256" s="61"/>
      <c r="R256" s="66"/>
      <c r="S256" s="67"/>
      <c r="T256" s="57" t="e">
        <f t="shared" si="3"/>
        <v>#REF!</v>
      </c>
      <c r="U256" s="58"/>
      <c r="V256" s="59"/>
      <c r="W256" s="60"/>
      <c r="X256" s="61"/>
      <c r="Y256" s="62"/>
      <c r="Z256" s="63"/>
      <c r="AA256" s="64" t="e">
        <f t="shared" si="4"/>
        <v>#REF!</v>
      </c>
      <c r="AB256" s="58"/>
      <c r="AC256" s="65"/>
      <c r="AD256" s="60"/>
      <c r="AE256" s="61"/>
      <c r="AF256" s="66"/>
      <c r="AG256" s="67"/>
      <c r="AH256" s="68" t="e">
        <f t="shared" si="5"/>
        <v>#REF!</v>
      </c>
      <c r="AI256" s="58"/>
      <c r="AJ256" s="59"/>
      <c r="AK256" s="60"/>
      <c r="AL256" s="61"/>
      <c r="AM256" s="62"/>
      <c r="AN256" s="63"/>
      <c r="AO256" s="69" t="s">
        <v>165</v>
      </c>
      <c r="AP256" s="3" t="e">
        <f t="shared" si="6"/>
        <v>#REF!</v>
      </c>
    </row>
    <row r="257" spans="1:42" ht="39.75" customHeight="1" x14ac:dyDescent="0.25">
      <c r="A257" s="52">
        <f t="shared" si="7"/>
        <v>243</v>
      </c>
      <c r="B257" s="53" t="e">
        <f>'2 SERVICES'!#REF!</f>
        <v>#REF!</v>
      </c>
      <c r="C257" s="54" t="e">
        <f>'2 SERVICES'!#REF!</f>
        <v>#REF!</v>
      </c>
      <c r="D257" s="55" t="e">
        <f>'2 SERVICES'!#REF!</f>
        <v>#REF!</v>
      </c>
      <c r="E257" s="56">
        <f>'2 SERVICES'!B255</f>
        <v>0</v>
      </c>
      <c r="F257" s="57" t="e">
        <f t="shared" si="1"/>
        <v>#REF!</v>
      </c>
      <c r="G257" s="58"/>
      <c r="H257" s="59"/>
      <c r="I257" s="60"/>
      <c r="J257" s="61"/>
      <c r="K257" s="62"/>
      <c r="L257" s="63"/>
      <c r="M257" s="64" t="e">
        <f t="shared" si="2"/>
        <v>#REF!</v>
      </c>
      <c r="N257" s="58"/>
      <c r="O257" s="65"/>
      <c r="P257" s="60"/>
      <c r="Q257" s="61"/>
      <c r="R257" s="66"/>
      <c r="S257" s="67"/>
      <c r="T257" s="57" t="e">
        <f t="shared" si="3"/>
        <v>#REF!</v>
      </c>
      <c r="U257" s="58"/>
      <c r="V257" s="70"/>
      <c r="W257" s="71"/>
      <c r="X257" s="72"/>
      <c r="Y257" s="73"/>
      <c r="Z257" s="74"/>
      <c r="AA257" s="75" t="e">
        <f t="shared" si="4"/>
        <v>#REF!</v>
      </c>
      <c r="AB257" s="76"/>
      <c r="AC257" s="70"/>
      <c r="AD257" s="71"/>
      <c r="AE257" s="72"/>
      <c r="AF257" s="73"/>
      <c r="AG257" s="74"/>
      <c r="AH257" s="68" t="e">
        <f t="shared" si="5"/>
        <v>#REF!</v>
      </c>
      <c r="AI257" s="76"/>
      <c r="AJ257" s="59"/>
      <c r="AK257" s="71"/>
      <c r="AL257" s="72"/>
      <c r="AM257" s="62"/>
      <c r="AN257" s="63"/>
      <c r="AO257" s="77" t="s">
        <v>165</v>
      </c>
      <c r="AP257" s="3" t="e">
        <f t="shared" si="6"/>
        <v>#REF!</v>
      </c>
    </row>
    <row r="258" spans="1:42" ht="39.75" customHeight="1" x14ac:dyDescent="0.25">
      <c r="A258" s="52">
        <f t="shared" si="7"/>
        <v>244</v>
      </c>
      <c r="B258" s="53" t="e">
        <f>'2 SERVICES'!#REF!</f>
        <v>#REF!</v>
      </c>
      <c r="C258" s="54" t="e">
        <f>'2 SERVICES'!#REF!</f>
        <v>#REF!</v>
      </c>
      <c r="D258" s="55" t="e">
        <f>'2 SERVICES'!#REF!</f>
        <v>#REF!</v>
      </c>
      <c r="E258" s="56">
        <f>'2 SERVICES'!B256</f>
        <v>0</v>
      </c>
      <c r="F258" s="57" t="e">
        <f t="shared" si="1"/>
        <v>#REF!</v>
      </c>
      <c r="G258" s="58"/>
      <c r="H258" s="59"/>
      <c r="I258" s="60"/>
      <c r="J258" s="61"/>
      <c r="K258" s="62"/>
      <c r="L258" s="63"/>
      <c r="M258" s="64" t="e">
        <f t="shared" si="2"/>
        <v>#REF!</v>
      </c>
      <c r="N258" s="58"/>
      <c r="O258" s="65"/>
      <c r="P258" s="60"/>
      <c r="Q258" s="61"/>
      <c r="R258" s="66"/>
      <c r="S258" s="67"/>
      <c r="T258" s="57" t="e">
        <f t="shared" si="3"/>
        <v>#REF!</v>
      </c>
      <c r="U258" s="58"/>
      <c r="V258" s="59"/>
      <c r="W258" s="60"/>
      <c r="X258" s="61"/>
      <c r="Y258" s="62"/>
      <c r="Z258" s="63"/>
      <c r="AA258" s="64" t="e">
        <f t="shared" si="4"/>
        <v>#REF!</v>
      </c>
      <c r="AB258" s="58"/>
      <c r="AC258" s="65"/>
      <c r="AD258" s="60"/>
      <c r="AE258" s="61"/>
      <c r="AF258" s="66"/>
      <c r="AG258" s="67"/>
      <c r="AH258" s="68" t="e">
        <f t="shared" si="5"/>
        <v>#REF!</v>
      </c>
      <c r="AI258" s="58"/>
      <c r="AJ258" s="59"/>
      <c r="AK258" s="60"/>
      <c r="AL258" s="61"/>
      <c r="AM258" s="62"/>
      <c r="AN258" s="63"/>
      <c r="AO258" s="69" t="s">
        <v>165</v>
      </c>
      <c r="AP258" s="3" t="e">
        <f t="shared" si="6"/>
        <v>#REF!</v>
      </c>
    </row>
    <row r="259" spans="1:42" ht="39.75" customHeight="1" x14ac:dyDescent="0.25">
      <c r="A259" s="52">
        <f t="shared" si="7"/>
        <v>245</v>
      </c>
      <c r="B259" s="53" t="e">
        <f>'2 SERVICES'!#REF!</f>
        <v>#REF!</v>
      </c>
      <c r="C259" s="54" t="e">
        <f>'2 SERVICES'!#REF!</f>
        <v>#REF!</v>
      </c>
      <c r="D259" s="55" t="e">
        <f>'2 SERVICES'!#REF!</f>
        <v>#REF!</v>
      </c>
      <c r="E259" s="56">
        <f>'2 SERVICES'!B257</f>
        <v>0</v>
      </c>
      <c r="F259" s="57" t="e">
        <f t="shared" si="1"/>
        <v>#REF!</v>
      </c>
      <c r="G259" s="58"/>
      <c r="H259" s="59"/>
      <c r="I259" s="60"/>
      <c r="J259" s="61"/>
      <c r="K259" s="62"/>
      <c r="L259" s="63"/>
      <c r="M259" s="64" t="e">
        <f t="shared" si="2"/>
        <v>#REF!</v>
      </c>
      <c r="N259" s="58"/>
      <c r="O259" s="65"/>
      <c r="P259" s="60"/>
      <c r="Q259" s="61"/>
      <c r="R259" s="66"/>
      <c r="S259" s="67"/>
      <c r="T259" s="57" t="e">
        <f t="shared" si="3"/>
        <v>#REF!</v>
      </c>
      <c r="U259" s="58"/>
      <c r="V259" s="70"/>
      <c r="W259" s="71"/>
      <c r="X259" s="72"/>
      <c r="Y259" s="73"/>
      <c r="Z259" s="74"/>
      <c r="AA259" s="75" t="e">
        <f t="shared" si="4"/>
        <v>#REF!</v>
      </c>
      <c r="AB259" s="76"/>
      <c r="AC259" s="70"/>
      <c r="AD259" s="71"/>
      <c r="AE259" s="72"/>
      <c r="AF259" s="73"/>
      <c r="AG259" s="74"/>
      <c r="AH259" s="68" t="e">
        <f t="shared" si="5"/>
        <v>#REF!</v>
      </c>
      <c r="AI259" s="76"/>
      <c r="AJ259" s="59"/>
      <c r="AK259" s="71"/>
      <c r="AL259" s="72"/>
      <c r="AM259" s="62"/>
      <c r="AN259" s="63"/>
      <c r="AO259" s="77" t="s">
        <v>165</v>
      </c>
      <c r="AP259" s="3" t="e">
        <f t="shared" si="6"/>
        <v>#REF!</v>
      </c>
    </row>
    <row r="260" spans="1:42" ht="39.75" customHeight="1" x14ac:dyDescent="0.25">
      <c r="A260" s="52">
        <f t="shared" si="7"/>
        <v>246</v>
      </c>
      <c r="B260" s="53" t="e">
        <f>'2 SERVICES'!#REF!</f>
        <v>#REF!</v>
      </c>
      <c r="C260" s="54" t="e">
        <f>'2 SERVICES'!#REF!</f>
        <v>#REF!</v>
      </c>
      <c r="D260" s="55" t="e">
        <f>'2 SERVICES'!#REF!</f>
        <v>#REF!</v>
      </c>
      <c r="E260" s="56">
        <f>'2 SERVICES'!B258</f>
        <v>0</v>
      </c>
      <c r="F260" s="57" t="e">
        <f t="shared" si="1"/>
        <v>#REF!</v>
      </c>
      <c r="G260" s="58"/>
      <c r="H260" s="59"/>
      <c r="I260" s="60"/>
      <c r="J260" s="61"/>
      <c r="K260" s="62"/>
      <c r="L260" s="63"/>
      <c r="M260" s="64" t="e">
        <f t="shared" si="2"/>
        <v>#REF!</v>
      </c>
      <c r="N260" s="58"/>
      <c r="O260" s="65"/>
      <c r="P260" s="60"/>
      <c r="Q260" s="61"/>
      <c r="R260" s="66"/>
      <c r="S260" s="67"/>
      <c r="T260" s="57" t="e">
        <f t="shared" si="3"/>
        <v>#REF!</v>
      </c>
      <c r="U260" s="58"/>
      <c r="V260" s="59"/>
      <c r="W260" s="60"/>
      <c r="X260" s="61"/>
      <c r="Y260" s="62"/>
      <c r="Z260" s="63"/>
      <c r="AA260" s="64" t="e">
        <f t="shared" si="4"/>
        <v>#REF!</v>
      </c>
      <c r="AB260" s="58"/>
      <c r="AC260" s="65"/>
      <c r="AD260" s="60"/>
      <c r="AE260" s="61"/>
      <c r="AF260" s="66"/>
      <c r="AG260" s="67"/>
      <c r="AH260" s="68" t="e">
        <f t="shared" si="5"/>
        <v>#REF!</v>
      </c>
      <c r="AI260" s="58"/>
      <c r="AJ260" s="59"/>
      <c r="AK260" s="60"/>
      <c r="AL260" s="61"/>
      <c r="AM260" s="62"/>
      <c r="AN260" s="63"/>
      <c r="AO260" s="69" t="s">
        <v>165</v>
      </c>
      <c r="AP260" s="3" t="e">
        <f t="shared" si="6"/>
        <v>#REF!</v>
      </c>
    </row>
    <row r="261" spans="1:42" ht="39.75" customHeight="1" x14ac:dyDescent="0.25">
      <c r="A261" s="52">
        <f t="shared" si="7"/>
        <v>247</v>
      </c>
      <c r="B261" s="53" t="e">
        <f>'2 SERVICES'!#REF!</f>
        <v>#REF!</v>
      </c>
      <c r="C261" s="54" t="e">
        <f>'2 SERVICES'!#REF!</f>
        <v>#REF!</v>
      </c>
      <c r="D261" s="55" t="e">
        <f>'2 SERVICES'!#REF!</f>
        <v>#REF!</v>
      </c>
      <c r="E261" s="56">
        <f>'2 SERVICES'!B259</f>
        <v>0</v>
      </c>
      <c r="F261" s="57" t="e">
        <f t="shared" si="1"/>
        <v>#REF!</v>
      </c>
      <c r="G261" s="58"/>
      <c r="H261" s="59"/>
      <c r="I261" s="60"/>
      <c r="J261" s="61"/>
      <c r="K261" s="62"/>
      <c r="L261" s="63"/>
      <c r="M261" s="64" t="e">
        <f t="shared" si="2"/>
        <v>#REF!</v>
      </c>
      <c r="N261" s="58"/>
      <c r="O261" s="65"/>
      <c r="P261" s="60"/>
      <c r="Q261" s="61"/>
      <c r="R261" s="66"/>
      <c r="S261" s="67"/>
      <c r="T261" s="57" t="e">
        <f t="shared" si="3"/>
        <v>#REF!</v>
      </c>
      <c r="U261" s="58"/>
      <c r="V261" s="70"/>
      <c r="W261" s="71"/>
      <c r="X261" s="72"/>
      <c r="Y261" s="73"/>
      <c r="Z261" s="74"/>
      <c r="AA261" s="75" t="e">
        <f t="shared" si="4"/>
        <v>#REF!</v>
      </c>
      <c r="AB261" s="76"/>
      <c r="AC261" s="70"/>
      <c r="AD261" s="71"/>
      <c r="AE261" s="72"/>
      <c r="AF261" s="73"/>
      <c r="AG261" s="74"/>
      <c r="AH261" s="68" t="e">
        <f t="shared" si="5"/>
        <v>#REF!</v>
      </c>
      <c r="AI261" s="76"/>
      <c r="AJ261" s="59"/>
      <c r="AK261" s="71"/>
      <c r="AL261" s="72"/>
      <c r="AM261" s="62"/>
      <c r="AN261" s="63"/>
      <c r="AO261" s="77" t="s">
        <v>165</v>
      </c>
      <c r="AP261" s="3" t="e">
        <f t="shared" si="6"/>
        <v>#REF!</v>
      </c>
    </row>
    <row r="262" spans="1:42" ht="39.75" customHeight="1" x14ac:dyDescent="0.25">
      <c r="A262" s="52">
        <f t="shared" si="7"/>
        <v>248</v>
      </c>
      <c r="B262" s="53" t="e">
        <f>'2 SERVICES'!#REF!</f>
        <v>#REF!</v>
      </c>
      <c r="C262" s="54" t="e">
        <f>'2 SERVICES'!#REF!</f>
        <v>#REF!</v>
      </c>
      <c r="D262" s="55" t="e">
        <f>'2 SERVICES'!#REF!</f>
        <v>#REF!</v>
      </c>
      <c r="E262" s="56">
        <f>'2 SERVICES'!B260</f>
        <v>0</v>
      </c>
      <c r="F262" s="57" t="e">
        <f t="shared" si="1"/>
        <v>#REF!</v>
      </c>
      <c r="G262" s="58"/>
      <c r="H262" s="59"/>
      <c r="I262" s="60"/>
      <c r="J262" s="61"/>
      <c r="K262" s="62"/>
      <c r="L262" s="63"/>
      <c r="M262" s="64" t="e">
        <f t="shared" si="2"/>
        <v>#REF!</v>
      </c>
      <c r="N262" s="58"/>
      <c r="O262" s="65"/>
      <c r="P262" s="60"/>
      <c r="Q262" s="61"/>
      <c r="R262" s="66"/>
      <c r="S262" s="67"/>
      <c r="T262" s="57" t="e">
        <f t="shared" si="3"/>
        <v>#REF!</v>
      </c>
      <c r="U262" s="58"/>
      <c r="V262" s="59"/>
      <c r="W262" s="60"/>
      <c r="X262" s="61"/>
      <c r="Y262" s="62"/>
      <c r="Z262" s="63"/>
      <c r="AA262" s="64" t="e">
        <f t="shared" si="4"/>
        <v>#REF!</v>
      </c>
      <c r="AB262" s="58"/>
      <c r="AC262" s="65"/>
      <c r="AD262" s="60"/>
      <c r="AE262" s="61"/>
      <c r="AF262" s="66"/>
      <c r="AG262" s="67"/>
      <c r="AH262" s="68" t="e">
        <f t="shared" si="5"/>
        <v>#REF!</v>
      </c>
      <c r="AI262" s="58"/>
      <c r="AJ262" s="59"/>
      <c r="AK262" s="60"/>
      <c r="AL262" s="61"/>
      <c r="AM262" s="62"/>
      <c r="AN262" s="63"/>
      <c r="AO262" s="69" t="s">
        <v>165</v>
      </c>
      <c r="AP262" s="3" t="e">
        <f t="shared" si="6"/>
        <v>#REF!</v>
      </c>
    </row>
    <row r="263" spans="1:42" ht="39.75" customHeight="1" x14ac:dyDescent="0.25">
      <c r="A263" s="52">
        <f t="shared" si="7"/>
        <v>249</v>
      </c>
      <c r="B263" s="53" t="e">
        <f>'2 SERVICES'!#REF!</f>
        <v>#REF!</v>
      </c>
      <c r="C263" s="54" t="e">
        <f>'2 SERVICES'!#REF!</f>
        <v>#REF!</v>
      </c>
      <c r="D263" s="55" t="e">
        <f>'2 SERVICES'!#REF!</f>
        <v>#REF!</v>
      </c>
      <c r="E263" s="56">
        <f>'2 SERVICES'!B261</f>
        <v>0</v>
      </c>
      <c r="F263" s="57" t="e">
        <f t="shared" si="1"/>
        <v>#REF!</v>
      </c>
      <c r="G263" s="58"/>
      <c r="H263" s="59"/>
      <c r="I263" s="60"/>
      <c r="J263" s="61"/>
      <c r="K263" s="62"/>
      <c r="L263" s="63"/>
      <c r="M263" s="64" t="e">
        <f t="shared" si="2"/>
        <v>#REF!</v>
      </c>
      <c r="N263" s="58"/>
      <c r="O263" s="65"/>
      <c r="P263" s="60"/>
      <c r="Q263" s="61"/>
      <c r="R263" s="66"/>
      <c r="S263" s="67"/>
      <c r="T263" s="57" t="e">
        <f t="shared" si="3"/>
        <v>#REF!</v>
      </c>
      <c r="U263" s="58"/>
      <c r="V263" s="70"/>
      <c r="W263" s="71"/>
      <c r="X263" s="72"/>
      <c r="Y263" s="73"/>
      <c r="Z263" s="74"/>
      <c r="AA263" s="75" t="e">
        <f t="shared" si="4"/>
        <v>#REF!</v>
      </c>
      <c r="AB263" s="76"/>
      <c r="AC263" s="70"/>
      <c r="AD263" s="71"/>
      <c r="AE263" s="72"/>
      <c r="AF263" s="73"/>
      <c r="AG263" s="74"/>
      <c r="AH263" s="68" t="e">
        <f t="shared" si="5"/>
        <v>#REF!</v>
      </c>
      <c r="AI263" s="76"/>
      <c r="AJ263" s="59"/>
      <c r="AK263" s="71"/>
      <c r="AL263" s="72"/>
      <c r="AM263" s="62"/>
      <c r="AN263" s="63"/>
      <c r="AO263" s="77" t="s">
        <v>165</v>
      </c>
      <c r="AP263" s="3" t="e">
        <f t="shared" si="6"/>
        <v>#REF!</v>
      </c>
    </row>
    <row r="264" spans="1:42" ht="39.75" customHeight="1" x14ac:dyDescent="0.25">
      <c r="A264" s="52">
        <f t="shared" si="7"/>
        <v>250</v>
      </c>
      <c r="B264" s="53" t="e">
        <f>'2 SERVICES'!#REF!</f>
        <v>#REF!</v>
      </c>
      <c r="C264" s="54" t="e">
        <f>'2 SERVICES'!#REF!</f>
        <v>#REF!</v>
      </c>
      <c r="D264" s="55" t="e">
        <f>'2 SERVICES'!#REF!</f>
        <v>#REF!</v>
      </c>
      <c r="E264" s="56">
        <f>'2 SERVICES'!B262</f>
        <v>0</v>
      </c>
      <c r="F264" s="57" t="e">
        <f t="shared" si="1"/>
        <v>#REF!</v>
      </c>
      <c r="G264" s="58"/>
      <c r="H264" s="59"/>
      <c r="I264" s="60"/>
      <c r="J264" s="61"/>
      <c r="K264" s="62"/>
      <c r="L264" s="63"/>
      <c r="M264" s="64" t="e">
        <f t="shared" si="2"/>
        <v>#REF!</v>
      </c>
      <c r="N264" s="58"/>
      <c r="O264" s="65"/>
      <c r="P264" s="60"/>
      <c r="Q264" s="61"/>
      <c r="R264" s="66"/>
      <c r="S264" s="67"/>
      <c r="T264" s="57" t="e">
        <f t="shared" si="3"/>
        <v>#REF!</v>
      </c>
      <c r="U264" s="58"/>
      <c r="V264" s="59"/>
      <c r="W264" s="60"/>
      <c r="X264" s="61"/>
      <c r="Y264" s="62"/>
      <c r="Z264" s="63"/>
      <c r="AA264" s="64" t="e">
        <f t="shared" si="4"/>
        <v>#REF!</v>
      </c>
      <c r="AB264" s="58"/>
      <c r="AC264" s="65"/>
      <c r="AD264" s="60"/>
      <c r="AE264" s="61"/>
      <c r="AF264" s="66"/>
      <c r="AG264" s="67"/>
      <c r="AH264" s="68" t="e">
        <f t="shared" si="5"/>
        <v>#REF!</v>
      </c>
      <c r="AI264" s="58"/>
      <c r="AJ264" s="59"/>
      <c r="AK264" s="60"/>
      <c r="AL264" s="61"/>
      <c r="AM264" s="62"/>
      <c r="AN264" s="63"/>
      <c r="AO264" s="69" t="s">
        <v>165</v>
      </c>
      <c r="AP264" s="3" t="e">
        <f t="shared" si="6"/>
        <v>#REF!</v>
      </c>
    </row>
    <row r="265" spans="1:42" ht="39.75" customHeight="1" x14ac:dyDescent="0.25">
      <c r="A265" s="52">
        <f t="shared" si="7"/>
        <v>251</v>
      </c>
      <c r="B265" s="53" t="e">
        <f>'2 SERVICES'!#REF!</f>
        <v>#REF!</v>
      </c>
      <c r="C265" s="54" t="e">
        <f>'2 SERVICES'!#REF!</f>
        <v>#REF!</v>
      </c>
      <c r="D265" s="55" t="e">
        <f>'2 SERVICES'!#REF!</f>
        <v>#REF!</v>
      </c>
      <c r="E265" s="56">
        <f>'2 SERVICES'!B263</f>
        <v>0</v>
      </c>
      <c r="F265" s="57" t="e">
        <f t="shared" si="1"/>
        <v>#REF!</v>
      </c>
      <c r="G265" s="58"/>
      <c r="H265" s="59"/>
      <c r="I265" s="60"/>
      <c r="J265" s="61"/>
      <c r="K265" s="62"/>
      <c r="L265" s="63"/>
      <c r="M265" s="64" t="e">
        <f t="shared" si="2"/>
        <v>#REF!</v>
      </c>
      <c r="N265" s="58"/>
      <c r="O265" s="65"/>
      <c r="P265" s="60"/>
      <c r="Q265" s="61"/>
      <c r="R265" s="66"/>
      <c r="S265" s="67"/>
      <c r="T265" s="57" t="e">
        <f t="shared" si="3"/>
        <v>#REF!</v>
      </c>
      <c r="U265" s="58"/>
      <c r="V265" s="70"/>
      <c r="W265" s="71"/>
      <c r="X265" s="72"/>
      <c r="Y265" s="73"/>
      <c r="Z265" s="74"/>
      <c r="AA265" s="75" t="e">
        <f t="shared" si="4"/>
        <v>#REF!</v>
      </c>
      <c r="AB265" s="76"/>
      <c r="AC265" s="70"/>
      <c r="AD265" s="71"/>
      <c r="AE265" s="72"/>
      <c r="AF265" s="73"/>
      <c r="AG265" s="74"/>
      <c r="AH265" s="68" t="e">
        <f t="shared" si="5"/>
        <v>#REF!</v>
      </c>
      <c r="AI265" s="76"/>
      <c r="AJ265" s="59"/>
      <c r="AK265" s="71"/>
      <c r="AL265" s="72"/>
      <c r="AM265" s="62"/>
      <c r="AN265" s="63"/>
      <c r="AO265" s="77" t="s">
        <v>165</v>
      </c>
      <c r="AP265" s="3" t="e">
        <f t="shared" si="6"/>
        <v>#REF!</v>
      </c>
    </row>
    <row r="266" spans="1:42" ht="39.75" customHeight="1" x14ac:dyDescent="0.25">
      <c r="A266" s="52">
        <f t="shared" si="7"/>
        <v>252</v>
      </c>
      <c r="B266" s="53" t="e">
        <f>'2 SERVICES'!#REF!</f>
        <v>#REF!</v>
      </c>
      <c r="C266" s="54" t="e">
        <f>'2 SERVICES'!#REF!</f>
        <v>#REF!</v>
      </c>
      <c r="D266" s="55" t="e">
        <f>'2 SERVICES'!#REF!</f>
        <v>#REF!</v>
      </c>
      <c r="E266" s="56">
        <f>'2 SERVICES'!B264</f>
        <v>0</v>
      </c>
      <c r="F266" s="57" t="e">
        <f t="shared" si="1"/>
        <v>#REF!</v>
      </c>
      <c r="G266" s="58"/>
      <c r="H266" s="59"/>
      <c r="I266" s="60"/>
      <c r="J266" s="61"/>
      <c r="K266" s="62"/>
      <c r="L266" s="63"/>
      <c r="M266" s="64" t="e">
        <f t="shared" si="2"/>
        <v>#REF!</v>
      </c>
      <c r="N266" s="58"/>
      <c r="O266" s="65"/>
      <c r="P266" s="60"/>
      <c r="Q266" s="61"/>
      <c r="R266" s="66"/>
      <c r="S266" s="67"/>
      <c r="T266" s="57" t="e">
        <f t="shared" si="3"/>
        <v>#REF!</v>
      </c>
      <c r="U266" s="58"/>
      <c r="V266" s="59"/>
      <c r="W266" s="60"/>
      <c r="X266" s="61"/>
      <c r="Y266" s="62"/>
      <c r="Z266" s="63"/>
      <c r="AA266" s="64" t="e">
        <f t="shared" si="4"/>
        <v>#REF!</v>
      </c>
      <c r="AB266" s="58"/>
      <c r="AC266" s="65"/>
      <c r="AD266" s="60"/>
      <c r="AE266" s="61"/>
      <c r="AF266" s="66"/>
      <c r="AG266" s="67"/>
      <c r="AH266" s="68" t="e">
        <f t="shared" si="5"/>
        <v>#REF!</v>
      </c>
      <c r="AI266" s="58"/>
      <c r="AJ266" s="59"/>
      <c r="AK266" s="60"/>
      <c r="AL266" s="61"/>
      <c r="AM266" s="62"/>
      <c r="AN266" s="63"/>
      <c r="AO266" s="69" t="s">
        <v>165</v>
      </c>
      <c r="AP266" s="3" t="e">
        <f t="shared" si="6"/>
        <v>#REF!</v>
      </c>
    </row>
    <row r="267" spans="1:42" ht="39.75" customHeight="1" x14ac:dyDescent="0.25">
      <c r="A267" s="52">
        <f t="shared" si="7"/>
        <v>253</v>
      </c>
      <c r="B267" s="53" t="e">
        <f>'2 SERVICES'!#REF!</f>
        <v>#REF!</v>
      </c>
      <c r="C267" s="54" t="e">
        <f>'2 SERVICES'!#REF!</f>
        <v>#REF!</v>
      </c>
      <c r="D267" s="55" t="e">
        <f>'2 SERVICES'!#REF!</f>
        <v>#REF!</v>
      </c>
      <c r="E267" s="56">
        <f>'2 SERVICES'!B265</f>
        <v>0</v>
      </c>
      <c r="F267" s="57" t="e">
        <f t="shared" si="1"/>
        <v>#REF!</v>
      </c>
      <c r="G267" s="58"/>
      <c r="H267" s="59"/>
      <c r="I267" s="60"/>
      <c r="J267" s="61"/>
      <c r="K267" s="62"/>
      <c r="L267" s="63"/>
      <c r="M267" s="64" t="e">
        <f t="shared" si="2"/>
        <v>#REF!</v>
      </c>
      <c r="N267" s="58"/>
      <c r="O267" s="65"/>
      <c r="P267" s="60"/>
      <c r="Q267" s="61"/>
      <c r="R267" s="66"/>
      <c r="S267" s="67"/>
      <c r="T267" s="57" t="e">
        <f t="shared" si="3"/>
        <v>#REF!</v>
      </c>
      <c r="U267" s="58"/>
      <c r="V267" s="70"/>
      <c r="W267" s="71"/>
      <c r="X267" s="72"/>
      <c r="Y267" s="73"/>
      <c r="Z267" s="74"/>
      <c r="AA267" s="75" t="e">
        <f t="shared" si="4"/>
        <v>#REF!</v>
      </c>
      <c r="AB267" s="76"/>
      <c r="AC267" s="70"/>
      <c r="AD267" s="71"/>
      <c r="AE267" s="72"/>
      <c r="AF267" s="73"/>
      <c r="AG267" s="74"/>
      <c r="AH267" s="68" t="e">
        <f t="shared" si="5"/>
        <v>#REF!</v>
      </c>
      <c r="AI267" s="76"/>
      <c r="AJ267" s="59"/>
      <c r="AK267" s="71"/>
      <c r="AL267" s="72"/>
      <c r="AM267" s="62"/>
      <c r="AN267" s="63"/>
      <c r="AO267" s="77" t="s">
        <v>165</v>
      </c>
      <c r="AP267" s="3" t="e">
        <f t="shared" si="6"/>
        <v>#REF!</v>
      </c>
    </row>
    <row r="268" spans="1:42" ht="39.75" customHeight="1" x14ac:dyDescent="0.25">
      <c r="A268" s="52">
        <f t="shared" si="7"/>
        <v>254</v>
      </c>
      <c r="B268" s="53" t="e">
        <f>'2 SERVICES'!#REF!</f>
        <v>#REF!</v>
      </c>
      <c r="C268" s="54" t="e">
        <f>'2 SERVICES'!#REF!</f>
        <v>#REF!</v>
      </c>
      <c r="D268" s="55" t="e">
        <f>'2 SERVICES'!#REF!</f>
        <v>#REF!</v>
      </c>
      <c r="E268" s="56">
        <f>'2 SERVICES'!B266</f>
        <v>0</v>
      </c>
      <c r="F268" s="57" t="e">
        <f t="shared" si="1"/>
        <v>#REF!</v>
      </c>
      <c r="G268" s="58"/>
      <c r="H268" s="59"/>
      <c r="I268" s="60"/>
      <c r="J268" s="61"/>
      <c r="K268" s="62"/>
      <c r="L268" s="63"/>
      <c r="M268" s="64" t="e">
        <f t="shared" si="2"/>
        <v>#REF!</v>
      </c>
      <c r="N268" s="58"/>
      <c r="O268" s="65"/>
      <c r="P268" s="60"/>
      <c r="Q268" s="61"/>
      <c r="R268" s="66"/>
      <c r="S268" s="67"/>
      <c r="T268" s="57" t="e">
        <f t="shared" si="3"/>
        <v>#REF!</v>
      </c>
      <c r="U268" s="58"/>
      <c r="V268" s="59"/>
      <c r="W268" s="60"/>
      <c r="X268" s="61"/>
      <c r="Y268" s="62"/>
      <c r="Z268" s="63"/>
      <c r="AA268" s="64" t="e">
        <f t="shared" si="4"/>
        <v>#REF!</v>
      </c>
      <c r="AB268" s="58"/>
      <c r="AC268" s="65"/>
      <c r="AD268" s="60"/>
      <c r="AE268" s="61"/>
      <c r="AF268" s="66"/>
      <c r="AG268" s="67"/>
      <c r="AH268" s="68" t="e">
        <f t="shared" si="5"/>
        <v>#REF!</v>
      </c>
      <c r="AI268" s="58"/>
      <c r="AJ268" s="59"/>
      <c r="AK268" s="60"/>
      <c r="AL268" s="61"/>
      <c r="AM268" s="62"/>
      <c r="AN268" s="63"/>
      <c r="AO268" s="69" t="s">
        <v>165</v>
      </c>
      <c r="AP268" s="3" t="e">
        <f t="shared" si="6"/>
        <v>#REF!</v>
      </c>
    </row>
    <row r="269" spans="1:42" ht="39.75" customHeight="1" x14ac:dyDescent="0.25">
      <c r="A269" s="52">
        <f t="shared" si="7"/>
        <v>255</v>
      </c>
      <c r="B269" s="53" t="e">
        <f>'2 SERVICES'!#REF!</f>
        <v>#REF!</v>
      </c>
      <c r="C269" s="54" t="e">
        <f>'2 SERVICES'!#REF!</f>
        <v>#REF!</v>
      </c>
      <c r="D269" s="55" t="e">
        <f>'2 SERVICES'!#REF!</f>
        <v>#REF!</v>
      </c>
      <c r="E269" s="56">
        <f>'2 SERVICES'!B267</f>
        <v>0</v>
      </c>
      <c r="F269" s="57" t="e">
        <f t="shared" ref="F269:F523" si="8">D269+30</f>
        <v>#REF!</v>
      </c>
      <c r="G269" s="58"/>
      <c r="H269" s="59"/>
      <c r="I269" s="60"/>
      <c r="J269" s="61"/>
      <c r="K269" s="62"/>
      <c r="L269" s="63"/>
      <c r="M269" s="64" t="e">
        <f t="shared" ref="M269:M523" si="9">D269+60</f>
        <v>#REF!</v>
      </c>
      <c r="N269" s="58"/>
      <c r="O269" s="65"/>
      <c r="P269" s="60"/>
      <c r="Q269" s="61"/>
      <c r="R269" s="66"/>
      <c r="S269" s="67"/>
      <c r="T269" s="57" t="e">
        <f t="shared" ref="T269:T523" si="10">D269+90</f>
        <v>#REF!</v>
      </c>
      <c r="U269" s="58"/>
      <c r="V269" s="70"/>
      <c r="W269" s="71"/>
      <c r="X269" s="72"/>
      <c r="Y269" s="73"/>
      <c r="Z269" s="74"/>
      <c r="AA269" s="75" t="e">
        <f t="shared" ref="AA269:AA523" si="11">D269+180</f>
        <v>#REF!</v>
      </c>
      <c r="AB269" s="76"/>
      <c r="AC269" s="70"/>
      <c r="AD269" s="71"/>
      <c r="AE269" s="72"/>
      <c r="AF269" s="73"/>
      <c r="AG269" s="74"/>
      <c r="AH269" s="68" t="e">
        <f t="shared" ref="AH269:AH523" si="12">D269+365</f>
        <v>#REF!</v>
      </c>
      <c r="AI269" s="76"/>
      <c r="AJ269" s="59"/>
      <c r="AK269" s="71"/>
      <c r="AL269" s="72"/>
      <c r="AM269" s="62"/>
      <c r="AN269" s="63"/>
      <c r="AO269" s="77" t="s">
        <v>165</v>
      </c>
      <c r="AP269" s="3" t="e">
        <f t="shared" ref="AP269:AP523" si="13">#REF!</f>
        <v>#REF!</v>
      </c>
    </row>
    <row r="270" spans="1:42" ht="39.75" customHeight="1" x14ac:dyDescent="0.25">
      <c r="A270" s="52">
        <f t="shared" si="7"/>
        <v>256</v>
      </c>
      <c r="B270" s="53" t="e">
        <f>'2 SERVICES'!#REF!</f>
        <v>#REF!</v>
      </c>
      <c r="C270" s="54" t="e">
        <f>'2 SERVICES'!#REF!</f>
        <v>#REF!</v>
      </c>
      <c r="D270" s="55" t="e">
        <f>'2 SERVICES'!#REF!</f>
        <v>#REF!</v>
      </c>
      <c r="E270" s="56">
        <f>'2 SERVICES'!B268</f>
        <v>0</v>
      </c>
      <c r="F270" s="57" t="e">
        <f t="shared" si="8"/>
        <v>#REF!</v>
      </c>
      <c r="G270" s="58"/>
      <c r="H270" s="59"/>
      <c r="I270" s="60"/>
      <c r="J270" s="61"/>
      <c r="K270" s="62"/>
      <c r="L270" s="63"/>
      <c r="M270" s="64" t="e">
        <f t="shared" si="9"/>
        <v>#REF!</v>
      </c>
      <c r="N270" s="58"/>
      <c r="O270" s="65"/>
      <c r="P270" s="60"/>
      <c r="Q270" s="61"/>
      <c r="R270" s="66"/>
      <c r="S270" s="67"/>
      <c r="T270" s="57" t="e">
        <f t="shared" si="10"/>
        <v>#REF!</v>
      </c>
      <c r="U270" s="58"/>
      <c r="V270" s="59"/>
      <c r="W270" s="60"/>
      <c r="X270" s="61"/>
      <c r="Y270" s="62"/>
      <c r="Z270" s="63"/>
      <c r="AA270" s="64" t="e">
        <f t="shared" si="11"/>
        <v>#REF!</v>
      </c>
      <c r="AB270" s="58"/>
      <c r="AC270" s="65"/>
      <c r="AD270" s="60"/>
      <c r="AE270" s="61"/>
      <c r="AF270" s="66"/>
      <c r="AG270" s="67"/>
      <c r="AH270" s="68" t="e">
        <f t="shared" si="12"/>
        <v>#REF!</v>
      </c>
      <c r="AI270" s="58"/>
      <c r="AJ270" s="59"/>
      <c r="AK270" s="60"/>
      <c r="AL270" s="61"/>
      <c r="AM270" s="62"/>
      <c r="AN270" s="63"/>
      <c r="AO270" s="69" t="s">
        <v>165</v>
      </c>
      <c r="AP270" s="3" t="e">
        <f t="shared" si="13"/>
        <v>#REF!</v>
      </c>
    </row>
    <row r="271" spans="1:42" ht="39.75" customHeight="1" x14ac:dyDescent="0.25">
      <c r="A271" s="52">
        <f t="shared" si="7"/>
        <v>257</v>
      </c>
      <c r="B271" s="53" t="e">
        <f>'2 SERVICES'!#REF!</f>
        <v>#REF!</v>
      </c>
      <c r="C271" s="54" t="e">
        <f>'2 SERVICES'!#REF!</f>
        <v>#REF!</v>
      </c>
      <c r="D271" s="55" t="e">
        <f>'2 SERVICES'!#REF!</f>
        <v>#REF!</v>
      </c>
      <c r="E271" s="56">
        <f>'2 SERVICES'!B269</f>
        <v>0</v>
      </c>
      <c r="F271" s="57" t="e">
        <f t="shared" si="8"/>
        <v>#REF!</v>
      </c>
      <c r="G271" s="58"/>
      <c r="H271" s="59"/>
      <c r="I271" s="60"/>
      <c r="J271" s="61"/>
      <c r="K271" s="62"/>
      <c r="L271" s="63"/>
      <c r="M271" s="64" t="e">
        <f t="shared" si="9"/>
        <v>#REF!</v>
      </c>
      <c r="N271" s="58"/>
      <c r="O271" s="65"/>
      <c r="P271" s="60"/>
      <c r="Q271" s="61"/>
      <c r="R271" s="66"/>
      <c r="S271" s="67"/>
      <c r="T271" s="57" t="e">
        <f t="shared" si="10"/>
        <v>#REF!</v>
      </c>
      <c r="U271" s="58"/>
      <c r="V271" s="70"/>
      <c r="W271" s="71"/>
      <c r="X271" s="72"/>
      <c r="Y271" s="73"/>
      <c r="Z271" s="74"/>
      <c r="AA271" s="75" t="e">
        <f t="shared" si="11"/>
        <v>#REF!</v>
      </c>
      <c r="AB271" s="76"/>
      <c r="AC271" s="70"/>
      <c r="AD271" s="71"/>
      <c r="AE271" s="72"/>
      <c r="AF271" s="73"/>
      <c r="AG271" s="74"/>
      <c r="AH271" s="68" t="e">
        <f t="shared" si="12"/>
        <v>#REF!</v>
      </c>
      <c r="AI271" s="76"/>
      <c r="AJ271" s="59"/>
      <c r="AK271" s="71"/>
      <c r="AL271" s="72"/>
      <c r="AM271" s="62"/>
      <c r="AN271" s="63"/>
      <c r="AO271" s="77" t="s">
        <v>165</v>
      </c>
      <c r="AP271" s="3" t="e">
        <f t="shared" si="13"/>
        <v>#REF!</v>
      </c>
    </row>
    <row r="272" spans="1:42" ht="39.75" customHeight="1" x14ac:dyDescent="0.25">
      <c r="A272" s="52">
        <f t="shared" si="7"/>
        <v>258</v>
      </c>
      <c r="B272" s="53" t="e">
        <f>'2 SERVICES'!#REF!</f>
        <v>#REF!</v>
      </c>
      <c r="C272" s="54" t="e">
        <f>'2 SERVICES'!#REF!</f>
        <v>#REF!</v>
      </c>
      <c r="D272" s="55" t="e">
        <f>'2 SERVICES'!#REF!</f>
        <v>#REF!</v>
      </c>
      <c r="E272" s="56">
        <f>'2 SERVICES'!B270</f>
        <v>0</v>
      </c>
      <c r="F272" s="57" t="e">
        <f t="shared" si="8"/>
        <v>#REF!</v>
      </c>
      <c r="G272" s="58"/>
      <c r="H272" s="59"/>
      <c r="I272" s="60"/>
      <c r="J272" s="61"/>
      <c r="K272" s="62"/>
      <c r="L272" s="63"/>
      <c r="M272" s="64" t="e">
        <f t="shared" si="9"/>
        <v>#REF!</v>
      </c>
      <c r="N272" s="58"/>
      <c r="O272" s="65"/>
      <c r="P272" s="60"/>
      <c r="Q272" s="61"/>
      <c r="R272" s="66"/>
      <c r="S272" s="67"/>
      <c r="T272" s="57" t="e">
        <f t="shared" si="10"/>
        <v>#REF!</v>
      </c>
      <c r="U272" s="58"/>
      <c r="V272" s="59"/>
      <c r="W272" s="60"/>
      <c r="X272" s="61"/>
      <c r="Y272" s="62"/>
      <c r="Z272" s="63"/>
      <c r="AA272" s="64" t="e">
        <f t="shared" si="11"/>
        <v>#REF!</v>
      </c>
      <c r="AB272" s="58"/>
      <c r="AC272" s="65"/>
      <c r="AD272" s="60"/>
      <c r="AE272" s="61"/>
      <c r="AF272" s="66"/>
      <c r="AG272" s="67"/>
      <c r="AH272" s="68" t="e">
        <f t="shared" si="12"/>
        <v>#REF!</v>
      </c>
      <c r="AI272" s="58"/>
      <c r="AJ272" s="59"/>
      <c r="AK272" s="60"/>
      <c r="AL272" s="61"/>
      <c r="AM272" s="62"/>
      <c r="AN272" s="63"/>
      <c r="AO272" s="69" t="s">
        <v>165</v>
      </c>
      <c r="AP272" s="3" t="e">
        <f t="shared" si="13"/>
        <v>#REF!</v>
      </c>
    </row>
    <row r="273" spans="1:42" ht="39.75" customHeight="1" x14ac:dyDescent="0.25">
      <c r="A273" s="52">
        <f t="shared" si="7"/>
        <v>259</v>
      </c>
      <c r="B273" s="53" t="e">
        <f>'2 SERVICES'!#REF!</f>
        <v>#REF!</v>
      </c>
      <c r="C273" s="54" t="e">
        <f>'2 SERVICES'!#REF!</f>
        <v>#REF!</v>
      </c>
      <c r="D273" s="55" t="e">
        <f>'2 SERVICES'!#REF!</f>
        <v>#REF!</v>
      </c>
      <c r="E273" s="56">
        <f>'2 SERVICES'!B271</f>
        <v>0</v>
      </c>
      <c r="F273" s="57" t="e">
        <f t="shared" si="8"/>
        <v>#REF!</v>
      </c>
      <c r="G273" s="58"/>
      <c r="H273" s="59"/>
      <c r="I273" s="60"/>
      <c r="J273" s="61"/>
      <c r="K273" s="62"/>
      <c r="L273" s="63"/>
      <c r="M273" s="64" t="e">
        <f t="shared" si="9"/>
        <v>#REF!</v>
      </c>
      <c r="N273" s="58"/>
      <c r="O273" s="65"/>
      <c r="P273" s="60"/>
      <c r="Q273" s="61"/>
      <c r="R273" s="66"/>
      <c r="S273" s="67"/>
      <c r="T273" s="57" t="e">
        <f t="shared" si="10"/>
        <v>#REF!</v>
      </c>
      <c r="U273" s="58"/>
      <c r="V273" s="70"/>
      <c r="W273" s="71"/>
      <c r="X273" s="72"/>
      <c r="Y273" s="73"/>
      <c r="Z273" s="74"/>
      <c r="AA273" s="75" t="e">
        <f t="shared" si="11"/>
        <v>#REF!</v>
      </c>
      <c r="AB273" s="76"/>
      <c r="AC273" s="70"/>
      <c r="AD273" s="71"/>
      <c r="AE273" s="72"/>
      <c r="AF273" s="73"/>
      <c r="AG273" s="74"/>
      <c r="AH273" s="68" t="e">
        <f t="shared" si="12"/>
        <v>#REF!</v>
      </c>
      <c r="AI273" s="76"/>
      <c r="AJ273" s="59"/>
      <c r="AK273" s="71"/>
      <c r="AL273" s="72"/>
      <c r="AM273" s="62"/>
      <c r="AN273" s="63"/>
      <c r="AO273" s="77" t="s">
        <v>165</v>
      </c>
      <c r="AP273" s="3" t="e">
        <f t="shared" si="13"/>
        <v>#REF!</v>
      </c>
    </row>
    <row r="274" spans="1:42" ht="39.75" customHeight="1" x14ac:dyDescent="0.25">
      <c r="A274" s="52">
        <f t="shared" si="7"/>
        <v>260</v>
      </c>
      <c r="B274" s="53" t="e">
        <f>'2 SERVICES'!#REF!</f>
        <v>#REF!</v>
      </c>
      <c r="C274" s="54" t="e">
        <f>'2 SERVICES'!#REF!</f>
        <v>#REF!</v>
      </c>
      <c r="D274" s="55" t="e">
        <f>'2 SERVICES'!#REF!</f>
        <v>#REF!</v>
      </c>
      <c r="E274" s="56">
        <f>'2 SERVICES'!B272</f>
        <v>0</v>
      </c>
      <c r="F274" s="57" t="e">
        <f t="shared" si="8"/>
        <v>#REF!</v>
      </c>
      <c r="G274" s="58"/>
      <c r="H274" s="59"/>
      <c r="I274" s="60"/>
      <c r="J274" s="61"/>
      <c r="K274" s="62"/>
      <c r="L274" s="63"/>
      <c r="M274" s="64" t="e">
        <f t="shared" si="9"/>
        <v>#REF!</v>
      </c>
      <c r="N274" s="58"/>
      <c r="O274" s="65"/>
      <c r="P274" s="60"/>
      <c r="Q274" s="61"/>
      <c r="R274" s="66"/>
      <c r="S274" s="67"/>
      <c r="T274" s="57" t="e">
        <f t="shared" si="10"/>
        <v>#REF!</v>
      </c>
      <c r="U274" s="58"/>
      <c r="V274" s="59"/>
      <c r="W274" s="60"/>
      <c r="X274" s="61"/>
      <c r="Y274" s="62"/>
      <c r="Z274" s="63"/>
      <c r="AA274" s="64" t="e">
        <f t="shared" si="11"/>
        <v>#REF!</v>
      </c>
      <c r="AB274" s="58"/>
      <c r="AC274" s="65"/>
      <c r="AD274" s="60"/>
      <c r="AE274" s="61"/>
      <c r="AF274" s="66"/>
      <c r="AG274" s="67"/>
      <c r="AH274" s="68" t="e">
        <f t="shared" si="12"/>
        <v>#REF!</v>
      </c>
      <c r="AI274" s="58"/>
      <c r="AJ274" s="59"/>
      <c r="AK274" s="60"/>
      <c r="AL274" s="61"/>
      <c r="AM274" s="62"/>
      <c r="AN274" s="63"/>
      <c r="AO274" s="69" t="s">
        <v>165</v>
      </c>
      <c r="AP274" s="3" t="e">
        <f t="shared" si="13"/>
        <v>#REF!</v>
      </c>
    </row>
    <row r="275" spans="1:42" ht="39.75" customHeight="1" x14ac:dyDescent="0.25">
      <c r="A275" s="52">
        <f t="shared" si="7"/>
        <v>261</v>
      </c>
      <c r="B275" s="53" t="e">
        <f>'2 SERVICES'!#REF!</f>
        <v>#REF!</v>
      </c>
      <c r="C275" s="54" t="e">
        <f>'2 SERVICES'!#REF!</f>
        <v>#REF!</v>
      </c>
      <c r="D275" s="55" t="e">
        <f>'2 SERVICES'!#REF!</f>
        <v>#REF!</v>
      </c>
      <c r="E275" s="56">
        <f>'2 SERVICES'!B273</f>
        <v>0</v>
      </c>
      <c r="F275" s="57" t="e">
        <f t="shared" si="8"/>
        <v>#REF!</v>
      </c>
      <c r="G275" s="58"/>
      <c r="H275" s="59"/>
      <c r="I275" s="60"/>
      <c r="J275" s="61"/>
      <c r="K275" s="62"/>
      <c r="L275" s="63"/>
      <c r="M275" s="64" t="e">
        <f t="shared" si="9"/>
        <v>#REF!</v>
      </c>
      <c r="N275" s="58"/>
      <c r="O275" s="65"/>
      <c r="P275" s="60"/>
      <c r="Q275" s="61"/>
      <c r="R275" s="66"/>
      <c r="S275" s="67"/>
      <c r="T275" s="57" t="e">
        <f t="shared" si="10"/>
        <v>#REF!</v>
      </c>
      <c r="U275" s="58"/>
      <c r="V275" s="70"/>
      <c r="W275" s="71"/>
      <c r="X275" s="72"/>
      <c r="Y275" s="73"/>
      <c r="Z275" s="74"/>
      <c r="AA275" s="75" t="e">
        <f t="shared" si="11"/>
        <v>#REF!</v>
      </c>
      <c r="AB275" s="76"/>
      <c r="AC275" s="70"/>
      <c r="AD275" s="71"/>
      <c r="AE275" s="72"/>
      <c r="AF275" s="73"/>
      <c r="AG275" s="74"/>
      <c r="AH275" s="68" t="e">
        <f t="shared" si="12"/>
        <v>#REF!</v>
      </c>
      <c r="AI275" s="76"/>
      <c r="AJ275" s="59"/>
      <c r="AK275" s="71"/>
      <c r="AL275" s="72"/>
      <c r="AM275" s="62"/>
      <c r="AN275" s="63"/>
      <c r="AO275" s="77" t="s">
        <v>165</v>
      </c>
      <c r="AP275" s="3" t="e">
        <f t="shared" si="13"/>
        <v>#REF!</v>
      </c>
    </row>
    <row r="276" spans="1:42" ht="39.75" customHeight="1" x14ac:dyDescent="0.25">
      <c r="A276" s="52">
        <f t="shared" si="7"/>
        <v>262</v>
      </c>
      <c r="B276" s="53" t="e">
        <f>'2 SERVICES'!#REF!</f>
        <v>#REF!</v>
      </c>
      <c r="C276" s="54" t="e">
        <f>'2 SERVICES'!#REF!</f>
        <v>#REF!</v>
      </c>
      <c r="D276" s="55" t="e">
        <f>'2 SERVICES'!#REF!</f>
        <v>#REF!</v>
      </c>
      <c r="E276" s="56">
        <f>'2 SERVICES'!B274</f>
        <v>0</v>
      </c>
      <c r="F276" s="57" t="e">
        <f t="shared" si="8"/>
        <v>#REF!</v>
      </c>
      <c r="G276" s="58"/>
      <c r="H276" s="59"/>
      <c r="I276" s="60"/>
      <c r="J276" s="61"/>
      <c r="K276" s="62"/>
      <c r="L276" s="63"/>
      <c r="M276" s="64" t="e">
        <f t="shared" si="9"/>
        <v>#REF!</v>
      </c>
      <c r="N276" s="58"/>
      <c r="O276" s="65"/>
      <c r="P276" s="60"/>
      <c r="Q276" s="61"/>
      <c r="R276" s="66"/>
      <c r="S276" s="67"/>
      <c r="T276" s="57" t="e">
        <f t="shared" si="10"/>
        <v>#REF!</v>
      </c>
      <c r="U276" s="58"/>
      <c r="V276" s="59"/>
      <c r="W276" s="60"/>
      <c r="X276" s="61"/>
      <c r="Y276" s="62"/>
      <c r="Z276" s="63"/>
      <c r="AA276" s="64" t="e">
        <f t="shared" si="11"/>
        <v>#REF!</v>
      </c>
      <c r="AB276" s="58"/>
      <c r="AC276" s="65"/>
      <c r="AD276" s="60"/>
      <c r="AE276" s="61"/>
      <c r="AF276" s="66"/>
      <c r="AG276" s="67"/>
      <c r="AH276" s="68" t="e">
        <f t="shared" si="12"/>
        <v>#REF!</v>
      </c>
      <c r="AI276" s="58"/>
      <c r="AJ276" s="59"/>
      <c r="AK276" s="60"/>
      <c r="AL276" s="61"/>
      <c r="AM276" s="62"/>
      <c r="AN276" s="63"/>
      <c r="AO276" s="69" t="s">
        <v>165</v>
      </c>
      <c r="AP276" s="3" t="e">
        <f t="shared" si="13"/>
        <v>#REF!</v>
      </c>
    </row>
    <row r="277" spans="1:42" ht="39.75" customHeight="1" x14ac:dyDescent="0.25">
      <c r="A277" s="52">
        <f t="shared" si="7"/>
        <v>263</v>
      </c>
      <c r="B277" s="53" t="e">
        <f>'2 SERVICES'!#REF!</f>
        <v>#REF!</v>
      </c>
      <c r="C277" s="54" t="e">
        <f>'2 SERVICES'!#REF!</f>
        <v>#REF!</v>
      </c>
      <c r="D277" s="55" t="e">
        <f>'2 SERVICES'!#REF!</f>
        <v>#REF!</v>
      </c>
      <c r="E277" s="56">
        <f>'2 SERVICES'!B275</f>
        <v>0</v>
      </c>
      <c r="F277" s="57" t="e">
        <f t="shared" si="8"/>
        <v>#REF!</v>
      </c>
      <c r="G277" s="58"/>
      <c r="H277" s="59"/>
      <c r="I277" s="60"/>
      <c r="J277" s="61"/>
      <c r="K277" s="62"/>
      <c r="L277" s="63"/>
      <c r="M277" s="64" t="e">
        <f t="shared" si="9"/>
        <v>#REF!</v>
      </c>
      <c r="N277" s="58"/>
      <c r="O277" s="65"/>
      <c r="P277" s="60"/>
      <c r="Q277" s="61"/>
      <c r="R277" s="66"/>
      <c r="S277" s="67"/>
      <c r="T277" s="57" t="e">
        <f t="shared" si="10"/>
        <v>#REF!</v>
      </c>
      <c r="U277" s="58"/>
      <c r="V277" s="70"/>
      <c r="W277" s="71"/>
      <c r="X277" s="72"/>
      <c r="Y277" s="73"/>
      <c r="Z277" s="74"/>
      <c r="AA277" s="75" t="e">
        <f t="shared" si="11"/>
        <v>#REF!</v>
      </c>
      <c r="AB277" s="76"/>
      <c r="AC277" s="70"/>
      <c r="AD277" s="71"/>
      <c r="AE277" s="72"/>
      <c r="AF277" s="73"/>
      <c r="AG277" s="74"/>
      <c r="AH277" s="68" t="e">
        <f t="shared" si="12"/>
        <v>#REF!</v>
      </c>
      <c r="AI277" s="76"/>
      <c r="AJ277" s="59"/>
      <c r="AK277" s="71"/>
      <c r="AL277" s="72"/>
      <c r="AM277" s="62"/>
      <c r="AN277" s="63"/>
      <c r="AO277" s="77" t="s">
        <v>165</v>
      </c>
      <c r="AP277" s="3" t="e">
        <f t="shared" si="13"/>
        <v>#REF!</v>
      </c>
    </row>
    <row r="278" spans="1:42" ht="39.75" customHeight="1" x14ac:dyDescent="0.25">
      <c r="A278" s="52">
        <f t="shared" si="7"/>
        <v>264</v>
      </c>
      <c r="B278" s="53" t="e">
        <f>'2 SERVICES'!#REF!</f>
        <v>#REF!</v>
      </c>
      <c r="C278" s="54" t="e">
        <f>'2 SERVICES'!#REF!</f>
        <v>#REF!</v>
      </c>
      <c r="D278" s="55" t="e">
        <f>'2 SERVICES'!#REF!</f>
        <v>#REF!</v>
      </c>
      <c r="E278" s="56">
        <f>'2 SERVICES'!B276</f>
        <v>0</v>
      </c>
      <c r="F278" s="57" t="e">
        <f t="shared" si="8"/>
        <v>#REF!</v>
      </c>
      <c r="G278" s="58"/>
      <c r="H278" s="59"/>
      <c r="I278" s="60"/>
      <c r="J278" s="61"/>
      <c r="K278" s="62"/>
      <c r="L278" s="63"/>
      <c r="M278" s="64" t="e">
        <f t="shared" si="9"/>
        <v>#REF!</v>
      </c>
      <c r="N278" s="58"/>
      <c r="O278" s="65"/>
      <c r="P278" s="60"/>
      <c r="Q278" s="61"/>
      <c r="R278" s="66"/>
      <c r="S278" s="67"/>
      <c r="T278" s="57" t="e">
        <f t="shared" si="10"/>
        <v>#REF!</v>
      </c>
      <c r="U278" s="58"/>
      <c r="V278" s="59"/>
      <c r="W278" s="60"/>
      <c r="X278" s="61"/>
      <c r="Y278" s="62"/>
      <c r="Z278" s="63"/>
      <c r="AA278" s="64" t="e">
        <f t="shared" si="11"/>
        <v>#REF!</v>
      </c>
      <c r="AB278" s="58"/>
      <c r="AC278" s="65"/>
      <c r="AD278" s="60"/>
      <c r="AE278" s="61"/>
      <c r="AF278" s="66"/>
      <c r="AG278" s="67"/>
      <c r="AH278" s="68" t="e">
        <f t="shared" si="12"/>
        <v>#REF!</v>
      </c>
      <c r="AI278" s="58"/>
      <c r="AJ278" s="59"/>
      <c r="AK278" s="60"/>
      <c r="AL278" s="61"/>
      <c r="AM278" s="62"/>
      <c r="AN278" s="63"/>
      <c r="AO278" s="69" t="s">
        <v>165</v>
      </c>
      <c r="AP278" s="3" t="e">
        <f t="shared" si="13"/>
        <v>#REF!</v>
      </c>
    </row>
    <row r="279" spans="1:42" ht="39.75" customHeight="1" x14ac:dyDescent="0.25">
      <c r="A279" s="52">
        <f t="shared" si="7"/>
        <v>265</v>
      </c>
      <c r="B279" s="53" t="e">
        <f>'2 SERVICES'!#REF!</f>
        <v>#REF!</v>
      </c>
      <c r="C279" s="54" t="e">
        <f>'2 SERVICES'!#REF!</f>
        <v>#REF!</v>
      </c>
      <c r="D279" s="55" t="e">
        <f>'2 SERVICES'!#REF!</f>
        <v>#REF!</v>
      </c>
      <c r="E279" s="56">
        <f>'2 SERVICES'!B277</f>
        <v>0</v>
      </c>
      <c r="F279" s="57" t="e">
        <f t="shared" si="8"/>
        <v>#REF!</v>
      </c>
      <c r="G279" s="58"/>
      <c r="H279" s="59"/>
      <c r="I279" s="60"/>
      <c r="J279" s="61"/>
      <c r="K279" s="62"/>
      <c r="L279" s="63"/>
      <c r="M279" s="64" t="e">
        <f t="shared" si="9"/>
        <v>#REF!</v>
      </c>
      <c r="N279" s="58"/>
      <c r="O279" s="65"/>
      <c r="P279" s="60"/>
      <c r="Q279" s="61"/>
      <c r="R279" s="66"/>
      <c r="S279" s="67"/>
      <c r="T279" s="57" t="e">
        <f t="shared" si="10"/>
        <v>#REF!</v>
      </c>
      <c r="U279" s="58"/>
      <c r="V279" s="70"/>
      <c r="W279" s="71"/>
      <c r="X279" s="72"/>
      <c r="Y279" s="73"/>
      <c r="Z279" s="74"/>
      <c r="AA279" s="75" t="e">
        <f t="shared" si="11"/>
        <v>#REF!</v>
      </c>
      <c r="AB279" s="76"/>
      <c r="AC279" s="70"/>
      <c r="AD279" s="71"/>
      <c r="AE279" s="72"/>
      <c r="AF279" s="73"/>
      <c r="AG279" s="74"/>
      <c r="AH279" s="68" t="e">
        <f t="shared" si="12"/>
        <v>#REF!</v>
      </c>
      <c r="AI279" s="76"/>
      <c r="AJ279" s="59"/>
      <c r="AK279" s="71"/>
      <c r="AL279" s="72"/>
      <c r="AM279" s="62"/>
      <c r="AN279" s="63"/>
      <c r="AO279" s="77" t="s">
        <v>165</v>
      </c>
      <c r="AP279" s="3" t="e">
        <f t="shared" si="13"/>
        <v>#REF!</v>
      </c>
    </row>
    <row r="280" spans="1:42" ht="39.75" customHeight="1" x14ac:dyDescent="0.25">
      <c r="A280" s="52">
        <f t="shared" si="7"/>
        <v>266</v>
      </c>
      <c r="B280" s="53" t="e">
        <f>'2 SERVICES'!#REF!</f>
        <v>#REF!</v>
      </c>
      <c r="C280" s="54" t="e">
        <f>'2 SERVICES'!#REF!</f>
        <v>#REF!</v>
      </c>
      <c r="D280" s="55" t="e">
        <f>'2 SERVICES'!#REF!</f>
        <v>#REF!</v>
      </c>
      <c r="E280" s="56">
        <f>'2 SERVICES'!B278</f>
        <v>0</v>
      </c>
      <c r="F280" s="57" t="e">
        <f t="shared" si="8"/>
        <v>#REF!</v>
      </c>
      <c r="G280" s="58"/>
      <c r="H280" s="59"/>
      <c r="I280" s="60"/>
      <c r="J280" s="61"/>
      <c r="K280" s="62"/>
      <c r="L280" s="63"/>
      <c r="M280" s="64" t="e">
        <f t="shared" si="9"/>
        <v>#REF!</v>
      </c>
      <c r="N280" s="58"/>
      <c r="O280" s="65"/>
      <c r="P280" s="60"/>
      <c r="Q280" s="61"/>
      <c r="R280" s="66"/>
      <c r="S280" s="67"/>
      <c r="T280" s="57" t="e">
        <f t="shared" si="10"/>
        <v>#REF!</v>
      </c>
      <c r="U280" s="58"/>
      <c r="V280" s="59"/>
      <c r="W280" s="60"/>
      <c r="X280" s="61"/>
      <c r="Y280" s="62"/>
      <c r="Z280" s="63"/>
      <c r="AA280" s="64" t="e">
        <f t="shared" si="11"/>
        <v>#REF!</v>
      </c>
      <c r="AB280" s="58"/>
      <c r="AC280" s="65"/>
      <c r="AD280" s="60"/>
      <c r="AE280" s="61"/>
      <c r="AF280" s="66"/>
      <c r="AG280" s="67"/>
      <c r="AH280" s="68" t="e">
        <f t="shared" si="12"/>
        <v>#REF!</v>
      </c>
      <c r="AI280" s="58"/>
      <c r="AJ280" s="59"/>
      <c r="AK280" s="60"/>
      <c r="AL280" s="61"/>
      <c r="AM280" s="62"/>
      <c r="AN280" s="63"/>
      <c r="AO280" s="69" t="s">
        <v>165</v>
      </c>
      <c r="AP280" s="3" t="e">
        <f t="shared" si="13"/>
        <v>#REF!</v>
      </c>
    </row>
    <row r="281" spans="1:42" ht="39.75" customHeight="1" x14ac:dyDescent="0.25">
      <c r="A281" s="52">
        <f t="shared" ref="A281:A535" si="14">ROW(A267)</f>
        <v>267</v>
      </c>
      <c r="B281" s="53" t="e">
        <f>'2 SERVICES'!#REF!</f>
        <v>#REF!</v>
      </c>
      <c r="C281" s="54" t="e">
        <f>'2 SERVICES'!#REF!</f>
        <v>#REF!</v>
      </c>
      <c r="D281" s="55" t="e">
        <f>'2 SERVICES'!#REF!</f>
        <v>#REF!</v>
      </c>
      <c r="E281" s="56">
        <f>'2 SERVICES'!B279</f>
        <v>0</v>
      </c>
      <c r="F281" s="57" t="e">
        <f t="shared" si="8"/>
        <v>#REF!</v>
      </c>
      <c r="G281" s="58"/>
      <c r="H281" s="59"/>
      <c r="I281" s="60"/>
      <c r="J281" s="61"/>
      <c r="K281" s="62"/>
      <c r="L281" s="63"/>
      <c r="M281" s="64" t="e">
        <f t="shared" si="9"/>
        <v>#REF!</v>
      </c>
      <c r="N281" s="58"/>
      <c r="O281" s="65"/>
      <c r="P281" s="60"/>
      <c r="Q281" s="61"/>
      <c r="R281" s="66"/>
      <c r="S281" s="67"/>
      <c r="T281" s="57" t="e">
        <f t="shared" si="10"/>
        <v>#REF!</v>
      </c>
      <c r="U281" s="58"/>
      <c r="V281" s="70"/>
      <c r="W281" s="71"/>
      <c r="X281" s="72"/>
      <c r="Y281" s="73"/>
      <c r="Z281" s="74"/>
      <c r="AA281" s="75" t="e">
        <f t="shared" si="11"/>
        <v>#REF!</v>
      </c>
      <c r="AB281" s="76"/>
      <c r="AC281" s="70"/>
      <c r="AD281" s="71"/>
      <c r="AE281" s="72"/>
      <c r="AF281" s="73"/>
      <c r="AG281" s="74"/>
      <c r="AH281" s="68" t="e">
        <f t="shared" si="12"/>
        <v>#REF!</v>
      </c>
      <c r="AI281" s="76"/>
      <c r="AJ281" s="59"/>
      <c r="AK281" s="71"/>
      <c r="AL281" s="72"/>
      <c r="AM281" s="62"/>
      <c r="AN281" s="63"/>
      <c r="AO281" s="77" t="s">
        <v>165</v>
      </c>
      <c r="AP281" s="3" t="e">
        <f t="shared" si="13"/>
        <v>#REF!</v>
      </c>
    </row>
    <row r="282" spans="1:42" ht="39.75" customHeight="1" x14ac:dyDescent="0.25">
      <c r="A282" s="52">
        <f t="shared" si="14"/>
        <v>268</v>
      </c>
      <c r="B282" s="53" t="e">
        <f>'2 SERVICES'!#REF!</f>
        <v>#REF!</v>
      </c>
      <c r="C282" s="54" t="e">
        <f>'2 SERVICES'!#REF!</f>
        <v>#REF!</v>
      </c>
      <c r="D282" s="55" t="e">
        <f>'2 SERVICES'!#REF!</f>
        <v>#REF!</v>
      </c>
      <c r="E282" s="56">
        <f>'2 SERVICES'!B280</f>
        <v>0</v>
      </c>
      <c r="F282" s="57" t="e">
        <f t="shared" si="8"/>
        <v>#REF!</v>
      </c>
      <c r="G282" s="58"/>
      <c r="H282" s="59"/>
      <c r="I282" s="60"/>
      <c r="J282" s="61"/>
      <c r="K282" s="62"/>
      <c r="L282" s="63"/>
      <c r="M282" s="64" t="e">
        <f t="shared" si="9"/>
        <v>#REF!</v>
      </c>
      <c r="N282" s="58"/>
      <c r="O282" s="65"/>
      <c r="P282" s="60"/>
      <c r="Q282" s="61"/>
      <c r="R282" s="66"/>
      <c r="S282" s="67"/>
      <c r="T282" s="57" t="e">
        <f t="shared" si="10"/>
        <v>#REF!</v>
      </c>
      <c r="U282" s="58"/>
      <c r="V282" s="59"/>
      <c r="W282" s="60"/>
      <c r="X282" s="61"/>
      <c r="Y282" s="62"/>
      <c r="Z282" s="63"/>
      <c r="AA282" s="64" t="e">
        <f t="shared" si="11"/>
        <v>#REF!</v>
      </c>
      <c r="AB282" s="58"/>
      <c r="AC282" s="65"/>
      <c r="AD282" s="60"/>
      <c r="AE282" s="61"/>
      <c r="AF282" s="66"/>
      <c r="AG282" s="67"/>
      <c r="AH282" s="68" t="e">
        <f t="shared" si="12"/>
        <v>#REF!</v>
      </c>
      <c r="AI282" s="58"/>
      <c r="AJ282" s="59"/>
      <c r="AK282" s="60"/>
      <c r="AL282" s="61"/>
      <c r="AM282" s="62"/>
      <c r="AN282" s="63"/>
      <c r="AO282" s="69" t="s">
        <v>165</v>
      </c>
      <c r="AP282" s="3" t="e">
        <f t="shared" si="13"/>
        <v>#REF!</v>
      </c>
    </row>
    <row r="283" spans="1:42" ht="39.75" customHeight="1" x14ac:dyDescent="0.25">
      <c r="A283" s="52">
        <f t="shared" si="14"/>
        <v>269</v>
      </c>
      <c r="B283" s="53" t="e">
        <f>'2 SERVICES'!#REF!</f>
        <v>#REF!</v>
      </c>
      <c r="C283" s="54" t="e">
        <f>'2 SERVICES'!#REF!</f>
        <v>#REF!</v>
      </c>
      <c r="D283" s="55" t="e">
        <f>'2 SERVICES'!#REF!</f>
        <v>#REF!</v>
      </c>
      <c r="E283" s="56">
        <f>'2 SERVICES'!B281</f>
        <v>0</v>
      </c>
      <c r="F283" s="57" t="e">
        <f t="shared" si="8"/>
        <v>#REF!</v>
      </c>
      <c r="G283" s="58"/>
      <c r="H283" s="59"/>
      <c r="I283" s="60"/>
      <c r="J283" s="61"/>
      <c r="K283" s="62"/>
      <c r="L283" s="63"/>
      <c r="M283" s="64" t="e">
        <f t="shared" si="9"/>
        <v>#REF!</v>
      </c>
      <c r="N283" s="58"/>
      <c r="O283" s="65"/>
      <c r="P283" s="60"/>
      <c r="Q283" s="61"/>
      <c r="R283" s="66"/>
      <c r="S283" s="67"/>
      <c r="T283" s="57" t="e">
        <f t="shared" si="10"/>
        <v>#REF!</v>
      </c>
      <c r="U283" s="58"/>
      <c r="V283" s="70"/>
      <c r="W283" s="71"/>
      <c r="X283" s="72"/>
      <c r="Y283" s="73"/>
      <c r="Z283" s="74"/>
      <c r="AA283" s="75" t="e">
        <f t="shared" si="11"/>
        <v>#REF!</v>
      </c>
      <c r="AB283" s="76"/>
      <c r="AC283" s="70"/>
      <c r="AD283" s="71"/>
      <c r="AE283" s="72"/>
      <c r="AF283" s="73"/>
      <c r="AG283" s="74"/>
      <c r="AH283" s="68" t="e">
        <f t="shared" si="12"/>
        <v>#REF!</v>
      </c>
      <c r="AI283" s="76"/>
      <c r="AJ283" s="59"/>
      <c r="AK283" s="71"/>
      <c r="AL283" s="72"/>
      <c r="AM283" s="62"/>
      <c r="AN283" s="63"/>
      <c r="AO283" s="77" t="s">
        <v>165</v>
      </c>
      <c r="AP283" s="3" t="e">
        <f t="shared" si="13"/>
        <v>#REF!</v>
      </c>
    </row>
    <row r="284" spans="1:42" ht="39.75" customHeight="1" x14ac:dyDescent="0.25">
      <c r="A284" s="52">
        <f t="shared" si="14"/>
        <v>270</v>
      </c>
      <c r="B284" s="53" t="e">
        <f>'2 SERVICES'!#REF!</f>
        <v>#REF!</v>
      </c>
      <c r="C284" s="54" t="e">
        <f>'2 SERVICES'!#REF!</f>
        <v>#REF!</v>
      </c>
      <c r="D284" s="55" t="e">
        <f>'2 SERVICES'!#REF!</f>
        <v>#REF!</v>
      </c>
      <c r="E284" s="56">
        <f>'2 SERVICES'!B282</f>
        <v>0</v>
      </c>
      <c r="F284" s="57" t="e">
        <f t="shared" si="8"/>
        <v>#REF!</v>
      </c>
      <c r="G284" s="58"/>
      <c r="H284" s="59"/>
      <c r="I284" s="60"/>
      <c r="J284" s="61"/>
      <c r="K284" s="62"/>
      <c r="L284" s="63"/>
      <c r="M284" s="64" t="e">
        <f t="shared" si="9"/>
        <v>#REF!</v>
      </c>
      <c r="N284" s="58"/>
      <c r="O284" s="65"/>
      <c r="P284" s="60"/>
      <c r="Q284" s="61"/>
      <c r="R284" s="66"/>
      <c r="S284" s="67"/>
      <c r="T284" s="57" t="e">
        <f t="shared" si="10"/>
        <v>#REF!</v>
      </c>
      <c r="U284" s="58"/>
      <c r="V284" s="59"/>
      <c r="W284" s="60"/>
      <c r="X284" s="61"/>
      <c r="Y284" s="62"/>
      <c r="Z284" s="63"/>
      <c r="AA284" s="64" t="e">
        <f t="shared" si="11"/>
        <v>#REF!</v>
      </c>
      <c r="AB284" s="58"/>
      <c r="AC284" s="65"/>
      <c r="AD284" s="60"/>
      <c r="AE284" s="61"/>
      <c r="AF284" s="66"/>
      <c r="AG284" s="67"/>
      <c r="AH284" s="68" t="e">
        <f t="shared" si="12"/>
        <v>#REF!</v>
      </c>
      <c r="AI284" s="58"/>
      <c r="AJ284" s="59"/>
      <c r="AK284" s="60"/>
      <c r="AL284" s="61"/>
      <c r="AM284" s="62"/>
      <c r="AN284" s="63"/>
      <c r="AO284" s="69" t="s">
        <v>165</v>
      </c>
      <c r="AP284" s="3" t="e">
        <f t="shared" si="13"/>
        <v>#REF!</v>
      </c>
    </row>
    <row r="285" spans="1:42" ht="39.75" customHeight="1" x14ac:dyDescent="0.25">
      <c r="A285" s="52">
        <f t="shared" si="14"/>
        <v>271</v>
      </c>
      <c r="B285" s="53" t="e">
        <f>'2 SERVICES'!#REF!</f>
        <v>#REF!</v>
      </c>
      <c r="C285" s="54" t="e">
        <f>'2 SERVICES'!#REF!</f>
        <v>#REF!</v>
      </c>
      <c r="D285" s="55" t="e">
        <f>'2 SERVICES'!#REF!</f>
        <v>#REF!</v>
      </c>
      <c r="E285" s="56">
        <f>'2 SERVICES'!B283</f>
        <v>0</v>
      </c>
      <c r="F285" s="57" t="e">
        <f t="shared" si="8"/>
        <v>#REF!</v>
      </c>
      <c r="G285" s="58"/>
      <c r="H285" s="59"/>
      <c r="I285" s="60"/>
      <c r="J285" s="61"/>
      <c r="K285" s="62"/>
      <c r="L285" s="63"/>
      <c r="M285" s="64" t="e">
        <f t="shared" si="9"/>
        <v>#REF!</v>
      </c>
      <c r="N285" s="58"/>
      <c r="O285" s="65"/>
      <c r="P285" s="60"/>
      <c r="Q285" s="61"/>
      <c r="R285" s="66"/>
      <c r="S285" s="67"/>
      <c r="T285" s="57" t="e">
        <f t="shared" si="10"/>
        <v>#REF!</v>
      </c>
      <c r="U285" s="58"/>
      <c r="V285" s="70"/>
      <c r="W285" s="71"/>
      <c r="X285" s="72"/>
      <c r="Y285" s="73"/>
      <c r="Z285" s="74"/>
      <c r="AA285" s="75" t="e">
        <f t="shared" si="11"/>
        <v>#REF!</v>
      </c>
      <c r="AB285" s="76"/>
      <c r="AC285" s="70"/>
      <c r="AD285" s="71"/>
      <c r="AE285" s="72"/>
      <c r="AF285" s="73"/>
      <c r="AG285" s="74"/>
      <c r="AH285" s="68" t="e">
        <f t="shared" si="12"/>
        <v>#REF!</v>
      </c>
      <c r="AI285" s="76"/>
      <c r="AJ285" s="59"/>
      <c r="AK285" s="71"/>
      <c r="AL285" s="72"/>
      <c r="AM285" s="62"/>
      <c r="AN285" s="63"/>
      <c r="AO285" s="77" t="s">
        <v>165</v>
      </c>
      <c r="AP285" s="3" t="e">
        <f t="shared" si="13"/>
        <v>#REF!</v>
      </c>
    </row>
    <row r="286" spans="1:42" ht="39.75" customHeight="1" x14ac:dyDescent="0.25">
      <c r="A286" s="52">
        <f t="shared" si="14"/>
        <v>272</v>
      </c>
      <c r="B286" s="53" t="e">
        <f>'2 SERVICES'!#REF!</f>
        <v>#REF!</v>
      </c>
      <c r="C286" s="54" t="e">
        <f>'2 SERVICES'!#REF!</f>
        <v>#REF!</v>
      </c>
      <c r="D286" s="55" t="e">
        <f>'2 SERVICES'!#REF!</f>
        <v>#REF!</v>
      </c>
      <c r="E286" s="56">
        <f>'2 SERVICES'!B284</f>
        <v>0</v>
      </c>
      <c r="F286" s="57" t="e">
        <f t="shared" si="8"/>
        <v>#REF!</v>
      </c>
      <c r="G286" s="58"/>
      <c r="H286" s="59"/>
      <c r="I286" s="60"/>
      <c r="J286" s="61"/>
      <c r="K286" s="62"/>
      <c r="L286" s="63"/>
      <c r="M286" s="64" t="e">
        <f t="shared" si="9"/>
        <v>#REF!</v>
      </c>
      <c r="N286" s="58"/>
      <c r="O286" s="65"/>
      <c r="P286" s="60"/>
      <c r="Q286" s="61"/>
      <c r="R286" s="66"/>
      <c r="S286" s="67"/>
      <c r="T286" s="57" t="e">
        <f t="shared" si="10"/>
        <v>#REF!</v>
      </c>
      <c r="U286" s="58"/>
      <c r="V286" s="59"/>
      <c r="W286" s="60"/>
      <c r="X286" s="61"/>
      <c r="Y286" s="62"/>
      <c r="Z286" s="63"/>
      <c r="AA286" s="64" t="e">
        <f t="shared" si="11"/>
        <v>#REF!</v>
      </c>
      <c r="AB286" s="58"/>
      <c r="AC286" s="65"/>
      <c r="AD286" s="60"/>
      <c r="AE286" s="61"/>
      <c r="AF286" s="66"/>
      <c r="AG286" s="67"/>
      <c r="AH286" s="68" t="e">
        <f t="shared" si="12"/>
        <v>#REF!</v>
      </c>
      <c r="AI286" s="58"/>
      <c r="AJ286" s="59"/>
      <c r="AK286" s="60"/>
      <c r="AL286" s="61"/>
      <c r="AM286" s="62"/>
      <c r="AN286" s="63"/>
      <c r="AO286" s="69" t="s">
        <v>165</v>
      </c>
      <c r="AP286" s="3" t="e">
        <f t="shared" si="13"/>
        <v>#REF!</v>
      </c>
    </row>
    <row r="287" spans="1:42" ht="39.75" customHeight="1" x14ac:dyDescent="0.25">
      <c r="A287" s="52">
        <f t="shared" si="14"/>
        <v>273</v>
      </c>
      <c r="B287" s="53" t="e">
        <f>'2 SERVICES'!#REF!</f>
        <v>#REF!</v>
      </c>
      <c r="C287" s="54" t="e">
        <f>'2 SERVICES'!#REF!</f>
        <v>#REF!</v>
      </c>
      <c r="D287" s="55" t="e">
        <f>'2 SERVICES'!#REF!</f>
        <v>#REF!</v>
      </c>
      <c r="E287" s="56">
        <f>'2 SERVICES'!B285</f>
        <v>0</v>
      </c>
      <c r="F287" s="57" t="e">
        <f t="shared" si="8"/>
        <v>#REF!</v>
      </c>
      <c r="G287" s="58"/>
      <c r="H287" s="59"/>
      <c r="I287" s="60"/>
      <c r="J287" s="61"/>
      <c r="K287" s="62"/>
      <c r="L287" s="63"/>
      <c r="M287" s="64" t="e">
        <f t="shared" si="9"/>
        <v>#REF!</v>
      </c>
      <c r="N287" s="58"/>
      <c r="O287" s="65"/>
      <c r="P287" s="60"/>
      <c r="Q287" s="61"/>
      <c r="R287" s="66"/>
      <c r="S287" s="67"/>
      <c r="T287" s="57" t="e">
        <f t="shared" si="10"/>
        <v>#REF!</v>
      </c>
      <c r="U287" s="58"/>
      <c r="V287" s="70"/>
      <c r="W287" s="71"/>
      <c r="X287" s="72"/>
      <c r="Y287" s="73"/>
      <c r="Z287" s="74"/>
      <c r="AA287" s="75" t="e">
        <f t="shared" si="11"/>
        <v>#REF!</v>
      </c>
      <c r="AB287" s="76"/>
      <c r="AC287" s="70"/>
      <c r="AD287" s="71"/>
      <c r="AE287" s="72"/>
      <c r="AF287" s="73"/>
      <c r="AG287" s="74"/>
      <c r="AH287" s="68" t="e">
        <f t="shared" si="12"/>
        <v>#REF!</v>
      </c>
      <c r="AI287" s="76"/>
      <c r="AJ287" s="59"/>
      <c r="AK287" s="71"/>
      <c r="AL287" s="72"/>
      <c r="AM287" s="62"/>
      <c r="AN287" s="63"/>
      <c r="AO287" s="77" t="s">
        <v>165</v>
      </c>
      <c r="AP287" s="3" t="e">
        <f t="shared" si="13"/>
        <v>#REF!</v>
      </c>
    </row>
    <row r="288" spans="1:42" ht="39.75" customHeight="1" x14ac:dyDescent="0.25">
      <c r="A288" s="52">
        <f t="shared" si="14"/>
        <v>274</v>
      </c>
      <c r="B288" s="53" t="e">
        <f>'2 SERVICES'!#REF!</f>
        <v>#REF!</v>
      </c>
      <c r="C288" s="54" t="e">
        <f>'2 SERVICES'!#REF!</f>
        <v>#REF!</v>
      </c>
      <c r="D288" s="55" t="e">
        <f>'2 SERVICES'!#REF!</f>
        <v>#REF!</v>
      </c>
      <c r="E288" s="56">
        <f>'2 SERVICES'!B286</f>
        <v>0</v>
      </c>
      <c r="F288" s="57" t="e">
        <f t="shared" si="8"/>
        <v>#REF!</v>
      </c>
      <c r="G288" s="58"/>
      <c r="H288" s="59"/>
      <c r="I288" s="60"/>
      <c r="J288" s="61"/>
      <c r="K288" s="62"/>
      <c r="L288" s="63"/>
      <c r="M288" s="64" t="e">
        <f t="shared" si="9"/>
        <v>#REF!</v>
      </c>
      <c r="N288" s="58"/>
      <c r="O288" s="65"/>
      <c r="P288" s="60"/>
      <c r="Q288" s="61"/>
      <c r="R288" s="66"/>
      <c r="S288" s="67"/>
      <c r="T288" s="57" t="e">
        <f t="shared" si="10"/>
        <v>#REF!</v>
      </c>
      <c r="U288" s="58"/>
      <c r="V288" s="59"/>
      <c r="W288" s="60"/>
      <c r="X288" s="61"/>
      <c r="Y288" s="62"/>
      <c r="Z288" s="63"/>
      <c r="AA288" s="64" t="e">
        <f t="shared" si="11"/>
        <v>#REF!</v>
      </c>
      <c r="AB288" s="58"/>
      <c r="AC288" s="65"/>
      <c r="AD288" s="60"/>
      <c r="AE288" s="61"/>
      <c r="AF288" s="66"/>
      <c r="AG288" s="67"/>
      <c r="AH288" s="68" t="e">
        <f t="shared" si="12"/>
        <v>#REF!</v>
      </c>
      <c r="AI288" s="58"/>
      <c r="AJ288" s="59"/>
      <c r="AK288" s="60"/>
      <c r="AL288" s="61"/>
      <c r="AM288" s="62"/>
      <c r="AN288" s="63"/>
      <c r="AO288" s="69" t="s">
        <v>165</v>
      </c>
      <c r="AP288" s="3" t="e">
        <f t="shared" si="13"/>
        <v>#REF!</v>
      </c>
    </row>
    <row r="289" spans="1:42" ht="39.75" customHeight="1" x14ac:dyDescent="0.25">
      <c r="A289" s="52">
        <f t="shared" si="14"/>
        <v>275</v>
      </c>
      <c r="B289" s="53" t="e">
        <f>'2 SERVICES'!#REF!</f>
        <v>#REF!</v>
      </c>
      <c r="C289" s="54" t="e">
        <f>'2 SERVICES'!#REF!</f>
        <v>#REF!</v>
      </c>
      <c r="D289" s="55" t="e">
        <f>'2 SERVICES'!#REF!</f>
        <v>#REF!</v>
      </c>
      <c r="E289" s="56">
        <f>'2 SERVICES'!B287</f>
        <v>0</v>
      </c>
      <c r="F289" s="57" t="e">
        <f t="shared" si="8"/>
        <v>#REF!</v>
      </c>
      <c r="G289" s="58"/>
      <c r="H289" s="59"/>
      <c r="I289" s="60"/>
      <c r="J289" s="61"/>
      <c r="K289" s="62"/>
      <c r="L289" s="63"/>
      <c r="M289" s="64" t="e">
        <f t="shared" si="9"/>
        <v>#REF!</v>
      </c>
      <c r="N289" s="58"/>
      <c r="O289" s="65"/>
      <c r="P289" s="60"/>
      <c r="Q289" s="61"/>
      <c r="R289" s="66"/>
      <c r="S289" s="67"/>
      <c r="T289" s="57" t="e">
        <f t="shared" si="10"/>
        <v>#REF!</v>
      </c>
      <c r="U289" s="58"/>
      <c r="V289" s="70"/>
      <c r="W289" s="71"/>
      <c r="X289" s="72"/>
      <c r="Y289" s="73"/>
      <c r="Z289" s="74"/>
      <c r="AA289" s="75" t="e">
        <f t="shared" si="11"/>
        <v>#REF!</v>
      </c>
      <c r="AB289" s="76"/>
      <c r="AC289" s="70"/>
      <c r="AD289" s="71"/>
      <c r="AE289" s="72"/>
      <c r="AF289" s="73"/>
      <c r="AG289" s="74"/>
      <c r="AH289" s="68" t="e">
        <f t="shared" si="12"/>
        <v>#REF!</v>
      </c>
      <c r="AI289" s="76"/>
      <c r="AJ289" s="59"/>
      <c r="AK289" s="71"/>
      <c r="AL289" s="72"/>
      <c r="AM289" s="62"/>
      <c r="AN289" s="63"/>
      <c r="AO289" s="77" t="s">
        <v>165</v>
      </c>
      <c r="AP289" s="3" t="e">
        <f t="shared" si="13"/>
        <v>#REF!</v>
      </c>
    </row>
    <row r="290" spans="1:42" ht="39.75" customHeight="1" x14ac:dyDescent="0.25">
      <c r="A290" s="52">
        <f t="shared" si="14"/>
        <v>276</v>
      </c>
      <c r="B290" s="53" t="e">
        <f>'2 SERVICES'!#REF!</f>
        <v>#REF!</v>
      </c>
      <c r="C290" s="54" t="e">
        <f>'2 SERVICES'!#REF!</f>
        <v>#REF!</v>
      </c>
      <c r="D290" s="55" t="e">
        <f>'2 SERVICES'!#REF!</f>
        <v>#REF!</v>
      </c>
      <c r="E290" s="56">
        <f>'2 SERVICES'!B288</f>
        <v>0</v>
      </c>
      <c r="F290" s="57" t="e">
        <f t="shared" si="8"/>
        <v>#REF!</v>
      </c>
      <c r="G290" s="58"/>
      <c r="H290" s="59"/>
      <c r="I290" s="60"/>
      <c r="J290" s="61"/>
      <c r="K290" s="62"/>
      <c r="L290" s="63"/>
      <c r="M290" s="64" t="e">
        <f t="shared" si="9"/>
        <v>#REF!</v>
      </c>
      <c r="N290" s="58"/>
      <c r="O290" s="65"/>
      <c r="P290" s="60"/>
      <c r="Q290" s="61"/>
      <c r="R290" s="66"/>
      <c r="S290" s="67"/>
      <c r="T290" s="57" t="e">
        <f t="shared" si="10"/>
        <v>#REF!</v>
      </c>
      <c r="U290" s="58"/>
      <c r="V290" s="59"/>
      <c r="W290" s="60"/>
      <c r="X290" s="61"/>
      <c r="Y290" s="62"/>
      <c r="Z290" s="63"/>
      <c r="AA290" s="64" t="e">
        <f t="shared" si="11"/>
        <v>#REF!</v>
      </c>
      <c r="AB290" s="58"/>
      <c r="AC290" s="65"/>
      <c r="AD290" s="60"/>
      <c r="AE290" s="61"/>
      <c r="AF290" s="66"/>
      <c r="AG290" s="67"/>
      <c r="AH290" s="68" t="e">
        <f t="shared" si="12"/>
        <v>#REF!</v>
      </c>
      <c r="AI290" s="58"/>
      <c r="AJ290" s="59"/>
      <c r="AK290" s="60"/>
      <c r="AL290" s="61"/>
      <c r="AM290" s="62"/>
      <c r="AN290" s="63"/>
      <c r="AO290" s="69" t="s">
        <v>165</v>
      </c>
      <c r="AP290" s="3" t="e">
        <f t="shared" si="13"/>
        <v>#REF!</v>
      </c>
    </row>
    <row r="291" spans="1:42" ht="39.75" customHeight="1" x14ac:dyDescent="0.25">
      <c r="A291" s="52">
        <f t="shared" si="14"/>
        <v>277</v>
      </c>
      <c r="B291" s="53" t="e">
        <f>'2 SERVICES'!#REF!</f>
        <v>#REF!</v>
      </c>
      <c r="C291" s="54" t="e">
        <f>'2 SERVICES'!#REF!</f>
        <v>#REF!</v>
      </c>
      <c r="D291" s="55" t="e">
        <f>'2 SERVICES'!#REF!</f>
        <v>#REF!</v>
      </c>
      <c r="E291" s="56">
        <f>'2 SERVICES'!B289</f>
        <v>0</v>
      </c>
      <c r="F291" s="57" t="e">
        <f t="shared" si="8"/>
        <v>#REF!</v>
      </c>
      <c r="G291" s="58"/>
      <c r="H291" s="59"/>
      <c r="I291" s="60"/>
      <c r="J291" s="61"/>
      <c r="K291" s="62"/>
      <c r="L291" s="63"/>
      <c r="M291" s="64" t="e">
        <f t="shared" si="9"/>
        <v>#REF!</v>
      </c>
      <c r="N291" s="58"/>
      <c r="O291" s="65"/>
      <c r="P291" s="60"/>
      <c r="Q291" s="61"/>
      <c r="R291" s="66"/>
      <c r="S291" s="67"/>
      <c r="T291" s="57" t="e">
        <f t="shared" si="10"/>
        <v>#REF!</v>
      </c>
      <c r="U291" s="58"/>
      <c r="V291" s="70"/>
      <c r="W291" s="71"/>
      <c r="X291" s="72"/>
      <c r="Y291" s="73"/>
      <c r="Z291" s="74"/>
      <c r="AA291" s="75" t="e">
        <f t="shared" si="11"/>
        <v>#REF!</v>
      </c>
      <c r="AB291" s="76"/>
      <c r="AC291" s="70"/>
      <c r="AD291" s="71"/>
      <c r="AE291" s="72"/>
      <c r="AF291" s="73"/>
      <c r="AG291" s="74"/>
      <c r="AH291" s="68" t="e">
        <f t="shared" si="12"/>
        <v>#REF!</v>
      </c>
      <c r="AI291" s="76"/>
      <c r="AJ291" s="59"/>
      <c r="AK291" s="71"/>
      <c r="AL291" s="72"/>
      <c r="AM291" s="62"/>
      <c r="AN291" s="63"/>
      <c r="AO291" s="77" t="s">
        <v>165</v>
      </c>
      <c r="AP291" s="3" t="e">
        <f t="shared" si="13"/>
        <v>#REF!</v>
      </c>
    </row>
    <row r="292" spans="1:42" ht="39.75" customHeight="1" x14ac:dyDescent="0.25">
      <c r="A292" s="52">
        <f t="shared" si="14"/>
        <v>278</v>
      </c>
      <c r="B292" s="53" t="e">
        <f>'2 SERVICES'!#REF!</f>
        <v>#REF!</v>
      </c>
      <c r="C292" s="54" t="e">
        <f>'2 SERVICES'!#REF!</f>
        <v>#REF!</v>
      </c>
      <c r="D292" s="55" t="e">
        <f>'2 SERVICES'!#REF!</f>
        <v>#REF!</v>
      </c>
      <c r="E292" s="56">
        <f>'2 SERVICES'!B290</f>
        <v>0</v>
      </c>
      <c r="F292" s="57" t="e">
        <f t="shared" si="8"/>
        <v>#REF!</v>
      </c>
      <c r="G292" s="58"/>
      <c r="H292" s="59"/>
      <c r="I292" s="60"/>
      <c r="J292" s="61"/>
      <c r="K292" s="62"/>
      <c r="L292" s="63"/>
      <c r="M292" s="64" t="e">
        <f t="shared" si="9"/>
        <v>#REF!</v>
      </c>
      <c r="N292" s="58"/>
      <c r="O292" s="65"/>
      <c r="P292" s="60"/>
      <c r="Q292" s="61"/>
      <c r="R292" s="66"/>
      <c r="S292" s="67"/>
      <c r="T292" s="57" t="e">
        <f t="shared" si="10"/>
        <v>#REF!</v>
      </c>
      <c r="U292" s="58"/>
      <c r="V292" s="59"/>
      <c r="W292" s="60"/>
      <c r="X292" s="61"/>
      <c r="Y292" s="62"/>
      <c r="Z292" s="63"/>
      <c r="AA292" s="64" t="e">
        <f t="shared" si="11"/>
        <v>#REF!</v>
      </c>
      <c r="AB292" s="58"/>
      <c r="AC292" s="65"/>
      <c r="AD292" s="60"/>
      <c r="AE292" s="61"/>
      <c r="AF292" s="66"/>
      <c r="AG292" s="67"/>
      <c r="AH292" s="68" t="e">
        <f t="shared" si="12"/>
        <v>#REF!</v>
      </c>
      <c r="AI292" s="58"/>
      <c r="AJ292" s="59"/>
      <c r="AK292" s="60"/>
      <c r="AL292" s="61"/>
      <c r="AM292" s="62"/>
      <c r="AN292" s="63"/>
      <c r="AO292" s="69" t="s">
        <v>165</v>
      </c>
      <c r="AP292" s="3" t="e">
        <f t="shared" si="13"/>
        <v>#REF!</v>
      </c>
    </row>
    <row r="293" spans="1:42" ht="39.75" customHeight="1" x14ac:dyDescent="0.25">
      <c r="A293" s="52">
        <f t="shared" si="14"/>
        <v>279</v>
      </c>
      <c r="B293" s="53" t="e">
        <f>'2 SERVICES'!#REF!</f>
        <v>#REF!</v>
      </c>
      <c r="C293" s="54" t="e">
        <f>'2 SERVICES'!#REF!</f>
        <v>#REF!</v>
      </c>
      <c r="D293" s="55" t="e">
        <f>'2 SERVICES'!#REF!</f>
        <v>#REF!</v>
      </c>
      <c r="E293" s="56">
        <f>'2 SERVICES'!B291</f>
        <v>0</v>
      </c>
      <c r="F293" s="57" t="e">
        <f t="shared" si="8"/>
        <v>#REF!</v>
      </c>
      <c r="G293" s="58"/>
      <c r="H293" s="59"/>
      <c r="I293" s="60"/>
      <c r="J293" s="61"/>
      <c r="K293" s="62"/>
      <c r="L293" s="63"/>
      <c r="M293" s="64" t="e">
        <f t="shared" si="9"/>
        <v>#REF!</v>
      </c>
      <c r="N293" s="58"/>
      <c r="O293" s="65"/>
      <c r="P293" s="60"/>
      <c r="Q293" s="61"/>
      <c r="R293" s="66"/>
      <c r="S293" s="67"/>
      <c r="T293" s="57" t="e">
        <f t="shared" si="10"/>
        <v>#REF!</v>
      </c>
      <c r="U293" s="58"/>
      <c r="V293" s="70"/>
      <c r="W293" s="71"/>
      <c r="X293" s="72"/>
      <c r="Y293" s="73"/>
      <c r="Z293" s="74"/>
      <c r="AA293" s="75" t="e">
        <f t="shared" si="11"/>
        <v>#REF!</v>
      </c>
      <c r="AB293" s="76"/>
      <c r="AC293" s="70"/>
      <c r="AD293" s="71"/>
      <c r="AE293" s="72"/>
      <c r="AF293" s="73"/>
      <c r="AG293" s="74"/>
      <c r="AH293" s="68" t="e">
        <f t="shared" si="12"/>
        <v>#REF!</v>
      </c>
      <c r="AI293" s="76"/>
      <c r="AJ293" s="59"/>
      <c r="AK293" s="71"/>
      <c r="AL293" s="72"/>
      <c r="AM293" s="62"/>
      <c r="AN293" s="63"/>
      <c r="AO293" s="77" t="s">
        <v>165</v>
      </c>
      <c r="AP293" s="3" t="e">
        <f t="shared" si="13"/>
        <v>#REF!</v>
      </c>
    </row>
    <row r="294" spans="1:42" ht="39.75" customHeight="1" x14ac:dyDescent="0.25">
      <c r="A294" s="52">
        <f t="shared" si="14"/>
        <v>280</v>
      </c>
      <c r="B294" s="53" t="e">
        <f>'2 SERVICES'!#REF!</f>
        <v>#REF!</v>
      </c>
      <c r="C294" s="54" t="e">
        <f>'2 SERVICES'!#REF!</f>
        <v>#REF!</v>
      </c>
      <c r="D294" s="55" t="e">
        <f>'2 SERVICES'!#REF!</f>
        <v>#REF!</v>
      </c>
      <c r="E294" s="56">
        <f>'2 SERVICES'!B292</f>
        <v>0</v>
      </c>
      <c r="F294" s="57" t="e">
        <f t="shared" si="8"/>
        <v>#REF!</v>
      </c>
      <c r="G294" s="58"/>
      <c r="H294" s="59"/>
      <c r="I294" s="60"/>
      <c r="J294" s="61"/>
      <c r="K294" s="62"/>
      <c r="L294" s="63"/>
      <c r="M294" s="64" t="e">
        <f t="shared" si="9"/>
        <v>#REF!</v>
      </c>
      <c r="N294" s="58"/>
      <c r="O294" s="65"/>
      <c r="P294" s="60"/>
      <c r="Q294" s="61"/>
      <c r="R294" s="66"/>
      <c r="S294" s="67"/>
      <c r="T294" s="57" t="e">
        <f t="shared" si="10"/>
        <v>#REF!</v>
      </c>
      <c r="U294" s="58"/>
      <c r="V294" s="59"/>
      <c r="W294" s="60"/>
      <c r="X294" s="61"/>
      <c r="Y294" s="62"/>
      <c r="Z294" s="63"/>
      <c r="AA294" s="64" t="e">
        <f t="shared" si="11"/>
        <v>#REF!</v>
      </c>
      <c r="AB294" s="58"/>
      <c r="AC294" s="65"/>
      <c r="AD294" s="60"/>
      <c r="AE294" s="61"/>
      <c r="AF294" s="66"/>
      <c r="AG294" s="67"/>
      <c r="AH294" s="68" t="e">
        <f t="shared" si="12"/>
        <v>#REF!</v>
      </c>
      <c r="AI294" s="58"/>
      <c r="AJ294" s="59"/>
      <c r="AK294" s="60"/>
      <c r="AL294" s="61"/>
      <c r="AM294" s="62"/>
      <c r="AN294" s="63"/>
      <c r="AO294" s="69" t="s">
        <v>165</v>
      </c>
      <c r="AP294" s="3" t="e">
        <f t="shared" si="13"/>
        <v>#REF!</v>
      </c>
    </row>
    <row r="295" spans="1:42" ht="39.75" customHeight="1" x14ac:dyDescent="0.25">
      <c r="A295" s="52">
        <f t="shared" si="14"/>
        <v>281</v>
      </c>
      <c r="B295" s="53" t="e">
        <f>'2 SERVICES'!#REF!</f>
        <v>#REF!</v>
      </c>
      <c r="C295" s="54" t="e">
        <f>'2 SERVICES'!#REF!</f>
        <v>#REF!</v>
      </c>
      <c r="D295" s="55" t="e">
        <f>'2 SERVICES'!#REF!</f>
        <v>#REF!</v>
      </c>
      <c r="E295" s="56">
        <f>'2 SERVICES'!B293</f>
        <v>0</v>
      </c>
      <c r="F295" s="57" t="e">
        <f t="shared" si="8"/>
        <v>#REF!</v>
      </c>
      <c r="G295" s="58"/>
      <c r="H295" s="59"/>
      <c r="I295" s="60"/>
      <c r="J295" s="61"/>
      <c r="K295" s="62"/>
      <c r="L295" s="63"/>
      <c r="M295" s="64" t="e">
        <f t="shared" si="9"/>
        <v>#REF!</v>
      </c>
      <c r="N295" s="58"/>
      <c r="O295" s="65"/>
      <c r="P295" s="60"/>
      <c r="Q295" s="61"/>
      <c r="R295" s="66"/>
      <c r="S295" s="67"/>
      <c r="T295" s="57" t="e">
        <f t="shared" si="10"/>
        <v>#REF!</v>
      </c>
      <c r="U295" s="58"/>
      <c r="V295" s="70"/>
      <c r="W295" s="71"/>
      <c r="X295" s="72"/>
      <c r="Y295" s="73"/>
      <c r="Z295" s="74"/>
      <c r="AA295" s="75" t="e">
        <f t="shared" si="11"/>
        <v>#REF!</v>
      </c>
      <c r="AB295" s="76"/>
      <c r="AC295" s="70"/>
      <c r="AD295" s="71"/>
      <c r="AE295" s="72"/>
      <c r="AF295" s="73"/>
      <c r="AG295" s="74"/>
      <c r="AH295" s="68" t="e">
        <f t="shared" si="12"/>
        <v>#REF!</v>
      </c>
      <c r="AI295" s="76"/>
      <c r="AJ295" s="59"/>
      <c r="AK295" s="71"/>
      <c r="AL295" s="72"/>
      <c r="AM295" s="62"/>
      <c r="AN295" s="63"/>
      <c r="AO295" s="77" t="s">
        <v>165</v>
      </c>
      <c r="AP295" s="3" t="e">
        <f t="shared" si="13"/>
        <v>#REF!</v>
      </c>
    </row>
    <row r="296" spans="1:42" ht="39.75" customHeight="1" x14ac:dyDescent="0.25">
      <c r="A296" s="52">
        <f t="shared" si="14"/>
        <v>282</v>
      </c>
      <c r="B296" s="53" t="e">
        <f>'2 SERVICES'!#REF!</f>
        <v>#REF!</v>
      </c>
      <c r="C296" s="54" t="e">
        <f>'2 SERVICES'!#REF!</f>
        <v>#REF!</v>
      </c>
      <c r="D296" s="55" t="e">
        <f>'2 SERVICES'!#REF!</f>
        <v>#REF!</v>
      </c>
      <c r="E296" s="56">
        <f>'2 SERVICES'!B294</f>
        <v>0</v>
      </c>
      <c r="F296" s="57" t="e">
        <f t="shared" si="8"/>
        <v>#REF!</v>
      </c>
      <c r="G296" s="58"/>
      <c r="H296" s="59"/>
      <c r="I296" s="60"/>
      <c r="J296" s="61"/>
      <c r="K296" s="62"/>
      <c r="L296" s="63"/>
      <c r="M296" s="64" t="e">
        <f t="shared" si="9"/>
        <v>#REF!</v>
      </c>
      <c r="N296" s="58"/>
      <c r="O296" s="65"/>
      <c r="P296" s="60"/>
      <c r="Q296" s="61"/>
      <c r="R296" s="66"/>
      <c r="S296" s="67"/>
      <c r="T296" s="57" t="e">
        <f t="shared" si="10"/>
        <v>#REF!</v>
      </c>
      <c r="U296" s="58"/>
      <c r="V296" s="59"/>
      <c r="W296" s="60"/>
      <c r="X296" s="61"/>
      <c r="Y296" s="62"/>
      <c r="Z296" s="63"/>
      <c r="AA296" s="64" t="e">
        <f t="shared" si="11"/>
        <v>#REF!</v>
      </c>
      <c r="AB296" s="58"/>
      <c r="AC296" s="65"/>
      <c r="AD296" s="60"/>
      <c r="AE296" s="61"/>
      <c r="AF296" s="66"/>
      <c r="AG296" s="67"/>
      <c r="AH296" s="68" t="e">
        <f t="shared" si="12"/>
        <v>#REF!</v>
      </c>
      <c r="AI296" s="58"/>
      <c r="AJ296" s="59"/>
      <c r="AK296" s="60"/>
      <c r="AL296" s="61"/>
      <c r="AM296" s="62"/>
      <c r="AN296" s="63"/>
      <c r="AO296" s="69" t="s">
        <v>165</v>
      </c>
      <c r="AP296" s="3" t="e">
        <f t="shared" si="13"/>
        <v>#REF!</v>
      </c>
    </row>
    <row r="297" spans="1:42" ht="39.75" customHeight="1" x14ac:dyDescent="0.25">
      <c r="A297" s="52">
        <f t="shared" si="14"/>
        <v>283</v>
      </c>
      <c r="B297" s="53" t="e">
        <f>'2 SERVICES'!#REF!</f>
        <v>#REF!</v>
      </c>
      <c r="C297" s="54" t="e">
        <f>'2 SERVICES'!#REF!</f>
        <v>#REF!</v>
      </c>
      <c r="D297" s="55" t="e">
        <f>'2 SERVICES'!#REF!</f>
        <v>#REF!</v>
      </c>
      <c r="E297" s="56">
        <f>'2 SERVICES'!B295</f>
        <v>0</v>
      </c>
      <c r="F297" s="57" t="e">
        <f t="shared" si="8"/>
        <v>#REF!</v>
      </c>
      <c r="G297" s="58"/>
      <c r="H297" s="59"/>
      <c r="I297" s="60"/>
      <c r="J297" s="61"/>
      <c r="K297" s="62"/>
      <c r="L297" s="63"/>
      <c r="M297" s="64" t="e">
        <f t="shared" si="9"/>
        <v>#REF!</v>
      </c>
      <c r="N297" s="58"/>
      <c r="O297" s="65"/>
      <c r="P297" s="60"/>
      <c r="Q297" s="61"/>
      <c r="R297" s="66"/>
      <c r="S297" s="67"/>
      <c r="T297" s="57" t="e">
        <f t="shared" si="10"/>
        <v>#REF!</v>
      </c>
      <c r="U297" s="58"/>
      <c r="V297" s="70"/>
      <c r="W297" s="71"/>
      <c r="X297" s="72"/>
      <c r="Y297" s="73"/>
      <c r="Z297" s="74"/>
      <c r="AA297" s="75" t="e">
        <f t="shared" si="11"/>
        <v>#REF!</v>
      </c>
      <c r="AB297" s="76"/>
      <c r="AC297" s="70"/>
      <c r="AD297" s="71"/>
      <c r="AE297" s="72"/>
      <c r="AF297" s="73"/>
      <c r="AG297" s="74"/>
      <c r="AH297" s="68" t="e">
        <f t="shared" si="12"/>
        <v>#REF!</v>
      </c>
      <c r="AI297" s="76"/>
      <c r="AJ297" s="59"/>
      <c r="AK297" s="71"/>
      <c r="AL297" s="72"/>
      <c r="AM297" s="62"/>
      <c r="AN297" s="63"/>
      <c r="AO297" s="77" t="s">
        <v>165</v>
      </c>
      <c r="AP297" s="3" t="e">
        <f t="shared" si="13"/>
        <v>#REF!</v>
      </c>
    </row>
    <row r="298" spans="1:42" ht="39.75" customHeight="1" x14ac:dyDescent="0.25">
      <c r="A298" s="52">
        <f t="shared" si="14"/>
        <v>284</v>
      </c>
      <c r="B298" s="53" t="e">
        <f>'2 SERVICES'!#REF!</f>
        <v>#REF!</v>
      </c>
      <c r="C298" s="54" t="e">
        <f>'2 SERVICES'!#REF!</f>
        <v>#REF!</v>
      </c>
      <c r="D298" s="55" t="e">
        <f>'2 SERVICES'!#REF!</f>
        <v>#REF!</v>
      </c>
      <c r="E298" s="56">
        <f>'2 SERVICES'!B296</f>
        <v>0</v>
      </c>
      <c r="F298" s="57" t="e">
        <f t="shared" si="8"/>
        <v>#REF!</v>
      </c>
      <c r="G298" s="58"/>
      <c r="H298" s="59"/>
      <c r="I298" s="60"/>
      <c r="J298" s="61"/>
      <c r="K298" s="62"/>
      <c r="L298" s="63"/>
      <c r="M298" s="64" t="e">
        <f t="shared" si="9"/>
        <v>#REF!</v>
      </c>
      <c r="N298" s="58"/>
      <c r="O298" s="65"/>
      <c r="P298" s="60"/>
      <c r="Q298" s="61"/>
      <c r="R298" s="66"/>
      <c r="S298" s="67"/>
      <c r="T298" s="57" t="e">
        <f t="shared" si="10"/>
        <v>#REF!</v>
      </c>
      <c r="U298" s="58"/>
      <c r="V298" s="59"/>
      <c r="W298" s="60"/>
      <c r="X298" s="61"/>
      <c r="Y298" s="62"/>
      <c r="Z298" s="63"/>
      <c r="AA298" s="64" t="e">
        <f t="shared" si="11"/>
        <v>#REF!</v>
      </c>
      <c r="AB298" s="58"/>
      <c r="AC298" s="65"/>
      <c r="AD298" s="60"/>
      <c r="AE298" s="61"/>
      <c r="AF298" s="66"/>
      <c r="AG298" s="67"/>
      <c r="AH298" s="68" t="e">
        <f t="shared" si="12"/>
        <v>#REF!</v>
      </c>
      <c r="AI298" s="58"/>
      <c r="AJ298" s="59"/>
      <c r="AK298" s="60"/>
      <c r="AL298" s="61"/>
      <c r="AM298" s="62"/>
      <c r="AN298" s="63"/>
      <c r="AO298" s="69" t="s">
        <v>165</v>
      </c>
      <c r="AP298" s="3" t="e">
        <f t="shared" si="13"/>
        <v>#REF!</v>
      </c>
    </row>
    <row r="299" spans="1:42" ht="39.75" customHeight="1" x14ac:dyDescent="0.25">
      <c r="A299" s="52">
        <f t="shared" si="14"/>
        <v>285</v>
      </c>
      <c r="B299" s="53" t="e">
        <f>'2 SERVICES'!#REF!</f>
        <v>#REF!</v>
      </c>
      <c r="C299" s="54" t="e">
        <f>'2 SERVICES'!#REF!</f>
        <v>#REF!</v>
      </c>
      <c r="D299" s="55" t="e">
        <f>'2 SERVICES'!#REF!</f>
        <v>#REF!</v>
      </c>
      <c r="E299" s="56">
        <f>'2 SERVICES'!B297</f>
        <v>0</v>
      </c>
      <c r="F299" s="57" t="e">
        <f t="shared" si="8"/>
        <v>#REF!</v>
      </c>
      <c r="G299" s="58"/>
      <c r="H299" s="59"/>
      <c r="I299" s="60"/>
      <c r="J299" s="61"/>
      <c r="K299" s="62"/>
      <c r="L299" s="63"/>
      <c r="M299" s="64" t="e">
        <f t="shared" si="9"/>
        <v>#REF!</v>
      </c>
      <c r="N299" s="58"/>
      <c r="O299" s="65"/>
      <c r="P299" s="60"/>
      <c r="Q299" s="61"/>
      <c r="R299" s="66"/>
      <c r="S299" s="67"/>
      <c r="T299" s="57" t="e">
        <f t="shared" si="10"/>
        <v>#REF!</v>
      </c>
      <c r="U299" s="58"/>
      <c r="V299" s="70"/>
      <c r="W299" s="71"/>
      <c r="X299" s="72"/>
      <c r="Y299" s="73"/>
      <c r="Z299" s="74"/>
      <c r="AA299" s="75" t="e">
        <f t="shared" si="11"/>
        <v>#REF!</v>
      </c>
      <c r="AB299" s="76"/>
      <c r="AC299" s="70"/>
      <c r="AD299" s="71"/>
      <c r="AE299" s="72"/>
      <c r="AF299" s="73"/>
      <c r="AG299" s="74"/>
      <c r="AH299" s="68" t="e">
        <f t="shared" si="12"/>
        <v>#REF!</v>
      </c>
      <c r="AI299" s="76"/>
      <c r="AJ299" s="59"/>
      <c r="AK299" s="71"/>
      <c r="AL299" s="72"/>
      <c r="AM299" s="62"/>
      <c r="AN299" s="63"/>
      <c r="AO299" s="77" t="s">
        <v>165</v>
      </c>
      <c r="AP299" s="3" t="e">
        <f t="shared" si="13"/>
        <v>#REF!</v>
      </c>
    </row>
    <row r="300" spans="1:42" ht="39.75" customHeight="1" x14ac:dyDescent="0.25">
      <c r="A300" s="52">
        <f t="shared" si="14"/>
        <v>286</v>
      </c>
      <c r="B300" s="53" t="e">
        <f>'2 SERVICES'!#REF!</f>
        <v>#REF!</v>
      </c>
      <c r="C300" s="54" t="e">
        <f>'2 SERVICES'!#REF!</f>
        <v>#REF!</v>
      </c>
      <c r="D300" s="55" t="e">
        <f>'2 SERVICES'!#REF!</f>
        <v>#REF!</v>
      </c>
      <c r="E300" s="56">
        <f>'2 SERVICES'!B298</f>
        <v>0</v>
      </c>
      <c r="F300" s="57" t="e">
        <f t="shared" si="8"/>
        <v>#REF!</v>
      </c>
      <c r="G300" s="58"/>
      <c r="H300" s="59"/>
      <c r="I300" s="60"/>
      <c r="J300" s="61"/>
      <c r="K300" s="62"/>
      <c r="L300" s="63"/>
      <c r="M300" s="64" t="e">
        <f t="shared" si="9"/>
        <v>#REF!</v>
      </c>
      <c r="N300" s="58"/>
      <c r="O300" s="65"/>
      <c r="P300" s="60"/>
      <c r="Q300" s="61"/>
      <c r="R300" s="66"/>
      <c r="S300" s="67"/>
      <c r="T300" s="57" t="e">
        <f t="shared" si="10"/>
        <v>#REF!</v>
      </c>
      <c r="U300" s="58"/>
      <c r="V300" s="59"/>
      <c r="W300" s="60"/>
      <c r="X300" s="61"/>
      <c r="Y300" s="62"/>
      <c r="Z300" s="63"/>
      <c r="AA300" s="64" t="e">
        <f t="shared" si="11"/>
        <v>#REF!</v>
      </c>
      <c r="AB300" s="58"/>
      <c r="AC300" s="65"/>
      <c r="AD300" s="60"/>
      <c r="AE300" s="61"/>
      <c r="AF300" s="66"/>
      <c r="AG300" s="67"/>
      <c r="AH300" s="68" t="e">
        <f t="shared" si="12"/>
        <v>#REF!</v>
      </c>
      <c r="AI300" s="58"/>
      <c r="AJ300" s="59"/>
      <c r="AK300" s="60"/>
      <c r="AL300" s="61"/>
      <c r="AM300" s="62"/>
      <c r="AN300" s="63"/>
      <c r="AO300" s="69" t="s">
        <v>165</v>
      </c>
      <c r="AP300" s="3" t="e">
        <f t="shared" si="13"/>
        <v>#REF!</v>
      </c>
    </row>
    <row r="301" spans="1:42" ht="39.75" customHeight="1" x14ac:dyDescent="0.25">
      <c r="A301" s="52">
        <f t="shared" si="14"/>
        <v>287</v>
      </c>
      <c r="B301" s="53" t="e">
        <f>'2 SERVICES'!#REF!</f>
        <v>#REF!</v>
      </c>
      <c r="C301" s="54" t="e">
        <f>'2 SERVICES'!#REF!</f>
        <v>#REF!</v>
      </c>
      <c r="D301" s="55" t="e">
        <f>'2 SERVICES'!#REF!</f>
        <v>#REF!</v>
      </c>
      <c r="E301" s="56">
        <f>'2 SERVICES'!B299</f>
        <v>0</v>
      </c>
      <c r="F301" s="57" t="e">
        <f t="shared" si="8"/>
        <v>#REF!</v>
      </c>
      <c r="G301" s="58"/>
      <c r="H301" s="59"/>
      <c r="I301" s="60"/>
      <c r="J301" s="61"/>
      <c r="K301" s="62"/>
      <c r="L301" s="63"/>
      <c r="M301" s="64" t="e">
        <f t="shared" si="9"/>
        <v>#REF!</v>
      </c>
      <c r="N301" s="58"/>
      <c r="O301" s="65"/>
      <c r="P301" s="60"/>
      <c r="Q301" s="61"/>
      <c r="R301" s="66"/>
      <c r="S301" s="67"/>
      <c r="T301" s="57" t="e">
        <f t="shared" si="10"/>
        <v>#REF!</v>
      </c>
      <c r="U301" s="58"/>
      <c r="V301" s="70"/>
      <c r="W301" s="71"/>
      <c r="X301" s="72"/>
      <c r="Y301" s="73"/>
      <c r="Z301" s="74"/>
      <c r="AA301" s="75" t="e">
        <f t="shared" si="11"/>
        <v>#REF!</v>
      </c>
      <c r="AB301" s="76"/>
      <c r="AC301" s="70"/>
      <c r="AD301" s="71"/>
      <c r="AE301" s="72"/>
      <c r="AF301" s="73"/>
      <c r="AG301" s="74"/>
      <c r="AH301" s="68" t="e">
        <f t="shared" si="12"/>
        <v>#REF!</v>
      </c>
      <c r="AI301" s="76"/>
      <c r="AJ301" s="59"/>
      <c r="AK301" s="71"/>
      <c r="AL301" s="72"/>
      <c r="AM301" s="62"/>
      <c r="AN301" s="63"/>
      <c r="AO301" s="77" t="s">
        <v>165</v>
      </c>
      <c r="AP301" s="3" t="e">
        <f t="shared" si="13"/>
        <v>#REF!</v>
      </c>
    </row>
    <row r="302" spans="1:42" ht="39.75" customHeight="1" x14ac:dyDescent="0.25">
      <c r="A302" s="52">
        <f t="shared" si="14"/>
        <v>288</v>
      </c>
      <c r="B302" s="53" t="e">
        <f>'2 SERVICES'!#REF!</f>
        <v>#REF!</v>
      </c>
      <c r="C302" s="54" t="e">
        <f>'2 SERVICES'!#REF!</f>
        <v>#REF!</v>
      </c>
      <c r="D302" s="55" t="e">
        <f>'2 SERVICES'!#REF!</f>
        <v>#REF!</v>
      </c>
      <c r="E302" s="56">
        <f>'2 SERVICES'!B300</f>
        <v>0</v>
      </c>
      <c r="F302" s="57" t="e">
        <f t="shared" si="8"/>
        <v>#REF!</v>
      </c>
      <c r="G302" s="58"/>
      <c r="H302" s="59"/>
      <c r="I302" s="60"/>
      <c r="J302" s="61"/>
      <c r="K302" s="62"/>
      <c r="L302" s="63"/>
      <c r="M302" s="64" t="e">
        <f t="shared" si="9"/>
        <v>#REF!</v>
      </c>
      <c r="N302" s="58"/>
      <c r="O302" s="65"/>
      <c r="P302" s="60"/>
      <c r="Q302" s="61"/>
      <c r="R302" s="66"/>
      <c r="S302" s="67"/>
      <c r="T302" s="57" t="e">
        <f t="shared" si="10"/>
        <v>#REF!</v>
      </c>
      <c r="U302" s="58"/>
      <c r="V302" s="59"/>
      <c r="W302" s="60"/>
      <c r="X302" s="61"/>
      <c r="Y302" s="62"/>
      <c r="Z302" s="63"/>
      <c r="AA302" s="64" t="e">
        <f t="shared" si="11"/>
        <v>#REF!</v>
      </c>
      <c r="AB302" s="58"/>
      <c r="AC302" s="65"/>
      <c r="AD302" s="60"/>
      <c r="AE302" s="61"/>
      <c r="AF302" s="66"/>
      <c r="AG302" s="67"/>
      <c r="AH302" s="68" t="e">
        <f t="shared" si="12"/>
        <v>#REF!</v>
      </c>
      <c r="AI302" s="58"/>
      <c r="AJ302" s="59"/>
      <c r="AK302" s="60"/>
      <c r="AL302" s="61"/>
      <c r="AM302" s="62"/>
      <c r="AN302" s="63"/>
      <c r="AO302" s="69" t="s">
        <v>165</v>
      </c>
      <c r="AP302" s="3" t="e">
        <f t="shared" si="13"/>
        <v>#REF!</v>
      </c>
    </row>
    <row r="303" spans="1:42" ht="39.75" customHeight="1" x14ac:dyDescent="0.25">
      <c r="A303" s="52">
        <f t="shared" si="14"/>
        <v>289</v>
      </c>
      <c r="B303" s="53" t="e">
        <f>'2 SERVICES'!#REF!</f>
        <v>#REF!</v>
      </c>
      <c r="C303" s="54" t="e">
        <f>'2 SERVICES'!#REF!</f>
        <v>#REF!</v>
      </c>
      <c r="D303" s="55" t="e">
        <f>'2 SERVICES'!#REF!</f>
        <v>#REF!</v>
      </c>
      <c r="E303" s="56">
        <f>'2 SERVICES'!B301</f>
        <v>0</v>
      </c>
      <c r="F303" s="57" t="e">
        <f t="shared" si="8"/>
        <v>#REF!</v>
      </c>
      <c r="G303" s="58"/>
      <c r="H303" s="59"/>
      <c r="I303" s="60"/>
      <c r="J303" s="61"/>
      <c r="K303" s="62"/>
      <c r="L303" s="63"/>
      <c r="M303" s="64" t="e">
        <f t="shared" si="9"/>
        <v>#REF!</v>
      </c>
      <c r="N303" s="58"/>
      <c r="O303" s="65"/>
      <c r="P303" s="60"/>
      <c r="Q303" s="61"/>
      <c r="R303" s="66"/>
      <c r="S303" s="67"/>
      <c r="T303" s="57" t="e">
        <f t="shared" si="10"/>
        <v>#REF!</v>
      </c>
      <c r="U303" s="58"/>
      <c r="V303" s="70"/>
      <c r="W303" s="71"/>
      <c r="X303" s="72"/>
      <c r="Y303" s="73"/>
      <c r="Z303" s="74"/>
      <c r="AA303" s="75" t="e">
        <f t="shared" si="11"/>
        <v>#REF!</v>
      </c>
      <c r="AB303" s="76"/>
      <c r="AC303" s="70"/>
      <c r="AD303" s="71"/>
      <c r="AE303" s="72"/>
      <c r="AF303" s="73"/>
      <c r="AG303" s="74"/>
      <c r="AH303" s="68" t="e">
        <f t="shared" si="12"/>
        <v>#REF!</v>
      </c>
      <c r="AI303" s="76"/>
      <c r="AJ303" s="59"/>
      <c r="AK303" s="71"/>
      <c r="AL303" s="72"/>
      <c r="AM303" s="62"/>
      <c r="AN303" s="63"/>
      <c r="AO303" s="77" t="s">
        <v>165</v>
      </c>
      <c r="AP303" s="3" t="e">
        <f t="shared" si="13"/>
        <v>#REF!</v>
      </c>
    </row>
    <row r="304" spans="1:42" ht="39.75" customHeight="1" x14ac:dyDescent="0.25">
      <c r="A304" s="52">
        <f t="shared" si="14"/>
        <v>290</v>
      </c>
      <c r="B304" s="53" t="e">
        <f>'2 SERVICES'!#REF!</f>
        <v>#REF!</v>
      </c>
      <c r="C304" s="54" t="e">
        <f>'2 SERVICES'!#REF!</f>
        <v>#REF!</v>
      </c>
      <c r="D304" s="55" t="e">
        <f>'2 SERVICES'!#REF!</f>
        <v>#REF!</v>
      </c>
      <c r="E304" s="56">
        <f>'2 SERVICES'!B302</f>
        <v>0</v>
      </c>
      <c r="F304" s="57" t="e">
        <f t="shared" si="8"/>
        <v>#REF!</v>
      </c>
      <c r="G304" s="58"/>
      <c r="H304" s="59"/>
      <c r="I304" s="60"/>
      <c r="J304" s="61"/>
      <c r="K304" s="62"/>
      <c r="L304" s="63"/>
      <c r="M304" s="64" t="e">
        <f t="shared" si="9"/>
        <v>#REF!</v>
      </c>
      <c r="N304" s="58"/>
      <c r="O304" s="65"/>
      <c r="P304" s="60"/>
      <c r="Q304" s="61"/>
      <c r="R304" s="66"/>
      <c r="S304" s="67"/>
      <c r="T304" s="57" t="e">
        <f t="shared" si="10"/>
        <v>#REF!</v>
      </c>
      <c r="U304" s="58"/>
      <c r="V304" s="59"/>
      <c r="W304" s="60"/>
      <c r="X304" s="61"/>
      <c r="Y304" s="62"/>
      <c r="Z304" s="63"/>
      <c r="AA304" s="64" t="e">
        <f t="shared" si="11"/>
        <v>#REF!</v>
      </c>
      <c r="AB304" s="58"/>
      <c r="AC304" s="65"/>
      <c r="AD304" s="60"/>
      <c r="AE304" s="61"/>
      <c r="AF304" s="66"/>
      <c r="AG304" s="67"/>
      <c r="AH304" s="68" t="e">
        <f t="shared" si="12"/>
        <v>#REF!</v>
      </c>
      <c r="AI304" s="58"/>
      <c r="AJ304" s="59"/>
      <c r="AK304" s="60"/>
      <c r="AL304" s="61"/>
      <c r="AM304" s="62"/>
      <c r="AN304" s="63"/>
      <c r="AO304" s="69" t="s">
        <v>165</v>
      </c>
      <c r="AP304" s="3" t="e">
        <f t="shared" si="13"/>
        <v>#REF!</v>
      </c>
    </row>
    <row r="305" spans="1:42" ht="39.75" customHeight="1" x14ac:dyDescent="0.25">
      <c r="A305" s="52">
        <f t="shared" si="14"/>
        <v>291</v>
      </c>
      <c r="B305" s="53" t="e">
        <f>'2 SERVICES'!#REF!</f>
        <v>#REF!</v>
      </c>
      <c r="C305" s="54" t="e">
        <f>'2 SERVICES'!#REF!</f>
        <v>#REF!</v>
      </c>
      <c r="D305" s="55" t="e">
        <f>'2 SERVICES'!#REF!</f>
        <v>#REF!</v>
      </c>
      <c r="E305" s="56">
        <f>'2 SERVICES'!B303</f>
        <v>0</v>
      </c>
      <c r="F305" s="57" t="e">
        <f t="shared" si="8"/>
        <v>#REF!</v>
      </c>
      <c r="G305" s="58"/>
      <c r="H305" s="59"/>
      <c r="I305" s="60"/>
      <c r="J305" s="61"/>
      <c r="K305" s="62"/>
      <c r="L305" s="63"/>
      <c r="M305" s="64" t="e">
        <f t="shared" si="9"/>
        <v>#REF!</v>
      </c>
      <c r="N305" s="58"/>
      <c r="O305" s="65"/>
      <c r="P305" s="60"/>
      <c r="Q305" s="61"/>
      <c r="R305" s="66"/>
      <c r="S305" s="67"/>
      <c r="T305" s="57" t="e">
        <f t="shared" si="10"/>
        <v>#REF!</v>
      </c>
      <c r="U305" s="58"/>
      <c r="V305" s="70"/>
      <c r="W305" s="71"/>
      <c r="X305" s="72"/>
      <c r="Y305" s="73"/>
      <c r="Z305" s="74"/>
      <c r="AA305" s="75" t="e">
        <f t="shared" si="11"/>
        <v>#REF!</v>
      </c>
      <c r="AB305" s="76"/>
      <c r="AC305" s="70"/>
      <c r="AD305" s="71"/>
      <c r="AE305" s="72"/>
      <c r="AF305" s="73"/>
      <c r="AG305" s="74"/>
      <c r="AH305" s="68" t="e">
        <f t="shared" si="12"/>
        <v>#REF!</v>
      </c>
      <c r="AI305" s="76"/>
      <c r="AJ305" s="59"/>
      <c r="AK305" s="71"/>
      <c r="AL305" s="72"/>
      <c r="AM305" s="62"/>
      <c r="AN305" s="63"/>
      <c r="AO305" s="77" t="s">
        <v>165</v>
      </c>
      <c r="AP305" s="3" t="e">
        <f t="shared" si="13"/>
        <v>#REF!</v>
      </c>
    </row>
    <row r="306" spans="1:42" ht="39.75" customHeight="1" x14ac:dyDescent="0.25">
      <c r="A306" s="52">
        <f t="shared" si="14"/>
        <v>292</v>
      </c>
      <c r="B306" s="53" t="e">
        <f>'2 SERVICES'!#REF!</f>
        <v>#REF!</v>
      </c>
      <c r="C306" s="54" t="e">
        <f>'2 SERVICES'!#REF!</f>
        <v>#REF!</v>
      </c>
      <c r="D306" s="55" t="e">
        <f>'2 SERVICES'!#REF!</f>
        <v>#REF!</v>
      </c>
      <c r="E306" s="56">
        <f>'2 SERVICES'!B304</f>
        <v>0</v>
      </c>
      <c r="F306" s="57" t="e">
        <f t="shared" si="8"/>
        <v>#REF!</v>
      </c>
      <c r="G306" s="58"/>
      <c r="H306" s="59"/>
      <c r="I306" s="60"/>
      <c r="J306" s="61"/>
      <c r="K306" s="62"/>
      <c r="L306" s="63"/>
      <c r="M306" s="64" t="e">
        <f t="shared" si="9"/>
        <v>#REF!</v>
      </c>
      <c r="N306" s="58"/>
      <c r="O306" s="65"/>
      <c r="P306" s="60"/>
      <c r="Q306" s="61"/>
      <c r="R306" s="66"/>
      <c r="S306" s="67"/>
      <c r="T306" s="57" t="e">
        <f t="shared" si="10"/>
        <v>#REF!</v>
      </c>
      <c r="U306" s="58"/>
      <c r="V306" s="59"/>
      <c r="W306" s="60"/>
      <c r="X306" s="61"/>
      <c r="Y306" s="62"/>
      <c r="Z306" s="63"/>
      <c r="AA306" s="64" t="e">
        <f t="shared" si="11"/>
        <v>#REF!</v>
      </c>
      <c r="AB306" s="58"/>
      <c r="AC306" s="65"/>
      <c r="AD306" s="60"/>
      <c r="AE306" s="61"/>
      <c r="AF306" s="66"/>
      <c r="AG306" s="67"/>
      <c r="AH306" s="68" t="e">
        <f t="shared" si="12"/>
        <v>#REF!</v>
      </c>
      <c r="AI306" s="58"/>
      <c r="AJ306" s="59"/>
      <c r="AK306" s="60"/>
      <c r="AL306" s="61"/>
      <c r="AM306" s="62"/>
      <c r="AN306" s="63"/>
      <c r="AO306" s="69" t="s">
        <v>165</v>
      </c>
      <c r="AP306" s="3" t="e">
        <f t="shared" si="13"/>
        <v>#REF!</v>
      </c>
    </row>
    <row r="307" spans="1:42" ht="39.75" customHeight="1" x14ac:dyDescent="0.25">
      <c r="A307" s="52">
        <f t="shared" si="14"/>
        <v>293</v>
      </c>
      <c r="B307" s="53" t="e">
        <f>'2 SERVICES'!#REF!</f>
        <v>#REF!</v>
      </c>
      <c r="C307" s="54" t="e">
        <f>'2 SERVICES'!#REF!</f>
        <v>#REF!</v>
      </c>
      <c r="D307" s="55" t="e">
        <f>'2 SERVICES'!#REF!</f>
        <v>#REF!</v>
      </c>
      <c r="E307" s="56">
        <f>'2 SERVICES'!B305</f>
        <v>0</v>
      </c>
      <c r="F307" s="57" t="e">
        <f t="shared" si="8"/>
        <v>#REF!</v>
      </c>
      <c r="G307" s="58"/>
      <c r="H307" s="59"/>
      <c r="I307" s="60"/>
      <c r="J307" s="61"/>
      <c r="K307" s="62"/>
      <c r="L307" s="63"/>
      <c r="M307" s="64" t="e">
        <f t="shared" si="9"/>
        <v>#REF!</v>
      </c>
      <c r="N307" s="58"/>
      <c r="O307" s="65"/>
      <c r="P307" s="60"/>
      <c r="Q307" s="61"/>
      <c r="R307" s="66"/>
      <c r="S307" s="67"/>
      <c r="T307" s="57" t="e">
        <f t="shared" si="10"/>
        <v>#REF!</v>
      </c>
      <c r="U307" s="58"/>
      <c r="V307" s="70"/>
      <c r="W307" s="71"/>
      <c r="X307" s="72"/>
      <c r="Y307" s="73"/>
      <c r="Z307" s="74"/>
      <c r="AA307" s="75" t="e">
        <f t="shared" si="11"/>
        <v>#REF!</v>
      </c>
      <c r="AB307" s="76"/>
      <c r="AC307" s="70"/>
      <c r="AD307" s="71"/>
      <c r="AE307" s="72"/>
      <c r="AF307" s="73"/>
      <c r="AG307" s="74"/>
      <c r="AH307" s="68" t="e">
        <f t="shared" si="12"/>
        <v>#REF!</v>
      </c>
      <c r="AI307" s="76"/>
      <c r="AJ307" s="59"/>
      <c r="AK307" s="71"/>
      <c r="AL307" s="72"/>
      <c r="AM307" s="62"/>
      <c r="AN307" s="63"/>
      <c r="AO307" s="77" t="s">
        <v>165</v>
      </c>
      <c r="AP307" s="3" t="e">
        <f t="shared" si="13"/>
        <v>#REF!</v>
      </c>
    </row>
    <row r="308" spans="1:42" ht="39.75" customHeight="1" x14ac:dyDescent="0.25">
      <c r="A308" s="52">
        <f t="shared" si="14"/>
        <v>294</v>
      </c>
      <c r="B308" s="53" t="e">
        <f>'2 SERVICES'!#REF!</f>
        <v>#REF!</v>
      </c>
      <c r="C308" s="54" t="e">
        <f>'2 SERVICES'!#REF!</f>
        <v>#REF!</v>
      </c>
      <c r="D308" s="55" t="e">
        <f>'2 SERVICES'!#REF!</f>
        <v>#REF!</v>
      </c>
      <c r="E308" s="56">
        <f>'2 SERVICES'!B306</f>
        <v>0</v>
      </c>
      <c r="F308" s="57" t="e">
        <f t="shared" si="8"/>
        <v>#REF!</v>
      </c>
      <c r="G308" s="58"/>
      <c r="H308" s="59"/>
      <c r="I308" s="60"/>
      <c r="J308" s="61"/>
      <c r="K308" s="62"/>
      <c r="L308" s="63"/>
      <c r="M308" s="64" t="e">
        <f t="shared" si="9"/>
        <v>#REF!</v>
      </c>
      <c r="N308" s="58"/>
      <c r="O308" s="65"/>
      <c r="P308" s="60"/>
      <c r="Q308" s="61"/>
      <c r="R308" s="66"/>
      <c r="S308" s="67"/>
      <c r="T308" s="57" t="e">
        <f t="shared" si="10"/>
        <v>#REF!</v>
      </c>
      <c r="U308" s="58"/>
      <c r="V308" s="59"/>
      <c r="W308" s="60"/>
      <c r="X308" s="61"/>
      <c r="Y308" s="62"/>
      <c r="Z308" s="63"/>
      <c r="AA308" s="64" t="e">
        <f t="shared" si="11"/>
        <v>#REF!</v>
      </c>
      <c r="AB308" s="58"/>
      <c r="AC308" s="65"/>
      <c r="AD308" s="60"/>
      <c r="AE308" s="61"/>
      <c r="AF308" s="66"/>
      <c r="AG308" s="67"/>
      <c r="AH308" s="68" t="e">
        <f t="shared" si="12"/>
        <v>#REF!</v>
      </c>
      <c r="AI308" s="58"/>
      <c r="AJ308" s="59"/>
      <c r="AK308" s="60"/>
      <c r="AL308" s="61"/>
      <c r="AM308" s="62"/>
      <c r="AN308" s="63"/>
      <c r="AO308" s="69" t="s">
        <v>165</v>
      </c>
      <c r="AP308" s="3" t="e">
        <f t="shared" si="13"/>
        <v>#REF!</v>
      </c>
    </row>
    <row r="309" spans="1:42" ht="39.75" customHeight="1" x14ac:dyDescent="0.25">
      <c r="A309" s="52">
        <f t="shared" si="14"/>
        <v>295</v>
      </c>
      <c r="B309" s="53" t="e">
        <f>'2 SERVICES'!#REF!</f>
        <v>#REF!</v>
      </c>
      <c r="C309" s="54" t="e">
        <f>'2 SERVICES'!#REF!</f>
        <v>#REF!</v>
      </c>
      <c r="D309" s="55" t="e">
        <f>'2 SERVICES'!#REF!</f>
        <v>#REF!</v>
      </c>
      <c r="E309" s="56">
        <f>'2 SERVICES'!B307</f>
        <v>0</v>
      </c>
      <c r="F309" s="57" t="e">
        <f t="shared" si="8"/>
        <v>#REF!</v>
      </c>
      <c r="G309" s="58"/>
      <c r="H309" s="59"/>
      <c r="I309" s="60"/>
      <c r="J309" s="61"/>
      <c r="K309" s="62"/>
      <c r="L309" s="63"/>
      <c r="M309" s="64" t="e">
        <f t="shared" si="9"/>
        <v>#REF!</v>
      </c>
      <c r="N309" s="58"/>
      <c r="O309" s="65"/>
      <c r="P309" s="60"/>
      <c r="Q309" s="61"/>
      <c r="R309" s="66"/>
      <c r="S309" s="67"/>
      <c r="T309" s="57" t="e">
        <f t="shared" si="10"/>
        <v>#REF!</v>
      </c>
      <c r="U309" s="58"/>
      <c r="V309" s="70"/>
      <c r="W309" s="71"/>
      <c r="X309" s="72"/>
      <c r="Y309" s="73"/>
      <c r="Z309" s="74"/>
      <c r="AA309" s="75" t="e">
        <f t="shared" si="11"/>
        <v>#REF!</v>
      </c>
      <c r="AB309" s="76"/>
      <c r="AC309" s="70"/>
      <c r="AD309" s="71"/>
      <c r="AE309" s="72"/>
      <c r="AF309" s="73"/>
      <c r="AG309" s="74"/>
      <c r="AH309" s="68" t="e">
        <f t="shared" si="12"/>
        <v>#REF!</v>
      </c>
      <c r="AI309" s="76"/>
      <c r="AJ309" s="59"/>
      <c r="AK309" s="71"/>
      <c r="AL309" s="72"/>
      <c r="AM309" s="62"/>
      <c r="AN309" s="63"/>
      <c r="AO309" s="77" t="s">
        <v>165</v>
      </c>
      <c r="AP309" s="3" t="e">
        <f t="shared" si="13"/>
        <v>#REF!</v>
      </c>
    </row>
    <row r="310" spans="1:42" ht="39.75" customHeight="1" x14ac:dyDescent="0.25">
      <c r="A310" s="52">
        <f t="shared" si="14"/>
        <v>296</v>
      </c>
      <c r="B310" s="53" t="e">
        <f>'2 SERVICES'!#REF!</f>
        <v>#REF!</v>
      </c>
      <c r="C310" s="54" t="e">
        <f>'2 SERVICES'!#REF!</f>
        <v>#REF!</v>
      </c>
      <c r="D310" s="55" t="e">
        <f>'2 SERVICES'!#REF!</f>
        <v>#REF!</v>
      </c>
      <c r="E310" s="56">
        <f>'2 SERVICES'!B308</f>
        <v>0</v>
      </c>
      <c r="F310" s="57" t="e">
        <f t="shared" si="8"/>
        <v>#REF!</v>
      </c>
      <c r="G310" s="58"/>
      <c r="H310" s="59"/>
      <c r="I310" s="60"/>
      <c r="J310" s="61"/>
      <c r="K310" s="62"/>
      <c r="L310" s="63"/>
      <c r="M310" s="64" t="e">
        <f t="shared" si="9"/>
        <v>#REF!</v>
      </c>
      <c r="N310" s="58"/>
      <c r="O310" s="65"/>
      <c r="P310" s="60"/>
      <c r="Q310" s="61"/>
      <c r="R310" s="66"/>
      <c r="S310" s="67"/>
      <c r="T310" s="57" t="e">
        <f t="shared" si="10"/>
        <v>#REF!</v>
      </c>
      <c r="U310" s="58"/>
      <c r="V310" s="59"/>
      <c r="W310" s="60"/>
      <c r="X310" s="61"/>
      <c r="Y310" s="62"/>
      <c r="Z310" s="63"/>
      <c r="AA310" s="64" t="e">
        <f t="shared" si="11"/>
        <v>#REF!</v>
      </c>
      <c r="AB310" s="58"/>
      <c r="AC310" s="65"/>
      <c r="AD310" s="60"/>
      <c r="AE310" s="61"/>
      <c r="AF310" s="66"/>
      <c r="AG310" s="67"/>
      <c r="AH310" s="68" t="e">
        <f t="shared" si="12"/>
        <v>#REF!</v>
      </c>
      <c r="AI310" s="58"/>
      <c r="AJ310" s="59"/>
      <c r="AK310" s="60"/>
      <c r="AL310" s="61"/>
      <c r="AM310" s="62"/>
      <c r="AN310" s="63"/>
      <c r="AO310" s="69" t="s">
        <v>165</v>
      </c>
      <c r="AP310" s="3" t="e">
        <f t="shared" si="13"/>
        <v>#REF!</v>
      </c>
    </row>
    <row r="311" spans="1:42" ht="39.75" customHeight="1" x14ac:dyDescent="0.25">
      <c r="A311" s="52">
        <f t="shared" si="14"/>
        <v>297</v>
      </c>
      <c r="B311" s="53" t="e">
        <f>'2 SERVICES'!#REF!</f>
        <v>#REF!</v>
      </c>
      <c r="C311" s="54" t="e">
        <f>'2 SERVICES'!#REF!</f>
        <v>#REF!</v>
      </c>
      <c r="D311" s="55" t="e">
        <f>'2 SERVICES'!#REF!</f>
        <v>#REF!</v>
      </c>
      <c r="E311" s="56">
        <f>'2 SERVICES'!B309</f>
        <v>0</v>
      </c>
      <c r="F311" s="57" t="e">
        <f t="shared" si="8"/>
        <v>#REF!</v>
      </c>
      <c r="G311" s="58"/>
      <c r="H311" s="59"/>
      <c r="I311" s="60"/>
      <c r="J311" s="61"/>
      <c r="K311" s="62"/>
      <c r="L311" s="63"/>
      <c r="M311" s="64" t="e">
        <f t="shared" si="9"/>
        <v>#REF!</v>
      </c>
      <c r="N311" s="58"/>
      <c r="O311" s="65"/>
      <c r="P311" s="60"/>
      <c r="Q311" s="61"/>
      <c r="R311" s="66"/>
      <c r="S311" s="67"/>
      <c r="T311" s="57" t="e">
        <f t="shared" si="10"/>
        <v>#REF!</v>
      </c>
      <c r="U311" s="58"/>
      <c r="V311" s="70"/>
      <c r="W311" s="71"/>
      <c r="X311" s="72"/>
      <c r="Y311" s="73"/>
      <c r="Z311" s="74"/>
      <c r="AA311" s="75" t="e">
        <f t="shared" si="11"/>
        <v>#REF!</v>
      </c>
      <c r="AB311" s="76"/>
      <c r="AC311" s="70"/>
      <c r="AD311" s="71"/>
      <c r="AE311" s="72"/>
      <c r="AF311" s="73"/>
      <c r="AG311" s="74"/>
      <c r="AH311" s="68" t="e">
        <f t="shared" si="12"/>
        <v>#REF!</v>
      </c>
      <c r="AI311" s="76"/>
      <c r="AJ311" s="59"/>
      <c r="AK311" s="71"/>
      <c r="AL311" s="72"/>
      <c r="AM311" s="62"/>
      <c r="AN311" s="63"/>
      <c r="AO311" s="77" t="s">
        <v>165</v>
      </c>
      <c r="AP311" s="3" t="e">
        <f t="shared" si="13"/>
        <v>#REF!</v>
      </c>
    </row>
    <row r="312" spans="1:42" ht="39.75" customHeight="1" x14ac:dyDescent="0.25">
      <c r="A312" s="52">
        <f t="shared" si="14"/>
        <v>298</v>
      </c>
      <c r="B312" s="53" t="e">
        <f>'2 SERVICES'!#REF!</f>
        <v>#REF!</v>
      </c>
      <c r="C312" s="54" t="e">
        <f>'2 SERVICES'!#REF!</f>
        <v>#REF!</v>
      </c>
      <c r="D312" s="55" t="e">
        <f>'2 SERVICES'!#REF!</f>
        <v>#REF!</v>
      </c>
      <c r="E312" s="56">
        <f>'2 SERVICES'!B310</f>
        <v>0</v>
      </c>
      <c r="F312" s="57" t="e">
        <f t="shared" si="8"/>
        <v>#REF!</v>
      </c>
      <c r="G312" s="58"/>
      <c r="H312" s="59"/>
      <c r="I312" s="60"/>
      <c r="J312" s="61"/>
      <c r="K312" s="62"/>
      <c r="L312" s="63"/>
      <c r="M312" s="64" t="e">
        <f t="shared" si="9"/>
        <v>#REF!</v>
      </c>
      <c r="N312" s="58"/>
      <c r="O312" s="65"/>
      <c r="P312" s="60"/>
      <c r="Q312" s="61"/>
      <c r="R312" s="66"/>
      <c r="S312" s="67"/>
      <c r="T312" s="57" t="e">
        <f t="shared" si="10"/>
        <v>#REF!</v>
      </c>
      <c r="U312" s="58"/>
      <c r="V312" s="59"/>
      <c r="W312" s="60"/>
      <c r="X312" s="61"/>
      <c r="Y312" s="62"/>
      <c r="Z312" s="63"/>
      <c r="AA312" s="64" t="e">
        <f t="shared" si="11"/>
        <v>#REF!</v>
      </c>
      <c r="AB312" s="58"/>
      <c r="AC312" s="65"/>
      <c r="AD312" s="60"/>
      <c r="AE312" s="61"/>
      <c r="AF312" s="66"/>
      <c r="AG312" s="67"/>
      <c r="AH312" s="68" t="e">
        <f t="shared" si="12"/>
        <v>#REF!</v>
      </c>
      <c r="AI312" s="58"/>
      <c r="AJ312" s="59"/>
      <c r="AK312" s="60"/>
      <c r="AL312" s="61"/>
      <c r="AM312" s="62"/>
      <c r="AN312" s="63"/>
      <c r="AO312" s="69" t="s">
        <v>165</v>
      </c>
      <c r="AP312" s="3" t="e">
        <f t="shared" si="13"/>
        <v>#REF!</v>
      </c>
    </row>
    <row r="313" spans="1:42" ht="39.75" customHeight="1" x14ac:dyDescent="0.25">
      <c r="A313" s="52">
        <f t="shared" si="14"/>
        <v>299</v>
      </c>
      <c r="B313" s="53" t="e">
        <f>'2 SERVICES'!#REF!</f>
        <v>#REF!</v>
      </c>
      <c r="C313" s="54" t="e">
        <f>'2 SERVICES'!#REF!</f>
        <v>#REF!</v>
      </c>
      <c r="D313" s="55" t="e">
        <f>'2 SERVICES'!#REF!</f>
        <v>#REF!</v>
      </c>
      <c r="E313" s="56">
        <f>'2 SERVICES'!B311</f>
        <v>0</v>
      </c>
      <c r="F313" s="57" t="e">
        <f t="shared" si="8"/>
        <v>#REF!</v>
      </c>
      <c r="G313" s="58"/>
      <c r="H313" s="59"/>
      <c r="I313" s="60"/>
      <c r="J313" s="61"/>
      <c r="K313" s="62"/>
      <c r="L313" s="63"/>
      <c r="M313" s="64" t="e">
        <f t="shared" si="9"/>
        <v>#REF!</v>
      </c>
      <c r="N313" s="58"/>
      <c r="O313" s="65"/>
      <c r="P313" s="60"/>
      <c r="Q313" s="61"/>
      <c r="R313" s="66"/>
      <c r="S313" s="67"/>
      <c r="T313" s="57" t="e">
        <f t="shared" si="10"/>
        <v>#REF!</v>
      </c>
      <c r="U313" s="58"/>
      <c r="V313" s="70"/>
      <c r="W313" s="71"/>
      <c r="X313" s="72"/>
      <c r="Y313" s="73"/>
      <c r="Z313" s="74"/>
      <c r="AA313" s="75" t="e">
        <f t="shared" si="11"/>
        <v>#REF!</v>
      </c>
      <c r="AB313" s="76"/>
      <c r="AC313" s="70"/>
      <c r="AD313" s="71"/>
      <c r="AE313" s="72"/>
      <c r="AF313" s="73"/>
      <c r="AG313" s="74"/>
      <c r="AH313" s="68" t="e">
        <f t="shared" si="12"/>
        <v>#REF!</v>
      </c>
      <c r="AI313" s="76"/>
      <c r="AJ313" s="59"/>
      <c r="AK313" s="71"/>
      <c r="AL313" s="72"/>
      <c r="AM313" s="62"/>
      <c r="AN313" s="63"/>
      <c r="AO313" s="77" t="s">
        <v>165</v>
      </c>
      <c r="AP313" s="3" t="e">
        <f t="shared" si="13"/>
        <v>#REF!</v>
      </c>
    </row>
    <row r="314" spans="1:42" ht="39.75" customHeight="1" x14ac:dyDescent="0.25">
      <c r="A314" s="52">
        <f t="shared" si="14"/>
        <v>300</v>
      </c>
      <c r="B314" s="53" t="e">
        <f>'2 SERVICES'!#REF!</f>
        <v>#REF!</v>
      </c>
      <c r="C314" s="54" t="e">
        <f>'2 SERVICES'!#REF!</f>
        <v>#REF!</v>
      </c>
      <c r="D314" s="55" t="e">
        <f>'2 SERVICES'!#REF!</f>
        <v>#REF!</v>
      </c>
      <c r="E314" s="56">
        <f>'2 SERVICES'!B312</f>
        <v>0</v>
      </c>
      <c r="F314" s="57" t="e">
        <f t="shared" si="8"/>
        <v>#REF!</v>
      </c>
      <c r="G314" s="58"/>
      <c r="H314" s="59"/>
      <c r="I314" s="60"/>
      <c r="J314" s="61"/>
      <c r="K314" s="62"/>
      <c r="L314" s="63"/>
      <c r="M314" s="64" t="e">
        <f t="shared" si="9"/>
        <v>#REF!</v>
      </c>
      <c r="N314" s="58"/>
      <c r="O314" s="65"/>
      <c r="P314" s="60"/>
      <c r="Q314" s="61"/>
      <c r="R314" s="66"/>
      <c r="S314" s="67"/>
      <c r="T314" s="57" t="e">
        <f t="shared" si="10"/>
        <v>#REF!</v>
      </c>
      <c r="U314" s="58"/>
      <c r="V314" s="59"/>
      <c r="W314" s="60"/>
      <c r="X314" s="61"/>
      <c r="Y314" s="62"/>
      <c r="Z314" s="63"/>
      <c r="AA314" s="64" t="e">
        <f t="shared" si="11"/>
        <v>#REF!</v>
      </c>
      <c r="AB314" s="58"/>
      <c r="AC314" s="65"/>
      <c r="AD314" s="60"/>
      <c r="AE314" s="61"/>
      <c r="AF314" s="66"/>
      <c r="AG314" s="67"/>
      <c r="AH314" s="68" t="e">
        <f t="shared" si="12"/>
        <v>#REF!</v>
      </c>
      <c r="AI314" s="58"/>
      <c r="AJ314" s="59"/>
      <c r="AK314" s="60"/>
      <c r="AL314" s="61"/>
      <c r="AM314" s="62"/>
      <c r="AN314" s="63"/>
      <c r="AO314" s="69" t="s">
        <v>165</v>
      </c>
      <c r="AP314" s="3" t="e">
        <f t="shared" si="13"/>
        <v>#REF!</v>
      </c>
    </row>
    <row r="315" spans="1:42" ht="39.75" customHeight="1" x14ac:dyDescent="0.25">
      <c r="A315" s="52">
        <f t="shared" si="14"/>
        <v>301</v>
      </c>
      <c r="B315" s="53" t="e">
        <f>'2 SERVICES'!#REF!</f>
        <v>#REF!</v>
      </c>
      <c r="C315" s="54" t="e">
        <f>'2 SERVICES'!#REF!</f>
        <v>#REF!</v>
      </c>
      <c r="D315" s="55" t="e">
        <f>'2 SERVICES'!#REF!</f>
        <v>#REF!</v>
      </c>
      <c r="E315" s="56">
        <f>'2 SERVICES'!B313</f>
        <v>0</v>
      </c>
      <c r="F315" s="57" t="e">
        <f t="shared" si="8"/>
        <v>#REF!</v>
      </c>
      <c r="G315" s="58"/>
      <c r="H315" s="59"/>
      <c r="I315" s="60"/>
      <c r="J315" s="61"/>
      <c r="K315" s="62"/>
      <c r="L315" s="63"/>
      <c r="M315" s="64" t="e">
        <f t="shared" si="9"/>
        <v>#REF!</v>
      </c>
      <c r="N315" s="58"/>
      <c r="O315" s="65"/>
      <c r="P315" s="60"/>
      <c r="Q315" s="61"/>
      <c r="R315" s="66"/>
      <c r="S315" s="67"/>
      <c r="T315" s="57" t="e">
        <f t="shared" si="10"/>
        <v>#REF!</v>
      </c>
      <c r="U315" s="58"/>
      <c r="V315" s="70"/>
      <c r="W315" s="71"/>
      <c r="X315" s="72"/>
      <c r="Y315" s="73"/>
      <c r="Z315" s="74"/>
      <c r="AA315" s="75" t="e">
        <f t="shared" si="11"/>
        <v>#REF!</v>
      </c>
      <c r="AB315" s="76"/>
      <c r="AC315" s="70"/>
      <c r="AD315" s="71"/>
      <c r="AE315" s="72"/>
      <c r="AF315" s="73"/>
      <c r="AG315" s="74"/>
      <c r="AH315" s="68" t="e">
        <f t="shared" si="12"/>
        <v>#REF!</v>
      </c>
      <c r="AI315" s="76"/>
      <c r="AJ315" s="59"/>
      <c r="AK315" s="71"/>
      <c r="AL315" s="72"/>
      <c r="AM315" s="62"/>
      <c r="AN315" s="63"/>
      <c r="AO315" s="77" t="s">
        <v>165</v>
      </c>
      <c r="AP315" s="3" t="e">
        <f t="shared" si="13"/>
        <v>#REF!</v>
      </c>
    </row>
    <row r="316" spans="1:42" ht="39.75" customHeight="1" x14ac:dyDescent="0.25">
      <c r="A316" s="52">
        <f t="shared" si="14"/>
        <v>302</v>
      </c>
      <c r="B316" s="53" t="e">
        <f>'2 SERVICES'!#REF!</f>
        <v>#REF!</v>
      </c>
      <c r="C316" s="54" t="e">
        <f>'2 SERVICES'!#REF!</f>
        <v>#REF!</v>
      </c>
      <c r="D316" s="55" t="e">
        <f>'2 SERVICES'!#REF!</f>
        <v>#REF!</v>
      </c>
      <c r="E316" s="56">
        <f>'2 SERVICES'!B314</f>
        <v>0</v>
      </c>
      <c r="F316" s="57" t="e">
        <f t="shared" si="8"/>
        <v>#REF!</v>
      </c>
      <c r="G316" s="58"/>
      <c r="H316" s="59"/>
      <c r="I316" s="60"/>
      <c r="J316" s="61"/>
      <c r="K316" s="62"/>
      <c r="L316" s="63"/>
      <c r="M316" s="64" t="e">
        <f t="shared" si="9"/>
        <v>#REF!</v>
      </c>
      <c r="N316" s="58"/>
      <c r="O316" s="65"/>
      <c r="P316" s="60"/>
      <c r="Q316" s="61"/>
      <c r="R316" s="66"/>
      <c r="S316" s="67"/>
      <c r="T316" s="57" t="e">
        <f t="shared" si="10"/>
        <v>#REF!</v>
      </c>
      <c r="U316" s="58"/>
      <c r="V316" s="59"/>
      <c r="W316" s="60"/>
      <c r="X316" s="61"/>
      <c r="Y316" s="62"/>
      <c r="Z316" s="63"/>
      <c r="AA316" s="64" t="e">
        <f t="shared" si="11"/>
        <v>#REF!</v>
      </c>
      <c r="AB316" s="58"/>
      <c r="AC316" s="65"/>
      <c r="AD316" s="60"/>
      <c r="AE316" s="61"/>
      <c r="AF316" s="66"/>
      <c r="AG316" s="67"/>
      <c r="AH316" s="68" t="e">
        <f t="shared" si="12"/>
        <v>#REF!</v>
      </c>
      <c r="AI316" s="58"/>
      <c r="AJ316" s="59"/>
      <c r="AK316" s="60"/>
      <c r="AL316" s="61"/>
      <c r="AM316" s="62"/>
      <c r="AN316" s="63"/>
      <c r="AO316" s="69" t="s">
        <v>165</v>
      </c>
      <c r="AP316" s="3" t="e">
        <f t="shared" si="13"/>
        <v>#REF!</v>
      </c>
    </row>
    <row r="317" spans="1:42" ht="39.75" customHeight="1" x14ac:dyDescent="0.25">
      <c r="A317" s="52">
        <f t="shared" si="14"/>
        <v>303</v>
      </c>
      <c r="B317" s="53" t="e">
        <f>'2 SERVICES'!#REF!</f>
        <v>#REF!</v>
      </c>
      <c r="C317" s="54" t="e">
        <f>'2 SERVICES'!#REF!</f>
        <v>#REF!</v>
      </c>
      <c r="D317" s="55" t="e">
        <f>'2 SERVICES'!#REF!</f>
        <v>#REF!</v>
      </c>
      <c r="E317" s="56">
        <f>'2 SERVICES'!B315</f>
        <v>0</v>
      </c>
      <c r="F317" s="57" t="e">
        <f t="shared" si="8"/>
        <v>#REF!</v>
      </c>
      <c r="G317" s="58"/>
      <c r="H317" s="59"/>
      <c r="I317" s="60"/>
      <c r="J317" s="61"/>
      <c r="K317" s="62"/>
      <c r="L317" s="63"/>
      <c r="M317" s="64" t="e">
        <f t="shared" si="9"/>
        <v>#REF!</v>
      </c>
      <c r="N317" s="58"/>
      <c r="O317" s="65"/>
      <c r="P317" s="60"/>
      <c r="Q317" s="61"/>
      <c r="R317" s="66"/>
      <c r="S317" s="67"/>
      <c r="T317" s="57" t="e">
        <f t="shared" si="10"/>
        <v>#REF!</v>
      </c>
      <c r="U317" s="58"/>
      <c r="V317" s="70"/>
      <c r="W317" s="71"/>
      <c r="X317" s="72"/>
      <c r="Y317" s="73"/>
      <c r="Z317" s="74"/>
      <c r="AA317" s="75" t="e">
        <f t="shared" si="11"/>
        <v>#REF!</v>
      </c>
      <c r="AB317" s="76"/>
      <c r="AC317" s="70"/>
      <c r="AD317" s="71"/>
      <c r="AE317" s="72"/>
      <c r="AF317" s="73"/>
      <c r="AG317" s="74"/>
      <c r="AH317" s="68" t="e">
        <f t="shared" si="12"/>
        <v>#REF!</v>
      </c>
      <c r="AI317" s="76"/>
      <c r="AJ317" s="59"/>
      <c r="AK317" s="71"/>
      <c r="AL317" s="72"/>
      <c r="AM317" s="62"/>
      <c r="AN317" s="63"/>
      <c r="AO317" s="77" t="s">
        <v>165</v>
      </c>
      <c r="AP317" s="3" t="e">
        <f t="shared" si="13"/>
        <v>#REF!</v>
      </c>
    </row>
    <row r="318" spans="1:42" ht="39.75" customHeight="1" x14ac:dyDescent="0.25">
      <c r="A318" s="52">
        <f t="shared" si="14"/>
        <v>304</v>
      </c>
      <c r="B318" s="53" t="e">
        <f>'2 SERVICES'!#REF!</f>
        <v>#REF!</v>
      </c>
      <c r="C318" s="54" t="e">
        <f>'2 SERVICES'!#REF!</f>
        <v>#REF!</v>
      </c>
      <c r="D318" s="55" t="e">
        <f>'2 SERVICES'!#REF!</f>
        <v>#REF!</v>
      </c>
      <c r="E318" s="56">
        <f>'2 SERVICES'!B316</f>
        <v>0</v>
      </c>
      <c r="F318" s="57" t="e">
        <f t="shared" si="8"/>
        <v>#REF!</v>
      </c>
      <c r="G318" s="58"/>
      <c r="H318" s="59"/>
      <c r="I318" s="60"/>
      <c r="J318" s="61"/>
      <c r="K318" s="62"/>
      <c r="L318" s="63"/>
      <c r="M318" s="64" t="e">
        <f t="shared" si="9"/>
        <v>#REF!</v>
      </c>
      <c r="N318" s="58"/>
      <c r="O318" s="65"/>
      <c r="P318" s="60"/>
      <c r="Q318" s="61"/>
      <c r="R318" s="66"/>
      <c r="S318" s="67"/>
      <c r="T318" s="57" t="e">
        <f t="shared" si="10"/>
        <v>#REF!</v>
      </c>
      <c r="U318" s="58"/>
      <c r="V318" s="59"/>
      <c r="W318" s="60"/>
      <c r="X318" s="61"/>
      <c r="Y318" s="62"/>
      <c r="Z318" s="63"/>
      <c r="AA318" s="64" t="e">
        <f t="shared" si="11"/>
        <v>#REF!</v>
      </c>
      <c r="AB318" s="58"/>
      <c r="AC318" s="65"/>
      <c r="AD318" s="60"/>
      <c r="AE318" s="61"/>
      <c r="AF318" s="66"/>
      <c r="AG318" s="67"/>
      <c r="AH318" s="68" t="e">
        <f t="shared" si="12"/>
        <v>#REF!</v>
      </c>
      <c r="AI318" s="58"/>
      <c r="AJ318" s="59"/>
      <c r="AK318" s="60"/>
      <c r="AL318" s="61"/>
      <c r="AM318" s="62"/>
      <c r="AN318" s="63"/>
      <c r="AO318" s="69" t="s">
        <v>165</v>
      </c>
      <c r="AP318" s="3" t="e">
        <f t="shared" si="13"/>
        <v>#REF!</v>
      </c>
    </row>
    <row r="319" spans="1:42" ht="39.75" customHeight="1" x14ac:dyDescent="0.25">
      <c r="A319" s="52">
        <f t="shared" si="14"/>
        <v>305</v>
      </c>
      <c r="B319" s="53" t="e">
        <f>'2 SERVICES'!#REF!</f>
        <v>#REF!</v>
      </c>
      <c r="C319" s="54" t="e">
        <f>'2 SERVICES'!#REF!</f>
        <v>#REF!</v>
      </c>
      <c r="D319" s="55" t="e">
        <f>'2 SERVICES'!#REF!</f>
        <v>#REF!</v>
      </c>
      <c r="E319" s="56">
        <f>'2 SERVICES'!B317</f>
        <v>0</v>
      </c>
      <c r="F319" s="57" t="e">
        <f t="shared" si="8"/>
        <v>#REF!</v>
      </c>
      <c r="G319" s="58"/>
      <c r="H319" s="59"/>
      <c r="I319" s="60"/>
      <c r="J319" s="61"/>
      <c r="K319" s="62"/>
      <c r="L319" s="63"/>
      <c r="M319" s="64" t="e">
        <f t="shared" si="9"/>
        <v>#REF!</v>
      </c>
      <c r="N319" s="58"/>
      <c r="O319" s="65"/>
      <c r="P319" s="60"/>
      <c r="Q319" s="61"/>
      <c r="R319" s="66"/>
      <c r="S319" s="67"/>
      <c r="T319" s="57" t="e">
        <f t="shared" si="10"/>
        <v>#REF!</v>
      </c>
      <c r="U319" s="58"/>
      <c r="V319" s="70"/>
      <c r="W319" s="71"/>
      <c r="X319" s="72"/>
      <c r="Y319" s="73"/>
      <c r="Z319" s="74"/>
      <c r="AA319" s="75" t="e">
        <f t="shared" si="11"/>
        <v>#REF!</v>
      </c>
      <c r="AB319" s="76"/>
      <c r="AC319" s="70"/>
      <c r="AD319" s="71"/>
      <c r="AE319" s="72"/>
      <c r="AF319" s="73"/>
      <c r="AG319" s="74"/>
      <c r="AH319" s="68" t="e">
        <f t="shared" si="12"/>
        <v>#REF!</v>
      </c>
      <c r="AI319" s="76"/>
      <c r="AJ319" s="59"/>
      <c r="AK319" s="71"/>
      <c r="AL319" s="72"/>
      <c r="AM319" s="62"/>
      <c r="AN319" s="63"/>
      <c r="AO319" s="77" t="s">
        <v>165</v>
      </c>
      <c r="AP319" s="3" t="e">
        <f t="shared" si="13"/>
        <v>#REF!</v>
      </c>
    </row>
    <row r="320" spans="1:42" ht="39.75" customHeight="1" x14ac:dyDescent="0.25">
      <c r="A320" s="52">
        <f t="shared" si="14"/>
        <v>306</v>
      </c>
      <c r="B320" s="53" t="e">
        <f>'2 SERVICES'!#REF!</f>
        <v>#REF!</v>
      </c>
      <c r="C320" s="54" t="e">
        <f>'2 SERVICES'!#REF!</f>
        <v>#REF!</v>
      </c>
      <c r="D320" s="55" t="e">
        <f>'2 SERVICES'!#REF!</f>
        <v>#REF!</v>
      </c>
      <c r="E320" s="56">
        <f>'2 SERVICES'!B318</f>
        <v>0</v>
      </c>
      <c r="F320" s="57" t="e">
        <f t="shared" si="8"/>
        <v>#REF!</v>
      </c>
      <c r="G320" s="58"/>
      <c r="H320" s="59"/>
      <c r="I320" s="60"/>
      <c r="J320" s="61"/>
      <c r="K320" s="62"/>
      <c r="L320" s="63"/>
      <c r="M320" s="64" t="e">
        <f t="shared" si="9"/>
        <v>#REF!</v>
      </c>
      <c r="N320" s="58"/>
      <c r="O320" s="65"/>
      <c r="P320" s="60"/>
      <c r="Q320" s="61"/>
      <c r="R320" s="66"/>
      <c r="S320" s="67"/>
      <c r="T320" s="57" t="e">
        <f t="shared" si="10"/>
        <v>#REF!</v>
      </c>
      <c r="U320" s="58"/>
      <c r="V320" s="59"/>
      <c r="W320" s="60"/>
      <c r="X320" s="61"/>
      <c r="Y320" s="62"/>
      <c r="Z320" s="63"/>
      <c r="AA320" s="64" t="e">
        <f t="shared" si="11"/>
        <v>#REF!</v>
      </c>
      <c r="AB320" s="58"/>
      <c r="AC320" s="65"/>
      <c r="AD320" s="60"/>
      <c r="AE320" s="61"/>
      <c r="AF320" s="66"/>
      <c r="AG320" s="67"/>
      <c r="AH320" s="68" t="e">
        <f t="shared" si="12"/>
        <v>#REF!</v>
      </c>
      <c r="AI320" s="58"/>
      <c r="AJ320" s="59"/>
      <c r="AK320" s="60"/>
      <c r="AL320" s="61"/>
      <c r="AM320" s="62"/>
      <c r="AN320" s="63"/>
      <c r="AO320" s="69" t="s">
        <v>165</v>
      </c>
      <c r="AP320" s="3" t="e">
        <f t="shared" si="13"/>
        <v>#REF!</v>
      </c>
    </row>
    <row r="321" spans="1:42" ht="39.75" customHeight="1" x14ac:dyDescent="0.25">
      <c r="A321" s="52">
        <f t="shared" si="14"/>
        <v>307</v>
      </c>
      <c r="B321" s="53" t="e">
        <f>'2 SERVICES'!#REF!</f>
        <v>#REF!</v>
      </c>
      <c r="C321" s="54" t="e">
        <f>'2 SERVICES'!#REF!</f>
        <v>#REF!</v>
      </c>
      <c r="D321" s="55" t="e">
        <f>'2 SERVICES'!#REF!</f>
        <v>#REF!</v>
      </c>
      <c r="E321" s="56">
        <f>'2 SERVICES'!B319</f>
        <v>0</v>
      </c>
      <c r="F321" s="57" t="e">
        <f t="shared" si="8"/>
        <v>#REF!</v>
      </c>
      <c r="G321" s="58"/>
      <c r="H321" s="59"/>
      <c r="I321" s="60"/>
      <c r="J321" s="61"/>
      <c r="K321" s="62"/>
      <c r="L321" s="63"/>
      <c r="M321" s="64" t="e">
        <f t="shared" si="9"/>
        <v>#REF!</v>
      </c>
      <c r="N321" s="58"/>
      <c r="O321" s="65"/>
      <c r="P321" s="60"/>
      <c r="Q321" s="61"/>
      <c r="R321" s="66"/>
      <c r="S321" s="67"/>
      <c r="T321" s="57" t="e">
        <f t="shared" si="10"/>
        <v>#REF!</v>
      </c>
      <c r="U321" s="58"/>
      <c r="V321" s="70"/>
      <c r="W321" s="71"/>
      <c r="X321" s="72"/>
      <c r="Y321" s="73"/>
      <c r="Z321" s="74"/>
      <c r="AA321" s="75" t="e">
        <f t="shared" si="11"/>
        <v>#REF!</v>
      </c>
      <c r="AB321" s="76"/>
      <c r="AC321" s="70"/>
      <c r="AD321" s="71"/>
      <c r="AE321" s="72"/>
      <c r="AF321" s="73"/>
      <c r="AG321" s="74"/>
      <c r="AH321" s="68" t="e">
        <f t="shared" si="12"/>
        <v>#REF!</v>
      </c>
      <c r="AI321" s="76"/>
      <c r="AJ321" s="59"/>
      <c r="AK321" s="71"/>
      <c r="AL321" s="72"/>
      <c r="AM321" s="62"/>
      <c r="AN321" s="63"/>
      <c r="AO321" s="77" t="s">
        <v>165</v>
      </c>
      <c r="AP321" s="3" t="e">
        <f t="shared" si="13"/>
        <v>#REF!</v>
      </c>
    </row>
    <row r="322" spans="1:42" ht="39.75" customHeight="1" x14ac:dyDescent="0.25">
      <c r="A322" s="52">
        <f t="shared" si="14"/>
        <v>308</v>
      </c>
      <c r="B322" s="53" t="e">
        <f>'2 SERVICES'!#REF!</f>
        <v>#REF!</v>
      </c>
      <c r="C322" s="54" t="e">
        <f>'2 SERVICES'!#REF!</f>
        <v>#REF!</v>
      </c>
      <c r="D322" s="55" t="e">
        <f>'2 SERVICES'!#REF!</f>
        <v>#REF!</v>
      </c>
      <c r="E322" s="56">
        <f>'2 SERVICES'!B320</f>
        <v>0</v>
      </c>
      <c r="F322" s="57" t="e">
        <f t="shared" si="8"/>
        <v>#REF!</v>
      </c>
      <c r="G322" s="58"/>
      <c r="H322" s="59"/>
      <c r="I322" s="60"/>
      <c r="J322" s="61"/>
      <c r="K322" s="62"/>
      <c r="L322" s="63"/>
      <c r="M322" s="64" t="e">
        <f t="shared" si="9"/>
        <v>#REF!</v>
      </c>
      <c r="N322" s="58"/>
      <c r="O322" s="65"/>
      <c r="P322" s="60"/>
      <c r="Q322" s="61"/>
      <c r="R322" s="66"/>
      <c r="S322" s="67"/>
      <c r="T322" s="57" t="e">
        <f t="shared" si="10"/>
        <v>#REF!</v>
      </c>
      <c r="U322" s="58"/>
      <c r="V322" s="59"/>
      <c r="W322" s="60"/>
      <c r="X322" s="61"/>
      <c r="Y322" s="62"/>
      <c r="Z322" s="63"/>
      <c r="AA322" s="64" t="e">
        <f t="shared" si="11"/>
        <v>#REF!</v>
      </c>
      <c r="AB322" s="58"/>
      <c r="AC322" s="65"/>
      <c r="AD322" s="60"/>
      <c r="AE322" s="61"/>
      <c r="AF322" s="66"/>
      <c r="AG322" s="67"/>
      <c r="AH322" s="68" t="e">
        <f t="shared" si="12"/>
        <v>#REF!</v>
      </c>
      <c r="AI322" s="58"/>
      <c r="AJ322" s="59"/>
      <c r="AK322" s="60"/>
      <c r="AL322" s="61"/>
      <c r="AM322" s="62"/>
      <c r="AN322" s="63"/>
      <c r="AO322" s="69" t="s">
        <v>165</v>
      </c>
      <c r="AP322" s="3" t="e">
        <f t="shared" si="13"/>
        <v>#REF!</v>
      </c>
    </row>
    <row r="323" spans="1:42" ht="39.75" customHeight="1" x14ac:dyDescent="0.25">
      <c r="A323" s="52">
        <f t="shared" si="14"/>
        <v>309</v>
      </c>
      <c r="B323" s="53" t="e">
        <f>'2 SERVICES'!#REF!</f>
        <v>#REF!</v>
      </c>
      <c r="C323" s="54" t="e">
        <f>'2 SERVICES'!#REF!</f>
        <v>#REF!</v>
      </c>
      <c r="D323" s="55" t="e">
        <f>'2 SERVICES'!#REF!</f>
        <v>#REF!</v>
      </c>
      <c r="E323" s="56">
        <f>'2 SERVICES'!B321</f>
        <v>0</v>
      </c>
      <c r="F323" s="57" t="e">
        <f t="shared" si="8"/>
        <v>#REF!</v>
      </c>
      <c r="G323" s="58"/>
      <c r="H323" s="59"/>
      <c r="I323" s="60"/>
      <c r="J323" s="61"/>
      <c r="K323" s="62"/>
      <c r="L323" s="63"/>
      <c r="M323" s="64" t="e">
        <f t="shared" si="9"/>
        <v>#REF!</v>
      </c>
      <c r="N323" s="58"/>
      <c r="O323" s="65"/>
      <c r="P323" s="60"/>
      <c r="Q323" s="61"/>
      <c r="R323" s="66"/>
      <c r="S323" s="67"/>
      <c r="T323" s="57" t="e">
        <f t="shared" si="10"/>
        <v>#REF!</v>
      </c>
      <c r="U323" s="58"/>
      <c r="V323" s="70"/>
      <c r="W323" s="71"/>
      <c r="X323" s="72"/>
      <c r="Y323" s="73"/>
      <c r="Z323" s="74"/>
      <c r="AA323" s="75" t="e">
        <f t="shared" si="11"/>
        <v>#REF!</v>
      </c>
      <c r="AB323" s="76"/>
      <c r="AC323" s="70"/>
      <c r="AD323" s="71"/>
      <c r="AE323" s="72"/>
      <c r="AF323" s="73"/>
      <c r="AG323" s="74"/>
      <c r="AH323" s="68" t="e">
        <f t="shared" si="12"/>
        <v>#REF!</v>
      </c>
      <c r="AI323" s="76"/>
      <c r="AJ323" s="59"/>
      <c r="AK323" s="71"/>
      <c r="AL323" s="72"/>
      <c r="AM323" s="62"/>
      <c r="AN323" s="63"/>
      <c r="AO323" s="77" t="s">
        <v>165</v>
      </c>
      <c r="AP323" s="3" t="e">
        <f t="shared" si="13"/>
        <v>#REF!</v>
      </c>
    </row>
    <row r="324" spans="1:42" ht="39.75" customHeight="1" x14ac:dyDescent="0.25">
      <c r="A324" s="52">
        <f t="shared" si="14"/>
        <v>310</v>
      </c>
      <c r="B324" s="53" t="e">
        <f>'2 SERVICES'!#REF!</f>
        <v>#REF!</v>
      </c>
      <c r="C324" s="54" t="e">
        <f>'2 SERVICES'!#REF!</f>
        <v>#REF!</v>
      </c>
      <c r="D324" s="55" t="e">
        <f>'2 SERVICES'!#REF!</f>
        <v>#REF!</v>
      </c>
      <c r="E324" s="56">
        <f>'2 SERVICES'!B322</f>
        <v>0</v>
      </c>
      <c r="F324" s="57" t="e">
        <f t="shared" si="8"/>
        <v>#REF!</v>
      </c>
      <c r="G324" s="58"/>
      <c r="H324" s="59"/>
      <c r="I324" s="60"/>
      <c r="J324" s="61"/>
      <c r="K324" s="62"/>
      <c r="L324" s="63"/>
      <c r="M324" s="64" t="e">
        <f t="shared" si="9"/>
        <v>#REF!</v>
      </c>
      <c r="N324" s="58"/>
      <c r="O324" s="65"/>
      <c r="P324" s="60"/>
      <c r="Q324" s="61"/>
      <c r="R324" s="66"/>
      <c r="S324" s="67"/>
      <c r="T324" s="57" t="e">
        <f t="shared" si="10"/>
        <v>#REF!</v>
      </c>
      <c r="U324" s="58"/>
      <c r="V324" s="59"/>
      <c r="W324" s="60"/>
      <c r="X324" s="61"/>
      <c r="Y324" s="62"/>
      <c r="Z324" s="63"/>
      <c r="AA324" s="64" t="e">
        <f t="shared" si="11"/>
        <v>#REF!</v>
      </c>
      <c r="AB324" s="58"/>
      <c r="AC324" s="65"/>
      <c r="AD324" s="60"/>
      <c r="AE324" s="61"/>
      <c r="AF324" s="66"/>
      <c r="AG324" s="67"/>
      <c r="AH324" s="68" t="e">
        <f t="shared" si="12"/>
        <v>#REF!</v>
      </c>
      <c r="AI324" s="58"/>
      <c r="AJ324" s="59"/>
      <c r="AK324" s="60"/>
      <c r="AL324" s="61"/>
      <c r="AM324" s="62"/>
      <c r="AN324" s="63"/>
      <c r="AO324" s="69" t="s">
        <v>165</v>
      </c>
      <c r="AP324" s="3" t="e">
        <f t="shared" si="13"/>
        <v>#REF!</v>
      </c>
    </row>
    <row r="325" spans="1:42" ht="39.75" customHeight="1" x14ac:dyDescent="0.25">
      <c r="A325" s="52">
        <f t="shared" si="14"/>
        <v>311</v>
      </c>
      <c r="B325" s="53" t="e">
        <f>'2 SERVICES'!#REF!</f>
        <v>#REF!</v>
      </c>
      <c r="C325" s="54" t="e">
        <f>'2 SERVICES'!#REF!</f>
        <v>#REF!</v>
      </c>
      <c r="D325" s="55" t="e">
        <f>'2 SERVICES'!#REF!</f>
        <v>#REF!</v>
      </c>
      <c r="E325" s="56">
        <f>'2 SERVICES'!B323</f>
        <v>0</v>
      </c>
      <c r="F325" s="57" t="e">
        <f t="shared" si="8"/>
        <v>#REF!</v>
      </c>
      <c r="G325" s="58"/>
      <c r="H325" s="59"/>
      <c r="I325" s="60"/>
      <c r="J325" s="61"/>
      <c r="K325" s="62"/>
      <c r="L325" s="63"/>
      <c r="M325" s="64" t="e">
        <f t="shared" si="9"/>
        <v>#REF!</v>
      </c>
      <c r="N325" s="58"/>
      <c r="O325" s="65"/>
      <c r="P325" s="60"/>
      <c r="Q325" s="61"/>
      <c r="R325" s="66"/>
      <c r="S325" s="67"/>
      <c r="T325" s="57" t="e">
        <f t="shared" si="10"/>
        <v>#REF!</v>
      </c>
      <c r="U325" s="58"/>
      <c r="V325" s="70"/>
      <c r="W325" s="71"/>
      <c r="X325" s="72"/>
      <c r="Y325" s="73"/>
      <c r="Z325" s="74"/>
      <c r="AA325" s="75" t="e">
        <f t="shared" si="11"/>
        <v>#REF!</v>
      </c>
      <c r="AB325" s="76"/>
      <c r="AC325" s="70"/>
      <c r="AD325" s="71"/>
      <c r="AE325" s="72"/>
      <c r="AF325" s="73"/>
      <c r="AG325" s="74"/>
      <c r="AH325" s="68" t="e">
        <f t="shared" si="12"/>
        <v>#REF!</v>
      </c>
      <c r="AI325" s="76"/>
      <c r="AJ325" s="59"/>
      <c r="AK325" s="71"/>
      <c r="AL325" s="72"/>
      <c r="AM325" s="62"/>
      <c r="AN325" s="63"/>
      <c r="AO325" s="77" t="s">
        <v>165</v>
      </c>
      <c r="AP325" s="3" t="e">
        <f t="shared" si="13"/>
        <v>#REF!</v>
      </c>
    </row>
    <row r="326" spans="1:42" ht="39.75" customHeight="1" x14ac:dyDescent="0.25">
      <c r="A326" s="52">
        <f t="shared" si="14"/>
        <v>312</v>
      </c>
      <c r="B326" s="53" t="e">
        <f>'2 SERVICES'!#REF!</f>
        <v>#REF!</v>
      </c>
      <c r="C326" s="54" t="e">
        <f>'2 SERVICES'!#REF!</f>
        <v>#REF!</v>
      </c>
      <c r="D326" s="55" t="e">
        <f>'2 SERVICES'!#REF!</f>
        <v>#REF!</v>
      </c>
      <c r="E326" s="56">
        <f>'2 SERVICES'!B324</f>
        <v>0</v>
      </c>
      <c r="F326" s="57" t="e">
        <f t="shared" si="8"/>
        <v>#REF!</v>
      </c>
      <c r="G326" s="58"/>
      <c r="H326" s="59"/>
      <c r="I326" s="60"/>
      <c r="J326" s="61"/>
      <c r="K326" s="62"/>
      <c r="L326" s="63"/>
      <c r="M326" s="64" t="e">
        <f t="shared" si="9"/>
        <v>#REF!</v>
      </c>
      <c r="N326" s="58"/>
      <c r="O326" s="65"/>
      <c r="P326" s="60"/>
      <c r="Q326" s="61"/>
      <c r="R326" s="66"/>
      <c r="S326" s="67"/>
      <c r="T326" s="57" t="e">
        <f t="shared" si="10"/>
        <v>#REF!</v>
      </c>
      <c r="U326" s="58"/>
      <c r="V326" s="59"/>
      <c r="W326" s="60"/>
      <c r="X326" s="61"/>
      <c r="Y326" s="62"/>
      <c r="Z326" s="63"/>
      <c r="AA326" s="64" t="e">
        <f t="shared" si="11"/>
        <v>#REF!</v>
      </c>
      <c r="AB326" s="58"/>
      <c r="AC326" s="65"/>
      <c r="AD326" s="60"/>
      <c r="AE326" s="61"/>
      <c r="AF326" s="66"/>
      <c r="AG326" s="67"/>
      <c r="AH326" s="68" t="e">
        <f t="shared" si="12"/>
        <v>#REF!</v>
      </c>
      <c r="AI326" s="58"/>
      <c r="AJ326" s="59"/>
      <c r="AK326" s="60"/>
      <c r="AL326" s="61"/>
      <c r="AM326" s="62"/>
      <c r="AN326" s="63"/>
      <c r="AO326" s="69" t="s">
        <v>165</v>
      </c>
      <c r="AP326" s="3" t="e">
        <f t="shared" si="13"/>
        <v>#REF!</v>
      </c>
    </row>
    <row r="327" spans="1:42" ht="39.75" customHeight="1" x14ac:dyDescent="0.25">
      <c r="A327" s="52">
        <f t="shared" si="14"/>
        <v>313</v>
      </c>
      <c r="B327" s="53" t="e">
        <f>'2 SERVICES'!#REF!</f>
        <v>#REF!</v>
      </c>
      <c r="C327" s="54" t="e">
        <f>'2 SERVICES'!#REF!</f>
        <v>#REF!</v>
      </c>
      <c r="D327" s="55" t="e">
        <f>'2 SERVICES'!#REF!</f>
        <v>#REF!</v>
      </c>
      <c r="E327" s="56">
        <f>'2 SERVICES'!B325</f>
        <v>0</v>
      </c>
      <c r="F327" s="57" t="e">
        <f t="shared" si="8"/>
        <v>#REF!</v>
      </c>
      <c r="G327" s="58"/>
      <c r="H327" s="59"/>
      <c r="I327" s="60"/>
      <c r="J327" s="61"/>
      <c r="K327" s="62"/>
      <c r="L327" s="63"/>
      <c r="M327" s="64" t="e">
        <f t="shared" si="9"/>
        <v>#REF!</v>
      </c>
      <c r="N327" s="58"/>
      <c r="O327" s="65"/>
      <c r="P327" s="60"/>
      <c r="Q327" s="61"/>
      <c r="R327" s="66"/>
      <c r="S327" s="67"/>
      <c r="T327" s="57" t="e">
        <f t="shared" si="10"/>
        <v>#REF!</v>
      </c>
      <c r="U327" s="58"/>
      <c r="V327" s="70"/>
      <c r="W327" s="71"/>
      <c r="X327" s="72"/>
      <c r="Y327" s="73"/>
      <c r="Z327" s="74"/>
      <c r="AA327" s="75" t="e">
        <f t="shared" si="11"/>
        <v>#REF!</v>
      </c>
      <c r="AB327" s="76"/>
      <c r="AC327" s="70"/>
      <c r="AD327" s="71"/>
      <c r="AE327" s="72"/>
      <c r="AF327" s="73"/>
      <c r="AG327" s="74"/>
      <c r="AH327" s="68" t="e">
        <f t="shared" si="12"/>
        <v>#REF!</v>
      </c>
      <c r="AI327" s="76"/>
      <c r="AJ327" s="59"/>
      <c r="AK327" s="71"/>
      <c r="AL327" s="72"/>
      <c r="AM327" s="62"/>
      <c r="AN327" s="63"/>
      <c r="AO327" s="77" t="s">
        <v>165</v>
      </c>
      <c r="AP327" s="3" t="e">
        <f t="shared" si="13"/>
        <v>#REF!</v>
      </c>
    </row>
    <row r="328" spans="1:42" ht="39.75" customHeight="1" x14ac:dyDescent="0.25">
      <c r="A328" s="52">
        <f t="shared" si="14"/>
        <v>314</v>
      </c>
      <c r="B328" s="53" t="e">
        <f>'2 SERVICES'!#REF!</f>
        <v>#REF!</v>
      </c>
      <c r="C328" s="54" t="e">
        <f>'2 SERVICES'!#REF!</f>
        <v>#REF!</v>
      </c>
      <c r="D328" s="55" t="e">
        <f>'2 SERVICES'!#REF!</f>
        <v>#REF!</v>
      </c>
      <c r="E328" s="56">
        <f>'2 SERVICES'!B326</f>
        <v>0</v>
      </c>
      <c r="F328" s="57" t="e">
        <f t="shared" si="8"/>
        <v>#REF!</v>
      </c>
      <c r="G328" s="58"/>
      <c r="H328" s="59"/>
      <c r="I328" s="60"/>
      <c r="J328" s="61"/>
      <c r="K328" s="62"/>
      <c r="L328" s="63"/>
      <c r="M328" s="64" t="e">
        <f t="shared" si="9"/>
        <v>#REF!</v>
      </c>
      <c r="N328" s="58"/>
      <c r="O328" s="65"/>
      <c r="P328" s="60"/>
      <c r="Q328" s="61"/>
      <c r="R328" s="66"/>
      <c r="S328" s="67"/>
      <c r="T328" s="57" t="e">
        <f t="shared" si="10"/>
        <v>#REF!</v>
      </c>
      <c r="U328" s="58"/>
      <c r="V328" s="59"/>
      <c r="W328" s="60"/>
      <c r="X328" s="61"/>
      <c r="Y328" s="62"/>
      <c r="Z328" s="63"/>
      <c r="AA328" s="64" t="e">
        <f t="shared" si="11"/>
        <v>#REF!</v>
      </c>
      <c r="AB328" s="58"/>
      <c r="AC328" s="65"/>
      <c r="AD328" s="60"/>
      <c r="AE328" s="61"/>
      <c r="AF328" s="66"/>
      <c r="AG328" s="67"/>
      <c r="AH328" s="68" t="e">
        <f t="shared" si="12"/>
        <v>#REF!</v>
      </c>
      <c r="AI328" s="58"/>
      <c r="AJ328" s="59"/>
      <c r="AK328" s="60"/>
      <c r="AL328" s="61"/>
      <c r="AM328" s="62"/>
      <c r="AN328" s="63"/>
      <c r="AO328" s="69" t="s">
        <v>165</v>
      </c>
      <c r="AP328" s="3" t="e">
        <f t="shared" si="13"/>
        <v>#REF!</v>
      </c>
    </row>
    <row r="329" spans="1:42" ht="39.75" customHeight="1" x14ac:dyDescent="0.25">
      <c r="A329" s="52">
        <f t="shared" si="14"/>
        <v>315</v>
      </c>
      <c r="B329" s="53" t="e">
        <f>'2 SERVICES'!#REF!</f>
        <v>#REF!</v>
      </c>
      <c r="C329" s="54" t="e">
        <f>'2 SERVICES'!#REF!</f>
        <v>#REF!</v>
      </c>
      <c r="D329" s="55" t="e">
        <f>'2 SERVICES'!#REF!</f>
        <v>#REF!</v>
      </c>
      <c r="E329" s="56">
        <f>'2 SERVICES'!B327</f>
        <v>0</v>
      </c>
      <c r="F329" s="57" t="e">
        <f t="shared" si="8"/>
        <v>#REF!</v>
      </c>
      <c r="G329" s="58"/>
      <c r="H329" s="59"/>
      <c r="I329" s="60"/>
      <c r="J329" s="61"/>
      <c r="K329" s="62"/>
      <c r="L329" s="63"/>
      <c r="M329" s="64" t="e">
        <f t="shared" si="9"/>
        <v>#REF!</v>
      </c>
      <c r="N329" s="58"/>
      <c r="O329" s="65"/>
      <c r="P329" s="60"/>
      <c r="Q329" s="61"/>
      <c r="R329" s="66"/>
      <c r="S329" s="67"/>
      <c r="T329" s="57" t="e">
        <f t="shared" si="10"/>
        <v>#REF!</v>
      </c>
      <c r="U329" s="58"/>
      <c r="V329" s="70"/>
      <c r="W329" s="71"/>
      <c r="X329" s="72"/>
      <c r="Y329" s="73"/>
      <c r="Z329" s="74"/>
      <c r="AA329" s="75" t="e">
        <f t="shared" si="11"/>
        <v>#REF!</v>
      </c>
      <c r="AB329" s="76"/>
      <c r="AC329" s="70"/>
      <c r="AD329" s="71"/>
      <c r="AE329" s="72"/>
      <c r="AF329" s="73"/>
      <c r="AG329" s="74"/>
      <c r="AH329" s="68" t="e">
        <f t="shared" si="12"/>
        <v>#REF!</v>
      </c>
      <c r="AI329" s="76"/>
      <c r="AJ329" s="59"/>
      <c r="AK329" s="71"/>
      <c r="AL329" s="72"/>
      <c r="AM329" s="62"/>
      <c r="AN329" s="63"/>
      <c r="AO329" s="77" t="s">
        <v>165</v>
      </c>
      <c r="AP329" s="3" t="e">
        <f t="shared" si="13"/>
        <v>#REF!</v>
      </c>
    </row>
    <row r="330" spans="1:42" ht="39.75" customHeight="1" x14ac:dyDescent="0.25">
      <c r="A330" s="52">
        <f t="shared" si="14"/>
        <v>316</v>
      </c>
      <c r="B330" s="53" t="e">
        <f>'2 SERVICES'!#REF!</f>
        <v>#REF!</v>
      </c>
      <c r="C330" s="54" t="e">
        <f>'2 SERVICES'!#REF!</f>
        <v>#REF!</v>
      </c>
      <c r="D330" s="55" t="e">
        <f>'2 SERVICES'!#REF!</f>
        <v>#REF!</v>
      </c>
      <c r="E330" s="56">
        <f>'2 SERVICES'!B328</f>
        <v>0</v>
      </c>
      <c r="F330" s="57" t="e">
        <f t="shared" si="8"/>
        <v>#REF!</v>
      </c>
      <c r="G330" s="58"/>
      <c r="H330" s="59"/>
      <c r="I330" s="60"/>
      <c r="J330" s="61"/>
      <c r="K330" s="62"/>
      <c r="L330" s="63"/>
      <c r="M330" s="64" t="e">
        <f t="shared" si="9"/>
        <v>#REF!</v>
      </c>
      <c r="N330" s="58"/>
      <c r="O330" s="65"/>
      <c r="P330" s="60"/>
      <c r="Q330" s="61"/>
      <c r="R330" s="66"/>
      <c r="S330" s="67"/>
      <c r="T330" s="57" t="e">
        <f t="shared" si="10"/>
        <v>#REF!</v>
      </c>
      <c r="U330" s="58"/>
      <c r="V330" s="59"/>
      <c r="W330" s="60"/>
      <c r="X330" s="61"/>
      <c r="Y330" s="62"/>
      <c r="Z330" s="63"/>
      <c r="AA330" s="64" t="e">
        <f t="shared" si="11"/>
        <v>#REF!</v>
      </c>
      <c r="AB330" s="58"/>
      <c r="AC330" s="65"/>
      <c r="AD330" s="60"/>
      <c r="AE330" s="61"/>
      <c r="AF330" s="66"/>
      <c r="AG330" s="67"/>
      <c r="AH330" s="68" t="e">
        <f t="shared" si="12"/>
        <v>#REF!</v>
      </c>
      <c r="AI330" s="58"/>
      <c r="AJ330" s="59"/>
      <c r="AK330" s="60"/>
      <c r="AL330" s="61"/>
      <c r="AM330" s="62"/>
      <c r="AN330" s="63"/>
      <c r="AO330" s="69" t="s">
        <v>165</v>
      </c>
      <c r="AP330" s="3" t="e">
        <f t="shared" si="13"/>
        <v>#REF!</v>
      </c>
    </row>
    <row r="331" spans="1:42" ht="39.75" customHeight="1" x14ac:dyDescent="0.25">
      <c r="A331" s="52">
        <f t="shared" si="14"/>
        <v>317</v>
      </c>
      <c r="B331" s="53" t="e">
        <f>'2 SERVICES'!#REF!</f>
        <v>#REF!</v>
      </c>
      <c r="C331" s="54" t="e">
        <f>'2 SERVICES'!#REF!</f>
        <v>#REF!</v>
      </c>
      <c r="D331" s="55" t="e">
        <f>'2 SERVICES'!#REF!</f>
        <v>#REF!</v>
      </c>
      <c r="E331" s="56">
        <f>'2 SERVICES'!B329</f>
        <v>0</v>
      </c>
      <c r="F331" s="57" t="e">
        <f t="shared" si="8"/>
        <v>#REF!</v>
      </c>
      <c r="G331" s="58"/>
      <c r="H331" s="59"/>
      <c r="I331" s="60"/>
      <c r="J331" s="61"/>
      <c r="K331" s="62"/>
      <c r="L331" s="63"/>
      <c r="M331" s="64" t="e">
        <f t="shared" si="9"/>
        <v>#REF!</v>
      </c>
      <c r="N331" s="58"/>
      <c r="O331" s="65"/>
      <c r="P331" s="60"/>
      <c r="Q331" s="61"/>
      <c r="R331" s="66"/>
      <c r="S331" s="67"/>
      <c r="T331" s="57" t="e">
        <f t="shared" si="10"/>
        <v>#REF!</v>
      </c>
      <c r="U331" s="58"/>
      <c r="V331" s="70"/>
      <c r="W331" s="71"/>
      <c r="X331" s="72"/>
      <c r="Y331" s="73"/>
      <c r="Z331" s="74"/>
      <c r="AA331" s="75" t="e">
        <f t="shared" si="11"/>
        <v>#REF!</v>
      </c>
      <c r="AB331" s="76"/>
      <c r="AC331" s="70"/>
      <c r="AD331" s="71"/>
      <c r="AE331" s="72"/>
      <c r="AF331" s="73"/>
      <c r="AG331" s="74"/>
      <c r="AH331" s="68" t="e">
        <f t="shared" si="12"/>
        <v>#REF!</v>
      </c>
      <c r="AI331" s="76"/>
      <c r="AJ331" s="59"/>
      <c r="AK331" s="71"/>
      <c r="AL331" s="72"/>
      <c r="AM331" s="62"/>
      <c r="AN331" s="63"/>
      <c r="AO331" s="77" t="s">
        <v>165</v>
      </c>
      <c r="AP331" s="3" t="e">
        <f t="shared" si="13"/>
        <v>#REF!</v>
      </c>
    </row>
    <row r="332" spans="1:42" ht="39.75" customHeight="1" x14ac:dyDescent="0.25">
      <c r="A332" s="52">
        <f t="shared" si="14"/>
        <v>318</v>
      </c>
      <c r="B332" s="53" t="e">
        <f>'2 SERVICES'!#REF!</f>
        <v>#REF!</v>
      </c>
      <c r="C332" s="54" t="e">
        <f>'2 SERVICES'!#REF!</f>
        <v>#REF!</v>
      </c>
      <c r="D332" s="55" t="e">
        <f>'2 SERVICES'!#REF!</f>
        <v>#REF!</v>
      </c>
      <c r="E332" s="56">
        <f>'2 SERVICES'!B330</f>
        <v>0</v>
      </c>
      <c r="F332" s="57" t="e">
        <f t="shared" si="8"/>
        <v>#REF!</v>
      </c>
      <c r="G332" s="58"/>
      <c r="H332" s="59"/>
      <c r="I332" s="60"/>
      <c r="J332" s="61"/>
      <c r="K332" s="62"/>
      <c r="L332" s="63"/>
      <c r="M332" s="64" t="e">
        <f t="shared" si="9"/>
        <v>#REF!</v>
      </c>
      <c r="N332" s="58"/>
      <c r="O332" s="65"/>
      <c r="P332" s="60"/>
      <c r="Q332" s="61"/>
      <c r="R332" s="66"/>
      <c r="S332" s="67"/>
      <c r="T332" s="57" t="e">
        <f t="shared" si="10"/>
        <v>#REF!</v>
      </c>
      <c r="U332" s="58"/>
      <c r="V332" s="59"/>
      <c r="W332" s="60"/>
      <c r="X332" s="61"/>
      <c r="Y332" s="62"/>
      <c r="Z332" s="63"/>
      <c r="AA332" s="64" t="e">
        <f t="shared" si="11"/>
        <v>#REF!</v>
      </c>
      <c r="AB332" s="58"/>
      <c r="AC332" s="65"/>
      <c r="AD332" s="60"/>
      <c r="AE332" s="61"/>
      <c r="AF332" s="66"/>
      <c r="AG332" s="67"/>
      <c r="AH332" s="68" t="e">
        <f t="shared" si="12"/>
        <v>#REF!</v>
      </c>
      <c r="AI332" s="58"/>
      <c r="AJ332" s="59"/>
      <c r="AK332" s="60"/>
      <c r="AL332" s="61"/>
      <c r="AM332" s="62"/>
      <c r="AN332" s="63"/>
      <c r="AO332" s="69" t="s">
        <v>165</v>
      </c>
      <c r="AP332" s="3" t="e">
        <f t="shared" si="13"/>
        <v>#REF!</v>
      </c>
    </row>
    <row r="333" spans="1:42" ht="39.75" customHeight="1" x14ac:dyDescent="0.25">
      <c r="A333" s="52">
        <f t="shared" si="14"/>
        <v>319</v>
      </c>
      <c r="B333" s="53" t="e">
        <f>'2 SERVICES'!#REF!</f>
        <v>#REF!</v>
      </c>
      <c r="C333" s="54" t="e">
        <f>'2 SERVICES'!#REF!</f>
        <v>#REF!</v>
      </c>
      <c r="D333" s="55" t="e">
        <f>'2 SERVICES'!#REF!</f>
        <v>#REF!</v>
      </c>
      <c r="E333" s="56">
        <f>'2 SERVICES'!B331</f>
        <v>0</v>
      </c>
      <c r="F333" s="57" t="e">
        <f t="shared" si="8"/>
        <v>#REF!</v>
      </c>
      <c r="G333" s="58"/>
      <c r="H333" s="59"/>
      <c r="I333" s="60"/>
      <c r="J333" s="61"/>
      <c r="K333" s="62"/>
      <c r="L333" s="63"/>
      <c r="M333" s="64" t="e">
        <f t="shared" si="9"/>
        <v>#REF!</v>
      </c>
      <c r="N333" s="58"/>
      <c r="O333" s="65"/>
      <c r="P333" s="60"/>
      <c r="Q333" s="61"/>
      <c r="R333" s="66"/>
      <c r="S333" s="67"/>
      <c r="T333" s="57" t="e">
        <f t="shared" si="10"/>
        <v>#REF!</v>
      </c>
      <c r="U333" s="58"/>
      <c r="V333" s="70"/>
      <c r="W333" s="71"/>
      <c r="X333" s="72"/>
      <c r="Y333" s="73"/>
      <c r="Z333" s="74"/>
      <c r="AA333" s="75" t="e">
        <f t="shared" si="11"/>
        <v>#REF!</v>
      </c>
      <c r="AB333" s="76"/>
      <c r="AC333" s="70"/>
      <c r="AD333" s="71"/>
      <c r="AE333" s="72"/>
      <c r="AF333" s="73"/>
      <c r="AG333" s="74"/>
      <c r="AH333" s="68" t="e">
        <f t="shared" si="12"/>
        <v>#REF!</v>
      </c>
      <c r="AI333" s="76"/>
      <c r="AJ333" s="59"/>
      <c r="AK333" s="71"/>
      <c r="AL333" s="72"/>
      <c r="AM333" s="62"/>
      <c r="AN333" s="63"/>
      <c r="AO333" s="77" t="s">
        <v>165</v>
      </c>
      <c r="AP333" s="3" t="e">
        <f t="shared" si="13"/>
        <v>#REF!</v>
      </c>
    </row>
    <row r="334" spans="1:42" ht="39.75" customHeight="1" x14ac:dyDescent="0.25">
      <c r="A334" s="52">
        <f t="shared" si="14"/>
        <v>320</v>
      </c>
      <c r="B334" s="53" t="e">
        <f>'2 SERVICES'!#REF!</f>
        <v>#REF!</v>
      </c>
      <c r="C334" s="54" t="e">
        <f>'2 SERVICES'!#REF!</f>
        <v>#REF!</v>
      </c>
      <c r="D334" s="55" t="e">
        <f>'2 SERVICES'!#REF!</f>
        <v>#REF!</v>
      </c>
      <c r="E334" s="56">
        <f>'2 SERVICES'!B332</f>
        <v>0</v>
      </c>
      <c r="F334" s="57" t="e">
        <f t="shared" si="8"/>
        <v>#REF!</v>
      </c>
      <c r="G334" s="58"/>
      <c r="H334" s="59"/>
      <c r="I334" s="60"/>
      <c r="J334" s="61"/>
      <c r="K334" s="62"/>
      <c r="L334" s="63"/>
      <c r="M334" s="64" t="e">
        <f t="shared" si="9"/>
        <v>#REF!</v>
      </c>
      <c r="N334" s="58"/>
      <c r="O334" s="65"/>
      <c r="P334" s="60"/>
      <c r="Q334" s="61"/>
      <c r="R334" s="66"/>
      <c r="S334" s="67"/>
      <c r="T334" s="57" t="e">
        <f t="shared" si="10"/>
        <v>#REF!</v>
      </c>
      <c r="U334" s="58"/>
      <c r="V334" s="59"/>
      <c r="W334" s="60"/>
      <c r="X334" s="61"/>
      <c r="Y334" s="62"/>
      <c r="Z334" s="63"/>
      <c r="AA334" s="64" t="e">
        <f t="shared" si="11"/>
        <v>#REF!</v>
      </c>
      <c r="AB334" s="58"/>
      <c r="AC334" s="65"/>
      <c r="AD334" s="60"/>
      <c r="AE334" s="61"/>
      <c r="AF334" s="66"/>
      <c r="AG334" s="67"/>
      <c r="AH334" s="68" t="e">
        <f t="shared" si="12"/>
        <v>#REF!</v>
      </c>
      <c r="AI334" s="58"/>
      <c r="AJ334" s="59"/>
      <c r="AK334" s="60"/>
      <c r="AL334" s="61"/>
      <c r="AM334" s="62"/>
      <c r="AN334" s="63"/>
      <c r="AO334" s="69" t="s">
        <v>165</v>
      </c>
      <c r="AP334" s="3" t="e">
        <f t="shared" si="13"/>
        <v>#REF!</v>
      </c>
    </row>
    <row r="335" spans="1:42" ht="39.75" customHeight="1" x14ac:dyDescent="0.25">
      <c r="A335" s="52">
        <f t="shared" si="14"/>
        <v>321</v>
      </c>
      <c r="B335" s="53" t="e">
        <f>'2 SERVICES'!#REF!</f>
        <v>#REF!</v>
      </c>
      <c r="C335" s="54" t="e">
        <f>'2 SERVICES'!#REF!</f>
        <v>#REF!</v>
      </c>
      <c r="D335" s="55" t="e">
        <f>'2 SERVICES'!#REF!</f>
        <v>#REF!</v>
      </c>
      <c r="E335" s="56">
        <f>'2 SERVICES'!B333</f>
        <v>0</v>
      </c>
      <c r="F335" s="57" t="e">
        <f t="shared" si="8"/>
        <v>#REF!</v>
      </c>
      <c r="G335" s="58"/>
      <c r="H335" s="59"/>
      <c r="I335" s="60"/>
      <c r="J335" s="61"/>
      <c r="K335" s="62"/>
      <c r="L335" s="63"/>
      <c r="M335" s="64" t="e">
        <f t="shared" si="9"/>
        <v>#REF!</v>
      </c>
      <c r="N335" s="58"/>
      <c r="O335" s="65"/>
      <c r="P335" s="60"/>
      <c r="Q335" s="61"/>
      <c r="R335" s="66"/>
      <c r="S335" s="67"/>
      <c r="T335" s="57" t="e">
        <f t="shared" si="10"/>
        <v>#REF!</v>
      </c>
      <c r="U335" s="58"/>
      <c r="V335" s="70"/>
      <c r="W335" s="71"/>
      <c r="X335" s="72"/>
      <c r="Y335" s="73"/>
      <c r="Z335" s="74"/>
      <c r="AA335" s="75" t="e">
        <f t="shared" si="11"/>
        <v>#REF!</v>
      </c>
      <c r="AB335" s="76"/>
      <c r="AC335" s="70"/>
      <c r="AD335" s="71"/>
      <c r="AE335" s="72"/>
      <c r="AF335" s="73"/>
      <c r="AG335" s="74"/>
      <c r="AH335" s="68" t="e">
        <f t="shared" si="12"/>
        <v>#REF!</v>
      </c>
      <c r="AI335" s="76"/>
      <c r="AJ335" s="59"/>
      <c r="AK335" s="71"/>
      <c r="AL335" s="72"/>
      <c r="AM335" s="62"/>
      <c r="AN335" s="63"/>
      <c r="AO335" s="77" t="s">
        <v>165</v>
      </c>
      <c r="AP335" s="3" t="e">
        <f t="shared" si="13"/>
        <v>#REF!</v>
      </c>
    </row>
    <row r="336" spans="1:42" ht="39.75" customHeight="1" x14ac:dyDescent="0.25">
      <c r="A336" s="52">
        <f t="shared" si="14"/>
        <v>322</v>
      </c>
      <c r="B336" s="53" t="e">
        <f>'2 SERVICES'!#REF!</f>
        <v>#REF!</v>
      </c>
      <c r="C336" s="54" t="e">
        <f>'2 SERVICES'!#REF!</f>
        <v>#REF!</v>
      </c>
      <c r="D336" s="55" t="e">
        <f>'2 SERVICES'!#REF!</f>
        <v>#REF!</v>
      </c>
      <c r="E336" s="56">
        <f>'2 SERVICES'!B334</f>
        <v>0</v>
      </c>
      <c r="F336" s="57" t="e">
        <f t="shared" si="8"/>
        <v>#REF!</v>
      </c>
      <c r="G336" s="58"/>
      <c r="H336" s="59"/>
      <c r="I336" s="60"/>
      <c r="J336" s="61"/>
      <c r="K336" s="62"/>
      <c r="L336" s="63"/>
      <c r="M336" s="64" t="e">
        <f t="shared" si="9"/>
        <v>#REF!</v>
      </c>
      <c r="N336" s="58"/>
      <c r="O336" s="65"/>
      <c r="P336" s="60"/>
      <c r="Q336" s="61"/>
      <c r="R336" s="66"/>
      <c r="S336" s="67"/>
      <c r="T336" s="57" t="e">
        <f t="shared" si="10"/>
        <v>#REF!</v>
      </c>
      <c r="U336" s="58"/>
      <c r="V336" s="59"/>
      <c r="W336" s="60"/>
      <c r="X336" s="61"/>
      <c r="Y336" s="62"/>
      <c r="Z336" s="63"/>
      <c r="AA336" s="64" t="e">
        <f t="shared" si="11"/>
        <v>#REF!</v>
      </c>
      <c r="AB336" s="58"/>
      <c r="AC336" s="65"/>
      <c r="AD336" s="60"/>
      <c r="AE336" s="61"/>
      <c r="AF336" s="66"/>
      <c r="AG336" s="67"/>
      <c r="AH336" s="68" t="e">
        <f t="shared" si="12"/>
        <v>#REF!</v>
      </c>
      <c r="AI336" s="58"/>
      <c r="AJ336" s="59"/>
      <c r="AK336" s="60"/>
      <c r="AL336" s="61"/>
      <c r="AM336" s="62"/>
      <c r="AN336" s="63"/>
      <c r="AO336" s="69" t="s">
        <v>165</v>
      </c>
      <c r="AP336" s="3" t="e">
        <f t="shared" si="13"/>
        <v>#REF!</v>
      </c>
    </row>
    <row r="337" spans="1:42" ht="39.75" customHeight="1" x14ac:dyDescent="0.25">
      <c r="A337" s="52">
        <f t="shared" si="14"/>
        <v>323</v>
      </c>
      <c r="B337" s="53" t="e">
        <f>'2 SERVICES'!#REF!</f>
        <v>#REF!</v>
      </c>
      <c r="C337" s="54" t="e">
        <f>'2 SERVICES'!#REF!</f>
        <v>#REF!</v>
      </c>
      <c r="D337" s="55" t="e">
        <f>'2 SERVICES'!#REF!</f>
        <v>#REF!</v>
      </c>
      <c r="E337" s="56">
        <f>'2 SERVICES'!B335</f>
        <v>0</v>
      </c>
      <c r="F337" s="57" t="e">
        <f t="shared" si="8"/>
        <v>#REF!</v>
      </c>
      <c r="G337" s="58"/>
      <c r="H337" s="59"/>
      <c r="I337" s="60"/>
      <c r="J337" s="61"/>
      <c r="K337" s="62"/>
      <c r="L337" s="63"/>
      <c r="M337" s="64" t="e">
        <f t="shared" si="9"/>
        <v>#REF!</v>
      </c>
      <c r="N337" s="58"/>
      <c r="O337" s="65"/>
      <c r="P337" s="60"/>
      <c r="Q337" s="61"/>
      <c r="R337" s="66"/>
      <c r="S337" s="67"/>
      <c r="T337" s="57" t="e">
        <f t="shared" si="10"/>
        <v>#REF!</v>
      </c>
      <c r="U337" s="58"/>
      <c r="V337" s="70"/>
      <c r="W337" s="71"/>
      <c r="X337" s="72"/>
      <c r="Y337" s="73"/>
      <c r="Z337" s="74"/>
      <c r="AA337" s="75" t="e">
        <f t="shared" si="11"/>
        <v>#REF!</v>
      </c>
      <c r="AB337" s="76"/>
      <c r="AC337" s="70"/>
      <c r="AD337" s="71"/>
      <c r="AE337" s="72"/>
      <c r="AF337" s="73"/>
      <c r="AG337" s="74"/>
      <c r="AH337" s="68" t="e">
        <f t="shared" si="12"/>
        <v>#REF!</v>
      </c>
      <c r="AI337" s="76"/>
      <c r="AJ337" s="59"/>
      <c r="AK337" s="71"/>
      <c r="AL337" s="72"/>
      <c r="AM337" s="62"/>
      <c r="AN337" s="63"/>
      <c r="AO337" s="77" t="s">
        <v>165</v>
      </c>
      <c r="AP337" s="3" t="e">
        <f t="shared" si="13"/>
        <v>#REF!</v>
      </c>
    </row>
    <row r="338" spans="1:42" ht="39.75" customHeight="1" x14ac:dyDescent="0.25">
      <c r="A338" s="52">
        <f t="shared" si="14"/>
        <v>324</v>
      </c>
      <c r="B338" s="53" t="e">
        <f>'2 SERVICES'!#REF!</f>
        <v>#REF!</v>
      </c>
      <c r="C338" s="54" t="e">
        <f>'2 SERVICES'!#REF!</f>
        <v>#REF!</v>
      </c>
      <c r="D338" s="55" t="e">
        <f>'2 SERVICES'!#REF!</f>
        <v>#REF!</v>
      </c>
      <c r="E338" s="56">
        <f>'2 SERVICES'!B336</f>
        <v>0</v>
      </c>
      <c r="F338" s="57" t="e">
        <f t="shared" si="8"/>
        <v>#REF!</v>
      </c>
      <c r="G338" s="58"/>
      <c r="H338" s="59"/>
      <c r="I338" s="60"/>
      <c r="J338" s="61"/>
      <c r="K338" s="62"/>
      <c r="L338" s="63"/>
      <c r="M338" s="64" t="e">
        <f t="shared" si="9"/>
        <v>#REF!</v>
      </c>
      <c r="N338" s="58"/>
      <c r="O338" s="65"/>
      <c r="P338" s="60"/>
      <c r="Q338" s="61"/>
      <c r="R338" s="66"/>
      <c r="S338" s="67"/>
      <c r="T338" s="57" t="e">
        <f t="shared" si="10"/>
        <v>#REF!</v>
      </c>
      <c r="U338" s="58"/>
      <c r="V338" s="59"/>
      <c r="W338" s="60"/>
      <c r="X338" s="61"/>
      <c r="Y338" s="62"/>
      <c r="Z338" s="63"/>
      <c r="AA338" s="64" t="e">
        <f t="shared" si="11"/>
        <v>#REF!</v>
      </c>
      <c r="AB338" s="58"/>
      <c r="AC338" s="65"/>
      <c r="AD338" s="60"/>
      <c r="AE338" s="61"/>
      <c r="AF338" s="66"/>
      <c r="AG338" s="67"/>
      <c r="AH338" s="68" t="e">
        <f t="shared" si="12"/>
        <v>#REF!</v>
      </c>
      <c r="AI338" s="58"/>
      <c r="AJ338" s="59"/>
      <c r="AK338" s="60"/>
      <c r="AL338" s="61"/>
      <c r="AM338" s="62"/>
      <c r="AN338" s="63"/>
      <c r="AO338" s="69" t="s">
        <v>165</v>
      </c>
      <c r="AP338" s="3" t="e">
        <f t="shared" si="13"/>
        <v>#REF!</v>
      </c>
    </row>
    <row r="339" spans="1:42" ht="39.75" customHeight="1" x14ac:dyDescent="0.25">
      <c r="A339" s="52">
        <f t="shared" si="14"/>
        <v>325</v>
      </c>
      <c r="B339" s="53" t="e">
        <f>'2 SERVICES'!#REF!</f>
        <v>#REF!</v>
      </c>
      <c r="C339" s="54" t="e">
        <f>'2 SERVICES'!#REF!</f>
        <v>#REF!</v>
      </c>
      <c r="D339" s="55" t="e">
        <f>'2 SERVICES'!#REF!</f>
        <v>#REF!</v>
      </c>
      <c r="E339" s="56">
        <f>'2 SERVICES'!B337</f>
        <v>0</v>
      </c>
      <c r="F339" s="57" t="e">
        <f t="shared" si="8"/>
        <v>#REF!</v>
      </c>
      <c r="G339" s="58"/>
      <c r="H339" s="59"/>
      <c r="I339" s="60"/>
      <c r="J339" s="61"/>
      <c r="K339" s="62"/>
      <c r="L339" s="63"/>
      <c r="M339" s="64" t="e">
        <f t="shared" si="9"/>
        <v>#REF!</v>
      </c>
      <c r="N339" s="58"/>
      <c r="O339" s="65"/>
      <c r="P339" s="60"/>
      <c r="Q339" s="61"/>
      <c r="R339" s="66"/>
      <c r="S339" s="67"/>
      <c r="T339" s="57" t="e">
        <f t="shared" si="10"/>
        <v>#REF!</v>
      </c>
      <c r="U339" s="58"/>
      <c r="V339" s="70"/>
      <c r="W339" s="71"/>
      <c r="X339" s="72"/>
      <c r="Y339" s="73"/>
      <c r="Z339" s="74"/>
      <c r="AA339" s="75" t="e">
        <f t="shared" si="11"/>
        <v>#REF!</v>
      </c>
      <c r="AB339" s="76"/>
      <c r="AC339" s="70"/>
      <c r="AD339" s="71"/>
      <c r="AE339" s="72"/>
      <c r="AF339" s="73"/>
      <c r="AG339" s="74"/>
      <c r="AH339" s="68" t="e">
        <f t="shared" si="12"/>
        <v>#REF!</v>
      </c>
      <c r="AI339" s="76"/>
      <c r="AJ339" s="59"/>
      <c r="AK339" s="71"/>
      <c r="AL339" s="72"/>
      <c r="AM339" s="62"/>
      <c r="AN339" s="63"/>
      <c r="AO339" s="77" t="s">
        <v>165</v>
      </c>
      <c r="AP339" s="3" t="e">
        <f t="shared" si="13"/>
        <v>#REF!</v>
      </c>
    </row>
    <row r="340" spans="1:42" ht="39.75" customHeight="1" x14ac:dyDescent="0.25">
      <c r="A340" s="52">
        <f t="shared" si="14"/>
        <v>326</v>
      </c>
      <c r="B340" s="53" t="e">
        <f>'2 SERVICES'!#REF!</f>
        <v>#REF!</v>
      </c>
      <c r="C340" s="54" t="e">
        <f>'2 SERVICES'!#REF!</f>
        <v>#REF!</v>
      </c>
      <c r="D340" s="55" t="e">
        <f>'2 SERVICES'!#REF!</f>
        <v>#REF!</v>
      </c>
      <c r="E340" s="56">
        <f>'2 SERVICES'!B338</f>
        <v>0</v>
      </c>
      <c r="F340" s="57" t="e">
        <f t="shared" si="8"/>
        <v>#REF!</v>
      </c>
      <c r="G340" s="58"/>
      <c r="H340" s="59"/>
      <c r="I340" s="60"/>
      <c r="J340" s="61"/>
      <c r="K340" s="62"/>
      <c r="L340" s="63"/>
      <c r="M340" s="64" t="e">
        <f t="shared" si="9"/>
        <v>#REF!</v>
      </c>
      <c r="N340" s="58"/>
      <c r="O340" s="65"/>
      <c r="P340" s="60"/>
      <c r="Q340" s="61"/>
      <c r="R340" s="66"/>
      <c r="S340" s="67"/>
      <c r="T340" s="57" t="e">
        <f t="shared" si="10"/>
        <v>#REF!</v>
      </c>
      <c r="U340" s="58"/>
      <c r="V340" s="59"/>
      <c r="W340" s="60"/>
      <c r="X340" s="61"/>
      <c r="Y340" s="62"/>
      <c r="Z340" s="63"/>
      <c r="AA340" s="64" t="e">
        <f t="shared" si="11"/>
        <v>#REF!</v>
      </c>
      <c r="AB340" s="58"/>
      <c r="AC340" s="65"/>
      <c r="AD340" s="60"/>
      <c r="AE340" s="61"/>
      <c r="AF340" s="66"/>
      <c r="AG340" s="67"/>
      <c r="AH340" s="68" t="e">
        <f t="shared" si="12"/>
        <v>#REF!</v>
      </c>
      <c r="AI340" s="58"/>
      <c r="AJ340" s="59"/>
      <c r="AK340" s="60"/>
      <c r="AL340" s="61"/>
      <c r="AM340" s="62"/>
      <c r="AN340" s="63"/>
      <c r="AO340" s="69" t="s">
        <v>165</v>
      </c>
      <c r="AP340" s="3" t="e">
        <f t="shared" si="13"/>
        <v>#REF!</v>
      </c>
    </row>
    <row r="341" spans="1:42" ht="39.75" customHeight="1" x14ac:dyDescent="0.25">
      <c r="A341" s="52">
        <f t="shared" si="14"/>
        <v>327</v>
      </c>
      <c r="B341" s="53" t="e">
        <f>'2 SERVICES'!#REF!</f>
        <v>#REF!</v>
      </c>
      <c r="C341" s="54" t="e">
        <f>'2 SERVICES'!#REF!</f>
        <v>#REF!</v>
      </c>
      <c r="D341" s="55" t="e">
        <f>'2 SERVICES'!#REF!</f>
        <v>#REF!</v>
      </c>
      <c r="E341" s="56">
        <f>'2 SERVICES'!B339</f>
        <v>0</v>
      </c>
      <c r="F341" s="57" t="e">
        <f t="shared" si="8"/>
        <v>#REF!</v>
      </c>
      <c r="G341" s="58"/>
      <c r="H341" s="59"/>
      <c r="I341" s="60"/>
      <c r="J341" s="61"/>
      <c r="K341" s="62"/>
      <c r="L341" s="63"/>
      <c r="M341" s="64" t="e">
        <f t="shared" si="9"/>
        <v>#REF!</v>
      </c>
      <c r="N341" s="58"/>
      <c r="O341" s="65"/>
      <c r="P341" s="60"/>
      <c r="Q341" s="61"/>
      <c r="R341" s="66"/>
      <c r="S341" s="67"/>
      <c r="T341" s="57" t="e">
        <f t="shared" si="10"/>
        <v>#REF!</v>
      </c>
      <c r="U341" s="58"/>
      <c r="V341" s="70"/>
      <c r="W341" s="71"/>
      <c r="X341" s="72"/>
      <c r="Y341" s="73"/>
      <c r="Z341" s="74"/>
      <c r="AA341" s="75" t="e">
        <f t="shared" si="11"/>
        <v>#REF!</v>
      </c>
      <c r="AB341" s="76"/>
      <c r="AC341" s="70"/>
      <c r="AD341" s="71"/>
      <c r="AE341" s="72"/>
      <c r="AF341" s="73"/>
      <c r="AG341" s="74"/>
      <c r="AH341" s="68" t="e">
        <f t="shared" si="12"/>
        <v>#REF!</v>
      </c>
      <c r="AI341" s="76"/>
      <c r="AJ341" s="59"/>
      <c r="AK341" s="71"/>
      <c r="AL341" s="72"/>
      <c r="AM341" s="62"/>
      <c r="AN341" s="63"/>
      <c r="AO341" s="77" t="s">
        <v>165</v>
      </c>
      <c r="AP341" s="3" t="e">
        <f t="shared" si="13"/>
        <v>#REF!</v>
      </c>
    </row>
    <row r="342" spans="1:42" ht="39.75" customHeight="1" x14ac:dyDescent="0.25">
      <c r="A342" s="52">
        <f t="shared" si="14"/>
        <v>328</v>
      </c>
      <c r="B342" s="53" t="e">
        <f>'2 SERVICES'!#REF!</f>
        <v>#REF!</v>
      </c>
      <c r="C342" s="54" t="e">
        <f>'2 SERVICES'!#REF!</f>
        <v>#REF!</v>
      </c>
      <c r="D342" s="55" t="e">
        <f>'2 SERVICES'!#REF!</f>
        <v>#REF!</v>
      </c>
      <c r="E342" s="56">
        <f>'2 SERVICES'!B340</f>
        <v>0</v>
      </c>
      <c r="F342" s="57" t="e">
        <f t="shared" si="8"/>
        <v>#REF!</v>
      </c>
      <c r="G342" s="58"/>
      <c r="H342" s="59"/>
      <c r="I342" s="60"/>
      <c r="J342" s="61"/>
      <c r="K342" s="62"/>
      <c r="L342" s="63"/>
      <c r="M342" s="64" t="e">
        <f t="shared" si="9"/>
        <v>#REF!</v>
      </c>
      <c r="N342" s="58"/>
      <c r="O342" s="65"/>
      <c r="P342" s="60"/>
      <c r="Q342" s="61"/>
      <c r="R342" s="66"/>
      <c r="S342" s="67"/>
      <c r="T342" s="57" t="e">
        <f t="shared" si="10"/>
        <v>#REF!</v>
      </c>
      <c r="U342" s="58"/>
      <c r="V342" s="59"/>
      <c r="W342" s="60"/>
      <c r="X342" s="61"/>
      <c r="Y342" s="62"/>
      <c r="Z342" s="63"/>
      <c r="AA342" s="64" t="e">
        <f t="shared" si="11"/>
        <v>#REF!</v>
      </c>
      <c r="AB342" s="58"/>
      <c r="AC342" s="65"/>
      <c r="AD342" s="60"/>
      <c r="AE342" s="61"/>
      <c r="AF342" s="66"/>
      <c r="AG342" s="67"/>
      <c r="AH342" s="68" t="e">
        <f t="shared" si="12"/>
        <v>#REF!</v>
      </c>
      <c r="AI342" s="58"/>
      <c r="AJ342" s="59"/>
      <c r="AK342" s="60"/>
      <c r="AL342" s="61"/>
      <c r="AM342" s="62"/>
      <c r="AN342" s="63"/>
      <c r="AO342" s="69" t="s">
        <v>165</v>
      </c>
      <c r="AP342" s="3" t="e">
        <f t="shared" si="13"/>
        <v>#REF!</v>
      </c>
    </row>
    <row r="343" spans="1:42" ht="39.75" customHeight="1" x14ac:dyDescent="0.25">
      <c r="A343" s="52">
        <f t="shared" si="14"/>
        <v>329</v>
      </c>
      <c r="B343" s="53" t="e">
        <f>'2 SERVICES'!#REF!</f>
        <v>#REF!</v>
      </c>
      <c r="C343" s="54" t="e">
        <f>'2 SERVICES'!#REF!</f>
        <v>#REF!</v>
      </c>
      <c r="D343" s="55" t="e">
        <f>'2 SERVICES'!#REF!</f>
        <v>#REF!</v>
      </c>
      <c r="E343" s="56">
        <f>'2 SERVICES'!B341</f>
        <v>0</v>
      </c>
      <c r="F343" s="57" t="e">
        <f t="shared" si="8"/>
        <v>#REF!</v>
      </c>
      <c r="G343" s="58"/>
      <c r="H343" s="59"/>
      <c r="I343" s="60"/>
      <c r="J343" s="61"/>
      <c r="K343" s="62"/>
      <c r="L343" s="63"/>
      <c r="M343" s="64" t="e">
        <f t="shared" si="9"/>
        <v>#REF!</v>
      </c>
      <c r="N343" s="58"/>
      <c r="O343" s="65"/>
      <c r="P343" s="60"/>
      <c r="Q343" s="61"/>
      <c r="R343" s="66"/>
      <c r="S343" s="67"/>
      <c r="T343" s="57" t="e">
        <f t="shared" si="10"/>
        <v>#REF!</v>
      </c>
      <c r="U343" s="58"/>
      <c r="V343" s="70"/>
      <c r="W343" s="71"/>
      <c r="X343" s="72"/>
      <c r="Y343" s="73"/>
      <c r="Z343" s="74"/>
      <c r="AA343" s="75" t="e">
        <f t="shared" si="11"/>
        <v>#REF!</v>
      </c>
      <c r="AB343" s="76"/>
      <c r="AC343" s="70"/>
      <c r="AD343" s="71"/>
      <c r="AE343" s="72"/>
      <c r="AF343" s="73"/>
      <c r="AG343" s="74"/>
      <c r="AH343" s="68" t="e">
        <f t="shared" si="12"/>
        <v>#REF!</v>
      </c>
      <c r="AI343" s="76"/>
      <c r="AJ343" s="59"/>
      <c r="AK343" s="71"/>
      <c r="AL343" s="72"/>
      <c r="AM343" s="62"/>
      <c r="AN343" s="63"/>
      <c r="AO343" s="77" t="s">
        <v>165</v>
      </c>
      <c r="AP343" s="3" t="e">
        <f t="shared" si="13"/>
        <v>#REF!</v>
      </c>
    </row>
    <row r="344" spans="1:42" ht="39.75" customHeight="1" x14ac:dyDescent="0.25">
      <c r="A344" s="52">
        <f t="shared" si="14"/>
        <v>330</v>
      </c>
      <c r="B344" s="53" t="e">
        <f>'2 SERVICES'!#REF!</f>
        <v>#REF!</v>
      </c>
      <c r="C344" s="54" t="e">
        <f>'2 SERVICES'!#REF!</f>
        <v>#REF!</v>
      </c>
      <c r="D344" s="55" t="e">
        <f>'2 SERVICES'!#REF!</f>
        <v>#REF!</v>
      </c>
      <c r="E344" s="56">
        <f>'2 SERVICES'!B342</f>
        <v>0</v>
      </c>
      <c r="F344" s="57" t="e">
        <f t="shared" si="8"/>
        <v>#REF!</v>
      </c>
      <c r="G344" s="58"/>
      <c r="H344" s="59"/>
      <c r="I344" s="60"/>
      <c r="J344" s="61"/>
      <c r="K344" s="62"/>
      <c r="L344" s="63"/>
      <c r="M344" s="64" t="e">
        <f t="shared" si="9"/>
        <v>#REF!</v>
      </c>
      <c r="N344" s="58"/>
      <c r="O344" s="65"/>
      <c r="P344" s="60"/>
      <c r="Q344" s="61"/>
      <c r="R344" s="66"/>
      <c r="S344" s="67"/>
      <c r="T344" s="57" t="e">
        <f t="shared" si="10"/>
        <v>#REF!</v>
      </c>
      <c r="U344" s="58"/>
      <c r="V344" s="59"/>
      <c r="W344" s="60"/>
      <c r="X344" s="61"/>
      <c r="Y344" s="62"/>
      <c r="Z344" s="63"/>
      <c r="AA344" s="64" t="e">
        <f t="shared" si="11"/>
        <v>#REF!</v>
      </c>
      <c r="AB344" s="58"/>
      <c r="AC344" s="65"/>
      <c r="AD344" s="60"/>
      <c r="AE344" s="61"/>
      <c r="AF344" s="66"/>
      <c r="AG344" s="67"/>
      <c r="AH344" s="68" t="e">
        <f t="shared" si="12"/>
        <v>#REF!</v>
      </c>
      <c r="AI344" s="58"/>
      <c r="AJ344" s="59"/>
      <c r="AK344" s="60"/>
      <c r="AL344" s="61"/>
      <c r="AM344" s="62"/>
      <c r="AN344" s="63"/>
      <c r="AO344" s="69" t="s">
        <v>165</v>
      </c>
      <c r="AP344" s="3" t="e">
        <f t="shared" si="13"/>
        <v>#REF!</v>
      </c>
    </row>
    <row r="345" spans="1:42" ht="39.75" customHeight="1" x14ac:dyDescent="0.25">
      <c r="A345" s="52">
        <f t="shared" si="14"/>
        <v>331</v>
      </c>
      <c r="B345" s="53" t="e">
        <f>'2 SERVICES'!#REF!</f>
        <v>#REF!</v>
      </c>
      <c r="C345" s="54" t="e">
        <f>'2 SERVICES'!#REF!</f>
        <v>#REF!</v>
      </c>
      <c r="D345" s="55" t="e">
        <f>'2 SERVICES'!#REF!</f>
        <v>#REF!</v>
      </c>
      <c r="E345" s="56">
        <f>'2 SERVICES'!B343</f>
        <v>0</v>
      </c>
      <c r="F345" s="57" t="e">
        <f t="shared" si="8"/>
        <v>#REF!</v>
      </c>
      <c r="G345" s="58"/>
      <c r="H345" s="59"/>
      <c r="I345" s="60"/>
      <c r="J345" s="61"/>
      <c r="K345" s="62"/>
      <c r="L345" s="63"/>
      <c r="M345" s="64" t="e">
        <f t="shared" si="9"/>
        <v>#REF!</v>
      </c>
      <c r="N345" s="58"/>
      <c r="O345" s="65"/>
      <c r="P345" s="60"/>
      <c r="Q345" s="61"/>
      <c r="R345" s="66"/>
      <c r="S345" s="67"/>
      <c r="T345" s="57" t="e">
        <f t="shared" si="10"/>
        <v>#REF!</v>
      </c>
      <c r="U345" s="58"/>
      <c r="V345" s="70"/>
      <c r="W345" s="71"/>
      <c r="X345" s="72"/>
      <c r="Y345" s="73"/>
      <c r="Z345" s="74"/>
      <c r="AA345" s="75" t="e">
        <f t="shared" si="11"/>
        <v>#REF!</v>
      </c>
      <c r="AB345" s="76"/>
      <c r="AC345" s="70"/>
      <c r="AD345" s="71"/>
      <c r="AE345" s="72"/>
      <c r="AF345" s="73"/>
      <c r="AG345" s="74"/>
      <c r="AH345" s="68" t="e">
        <f t="shared" si="12"/>
        <v>#REF!</v>
      </c>
      <c r="AI345" s="76"/>
      <c r="AJ345" s="59"/>
      <c r="AK345" s="71"/>
      <c r="AL345" s="72"/>
      <c r="AM345" s="62"/>
      <c r="AN345" s="63"/>
      <c r="AO345" s="77" t="s">
        <v>165</v>
      </c>
      <c r="AP345" s="3" t="e">
        <f t="shared" si="13"/>
        <v>#REF!</v>
      </c>
    </row>
    <row r="346" spans="1:42" ht="39.75" customHeight="1" x14ac:dyDescent="0.25">
      <c r="A346" s="52">
        <f t="shared" si="14"/>
        <v>332</v>
      </c>
      <c r="B346" s="53" t="e">
        <f>'2 SERVICES'!#REF!</f>
        <v>#REF!</v>
      </c>
      <c r="C346" s="54" t="e">
        <f>'2 SERVICES'!#REF!</f>
        <v>#REF!</v>
      </c>
      <c r="D346" s="55" t="e">
        <f>'2 SERVICES'!#REF!</f>
        <v>#REF!</v>
      </c>
      <c r="E346" s="56">
        <f>'2 SERVICES'!B344</f>
        <v>0</v>
      </c>
      <c r="F346" s="57" t="e">
        <f t="shared" si="8"/>
        <v>#REF!</v>
      </c>
      <c r="G346" s="58"/>
      <c r="H346" s="59"/>
      <c r="I346" s="60"/>
      <c r="J346" s="61"/>
      <c r="K346" s="62"/>
      <c r="L346" s="63"/>
      <c r="M346" s="64" t="e">
        <f t="shared" si="9"/>
        <v>#REF!</v>
      </c>
      <c r="N346" s="58"/>
      <c r="O346" s="65"/>
      <c r="P346" s="60"/>
      <c r="Q346" s="61"/>
      <c r="R346" s="66"/>
      <c r="S346" s="67"/>
      <c r="T346" s="57" t="e">
        <f t="shared" si="10"/>
        <v>#REF!</v>
      </c>
      <c r="U346" s="58"/>
      <c r="V346" s="59"/>
      <c r="W346" s="60"/>
      <c r="X346" s="61"/>
      <c r="Y346" s="62"/>
      <c r="Z346" s="63"/>
      <c r="AA346" s="64" t="e">
        <f t="shared" si="11"/>
        <v>#REF!</v>
      </c>
      <c r="AB346" s="58"/>
      <c r="AC346" s="65"/>
      <c r="AD346" s="60"/>
      <c r="AE346" s="61"/>
      <c r="AF346" s="66"/>
      <c r="AG346" s="67"/>
      <c r="AH346" s="68" t="e">
        <f t="shared" si="12"/>
        <v>#REF!</v>
      </c>
      <c r="AI346" s="58"/>
      <c r="AJ346" s="59"/>
      <c r="AK346" s="60"/>
      <c r="AL346" s="61"/>
      <c r="AM346" s="62"/>
      <c r="AN346" s="63"/>
      <c r="AO346" s="69" t="s">
        <v>165</v>
      </c>
      <c r="AP346" s="3" t="e">
        <f t="shared" si="13"/>
        <v>#REF!</v>
      </c>
    </row>
    <row r="347" spans="1:42" ht="39.75" customHeight="1" x14ac:dyDescent="0.25">
      <c r="A347" s="52">
        <f t="shared" si="14"/>
        <v>333</v>
      </c>
      <c r="B347" s="53" t="e">
        <f>'2 SERVICES'!#REF!</f>
        <v>#REF!</v>
      </c>
      <c r="C347" s="54" t="e">
        <f>'2 SERVICES'!#REF!</f>
        <v>#REF!</v>
      </c>
      <c r="D347" s="55" t="e">
        <f>'2 SERVICES'!#REF!</f>
        <v>#REF!</v>
      </c>
      <c r="E347" s="56">
        <f>'2 SERVICES'!B345</f>
        <v>0</v>
      </c>
      <c r="F347" s="57" t="e">
        <f t="shared" si="8"/>
        <v>#REF!</v>
      </c>
      <c r="G347" s="58"/>
      <c r="H347" s="59"/>
      <c r="I347" s="60"/>
      <c r="J347" s="61"/>
      <c r="K347" s="62"/>
      <c r="L347" s="63"/>
      <c r="M347" s="64" t="e">
        <f t="shared" si="9"/>
        <v>#REF!</v>
      </c>
      <c r="N347" s="58"/>
      <c r="O347" s="65"/>
      <c r="P347" s="60"/>
      <c r="Q347" s="61"/>
      <c r="R347" s="66"/>
      <c r="S347" s="67"/>
      <c r="T347" s="57" t="e">
        <f t="shared" si="10"/>
        <v>#REF!</v>
      </c>
      <c r="U347" s="58"/>
      <c r="V347" s="70"/>
      <c r="W347" s="71"/>
      <c r="X347" s="72"/>
      <c r="Y347" s="73"/>
      <c r="Z347" s="74"/>
      <c r="AA347" s="75" t="e">
        <f t="shared" si="11"/>
        <v>#REF!</v>
      </c>
      <c r="AB347" s="76"/>
      <c r="AC347" s="70"/>
      <c r="AD347" s="71"/>
      <c r="AE347" s="72"/>
      <c r="AF347" s="73"/>
      <c r="AG347" s="74"/>
      <c r="AH347" s="68" t="e">
        <f t="shared" si="12"/>
        <v>#REF!</v>
      </c>
      <c r="AI347" s="76"/>
      <c r="AJ347" s="59"/>
      <c r="AK347" s="71"/>
      <c r="AL347" s="72"/>
      <c r="AM347" s="62"/>
      <c r="AN347" s="63"/>
      <c r="AO347" s="77" t="s">
        <v>165</v>
      </c>
      <c r="AP347" s="3" t="e">
        <f t="shared" si="13"/>
        <v>#REF!</v>
      </c>
    </row>
    <row r="348" spans="1:42" ht="39.75" customHeight="1" x14ac:dyDescent="0.25">
      <c r="A348" s="52">
        <f t="shared" si="14"/>
        <v>334</v>
      </c>
      <c r="B348" s="53" t="e">
        <f>'2 SERVICES'!#REF!</f>
        <v>#REF!</v>
      </c>
      <c r="C348" s="54" t="e">
        <f>'2 SERVICES'!#REF!</f>
        <v>#REF!</v>
      </c>
      <c r="D348" s="55" t="e">
        <f>'2 SERVICES'!#REF!</f>
        <v>#REF!</v>
      </c>
      <c r="E348" s="56">
        <f>'2 SERVICES'!B346</f>
        <v>0</v>
      </c>
      <c r="F348" s="57" t="e">
        <f t="shared" si="8"/>
        <v>#REF!</v>
      </c>
      <c r="G348" s="58"/>
      <c r="H348" s="59"/>
      <c r="I348" s="60"/>
      <c r="J348" s="61"/>
      <c r="K348" s="62"/>
      <c r="L348" s="63"/>
      <c r="M348" s="64" t="e">
        <f t="shared" si="9"/>
        <v>#REF!</v>
      </c>
      <c r="N348" s="58"/>
      <c r="O348" s="65"/>
      <c r="P348" s="60"/>
      <c r="Q348" s="61"/>
      <c r="R348" s="66"/>
      <c r="S348" s="67"/>
      <c r="T348" s="57" t="e">
        <f t="shared" si="10"/>
        <v>#REF!</v>
      </c>
      <c r="U348" s="58"/>
      <c r="V348" s="59"/>
      <c r="W348" s="60"/>
      <c r="X348" s="61"/>
      <c r="Y348" s="62"/>
      <c r="Z348" s="63"/>
      <c r="AA348" s="64" t="e">
        <f t="shared" si="11"/>
        <v>#REF!</v>
      </c>
      <c r="AB348" s="58"/>
      <c r="AC348" s="65"/>
      <c r="AD348" s="60"/>
      <c r="AE348" s="61"/>
      <c r="AF348" s="66"/>
      <c r="AG348" s="67"/>
      <c r="AH348" s="68" t="e">
        <f t="shared" si="12"/>
        <v>#REF!</v>
      </c>
      <c r="AI348" s="58"/>
      <c r="AJ348" s="59"/>
      <c r="AK348" s="60"/>
      <c r="AL348" s="61"/>
      <c r="AM348" s="62"/>
      <c r="AN348" s="63"/>
      <c r="AO348" s="69" t="s">
        <v>165</v>
      </c>
      <c r="AP348" s="3" t="e">
        <f t="shared" si="13"/>
        <v>#REF!</v>
      </c>
    </row>
    <row r="349" spans="1:42" ht="39.75" customHeight="1" x14ac:dyDescent="0.25">
      <c r="A349" s="52">
        <f t="shared" si="14"/>
        <v>335</v>
      </c>
      <c r="B349" s="53" t="e">
        <f>'2 SERVICES'!#REF!</f>
        <v>#REF!</v>
      </c>
      <c r="C349" s="54" t="e">
        <f>'2 SERVICES'!#REF!</f>
        <v>#REF!</v>
      </c>
      <c r="D349" s="55" t="e">
        <f>'2 SERVICES'!#REF!</f>
        <v>#REF!</v>
      </c>
      <c r="E349" s="56">
        <f>'2 SERVICES'!B347</f>
        <v>0</v>
      </c>
      <c r="F349" s="57" t="e">
        <f t="shared" si="8"/>
        <v>#REF!</v>
      </c>
      <c r="G349" s="58"/>
      <c r="H349" s="59"/>
      <c r="I349" s="60"/>
      <c r="J349" s="61"/>
      <c r="K349" s="62"/>
      <c r="L349" s="63"/>
      <c r="M349" s="64" t="e">
        <f t="shared" si="9"/>
        <v>#REF!</v>
      </c>
      <c r="N349" s="58"/>
      <c r="O349" s="65"/>
      <c r="P349" s="60"/>
      <c r="Q349" s="61"/>
      <c r="R349" s="66"/>
      <c r="S349" s="67"/>
      <c r="T349" s="57" t="e">
        <f t="shared" si="10"/>
        <v>#REF!</v>
      </c>
      <c r="U349" s="58"/>
      <c r="V349" s="70"/>
      <c r="W349" s="71"/>
      <c r="X349" s="72"/>
      <c r="Y349" s="73"/>
      <c r="Z349" s="74"/>
      <c r="AA349" s="75" t="e">
        <f t="shared" si="11"/>
        <v>#REF!</v>
      </c>
      <c r="AB349" s="76"/>
      <c r="AC349" s="70"/>
      <c r="AD349" s="71"/>
      <c r="AE349" s="72"/>
      <c r="AF349" s="73"/>
      <c r="AG349" s="74"/>
      <c r="AH349" s="68" t="e">
        <f t="shared" si="12"/>
        <v>#REF!</v>
      </c>
      <c r="AI349" s="76"/>
      <c r="AJ349" s="59"/>
      <c r="AK349" s="71"/>
      <c r="AL349" s="72"/>
      <c r="AM349" s="62"/>
      <c r="AN349" s="63"/>
      <c r="AO349" s="77" t="s">
        <v>165</v>
      </c>
      <c r="AP349" s="3" t="e">
        <f t="shared" si="13"/>
        <v>#REF!</v>
      </c>
    </row>
    <row r="350" spans="1:42" ht="39.75" customHeight="1" x14ac:dyDescent="0.25">
      <c r="A350" s="52">
        <f t="shared" si="14"/>
        <v>336</v>
      </c>
      <c r="B350" s="53" t="e">
        <f>'2 SERVICES'!#REF!</f>
        <v>#REF!</v>
      </c>
      <c r="C350" s="54" t="e">
        <f>'2 SERVICES'!#REF!</f>
        <v>#REF!</v>
      </c>
      <c r="D350" s="55" t="e">
        <f>'2 SERVICES'!#REF!</f>
        <v>#REF!</v>
      </c>
      <c r="E350" s="56">
        <f>'2 SERVICES'!B348</f>
        <v>0</v>
      </c>
      <c r="F350" s="57" t="e">
        <f t="shared" si="8"/>
        <v>#REF!</v>
      </c>
      <c r="G350" s="58"/>
      <c r="H350" s="59"/>
      <c r="I350" s="60"/>
      <c r="J350" s="61"/>
      <c r="K350" s="62"/>
      <c r="L350" s="63"/>
      <c r="M350" s="64" t="e">
        <f t="shared" si="9"/>
        <v>#REF!</v>
      </c>
      <c r="N350" s="58"/>
      <c r="O350" s="65"/>
      <c r="P350" s="60"/>
      <c r="Q350" s="61"/>
      <c r="R350" s="66"/>
      <c r="S350" s="67"/>
      <c r="T350" s="57" t="e">
        <f t="shared" si="10"/>
        <v>#REF!</v>
      </c>
      <c r="U350" s="58"/>
      <c r="V350" s="59"/>
      <c r="W350" s="60"/>
      <c r="X350" s="61"/>
      <c r="Y350" s="62"/>
      <c r="Z350" s="63"/>
      <c r="AA350" s="64" t="e">
        <f t="shared" si="11"/>
        <v>#REF!</v>
      </c>
      <c r="AB350" s="58"/>
      <c r="AC350" s="65"/>
      <c r="AD350" s="60"/>
      <c r="AE350" s="61"/>
      <c r="AF350" s="66"/>
      <c r="AG350" s="67"/>
      <c r="AH350" s="68" t="e">
        <f t="shared" si="12"/>
        <v>#REF!</v>
      </c>
      <c r="AI350" s="58"/>
      <c r="AJ350" s="59"/>
      <c r="AK350" s="60"/>
      <c r="AL350" s="61"/>
      <c r="AM350" s="62"/>
      <c r="AN350" s="63"/>
      <c r="AO350" s="69" t="s">
        <v>165</v>
      </c>
      <c r="AP350" s="3" t="e">
        <f t="shared" si="13"/>
        <v>#REF!</v>
      </c>
    </row>
    <row r="351" spans="1:42" ht="39.75" customHeight="1" x14ac:dyDescent="0.25">
      <c r="A351" s="52">
        <f t="shared" si="14"/>
        <v>337</v>
      </c>
      <c r="B351" s="53" t="e">
        <f>'2 SERVICES'!#REF!</f>
        <v>#REF!</v>
      </c>
      <c r="C351" s="54" t="e">
        <f>'2 SERVICES'!#REF!</f>
        <v>#REF!</v>
      </c>
      <c r="D351" s="55" t="e">
        <f>'2 SERVICES'!#REF!</f>
        <v>#REF!</v>
      </c>
      <c r="E351" s="56">
        <f>'2 SERVICES'!B349</f>
        <v>0</v>
      </c>
      <c r="F351" s="57" t="e">
        <f t="shared" si="8"/>
        <v>#REF!</v>
      </c>
      <c r="G351" s="58"/>
      <c r="H351" s="59"/>
      <c r="I351" s="60"/>
      <c r="J351" s="61"/>
      <c r="K351" s="62"/>
      <c r="L351" s="63"/>
      <c r="M351" s="64" t="e">
        <f t="shared" si="9"/>
        <v>#REF!</v>
      </c>
      <c r="N351" s="58"/>
      <c r="O351" s="65"/>
      <c r="P351" s="60"/>
      <c r="Q351" s="61"/>
      <c r="R351" s="66"/>
      <c r="S351" s="67"/>
      <c r="T351" s="57" t="e">
        <f t="shared" si="10"/>
        <v>#REF!</v>
      </c>
      <c r="U351" s="58"/>
      <c r="V351" s="70"/>
      <c r="W351" s="71"/>
      <c r="X351" s="72"/>
      <c r="Y351" s="73"/>
      <c r="Z351" s="74"/>
      <c r="AA351" s="75" t="e">
        <f t="shared" si="11"/>
        <v>#REF!</v>
      </c>
      <c r="AB351" s="76"/>
      <c r="AC351" s="70"/>
      <c r="AD351" s="71"/>
      <c r="AE351" s="72"/>
      <c r="AF351" s="73"/>
      <c r="AG351" s="74"/>
      <c r="AH351" s="68" t="e">
        <f t="shared" si="12"/>
        <v>#REF!</v>
      </c>
      <c r="AI351" s="76"/>
      <c r="AJ351" s="59"/>
      <c r="AK351" s="71"/>
      <c r="AL351" s="72"/>
      <c r="AM351" s="62"/>
      <c r="AN351" s="63"/>
      <c r="AO351" s="77" t="s">
        <v>165</v>
      </c>
      <c r="AP351" s="3" t="e">
        <f t="shared" si="13"/>
        <v>#REF!</v>
      </c>
    </row>
    <row r="352" spans="1:42" ht="39.75" customHeight="1" x14ac:dyDescent="0.25">
      <c r="A352" s="52">
        <f t="shared" si="14"/>
        <v>338</v>
      </c>
      <c r="B352" s="53" t="e">
        <f>'2 SERVICES'!#REF!</f>
        <v>#REF!</v>
      </c>
      <c r="C352" s="54" t="e">
        <f>'2 SERVICES'!#REF!</f>
        <v>#REF!</v>
      </c>
      <c r="D352" s="55" t="e">
        <f>'2 SERVICES'!#REF!</f>
        <v>#REF!</v>
      </c>
      <c r="E352" s="56">
        <f>'2 SERVICES'!B350</f>
        <v>0</v>
      </c>
      <c r="F352" s="57" t="e">
        <f t="shared" si="8"/>
        <v>#REF!</v>
      </c>
      <c r="G352" s="58"/>
      <c r="H352" s="59"/>
      <c r="I352" s="60"/>
      <c r="J352" s="61"/>
      <c r="K352" s="62"/>
      <c r="L352" s="63"/>
      <c r="M352" s="64" t="e">
        <f t="shared" si="9"/>
        <v>#REF!</v>
      </c>
      <c r="N352" s="58"/>
      <c r="O352" s="65"/>
      <c r="P352" s="60"/>
      <c r="Q352" s="61"/>
      <c r="R352" s="66"/>
      <c r="S352" s="67"/>
      <c r="T352" s="57" t="e">
        <f t="shared" si="10"/>
        <v>#REF!</v>
      </c>
      <c r="U352" s="58"/>
      <c r="V352" s="59"/>
      <c r="W352" s="60"/>
      <c r="X352" s="61"/>
      <c r="Y352" s="62"/>
      <c r="Z352" s="63"/>
      <c r="AA352" s="64" t="e">
        <f t="shared" si="11"/>
        <v>#REF!</v>
      </c>
      <c r="AB352" s="58"/>
      <c r="AC352" s="65"/>
      <c r="AD352" s="60"/>
      <c r="AE352" s="61"/>
      <c r="AF352" s="66"/>
      <c r="AG352" s="67"/>
      <c r="AH352" s="68" t="e">
        <f t="shared" si="12"/>
        <v>#REF!</v>
      </c>
      <c r="AI352" s="58"/>
      <c r="AJ352" s="59"/>
      <c r="AK352" s="60"/>
      <c r="AL352" s="61"/>
      <c r="AM352" s="62"/>
      <c r="AN352" s="63"/>
      <c r="AO352" s="69" t="s">
        <v>165</v>
      </c>
      <c r="AP352" s="3" t="e">
        <f t="shared" si="13"/>
        <v>#REF!</v>
      </c>
    </row>
    <row r="353" spans="1:42" ht="39.75" customHeight="1" x14ac:dyDescent="0.25">
      <c r="A353" s="52">
        <f t="shared" si="14"/>
        <v>339</v>
      </c>
      <c r="B353" s="53" t="e">
        <f>'2 SERVICES'!#REF!</f>
        <v>#REF!</v>
      </c>
      <c r="C353" s="54" t="e">
        <f>'2 SERVICES'!#REF!</f>
        <v>#REF!</v>
      </c>
      <c r="D353" s="55" t="e">
        <f>'2 SERVICES'!#REF!</f>
        <v>#REF!</v>
      </c>
      <c r="E353" s="56">
        <f>'2 SERVICES'!B351</f>
        <v>0</v>
      </c>
      <c r="F353" s="57" t="e">
        <f t="shared" si="8"/>
        <v>#REF!</v>
      </c>
      <c r="G353" s="58"/>
      <c r="H353" s="59"/>
      <c r="I353" s="60"/>
      <c r="J353" s="61"/>
      <c r="K353" s="62"/>
      <c r="L353" s="63"/>
      <c r="M353" s="64" t="e">
        <f t="shared" si="9"/>
        <v>#REF!</v>
      </c>
      <c r="N353" s="58"/>
      <c r="O353" s="65"/>
      <c r="P353" s="60"/>
      <c r="Q353" s="61"/>
      <c r="R353" s="66"/>
      <c r="S353" s="67"/>
      <c r="T353" s="57" t="e">
        <f t="shared" si="10"/>
        <v>#REF!</v>
      </c>
      <c r="U353" s="58"/>
      <c r="V353" s="70"/>
      <c r="W353" s="71"/>
      <c r="X353" s="72"/>
      <c r="Y353" s="73"/>
      <c r="Z353" s="74"/>
      <c r="AA353" s="75" t="e">
        <f t="shared" si="11"/>
        <v>#REF!</v>
      </c>
      <c r="AB353" s="76"/>
      <c r="AC353" s="70"/>
      <c r="AD353" s="71"/>
      <c r="AE353" s="72"/>
      <c r="AF353" s="73"/>
      <c r="AG353" s="74"/>
      <c r="AH353" s="68" t="e">
        <f t="shared" si="12"/>
        <v>#REF!</v>
      </c>
      <c r="AI353" s="76"/>
      <c r="AJ353" s="59"/>
      <c r="AK353" s="71"/>
      <c r="AL353" s="72"/>
      <c r="AM353" s="62"/>
      <c r="AN353" s="63"/>
      <c r="AO353" s="77" t="s">
        <v>165</v>
      </c>
      <c r="AP353" s="3" t="e">
        <f t="shared" si="13"/>
        <v>#REF!</v>
      </c>
    </row>
    <row r="354" spans="1:42" ht="39.75" customHeight="1" x14ac:dyDescent="0.25">
      <c r="A354" s="52">
        <f t="shared" si="14"/>
        <v>340</v>
      </c>
      <c r="B354" s="53" t="e">
        <f>'2 SERVICES'!#REF!</f>
        <v>#REF!</v>
      </c>
      <c r="C354" s="54" t="e">
        <f>'2 SERVICES'!#REF!</f>
        <v>#REF!</v>
      </c>
      <c r="D354" s="55" t="e">
        <f>'2 SERVICES'!#REF!</f>
        <v>#REF!</v>
      </c>
      <c r="E354" s="56">
        <f>'2 SERVICES'!B352</f>
        <v>0</v>
      </c>
      <c r="F354" s="57" t="e">
        <f t="shared" si="8"/>
        <v>#REF!</v>
      </c>
      <c r="G354" s="58"/>
      <c r="H354" s="59"/>
      <c r="I354" s="60"/>
      <c r="J354" s="61"/>
      <c r="K354" s="62"/>
      <c r="L354" s="63"/>
      <c r="M354" s="64" t="e">
        <f t="shared" si="9"/>
        <v>#REF!</v>
      </c>
      <c r="N354" s="58"/>
      <c r="O354" s="65"/>
      <c r="P354" s="60"/>
      <c r="Q354" s="61"/>
      <c r="R354" s="66"/>
      <c r="S354" s="67"/>
      <c r="T354" s="57" t="e">
        <f t="shared" si="10"/>
        <v>#REF!</v>
      </c>
      <c r="U354" s="58"/>
      <c r="V354" s="59"/>
      <c r="W354" s="60"/>
      <c r="X354" s="61"/>
      <c r="Y354" s="62"/>
      <c r="Z354" s="63"/>
      <c r="AA354" s="64" t="e">
        <f t="shared" si="11"/>
        <v>#REF!</v>
      </c>
      <c r="AB354" s="58"/>
      <c r="AC354" s="65"/>
      <c r="AD354" s="60"/>
      <c r="AE354" s="61"/>
      <c r="AF354" s="66"/>
      <c r="AG354" s="67"/>
      <c r="AH354" s="68" t="e">
        <f t="shared" si="12"/>
        <v>#REF!</v>
      </c>
      <c r="AI354" s="58"/>
      <c r="AJ354" s="59"/>
      <c r="AK354" s="60"/>
      <c r="AL354" s="61"/>
      <c r="AM354" s="62"/>
      <c r="AN354" s="63"/>
      <c r="AO354" s="69" t="s">
        <v>165</v>
      </c>
      <c r="AP354" s="3" t="e">
        <f t="shared" si="13"/>
        <v>#REF!</v>
      </c>
    </row>
    <row r="355" spans="1:42" ht="39.75" customHeight="1" x14ac:dyDescent="0.25">
      <c r="A355" s="52">
        <f t="shared" si="14"/>
        <v>341</v>
      </c>
      <c r="B355" s="53" t="e">
        <f>'2 SERVICES'!#REF!</f>
        <v>#REF!</v>
      </c>
      <c r="C355" s="54" t="e">
        <f>'2 SERVICES'!#REF!</f>
        <v>#REF!</v>
      </c>
      <c r="D355" s="55" t="e">
        <f>'2 SERVICES'!#REF!</f>
        <v>#REF!</v>
      </c>
      <c r="E355" s="56">
        <f>'2 SERVICES'!B353</f>
        <v>0</v>
      </c>
      <c r="F355" s="57" t="e">
        <f t="shared" si="8"/>
        <v>#REF!</v>
      </c>
      <c r="G355" s="58"/>
      <c r="H355" s="59"/>
      <c r="I355" s="60"/>
      <c r="J355" s="61"/>
      <c r="K355" s="62"/>
      <c r="L355" s="63"/>
      <c r="M355" s="64" t="e">
        <f t="shared" si="9"/>
        <v>#REF!</v>
      </c>
      <c r="N355" s="58"/>
      <c r="O355" s="65"/>
      <c r="P355" s="60"/>
      <c r="Q355" s="61"/>
      <c r="R355" s="66"/>
      <c r="S355" s="67"/>
      <c r="T355" s="57" t="e">
        <f t="shared" si="10"/>
        <v>#REF!</v>
      </c>
      <c r="U355" s="58"/>
      <c r="V355" s="70"/>
      <c r="W355" s="71"/>
      <c r="X355" s="72"/>
      <c r="Y355" s="73"/>
      <c r="Z355" s="74"/>
      <c r="AA355" s="75" t="e">
        <f t="shared" si="11"/>
        <v>#REF!</v>
      </c>
      <c r="AB355" s="76"/>
      <c r="AC355" s="70"/>
      <c r="AD355" s="71"/>
      <c r="AE355" s="72"/>
      <c r="AF355" s="73"/>
      <c r="AG355" s="74"/>
      <c r="AH355" s="68" t="e">
        <f t="shared" si="12"/>
        <v>#REF!</v>
      </c>
      <c r="AI355" s="76"/>
      <c r="AJ355" s="59"/>
      <c r="AK355" s="71"/>
      <c r="AL355" s="72"/>
      <c r="AM355" s="62"/>
      <c r="AN355" s="63"/>
      <c r="AO355" s="77" t="s">
        <v>165</v>
      </c>
      <c r="AP355" s="3" t="e">
        <f t="shared" si="13"/>
        <v>#REF!</v>
      </c>
    </row>
    <row r="356" spans="1:42" ht="39.75" customHeight="1" x14ac:dyDescent="0.25">
      <c r="A356" s="52">
        <f t="shared" si="14"/>
        <v>342</v>
      </c>
      <c r="B356" s="53" t="e">
        <f>'2 SERVICES'!#REF!</f>
        <v>#REF!</v>
      </c>
      <c r="C356" s="54" t="e">
        <f>'2 SERVICES'!#REF!</f>
        <v>#REF!</v>
      </c>
      <c r="D356" s="55" t="e">
        <f>'2 SERVICES'!#REF!</f>
        <v>#REF!</v>
      </c>
      <c r="E356" s="56">
        <f>'2 SERVICES'!B354</f>
        <v>0</v>
      </c>
      <c r="F356" s="57" t="e">
        <f t="shared" si="8"/>
        <v>#REF!</v>
      </c>
      <c r="G356" s="58"/>
      <c r="H356" s="59"/>
      <c r="I356" s="60"/>
      <c r="J356" s="61"/>
      <c r="K356" s="62"/>
      <c r="L356" s="63"/>
      <c r="M356" s="64" t="e">
        <f t="shared" si="9"/>
        <v>#REF!</v>
      </c>
      <c r="N356" s="58"/>
      <c r="O356" s="65"/>
      <c r="P356" s="60"/>
      <c r="Q356" s="61"/>
      <c r="R356" s="66"/>
      <c r="S356" s="67"/>
      <c r="T356" s="57" t="e">
        <f t="shared" si="10"/>
        <v>#REF!</v>
      </c>
      <c r="U356" s="58"/>
      <c r="V356" s="59"/>
      <c r="W356" s="60"/>
      <c r="X356" s="61"/>
      <c r="Y356" s="62"/>
      <c r="Z356" s="63"/>
      <c r="AA356" s="64" t="e">
        <f t="shared" si="11"/>
        <v>#REF!</v>
      </c>
      <c r="AB356" s="58"/>
      <c r="AC356" s="65"/>
      <c r="AD356" s="60"/>
      <c r="AE356" s="61"/>
      <c r="AF356" s="66"/>
      <c r="AG356" s="67"/>
      <c r="AH356" s="68" t="e">
        <f t="shared" si="12"/>
        <v>#REF!</v>
      </c>
      <c r="AI356" s="58"/>
      <c r="AJ356" s="59"/>
      <c r="AK356" s="60"/>
      <c r="AL356" s="61"/>
      <c r="AM356" s="62"/>
      <c r="AN356" s="63"/>
      <c r="AO356" s="69" t="s">
        <v>165</v>
      </c>
      <c r="AP356" s="3" t="e">
        <f t="shared" si="13"/>
        <v>#REF!</v>
      </c>
    </row>
    <row r="357" spans="1:42" ht="39.75" customHeight="1" x14ac:dyDescent="0.25">
      <c r="A357" s="52">
        <f t="shared" si="14"/>
        <v>343</v>
      </c>
      <c r="B357" s="53" t="e">
        <f>'2 SERVICES'!#REF!</f>
        <v>#REF!</v>
      </c>
      <c r="C357" s="54" t="e">
        <f>'2 SERVICES'!#REF!</f>
        <v>#REF!</v>
      </c>
      <c r="D357" s="55" t="e">
        <f>'2 SERVICES'!#REF!</f>
        <v>#REF!</v>
      </c>
      <c r="E357" s="56">
        <f>'2 SERVICES'!B355</f>
        <v>0</v>
      </c>
      <c r="F357" s="57" t="e">
        <f t="shared" si="8"/>
        <v>#REF!</v>
      </c>
      <c r="G357" s="58"/>
      <c r="H357" s="59"/>
      <c r="I357" s="60"/>
      <c r="J357" s="61"/>
      <c r="K357" s="62"/>
      <c r="L357" s="63"/>
      <c r="M357" s="64" t="e">
        <f t="shared" si="9"/>
        <v>#REF!</v>
      </c>
      <c r="N357" s="58"/>
      <c r="O357" s="65"/>
      <c r="P357" s="60"/>
      <c r="Q357" s="61"/>
      <c r="R357" s="66"/>
      <c r="S357" s="67"/>
      <c r="T357" s="57" t="e">
        <f t="shared" si="10"/>
        <v>#REF!</v>
      </c>
      <c r="U357" s="58"/>
      <c r="V357" s="70"/>
      <c r="W357" s="71"/>
      <c r="X357" s="72"/>
      <c r="Y357" s="73"/>
      <c r="Z357" s="74"/>
      <c r="AA357" s="75" t="e">
        <f t="shared" si="11"/>
        <v>#REF!</v>
      </c>
      <c r="AB357" s="76"/>
      <c r="AC357" s="70"/>
      <c r="AD357" s="71"/>
      <c r="AE357" s="72"/>
      <c r="AF357" s="73"/>
      <c r="AG357" s="74"/>
      <c r="AH357" s="68" t="e">
        <f t="shared" si="12"/>
        <v>#REF!</v>
      </c>
      <c r="AI357" s="76"/>
      <c r="AJ357" s="59"/>
      <c r="AK357" s="71"/>
      <c r="AL357" s="72"/>
      <c r="AM357" s="62"/>
      <c r="AN357" s="63"/>
      <c r="AO357" s="77" t="s">
        <v>165</v>
      </c>
      <c r="AP357" s="3" t="e">
        <f t="shared" si="13"/>
        <v>#REF!</v>
      </c>
    </row>
    <row r="358" spans="1:42" ht="39.75" customHeight="1" x14ac:dyDescent="0.25">
      <c r="A358" s="52">
        <f t="shared" si="14"/>
        <v>344</v>
      </c>
      <c r="B358" s="53" t="e">
        <f>'2 SERVICES'!#REF!</f>
        <v>#REF!</v>
      </c>
      <c r="C358" s="54" t="e">
        <f>'2 SERVICES'!#REF!</f>
        <v>#REF!</v>
      </c>
      <c r="D358" s="55" t="e">
        <f>'2 SERVICES'!#REF!</f>
        <v>#REF!</v>
      </c>
      <c r="E358" s="56">
        <f>'2 SERVICES'!B356</f>
        <v>0</v>
      </c>
      <c r="F358" s="57" t="e">
        <f t="shared" si="8"/>
        <v>#REF!</v>
      </c>
      <c r="G358" s="58"/>
      <c r="H358" s="59"/>
      <c r="I358" s="60"/>
      <c r="J358" s="61"/>
      <c r="K358" s="62"/>
      <c r="L358" s="63"/>
      <c r="M358" s="64" t="e">
        <f t="shared" si="9"/>
        <v>#REF!</v>
      </c>
      <c r="N358" s="58"/>
      <c r="O358" s="65"/>
      <c r="P358" s="60"/>
      <c r="Q358" s="61"/>
      <c r="R358" s="66"/>
      <c r="S358" s="67"/>
      <c r="T358" s="57" t="e">
        <f t="shared" si="10"/>
        <v>#REF!</v>
      </c>
      <c r="U358" s="58"/>
      <c r="V358" s="59"/>
      <c r="W358" s="60"/>
      <c r="X358" s="61"/>
      <c r="Y358" s="62"/>
      <c r="Z358" s="63"/>
      <c r="AA358" s="64" t="e">
        <f t="shared" si="11"/>
        <v>#REF!</v>
      </c>
      <c r="AB358" s="58"/>
      <c r="AC358" s="65"/>
      <c r="AD358" s="60"/>
      <c r="AE358" s="61"/>
      <c r="AF358" s="66"/>
      <c r="AG358" s="67"/>
      <c r="AH358" s="68" t="e">
        <f t="shared" si="12"/>
        <v>#REF!</v>
      </c>
      <c r="AI358" s="58"/>
      <c r="AJ358" s="59"/>
      <c r="AK358" s="60"/>
      <c r="AL358" s="61"/>
      <c r="AM358" s="62"/>
      <c r="AN358" s="63"/>
      <c r="AO358" s="69" t="s">
        <v>165</v>
      </c>
      <c r="AP358" s="3" t="e">
        <f t="shared" si="13"/>
        <v>#REF!</v>
      </c>
    </row>
    <row r="359" spans="1:42" ht="39.75" customHeight="1" x14ac:dyDescent="0.25">
      <c r="A359" s="52">
        <f t="shared" si="14"/>
        <v>345</v>
      </c>
      <c r="B359" s="53" t="e">
        <f>'2 SERVICES'!#REF!</f>
        <v>#REF!</v>
      </c>
      <c r="C359" s="54" t="e">
        <f>'2 SERVICES'!#REF!</f>
        <v>#REF!</v>
      </c>
      <c r="D359" s="55" t="e">
        <f>'2 SERVICES'!#REF!</f>
        <v>#REF!</v>
      </c>
      <c r="E359" s="56">
        <f>'2 SERVICES'!B357</f>
        <v>0</v>
      </c>
      <c r="F359" s="57" t="e">
        <f t="shared" si="8"/>
        <v>#REF!</v>
      </c>
      <c r="G359" s="58"/>
      <c r="H359" s="59"/>
      <c r="I359" s="60"/>
      <c r="J359" s="61"/>
      <c r="K359" s="62"/>
      <c r="L359" s="63"/>
      <c r="M359" s="64" t="e">
        <f t="shared" si="9"/>
        <v>#REF!</v>
      </c>
      <c r="N359" s="58"/>
      <c r="O359" s="65"/>
      <c r="P359" s="60"/>
      <c r="Q359" s="61"/>
      <c r="R359" s="66"/>
      <c r="S359" s="67"/>
      <c r="T359" s="57" t="e">
        <f t="shared" si="10"/>
        <v>#REF!</v>
      </c>
      <c r="U359" s="58"/>
      <c r="V359" s="70"/>
      <c r="W359" s="71"/>
      <c r="X359" s="72"/>
      <c r="Y359" s="73"/>
      <c r="Z359" s="74"/>
      <c r="AA359" s="75" t="e">
        <f t="shared" si="11"/>
        <v>#REF!</v>
      </c>
      <c r="AB359" s="76"/>
      <c r="AC359" s="70"/>
      <c r="AD359" s="71"/>
      <c r="AE359" s="72"/>
      <c r="AF359" s="73"/>
      <c r="AG359" s="74"/>
      <c r="AH359" s="68" t="e">
        <f t="shared" si="12"/>
        <v>#REF!</v>
      </c>
      <c r="AI359" s="76"/>
      <c r="AJ359" s="59"/>
      <c r="AK359" s="71"/>
      <c r="AL359" s="72"/>
      <c r="AM359" s="62"/>
      <c r="AN359" s="63"/>
      <c r="AO359" s="77" t="s">
        <v>165</v>
      </c>
      <c r="AP359" s="3" t="e">
        <f t="shared" si="13"/>
        <v>#REF!</v>
      </c>
    </row>
    <row r="360" spans="1:42" ht="39.75" customHeight="1" x14ac:dyDescent="0.25">
      <c r="A360" s="52">
        <f t="shared" si="14"/>
        <v>346</v>
      </c>
      <c r="B360" s="53" t="e">
        <f>'2 SERVICES'!#REF!</f>
        <v>#REF!</v>
      </c>
      <c r="C360" s="54" t="e">
        <f>'2 SERVICES'!#REF!</f>
        <v>#REF!</v>
      </c>
      <c r="D360" s="55" t="e">
        <f>'2 SERVICES'!#REF!</f>
        <v>#REF!</v>
      </c>
      <c r="E360" s="56">
        <f>'2 SERVICES'!B358</f>
        <v>0</v>
      </c>
      <c r="F360" s="57" t="e">
        <f t="shared" si="8"/>
        <v>#REF!</v>
      </c>
      <c r="G360" s="58"/>
      <c r="H360" s="59"/>
      <c r="I360" s="60"/>
      <c r="J360" s="61"/>
      <c r="K360" s="62"/>
      <c r="L360" s="63"/>
      <c r="M360" s="64" t="e">
        <f t="shared" si="9"/>
        <v>#REF!</v>
      </c>
      <c r="N360" s="58"/>
      <c r="O360" s="65"/>
      <c r="P360" s="60"/>
      <c r="Q360" s="61"/>
      <c r="R360" s="66"/>
      <c r="S360" s="67"/>
      <c r="T360" s="57" t="e">
        <f t="shared" si="10"/>
        <v>#REF!</v>
      </c>
      <c r="U360" s="58"/>
      <c r="V360" s="59"/>
      <c r="W360" s="60"/>
      <c r="X360" s="61"/>
      <c r="Y360" s="62"/>
      <c r="Z360" s="63"/>
      <c r="AA360" s="64" t="e">
        <f t="shared" si="11"/>
        <v>#REF!</v>
      </c>
      <c r="AB360" s="58"/>
      <c r="AC360" s="65"/>
      <c r="AD360" s="60"/>
      <c r="AE360" s="61"/>
      <c r="AF360" s="66"/>
      <c r="AG360" s="67"/>
      <c r="AH360" s="68" t="e">
        <f t="shared" si="12"/>
        <v>#REF!</v>
      </c>
      <c r="AI360" s="58"/>
      <c r="AJ360" s="59"/>
      <c r="AK360" s="60"/>
      <c r="AL360" s="61"/>
      <c r="AM360" s="62"/>
      <c r="AN360" s="63"/>
      <c r="AO360" s="69" t="s">
        <v>165</v>
      </c>
      <c r="AP360" s="3" t="e">
        <f t="shared" si="13"/>
        <v>#REF!</v>
      </c>
    </row>
    <row r="361" spans="1:42" ht="39.75" customHeight="1" x14ac:dyDescent="0.25">
      <c r="A361" s="52">
        <f t="shared" si="14"/>
        <v>347</v>
      </c>
      <c r="B361" s="53" t="e">
        <f>'2 SERVICES'!#REF!</f>
        <v>#REF!</v>
      </c>
      <c r="C361" s="54" t="e">
        <f>'2 SERVICES'!#REF!</f>
        <v>#REF!</v>
      </c>
      <c r="D361" s="55" t="e">
        <f>'2 SERVICES'!#REF!</f>
        <v>#REF!</v>
      </c>
      <c r="E361" s="56">
        <f>'2 SERVICES'!B359</f>
        <v>0</v>
      </c>
      <c r="F361" s="57" t="e">
        <f t="shared" si="8"/>
        <v>#REF!</v>
      </c>
      <c r="G361" s="58"/>
      <c r="H361" s="59"/>
      <c r="I361" s="60"/>
      <c r="J361" s="61"/>
      <c r="K361" s="62"/>
      <c r="L361" s="63"/>
      <c r="M361" s="64" t="e">
        <f t="shared" si="9"/>
        <v>#REF!</v>
      </c>
      <c r="N361" s="58"/>
      <c r="O361" s="65"/>
      <c r="P361" s="60"/>
      <c r="Q361" s="61"/>
      <c r="R361" s="66"/>
      <c r="S361" s="67"/>
      <c r="T361" s="57" t="e">
        <f t="shared" si="10"/>
        <v>#REF!</v>
      </c>
      <c r="U361" s="58"/>
      <c r="V361" s="70"/>
      <c r="W361" s="71"/>
      <c r="X361" s="72"/>
      <c r="Y361" s="73"/>
      <c r="Z361" s="74"/>
      <c r="AA361" s="75" t="e">
        <f t="shared" si="11"/>
        <v>#REF!</v>
      </c>
      <c r="AB361" s="76"/>
      <c r="AC361" s="70"/>
      <c r="AD361" s="71"/>
      <c r="AE361" s="72"/>
      <c r="AF361" s="73"/>
      <c r="AG361" s="74"/>
      <c r="AH361" s="68" t="e">
        <f t="shared" si="12"/>
        <v>#REF!</v>
      </c>
      <c r="AI361" s="76"/>
      <c r="AJ361" s="59"/>
      <c r="AK361" s="71"/>
      <c r="AL361" s="72"/>
      <c r="AM361" s="62"/>
      <c r="AN361" s="63"/>
      <c r="AO361" s="77" t="s">
        <v>165</v>
      </c>
      <c r="AP361" s="3" t="e">
        <f t="shared" si="13"/>
        <v>#REF!</v>
      </c>
    </row>
    <row r="362" spans="1:42" ht="39.75" customHeight="1" x14ac:dyDescent="0.25">
      <c r="A362" s="52">
        <f t="shared" si="14"/>
        <v>348</v>
      </c>
      <c r="B362" s="53" t="e">
        <f>'2 SERVICES'!#REF!</f>
        <v>#REF!</v>
      </c>
      <c r="C362" s="54" t="e">
        <f>'2 SERVICES'!#REF!</f>
        <v>#REF!</v>
      </c>
      <c r="D362" s="55" t="e">
        <f>'2 SERVICES'!#REF!</f>
        <v>#REF!</v>
      </c>
      <c r="E362" s="56">
        <f>'2 SERVICES'!B360</f>
        <v>0</v>
      </c>
      <c r="F362" s="57" t="e">
        <f t="shared" si="8"/>
        <v>#REF!</v>
      </c>
      <c r="G362" s="58"/>
      <c r="H362" s="59"/>
      <c r="I362" s="60"/>
      <c r="J362" s="61"/>
      <c r="K362" s="62"/>
      <c r="L362" s="63"/>
      <c r="M362" s="64" t="e">
        <f t="shared" si="9"/>
        <v>#REF!</v>
      </c>
      <c r="N362" s="58"/>
      <c r="O362" s="65"/>
      <c r="P362" s="60"/>
      <c r="Q362" s="61"/>
      <c r="R362" s="66"/>
      <c r="S362" s="67"/>
      <c r="T362" s="57" t="e">
        <f t="shared" si="10"/>
        <v>#REF!</v>
      </c>
      <c r="U362" s="58"/>
      <c r="V362" s="59"/>
      <c r="W362" s="60"/>
      <c r="X362" s="61"/>
      <c r="Y362" s="62"/>
      <c r="Z362" s="63"/>
      <c r="AA362" s="64" t="e">
        <f t="shared" si="11"/>
        <v>#REF!</v>
      </c>
      <c r="AB362" s="58"/>
      <c r="AC362" s="65"/>
      <c r="AD362" s="60"/>
      <c r="AE362" s="61"/>
      <c r="AF362" s="66"/>
      <c r="AG362" s="67"/>
      <c r="AH362" s="68" t="e">
        <f t="shared" si="12"/>
        <v>#REF!</v>
      </c>
      <c r="AI362" s="58"/>
      <c r="AJ362" s="59"/>
      <c r="AK362" s="60"/>
      <c r="AL362" s="61"/>
      <c r="AM362" s="62"/>
      <c r="AN362" s="63"/>
      <c r="AO362" s="69" t="s">
        <v>165</v>
      </c>
      <c r="AP362" s="3" t="e">
        <f t="shared" si="13"/>
        <v>#REF!</v>
      </c>
    </row>
    <row r="363" spans="1:42" ht="39.75" customHeight="1" x14ac:dyDescent="0.25">
      <c r="A363" s="52">
        <f t="shared" si="14"/>
        <v>349</v>
      </c>
      <c r="B363" s="53" t="e">
        <f>'2 SERVICES'!#REF!</f>
        <v>#REF!</v>
      </c>
      <c r="C363" s="54" t="e">
        <f>'2 SERVICES'!#REF!</f>
        <v>#REF!</v>
      </c>
      <c r="D363" s="55" t="e">
        <f>'2 SERVICES'!#REF!</f>
        <v>#REF!</v>
      </c>
      <c r="E363" s="56">
        <f>'2 SERVICES'!B361</f>
        <v>0</v>
      </c>
      <c r="F363" s="57" t="e">
        <f t="shared" si="8"/>
        <v>#REF!</v>
      </c>
      <c r="G363" s="58"/>
      <c r="H363" s="59"/>
      <c r="I363" s="60"/>
      <c r="J363" s="61"/>
      <c r="K363" s="62"/>
      <c r="L363" s="63"/>
      <c r="M363" s="64" t="e">
        <f t="shared" si="9"/>
        <v>#REF!</v>
      </c>
      <c r="N363" s="58"/>
      <c r="O363" s="65"/>
      <c r="P363" s="60"/>
      <c r="Q363" s="61"/>
      <c r="R363" s="66"/>
      <c r="S363" s="67"/>
      <c r="T363" s="57" t="e">
        <f t="shared" si="10"/>
        <v>#REF!</v>
      </c>
      <c r="U363" s="58"/>
      <c r="V363" s="70"/>
      <c r="W363" s="71"/>
      <c r="X363" s="72"/>
      <c r="Y363" s="73"/>
      <c r="Z363" s="74"/>
      <c r="AA363" s="75" t="e">
        <f t="shared" si="11"/>
        <v>#REF!</v>
      </c>
      <c r="AB363" s="76"/>
      <c r="AC363" s="70"/>
      <c r="AD363" s="71"/>
      <c r="AE363" s="72"/>
      <c r="AF363" s="73"/>
      <c r="AG363" s="74"/>
      <c r="AH363" s="68" t="e">
        <f t="shared" si="12"/>
        <v>#REF!</v>
      </c>
      <c r="AI363" s="76"/>
      <c r="AJ363" s="59"/>
      <c r="AK363" s="71"/>
      <c r="AL363" s="72"/>
      <c r="AM363" s="62"/>
      <c r="AN363" s="63"/>
      <c r="AO363" s="77" t="s">
        <v>165</v>
      </c>
      <c r="AP363" s="3" t="e">
        <f t="shared" si="13"/>
        <v>#REF!</v>
      </c>
    </row>
    <row r="364" spans="1:42" ht="39.75" customHeight="1" x14ac:dyDescent="0.25">
      <c r="A364" s="52">
        <f t="shared" si="14"/>
        <v>350</v>
      </c>
      <c r="B364" s="53" t="e">
        <f>'2 SERVICES'!#REF!</f>
        <v>#REF!</v>
      </c>
      <c r="C364" s="54" t="e">
        <f>'2 SERVICES'!#REF!</f>
        <v>#REF!</v>
      </c>
      <c r="D364" s="55" t="e">
        <f>'2 SERVICES'!#REF!</f>
        <v>#REF!</v>
      </c>
      <c r="E364" s="56">
        <f>'2 SERVICES'!B362</f>
        <v>0</v>
      </c>
      <c r="F364" s="57" t="e">
        <f t="shared" si="8"/>
        <v>#REF!</v>
      </c>
      <c r="G364" s="58"/>
      <c r="H364" s="59"/>
      <c r="I364" s="60"/>
      <c r="J364" s="61"/>
      <c r="K364" s="62"/>
      <c r="L364" s="63"/>
      <c r="M364" s="64" t="e">
        <f t="shared" si="9"/>
        <v>#REF!</v>
      </c>
      <c r="N364" s="58"/>
      <c r="O364" s="65"/>
      <c r="P364" s="60"/>
      <c r="Q364" s="61"/>
      <c r="R364" s="66"/>
      <c r="S364" s="67"/>
      <c r="T364" s="57" t="e">
        <f t="shared" si="10"/>
        <v>#REF!</v>
      </c>
      <c r="U364" s="58"/>
      <c r="V364" s="59"/>
      <c r="W364" s="60"/>
      <c r="X364" s="61"/>
      <c r="Y364" s="62"/>
      <c r="Z364" s="63"/>
      <c r="AA364" s="64" t="e">
        <f t="shared" si="11"/>
        <v>#REF!</v>
      </c>
      <c r="AB364" s="58"/>
      <c r="AC364" s="65"/>
      <c r="AD364" s="60"/>
      <c r="AE364" s="61"/>
      <c r="AF364" s="66"/>
      <c r="AG364" s="67"/>
      <c r="AH364" s="68" t="e">
        <f t="shared" si="12"/>
        <v>#REF!</v>
      </c>
      <c r="AI364" s="58"/>
      <c r="AJ364" s="59"/>
      <c r="AK364" s="60"/>
      <c r="AL364" s="61"/>
      <c r="AM364" s="62"/>
      <c r="AN364" s="63"/>
      <c r="AO364" s="69" t="s">
        <v>165</v>
      </c>
      <c r="AP364" s="3" t="e">
        <f t="shared" si="13"/>
        <v>#REF!</v>
      </c>
    </row>
    <row r="365" spans="1:42" ht="39.75" customHeight="1" x14ac:dyDescent="0.25">
      <c r="A365" s="52">
        <f t="shared" si="14"/>
        <v>351</v>
      </c>
      <c r="B365" s="53" t="e">
        <f>'2 SERVICES'!#REF!</f>
        <v>#REF!</v>
      </c>
      <c r="C365" s="54" t="e">
        <f>'2 SERVICES'!#REF!</f>
        <v>#REF!</v>
      </c>
      <c r="D365" s="55" t="e">
        <f>'2 SERVICES'!#REF!</f>
        <v>#REF!</v>
      </c>
      <c r="E365" s="56">
        <f>'2 SERVICES'!B363</f>
        <v>0</v>
      </c>
      <c r="F365" s="57" t="e">
        <f t="shared" si="8"/>
        <v>#REF!</v>
      </c>
      <c r="G365" s="58"/>
      <c r="H365" s="59"/>
      <c r="I365" s="60"/>
      <c r="J365" s="61"/>
      <c r="K365" s="62"/>
      <c r="L365" s="63"/>
      <c r="M365" s="64" t="e">
        <f t="shared" si="9"/>
        <v>#REF!</v>
      </c>
      <c r="N365" s="58"/>
      <c r="O365" s="65"/>
      <c r="P365" s="60"/>
      <c r="Q365" s="61"/>
      <c r="R365" s="66"/>
      <c r="S365" s="67"/>
      <c r="T365" s="57" t="e">
        <f t="shared" si="10"/>
        <v>#REF!</v>
      </c>
      <c r="U365" s="58"/>
      <c r="V365" s="70"/>
      <c r="W365" s="71"/>
      <c r="X365" s="72"/>
      <c r="Y365" s="73"/>
      <c r="Z365" s="74"/>
      <c r="AA365" s="75" t="e">
        <f t="shared" si="11"/>
        <v>#REF!</v>
      </c>
      <c r="AB365" s="76"/>
      <c r="AC365" s="70"/>
      <c r="AD365" s="71"/>
      <c r="AE365" s="72"/>
      <c r="AF365" s="73"/>
      <c r="AG365" s="74"/>
      <c r="AH365" s="68" t="e">
        <f t="shared" si="12"/>
        <v>#REF!</v>
      </c>
      <c r="AI365" s="76"/>
      <c r="AJ365" s="59"/>
      <c r="AK365" s="71"/>
      <c r="AL365" s="72"/>
      <c r="AM365" s="62"/>
      <c r="AN365" s="63"/>
      <c r="AO365" s="77" t="s">
        <v>165</v>
      </c>
      <c r="AP365" s="3" t="e">
        <f t="shared" si="13"/>
        <v>#REF!</v>
      </c>
    </row>
    <row r="366" spans="1:42" ht="39.75" customHeight="1" x14ac:dyDescent="0.25">
      <c r="A366" s="52">
        <f t="shared" si="14"/>
        <v>352</v>
      </c>
      <c r="B366" s="53" t="e">
        <f>'2 SERVICES'!#REF!</f>
        <v>#REF!</v>
      </c>
      <c r="C366" s="54" t="e">
        <f>'2 SERVICES'!#REF!</f>
        <v>#REF!</v>
      </c>
      <c r="D366" s="55" t="e">
        <f>'2 SERVICES'!#REF!</f>
        <v>#REF!</v>
      </c>
      <c r="E366" s="56">
        <f>'2 SERVICES'!B364</f>
        <v>0</v>
      </c>
      <c r="F366" s="57" t="e">
        <f t="shared" si="8"/>
        <v>#REF!</v>
      </c>
      <c r="G366" s="58"/>
      <c r="H366" s="59"/>
      <c r="I366" s="60"/>
      <c r="J366" s="61"/>
      <c r="K366" s="62"/>
      <c r="L366" s="63"/>
      <c r="M366" s="64" t="e">
        <f t="shared" si="9"/>
        <v>#REF!</v>
      </c>
      <c r="N366" s="58"/>
      <c r="O366" s="65"/>
      <c r="P366" s="60"/>
      <c r="Q366" s="61"/>
      <c r="R366" s="66"/>
      <c r="S366" s="67"/>
      <c r="T366" s="57" t="e">
        <f t="shared" si="10"/>
        <v>#REF!</v>
      </c>
      <c r="U366" s="58"/>
      <c r="V366" s="59"/>
      <c r="W366" s="60"/>
      <c r="X366" s="61"/>
      <c r="Y366" s="62"/>
      <c r="Z366" s="63"/>
      <c r="AA366" s="64" t="e">
        <f t="shared" si="11"/>
        <v>#REF!</v>
      </c>
      <c r="AB366" s="58"/>
      <c r="AC366" s="65"/>
      <c r="AD366" s="60"/>
      <c r="AE366" s="61"/>
      <c r="AF366" s="66"/>
      <c r="AG366" s="67"/>
      <c r="AH366" s="68" t="e">
        <f t="shared" si="12"/>
        <v>#REF!</v>
      </c>
      <c r="AI366" s="58"/>
      <c r="AJ366" s="59"/>
      <c r="AK366" s="60"/>
      <c r="AL366" s="61"/>
      <c r="AM366" s="62"/>
      <c r="AN366" s="63"/>
      <c r="AO366" s="69" t="s">
        <v>165</v>
      </c>
      <c r="AP366" s="3" t="e">
        <f t="shared" si="13"/>
        <v>#REF!</v>
      </c>
    </row>
    <row r="367" spans="1:42" ht="39.75" customHeight="1" x14ac:dyDescent="0.25">
      <c r="A367" s="52">
        <f t="shared" si="14"/>
        <v>353</v>
      </c>
      <c r="B367" s="53" t="e">
        <f>'2 SERVICES'!#REF!</f>
        <v>#REF!</v>
      </c>
      <c r="C367" s="54" t="e">
        <f>'2 SERVICES'!#REF!</f>
        <v>#REF!</v>
      </c>
      <c r="D367" s="55" t="e">
        <f>'2 SERVICES'!#REF!</f>
        <v>#REF!</v>
      </c>
      <c r="E367" s="56">
        <f>'2 SERVICES'!B365</f>
        <v>0</v>
      </c>
      <c r="F367" s="57" t="e">
        <f t="shared" si="8"/>
        <v>#REF!</v>
      </c>
      <c r="G367" s="58"/>
      <c r="H367" s="59"/>
      <c r="I367" s="60"/>
      <c r="J367" s="61"/>
      <c r="K367" s="62"/>
      <c r="L367" s="63"/>
      <c r="M367" s="64" t="e">
        <f t="shared" si="9"/>
        <v>#REF!</v>
      </c>
      <c r="N367" s="58"/>
      <c r="O367" s="65"/>
      <c r="P367" s="60"/>
      <c r="Q367" s="61"/>
      <c r="R367" s="66"/>
      <c r="S367" s="67"/>
      <c r="T367" s="57" t="e">
        <f t="shared" si="10"/>
        <v>#REF!</v>
      </c>
      <c r="U367" s="58"/>
      <c r="V367" s="70"/>
      <c r="W367" s="71"/>
      <c r="X367" s="72"/>
      <c r="Y367" s="73"/>
      <c r="Z367" s="74"/>
      <c r="AA367" s="75" t="e">
        <f t="shared" si="11"/>
        <v>#REF!</v>
      </c>
      <c r="AB367" s="76"/>
      <c r="AC367" s="70"/>
      <c r="AD367" s="71"/>
      <c r="AE367" s="72"/>
      <c r="AF367" s="73"/>
      <c r="AG367" s="74"/>
      <c r="AH367" s="68" t="e">
        <f t="shared" si="12"/>
        <v>#REF!</v>
      </c>
      <c r="AI367" s="76"/>
      <c r="AJ367" s="59"/>
      <c r="AK367" s="71"/>
      <c r="AL367" s="72"/>
      <c r="AM367" s="62"/>
      <c r="AN367" s="63"/>
      <c r="AO367" s="77" t="s">
        <v>165</v>
      </c>
      <c r="AP367" s="3" t="e">
        <f t="shared" si="13"/>
        <v>#REF!</v>
      </c>
    </row>
    <row r="368" spans="1:42" ht="39.75" customHeight="1" x14ac:dyDescent="0.25">
      <c r="A368" s="52">
        <f t="shared" si="14"/>
        <v>354</v>
      </c>
      <c r="B368" s="53" t="e">
        <f>'2 SERVICES'!#REF!</f>
        <v>#REF!</v>
      </c>
      <c r="C368" s="54" t="e">
        <f>'2 SERVICES'!#REF!</f>
        <v>#REF!</v>
      </c>
      <c r="D368" s="55" t="e">
        <f>'2 SERVICES'!#REF!</f>
        <v>#REF!</v>
      </c>
      <c r="E368" s="56">
        <f>'2 SERVICES'!B366</f>
        <v>0</v>
      </c>
      <c r="F368" s="57" t="e">
        <f t="shared" si="8"/>
        <v>#REF!</v>
      </c>
      <c r="G368" s="58"/>
      <c r="H368" s="59"/>
      <c r="I368" s="60"/>
      <c r="J368" s="61"/>
      <c r="K368" s="62"/>
      <c r="L368" s="63"/>
      <c r="M368" s="64" t="e">
        <f t="shared" si="9"/>
        <v>#REF!</v>
      </c>
      <c r="N368" s="58"/>
      <c r="O368" s="65"/>
      <c r="P368" s="60"/>
      <c r="Q368" s="61"/>
      <c r="R368" s="66"/>
      <c r="S368" s="67"/>
      <c r="T368" s="57" t="e">
        <f t="shared" si="10"/>
        <v>#REF!</v>
      </c>
      <c r="U368" s="58"/>
      <c r="V368" s="59"/>
      <c r="W368" s="60"/>
      <c r="X368" s="61"/>
      <c r="Y368" s="62"/>
      <c r="Z368" s="63"/>
      <c r="AA368" s="64" t="e">
        <f t="shared" si="11"/>
        <v>#REF!</v>
      </c>
      <c r="AB368" s="58"/>
      <c r="AC368" s="65"/>
      <c r="AD368" s="60"/>
      <c r="AE368" s="61"/>
      <c r="AF368" s="66"/>
      <c r="AG368" s="67"/>
      <c r="AH368" s="68" t="e">
        <f t="shared" si="12"/>
        <v>#REF!</v>
      </c>
      <c r="AI368" s="58"/>
      <c r="AJ368" s="59"/>
      <c r="AK368" s="60"/>
      <c r="AL368" s="61"/>
      <c r="AM368" s="62"/>
      <c r="AN368" s="63"/>
      <c r="AO368" s="69" t="s">
        <v>165</v>
      </c>
      <c r="AP368" s="3" t="e">
        <f t="shared" si="13"/>
        <v>#REF!</v>
      </c>
    </row>
    <row r="369" spans="1:42" ht="39.75" customHeight="1" x14ac:dyDescent="0.25">
      <c r="A369" s="52">
        <f t="shared" si="14"/>
        <v>355</v>
      </c>
      <c r="B369" s="53" t="e">
        <f>'2 SERVICES'!#REF!</f>
        <v>#REF!</v>
      </c>
      <c r="C369" s="54" t="e">
        <f>'2 SERVICES'!#REF!</f>
        <v>#REF!</v>
      </c>
      <c r="D369" s="55" t="e">
        <f>'2 SERVICES'!#REF!</f>
        <v>#REF!</v>
      </c>
      <c r="E369" s="56">
        <f>'2 SERVICES'!B367</f>
        <v>0</v>
      </c>
      <c r="F369" s="57" t="e">
        <f t="shared" si="8"/>
        <v>#REF!</v>
      </c>
      <c r="G369" s="58"/>
      <c r="H369" s="59"/>
      <c r="I369" s="60"/>
      <c r="J369" s="61"/>
      <c r="K369" s="62"/>
      <c r="L369" s="63"/>
      <c r="M369" s="64" t="e">
        <f t="shared" si="9"/>
        <v>#REF!</v>
      </c>
      <c r="N369" s="58"/>
      <c r="O369" s="65"/>
      <c r="P369" s="60"/>
      <c r="Q369" s="61"/>
      <c r="R369" s="66"/>
      <c r="S369" s="67"/>
      <c r="T369" s="57" t="e">
        <f t="shared" si="10"/>
        <v>#REF!</v>
      </c>
      <c r="U369" s="58"/>
      <c r="V369" s="70"/>
      <c r="W369" s="71"/>
      <c r="X369" s="72"/>
      <c r="Y369" s="73"/>
      <c r="Z369" s="74"/>
      <c r="AA369" s="75" t="e">
        <f t="shared" si="11"/>
        <v>#REF!</v>
      </c>
      <c r="AB369" s="76"/>
      <c r="AC369" s="70"/>
      <c r="AD369" s="71"/>
      <c r="AE369" s="72"/>
      <c r="AF369" s="73"/>
      <c r="AG369" s="74"/>
      <c r="AH369" s="68" t="e">
        <f t="shared" si="12"/>
        <v>#REF!</v>
      </c>
      <c r="AI369" s="76"/>
      <c r="AJ369" s="59"/>
      <c r="AK369" s="71"/>
      <c r="AL369" s="72"/>
      <c r="AM369" s="62"/>
      <c r="AN369" s="63"/>
      <c r="AO369" s="77" t="s">
        <v>165</v>
      </c>
      <c r="AP369" s="3" t="e">
        <f t="shared" si="13"/>
        <v>#REF!</v>
      </c>
    </row>
    <row r="370" spans="1:42" ht="39.75" customHeight="1" x14ac:dyDescent="0.25">
      <c r="A370" s="52">
        <f t="shared" si="14"/>
        <v>356</v>
      </c>
      <c r="B370" s="53" t="e">
        <f>'2 SERVICES'!#REF!</f>
        <v>#REF!</v>
      </c>
      <c r="C370" s="54" t="e">
        <f>'2 SERVICES'!#REF!</f>
        <v>#REF!</v>
      </c>
      <c r="D370" s="55" t="e">
        <f>'2 SERVICES'!#REF!</f>
        <v>#REF!</v>
      </c>
      <c r="E370" s="56">
        <f>'2 SERVICES'!B368</f>
        <v>0</v>
      </c>
      <c r="F370" s="57" t="e">
        <f t="shared" si="8"/>
        <v>#REF!</v>
      </c>
      <c r="G370" s="58"/>
      <c r="H370" s="59"/>
      <c r="I370" s="60"/>
      <c r="J370" s="61"/>
      <c r="K370" s="62"/>
      <c r="L370" s="63"/>
      <c r="M370" s="64" t="e">
        <f t="shared" si="9"/>
        <v>#REF!</v>
      </c>
      <c r="N370" s="58"/>
      <c r="O370" s="65"/>
      <c r="P370" s="60"/>
      <c r="Q370" s="61"/>
      <c r="R370" s="66"/>
      <c r="S370" s="67"/>
      <c r="T370" s="57" t="e">
        <f t="shared" si="10"/>
        <v>#REF!</v>
      </c>
      <c r="U370" s="58"/>
      <c r="V370" s="59"/>
      <c r="W370" s="60"/>
      <c r="X370" s="61"/>
      <c r="Y370" s="62"/>
      <c r="Z370" s="63"/>
      <c r="AA370" s="64" t="e">
        <f t="shared" si="11"/>
        <v>#REF!</v>
      </c>
      <c r="AB370" s="58"/>
      <c r="AC370" s="65"/>
      <c r="AD370" s="60"/>
      <c r="AE370" s="61"/>
      <c r="AF370" s="66"/>
      <c r="AG370" s="67"/>
      <c r="AH370" s="68" t="e">
        <f t="shared" si="12"/>
        <v>#REF!</v>
      </c>
      <c r="AI370" s="58"/>
      <c r="AJ370" s="59"/>
      <c r="AK370" s="60"/>
      <c r="AL370" s="61"/>
      <c r="AM370" s="62"/>
      <c r="AN370" s="63"/>
      <c r="AO370" s="69" t="s">
        <v>165</v>
      </c>
      <c r="AP370" s="3" t="e">
        <f t="shared" si="13"/>
        <v>#REF!</v>
      </c>
    </row>
    <row r="371" spans="1:42" ht="39.75" customHeight="1" x14ac:dyDescent="0.25">
      <c r="A371" s="52">
        <f t="shared" si="14"/>
        <v>357</v>
      </c>
      <c r="B371" s="53" t="e">
        <f>'2 SERVICES'!#REF!</f>
        <v>#REF!</v>
      </c>
      <c r="C371" s="54" t="e">
        <f>'2 SERVICES'!#REF!</f>
        <v>#REF!</v>
      </c>
      <c r="D371" s="55" t="e">
        <f>'2 SERVICES'!#REF!</f>
        <v>#REF!</v>
      </c>
      <c r="E371" s="56">
        <f>'2 SERVICES'!B369</f>
        <v>0</v>
      </c>
      <c r="F371" s="57" t="e">
        <f t="shared" si="8"/>
        <v>#REF!</v>
      </c>
      <c r="G371" s="58"/>
      <c r="H371" s="59"/>
      <c r="I371" s="60"/>
      <c r="J371" s="61"/>
      <c r="K371" s="62"/>
      <c r="L371" s="63"/>
      <c r="M371" s="64" t="e">
        <f t="shared" si="9"/>
        <v>#REF!</v>
      </c>
      <c r="N371" s="58"/>
      <c r="O371" s="65"/>
      <c r="P371" s="60"/>
      <c r="Q371" s="61"/>
      <c r="R371" s="66"/>
      <c r="S371" s="67"/>
      <c r="T371" s="57" t="e">
        <f t="shared" si="10"/>
        <v>#REF!</v>
      </c>
      <c r="U371" s="58"/>
      <c r="V371" s="70"/>
      <c r="W371" s="71"/>
      <c r="X371" s="72"/>
      <c r="Y371" s="73"/>
      <c r="Z371" s="74"/>
      <c r="AA371" s="75" t="e">
        <f t="shared" si="11"/>
        <v>#REF!</v>
      </c>
      <c r="AB371" s="76"/>
      <c r="AC371" s="70"/>
      <c r="AD371" s="71"/>
      <c r="AE371" s="72"/>
      <c r="AF371" s="73"/>
      <c r="AG371" s="74"/>
      <c r="AH371" s="68" t="e">
        <f t="shared" si="12"/>
        <v>#REF!</v>
      </c>
      <c r="AI371" s="76"/>
      <c r="AJ371" s="59"/>
      <c r="AK371" s="71"/>
      <c r="AL371" s="72"/>
      <c r="AM371" s="62"/>
      <c r="AN371" s="63"/>
      <c r="AO371" s="77" t="s">
        <v>165</v>
      </c>
      <c r="AP371" s="3" t="e">
        <f t="shared" si="13"/>
        <v>#REF!</v>
      </c>
    </row>
    <row r="372" spans="1:42" ht="39.75" customHeight="1" x14ac:dyDescent="0.25">
      <c r="A372" s="52">
        <f t="shared" si="14"/>
        <v>358</v>
      </c>
      <c r="B372" s="53" t="e">
        <f>'2 SERVICES'!#REF!</f>
        <v>#REF!</v>
      </c>
      <c r="C372" s="54" t="e">
        <f>'2 SERVICES'!#REF!</f>
        <v>#REF!</v>
      </c>
      <c r="D372" s="55" t="e">
        <f>'2 SERVICES'!#REF!</f>
        <v>#REF!</v>
      </c>
      <c r="E372" s="56">
        <f>'2 SERVICES'!B370</f>
        <v>0</v>
      </c>
      <c r="F372" s="57" t="e">
        <f t="shared" si="8"/>
        <v>#REF!</v>
      </c>
      <c r="G372" s="58"/>
      <c r="H372" s="59"/>
      <c r="I372" s="60"/>
      <c r="J372" s="61"/>
      <c r="K372" s="62"/>
      <c r="L372" s="63"/>
      <c r="M372" s="64" t="e">
        <f t="shared" si="9"/>
        <v>#REF!</v>
      </c>
      <c r="N372" s="58"/>
      <c r="O372" s="65"/>
      <c r="P372" s="60"/>
      <c r="Q372" s="61"/>
      <c r="R372" s="66"/>
      <c r="S372" s="67"/>
      <c r="T372" s="57" t="e">
        <f t="shared" si="10"/>
        <v>#REF!</v>
      </c>
      <c r="U372" s="58"/>
      <c r="V372" s="59"/>
      <c r="W372" s="60"/>
      <c r="X372" s="61"/>
      <c r="Y372" s="62"/>
      <c r="Z372" s="63"/>
      <c r="AA372" s="64" t="e">
        <f t="shared" si="11"/>
        <v>#REF!</v>
      </c>
      <c r="AB372" s="58"/>
      <c r="AC372" s="65"/>
      <c r="AD372" s="60"/>
      <c r="AE372" s="61"/>
      <c r="AF372" s="66"/>
      <c r="AG372" s="67"/>
      <c r="AH372" s="68" t="e">
        <f t="shared" si="12"/>
        <v>#REF!</v>
      </c>
      <c r="AI372" s="58"/>
      <c r="AJ372" s="59"/>
      <c r="AK372" s="60"/>
      <c r="AL372" s="61"/>
      <c r="AM372" s="62"/>
      <c r="AN372" s="63"/>
      <c r="AO372" s="69" t="s">
        <v>165</v>
      </c>
      <c r="AP372" s="3" t="e">
        <f t="shared" si="13"/>
        <v>#REF!</v>
      </c>
    </row>
    <row r="373" spans="1:42" ht="39.75" customHeight="1" x14ac:dyDescent="0.25">
      <c r="A373" s="52">
        <f t="shared" si="14"/>
        <v>359</v>
      </c>
      <c r="B373" s="53" t="e">
        <f>'2 SERVICES'!#REF!</f>
        <v>#REF!</v>
      </c>
      <c r="C373" s="54" t="e">
        <f>'2 SERVICES'!#REF!</f>
        <v>#REF!</v>
      </c>
      <c r="D373" s="55" t="e">
        <f>'2 SERVICES'!#REF!</f>
        <v>#REF!</v>
      </c>
      <c r="E373" s="56">
        <f>'2 SERVICES'!B371</f>
        <v>0</v>
      </c>
      <c r="F373" s="57" t="e">
        <f t="shared" si="8"/>
        <v>#REF!</v>
      </c>
      <c r="G373" s="58"/>
      <c r="H373" s="59"/>
      <c r="I373" s="60"/>
      <c r="J373" s="61"/>
      <c r="K373" s="62"/>
      <c r="L373" s="63"/>
      <c r="M373" s="64" t="e">
        <f t="shared" si="9"/>
        <v>#REF!</v>
      </c>
      <c r="N373" s="58"/>
      <c r="O373" s="65"/>
      <c r="P373" s="60"/>
      <c r="Q373" s="61"/>
      <c r="R373" s="66"/>
      <c r="S373" s="67"/>
      <c r="T373" s="57" t="e">
        <f t="shared" si="10"/>
        <v>#REF!</v>
      </c>
      <c r="U373" s="58"/>
      <c r="V373" s="70"/>
      <c r="W373" s="71"/>
      <c r="X373" s="72"/>
      <c r="Y373" s="73"/>
      <c r="Z373" s="74"/>
      <c r="AA373" s="75" t="e">
        <f t="shared" si="11"/>
        <v>#REF!</v>
      </c>
      <c r="AB373" s="76"/>
      <c r="AC373" s="70"/>
      <c r="AD373" s="71"/>
      <c r="AE373" s="72"/>
      <c r="AF373" s="73"/>
      <c r="AG373" s="74"/>
      <c r="AH373" s="68" t="e">
        <f t="shared" si="12"/>
        <v>#REF!</v>
      </c>
      <c r="AI373" s="76"/>
      <c r="AJ373" s="59"/>
      <c r="AK373" s="71"/>
      <c r="AL373" s="72"/>
      <c r="AM373" s="62"/>
      <c r="AN373" s="63"/>
      <c r="AO373" s="77" t="s">
        <v>165</v>
      </c>
      <c r="AP373" s="3" t="e">
        <f t="shared" si="13"/>
        <v>#REF!</v>
      </c>
    </row>
    <row r="374" spans="1:42" ht="39.75" customHeight="1" x14ac:dyDescent="0.25">
      <c r="A374" s="52">
        <f t="shared" si="14"/>
        <v>360</v>
      </c>
      <c r="B374" s="53" t="e">
        <f>'2 SERVICES'!#REF!</f>
        <v>#REF!</v>
      </c>
      <c r="C374" s="54" t="e">
        <f>'2 SERVICES'!#REF!</f>
        <v>#REF!</v>
      </c>
      <c r="D374" s="55" t="e">
        <f>'2 SERVICES'!#REF!</f>
        <v>#REF!</v>
      </c>
      <c r="E374" s="56">
        <f>'2 SERVICES'!B372</f>
        <v>0</v>
      </c>
      <c r="F374" s="57" t="e">
        <f t="shared" si="8"/>
        <v>#REF!</v>
      </c>
      <c r="G374" s="58"/>
      <c r="H374" s="59"/>
      <c r="I374" s="60"/>
      <c r="J374" s="61"/>
      <c r="K374" s="62"/>
      <c r="L374" s="63"/>
      <c r="M374" s="64" t="e">
        <f t="shared" si="9"/>
        <v>#REF!</v>
      </c>
      <c r="N374" s="58"/>
      <c r="O374" s="65"/>
      <c r="P374" s="60"/>
      <c r="Q374" s="61"/>
      <c r="R374" s="66"/>
      <c r="S374" s="67"/>
      <c r="T374" s="57" t="e">
        <f t="shared" si="10"/>
        <v>#REF!</v>
      </c>
      <c r="U374" s="58"/>
      <c r="V374" s="59"/>
      <c r="W374" s="60"/>
      <c r="X374" s="61"/>
      <c r="Y374" s="62"/>
      <c r="Z374" s="63"/>
      <c r="AA374" s="64" t="e">
        <f t="shared" si="11"/>
        <v>#REF!</v>
      </c>
      <c r="AB374" s="58"/>
      <c r="AC374" s="65"/>
      <c r="AD374" s="60"/>
      <c r="AE374" s="61"/>
      <c r="AF374" s="66"/>
      <c r="AG374" s="67"/>
      <c r="AH374" s="68" t="e">
        <f t="shared" si="12"/>
        <v>#REF!</v>
      </c>
      <c r="AI374" s="58"/>
      <c r="AJ374" s="59"/>
      <c r="AK374" s="60"/>
      <c r="AL374" s="61"/>
      <c r="AM374" s="62"/>
      <c r="AN374" s="63"/>
      <c r="AO374" s="69" t="s">
        <v>165</v>
      </c>
      <c r="AP374" s="3" t="e">
        <f t="shared" si="13"/>
        <v>#REF!</v>
      </c>
    </row>
    <row r="375" spans="1:42" ht="39.75" customHeight="1" x14ac:dyDescent="0.25">
      <c r="A375" s="52">
        <f t="shared" si="14"/>
        <v>361</v>
      </c>
      <c r="B375" s="53" t="e">
        <f>'2 SERVICES'!#REF!</f>
        <v>#REF!</v>
      </c>
      <c r="C375" s="54" t="e">
        <f>'2 SERVICES'!#REF!</f>
        <v>#REF!</v>
      </c>
      <c r="D375" s="55" t="e">
        <f>'2 SERVICES'!#REF!</f>
        <v>#REF!</v>
      </c>
      <c r="E375" s="56">
        <f>'2 SERVICES'!B373</f>
        <v>0</v>
      </c>
      <c r="F375" s="57" t="e">
        <f t="shared" si="8"/>
        <v>#REF!</v>
      </c>
      <c r="G375" s="58"/>
      <c r="H375" s="59"/>
      <c r="I375" s="60"/>
      <c r="J375" s="61"/>
      <c r="K375" s="62"/>
      <c r="L375" s="63"/>
      <c r="M375" s="64" t="e">
        <f t="shared" si="9"/>
        <v>#REF!</v>
      </c>
      <c r="N375" s="58"/>
      <c r="O375" s="65"/>
      <c r="P375" s="60"/>
      <c r="Q375" s="61"/>
      <c r="R375" s="66"/>
      <c r="S375" s="67"/>
      <c r="T375" s="57" t="e">
        <f t="shared" si="10"/>
        <v>#REF!</v>
      </c>
      <c r="U375" s="58"/>
      <c r="V375" s="70"/>
      <c r="W375" s="71"/>
      <c r="X375" s="72"/>
      <c r="Y375" s="73"/>
      <c r="Z375" s="74"/>
      <c r="AA375" s="75" t="e">
        <f t="shared" si="11"/>
        <v>#REF!</v>
      </c>
      <c r="AB375" s="76"/>
      <c r="AC375" s="70"/>
      <c r="AD375" s="71"/>
      <c r="AE375" s="72"/>
      <c r="AF375" s="73"/>
      <c r="AG375" s="74"/>
      <c r="AH375" s="68" t="e">
        <f t="shared" si="12"/>
        <v>#REF!</v>
      </c>
      <c r="AI375" s="76"/>
      <c r="AJ375" s="59"/>
      <c r="AK375" s="71"/>
      <c r="AL375" s="72"/>
      <c r="AM375" s="62"/>
      <c r="AN375" s="63"/>
      <c r="AO375" s="77" t="s">
        <v>165</v>
      </c>
      <c r="AP375" s="3" t="e">
        <f t="shared" si="13"/>
        <v>#REF!</v>
      </c>
    </row>
    <row r="376" spans="1:42" ht="39.75" customHeight="1" x14ac:dyDescent="0.25">
      <c r="A376" s="52">
        <f t="shared" si="14"/>
        <v>362</v>
      </c>
      <c r="B376" s="53" t="e">
        <f>'2 SERVICES'!#REF!</f>
        <v>#REF!</v>
      </c>
      <c r="C376" s="54" t="e">
        <f>'2 SERVICES'!#REF!</f>
        <v>#REF!</v>
      </c>
      <c r="D376" s="55" t="e">
        <f>'2 SERVICES'!#REF!</f>
        <v>#REF!</v>
      </c>
      <c r="E376" s="56">
        <f>'2 SERVICES'!B374</f>
        <v>0</v>
      </c>
      <c r="F376" s="57" t="e">
        <f t="shared" si="8"/>
        <v>#REF!</v>
      </c>
      <c r="G376" s="58"/>
      <c r="H376" s="59"/>
      <c r="I376" s="60"/>
      <c r="J376" s="61"/>
      <c r="K376" s="62"/>
      <c r="L376" s="63"/>
      <c r="M376" s="64" t="e">
        <f t="shared" si="9"/>
        <v>#REF!</v>
      </c>
      <c r="N376" s="58"/>
      <c r="O376" s="65"/>
      <c r="P376" s="60"/>
      <c r="Q376" s="61"/>
      <c r="R376" s="66"/>
      <c r="S376" s="67"/>
      <c r="T376" s="57" t="e">
        <f t="shared" si="10"/>
        <v>#REF!</v>
      </c>
      <c r="U376" s="58"/>
      <c r="V376" s="59"/>
      <c r="W376" s="60"/>
      <c r="X376" s="61"/>
      <c r="Y376" s="62"/>
      <c r="Z376" s="63"/>
      <c r="AA376" s="64" t="e">
        <f t="shared" si="11"/>
        <v>#REF!</v>
      </c>
      <c r="AB376" s="58"/>
      <c r="AC376" s="65"/>
      <c r="AD376" s="60"/>
      <c r="AE376" s="61"/>
      <c r="AF376" s="66"/>
      <c r="AG376" s="67"/>
      <c r="AH376" s="68" t="e">
        <f t="shared" si="12"/>
        <v>#REF!</v>
      </c>
      <c r="AI376" s="58"/>
      <c r="AJ376" s="59"/>
      <c r="AK376" s="60"/>
      <c r="AL376" s="61"/>
      <c r="AM376" s="62"/>
      <c r="AN376" s="63"/>
      <c r="AO376" s="69" t="s">
        <v>165</v>
      </c>
      <c r="AP376" s="3" t="e">
        <f t="shared" si="13"/>
        <v>#REF!</v>
      </c>
    </row>
    <row r="377" spans="1:42" ht="39.75" customHeight="1" x14ac:dyDescent="0.25">
      <c r="A377" s="52">
        <f t="shared" si="14"/>
        <v>363</v>
      </c>
      <c r="B377" s="53" t="e">
        <f>'2 SERVICES'!#REF!</f>
        <v>#REF!</v>
      </c>
      <c r="C377" s="54" t="e">
        <f>'2 SERVICES'!#REF!</f>
        <v>#REF!</v>
      </c>
      <c r="D377" s="55" t="e">
        <f>'2 SERVICES'!#REF!</f>
        <v>#REF!</v>
      </c>
      <c r="E377" s="56">
        <f>'2 SERVICES'!B375</f>
        <v>0</v>
      </c>
      <c r="F377" s="57" t="e">
        <f t="shared" si="8"/>
        <v>#REF!</v>
      </c>
      <c r="G377" s="58"/>
      <c r="H377" s="59"/>
      <c r="I377" s="60"/>
      <c r="J377" s="61"/>
      <c r="K377" s="62"/>
      <c r="L377" s="63"/>
      <c r="M377" s="64" t="e">
        <f t="shared" si="9"/>
        <v>#REF!</v>
      </c>
      <c r="N377" s="58"/>
      <c r="O377" s="65"/>
      <c r="P377" s="60"/>
      <c r="Q377" s="61"/>
      <c r="R377" s="66"/>
      <c r="S377" s="67"/>
      <c r="T377" s="57" t="e">
        <f t="shared" si="10"/>
        <v>#REF!</v>
      </c>
      <c r="U377" s="58"/>
      <c r="V377" s="70"/>
      <c r="W377" s="71"/>
      <c r="X377" s="72"/>
      <c r="Y377" s="73"/>
      <c r="Z377" s="74"/>
      <c r="AA377" s="75" t="e">
        <f t="shared" si="11"/>
        <v>#REF!</v>
      </c>
      <c r="AB377" s="76"/>
      <c r="AC377" s="70"/>
      <c r="AD377" s="71"/>
      <c r="AE377" s="72"/>
      <c r="AF377" s="73"/>
      <c r="AG377" s="74"/>
      <c r="AH377" s="68" t="e">
        <f t="shared" si="12"/>
        <v>#REF!</v>
      </c>
      <c r="AI377" s="76"/>
      <c r="AJ377" s="59"/>
      <c r="AK377" s="71"/>
      <c r="AL377" s="72"/>
      <c r="AM377" s="62"/>
      <c r="AN377" s="63"/>
      <c r="AO377" s="77" t="s">
        <v>165</v>
      </c>
      <c r="AP377" s="3" t="e">
        <f t="shared" si="13"/>
        <v>#REF!</v>
      </c>
    </row>
    <row r="378" spans="1:42" ht="39.75" customHeight="1" x14ac:dyDescent="0.25">
      <c r="A378" s="52">
        <f t="shared" si="14"/>
        <v>364</v>
      </c>
      <c r="B378" s="53" t="e">
        <f>'2 SERVICES'!#REF!</f>
        <v>#REF!</v>
      </c>
      <c r="C378" s="54" t="e">
        <f>'2 SERVICES'!#REF!</f>
        <v>#REF!</v>
      </c>
      <c r="D378" s="55" t="e">
        <f>'2 SERVICES'!#REF!</f>
        <v>#REF!</v>
      </c>
      <c r="E378" s="56">
        <f>'2 SERVICES'!B376</f>
        <v>0</v>
      </c>
      <c r="F378" s="57" t="e">
        <f t="shared" si="8"/>
        <v>#REF!</v>
      </c>
      <c r="G378" s="58"/>
      <c r="H378" s="59"/>
      <c r="I378" s="60"/>
      <c r="J378" s="61"/>
      <c r="K378" s="62"/>
      <c r="L378" s="63"/>
      <c r="M378" s="64" t="e">
        <f t="shared" si="9"/>
        <v>#REF!</v>
      </c>
      <c r="N378" s="58"/>
      <c r="O378" s="65"/>
      <c r="P378" s="60"/>
      <c r="Q378" s="61"/>
      <c r="R378" s="66"/>
      <c r="S378" s="67"/>
      <c r="T378" s="57" t="e">
        <f t="shared" si="10"/>
        <v>#REF!</v>
      </c>
      <c r="U378" s="58"/>
      <c r="V378" s="59"/>
      <c r="W378" s="60"/>
      <c r="X378" s="61"/>
      <c r="Y378" s="62"/>
      <c r="Z378" s="63"/>
      <c r="AA378" s="64" t="e">
        <f t="shared" si="11"/>
        <v>#REF!</v>
      </c>
      <c r="AB378" s="58"/>
      <c r="AC378" s="65"/>
      <c r="AD378" s="60"/>
      <c r="AE378" s="61"/>
      <c r="AF378" s="66"/>
      <c r="AG378" s="67"/>
      <c r="AH378" s="68" t="e">
        <f t="shared" si="12"/>
        <v>#REF!</v>
      </c>
      <c r="AI378" s="58"/>
      <c r="AJ378" s="59"/>
      <c r="AK378" s="60"/>
      <c r="AL378" s="61"/>
      <c r="AM378" s="62"/>
      <c r="AN378" s="63"/>
      <c r="AO378" s="69" t="s">
        <v>165</v>
      </c>
      <c r="AP378" s="3" t="e">
        <f t="shared" si="13"/>
        <v>#REF!</v>
      </c>
    </row>
    <row r="379" spans="1:42" ht="39.75" customHeight="1" x14ac:dyDescent="0.25">
      <c r="A379" s="52">
        <f t="shared" si="14"/>
        <v>365</v>
      </c>
      <c r="B379" s="53" t="e">
        <f>'2 SERVICES'!#REF!</f>
        <v>#REF!</v>
      </c>
      <c r="C379" s="54" t="e">
        <f>'2 SERVICES'!#REF!</f>
        <v>#REF!</v>
      </c>
      <c r="D379" s="55" t="e">
        <f>'2 SERVICES'!#REF!</f>
        <v>#REF!</v>
      </c>
      <c r="E379" s="56">
        <f>'2 SERVICES'!B377</f>
        <v>0</v>
      </c>
      <c r="F379" s="57" t="e">
        <f t="shared" si="8"/>
        <v>#REF!</v>
      </c>
      <c r="G379" s="58"/>
      <c r="H379" s="59"/>
      <c r="I379" s="60"/>
      <c r="J379" s="61"/>
      <c r="K379" s="62"/>
      <c r="L379" s="63"/>
      <c r="M379" s="64" t="e">
        <f t="shared" si="9"/>
        <v>#REF!</v>
      </c>
      <c r="N379" s="58"/>
      <c r="O379" s="65"/>
      <c r="P379" s="60"/>
      <c r="Q379" s="61"/>
      <c r="R379" s="66"/>
      <c r="S379" s="67"/>
      <c r="T379" s="57" t="e">
        <f t="shared" si="10"/>
        <v>#REF!</v>
      </c>
      <c r="U379" s="58"/>
      <c r="V379" s="70"/>
      <c r="W379" s="71"/>
      <c r="X379" s="72"/>
      <c r="Y379" s="73"/>
      <c r="Z379" s="74"/>
      <c r="AA379" s="75" t="e">
        <f t="shared" si="11"/>
        <v>#REF!</v>
      </c>
      <c r="AB379" s="76"/>
      <c r="AC379" s="70"/>
      <c r="AD379" s="71"/>
      <c r="AE379" s="72"/>
      <c r="AF379" s="73"/>
      <c r="AG379" s="74"/>
      <c r="AH379" s="68" t="e">
        <f t="shared" si="12"/>
        <v>#REF!</v>
      </c>
      <c r="AI379" s="76"/>
      <c r="AJ379" s="59"/>
      <c r="AK379" s="71"/>
      <c r="AL379" s="72"/>
      <c r="AM379" s="62"/>
      <c r="AN379" s="63"/>
      <c r="AO379" s="77" t="s">
        <v>165</v>
      </c>
      <c r="AP379" s="3" t="e">
        <f t="shared" si="13"/>
        <v>#REF!</v>
      </c>
    </row>
    <row r="380" spans="1:42" ht="39.75" customHeight="1" x14ac:dyDescent="0.25">
      <c r="A380" s="52">
        <f t="shared" si="14"/>
        <v>366</v>
      </c>
      <c r="B380" s="53" t="e">
        <f>'2 SERVICES'!#REF!</f>
        <v>#REF!</v>
      </c>
      <c r="C380" s="54" t="e">
        <f>'2 SERVICES'!#REF!</f>
        <v>#REF!</v>
      </c>
      <c r="D380" s="55" t="e">
        <f>'2 SERVICES'!#REF!</f>
        <v>#REF!</v>
      </c>
      <c r="E380" s="56">
        <f>'2 SERVICES'!B378</f>
        <v>0</v>
      </c>
      <c r="F380" s="57" t="e">
        <f t="shared" si="8"/>
        <v>#REF!</v>
      </c>
      <c r="G380" s="58"/>
      <c r="H380" s="59"/>
      <c r="I380" s="60"/>
      <c r="J380" s="61"/>
      <c r="K380" s="62"/>
      <c r="L380" s="63"/>
      <c r="M380" s="64" t="e">
        <f t="shared" si="9"/>
        <v>#REF!</v>
      </c>
      <c r="N380" s="58"/>
      <c r="O380" s="65"/>
      <c r="P380" s="60"/>
      <c r="Q380" s="61"/>
      <c r="R380" s="66"/>
      <c r="S380" s="67"/>
      <c r="T380" s="57" t="e">
        <f t="shared" si="10"/>
        <v>#REF!</v>
      </c>
      <c r="U380" s="58"/>
      <c r="V380" s="59"/>
      <c r="W380" s="60"/>
      <c r="X380" s="61"/>
      <c r="Y380" s="62"/>
      <c r="Z380" s="63"/>
      <c r="AA380" s="64" t="e">
        <f t="shared" si="11"/>
        <v>#REF!</v>
      </c>
      <c r="AB380" s="58"/>
      <c r="AC380" s="65"/>
      <c r="AD380" s="60"/>
      <c r="AE380" s="61"/>
      <c r="AF380" s="66"/>
      <c r="AG380" s="67"/>
      <c r="AH380" s="68" t="e">
        <f t="shared" si="12"/>
        <v>#REF!</v>
      </c>
      <c r="AI380" s="58"/>
      <c r="AJ380" s="59"/>
      <c r="AK380" s="60"/>
      <c r="AL380" s="61"/>
      <c r="AM380" s="62"/>
      <c r="AN380" s="63"/>
      <c r="AO380" s="69" t="s">
        <v>165</v>
      </c>
      <c r="AP380" s="3" t="e">
        <f t="shared" si="13"/>
        <v>#REF!</v>
      </c>
    </row>
    <row r="381" spans="1:42" ht="39.75" customHeight="1" x14ac:dyDescent="0.25">
      <c r="A381" s="52">
        <f t="shared" si="14"/>
        <v>367</v>
      </c>
      <c r="B381" s="53" t="e">
        <f>'2 SERVICES'!#REF!</f>
        <v>#REF!</v>
      </c>
      <c r="C381" s="54" t="e">
        <f>'2 SERVICES'!#REF!</f>
        <v>#REF!</v>
      </c>
      <c r="D381" s="55" t="e">
        <f>'2 SERVICES'!#REF!</f>
        <v>#REF!</v>
      </c>
      <c r="E381" s="56">
        <f>'2 SERVICES'!B379</f>
        <v>0</v>
      </c>
      <c r="F381" s="57" t="e">
        <f t="shared" si="8"/>
        <v>#REF!</v>
      </c>
      <c r="G381" s="58"/>
      <c r="H381" s="59"/>
      <c r="I381" s="60"/>
      <c r="J381" s="61"/>
      <c r="K381" s="62"/>
      <c r="L381" s="63"/>
      <c r="M381" s="64" t="e">
        <f t="shared" si="9"/>
        <v>#REF!</v>
      </c>
      <c r="N381" s="58"/>
      <c r="O381" s="65"/>
      <c r="P381" s="60"/>
      <c r="Q381" s="61"/>
      <c r="R381" s="66"/>
      <c r="S381" s="67"/>
      <c r="T381" s="57" t="e">
        <f t="shared" si="10"/>
        <v>#REF!</v>
      </c>
      <c r="U381" s="58"/>
      <c r="V381" s="70"/>
      <c r="W381" s="71"/>
      <c r="X381" s="72"/>
      <c r="Y381" s="73"/>
      <c r="Z381" s="74"/>
      <c r="AA381" s="75" t="e">
        <f t="shared" si="11"/>
        <v>#REF!</v>
      </c>
      <c r="AB381" s="76"/>
      <c r="AC381" s="70"/>
      <c r="AD381" s="71"/>
      <c r="AE381" s="72"/>
      <c r="AF381" s="73"/>
      <c r="AG381" s="74"/>
      <c r="AH381" s="68" t="e">
        <f t="shared" si="12"/>
        <v>#REF!</v>
      </c>
      <c r="AI381" s="76"/>
      <c r="AJ381" s="59"/>
      <c r="AK381" s="71"/>
      <c r="AL381" s="72"/>
      <c r="AM381" s="62"/>
      <c r="AN381" s="63"/>
      <c r="AO381" s="77" t="s">
        <v>165</v>
      </c>
      <c r="AP381" s="3" t="e">
        <f t="shared" si="13"/>
        <v>#REF!</v>
      </c>
    </row>
    <row r="382" spans="1:42" ht="39.75" customHeight="1" x14ac:dyDescent="0.25">
      <c r="A382" s="52">
        <f t="shared" si="14"/>
        <v>368</v>
      </c>
      <c r="B382" s="53" t="e">
        <f>'2 SERVICES'!#REF!</f>
        <v>#REF!</v>
      </c>
      <c r="C382" s="54" t="e">
        <f>'2 SERVICES'!#REF!</f>
        <v>#REF!</v>
      </c>
      <c r="D382" s="55" t="e">
        <f>'2 SERVICES'!#REF!</f>
        <v>#REF!</v>
      </c>
      <c r="E382" s="56">
        <f>'2 SERVICES'!B380</f>
        <v>0</v>
      </c>
      <c r="F382" s="57" t="e">
        <f t="shared" si="8"/>
        <v>#REF!</v>
      </c>
      <c r="G382" s="58"/>
      <c r="H382" s="59"/>
      <c r="I382" s="60"/>
      <c r="J382" s="61"/>
      <c r="K382" s="62"/>
      <c r="L382" s="63"/>
      <c r="M382" s="64" t="e">
        <f t="shared" si="9"/>
        <v>#REF!</v>
      </c>
      <c r="N382" s="58"/>
      <c r="O382" s="65"/>
      <c r="P382" s="60"/>
      <c r="Q382" s="61"/>
      <c r="R382" s="66"/>
      <c r="S382" s="67"/>
      <c r="T382" s="57" t="e">
        <f t="shared" si="10"/>
        <v>#REF!</v>
      </c>
      <c r="U382" s="58"/>
      <c r="V382" s="59"/>
      <c r="W382" s="60"/>
      <c r="X382" s="61"/>
      <c r="Y382" s="62"/>
      <c r="Z382" s="63"/>
      <c r="AA382" s="64" t="e">
        <f t="shared" si="11"/>
        <v>#REF!</v>
      </c>
      <c r="AB382" s="58"/>
      <c r="AC382" s="65"/>
      <c r="AD382" s="60"/>
      <c r="AE382" s="61"/>
      <c r="AF382" s="66"/>
      <c r="AG382" s="67"/>
      <c r="AH382" s="68" t="e">
        <f t="shared" si="12"/>
        <v>#REF!</v>
      </c>
      <c r="AI382" s="58"/>
      <c r="AJ382" s="59"/>
      <c r="AK382" s="60"/>
      <c r="AL382" s="61"/>
      <c r="AM382" s="62"/>
      <c r="AN382" s="63"/>
      <c r="AO382" s="69" t="s">
        <v>165</v>
      </c>
      <c r="AP382" s="3" t="e">
        <f t="shared" si="13"/>
        <v>#REF!</v>
      </c>
    </row>
    <row r="383" spans="1:42" ht="39.75" customHeight="1" x14ac:dyDescent="0.25">
      <c r="A383" s="52">
        <f t="shared" si="14"/>
        <v>369</v>
      </c>
      <c r="B383" s="53" t="e">
        <f>'2 SERVICES'!#REF!</f>
        <v>#REF!</v>
      </c>
      <c r="C383" s="54" t="e">
        <f>'2 SERVICES'!#REF!</f>
        <v>#REF!</v>
      </c>
      <c r="D383" s="55" t="e">
        <f>'2 SERVICES'!#REF!</f>
        <v>#REF!</v>
      </c>
      <c r="E383" s="56">
        <f>'2 SERVICES'!B381</f>
        <v>0</v>
      </c>
      <c r="F383" s="57" t="e">
        <f t="shared" si="8"/>
        <v>#REF!</v>
      </c>
      <c r="G383" s="58"/>
      <c r="H383" s="59"/>
      <c r="I383" s="60"/>
      <c r="J383" s="61"/>
      <c r="K383" s="62"/>
      <c r="L383" s="63"/>
      <c r="M383" s="64" t="e">
        <f t="shared" si="9"/>
        <v>#REF!</v>
      </c>
      <c r="N383" s="58"/>
      <c r="O383" s="65"/>
      <c r="P383" s="60"/>
      <c r="Q383" s="61"/>
      <c r="R383" s="66"/>
      <c r="S383" s="67"/>
      <c r="T383" s="57" t="e">
        <f t="shared" si="10"/>
        <v>#REF!</v>
      </c>
      <c r="U383" s="58"/>
      <c r="V383" s="70"/>
      <c r="W383" s="71"/>
      <c r="X383" s="72"/>
      <c r="Y383" s="73"/>
      <c r="Z383" s="74"/>
      <c r="AA383" s="75" t="e">
        <f t="shared" si="11"/>
        <v>#REF!</v>
      </c>
      <c r="AB383" s="76"/>
      <c r="AC383" s="70"/>
      <c r="AD383" s="71"/>
      <c r="AE383" s="72"/>
      <c r="AF383" s="73"/>
      <c r="AG383" s="74"/>
      <c r="AH383" s="68" t="e">
        <f t="shared" si="12"/>
        <v>#REF!</v>
      </c>
      <c r="AI383" s="76"/>
      <c r="AJ383" s="59"/>
      <c r="AK383" s="71"/>
      <c r="AL383" s="72"/>
      <c r="AM383" s="62"/>
      <c r="AN383" s="63"/>
      <c r="AO383" s="77" t="s">
        <v>165</v>
      </c>
      <c r="AP383" s="3" t="e">
        <f t="shared" si="13"/>
        <v>#REF!</v>
      </c>
    </row>
    <row r="384" spans="1:42" ht="39.75" customHeight="1" x14ac:dyDescent="0.25">
      <c r="A384" s="52">
        <f t="shared" si="14"/>
        <v>370</v>
      </c>
      <c r="B384" s="53" t="e">
        <f>'2 SERVICES'!#REF!</f>
        <v>#REF!</v>
      </c>
      <c r="C384" s="54" t="e">
        <f>'2 SERVICES'!#REF!</f>
        <v>#REF!</v>
      </c>
      <c r="D384" s="55" t="e">
        <f>'2 SERVICES'!#REF!</f>
        <v>#REF!</v>
      </c>
      <c r="E384" s="56">
        <f>'2 SERVICES'!B382</f>
        <v>0</v>
      </c>
      <c r="F384" s="57" t="e">
        <f t="shared" si="8"/>
        <v>#REF!</v>
      </c>
      <c r="G384" s="58"/>
      <c r="H384" s="59"/>
      <c r="I384" s="60"/>
      <c r="J384" s="61"/>
      <c r="K384" s="62"/>
      <c r="L384" s="63"/>
      <c r="M384" s="64" t="e">
        <f t="shared" si="9"/>
        <v>#REF!</v>
      </c>
      <c r="N384" s="58"/>
      <c r="O384" s="65"/>
      <c r="P384" s="60"/>
      <c r="Q384" s="61"/>
      <c r="R384" s="66"/>
      <c r="S384" s="67"/>
      <c r="T384" s="57" t="e">
        <f t="shared" si="10"/>
        <v>#REF!</v>
      </c>
      <c r="U384" s="58"/>
      <c r="V384" s="59"/>
      <c r="W384" s="60"/>
      <c r="X384" s="61"/>
      <c r="Y384" s="62"/>
      <c r="Z384" s="63"/>
      <c r="AA384" s="64" t="e">
        <f t="shared" si="11"/>
        <v>#REF!</v>
      </c>
      <c r="AB384" s="58"/>
      <c r="AC384" s="65"/>
      <c r="AD384" s="60"/>
      <c r="AE384" s="61"/>
      <c r="AF384" s="66"/>
      <c r="AG384" s="67"/>
      <c r="AH384" s="68" t="e">
        <f t="shared" si="12"/>
        <v>#REF!</v>
      </c>
      <c r="AI384" s="58"/>
      <c r="AJ384" s="59"/>
      <c r="AK384" s="60"/>
      <c r="AL384" s="61"/>
      <c r="AM384" s="62"/>
      <c r="AN384" s="63"/>
      <c r="AO384" s="69" t="s">
        <v>165</v>
      </c>
      <c r="AP384" s="3" t="e">
        <f t="shared" si="13"/>
        <v>#REF!</v>
      </c>
    </row>
    <row r="385" spans="1:42" ht="39.75" customHeight="1" x14ac:dyDescent="0.25">
      <c r="A385" s="52">
        <f t="shared" si="14"/>
        <v>371</v>
      </c>
      <c r="B385" s="53" t="e">
        <f>'2 SERVICES'!#REF!</f>
        <v>#REF!</v>
      </c>
      <c r="C385" s="54" t="e">
        <f>'2 SERVICES'!#REF!</f>
        <v>#REF!</v>
      </c>
      <c r="D385" s="55" t="e">
        <f>'2 SERVICES'!#REF!</f>
        <v>#REF!</v>
      </c>
      <c r="E385" s="56">
        <f>'2 SERVICES'!B383</f>
        <v>0</v>
      </c>
      <c r="F385" s="57" t="e">
        <f t="shared" si="8"/>
        <v>#REF!</v>
      </c>
      <c r="G385" s="58"/>
      <c r="H385" s="59"/>
      <c r="I385" s="60"/>
      <c r="J385" s="61"/>
      <c r="K385" s="62"/>
      <c r="L385" s="63"/>
      <c r="M385" s="64" t="e">
        <f t="shared" si="9"/>
        <v>#REF!</v>
      </c>
      <c r="N385" s="58"/>
      <c r="O385" s="65"/>
      <c r="P385" s="60"/>
      <c r="Q385" s="61"/>
      <c r="R385" s="66"/>
      <c r="S385" s="67"/>
      <c r="T385" s="57" t="e">
        <f t="shared" si="10"/>
        <v>#REF!</v>
      </c>
      <c r="U385" s="58"/>
      <c r="V385" s="70"/>
      <c r="W385" s="71"/>
      <c r="X385" s="72"/>
      <c r="Y385" s="73"/>
      <c r="Z385" s="74"/>
      <c r="AA385" s="75" t="e">
        <f t="shared" si="11"/>
        <v>#REF!</v>
      </c>
      <c r="AB385" s="76"/>
      <c r="AC385" s="70"/>
      <c r="AD385" s="71"/>
      <c r="AE385" s="72"/>
      <c r="AF385" s="73"/>
      <c r="AG385" s="74"/>
      <c r="AH385" s="68" t="e">
        <f t="shared" si="12"/>
        <v>#REF!</v>
      </c>
      <c r="AI385" s="76"/>
      <c r="AJ385" s="59"/>
      <c r="AK385" s="71"/>
      <c r="AL385" s="72"/>
      <c r="AM385" s="62"/>
      <c r="AN385" s="63"/>
      <c r="AO385" s="77" t="s">
        <v>165</v>
      </c>
      <c r="AP385" s="3" t="e">
        <f t="shared" si="13"/>
        <v>#REF!</v>
      </c>
    </row>
    <row r="386" spans="1:42" ht="39.75" customHeight="1" x14ac:dyDescent="0.25">
      <c r="A386" s="52">
        <f t="shared" si="14"/>
        <v>372</v>
      </c>
      <c r="B386" s="53" t="e">
        <f>'2 SERVICES'!#REF!</f>
        <v>#REF!</v>
      </c>
      <c r="C386" s="54" t="e">
        <f>'2 SERVICES'!#REF!</f>
        <v>#REF!</v>
      </c>
      <c r="D386" s="55" t="e">
        <f>'2 SERVICES'!#REF!</f>
        <v>#REF!</v>
      </c>
      <c r="E386" s="56">
        <f>'2 SERVICES'!B384</f>
        <v>0</v>
      </c>
      <c r="F386" s="57" t="e">
        <f t="shared" si="8"/>
        <v>#REF!</v>
      </c>
      <c r="G386" s="58"/>
      <c r="H386" s="59"/>
      <c r="I386" s="60"/>
      <c r="J386" s="61"/>
      <c r="K386" s="62"/>
      <c r="L386" s="63"/>
      <c r="M386" s="64" t="e">
        <f t="shared" si="9"/>
        <v>#REF!</v>
      </c>
      <c r="N386" s="58"/>
      <c r="O386" s="65"/>
      <c r="P386" s="60"/>
      <c r="Q386" s="61"/>
      <c r="R386" s="66"/>
      <c r="S386" s="67"/>
      <c r="T386" s="57" t="e">
        <f t="shared" si="10"/>
        <v>#REF!</v>
      </c>
      <c r="U386" s="58"/>
      <c r="V386" s="59"/>
      <c r="W386" s="60"/>
      <c r="X386" s="61"/>
      <c r="Y386" s="62"/>
      <c r="Z386" s="63"/>
      <c r="AA386" s="64" t="e">
        <f t="shared" si="11"/>
        <v>#REF!</v>
      </c>
      <c r="AB386" s="58"/>
      <c r="AC386" s="65"/>
      <c r="AD386" s="60"/>
      <c r="AE386" s="61"/>
      <c r="AF386" s="66"/>
      <c r="AG386" s="67"/>
      <c r="AH386" s="68" t="e">
        <f t="shared" si="12"/>
        <v>#REF!</v>
      </c>
      <c r="AI386" s="58"/>
      <c r="AJ386" s="59"/>
      <c r="AK386" s="60"/>
      <c r="AL386" s="61"/>
      <c r="AM386" s="62"/>
      <c r="AN386" s="63"/>
      <c r="AO386" s="69" t="s">
        <v>165</v>
      </c>
      <c r="AP386" s="3" t="e">
        <f t="shared" si="13"/>
        <v>#REF!</v>
      </c>
    </row>
    <row r="387" spans="1:42" ht="39.75" customHeight="1" x14ac:dyDescent="0.25">
      <c r="A387" s="52">
        <f t="shared" si="14"/>
        <v>373</v>
      </c>
      <c r="B387" s="53" t="e">
        <f>'2 SERVICES'!#REF!</f>
        <v>#REF!</v>
      </c>
      <c r="C387" s="54" t="e">
        <f>'2 SERVICES'!#REF!</f>
        <v>#REF!</v>
      </c>
      <c r="D387" s="55" t="e">
        <f>'2 SERVICES'!#REF!</f>
        <v>#REF!</v>
      </c>
      <c r="E387" s="56">
        <f>'2 SERVICES'!B385</f>
        <v>0</v>
      </c>
      <c r="F387" s="57" t="e">
        <f t="shared" si="8"/>
        <v>#REF!</v>
      </c>
      <c r="G387" s="58"/>
      <c r="H387" s="59"/>
      <c r="I387" s="60"/>
      <c r="J387" s="61"/>
      <c r="K387" s="62"/>
      <c r="L387" s="63"/>
      <c r="M387" s="64" t="e">
        <f t="shared" si="9"/>
        <v>#REF!</v>
      </c>
      <c r="N387" s="58"/>
      <c r="O387" s="65"/>
      <c r="P387" s="60"/>
      <c r="Q387" s="61"/>
      <c r="R387" s="66"/>
      <c r="S387" s="67"/>
      <c r="T387" s="57" t="e">
        <f t="shared" si="10"/>
        <v>#REF!</v>
      </c>
      <c r="U387" s="58"/>
      <c r="V387" s="70"/>
      <c r="W387" s="71"/>
      <c r="X387" s="72"/>
      <c r="Y387" s="73"/>
      <c r="Z387" s="74"/>
      <c r="AA387" s="75" t="e">
        <f t="shared" si="11"/>
        <v>#REF!</v>
      </c>
      <c r="AB387" s="76"/>
      <c r="AC387" s="70"/>
      <c r="AD387" s="71"/>
      <c r="AE387" s="72"/>
      <c r="AF387" s="73"/>
      <c r="AG387" s="74"/>
      <c r="AH387" s="68" t="e">
        <f t="shared" si="12"/>
        <v>#REF!</v>
      </c>
      <c r="AI387" s="76"/>
      <c r="AJ387" s="59"/>
      <c r="AK387" s="71"/>
      <c r="AL387" s="72"/>
      <c r="AM387" s="62"/>
      <c r="AN387" s="63"/>
      <c r="AO387" s="77" t="s">
        <v>165</v>
      </c>
      <c r="AP387" s="3" t="e">
        <f t="shared" si="13"/>
        <v>#REF!</v>
      </c>
    </row>
    <row r="388" spans="1:42" ht="39.75" customHeight="1" x14ac:dyDescent="0.25">
      <c r="A388" s="52">
        <f t="shared" si="14"/>
        <v>374</v>
      </c>
      <c r="B388" s="53" t="e">
        <f>'2 SERVICES'!#REF!</f>
        <v>#REF!</v>
      </c>
      <c r="C388" s="54" t="e">
        <f>'2 SERVICES'!#REF!</f>
        <v>#REF!</v>
      </c>
      <c r="D388" s="55" t="e">
        <f>'2 SERVICES'!#REF!</f>
        <v>#REF!</v>
      </c>
      <c r="E388" s="56">
        <f>'2 SERVICES'!B386</f>
        <v>0</v>
      </c>
      <c r="F388" s="57" t="e">
        <f t="shared" si="8"/>
        <v>#REF!</v>
      </c>
      <c r="G388" s="58"/>
      <c r="H388" s="59"/>
      <c r="I388" s="60"/>
      <c r="J388" s="61"/>
      <c r="K388" s="62"/>
      <c r="L388" s="63"/>
      <c r="M388" s="64" t="e">
        <f t="shared" si="9"/>
        <v>#REF!</v>
      </c>
      <c r="N388" s="58"/>
      <c r="O388" s="65"/>
      <c r="P388" s="60"/>
      <c r="Q388" s="61"/>
      <c r="R388" s="66"/>
      <c r="S388" s="67"/>
      <c r="T388" s="57" t="e">
        <f t="shared" si="10"/>
        <v>#REF!</v>
      </c>
      <c r="U388" s="58"/>
      <c r="V388" s="59"/>
      <c r="W388" s="60"/>
      <c r="X388" s="61"/>
      <c r="Y388" s="62"/>
      <c r="Z388" s="63"/>
      <c r="AA388" s="64" t="e">
        <f t="shared" si="11"/>
        <v>#REF!</v>
      </c>
      <c r="AB388" s="58"/>
      <c r="AC388" s="65"/>
      <c r="AD388" s="60"/>
      <c r="AE388" s="61"/>
      <c r="AF388" s="66"/>
      <c r="AG388" s="67"/>
      <c r="AH388" s="68" t="e">
        <f t="shared" si="12"/>
        <v>#REF!</v>
      </c>
      <c r="AI388" s="58"/>
      <c r="AJ388" s="59"/>
      <c r="AK388" s="60"/>
      <c r="AL388" s="61"/>
      <c r="AM388" s="62"/>
      <c r="AN388" s="63"/>
      <c r="AO388" s="69" t="s">
        <v>165</v>
      </c>
      <c r="AP388" s="3" t="e">
        <f t="shared" si="13"/>
        <v>#REF!</v>
      </c>
    </row>
    <row r="389" spans="1:42" ht="39.75" customHeight="1" x14ac:dyDescent="0.25">
      <c r="A389" s="52">
        <f t="shared" si="14"/>
        <v>375</v>
      </c>
      <c r="B389" s="53" t="e">
        <f>'2 SERVICES'!#REF!</f>
        <v>#REF!</v>
      </c>
      <c r="C389" s="54" t="e">
        <f>'2 SERVICES'!#REF!</f>
        <v>#REF!</v>
      </c>
      <c r="D389" s="55" t="e">
        <f>'2 SERVICES'!#REF!</f>
        <v>#REF!</v>
      </c>
      <c r="E389" s="56">
        <f>'2 SERVICES'!B387</f>
        <v>0</v>
      </c>
      <c r="F389" s="57" t="e">
        <f t="shared" si="8"/>
        <v>#REF!</v>
      </c>
      <c r="G389" s="58"/>
      <c r="H389" s="59"/>
      <c r="I389" s="60"/>
      <c r="J389" s="61"/>
      <c r="K389" s="62"/>
      <c r="L389" s="63"/>
      <c r="M389" s="64" t="e">
        <f t="shared" si="9"/>
        <v>#REF!</v>
      </c>
      <c r="N389" s="58"/>
      <c r="O389" s="65"/>
      <c r="P389" s="60"/>
      <c r="Q389" s="61"/>
      <c r="R389" s="66"/>
      <c r="S389" s="67"/>
      <c r="T389" s="57" t="e">
        <f t="shared" si="10"/>
        <v>#REF!</v>
      </c>
      <c r="U389" s="58"/>
      <c r="V389" s="70"/>
      <c r="W389" s="71"/>
      <c r="X389" s="72"/>
      <c r="Y389" s="73"/>
      <c r="Z389" s="74"/>
      <c r="AA389" s="75" t="e">
        <f t="shared" si="11"/>
        <v>#REF!</v>
      </c>
      <c r="AB389" s="76"/>
      <c r="AC389" s="70"/>
      <c r="AD389" s="71"/>
      <c r="AE389" s="72"/>
      <c r="AF389" s="73"/>
      <c r="AG389" s="74"/>
      <c r="AH389" s="68" t="e">
        <f t="shared" si="12"/>
        <v>#REF!</v>
      </c>
      <c r="AI389" s="76"/>
      <c r="AJ389" s="59"/>
      <c r="AK389" s="71"/>
      <c r="AL389" s="72"/>
      <c r="AM389" s="62"/>
      <c r="AN389" s="63"/>
      <c r="AO389" s="77" t="s">
        <v>165</v>
      </c>
      <c r="AP389" s="3" t="e">
        <f t="shared" si="13"/>
        <v>#REF!</v>
      </c>
    </row>
    <row r="390" spans="1:42" ht="39.75" customHeight="1" x14ac:dyDescent="0.25">
      <c r="A390" s="52">
        <f t="shared" si="14"/>
        <v>376</v>
      </c>
      <c r="B390" s="53" t="e">
        <f>'2 SERVICES'!#REF!</f>
        <v>#REF!</v>
      </c>
      <c r="C390" s="54" t="e">
        <f>'2 SERVICES'!#REF!</f>
        <v>#REF!</v>
      </c>
      <c r="D390" s="55" t="e">
        <f>'2 SERVICES'!#REF!</f>
        <v>#REF!</v>
      </c>
      <c r="E390" s="56">
        <f>'2 SERVICES'!B388</f>
        <v>0</v>
      </c>
      <c r="F390" s="57" t="e">
        <f t="shared" si="8"/>
        <v>#REF!</v>
      </c>
      <c r="G390" s="58"/>
      <c r="H390" s="59"/>
      <c r="I390" s="60"/>
      <c r="J390" s="61"/>
      <c r="K390" s="62"/>
      <c r="L390" s="63"/>
      <c r="M390" s="64" t="e">
        <f t="shared" si="9"/>
        <v>#REF!</v>
      </c>
      <c r="N390" s="58"/>
      <c r="O390" s="65"/>
      <c r="P390" s="60"/>
      <c r="Q390" s="61"/>
      <c r="R390" s="66"/>
      <c r="S390" s="67"/>
      <c r="T390" s="57" t="e">
        <f t="shared" si="10"/>
        <v>#REF!</v>
      </c>
      <c r="U390" s="58"/>
      <c r="V390" s="59"/>
      <c r="W390" s="60"/>
      <c r="X390" s="61"/>
      <c r="Y390" s="62"/>
      <c r="Z390" s="63"/>
      <c r="AA390" s="64" t="e">
        <f t="shared" si="11"/>
        <v>#REF!</v>
      </c>
      <c r="AB390" s="58"/>
      <c r="AC390" s="65"/>
      <c r="AD390" s="60"/>
      <c r="AE390" s="61"/>
      <c r="AF390" s="66"/>
      <c r="AG390" s="67"/>
      <c r="AH390" s="68" t="e">
        <f t="shared" si="12"/>
        <v>#REF!</v>
      </c>
      <c r="AI390" s="58"/>
      <c r="AJ390" s="59"/>
      <c r="AK390" s="60"/>
      <c r="AL390" s="61"/>
      <c r="AM390" s="62"/>
      <c r="AN390" s="63"/>
      <c r="AO390" s="69" t="s">
        <v>165</v>
      </c>
      <c r="AP390" s="3" t="e">
        <f t="shared" si="13"/>
        <v>#REF!</v>
      </c>
    </row>
    <row r="391" spans="1:42" ht="39.75" customHeight="1" x14ac:dyDescent="0.25">
      <c r="A391" s="52">
        <f t="shared" si="14"/>
        <v>377</v>
      </c>
      <c r="B391" s="53" t="e">
        <f>'2 SERVICES'!#REF!</f>
        <v>#REF!</v>
      </c>
      <c r="C391" s="54" t="e">
        <f>'2 SERVICES'!#REF!</f>
        <v>#REF!</v>
      </c>
      <c r="D391" s="55" t="e">
        <f>'2 SERVICES'!#REF!</f>
        <v>#REF!</v>
      </c>
      <c r="E391" s="56">
        <f>'2 SERVICES'!B389</f>
        <v>0</v>
      </c>
      <c r="F391" s="57" t="e">
        <f t="shared" si="8"/>
        <v>#REF!</v>
      </c>
      <c r="G391" s="58"/>
      <c r="H391" s="59"/>
      <c r="I391" s="60"/>
      <c r="J391" s="61"/>
      <c r="K391" s="62"/>
      <c r="L391" s="63"/>
      <c r="M391" s="64" t="e">
        <f t="shared" si="9"/>
        <v>#REF!</v>
      </c>
      <c r="N391" s="58"/>
      <c r="O391" s="65"/>
      <c r="P391" s="60"/>
      <c r="Q391" s="61"/>
      <c r="R391" s="66"/>
      <c r="S391" s="67"/>
      <c r="T391" s="57" t="e">
        <f t="shared" si="10"/>
        <v>#REF!</v>
      </c>
      <c r="U391" s="58"/>
      <c r="V391" s="70"/>
      <c r="W391" s="71"/>
      <c r="X391" s="72"/>
      <c r="Y391" s="73"/>
      <c r="Z391" s="74"/>
      <c r="AA391" s="75" t="e">
        <f t="shared" si="11"/>
        <v>#REF!</v>
      </c>
      <c r="AB391" s="76"/>
      <c r="AC391" s="70"/>
      <c r="AD391" s="71"/>
      <c r="AE391" s="72"/>
      <c r="AF391" s="73"/>
      <c r="AG391" s="74"/>
      <c r="AH391" s="68" t="e">
        <f t="shared" si="12"/>
        <v>#REF!</v>
      </c>
      <c r="AI391" s="76"/>
      <c r="AJ391" s="59"/>
      <c r="AK391" s="71"/>
      <c r="AL391" s="72"/>
      <c r="AM391" s="62"/>
      <c r="AN391" s="63"/>
      <c r="AO391" s="77" t="s">
        <v>165</v>
      </c>
      <c r="AP391" s="3" t="e">
        <f t="shared" si="13"/>
        <v>#REF!</v>
      </c>
    </row>
    <row r="392" spans="1:42" ht="39.75" customHeight="1" x14ac:dyDescent="0.25">
      <c r="A392" s="52">
        <f t="shared" si="14"/>
        <v>378</v>
      </c>
      <c r="B392" s="53" t="e">
        <f>'2 SERVICES'!#REF!</f>
        <v>#REF!</v>
      </c>
      <c r="C392" s="54" t="e">
        <f>'2 SERVICES'!#REF!</f>
        <v>#REF!</v>
      </c>
      <c r="D392" s="55" t="e">
        <f>'2 SERVICES'!#REF!</f>
        <v>#REF!</v>
      </c>
      <c r="E392" s="56">
        <f>'2 SERVICES'!B390</f>
        <v>0</v>
      </c>
      <c r="F392" s="57" t="e">
        <f t="shared" si="8"/>
        <v>#REF!</v>
      </c>
      <c r="G392" s="58"/>
      <c r="H392" s="59"/>
      <c r="I392" s="60"/>
      <c r="J392" s="61"/>
      <c r="K392" s="62"/>
      <c r="L392" s="63"/>
      <c r="M392" s="64" t="e">
        <f t="shared" si="9"/>
        <v>#REF!</v>
      </c>
      <c r="N392" s="58"/>
      <c r="O392" s="65"/>
      <c r="P392" s="60"/>
      <c r="Q392" s="61"/>
      <c r="R392" s="66"/>
      <c r="S392" s="67"/>
      <c r="T392" s="57" t="e">
        <f t="shared" si="10"/>
        <v>#REF!</v>
      </c>
      <c r="U392" s="58"/>
      <c r="V392" s="59"/>
      <c r="W392" s="60"/>
      <c r="X392" s="61"/>
      <c r="Y392" s="62"/>
      <c r="Z392" s="63"/>
      <c r="AA392" s="64" t="e">
        <f t="shared" si="11"/>
        <v>#REF!</v>
      </c>
      <c r="AB392" s="58"/>
      <c r="AC392" s="65"/>
      <c r="AD392" s="60"/>
      <c r="AE392" s="61"/>
      <c r="AF392" s="66"/>
      <c r="AG392" s="67"/>
      <c r="AH392" s="68" t="e">
        <f t="shared" si="12"/>
        <v>#REF!</v>
      </c>
      <c r="AI392" s="58"/>
      <c r="AJ392" s="59"/>
      <c r="AK392" s="60"/>
      <c r="AL392" s="61"/>
      <c r="AM392" s="62"/>
      <c r="AN392" s="63"/>
      <c r="AO392" s="69" t="s">
        <v>165</v>
      </c>
      <c r="AP392" s="3" t="e">
        <f t="shared" si="13"/>
        <v>#REF!</v>
      </c>
    </row>
    <row r="393" spans="1:42" ht="39.75" customHeight="1" x14ac:dyDescent="0.25">
      <c r="A393" s="52">
        <f t="shared" si="14"/>
        <v>379</v>
      </c>
      <c r="B393" s="53" t="e">
        <f>'2 SERVICES'!#REF!</f>
        <v>#REF!</v>
      </c>
      <c r="C393" s="54" t="e">
        <f>'2 SERVICES'!#REF!</f>
        <v>#REF!</v>
      </c>
      <c r="D393" s="55" t="e">
        <f>'2 SERVICES'!#REF!</f>
        <v>#REF!</v>
      </c>
      <c r="E393" s="56">
        <f>'2 SERVICES'!B391</f>
        <v>0</v>
      </c>
      <c r="F393" s="57" t="e">
        <f t="shared" si="8"/>
        <v>#REF!</v>
      </c>
      <c r="G393" s="58"/>
      <c r="H393" s="59"/>
      <c r="I393" s="60"/>
      <c r="J393" s="61"/>
      <c r="K393" s="62"/>
      <c r="L393" s="63"/>
      <c r="M393" s="64" t="e">
        <f t="shared" si="9"/>
        <v>#REF!</v>
      </c>
      <c r="N393" s="58"/>
      <c r="O393" s="65"/>
      <c r="P393" s="60"/>
      <c r="Q393" s="61"/>
      <c r="R393" s="66"/>
      <c r="S393" s="67"/>
      <c r="T393" s="57" t="e">
        <f t="shared" si="10"/>
        <v>#REF!</v>
      </c>
      <c r="U393" s="58"/>
      <c r="V393" s="70"/>
      <c r="W393" s="71"/>
      <c r="X393" s="72"/>
      <c r="Y393" s="73"/>
      <c r="Z393" s="74"/>
      <c r="AA393" s="75" t="e">
        <f t="shared" si="11"/>
        <v>#REF!</v>
      </c>
      <c r="AB393" s="76"/>
      <c r="AC393" s="70"/>
      <c r="AD393" s="71"/>
      <c r="AE393" s="72"/>
      <c r="AF393" s="73"/>
      <c r="AG393" s="74"/>
      <c r="AH393" s="68" t="e">
        <f t="shared" si="12"/>
        <v>#REF!</v>
      </c>
      <c r="AI393" s="76"/>
      <c r="AJ393" s="59"/>
      <c r="AK393" s="71"/>
      <c r="AL393" s="72"/>
      <c r="AM393" s="62"/>
      <c r="AN393" s="63"/>
      <c r="AO393" s="77" t="s">
        <v>165</v>
      </c>
      <c r="AP393" s="3" t="e">
        <f t="shared" si="13"/>
        <v>#REF!</v>
      </c>
    </row>
    <row r="394" spans="1:42" ht="39.75" customHeight="1" x14ac:dyDescent="0.25">
      <c r="A394" s="52">
        <f t="shared" si="14"/>
        <v>380</v>
      </c>
      <c r="B394" s="53" t="e">
        <f>'2 SERVICES'!#REF!</f>
        <v>#REF!</v>
      </c>
      <c r="C394" s="54" t="e">
        <f>'2 SERVICES'!#REF!</f>
        <v>#REF!</v>
      </c>
      <c r="D394" s="55" t="e">
        <f>'2 SERVICES'!#REF!</f>
        <v>#REF!</v>
      </c>
      <c r="E394" s="56">
        <f>'2 SERVICES'!B392</f>
        <v>0</v>
      </c>
      <c r="F394" s="57" t="e">
        <f t="shared" si="8"/>
        <v>#REF!</v>
      </c>
      <c r="G394" s="58"/>
      <c r="H394" s="59"/>
      <c r="I394" s="60"/>
      <c r="J394" s="61"/>
      <c r="K394" s="62"/>
      <c r="L394" s="63"/>
      <c r="M394" s="64" t="e">
        <f t="shared" si="9"/>
        <v>#REF!</v>
      </c>
      <c r="N394" s="58"/>
      <c r="O394" s="65"/>
      <c r="P394" s="60"/>
      <c r="Q394" s="61"/>
      <c r="R394" s="66"/>
      <c r="S394" s="67"/>
      <c r="T394" s="57" t="e">
        <f t="shared" si="10"/>
        <v>#REF!</v>
      </c>
      <c r="U394" s="58"/>
      <c r="V394" s="59"/>
      <c r="W394" s="60"/>
      <c r="X394" s="61"/>
      <c r="Y394" s="62"/>
      <c r="Z394" s="63"/>
      <c r="AA394" s="64" t="e">
        <f t="shared" si="11"/>
        <v>#REF!</v>
      </c>
      <c r="AB394" s="58"/>
      <c r="AC394" s="65"/>
      <c r="AD394" s="60"/>
      <c r="AE394" s="61"/>
      <c r="AF394" s="66"/>
      <c r="AG394" s="67"/>
      <c r="AH394" s="68" t="e">
        <f t="shared" si="12"/>
        <v>#REF!</v>
      </c>
      <c r="AI394" s="58"/>
      <c r="AJ394" s="59"/>
      <c r="AK394" s="60"/>
      <c r="AL394" s="61"/>
      <c r="AM394" s="62"/>
      <c r="AN394" s="63"/>
      <c r="AO394" s="69" t="s">
        <v>165</v>
      </c>
      <c r="AP394" s="3" t="e">
        <f t="shared" si="13"/>
        <v>#REF!</v>
      </c>
    </row>
    <row r="395" spans="1:42" ht="39.75" customHeight="1" x14ac:dyDescent="0.25">
      <c r="A395" s="52">
        <f t="shared" si="14"/>
        <v>381</v>
      </c>
      <c r="B395" s="53" t="e">
        <f>'2 SERVICES'!#REF!</f>
        <v>#REF!</v>
      </c>
      <c r="C395" s="54" t="e">
        <f>'2 SERVICES'!#REF!</f>
        <v>#REF!</v>
      </c>
      <c r="D395" s="55" t="e">
        <f>'2 SERVICES'!#REF!</f>
        <v>#REF!</v>
      </c>
      <c r="E395" s="56">
        <f>'2 SERVICES'!B393</f>
        <v>0</v>
      </c>
      <c r="F395" s="57" t="e">
        <f t="shared" si="8"/>
        <v>#REF!</v>
      </c>
      <c r="G395" s="58"/>
      <c r="H395" s="59"/>
      <c r="I395" s="60"/>
      <c r="J395" s="61"/>
      <c r="K395" s="62"/>
      <c r="L395" s="63"/>
      <c r="M395" s="64" t="e">
        <f t="shared" si="9"/>
        <v>#REF!</v>
      </c>
      <c r="N395" s="58"/>
      <c r="O395" s="65"/>
      <c r="P395" s="60"/>
      <c r="Q395" s="61"/>
      <c r="R395" s="66"/>
      <c r="S395" s="67"/>
      <c r="T395" s="57" t="e">
        <f t="shared" si="10"/>
        <v>#REF!</v>
      </c>
      <c r="U395" s="58"/>
      <c r="V395" s="70"/>
      <c r="W395" s="71"/>
      <c r="X395" s="72"/>
      <c r="Y395" s="73"/>
      <c r="Z395" s="74"/>
      <c r="AA395" s="75" t="e">
        <f t="shared" si="11"/>
        <v>#REF!</v>
      </c>
      <c r="AB395" s="76"/>
      <c r="AC395" s="70"/>
      <c r="AD395" s="71"/>
      <c r="AE395" s="72"/>
      <c r="AF395" s="73"/>
      <c r="AG395" s="74"/>
      <c r="AH395" s="68" t="e">
        <f t="shared" si="12"/>
        <v>#REF!</v>
      </c>
      <c r="AI395" s="76"/>
      <c r="AJ395" s="59"/>
      <c r="AK395" s="71"/>
      <c r="AL395" s="72"/>
      <c r="AM395" s="62"/>
      <c r="AN395" s="63"/>
      <c r="AO395" s="77" t="s">
        <v>165</v>
      </c>
      <c r="AP395" s="3" t="e">
        <f t="shared" si="13"/>
        <v>#REF!</v>
      </c>
    </row>
    <row r="396" spans="1:42" ht="39.75" customHeight="1" x14ac:dyDescent="0.25">
      <c r="A396" s="52">
        <f t="shared" si="14"/>
        <v>382</v>
      </c>
      <c r="B396" s="53" t="e">
        <f>'2 SERVICES'!#REF!</f>
        <v>#REF!</v>
      </c>
      <c r="C396" s="54" t="e">
        <f>'2 SERVICES'!#REF!</f>
        <v>#REF!</v>
      </c>
      <c r="D396" s="55" t="e">
        <f>'2 SERVICES'!#REF!</f>
        <v>#REF!</v>
      </c>
      <c r="E396" s="56">
        <f>'2 SERVICES'!B394</f>
        <v>0</v>
      </c>
      <c r="F396" s="57" t="e">
        <f t="shared" si="8"/>
        <v>#REF!</v>
      </c>
      <c r="G396" s="58"/>
      <c r="H396" s="59"/>
      <c r="I396" s="60"/>
      <c r="J396" s="61"/>
      <c r="K396" s="62"/>
      <c r="L396" s="63"/>
      <c r="M396" s="64" t="e">
        <f t="shared" si="9"/>
        <v>#REF!</v>
      </c>
      <c r="N396" s="58"/>
      <c r="O396" s="65"/>
      <c r="P396" s="60"/>
      <c r="Q396" s="61"/>
      <c r="R396" s="66"/>
      <c r="S396" s="67"/>
      <c r="T396" s="57" t="e">
        <f t="shared" si="10"/>
        <v>#REF!</v>
      </c>
      <c r="U396" s="58"/>
      <c r="V396" s="59"/>
      <c r="W396" s="60"/>
      <c r="X396" s="61"/>
      <c r="Y396" s="62"/>
      <c r="Z396" s="63"/>
      <c r="AA396" s="64" t="e">
        <f t="shared" si="11"/>
        <v>#REF!</v>
      </c>
      <c r="AB396" s="58"/>
      <c r="AC396" s="65"/>
      <c r="AD396" s="60"/>
      <c r="AE396" s="61"/>
      <c r="AF396" s="66"/>
      <c r="AG396" s="67"/>
      <c r="AH396" s="68" t="e">
        <f t="shared" si="12"/>
        <v>#REF!</v>
      </c>
      <c r="AI396" s="58"/>
      <c r="AJ396" s="59"/>
      <c r="AK396" s="60"/>
      <c r="AL396" s="61"/>
      <c r="AM396" s="62"/>
      <c r="AN396" s="63"/>
      <c r="AO396" s="69" t="s">
        <v>165</v>
      </c>
      <c r="AP396" s="3" t="e">
        <f t="shared" si="13"/>
        <v>#REF!</v>
      </c>
    </row>
    <row r="397" spans="1:42" ht="39.75" customHeight="1" x14ac:dyDescent="0.25">
      <c r="A397" s="52">
        <f t="shared" si="14"/>
        <v>383</v>
      </c>
      <c r="B397" s="53" t="e">
        <f>'2 SERVICES'!#REF!</f>
        <v>#REF!</v>
      </c>
      <c r="C397" s="54" t="e">
        <f>'2 SERVICES'!#REF!</f>
        <v>#REF!</v>
      </c>
      <c r="D397" s="55" t="e">
        <f>'2 SERVICES'!#REF!</f>
        <v>#REF!</v>
      </c>
      <c r="E397" s="56">
        <f>'2 SERVICES'!B395</f>
        <v>0</v>
      </c>
      <c r="F397" s="57" t="e">
        <f t="shared" si="8"/>
        <v>#REF!</v>
      </c>
      <c r="G397" s="58"/>
      <c r="H397" s="59"/>
      <c r="I397" s="60"/>
      <c r="J397" s="61"/>
      <c r="K397" s="62"/>
      <c r="L397" s="63"/>
      <c r="M397" s="64" t="e">
        <f t="shared" si="9"/>
        <v>#REF!</v>
      </c>
      <c r="N397" s="58"/>
      <c r="O397" s="65"/>
      <c r="P397" s="60"/>
      <c r="Q397" s="61"/>
      <c r="R397" s="66"/>
      <c r="S397" s="67"/>
      <c r="T397" s="57" t="e">
        <f t="shared" si="10"/>
        <v>#REF!</v>
      </c>
      <c r="U397" s="58"/>
      <c r="V397" s="70"/>
      <c r="W397" s="71"/>
      <c r="X397" s="72"/>
      <c r="Y397" s="73"/>
      <c r="Z397" s="74"/>
      <c r="AA397" s="75" t="e">
        <f t="shared" si="11"/>
        <v>#REF!</v>
      </c>
      <c r="AB397" s="76"/>
      <c r="AC397" s="70"/>
      <c r="AD397" s="71"/>
      <c r="AE397" s="72"/>
      <c r="AF397" s="73"/>
      <c r="AG397" s="74"/>
      <c r="AH397" s="68" t="e">
        <f t="shared" si="12"/>
        <v>#REF!</v>
      </c>
      <c r="AI397" s="76"/>
      <c r="AJ397" s="59"/>
      <c r="AK397" s="71"/>
      <c r="AL397" s="72"/>
      <c r="AM397" s="62"/>
      <c r="AN397" s="63"/>
      <c r="AO397" s="77" t="s">
        <v>165</v>
      </c>
      <c r="AP397" s="3" t="e">
        <f t="shared" si="13"/>
        <v>#REF!</v>
      </c>
    </row>
    <row r="398" spans="1:42" ht="39.75" customHeight="1" x14ac:dyDescent="0.25">
      <c r="A398" s="52">
        <f t="shared" si="14"/>
        <v>384</v>
      </c>
      <c r="B398" s="53" t="e">
        <f>'2 SERVICES'!#REF!</f>
        <v>#REF!</v>
      </c>
      <c r="C398" s="54" t="e">
        <f>'2 SERVICES'!#REF!</f>
        <v>#REF!</v>
      </c>
      <c r="D398" s="55" t="e">
        <f>'2 SERVICES'!#REF!</f>
        <v>#REF!</v>
      </c>
      <c r="E398" s="56">
        <f>'2 SERVICES'!B396</f>
        <v>0</v>
      </c>
      <c r="F398" s="57" t="e">
        <f t="shared" si="8"/>
        <v>#REF!</v>
      </c>
      <c r="G398" s="58"/>
      <c r="H398" s="59"/>
      <c r="I398" s="60"/>
      <c r="J398" s="61"/>
      <c r="K398" s="62"/>
      <c r="L398" s="63"/>
      <c r="M398" s="64" t="e">
        <f t="shared" si="9"/>
        <v>#REF!</v>
      </c>
      <c r="N398" s="58"/>
      <c r="O398" s="65"/>
      <c r="P398" s="60"/>
      <c r="Q398" s="61"/>
      <c r="R398" s="66"/>
      <c r="S398" s="67"/>
      <c r="T398" s="57" t="e">
        <f t="shared" si="10"/>
        <v>#REF!</v>
      </c>
      <c r="U398" s="58"/>
      <c r="V398" s="59"/>
      <c r="W398" s="60"/>
      <c r="X398" s="61"/>
      <c r="Y398" s="62"/>
      <c r="Z398" s="63"/>
      <c r="AA398" s="64" t="e">
        <f t="shared" si="11"/>
        <v>#REF!</v>
      </c>
      <c r="AB398" s="58"/>
      <c r="AC398" s="65"/>
      <c r="AD398" s="60"/>
      <c r="AE398" s="61"/>
      <c r="AF398" s="66"/>
      <c r="AG398" s="67"/>
      <c r="AH398" s="68" t="e">
        <f t="shared" si="12"/>
        <v>#REF!</v>
      </c>
      <c r="AI398" s="58"/>
      <c r="AJ398" s="59"/>
      <c r="AK398" s="60"/>
      <c r="AL398" s="61"/>
      <c r="AM398" s="62"/>
      <c r="AN398" s="63"/>
      <c r="AO398" s="69" t="s">
        <v>165</v>
      </c>
      <c r="AP398" s="3" t="e">
        <f t="shared" si="13"/>
        <v>#REF!</v>
      </c>
    </row>
    <row r="399" spans="1:42" ht="39.75" customHeight="1" x14ac:dyDescent="0.25">
      <c r="A399" s="52">
        <f t="shared" si="14"/>
        <v>385</v>
      </c>
      <c r="B399" s="53" t="e">
        <f>'2 SERVICES'!#REF!</f>
        <v>#REF!</v>
      </c>
      <c r="C399" s="54" t="e">
        <f>'2 SERVICES'!#REF!</f>
        <v>#REF!</v>
      </c>
      <c r="D399" s="55" t="e">
        <f>'2 SERVICES'!#REF!</f>
        <v>#REF!</v>
      </c>
      <c r="E399" s="56">
        <f>'2 SERVICES'!B397</f>
        <v>0</v>
      </c>
      <c r="F399" s="57" t="e">
        <f t="shared" si="8"/>
        <v>#REF!</v>
      </c>
      <c r="G399" s="58"/>
      <c r="H399" s="59"/>
      <c r="I399" s="60"/>
      <c r="J399" s="61"/>
      <c r="K399" s="62"/>
      <c r="L399" s="63"/>
      <c r="M399" s="64" t="e">
        <f t="shared" si="9"/>
        <v>#REF!</v>
      </c>
      <c r="N399" s="58"/>
      <c r="O399" s="65"/>
      <c r="P399" s="60"/>
      <c r="Q399" s="61"/>
      <c r="R399" s="66"/>
      <c r="S399" s="67"/>
      <c r="T399" s="57" t="e">
        <f t="shared" si="10"/>
        <v>#REF!</v>
      </c>
      <c r="U399" s="58"/>
      <c r="V399" s="70"/>
      <c r="W399" s="71"/>
      <c r="X399" s="72"/>
      <c r="Y399" s="73"/>
      <c r="Z399" s="74"/>
      <c r="AA399" s="75" t="e">
        <f t="shared" si="11"/>
        <v>#REF!</v>
      </c>
      <c r="AB399" s="76"/>
      <c r="AC399" s="70"/>
      <c r="AD399" s="71"/>
      <c r="AE399" s="72"/>
      <c r="AF399" s="73"/>
      <c r="AG399" s="74"/>
      <c r="AH399" s="68" t="e">
        <f t="shared" si="12"/>
        <v>#REF!</v>
      </c>
      <c r="AI399" s="76"/>
      <c r="AJ399" s="59"/>
      <c r="AK399" s="71"/>
      <c r="AL399" s="72"/>
      <c r="AM399" s="62"/>
      <c r="AN399" s="63"/>
      <c r="AO399" s="77" t="s">
        <v>165</v>
      </c>
      <c r="AP399" s="3" t="e">
        <f t="shared" si="13"/>
        <v>#REF!</v>
      </c>
    </row>
    <row r="400" spans="1:42" ht="39.75" customHeight="1" x14ac:dyDescent="0.25">
      <c r="A400" s="52">
        <f t="shared" si="14"/>
        <v>386</v>
      </c>
      <c r="B400" s="53" t="e">
        <f>'2 SERVICES'!#REF!</f>
        <v>#REF!</v>
      </c>
      <c r="C400" s="54" t="e">
        <f>'2 SERVICES'!#REF!</f>
        <v>#REF!</v>
      </c>
      <c r="D400" s="55" t="e">
        <f>'2 SERVICES'!#REF!</f>
        <v>#REF!</v>
      </c>
      <c r="E400" s="56">
        <f>'2 SERVICES'!B398</f>
        <v>0</v>
      </c>
      <c r="F400" s="57" t="e">
        <f t="shared" si="8"/>
        <v>#REF!</v>
      </c>
      <c r="G400" s="58"/>
      <c r="H400" s="59"/>
      <c r="I400" s="60"/>
      <c r="J400" s="61"/>
      <c r="K400" s="62"/>
      <c r="L400" s="63"/>
      <c r="M400" s="64" t="e">
        <f t="shared" si="9"/>
        <v>#REF!</v>
      </c>
      <c r="N400" s="58"/>
      <c r="O400" s="65"/>
      <c r="P400" s="60"/>
      <c r="Q400" s="61"/>
      <c r="R400" s="66"/>
      <c r="S400" s="67"/>
      <c r="T400" s="57" t="e">
        <f t="shared" si="10"/>
        <v>#REF!</v>
      </c>
      <c r="U400" s="58"/>
      <c r="V400" s="59"/>
      <c r="W400" s="60"/>
      <c r="X400" s="61"/>
      <c r="Y400" s="62"/>
      <c r="Z400" s="63"/>
      <c r="AA400" s="64" t="e">
        <f t="shared" si="11"/>
        <v>#REF!</v>
      </c>
      <c r="AB400" s="58"/>
      <c r="AC400" s="65"/>
      <c r="AD400" s="60"/>
      <c r="AE400" s="61"/>
      <c r="AF400" s="66"/>
      <c r="AG400" s="67"/>
      <c r="AH400" s="68" t="e">
        <f t="shared" si="12"/>
        <v>#REF!</v>
      </c>
      <c r="AI400" s="58"/>
      <c r="AJ400" s="59"/>
      <c r="AK400" s="60"/>
      <c r="AL400" s="61"/>
      <c r="AM400" s="62"/>
      <c r="AN400" s="63"/>
      <c r="AO400" s="69" t="s">
        <v>165</v>
      </c>
      <c r="AP400" s="3" t="e">
        <f t="shared" si="13"/>
        <v>#REF!</v>
      </c>
    </row>
    <row r="401" spans="1:42" ht="39.75" customHeight="1" x14ac:dyDescent="0.25">
      <c r="A401" s="52">
        <f t="shared" si="14"/>
        <v>387</v>
      </c>
      <c r="B401" s="53" t="e">
        <f>'2 SERVICES'!#REF!</f>
        <v>#REF!</v>
      </c>
      <c r="C401" s="54" t="e">
        <f>'2 SERVICES'!#REF!</f>
        <v>#REF!</v>
      </c>
      <c r="D401" s="55" t="e">
        <f>'2 SERVICES'!#REF!</f>
        <v>#REF!</v>
      </c>
      <c r="E401" s="56">
        <f>'2 SERVICES'!B399</f>
        <v>0</v>
      </c>
      <c r="F401" s="57" t="e">
        <f t="shared" si="8"/>
        <v>#REF!</v>
      </c>
      <c r="G401" s="58"/>
      <c r="H401" s="59"/>
      <c r="I401" s="60"/>
      <c r="J401" s="61"/>
      <c r="K401" s="62"/>
      <c r="L401" s="63"/>
      <c r="M401" s="64" t="e">
        <f t="shared" si="9"/>
        <v>#REF!</v>
      </c>
      <c r="N401" s="58"/>
      <c r="O401" s="65"/>
      <c r="P401" s="60"/>
      <c r="Q401" s="61"/>
      <c r="R401" s="66"/>
      <c r="S401" s="67"/>
      <c r="T401" s="57" t="e">
        <f t="shared" si="10"/>
        <v>#REF!</v>
      </c>
      <c r="U401" s="58"/>
      <c r="V401" s="70"/>
      <c r="W401" s="71"/>
      <c r="X401" s="72"/>
      <c r="Y401" s="73"/>
      <c r="Z401" s="74"/>
      <c r="AA401" s="75" t="e">
        <f t="shared" si="11"/>
        <v>#REF!</v>
      </c>
      <c r="AB401" s="76"/>
      <c r="AC401" s="70"/>
      <c r="AD401" s="71"/>
      <c r="AE401" s="72"/>
      <c r="AF401" s="73"/>
      <c r="AG401" s="74"/>
      <c r="AH401" s="68" t="e">
        <f t="shared" si="12"/>
        <v>#REF!</v>
      </c>
      <c r="AI401" s="76"/>
      <c r="AJ401" s="59"/>
      <c r="AK401" s="71"/>
      <c r="AL401" s="72"/>
      <c r="AM401" s="62"/>
      <c r="AN401" s="63"/>
      <c r="AO401" s="77" t="s">
        <v>165</v>
      </c>
      <c r="AP401" s="3" t="e">
        <f t="shared" si="13"/>
        <v>#REF!</v>
      </c>
    </row>
    <row r="402" spans="1:42" ht="39.75" customHeight="1" x14ac:dyDescent="0.25">
      <c r="A402" s="52">
        <f t="shared" si="14"/>
        <v>388</v>
      </c>
      <c r="B402" s="53" t="e">
        <f>'2 SERVICES'!#REF!</f>
        <v>#REF!</v>
      </c>
      <c r="C402" s="54" t="e">
        <f>'2 SERVICES'!#REF!</f>
        <v>#REF!</v>
      </c>
      <c r="D402" s="55" t="e">
        <f>'2 SERVICES'!#REF!</f>
        <v>#REF!</v>
      </c>
      <c r="E402" s="56">
        <f>'2 SERVICES'!B400</f>
        <v>0</v>
      </c>
      <c r="F402" s="57" t="e">
        <f t="shared" si="8"/>
        <v>#REF!</v>
      </c>
      <c r="G402" s="58"/>
      <c r="H402" s="59"/>
      <c r="I402" s="60"/>
      <c r="J402" s="61"/>
      <c r="K402" s="62"/>
      <c r="L402" s="63"/>
      <c r="M402" s="64" t="e">
        <f t="shared" si="9"/>
        <v>#REF!</v>
      </c>
      <c r="N402" s="58"/>
      <c r="O402" s="65"/>
      <c r="P402" s="60"/>
      <c r="Q402" s="61"/>
      <c r="R402" s="66"/>
      <c r="S402" s="67"/>
      <c r="T402" s="57" t="e">
        <f t="shared" si="10"/>
        <v>#REF!</v>
      </c>
      <c r="U402" s="58"/>
      <c r="V402" s="59"/>
      <c r="W402" s="60"/>
      <c r="X402" s="61"/>
      <c r="Y402" s="62"/>
      <c r="Z402" s="63"/>
      <c r="AA402" s="64" t="e">
        <f t="shared" si="11"/>
        <v>#REF!</v>
      </c>
      <c r="AB402" s="58"/>
      <c r="AC402" s="65"/>
      <c r="AD402" s="60"/>
      <c r="AE402" s="61"/>
      <c r="AF402" s="66"/>
      <c r="AG402" s="67"/>
      <c r="AH402" s="68" t="e">
        <f t="shared" si="12"/>
        <v>#REF!</v>
      </c>
      <c r="AI402" s="58"/>
      <c r="AJ402" s="59"/>
      <c r="AK402" s="60"/>
      <c r="AL402" s="61"/>
      <c r="AM402" s="62"/>
      <c r="AN402" s="63"/>
      <c r="AO402" s="69" t="s">
        <v>165</v>
      </c>
      <c r="AP402" s="3" t="e">
        <f t="shared" si="13"/>
        <v>#REF!</v>
      </c>
    </row>
    <row r="403" spans="1:42" ht="39.75" customHeight="1" x14ac:dyDescent="0.25">
      <c r="A403" s="52">
        <f t="shared" si="14"/>
        <v>389</v>
      </c>
      <c r="B403" s="53" t="e">
        <f>'2 SERVICES'!#REF!</f>
        <v>#REF!</v>
      </c>
      <c r="C403" s="54" t="e">
        <f>'2 SERVICES'!#REF!</f>
        <v>#REF!</v>
      </c>
      <c r="D403" s="55" t="e">
        <f>'2 SERVICES'!#REF!</f>
        <v>#REF!</v>
      </c>
      <c r="E403" s="56">
        <f>'2 SERVICES'!B401</f>
        <v>0</v>
      </c>
      <c r="F403" s="57" t="e">
        <f t="shared" si="8"/>
        <v>#REF!</v>
      </c>
      <c r="G403" s="58"/>
      <c r="H403" s="59"/>
      <c r="I403" s="60"/>
      <c r="J403" s="61"/>
      <c r="K403" s="62"/>
      <c r="L403" s="63"/>
      <c r="M403" s="64" t="e">
        <f t="shared" si="9"/>
        <v>#REF!</v>
      </c>
      <c r="N403" s="58"/>
      <c r="O403" s="65"/>
      <c r="P403" s="60"/>
      <c r="Q403" s="61"/>
      <c r="R403" s="66"/>
      <c r="S403" s="67"/>
      <c r="T403" s="57" t="e">
        <f t="shared" si="10"/>
        <v>#REF!</v>
      </c>
      <c r="U403" s="58"/>
      <c r="V403" s="70"/>
      <c r="W403" s="71"/>
      <c r="X403" s="72"/>
      <c r="Y403" s="73"/>
      <c r="Z403" s="74"/>
      <c r="AA403" s="75" t="e">
        <f t="shared" si="11"/>
        <v>#REF!</v>
      </c>
      <c r="AB403" s="76"/>
      <c r="AC403" s="70"/>
      <c r="AD403" s="71"/>
      <c r="AE403" s="72"/>
      <c r="AF403" s="73"/>
      <c r="AG403" s="74"/>
      <c r="AH403" s="68" t="e">
        <f t="shared" si="12"/>
        <v>#REF!</v>
      </c>
      <c r="AI403" s="76"/>
      <c r="AJ403" s="59"/>
      <c r="AK403" s="71"/>
      <c r="AL403" s="72"/>
      <c r="AM403" s="62"/>
      <c r="AN403" s="63"/>
      <c r="AO403" s="77" t="s">
        <v>165</v>
      </c>
      <c r="AP403" s="3" t="e">
        <f t="shared" si="13"/>
        <v>#REF!</v>
      </c>
    </row>
    <row r="404" spans="1:42" ht="39.75" customHeight="1" x14ac:dyDescent="0.25">
      <c r="A404" s="52">
        <f t="shared" si="14"/>
        <v>390</v>
      </c>
      <c r="B404" s="53" t="e">
        <f>'2 SERVICES'!#REF!</f>
        <v>#REF!</v>
      </c>
      <c r="C404" s="54" t="e">
        <f>'2 SERVICES'!#REF!</f>
        <v>#REF!</v>
      </c>
      <c r="D404" s="55" t="e">
        <f>'2 SERVICES'!#REF!</f>
        <v>#REF!</v>
      </c>
      <c r="E404" s="56">
        <f>'2 SERVICES'!B402</f>
        <v>0</v>
      </c>
      <c r="F404" s="57" t="e">
        <f t="shared" si="8"/>
        <v>#REF!</v>
      </c>
      <c r="G404" s="58"/>
      <c r="H404" s="59"/>
      <c r="I404" s="60"/>
      <c r="J404" s="61"/>
      <c r="K404" s="62"/>
      <c r="L404" s="63"/>
      <c r="M404" s="64" t="e">
        <f t="shared" si="9"/>
        <v>#REF!</v>
      </c>
      <c r="N404" s="58"/>
      <c r="O404" s="65"/>
      <c r="P404" s="60"/>
      <c r="Q404" s="61"/>
      <c r="R404" s="66"/>
      <c r="S404" s="67"/>
      <c r="T404" s="57" t="e">
        <f t="shared" si="10"/>
        <v>#REF!</v>
      </c>
      <c r="U404" s="58"/>
      <c r="V404" s="59"/>
      <c r="W404" s="60"/>
      <c r="X404" s="61"/>
      <c r="Y404" s="62"/>
      <c r="Z404" s="63"/>
      <c r="AA404" s="64" t="e">
        <f t="shared" si="11"/>
        <v>#REF!</v>
      </c>
      <c r="AB404" s="58"/>
      <c r="AC404" s="65"/>
      <c r="AD404" s="60"/>
      <c r="AE404" s="61"/>
      <c r="AF404" s="66"/>
      <c r="AG404" s="67"/>
      <c r="AH404" s="68" t="e">
        <f t="shared" si="12"/>
        <v>#REF!</v>
      </c>
      <c r="AI404" s="58"/>
      <c r="AJ404" s="59"/>
      <c r="AK404" s="60"/>
      <c r="AL404" s="61"/>
      <c r="AM404" s="62"/>
      <c r="AN404" s="63"/>
      <c r="AO404" s="69" t="s">
        <v>165</v>
      </c>
      <c r="AP404" s="3" t="e">
        <f t="shared" si="13"/>
        <v>#REF!</v>
      </c>
    </row>
    <row r="405" spans="1:42" ht="39.75" customHeight="1" x14ac:dyDescent="0.25">
      <c r="A405" s="52">
        <f t="shared" si="14"/>
        <v>391</v>
      </c>
      <c r="B405" s="53" t="e">
        <f>'2 SERVICES'!#REF!</f>
        <v>#REF!</v>
      </c>
      <c r="C405" s="54" t="e">
        <f>'2 SERVICES'!#REF!</f>
        <v>#REF!</v>
      </c>
      <c r="D405" s="55" t="e">
        <f>'2 SERVICES'!#REF!</f>
        <v>#REF!</v>
      </c>
      <c r="E405" s="56">
        <f>'2 SERVICES'!B403</f>
        <v>0</v>
      </c>
      <c r="F405" s="57" t="e">
        <f t="shared" si="8"/>
        <v>#REF!</v>
      </c>
      <c r="G405" s="58"/>
      <c r="H405" s="59"/>
      <c r="I405" s="60"/>
      <c r="J405" s="61"/>
      <c r="K405" s="62"/>
      <c r="L405" s="63"/>
      <c r="M405" s="64" t="e">
        <f t="shared" si="9"/>
        <v>#REF!</v>
      </c>
      <c r="N405" s="58"/>
      <c r="O405" s="65"/>
      <c r="P405" s="60"/>
      <c r="Q405" s="61"/>
      <c r="R405" s="66"/>
      <c r="S405" s="67"/>
      <c r="T405" s="57" t="e">
        <f t="shared" si="10"/>
        <v>#REF!</v>
      </c>
      <c r="U405" s="58"/>
      <c r="V405" s="70"/>
      <c r="W405" s="71"/>
      <c r="X405" s="72"/>
      <c r="Y405" s="73"/>
      <c r="Z405" s="74"/>
      <c r="AA405" s="75" t="e">
        <f t="shared" si="11"/>
        <v>#REF!</v>
      </c>
      <c r="AB405" s="76"/>
      <c r="AC405" s="70"/>
      <c r="AD405" s="71"/>
      <c r="AE405" s="72"/>
      <c r="AF405" s="73"/>
      <c r="AG405" s="74"/>
      <c r="AH405" s="68" t="e">
        <f t="shared" si="12"/>
        <v>#REF!</v>
      </c>
      <c r="AI405" s="76"/>
      <c r="AJ405" s="59"/>
      <c r="AK405" s="71"/>
      <c r="AL405" s="72"/>
      <c r="AM405" s="62"/>
      <c r="AN405" s="63"/>
      <c r="AO405" s="77" t="s">
        <v>165</v>
      </c>
      <c r="AP405" s="3" t="e">
        <f t="shared" si="13"/>
        <v>#REF!</v>
      </c>
    </row>
    <row r="406" spans="1:42" ht="39.75" customHeight="1" x14ac:dyDescent="0.25">
      <c r="A406" s="52">
        <f t="shared" si="14"/>
        <v>392</v>
      </c>
      <c r="B406" s="53" t="e">
        <f>'2 SERVICES'!#REF!</f>
        <v>#REF!</v>
      </c>
      <c r="C406" s="54" t="e">
        <f>'2 SERVICES'!#REF!</f>
        <v>#REF!</v>
      </c>
      <c r="D406" s="55" t="e">
        <f>'2 SERVICES'!#REF!</f>
        <v>#REF!</v>
      </c>
      <c r="E406" s="56">
        <f>'2 SERVICES'!B404</f>
        <v>0</v>
      </c>
      <c r="F406" s="57" t="e">
        <f t="shared" si="8"/>
        <v>#REF!</v>
      </c>
      <c r="G406" s="58"/>
      <c r="H406" s="59"/>
      <c r="I406" s="60"/>
      <c r="J406" s="61"/>
      <c r="K406" s="62"/>
      <c r="L406" s="63"/>
      <c r="M406" s="64" t="e">
        <f t="shared" si="9"/>
        <v>#REF!</v>
      </c>
      <c r="N406" s="58"/>
      <c r="O406" s="65"/>
      <c r="P406" s="60"/>
      <c r="Q406" s="61"/>
      <c r="R406" s="66"/>
      <c r="S406" s="67"/>
      <c r="T406" s="57" t="e">
        <f t="shared" si="10"/>
        <v>#REF!</v>
      </c>
      <c r="U406" s="58"/>
      <c r="V406" s="59"/>
      <c r="W406" s="60"/>
      <c r="X406" s="61"/>
      <c r="Y406" s="62"/>
      <c r="Z406" s="63"/>
      <c r="AA406" s="64" t="e">
        <f t="shared" si="11"/>
        <v>#REF!</v>
      </c>
      <c r="AB406" s="58"/>
      <c r="AC406" s="65"/>
      <c r="AD406" s="60"/>
      <c r="AE406" s="61"/>
      <c r="AF406" s="66"/>
      <c r="AG406" s="67"/>
      <c r="AH406" s="68" t="e">
        <f t="shared" si="12"/>
        <v>#REF!</v>
      </c>
      <c r="AI406" s="58"/>
      <c r="AJ406" s="59"/>
      <c r="AK406" s="60"/>
      <c r="AL406" s="61"/>
      <c r="AM406" s="62"/>
      <c r="AN406" s="63"/>
      <c r="AO406" s="69" t="s">
        <v>165</v>
      </c>
      <c r="AP406" s="3" t="e">
        <f t="shared" si="13"/>
        <v>#REF!</v>
      </c>
    </row>
    <row r="407" spans="1:42" ht="39.75" customHeight="1" x14ac:dyDescent="0.25">
      <c r="A407" s="52">
        <f t="shared" si="14"/>
        <v>393</v>
      </c>
      <c r="B407" s="53" t="e">
        <f>'2 SERVICES'!#REF!</f>
        <v>#REF!</v>
      </c>
      <c r="C407" s="54" t="e">
        <f>'2 SERVICES'!#REF!</f>
        <v>#REF!</v>
      </c>
      <c r="D407" s="55" t="e">
        <f>'2 SERVICES'!#REF!</f>
        <v>#REF!</v>
      </c>
      <c r="E407" s="56">
        <f>'2 SERVICES'!B405</f>
        <v>0</v>
      </c>
      <c r="F407" s="57" t="e">
        <f t="shared" si="8"/>
        <v>#REF!</v>
      </c>
      <c r="G407" s="58"/>
      <c r="H407" s="59"/>
      <c r="I407" s="60"/>
      <c r="J407" s="61"/>
      <c r="K407" s="62"/>
      <c r="L407" s="63"/>
      <c r="M407" s="64" t="e">
        <f t="shared" si="9"/>
        <v>#REF!</v>
      </c>
      <c r="N407" s="58"/>
      <c r="O407" s="65"/>
      <c r="P407" s="60"/>
      <c r="Q407" s="61"/>
      <c r="R407" s="66"/>
      <c r="S407" s="67"/>
      <c r="T407" s="57" t="e">
        <f t="shared" si="10"/>
        <v>#REF!</v>
      </c>
      <c r="U407" s="58"/>
      <c r="V407" s="70"/>
      <c r="W407" s="71"/>
      <c r="X407" s="72"/>
      <c r="Y407" s="73"/>
      <c r="Z407" s="74"/>
      <c r="AA407" s="75" t="e">
        <f t="shared" si="11"/>
        <v>#REF!</v>
      </c>
      <c r="AB407" s="76"/>
      <c r="AC407" s="70"/>
      <c r="AD407" s="71"/>
      <c r="AE407" s="72"/>
      <c r="AF407" s="73"/>
      <c r="AG407" s="74"/>
      <c r="AH407" s="68" t="e">
        <f t="shared" si="12"/>
        <v>#REF!</v>
      </c>
      <c r="AI407" s="76"/>
      <c r="AJ407" s="59"/>
      <c r="AK407" s="71"/>
      <c r="AL407" s="72"/>
      <c r="AM407" s="62"/>
      <c r="AN407" s="63"/>
      <c r="AO407" s="77" t="s">
        <v>165</v>
      </c>
      <c r="AP407" s="3" t="e">
        <f t="shared" si="13"/>
        <v>#REF!</v>
      </c>
    </row>
    <row r="408" spans="1:42" ht="39.75" customHeight="1" x14ac:dyDescent="0.25">
      <c r="A408" s="52">
        <f t="shared" si="14"/>
        <v>394</v>
      </c>
      <c r="B408" s="53" t="e">
        <f>'2 SERVICES'!#REF!</f>
        <v>#REF!</v>
      </c>
      <c r="C408" s="54" t="e">
        <f>'2 SERVICES'!#REF!</f>
        <v>#REF!</v>
      </c>
      <c r="D408" s="55" t="e">
        <f>'2 SERVICES'!#REF!</f>
        <v>#REF!</v>
      </c>
      <c r="E408" s="56">
        <f>'2 SERVICES'!B406</f>
        <v>0</v>
      </c>
      <c r="F408" s="57" t="e">
        <f t="shared" si="8"/>
        <v>#REF!</v>
      </c>
      <c r="G408" s="58"/>
      <c r="H408" s="59"/>
      <c r="I408" s="60"/>
      <c r="J408" s="61"/>
      <c r="K408" s="62"/>
      <c r="L408" s="63"/>
      <c r="M408" s="64" t="e">
        <f t="shared" si="9"/>
        <v>#REF!</v>
      </c>
      <c r="N408" s="58"/>
      <c r="O408" s="65"/>
      <c r="P408" s="60"/>
      <c r="Q408" s="61"/>
      <c r="R408" s="66"/>
      <c r="S408" s="67"/>
      <c r="T408" s="57" t="e">
        <f t="shared" si="10"/>
        <v>#REF!</v>
      </c>
      <c r="U408" s="58"/>
      <c r="V408" s="59"/>
      <c r="W408" s="60"/>
      <c r="X408" s="61"/>
      <c r="Y408" s="62"/>
      <c r="Z408" s="63"/>
      <c r="AA408" s="64" t="e">
        <f t="shared" si="11"/>
        <v>#REF!</v>
      </c>
      <c r="AB408" s="58"/>
      <c r="AC408" s="65"/>
      <c r="AD408" s="60"/>
      <c r="AE408" s="61"/>
      <c r="AF408" s="66"/>
      <c r="AG408" s="67"/>
      <c r="AH408" s="68" t="e">
        <f t="shared" si="12"/>
        <v>#REF!</v>
      </c>
      <c r="AI408" s="58"/>
      <c r="AJ408" s="59"/>
      <c r="AK408" s="60"/>
      <c r="AL408" s="61"/>
      <c r="AM408" s="62"/>
      <c r="AN408" s="63"/>
      <c r="AO408" s="69" t="s">
        <v>165</v>
      </c>
      <c r="AP408" s="3" t="e">
        <f t="shared" si="13"/>
        <v>#REF!</v>
      </c>
    </row>
    <row r="409" spans="1:42" ht="39.75" customHeight="1" x14ac:dyDescent="0.25">
      <c r="A409" s="52">
        <f t="shared" si="14"/>
        <v>395</v>
      </c>
      <c r="B409" s="53" t="e">
        <f>'2 SERVICES'!#REF!</f>
        <v>#REF!</v>
      </c>
      <c r="C409" s="54" t="e">
        <f>'2 SERVICES'!#REF!</f>
        <v>#REF!</v>
      </c>
      <c r="D409" s="55" t="e">
        <f>'2 SERVICES'!#REF!</f>
        <v>#REF!</v>
      </c>
      <c r="E409" s="56">
        <f>'2 SERVICES'!B407</f>
        <v>0</v>
      </c>
      <c r="F409" s="57" t="e">
        <f t="shared" si="8"/>
        <v>#REF!</v>
      </c>
      <c r="G409" s="58"/>
      <c r="H409" s="59"/>
      <c r="I409" s="60"/>
      <c r="J409" s="61"/>
      <c r="K409" s="62"/>
      <c r="L409" s="63"/>
      <c r="M409" s="64" t="e">
        <f t="shared" si="9"/>
        <v>#REF!</v>
      </c>
      <c r="N409" s="58"/>
      <c r="O409" s="65"/>
      <c r="P409" s="60"/>
      <c r="Q409" s="61"/>
      <c r="R409" s="66"/>
      <c r="S409" s="67"/>
      <c r="T409" s="57" t="e">
        <f t="shared" si="10"/>
        <v>#REF!</v>
      </c>
      <c r="U409" s="58"/>
      <c r="V409" s="70"/>
      <c r="W409" s="71"/>
      <c r="X409" s="72"/>
      <c r="Y409" s="73"/>
      <c r="Z409" s="74"/>
      <c r="AA409" s="75" t="e">
        <f t="shared" si="11"/>
        <v>#REF!</v>
      </c>
      <c r="AB409" s="76"/>
      <c r="AC409" s="70"/>
      <c r="AD409" s="71"/>
      <c r="AE409" s="72"/>
      <c r="AF409" s="73"/>
      <c r="AG409" s="74"/>
      <c r="AH409" s="68" t="e">
        <f t="shared" si="12"/>
        <v>#REF!</v>
      </c>
      <c r="AI409" s="76"/>
      <c r="AJ409" s="59"/>
      <c r="AK409" s="71"/>
      <c r="AL409" s="72"/>
      <c r="AM409" s="62"/>
      <c r="AN409" s="63"/>
      <c r="AO409" s="77" t="s">
        <v>165</v>
      </c>
      <c r="AP409" s="3" t="e">
        <f t="shared" si="13"/>
        <v>#REF!</v>
      </c>
    </row>
    <row r="410" spans="1:42" ht="39.75" customHeight="1" x14ac:dyDescent="0.25">
      <c r="A410" s="52">
        <f t="shared" si="14"/>
        <v>396</v>
      </c>
      <c r="B410" s="53" t="e">
        <f>'2 SERVICES'!#REF!</f>
        <v>#REF!</v>
      </c>
      <c r="C410" s="54" t="e">
        <f>'2 SERVICES'!#REF!</f>
        <v>#REF!</v>
      </c>
      <c r="D410" s="55" t="e">
        <f>'2 SERVICES'!#REF!</f>
        <v>#REF!</v>
      </c>
      <c r="E410" s="56">
        <f>'2 SERVICES'!B408</f>
        <v>0</v>
      </c>
      <c r="F410" s="57" t="e">
        <f t="shared" si="8"/>
        <v>#REF!</v>
      </c>
      <c r="G410" s="58"/>
      <c r="H410" s="59"/>
      <c r="I410" s="60"/>
      <c r="J410" s="61"/>
      <c r="K410" s="62"/>
      <c r="L410" s="63"/>
      <c r="M410" s="64" t="e">
        <f t="shared" si="9"/>
        <v>#REF!</v>
      </c>
      <c r="N410" s="58"/>
      <c r="O410" s="65"/>
      <c r="P410" s="60"/>
      <c r="Q410" s="61"/>
      <c r="R410" s="66"/>
      <c r="S410" s="67"/>
      <c r="T410" s="57" t="e">
        <f t="shared" si="10"/>
        <v>#REF!</v>
      </c>
      <c r="U410" s="58"/>
      <c r="V410" s="59"/>
      <c r="W410" s="60"/>
      <c r="X410" s="61"/>
      <c r="Y410" s="62"/>
      <c r="Z410" s="63"/>
      <c r="AA410" s="64" t="e">
        <f t="shared" si="11"/>
        <v>#REF!</v>
      </c>
      <c r="AB410" s="58"/>
      <c r="AC410" s="65"/>
      <c r="AD410" s="60"/>
      <c r="AE410" s="61"/>
      <c r="AF410" s="66"/>
      <c r="AG410" s="67"/>
      <c r="AH410" s="68" t="e">
        <f t="shared" si="12"/>
        <v>#REF!</v>
      </c>
      <c r="AI410" s="58"/>
      <c r="AJ410" s="59"/>
      <c r="AK410" s="60"/>
      <c r="AL410" s="61"/>
      <c r="AM410" s="62"/>
      <c r="AN410" s="63"/>
      <c r="AO410" s="69" t="s">
        <v>165</v>
      </c>
      <c r="AP410" s="3" t="e">
        <f t="shared" si="13"/>
        <v>#REF!</v>
      </c>
    </row>
    <row r="411" spans="1:42" ht="39.75" customHeight="1" x14ac:dyDescent="0.25">
      <c r="A411" s="52">
        <f t="shared" si="14"/>
        <v>397</v>
      </c>
      <c r="B411" s="53" t="e">
        <f>'2 SERVICES'!#REF!</f>
        <v>#REF!</v>
      </c>
      <c r="C411" s="54" t="e">
        <f>'2 SERVICES'!#REF!</f>
        <v>#REF!</v>
      </c>
      <c r="D411" s="55" t="e">
        <f>'2 SERVICES'!#REF!</f>
        <v>#REF!</v>
      </c>
      <c r="E411" s="56">
        <f>'2 SERVICES'!B409</f>
        <v>0</v>
      </c>
      <c r="F411" s="57" t="e">
        <f t="shared" si="8"/>
        <v>#REF!</v>
      </c>
      <c r="G411" s="58"/>
      <c r="H411" s="59"/>
      <c r="I411" s="60"/>
      <c r="J411" s="61"/>
      <c r="K411" s="62"/>
      <c r="L411" s="63"/>
      <c r="M411" s="64" t="e">
        <f t="shared" si="9"/>
        <v>#REF!</v>
      </c>
      <c r="N411" s="58"/>
      <c r="O411" s="65"/>
      <c r="P411" s="60"/>
      <c r="Q411" s="61"/>
      <c r="R411" s="66"/>
      <c r="S411" s="67"/>
      <c r="T411" s="57" t="e">
        <f t="shared" si="10"/>
        <v>#REF!</v>
      </c>
      <c r="U411" s="58"/>
      <c r="V411" s="70"/>
      <c r="W411" s="71"/>
      <c r="X411" s="72"/>
      <c r="Y411" s="73"/>
      <c r="Z411" s="74"/>
      <c r="AA411" s="75" t="e">
        <f t="shared" si="11"/>
        <v>#REF!</v>
      </c>
      <c r="AB411" s="76"/>
      <c r="AC411" s="70"/>
      <c r="AD411" s="71"/>
      <c r="AE411" s="72"/>
      <c r="AF411" s="73"/>
      <c r="AG411" s="74"/>
      <c r="AH411" s="68" t="e">
        <f t="shared" si="12"/>
        <v>#REF!</v>
      </c>
      <c r="AI411" s="76"/>
      <c r="AJ411" s="59"/>
      <c r="AK411" s="71"/>
      <c r="AL411" s="72"/>
      <c r="AM411" s="62"/>
      <c r="AN411" s="63"/>
      <c r="AO411" s="77" t="s">
        <v>165</v>
      </c>
      <c r="AP411" s="3" t="e">
        <f t="shared" si="13"/>
        <v>#REF!</v>
      </c>
    </row>
    <row r="412" spans="1:42" ht="39.75" customHeight="1" x14ac:dyDescent="0.25">
      <c r="A412" s="52">
        <f t="shared" si="14"/>
        <v>398</v>
      </c>
      <c r="B412" s="53" t="e">
        <f>'2 SERVICES'!#REF!</f>
        <v>#REF!</v>
      </c>
      <c r="C412" s="54" t="e">
        <f>'2 SERVICES'!#REF!</f>
        <v>#REF!</v>
      </c>
      <c r="D412" s="55" t="e">
        <f>'2 SERVICES'!#REF!</f>
        <v>#REF!</v>
      </c>
      <c r="E412" s="56">
        <f>'2 SERVICES'!B410</f>
        <v>0</v>
      </c>
      <c r="F412" s="57" t="e">
        <f t="shared" si="8"/>
        <v>#REF!</v>
      </c>
      <c r="G412" s="58"/>
      <c r="H412" s="59"/>
      <c r="I412" s="60"/>
      <c r="J412" s="61"/>
      <c r="K412" s="62"/>
      <c r="L412" s="63"/>
      <c r="M412" s="64" t="e">
        <f t="shared" si="9"/>
        <v>#REF!</v>
      </c>
      <c r="N412" s="58"/>
      <c r="O412" s="65"/>
      <c r="P412" s="60"/>
      <c r="Q412" s="61"/>
      <c r="R412" s="66"/>
      <c r="S412" s="67"/>
      <c r="T412" s="57" t="e">
        <f t="shared" si="10"/>
        <v>#REF!</v>
      </c>
      <c r="U412" s="58"/>
      <c r="V412" s="59"/>
      <c r="W412" s="60"/>
      <c r="X412" s="61"/>
      <c r="Y412" s="62"/>
      <c r="Z412" s="63"/>
      <c r="AA412" s="64" t="e">
        <f t="shared" si="11"/>
        <v>#REF!</v>
      </c>
      <c r="AB412" s="58"/>
      <c r="AC412" s="65"/>
      <c r="AD412" s="60"/>
      <c r="AE412" s="61"/>
      <c r="AF412" s="66"/>
      <c r="AG412" s="67"/>
      <c r="AH412" s="68" t="e">
        <f t="shared" si="12"/>
        <v>#REF!</v>
      </c>
      <c r="AI412" s="58"/>
      <c r="AJ412" s="59"/>
      <c r="AK412" s="60"/>
      <c r="AL412" s="61"/>
      <c r="AM412" s="62"/>
      <c r="AN412" s="63"/>
      <c r="AO412" s="69" t="s">
        <v>165</v>
      </c>
      <c r="AP412" s="3" t="e">
        <f t="shared" si="13"/>
        <v>#REF!</v>
      </c>
    </row>
    <row r="413" spans="1:42" ht="39.75" customHeight="1" x14ac:dyDescent="0.25">
      <c r="A413" s="52">
        <f t="shared" si="14"/>
        <v>399</v>
      </c>
      <c r="B413" s="53" t="e">
        <f>'2 SERVICES'!#REF!</f>
        <v>#REF!</v>
      </c>
      <c r="C413" s="54" t="e">
        <f>'2 SERVICES'!#REF!</f>
        <v>#REF!</v>
      </c>
      <c r="D413" s="55" t="e">
        <f>'2 SERVICES'!#REF!</f>
        <v>#REF!</v>
      </c>
      <c r="E413" s="56">
        <f>'2 SERVICES'!B411</f>
        <v>0</v>
      </c>
      <c r="F413" s="57" t="e">
        <f t="shared" si="8"/>
        <v>#REF!</v>
      </c>
      <c r="G413" s="58"/>
      <c r="H413" s="59"/>
      <c r="I413" s="60"/>
      <c r="J413" s="61"/>
      <c r="K413" s="62"/>
      <c r="L413" s="63"/>
      <c r="M413" s="64" t="e">
        <f t="shared" si="9"/>
        <v>#REF!</v>
      </c>
      <c r="N413" s="58"/>
      <c r="O413" s="65"/>
      <c r="P413" s="60"/>
      <c r="Q413" s="61"/>
      <c r="R413" s="66"/>
      <c r="S413" s="67"/>
      <c r="T413" s="57" t="e">
        <f t="shared" si="10"/>
        <v>#REF!</v>
      </c>
      <c r="U413" s="58"/>
      <c r="V413" s="70"/>
      <c r="W413" s="71"/>
      <c r="X413" s="72"/>
      <c r="Y413" s="73"/>
      <c r="Z413" s="74"/>
      <c r="AA413" s="75" t="e">
        <f t="shared" si="11"/>
        <v>#REF!</v>
      </c>
      <c r="AB413" s="76"/>
      <c r="AC413" s="70"/>
      <c r="AD413" s="71"/>
      <c r="AE413" s="72"/>
      <c r="AF413" s="73"/>
      <c r="AG413" s="74"/>
      <c r="AH413" s="68" t="e">
        <f t="shared" si="12"/>
        <v>#REF!</v>
      </c>
      <c r="AI413" s="76"/>
      <c r="AJ413" s="59"/>
      <c r="AK413" s="71"/>
      <c r="AL413" s="72"/>
      <c r="AM413" s="62"/>
      <c r="AN413" s="63"/>
      <c r="AO413" s="77" t="s">
        <v>165</v>
      </c>
      <c r="AP413" s="3" t="e">
        <f t="shared" si="13"/>
        <v>#REF!</v>
      </c>
    </row>
    <row r="414" spans="1:42" ht="39.75" customHeight="1" x14ac:dyDescent="0.25">
      <c r="A414" s="52">
        <f t="shared" si="14"/>
        <v>400</v>
      </c>
      <c r="B414" s="53" t="e">
        <f>'2 SERVICES'!#REF!</f>
        <v>#REF!</v>
      </c>
      <c r="C414" s="54" t="e">
        <f>'2 SERVICES'!#REF!</f>
        <v>#REF!</v>
      </c>
      <c r="D414" s="55" t="e">
        <f>'2 SERVICES'!#REF!</f>
        <v>#REF!</v>
      </c>
      <c r="E414" s="56">
        <f>'2 SERVICES'!B412</f>
        <v>0</v>
      </c>
      <c r="F414" s="57" t="e">
        <f t="shared" si="8"/>
        <v>#REF!</v>
      </c>
      <c r="G414" s="58"/>
      <c r="H414" s="59"/>
      <c r="I414" s="60"/>
      <c r="J414" s="61"/>
      <c r="K414" s="62"/>
      <c r="L414" s="63"/>
      <c r="M414" s="64" t="e">
        <f t="shared" si="9"/>
        <v>#REF!</v>
      </c>
      <c r="N414" s="58"/>
      <c r="O414" s="65"/>
      <c r="P414" s="60"/>
      <c r="Q414" s="61"/>
      <c r="R414" s="66"/>
      <c r="S414" s="67"/>
      <c r="T414" s="57" t="e">
        <f t="shared" si="10"/>
        <v>#REF!</v>
      </c>
      <c r="U414" s="58"/>
      <c r="V414" s="59"/>
      <c r="W414" s="60"/>
      <c r="X414" s="61"/>
      <c r="Y414" s="62"/>
      <c r="Z414" s="63"/>
      <c r="AA414" s="64" t="e">
        <f t="shared" si="11"/>
        <v>#REF!</v>
      </c>
      <c r="AB414" s="58"/>
      <c r="AC414" s="65"/>
      <c r="AD414" s="60"/>
      <c r="AE414" s="61"/>
      <c r="AF414" s="66"/>
      <c r="AG414" s="67"/>
      <c r="AH414" s="68" t="e">
        <f t="shared" si="12"/>
        <v>#REF!</v>
      </c>
      <c r="AI414" s="58"/>
      <c r="AJ414" s="59"/>
      <c r="AK414" s="60"/>
      <c r="AL414" s="61"/>
      <c r="AM414" s="62"/>
      <c r="AN414" s="63"/>
      <c r="AO414" s="69" t="s">
        <v>165</v>
      </c>
      <c r="AP414" s="3" t="e">
        <f t="shared" si="13"/>
        <v>#REF!</v>
      </c>
    </row>
    <row r="415" spans="1:42" ht="39.75" customHeight="1" x14ac:dyDescent="0.25">
      <c r="A415" s="52">
        <f t="shared" si="14"/>
        <v>401</v>
      </c>
      <c r="B415" s="53" t="e">
        <f>'2 SERVICES'!#REF!</f>
        <v>#REF!</v>
      </c>
      <c r="C415" s="54" t="e">
        <f>'2 SERVICES'!#REF!</f>
        <v>#REF!</v>
      </c>
      <c r="D415" s="55" t="e">
        <f>'2 SERVICES'!#REF!</f>
        <v>#REF!</v>
      </c>
      <c r="E415" s="56">
        <f>'2 SERVICES'!B413</f>
        <v>0</v>
      </c>
      <c r="F415" s="57" t="e">
        <f t="shared" si="8"/>
        <v>#REF!</v>
      </c>
      <c r="G415" s="58"/>
      <c r="H415" s="59"/>
      <c r="I415" s="60"/>
      <c r="J415" s="61"/>
      <c r="K415" s="62"/>
      <c r="L415" s="63"/>
      <c r="M415" s="64" t="e">
        <f t="shared" si="9"/>
        <v>#REF!</v>
      </c>
      <c r="N415" s="58"/>
      <c r="O415" s="65"/>
      <c r="P415" s="60"/>
      <c r="Q415" s="61"/>
      <c r="R415" s="66"/>
      <c r="S415" s="67"/>
      <c r="T415" s="57" t="e">
        <f t="shared" si="10"/>
        <v>#REF!</v>
      </c>
      <c r="U415" s="58"/>
      <c r="V415" s="70"/>
      <c r="W415" s="71"/>
      <c r="X415" s="72"/>
      <c r="Y415" s="73"/>
      <c r="Z415" s="74"/>
      <c r="AA415" s="75" t="e">
        <f t="shared" si="11"/>
        <v>#REF!</v>
      </c>
      <c r="AB415" s="76"/>
      <c r="AC415" s="70"/>
      <c r="AD415" s="71"/>
      <c r="AE415" s="72"/>
      <c r="AF415" s="73"/>
      <c r="AG415" s="74"/>
      <c r="AH415" s="68" t="e">
        <f t="shared" si="12"/>
        <v>#REF!</v>
      </c>
      <c r="AI415" s="76"/>
      <c r="AJ415" s="59"/>
      <c r="AK415" s="71"/>
      <c r="AL415" s="72"/>
      <c r="AM415" s="62"/>
      <c r="AN415" s="63"/>
      <c r="AO415" s="77" t="s">
        <v>165</v>
      </c>
      <c r="AP415" s="3" t="e">
        <f t="shared" si="13"/>
        <v>#REF!</v>
      </c>
    </row>
    <row r="416" spans="1:42" ht="39.75" customHeight="1" x14ac:dyDescent="0.25">
      <c r="A416" s="52">
        <f t="shared" si="14"/>
        <v>402</v>
      </c>
      <c r="B416" s="53" t="e">
        <f>'2 SERVICES'!#REF!</f>
        <v>#REF!</v>
      </c>
      <c r="C416" s="54" t="e">
        <f>'2 SERVICES'!#REF!</f>
        <v>#REF!</v>
      </c>
      <c r="D416" s="55" t="e">
        <f>'2 SERVICES'!#REF!</f>
        <v>#REF!</v>
      </c>
      <c r="E416" s="56">
        <f>'2 SERVICES'!B414</f>
        <v>0</v>
      </c>
      <c r="F416" s="57" t="e">
        <f t="shared" si="8"/>
        <v>#REF!</v>
      </c>
      <c r="G416" s="58"/>
      <c r="H416" s="59"/>
      <c r="I416" s="60"/>
      <c r="J416" s="61"/>
      <c r="K416" s="62"/>
      <c r="L416" s="63"/>
      <c r="M416" s="64" t="e">
        <f t="shared" si="9"/>
        <v>#REF!</v>
      </c>
      <c r="N416" s="58"/>
      <c r="O416" s="65"/>
      <c r="P416" s="60"/>
      <c r="Q416" s="61"/>
      <c r="R416" s="66"/>
      <c r="S416" s="67"/>
      <c r="T416" s="57" t="e">
        <f t="shared" si="10"/>
        <v>#REF!</v>
      </c>
      <c r="U416" s="58"/>
      <c r="V416" s="59"/>
      <c r="W416" s="60"/>
      <c r="X416" s="61"/>
      <c r="Y416" s="62"/>
      <c r="Z416" s="63"/>
      <c r="AA416" s="64" t="e">
        <f t="shared" si="11"/>
        <v>#REF!</v>
      </c>
      <c r="AB416" s="58"/>
      <c r="AC416" s="65"/>
      <c r="AD416" s="60"/>
      <c r="AE416" s="61"/>
      <c r="AF416" s="66"/>
      <c r="AG416" s="67"/>
      <c r="AH416" s="68" t="e">
        <f t="shared" si="12"/>
        <v>#REF!</v>
      </c>
      <c r="AI416" s="58"/>
      <c r="AJ416" s="59"/>
      <c r="AK416" s="60"/>
      <c r="AL416" s="61"/>
      <c r="AM416" s="62"/>
      <c r="AN416" s="63"/>
      <c r="AO416" s="69" t="s">
        <v>165</v>
      </c>
      <c r="AP416" s="3" t="e">
        <f t="shared" si="13"/>
        <v>#REF!</v>
      </c>
    </row>
    <row r="417" spans="1:42" ht="39.75" customHeight="1" x14ac:dyDescent="0.25">
      <c r="A417" s="52">
        <f t="shared" si="14"/>
        <v>403</v>
      </c>
      <c r="B417" s="53" t="e">
        <f>'2 SERVICES'!#REF!</f>
        <v>#REF!</v>
      </c>
      <c r="C417" s="54" t="e">
        <f>'2 SERVICES'!#REF!</f>
        <v>#REF!</v>
      </c>
      <c r="D417" s="55" t="e">
        <f>'2 SERVICES'!#REF!</f>
        <v>#REF!</v>
      </c>
      <c r="E417" s="56">
        <f>'2 SERVICES'!B415</f>
        <v>0</v>
      </c>
      <c r="F417" s="57" t="e">
        <f t="shared" si="8"/>
        <v>#REF!</v>
      </c>
      <c r="G417" s="58"/>
      <c r="H417" s="59"/>
      <c r="I417" s="60"/>
      <c r="J417" s="61"/>
      <c r="K417" s="62"/>
      <c r="L417" s="63"/>
      <c r="M417" s="64" t="e">
        <f t="shared" si="9"/>
        <v>#REF!</v>
      </c>
      <c r="N417" s="58"/>
      <c r="O417" s="65"/>
      <c r="P417" s="60"/>
      <c r="Q417" s="61"/>
      <c r="R417" s="66"/>
      <c r="S417" s="67"/>
      <c r="T417" s="57" t="e">
        <f t="shared" si="10"/>
        <v>#REF!</v>
      </c>
      <c r="U417" s="58"/>
      <c r="V417" s="70"/>
      <c r="W417" s="71"/>
      <c r="X417" s="72"/>
      <c r="Y417" s="73"/>
      <c r="Z417" s="74"/>
      <c r="AA417" s="75" t="e">
        <f t="shared" si="11"/>
        <v>#REF!</v>
      </c>
      <c r="AB417" s="76"/>
      <c r="AC417" s="70"/>
      <c r="AD417" s="71"/>
      <c r="AE417" s="72"/>
      <c r="AF417" s="73"/>
      <c r="AG417" s="74"/>
      <c r="AH417" s="68" t="e">
        <f t="shared" si="12"/>
        <v>#REF!</v>
      </c>
      <c r="AI417" s="76"/>
      <c r="AJ417" s="59"/>
      <c r="AK417" s="71"/>
      <c r="AL417" s="72"/>
      <c r="AM417" s="62"/>
      <c r="AN417" s="63"/>
      <c r="AO417" s="77" t="s">
        <v>165</v>
      </c>
      <c r="AP417" s="3" t="e">
        <f t="shared" si="13"/>
        <v>#REF!</v>
      </c>
    </row>
    <row r="418" spans="1:42" ht="39.75" customHeight="1" x14ac:dyDescent="0.25">
      <c r="A418" s="52">
        <f t="shared" si="14"/>
        <v>404</v>
      </c>
      <c r="B418" s="53" t="e">
        <f>'2 SERVICES'!#REF!</f>
        <v>#REF!</v>
      </c>
      <c r="C418" s="54" t="e">
        <f>'2 SERVICES'!#REF!</f>
        <v>#REF!</v>
      </c>
      <c r="D418" s="55" t="e">
        <f>'2 SERVICES'!#REF!</f>
        <v>#REF!</v>
      </c>
      <c r="E418" s="56">
        <f>'2 SERVICES'!B416</f>
        <v>0</v>
      </c>
      <c r="F418" s="57" t="e">
        <f t="shared" si="8"/>
        <v>#REF!</v>
      </c>
      <c r="G418" s="58"/>
      <c r="H418" s="59"/>
      <c r="I418" s="60"/>
      <c r="J418" s="61"/>
      <c r="K418" s="62"/>
      <c r="L418" s="63"/>
      <c r="M418" s="64" t="e">
        <f t="shared" si="9"/>
        <v>#REF!</v>
      </c>
      <c r="N418" s="58"/>
      <c r="O418" s="65"/>
      <c r="P418" s="60"/>
      <c r="Q418" s="61"/>
      <c r="R418" s="66"/>
      <c r="S418" s="67"/>
      <c r="T418" s="57" t="e">
        <f t="shared" si="10"/>
        <v>#REF!</v>
      </c>
      <c r="U418" s="58"/>
      <c r="V418" s="59"/>
      <c r="W418" s="60"/>
      <c r="X418" s="61"/>
      <c r="Y418" s="62"/>
      <c r="Z418" s="63"/>
      <c r="AA418" s="64" t="e">
        <f t="shared" si="11"/>
        <v>#REF!</v>
      </c>
      <c r="AB418" s="58"/>
      <c r="AC418" s="65"/>
      <c r="AD418" s="60"/>
      <c r="AE418" s="61"/>
      <c r="AF418" s="66"/>
      <c r="AG418" s="67"/>
      <c r="AH418" s="68" t="e">
        <f t="shared" si="12"/>
        <v>#REF!</v>
      </c>
      <c r="AI418" s="58"/>
      <c r="AJ418" s="59"/>
      <c r="AK418" s="60"/>
      <c r="AL418" s="61"/>
      <c r="AM418" s="62"/>
      <c r="AN418" s="63"/>
      <c r="AO418" s="69" t="s">
        <v>165</v>
      </c>
      <c r="AP418" s="3" t="e">
        <f t="shared" si="13"/>
        <v>#REF!</v>
      </c>
    </row>
    <row r="419" spans="1:42" ht="39.75" customHeight="1" x14ac:dyDescent="0.25">
      <c r="A419" s="52">
        <f t="shared" si="14"/>
        <v>405</v>
      </c>
      <c r="B419" s="53" t="e">
        <f>'2 SERVICES'!#REF!</f>
        <v>#REF!</v>
      </c>
      <c r="C419" s="54" t="e">
        <f>'2 SERVICES'!#REF!</f>
        <v>#REF!</v>
      </c>
      <c r="D419" s="55" t="e">
        <f>'2 SERVICES'!#REF!</f>
        <v>#REF!</v>
      </c>
      <c r="E419" s="56">
        <f>'2 SERVICES'!B417</f>
        <v>0</v>
      </c>
      <c r="F419" s="57" t="e">
        <f t="shared" si="8"/>
        <v>#REF!</v>
      </c>
      <c r="G419" s="58"/>
      <c r="H419" s="59"/>
      <c r="I419" s="60"/>
      <c r="J419" s="61"/>
      <c r="K419" s="62"/>
      <c r="L419" s="63"/>
      <c r="M419" s="64" t="e">
        <f t="shared" si="9"/>
        <v>#REF!</v>
      </c>
      <c r="N419" s="58"/>
      <c r="O419" s="65"/>
      <c r="P419" s="60"/>
      <c r="Q419" s="61"/>
      <c r="R419" s="66"/>
      <c r="S419" s="67"/>
      <c r="T419" s="57" t="e">
        <f t="shared" si="10"/>
        <v>#REF!</v>
      </c>
      <c r="U419" s="58"/>
      <c r="V419" s="70"/>
      <c r="W419" s="71"/>
      <c r="X419" s="72"/>
      <c r="Y419" s="73"/>
      <c r="Z419" s="74"/>
      <c r="AA419" s="75" t="e">
        <f t="shared" si="11"/>
        <v>#REF!</v>
      </c>
      <c r="AB419" s="76"/>
      <c r="AC419" s="70"/>
      <c r="AD419" s="71"/>
      <c r="AE419" s="72"/>
      <c r="AF419" s="73"/>
      <c r="AG419" s="74"/>
      <c r="AH419" s="68" t="e">
        <f t="shared" si="12"/>
        <v>#REF!</v>
      </c>
      <c r="AI419" s="76"/>
      <c r="AJ419" s="59"/>
      <c r="AK419" s="71"/>
      <c r="AL419" s="72"/>
      <c r="AM419" s="62"/>
      <c r="AN419" s="63"/>
      <c r="AO419" s="77" t="s">
        <v>165</v>
      </c>
      <c r="AP419" s="3" t="e">
        <f t="shared" si="13"/>
        <v>#REF!</v>
      </c>
    </row>
    <row r="420" spans="1:42" ht="39.75" customHeight="1" x14ac:dyDescent="0.25">
      <c r="A420" s="52">
        <f t="shared" si="14"/>
        <v>406</v>
      </c>
      <c r="B420" s="53" t="e">
        <f>'2 SERVICES'!#REF!</f>
        <v>#REF!</v>
      </c>
      <c r="C420" s="54" t="e">
        <f>'2 SERVICES'!#REF!</f>
        <v>#REF!</v>
      </c>
      <c r="D420" s="55" t="e">
        <f>'2 SERVICES'!#REF!</f>
        <v>#REF!</v>
      </c>
      <c r="E420" s="56">
        <f>'2 SERVICES'!B418</f>
        <v>0</v>
      </c>
      <c r="F420" s="57" t="e">
        <f t="shared" si="8"/>
        <v>#REF!</v>
      </c>
      <c r="G420" s="58"/>
      <c r="H420" s="59"/>
      <c r="I420" s="60"/>
      <c r="J420" s="61"/>
      <c r="K420" s="62"/>
      <c r="L420" s="63"/>
      <c r="M420" s="64" t="e">
        <f t="shared" si="9"/>
        <v>#REF!</v>
      </c>
      <c r="N420" s="58"/>
      <c r="O420" s="65"/>
      <c r="P420" s="60"/>
      <c r="Q420" s="61"/>
      <c r="R420" s="66"/>
      <c r="S420" s="67"/>
      <c r="T420" s="57" t="e">
        <f t="shared" si="10"/>
        <v>#REF!</v>
      </c>
      <c r="U420" s="58"/>
      <c r="V420" s="59"/>
      <c r="W420" s="60"/>
      <c r="X420" s="61"/>
      <c r="Y420" s="62"/>
      <c r="Z420" s="63"/>
      <c r="AA420" s="64" t="e">
        <f t="shared" si="11"/>
        <v>#REF!</v>
      </c>
      <c r="AB420" s="58"/>
      <c r="AC420" s="65"/>
      <c r="AD420" s="60"/>
      <c r="AE420" s="61"/>
      <c r="AF420" s="66"/>
      <c r="AG420" s="67"/>
      <c r="AH420" s="68" t="e">
        <f t="shared" si="12"/>
        <v>#REF!</v>
      </c>
      <c r="AI420" s="58"/>
      <c r="AJ420" s="59"/>
      <c r="AK420" s="60"/>
      <c r="AL420" s="61"/>
      <c r="AM420" s="62"/>
      <c r="AN420" s="63"/>
      <c r="AO420" s="69" t="s">
        <v>165</v>
      </c>
      <c r="AP420" s="3" t="e">
        <f t="shared" si="13"/>
        <v>#REF!</v>
      </c>
    </row>
    <row r="421" spans="1:42" ht="39.75" customHeight="1" x14ac:dyDescent="0.25">
      <c r="A421" s="52">
        <f t="shared" si="14"/>
        <v>407</v>
      </c>
      <c r="B421" s="53" t="e">
        <f>'2 SERVICES'!#REF!</f>
        <v>#REF!</v>
      </c>
      <c r="C421" s="54" t="e">
        <f>'2 SERVICES'!#REF!</f>
        <v>#REF!</v>
      </c>
      <c r="D421" s="55" t="e">
        <f>'2 SERVICES'!#REF!</f>
        <v>#REF!</v>
      </c>
      <c r="E421" s="56">
        <f>'2 SERVICES'!B419</f>
        <v>0</v>
      </c>
      <c r="F421" s="57" t="e">
        <f t="shared" si="8"/>
        <v>#REF!</v>
      </c>
      <c r="G421" s="58"/>
      <c r="H421" s="59"/>
      <c r="I421" s="60"/>
      <c r="J421" s="61"/>
      <c r="K421" s="62"/>
      <c r="L421" s="63"/>
      <c r="M421" s="64" t="e">
        <f t="shared" si="9"/>
        <v>#REF!</v>
      </c>
      <c r="N421" s="58"/>
      <c r="O421" s="65"/>
      <c r="P421" s="60"/>
      <c r="Q421" s="61"/>
      <c r="R421" s="66"/>
      <c r="S421" s="67"/>
      <c r="T421" s="57" t="e">
        <f t="shared" si="10"/>
        <v>#REF!</v>
      </c>
      <c r="U421" s="58"/>
      <c r="V421" s="70"/>
      <c r="W421" s="71"/>
      <c r="X421" s="72"/>
      <c r="Y421" s="73"/>
      <c r="Z421" s="74"/>
      <c r="AA421" s="75" t="e">
        <f t="shared" si="11"/>
        <v>#REF!</v>
      </c>
      <c r="AB421" s="76"/>
      <c r="AC421" s="70"/>
      <c r="AD421" s="71"/>
      <c r="AE421" s="72"/>
      <c r="AF421" s="73"/>
      <c r="AG421" s="74"/>
      <c r="AH421" s="68" t="e">
        <f t="shared" si="12"/>
        <v>#REF!</v>
      </c>
      <c r="AI421" s="76"/>
      <c r="AJ421" s="59"/>
      <c r="AK421" s="71"/>
      <c r="AL421" s="72"/>
      <c r="AM421" s="62"/>
      <c r="AN421" s="63"/>
      <c r="AO421" s="77" t="s">
        <v>165</v>
      </c>
      <c r="AP421" s="3" t="e">
        <f t="shared" si="13"/>
        <v>#REF!</v>
      </c>
    </row>
    <row r="422" spans="1:42" ht="39.75" customHeight="1" x14ac:dyDescent="0.25">
      <c r="A422" s="52">
        <f t="shared" si="14"/>
        <v>408</v>
      </c>
      <c r="B422" s="53" t="e">
        <f>'2 SERVICES'!#REF!</f>
        <v>#REF!</v>
      </c>
      <c r="C422" s="54" t="e">
        <f>'2 SERVICES'!#REF!</f>
        <v>#REF!</v>
      </c>
      <c r="D422" s="55" t="e">
        <f>'2 SERVICES'!#REF!</f>
        <v>#REF!</v>
      </c>
      <c r="E422" s="56">
        <f>'2 SERVICES'!B420</f>
        <v>0</v>
      </c>
      <c r="F422" s="57" t="e">
        <f t="shared" si="8"/>
        <v>#REF!</v>
      </c>
      <c r="G422" s="58"/>
      <c r="H422" s="59"/>
      <c r="I422" s="60"/>
      <c r="J422" s="61"/>
      <c r="K422" s="62"/>
      <c r="L422" s="63"/>
      <c r="M422" s="64" t="e">
        <f t="shared" si="9"/>
        <v>#REF!</v>
      </c>
      <c r="N422" s="58"/>
      <c r="O422" s="65"/>
      <c r="P422" s="60"/>
      <c r="Q422" s="61"/>
      <c r="R422" s="66"/>
      <c r="S422" s="67"/>
      <c r="T422" s="57" t="e">
        <f t="shared" si="10"/>
        <v>#REF!</v>
      </c>
      <c r="U422" s="58"/>
      <c r="V422" s="59"/>
      <c r="W422" s="60"/>
      <c r="X422" s="61"/>
      <c r="Y422" s="62"/>
      <c r="Z422" s="63"/>
      <c r="AA422" s="64" t="e">
        <f t="shared" si="11"/>
        <v>#REF!</v>
      </c>
      <c r="AB422" s="58"/>
      <c r="AC422" s="65"/>
      <c r="AD422" s="60"/>
      <c r="AE422" s="61"/>
      <c r="AF422" s="66"/>
      <c r="AG422" s="67"/>
      <c r="AH422" s="68" t="e">
        <f t="shared" si="12"/>
        <v>#REF!</v>
      </c>
      <c r="AI422" s="58"/>
      <c r="AJ422" s="59"/>
      <c r="AK422" s="60"/>
      <c r="AL422" s="61"/>
      <c r="AM422" s="62"/>
      <c r="AN422" s="63"/>
      <c r="AO422" s="69" t="s">
        <v>165</v>
      </c>
      <c r="AP422" s="3" t="e">
        <f t="shared" si="13"/>
        <v>#REF!</v>
      </c>
    </row>
    <row r="423" spans="1:42" ht="39.75" customHeight="1" x14ac:dyDescent="0.25">
      <c r="A423" s="52">
        <f t="shared" si="14"/>
        <v>409</v>
      </c>
      <c r="B423" s="53" t="e">
        <f>'2 SERVICES'!#REF!</f>
        <v>#REF!</v>
      </c>
      <c r="C423" s="54" t="e">
        <f>'2 SERVICES'!#REF!</f>
        <v>#REF!</v>
      </c>
      <c r="D423" s="55" t="e">
        <f>'2 SERVICES'!#REF!</f>
        <v>#REF!</v>
      </c>
      <c r="E423" s="56">
        <f>'2 SERVICES'!B421</f>
        <v>0</v>
      </c>
      <c r="F423" s="57" t="e">
        <f t="shared" si="8"/>
        <v>#REF!</v>
      </c>
      <c r="G423" s="58"/>
      <c r="H423" s="59"/>
      <c r="I423" s="60"/>
      <c r="J423" s="61"/>
      <c r="K423" s="62"/>
      <c r="L423" s="63"/>
      <c r="M423" s="64" t="e">
        <f t="shared" si="9"/>
        <v>#REF!</v>
      </c>
      <c r="N423" s="58"/>
      <c r="O423" s="65"/>
      <c r="P423" s="60"/>
      <c r="Q423" s="61"/>
      <c r="R423" s="66"/>
      <c r="S423" s="67"/>
      <c r="T423" s="57" t="e">
        <f t="shared" si="10"/>
        <v>#REF!</v>
      </c>
      <c r="U423" s="58"/>
      <c r="V423" s="70"/>
      <c r="W423" s="71"/>
      <c r="X423" s="72"/>
      <c r="Y423" s="73"/>
      <c r="Z423" s="74"/>
      <c r="AA423" s="75" t="e">
        <f t="shared" si="11"/>
        <v>#REF!</v>
      </c>
      <c r="AB423" s="76"/>
      <c r="AC423" s="70"/>
      <c r="AD423" s="71"/>
      <c r="AE423" s="72"/>
      <c r="AF423" s="73"/>
      <c r="AG423" s="74"/>
      <c r="AH423" s="68" t="e">
        <f t="shared" si="12"/>
        <v>#REF!</v>
      </c>
      <c r="AI423" s="76"/>
      <c r="AJ423" s="59"/>
      <c r="AK423" s="71"/>
      <c r="AL423" s="72"/>
      <c r="AM423" s="62"/>
      <c r="AN423" s="63"/>
      <c r="AO423" s="77" t="s">
        <v>165</v>
      </c>
      <c r="AP423" s="3" t="e">
        <f t="shared" si="13"/>
        <v>#REF!</v>
      </c>
    </row>
    <row r="424" spans="1:42" ht="39.75" customHeight="1" x14ac:dyDescent="0.25">
      <c r="A424" s="52">
        <f t="shared" si="14"/>
        <v>410</v>
      </c>
      <c r="B424" s="53" t="e">
        <f>'2 SERVICES'!#REF!</f>
        <v>#REF!</v>
      </c>
      <c r="C424" s="54" t="e">
        <f>'2 SERVICES'!#REF!</f>
        <v>#REF!</v>
      </c>
      <c r="D424" s="55" t="e">
        <f>'2 SERVICES'!#REF!</f>
        <v>#REF!</v>
      </c>
      <c r="E424" s="56">
        <f>'2 SERVICES'!B422</f>
        <v>0</v>
      </c>
      <c r="F424" s="57" t="e">
        <f t="shared" si="8"/>
        <v>#REF!</v>
      </c>
      <c r="G424" s="58"/>
      <c r="H424" s="59"/>
      <c r="I424" s="60"/>
      <c r="J424" s="61"/>
      <c r="K424" s="62"/>
      <c r="L424" s="63"/>
      <c r="M424" s="64" t="e">
        <f t="shared" si="9"/>
        <v>#REF!</v>
      </c>
      <c r="N424" s="58"/>
      <c r="O424" s="65"/>
      <c r="P424" s="60"/>
      <c r="Q424" s="61"/>
      <c r="R424" s="66"/>
      <c r="S424" s="67"/>
      <c r="T424" s="57" t="e">
        <f t="shared" si="10"/>
        <v>#REF!</v>
      </c>
      <c r="U424" s="58"/>
      <c r="V424" s="59"/>
      <c r="W424" s="60"/>
      <c r="X424" s="61"/>
      <c r="Y424" s="62"/>
      <c r="Z424" s="63"/>
      <c r="AA424" s="64" t="e">
        <f t="shared" si="11"/>
        <v>#REF!</v>
      </c>
      <c r="AB424" s="58"/>
      <c r="AC424" s="65"/>
      <c r="AD424" s="60"/>
      <c r="AE424" s="61"/>
      <c r="AF424" s="66"/>
      <c r="AG424" s="67"/>
      <c r="AH424" s="68" t="e">
        <f t="shared" si="12"/>
        <v>#REF!</v>
      </c>
      <c r="AI424" s="58"/>
      <c r="AJ424" s="59"/>
      <c r="AK424" s="60"/>
      <c r="AL424" s="61"/>
      <c r="AM424" s="62"/>
      <c r="AN424" s="63"/>
      <c r="AO424" s="69" t="s">
        <v>165</v>
      </c>
      <c r="AP424" s="3" t="e">
        <f t="shared" si="13"/>
        <v>#REF!</v>
      </c>
    </row>
    <row r="425" spans="1:42" ht="39.75" customHeight="1" x14ac:dyDescent="0.25">
      <c r="A425" s="52">
        <f t="shared" si="14"/>
        <v>411</v>
      </c>
      <c r="B425" s="53" t="e">
        <f>'2 SERVICES'!#REF!</f>
        <v>#REF!</v>
      </c>
      <c r="C425" s="54" t="e">
        <f>'2 SERVICES'!#REF!</f>
        <v>#REF!</v>
      </c>
      <c r="D425" s="55" t="e">
        <f>'2 SERVICES'!#REF!</f>
        <v>#REF!</v>
      </c>
      <c r="E425" s="56">
        <f>'2 SERVICES'!B423</f>
        <v>0</v>
      </c>
      <c r="F425" s="57" t="e">
        <f t="shared" si="8"/>
        <v>#REF!</v>
      </c>
      <c r="G425" s="58"/>
      <c r="H425" s="59"/>
      <c r="I425" s="60"/>
      <c r="J425" s="61"/>
      <c r="K425" s="62"/>
      <c r="L425" s="63"/>
      <c r="M425" s="64" t="e">
        <f t="shared" si="9"/>
        <v>#REF!</v>
      </c>
      <c r="N425" s="58"/>
      <c r="O425" s="65"/>
      <c r="P425" s="60"/>
      <c r="Q425" s="61"/>
      <c r="R425" s="66"/>
      <c r="S425" s="67"/>
      <c r="T425" s="57" t="e">
        <f t="shared" si="10"/>
        <v>#REF!</v>
      </c>
      <c r="U425" s="58"/>
      <c r="V425" s="70"/>
      <c r="W425" s="71"/>
      <c r="X425" s="72"/>
      <c r="Y425" s="73"/>
      <c r="Z425" s="74"/>
      <c r="AA425" s="75" t="e">
        <f t="shared" si="11"/>
        <v>#REF!</v>
      </c>
      <c r="AB425" s="76"/>
      <c r="AC425" s="70"/>
      <c r="AD425" s="71"/>
      <c r="AE425" s="72"/>
      <c r="AF425" s="73"/>
      <c r="AG425" s="74"/>
      <c r="AH425" s="68" t="e">
        <f t="shared" si="12"/>
        <v>#REF!</v>
      </c>
      <c r="AI425" s="76"/>
      <c r="AJ425" s="59"/>
      <c r="AK425" s="71"/>
      <c r="AL425" s="72"/>
      <c r="AM425" s="62"/>
      <c r="AN425" s="63"/>
      <c r="AO425" s="77" t="s">
        <v>165</v>
      </c>
      <c r="AP425" s="3" t="e">
        <f t="shared" si="13"/>
        <v>#REF!</v>
      </c>
    </row>
    <row r="426" spans="1:42" ht="39.75" customHeight="1" x14ac:dyDescent="0.25">
      <c r="A426" s="52">
        <f t="shared" si="14"/>
        <v>412</v>
      </c>
      <c r="B426" s="53" t="e">
        <f>'2 SERVICES'!#REF!</f>
        <v>#REF!</v>
      </c>
      <c r="C426" s="54" t="e">
        <f>'2 SERVICES'!#REF!</f>
        <v>#REF!</v>
      </c>
      <c r="D426" s="55" t="e">
        <f>'2 SERVICES'!#REF!</f>
        <v>#REF!</v>
      </c>
      <c r="E426" s="56">
        <f>'2 SERVICES'!B424</f>
        <v>0</v>
      </c>
      <c r="F426" s="57" t="e">
        <f t="shared" si="8"/>
        <v>#REF!</v>
      </c>
      <c r="G426" s="58"/>
      <c r="H426" s="59"/>
      <c r="I426" s="60"/>
      <c r="J426" s="61"/>
      <c r="K426" s="62"/>
      <c r="L426" s="63"/>
      <c r="M426" s="64" t="e">
        <f t="shared" si="9"/>
        <v>#REF!</v>
      </c>
      <c r="N426" s="58"/>
      <c r="O426" s="65"/>
      <c r="P426" s="60"/>
      <c r="Q426" s="61"/>
      <c r="R426" s="66"/>
      <c r="S426" s="67"/>
      <c r="T426" s="57" t="e">
        <f t="shared" si="10"/>
        <v>#REF!</v>
      </c>
      <c r="U426" s="58"/>
      <c r="V426" s="59"/>
      <c r="W426" s="60"/>
      <c r="X426" s="61"/>
      <c r="Y426" s="62"/>
      <c r="Z426" s="63"/>
      <c r="AA426" s="64" t="e">
        <f t="shared" si="11"/>
        <v>#REF!</v>
      </c>
      <c r="AB426" s="58"/>
      <c r="AC426" s="65"/>
      <c r="AD426" s="60"/>
      <c r="AE426" s="61"/>
      <c r="AF426" s="66"/>
      <c r="AG426" s="67"/>
      <c r="AH426" s="68" t="e">
        <f t="shared" si="12"/>
        <v>#REF!</v>
      </c>
      <c r="AI426" s="58"/>
      <c r="AJ426" s="59"/>
      <c r="AK426" s="60"/>
      <c r="AL426" s="61"/>
      <c r="AM426" s="62"/>
      <c r="AN426" s="63"/>
      <c r="AO426" s="69" t="s">
        <v>165</v>
      </c>
      <c r="AP426" s="3" t="e">
        <f t="shared" si="13"/>
        <v>#REF!</v>
      </c>
    </row>
    <row r="427" spans="1:42" ht="39.75" customHeight="1" x14ac:dyDescent="0.25">
      <c r="A427" s="52">
        <f t="shared" si="14"/>
        <v>413</v>
      </c>
      <c r="B427" s="53" t="e">
        <f>'2 SERVICES'!#REF!</f>
        <v>#REF!</v>
      </c>
      <c r="C427" s="54" t="e">
        <f>'2 SERVICES'!#REF!</f>
        <v>#REF!</v>
      </c>
      <c r="D427" s="55" t="e">
        <f>'2 SERVICES'!#REF!</f>
        <v>#REF!</v>
      </c>
      <c r="E427" s="56">
        <f>'2 SERVICES'!B425</f>
        <v>0</v>
      </c>
      <c r="F427" s="57" t="e">
        <f t="shared" si="8"/>
        <v>#REF!</v>
      </c>
      <c r="G427" s="58"/>
      <c r="H427" s="59"/>
      <c r="I427" s="60"/>
      <c r="J427" s="61"/>
      <c r="K427" s="62"/>
      <c r="L427" s="63"/>
      <c r="M427" s="64" t="e">
        <f t="shared" si="9"/>
        <v>#REF!</v>
      </c>
      <c r="N427" s="58"/>
      <c r="O427" s="65"/>
      <c r="P427" s="60"/>
      <c r="Q427" s="61"/>
      <c r="R427" s="66"/>
      <c r="S427" s="67"/>
      <c r="T427" s="57" t="e">
        <f t="shared" si="10"/>
        <v>#REF!</v>
      </c>
      <c r="U427" s="58"/>
      <c r="V427" s="70"/>
      <c r="W427" s="71"/>
      <c r="X427" s="72"/>
      <c r="Y427" s="73"/>
      <c r="Z427" s="74"/>
      <c r="AA427" s="75" t="e">
        <f t="shared" si="11"/>
        <v>#REF!</v>
      </c>
      <c r="AB427" s="76"/>
      <c r="AC427" s="70"/>
      <c r="AD427" s="71"/>
      <c r="AE427" s="72"/>
      <c r="AF427" s="73"/>
      <c r="AG427" s="74"/>
      <c r="AH427" s="68" t="e">
        <f t="shared" si="12"/>
        <v>#REF!</v>
      </c>
      <c r="AI427" s="76"/>
      <c r="AJ427" s="59"/>
      <c r="AK427" s="71"/>
      <c r="AL427" s="72"/>
      <c r="AM427" s="62"/>
      <c r="AN427" s="63"/>
      <c r="AO427" s="77" t="s">
        <v>165</v>
      </c>
      <c r="AP427" s="3" t="e">
        <f t="shared" si="13"/>
        <v>#REF!</v>
      </c>
    </row>
    <row r="428" spans="1:42" ht="39.75" customHeight="1" x14ac:dyDescent="0.25">
      <c r="A428" s="52">
        <f t="shared" si="14"/>
        <v>414</v>
      </c>
      <c r="B428" s="53" t="e">
        <f>'2 SERVICES'!#REF!</f>
        <v>#REF!</v>
      </c>
      <c r="C428" s="54" t="e">
        <f>'2 SERVICES'!#REF!</f>
        <v>#REF!</v>
      </c>
      <c r="D428" s="55" t="e">
        <f>'2 SERVICES'!#REF!</f>
        <v>#REF!</v>
      </c>
      <c r="E428" s="56">
        <f>'2 SERVICES'!B426</f>
        <v>0</v>
      </c>
      <c r="F428" s="57" t="e">
        <f t="shared" si="8"/>
        <v>#REF!</v>
      </c>
      <c r="G428" s="58"/>
      <c r="H428" s="59"/>
      <c r="I428" s="60"/>
      <c r="J428" s="61"/>
      <c r="K428" s="62"/>
      <c r="L428" s="63"/>
      <c r="M428" s="64" t="e">
        <f t="shared" si="9"/>
        <v>#REF!</v>
      </c>
      <c r="N428" s="58"/>
      <c r="O428" s="65"/>
      <c r="P428" s="60"/>
      <c r="Q428" s="61"/>
      <c r="R428" s="66"/>
      <c r="S428" s="67"/>
      <c r="T428" s="57" t="e">
        <f t="shared" si="10"/>
        <v>#REF!</v>
      </c>
      <c r="U428" s="58"/>
      <c r="V428" s="59"/>
      <c r="W428" s="60"/>
      <c r="X428" s="61"/>
      <c r="Y428" s="62"/>
      <c r="Z428" s="63"/>
      <c r="AA428" s="64" t="e">
        <f t="shared" si="11"/>
        <v>#REF!</v>
      </c>
      <c r="AB428" s="58"/>
      <c r="AC428" s="65"/>
      <c r="AD428" s="60"/>
      <c r="AE428" s="61"/>
      <c r="AF428" s="66"/>
      <c r="AG428" s="67"/>
      <c r="AH428" s="68" t="e">
        <f t="shared" si="12"/>
        <v>#REF!</v>
      </c>
      <c r="AI428" s="58"/>
      <c r="AJ428" s="59"/>
      <c r="AK428" s="60"/>
      <c r="AL428" s="61"/>
      <c r="AM428" s="62"/>
      <c r="AN428" s="63"/>
      <c r="AO428" s="69" t="s">
        <v>165</v>
      </c>
      <c r="AP428" s="3" t="e">
        <f t="shared" si="13"/>
        <v>#REF!</v>
      </c>
    </row>
    <row r="429" spans="1:42" ht="39.75" customHeight="1" x14ac:dyDescent="0.25">
      <c r="A429" s="52">
        <f t="shared" si="14"/>
        <v>415</v>
      </c>
      <c r="B429" s="53" t="e">
        <f>'2 SERVICES'!#REF!</f>
        <v>#REF!</v>
      </c>
      <c r="C429" s="54" t="e">
        <f>'2 SERVICES'!#REF!</f>
        <v>#REF!</v>
      </c>
      <c r="D429" s="55" t="e">
        <f>'2 SERVICES'!#REF!</f>
        <v>#REF!</v>
      </c>
      <c r="E429" s="56">
        <f>'2 SERVICES'!B427</f>
        <v>0</v>
      </c>
      <c r="F429" s="57" t="e">
        <f t="shared" si="8"/>
        <v>#REF!</v>
      </c>
      <c r="G429" s="58"/>
      <c r="H429" s="59"/>
      <c r="I429" s="60"/>
      <c r="J429" s="61"/>
      <c r="K429" s="62"/>
      <c r="L429" s="63"/>
      <c r="M429" s="64" t="e">
        <f t="shared" si="9"/>
        <v>#REF!</v>
      </c>
      <c r="N429" s="58"/>
      <c r="O429" s="65"/>
      <c r="P429" s="60"/>
      <c r="Q429" s="61"/>
      <c r="R429" s="66"/>
      <c r="S429" s="67"/>
      <c r="T429" s="57" t="e">
        <f t="shared" si="10"/>
        <v>#REF!</v>
      </c>
      <c r="U429" s="58"/>
      <c r="V429" s="70"/>
      <c r="W429" s="71"/>
      <c r="X429" s="72"/>
      <c r="Y429" s="73"/>
      <c r="Z429" s="74"/>
      <c r="AA429" s="75" t="e">
        <f t="shared" si="11"/>
        <v>#REF!</v>
      </c>
      <c r="AB429" s="76"/>
      <c r="AC429" s="70"/>
      <c r="AD429" s="71"/>
      <c r="AE429" s="72"/>
      <c r="AF429" s="73"/>
      <c r="AG429" s="74"/>
      <c r="AH429" s="68" t="e">
        <f t="shared" si="12"/>
        <v>#REF!</v>
      </c>
      <c r="AI429" s="76"/>
      <c r="AJ429" s="59"/>
      <c r="AK429" s="71"/>
      <c r="AL429" s="72"/>
      <c r="AM429" s="62"/>
      <c r="AN429" s="63"/>
      <c r="AO429" s="77" t="s">
        <v>165</v>
      </c>
      <c r="AP429" s="3" t="e">
        <f t="shared" si="13"/>
        <v>#REF!</v>
      </c>
    </row>
    <row r="430" spans="1:42" ht="39.75" customHeight="1" x14ac:dyDescent="0.25">
      <c r="A430" s="52">
        <f t="shared" si="14"/>
        <v>416</v>
      </c>
      <c r="B430" s="53" t="e">
        <f>'2 SERVICES'!#REF!</f>
        <v>#REF!</v>
      </c>
      <c r="C430" s="54" t="e">
        <f>'2 SERVICES'!#REF!</f>
        <v>#REF!</v>
      </c>
      <c r="D430" s="55" t="e">
        <f>'2 SERVICES'!#REF!</f>
        <v>#REF!</v>
      </c>
      <c r="E430" s="56">
        <f>'2 SERVICES'!B428</f>
        <v>0</v>
      </c>
      <c r="F430" s="57" t="e">
        <f t="shared" si="8"/>
        <v>#REF!</v>
      </c>
      <c r="G430" s="58"/>
      <c r="H430" s="59"/>
      <c r="I430" s="60"/>
      <c r="J430" s="61"/>
      <c r="K430" s="62"/>
      <c r="L430" s="63"/>
      <c r="M430" s="64" t="e">
        <f t="shared" si="9"/>
        <v>#REF!</v>
      </c>
      <c r="N430" s="58"/>
      <c r="O430" s="65"/>
      <c r="P430" s="60"/>
      <c r="Q430" s="61"/>
      <c r="R430" s="66"/>
      <c r="S430" s="67"/>
      <c r="T430" s="57" t="e">
        <f t="shared" si="10"/>
        <v>#REF!</v>
      </c>
      <c r="U430" s="58"/>
      <c r="V430" s="59"/>
      <c r="W430" s="60"/>
      <c r="X430" s="61"/>
      <c r="Y430" s="62"/>
      <c r="Z430" s="63"/>
      <c r="AA430" s="64" t="e">
        <f t="shared" si="11"/>
        <v>#REF!</v>
      </c>
      <c r="AB430" s="58"/>
      <c r="AC430" s="65"/>
      <c r="AD430" s="60"/>
      <c r="AE430" s="61"/>
      <c r="AF430" s="66"/>
      <c r="AG430" s="67"/>
      <c r="AH430" s="68" t="e">
        <f t="shared" si="12"/>
        <v>#REF!</v>
      </c>
      <c r="AI430" s="58"/>
      <c r="AJ430" s="59"/>
      <c r="AK430" s="60"/>
      <c r="AL430" s="61"/>
      <c r="AM430" s="62"/>
      <c r="AN430" s="63"/>
      <c r="AO430" s="69" t="s">
        <v>165</v>
      </c>
      <c r="AP430" s="3" t="e">
        <f t="shared" si="13"/>
        <v>#REF!</v>
      </c>
    </row>
    <row r="431" spans="1:42" ht="39.75" customHeight="1" x14ac:dyDescent="0.25">
      <c r="A431" s="52">
        <f t="shared" si="14"/>
        <v>417</v>
      </c>
      <c r="B431" s="53" t="e">
        <f>'2 SERVICES'!#REF!</f>
        <v>#REF!</v>
      </c>
      <c r="C431" s="54" t="e">
        <f>'2 SERVICES'!#REF!</f>
        <v>#REF!</v>
      </c>
      <c r="D431" s="55" t="e">
        <f>'2 SERVICES'!#REF!</f>
        <v>#REF!</v>
      </c>
      <c r="E431" s="56">
        <f>'2 SERVICES'!B429</f>
        <v>0</v>
      </c>
      <c r="F431" s="57" t="e">
        <f t="shared" si="8"/>
        <v>#REF!</v>
      </c>
      <c r="G431" s="58"/>
      <c r="H431" s="59"/>
      <c r="I431" s="60"/>
      <c r="J431" s="61"/>
      <c r="K431" s="62"/>
      <c r="L431" s="63"/>
      <c r="M431" s="64" t="e">
        <f t="shared" si="9"/>
        <v>#REF!</v>
      </c>
      <c r="N431" s="58"/>
      <c r="O431" s="65"/>
      <c r="P431" s="60"/>
      <c r="Q431" s="61"/>
      <c r="R431" s="66"/>
      <c r="S431" s="67"/>
      <c r="T431" s="57" t="e">
        <f t="shared" si="10"/>
        <v>#REF!</v>
      </c>
      <c r="U431" s="58"/>
      <c r="V431" s="70"/>
      <c r="W431" s="71"/>
      <c r="X431" s="72"/>
      <c r="Y431" s="73"/>
      <c r="Z431" s="74"/>
      <c r="AA431" s="75" t="e">
        <f t="shared" si="11"/>
        <v>#REF!</v>
      </c>
      <c r="AB431" s="76"/>
      <c r="AC431" s="70"/>
      <c r="AD431" s="71"/>
      <c r="AE431" s="72"/>
      <c r="AF431" s="73"/>
      <c r="AG431" s="74"/>
      <c r="AH431" s="68" t="e">
        <f t="shared" si="12"/>
        <v>#REF!</v>
      </c>
      <c r="AI431" s="76"/>
      <c r="AJ431" s="59"/>
      <c r="AK431" s="71"/>
      <c r="AL431" s="72"/>
      <c r="AM431" s="62"/>
      <c r="AN431" s="63"/>
      <c r="AO431" s="77" t="s">
        <v>165</v>
      </c>
      <c r="AP431" s="3" t="e">
        <f t="shared" si="13"/>
        <v>#REF!</v>
      </c>
    </row>
    <row r="432" spans="1:42" ht="39.75" customHeight="1" x14ac:dyDescent="0.25">
      <c r="A432" s="52">
        <f t="shared" si="14"/>
        <v>418</v>
      </c>
      <c r="B432" s="53" t="e">
        <f>'2 SERVICES'!#REF!</f>
        <v>#REF!</v>
      </c>
      <c r="C432" s="54" t="e">
        <f>'2 SERVICES'!#REF!</f>
        <v>#REF!</v>
      </c>
      <c r="D432" s="55" t="e">
        <f>'2 SERVICES'!#REF!</f>
        <v>#REF!</v>
      </c>
      <c r="E432" s="56">
        <f>'2 SERVICES'!B430</f>
        <v>0</v>
      </c>
      <c r="F432" s="57" t="e">
        <f t="shared" si="8"/>
        <v>#REF!</v>
      </c>
      <c r="G432" s="58"/>
      <c r="H432" s="59"/>
      <c r="I432" s="60"/>
      <c r="J432" s="61"/>
      <c r="K432" s="62"/>
      <c r="L432" s="63"/>
      <c r="M432" s="64" t="e">
        <f t="shared" si="9"/>
        <v>#REF!</v>
      </c>
      <c r="N432" s="58"/>
      <c r="O432" s="65"/>
      <c r="P432" s="60"/>
      <c r="Q432" s="61"/>
      <c r="R432" s="66"/>
      <c r="S432" s="67"/>
      <c r="T432" s="57" t="e">
        <f t="shared" si="10"/>
        <v>#REF!</v>
      </c>
      <c r="U432" s="58"/>
      <c r="V432" s="59"/>
      <c r="W432" s="60"/>
      <c r="X432" s="61"/>
      <c r="Y432" s="62"/>
      <c r="Z432" s="63"/>
      <c r="AA432" s="64" t="e">
        <f t="shared" si="11"/>
        <v>#REF!</v>
      </c>
      <c r="AB432" s="58"/>
      <c r="AC432" s="65"/>
      <c r="AD432" s="60"/>
      <c r="AE432" s="61"/>
      <c r="AF432" s="66"/>
      <c r="AG432" s="67"/>
      <c r="AH432" s="68" t="e">
        <f t="shared" si="12"/>
        <v>#REF!</v>
      </c>
      <c r="AI432" s="58"/>
      <c r="AJ432" s="59"/>
      <c r="AK432" s="60"/>
      <c r="AL432" s="61"/>
      <c r="AM432" s="62"/>
      <c r="AN432" s="63"/>
      <c r="AO432" s="69" t="s">
        <v>165</v>
      </c>
      <c r="AP432" s="3" t="e">
        <f t="shared" si="13"/>
        <v>#REF!</v>
      </c>
    </row>
    <row r="433" spans="1:42" ht="39.75" customHeight="1" x14ac:dyDescent="0.25">
      <c r="A433" s="52">
        <f t="shared" si="14"/>
        <v>419</v>
      </c>
      <c r="B433" s="53" t="e">
        <f>'2 SERVICES'!#REF!</f>
        <v>#REF!</v>
      </c>
      <c r="C433" s="54" t="e">
        <f>'2 SERVICES'!#REF!</f>
        <v>#REF!</v>
      </c>
      <c r="D433" s="55" t="e">
        <f>'2 SERVICES'!#REF!</f>
        <v>#REF!</v>
      </c>
      <c r="E433" s="56">
        <f>'2 SERVICES'!B431</f>
        <v>0</v>
      </c>
      <c r="F433" s="57" t="e">
        <f t="shared" si="8"/>
        <v>#REF!</v>
      </c>
      <c r="G433" s="58"/>
      <c r="H433" s="59"/>
      <c r="I433" s="60"/>
      <c r="J433" s="61"/>
      <c r="K433" s="62"/>
      <c r="L433" s="63"/>
      <c r="M433" s="64" t="e">
        <f t="shared" si="9"/>
        <v>#REF!</v>
      </c>
      <c r="N433" s="58"/>
      <c r="O433" s="65"/>
      <c r="P433" s="60"/>
      <c r="Q433" s="61"/>
      <c r="R433" s="66"/>
      <c r="S433" s="67"/>
      <c r="T433" s="57" t="e">
        <f t="shared" si="10"/>
        <v>#REF!</v>
      </c>
      <c r="U433" s="58"/>
      <c r="V433" s="70"/>
      <c r="W433" s="71"/>
      <c r="X433" s="72"/>
      <c r="Y433" s="73"/>
      <c r="Z433" s="74"/>
      <c r="AA433" s="75" t="e">
        <f t="shared" si="11"/>
        <v>#REF!</v>
      </c>
      <c r="AB433" s="76"/>
      <c r="AC433" s="70"/>
      <c r="AD433" s="71"/>
      <c r="AE433" s="72"/>
      <c r="AF433" s="73"/>
      <c r="AG433" s="74"/>
      <c r="AH433" s="68" t="e">
        <f t="shared" si="12"/>
        <v>#REF!</v>
      </c>
      <c r="AI433" s="76"/>
      <c r="AJ433" s="59"/>
      <c r="AK433" s="71"/>
      <c r="AL433" s="72"/>
      <c r="AM433" s="62"/>
      <c r="AN433" s="63"/>
      <c r="AO433" s="77" t="s">
        <v>165</v>
      </c>
      <c r="AP433" s="3" t="e">
        <f t="shared" si="13"/>
        <v>#REF!</v>
      </c>
    </row>
    <row r="434" spans="1:42" ht="39.75" customHeight="1" x14ac:dyDescent="0.25">
      <c r="A434" s="52">
        <f t="shared" si="14"/>
        <v>420</v>
      </c>
      <c r="B434" s="53" t="e">
        <f>'2 SERVICES'!#REF!</f>
        <v>#REF!</v>
      </c>
      <c r="C434" s="54" t="e">
        <f>'2 SERVICES'!#REF!</f>
        <v>#REF!</v>
      </c>
      <c r="D434" s="55" t="e">
        <f>'2 SERVICES'!#REF!</f>
        <v>#REF!</v>
      </c>
      <c r="E434" s="56">
        <f>'2 SERVICES'!B432</f>
        <v>0</v>
      </c>
      <c r="F434" s="57" t="e">
        <f t="shared" si="8"/>
        <v>#REF!</v>
      </c>
      <c r="G434" s="58"/>
      <c r="H434" s="59"/>
      <c r="I434" s="60"/>
      <c r="J434" s="61"/>
      <c r="K434" s="62"/>
      <c r="L434" s="63"/>
      <c r="M434" s="64" t="e">
        <f t="shared" si="9"/>
        <v>#REF!</v>
      </c>
      <c r="N434" s="58"/>
      <c r="O434" s="65"/>
      <c r="P434" s="60"/>
      <c r="Q434" s="61"/>
      <c r="R434" s="66"/>
      <c r="S434" s="67"/>
      <c r="T434" s="57" t="e">
        <f t="shared" si="10"/>
        <v>#REF!</v>
      </c>
      <c r="U434" s="58"/>
      <c r="V434" s="59"/>
      <c r="W434" s="60"/>
      <c r="X434" s="61"/>
      <c r="Y434" s="62"/>
      <c r="Z434" s="63"/>
      <c r="AA434" s="64" t="e">
        <f t="shared" si="11"/>
        <v>#REF!</v>
      </c>
      <c r="AB434" s="58"/>
      <c r="AC434" s="65"/>
      <c r="AD434" s="60"/>
      <c r="AE434" s="61"/>
      <c r="AF434" s="66"/>
      <c r="AG434" s="67"/>
      <c r="AH434" s="68" t="e">
        <f t="shared" si="12"/>
        <v>#REF!</v>
      </c>
      <c r="AI434" s="58"/>
      <c r="AJ434" s="59"/>
      <c r="AK434" s="60"/>
      <c r="AL434" s="61"/>
      <c r="AM434" s="62"/>
      <c r="AN434" s="63"/>
      <c r="AO434" s="69" t="s">
        <v>165</v>
      </c>
      <c r="AP434" s="3" t="e">
        <f t="shared" si="13"/>
        <v>#REF!</v>
      </c>
    </row>
    <row r="435" spans="1:42" ht="39.75" customHeight="1" x14ac:dyDescent="0.25">
      <c r="A435" s="52">
        <f t="shared" si="14"/>
        <v>421</v>
      </c>
      <c r="B435" s="53" t="e">
        <f>'2 SERVICES'!#REF!</f>
        <v>#REF!</v>
      </c>
      <c r="C435" s="54" t="e">
        <f>'2 SERVICES'!#REF!</f>
        <v>#REF!</v>
      </c>
      <c r="D435" s="55" t="e">
        <f>'2 SERVICES'!#REF!</f>
        <v>#REF!</v>
      </c>
      <c r="E435" s="56">
        <f>'2 SERVICES'!B433</f>
        <v>0</v>
      </c>
      <c r="F435" s="57" t="e">
        <f t="shared" si="8"/>
        <v>#REF!</v>
      </c>
      <c r="G435" s="58"/>
      <c r="H435" s="59"/>
      <c r="I435" s="60"/>
      <c r="J435" s="61"/>
      <c r="K435" s="62"/>
      <c r="L435" s="63"/>
      <c r="M435" s="64" t="e">
        <f t="shared" si="9"/>
        <v>#REF!</v>
      </c>
      <c r="N435" s="58"/>
      <c r="O435" s="65"/>
      <c r="P435" s="60"/>
      <c r="Q435" s="61"/>
      <c r="R435" s="66"/>
      <c r="S435" s="67"/>
      <c r="T435" s="57" t="e">
        <f t="shared" si="10"/>
        <v>#REF!</v>
      </c>
      <c r="U435" s="58"/>
      <c r="V435" s="70"/>
      <c r="W435" s="71"/>
      <c r="X435" s="72"/>
      <c r="Y435" s="73"/>
      <c r="Z435" s="74"/>
      <c r="AA435" s="75" t="e">
        <f t="shared" si="11"/>
        <v>#REF!</v>
      </c>
      <c r="AB435" s="76"/>
      <c r="AC435" s="70"/>
      <c r="AD435" s="71"/>
      <c r="AE435" s="72"/>
      <c r="AF435" s="73"/>
      <c r="AG435" s="74"/>
      <c r="AH435" s="68" t="e">
        <f t="shared" si="12"/>
        <v>#REF!</v>
      </c>
      <c r="AI435" s="76"/>
      <c r="AJ435" s="59"/>
      <c r="AK435" s="71"/>
      <c r="AL435" s="72"/>
      <c r="AM435" s="62"/>
      <c r="AN435" s="63"/>
      <c r="AO435" s="77" t="s">
        <v>165</v>
      </c>
      <c r="AP435" s="3" t="e">
        <f t="shared" si="13"/>
        <v>#REF!</v>
      </c>
    </row>
    <row r="436" spans="1:42" ht="39.75" customHeight="1" x14ac:dyDescent="0.25">
      <c r="A436" s="52">
        <f t="shared" si="14"/>
        <v>422</v>
      </c>
      <c r="B436" s="53" t="e">
        <f>'2 SERVICES'!#REF!</f>
        <v>#REF!</v>
      </c>
      <c r="C436" s="54" t="e">
        <f>'2 SERVICES'!#REF!</f>
        <v>#REF!</v>
      </c>
      <c r="D436" s="55" t="e">
        <f>'2 SERVICES'!#REF!</f>
        <v>#REF!</v>
      </c>
      <c r="E436" s="56">
        <f>'2 SERVICES'!B434</f>
        <v>0</v>
      </c>
      <c r="F436" s="57" t="e">
        <f t="shared" si="8"/>
        <v>#REF!</v>
      </c>
      <c r="G436" s="58"/>
      <c r="H436" s="59"/>
      <c r="I436" s="60"/>
      <c r="J436" s="61"/>
      <c r="K436" s="62"/>
      <c r="L436" s="63"/>
      <c r="M436" s="64" t="e">
        <f t="shared" si="9"/>
        <v>#REF!</v>
      </c>
      <c r="N436" s="58"/>
      <c r="O436" s="65"/>
      <c r="P436" s="60"/>
      <c r="Q436" s="61"/>
      <c r="R436" s="66"/>
      <c r="S436" s="67"/>
      <c r="T436" s="57" t="e">
        <f t="shared" si="10"/>
        <v>#REF!</v>
      </c>
      <c r="U436" s="58"/>
      <c r="V436" s="59"/>
      <c r="W436" s="60"/>
      <c r="X436" s="61"/>
      <c r="Y436" s="62"/>
      <c r="Z436" s="63"/>
      <c r="AA436" s="64" t="e">
        <f t="shared" si="11"/>
        <v>#REF!</v>
      </c>
      <c r="AB436" s="58"/>
      <c r="AC436" s="65"/>
      <c r="AD436" s="60"/>
      <c r="AE436" s="61"/>
      <c r="AF436" s="66"/>
      <c r="AG436" s="67"/>
      <c r="AH436" s="68" t="e">
        <f t="shared" si="12"/>
        <v>#REF!</v>
      </c>
      <c r="AI436" s="58"/>
      <c r="AJ436" s="59"/>
      <c r="AK436" s="60"/>
      <c r="AL436" s="61"/>
      <c r="AM436" s="62"/>
      <c r="AN436" s="63"/>
      <c r="AO436" s="69" t="s">
        <v>165</v>
      </c>
      <c r="AP436" s="3" t="e">
        <f t="shared" si="13"/>
        <v>#REF!</v>
      </c>
    </row>
    <row r="437" spans="1:42" ht="39.75" customHeight="1" x14ac:dyDescent="0.25">
      <c r="A437" s="52">
        <f t="shared" si="14"/>
        <v>423</v>
      </c>
      <c r="B437" s="53" t="e">
        <f>'2 SERVICES'!#REF!</f>
        <v>#REF!</v>
      </c>
      <c r="C437" s="54" t="e">
        <f>'2 SERVICES'!#REF!</f>
        <v>#REF!</v>
      </c>
      <c r="D437" s="55" t="e">
        <f>'2 SERVICES'!#REF!</f>
        <v>#REF!</v>
      </c>
      <c r="E437" s="56">
        <f>'2 SERVICES'!B435</f>
        <v>0</v>
      </c>
      <c r="F437" s="57" t="e">
        <f t="shared" si="8"/>
        <v>#REF!</v>
      </c>
      <c r="G437" s="58"/>
      <c r="H437" s="59"/>
      <c r="I437" s="60"/>
      <c r="J437" s="61"/>
      <c r="K437" s="62"/>
      <c r="L437" s="63"/>
      <c r="M437" s="64" t="e">
        <f t="shared" si="9"/>
        <v>#REF!</v>
      </c>
      <c r="N437" s="58"/>
      <c r="O437" s="65"/>
      <c r="P437" s="60"/>
      <c r="Q437" s="61"/>
      <c r="R437" s="66"/>
      <c r="S437" s="67"/>
      <c r="T437" s="57" t="e">
        <f t="shared" si="10"/>
        <v>#REF!</v>
      </c>
      <c r="U437" s="58"/>
      <c r="V437" s="70"/>
      <c r="W437" s="71"/>
      <c r="X437" s="72"/>
      <c r="Y437" s="73"/>
      <c r="Z437" s="74"/>
      <c r="AA437" s="75" t="e">
        <f t="shared" si="11"/>
        <v>#REF!</v>
      </c>
      <c r="AB437" s="76"/>
      <c r="AC437" s="70"/>
      <c r="AD437" s="71"/>
      <c r="AE437" s="72"/>
      <c r="AF437" s="73"/>
      <c r="AG437" s="74"/>
      <c r="AH437" s="68" t="e">
        <f t="shared" si="12"/>
        <v>#REF!</v>
      </c>
      <c r="AI437" s="76"/>
      <c r="AJ437" s="59"/>
      <c r="AK437" s="71"/>
      <c r="AL437" s="72"/>
      <c r="AM437" s="62"/>
      <c r="AN437" s="63"/>
      <c r="AO437" s="77" t="s">
        <v>165</v>
      </c>
      <c r="AP437" s="3" t="e">
        <f t="shared" si="13"/>
        <v>#REF!</v>
      </c>
    </row>
    <row r="438" spans="1:42" ht="39.75" customHeight="1" x14ac:dyDescent="0.25">
      <c r="A438" s="52">
        <f t="shared" si="14"/>
        <v>424</v>
      </c>
      <c r="B438" s="53" t="e">
        <f>'2 SERVICES'!#REF!</f>
        <v>#REF!</v>
      </c>
      <c r="C438" s="54" t="e">
        <f>'2 SERVICES'!#REF!</f>
        <v>#REF!</v>
      </c>
      <c r="D438" s="55" t="e">
        <f>'2 SERVICES'!#REF!</f>
        <v>#REF!</v>
      </c>
      <c r="E438" s="56">
        <f>'2 SERVICES'!B436</f>
        <v>0</v>
      </c>
      <c r="F438" s="57" t="e">
        <f t="shared" si="8"/>
        <v>#REF!</v>
      </c>
      <c r="G438" s="58"/>
      <c r="H438" s="59"/>
      <c r="I438" s="60"/>
      <c r="J438" s="61"/>
      <c r="K438" s="62"/>
      <c r="L438" s="63"/>
      <c r="M438" s="64" t="e">
        <f t="shared" si="9"/>
        <v>#REF!</v>
      </c>
      <c r="N438" s="58"/>
      <c r="O438" s="65"/>
      <c r="P438" s="60"/>
      <c r="Q438" s="61"/>
      <c r="R438" s="66"/>
      <c r="S438" s="67"/>
      <c r="T438" s="57" t="e">
        <f t="shared" si="10"/>
        <v>#REF!</v>
      </c>
      <c r="U438" s="58"/>
      <c r="V438" s="59"/>
      <c r="W438" s="60"/>
      <c r="X438" s="61"/>
      <c r="Y438" s="62"/>
      <c r="Z438" s="63"/>
      <c r="AA438" s="64" t="e">
        <f t="shared" si="11"/>
        <v>#REF!</v>
      </c>
      <c r="AB438" s="58"/>
      <c r="AC438" s="65"/>
      <c r="AD438" s="60"/>
      <c r="AE438" s="61"/>
      <c r="AF438" s="66"/>
      <c r="AG438" s="67"/>
      <c r="AH438" s="68" t="e">
        <f t="shared" si="12"/>
        <v>#REF!</v>
      </c>
      <c r="AI438" s="58"/>
      <c r="AJ438" s="59"/>
      <c r="AK438" s="60"/>
      <c r="AL438" s="61"/>
      <c r="AM438" s="62"/>
      <c r="AN438" s="63"/>
      <c r="AO438" s="69" t="s">
        <v>165</v>
      </c>
      <c r="AP438" s="3" t="e">
        <f t="shared" si="13"/>
        <v>#REF!</v>
      </c>
    </row>
    <row r="439" spans="1:42" ht="39.75" customHeight="1" x14ac:dyDescent="0.25">
      <c r="A439" s="52">
        <f t="shared" si="14"/>
        <v>425</v>
      </c>
      <c r="B439" s="53" t="e">
        <f>'2 SERVICES'!#REF!</f>
        <v>#REF!</v>
      </c>
      <c r="C439" s="54" t="e">
        <f>'2 SERVICES'!#REF!</f>
        <v>#REF!</v>
      </c>
      <c r="D439" s="55" t="e">
        <f>'2 SERVICES'!#REF!</f>
        <v>#REF!</v>
      </c>
      <c r="E439" s="56">
        <f>'2 SERVICES'!B437</f>
        <v>0</v>
      </c>
      <c r="F439" s="57" t="e">
        <f t="shared" si="8"/>
        <v>#REF!</v>
      </c>
      <c r="G439" s="58"/>
      <c r="H439" s="59"/>
      <c r="I439" s="60"/>
      <c r="J439" s="61"/>
      <c r="K439" s="62"/>
      <c r="L439" s="63"/>
      <c r="M439" s="64" t="e">
        <f t="shared" si="9"/>
        <v>#REF!</v>
      </c>
      <c r="N439" s="58"/>
      <c r="O439" s="65"/>
      <c r="P439" s="60"/>
      <c r="Q439" s="61"/>
      <c r="R439" s="66"/>
      <c r="S439" s="67"/>
      <c r="T439" s="57" t="e">
        <f t="shared" si="10"/>
        <v>#REF!</v>
      </c>
      <c r="U439" s="58"/>
      <c r="V439" s="70"/>
      <c r="W439" s="71"/>
      <c r="X439" s="72"/>
      <c r="Y439" s="73"/>
      <c r="Z439" s="74"/>
      <c r="AA439" s="75" t="e">
        <f t="shared" si="11"/>
        <v>#REF!</v>
      </c>
      <c r="AB439" s="76"/>
      <c r="AC439" s="70"/>
      <c r="AD439" s="71"/>
      <c r="AE439" s="72"/>
      <c r="AF439" s="73"/>
      <c r="AG439" s="74"/>
      <c r="AH439" s="68" t="e">
        <f t="shared" si="12"/>
        <v>#REF!</v>
      </c>
      <c r="AI439" s="76"/>
      <c r="AJ439" s="59"/>
      <c r="AK439" s="71"/>
      <c r="AL439" s="72"/>
      <c r="AM439" s="62"/>
      <c r="AN439" s="63"/>
      <c r="AO439" s="77" t="s">
        <v>165</v>
      </c>
      <c r="AP439" s="3" t="e">
        <f t="shared" si="13"/>
        <v>#REF!</v>
      </c>
    </row>
    <row r="440" spans="1:42" ht="39.75" customHeight="1" x14ac:dyDescent="0.25">
      <c r="A440" s="52">
        <f t="shared" si="14"/>
        <v>426</v>
      </c>
      <c r="B440" s="53" t="e">
        <f>'2 SERVICES'!#REF!</f>
        <v>#REF!</v>
      </c>
      <c r="C440" s="54" t="e">
        <f>'2 SERVICES'!#REF!</f>
        <v>#REF!</v>
      </c>
      <c r="D440" s="55" t="e">
        <f>'2 SERVICES'!#REF!</f>
        <v>#REF!</v>
      </c>
      <c r="E440" s="56">
        <f>'2 SERVICES'!B438</f>
        <v>0</v>
      </c>
      <c r="F440" s="57" t="e">
        <f t="shared" si="8"/>
        <v>#REF!</v>
      </c>
      <c r="G440" s="58"/>
      <c r="H440" s="59"/>
      <c r="I440" s="60"/>
      <c r="J440" s="61"/>
      <c r="K440" s="62"/>
      <c r="L440" s="63"/>
      <c r="M440" s="64" t="e">
        <f t="shared" si="9"/>
        <v>#REF!</v>
      </c>
      <c r="N440" s="58"/>
      <c r="O440" s="65"/>
      <c r="P440" s="60"/>
      <c r="Q440" s="61"/>
      <c r="R440" s="66"/>
      <c r="S440" s="67"/>
      <c r="T440" s="57" t="e">
        <f t="shared" si="10"/>
        <v>#REF!</v>
      </c>
      <c r="U440" s="58"/>
      <c r="V440" s="59"/>
      <c r="W440" s="60"/>
      <c r="X440" s="61"/>
      <c r="Y440" s="62"/>
      <c r="Z440" s="63"/>
      <c r="AA440" s="64" t="e">
        <f t="shared" si="11"/>
        <v>#REF!</v>
      </c>
      <c r="AB440" s="58"/>
      <c r="AC440" s="65"/>
      <c r="AD440" s="60"/>
      <c r="AE440" s="61"/>
      <c r="AF440" s="66"/>
      <c r="AG440" s="67"/>
      <c r="AH440" s="68" t="e">
        <f t="shared" si="12"/>
        <v>#REF!</v>
      </c>
      <c r="AI440" s="58"/>
      <c r="AJ440" s="59"/>
      <c r="AK440" s="60"/>
      <c r="AL440" s="61"/>
      <c r="AM440" s="62"/>
      <c r="AN440" s="63"/>
      <c r="AO440" s="69" t="s">
        <v>165</v>
      </c>
      <c r="AP440" s="3" t="e">
        <f t="shared" si="13"/>
        <v>#REF!</v>
      </c>
    </row>
    <row r="441" spans="1:42" ht="39.75" customHeight="1" x14ac:dyDescent="0.25">
      <c r="A441" s="52">
        <f t="shared" si="14"/>
        <v>427</v>
      </c>
      <c r="B441" s="53" t="e">
        <f>'2 SERVICES'!#REF!</f>
        <v>#REF!</v>
      </c>
      <c r="C441" s="54" t="e">
        <f>'2 SERVICES'!#REF!</f>
        <v>#REF!</v>
      </c>
      <c r="D441" s="55" t="e">
        <f>'2 SERVICES'!#REF!</f>
        <v>#REF!</v>
      </c>
      <c r="E441" s="56">
        <f>'2 SERVICES'!B439</f>
        <v>0</v>
      </c>
      <c r="F441" s="57" t="e">
        <f t="shared" si="8"/>
        <v>#REF!</v>
      </c>
      <c r="G441" s="58"/>
      <c r="H441" s="59"/>
      <c r="I441" s="60"/>
      <c r="J441" s="61"/>
      <c r="K441" s="62"/>
      <c r="L441" s="63"/>
      <c r="M441" s="64" t="e">
        <f t="shared" si="9"/>
        <v>#REF!</v>
      </c>
      <c r="N441" s="58"/>
      <c r="O441" s="65"/>
      <c r="P441" s="60"/>
      <c r="Q441" s="61"/>
      <c r="R441" s="66"/>
      <c r="S441" s="67"/>
      <c r="T441" s="57" t="e">
        <f t="shared" si="10"/>
        <v>#REF!</v>
      </c>
      <c r="U441" s="58"/>
      <c r="V441" s="70"/>
      <c r="W441" s="71"/>
      <c r="X441" s="72"/>
      <c r="Y441" s="73"/>
      <c r="Z441" s="74"/>
      <c r="AA441" s="75" t="e">
        <f t="shared" si="11"/>
        <v>#REF!</v>
      </c>
      <c r="AB441" s="76"/>
      <c r="AC441" s="70"/>
      <c r="AD441" s="71"/>
      <c r="AE441" s="72"/>
      <c r="AF441" s="73"/>
      <c r="AG441" s="74"/>
      <c r="AH441" s="68" t="e">
        <f t="shared" si="12"/>
        <v>#REF!</v>
      </c>
      <c r="AI441" s="76"/>
      <c r="AJ441" s="59"/>
      <c r="AK441" s="71"/>
      <c r="AL441" s="72"/>
      <c r="AM441" s="62"/>
      <c r="AN441" s="63"/>
      <c r="AO441" s="77" t="s">
        <v>165</v>
      </c>
      <c r="AP441" s="3" t="e">
        <f t="shared" si="13"/>
        <v>#REF!</v>
      </c>
    </row>
    <row r="442" spans="1:42" ht="39.75" customHeight="1" x14ac:dyDescent="0.25">
      <c r="A442" s="52">
        <f t="shared" si="14"/>
        <v>428</v>
      </c>
      <c r="B442" s="53" t="e">
        <f>'2 SERVICES'!#REF!</f>
        <v>#REF!</v>
      </c>
      <c r="C442" s="54" t="e">
        <f>'2 SERVICES'!#REF!</f>
        <v>#REF!</v>
      </c>
      <c r="D442" s="55" t="e">
        <f>'2 SERVICES'!#REF!</f>
        <v>#REF!</v>
      </c>
      <c r="E442" s="56">
        <f>'2 SERVICES'!B440</f>
        <v>0</v>
      </c>
      <c r="F442" s="57" t="e">
        <f t="shared" si="8"/>
        <v>#REF!</v>
      </c>
      <c r="G442" s="58"/>
      <c r="H442" s="59"/>
      <c r="I442" s="60"/>
      <c r="J442" s="61"/>
      <c r="K442" s="62"/>
      <c r="L442" s="63"/>
      <c r="M442" s="64" t="e">
        <f t="shared" si="9"/>
        <v>#REF!</v>
      </c>
      <c r="N442" s="58"/>
      <c r="O442" s="65"/>
      <c r="P442" s="60"/>
      <c r="Q442" s="61"/>
      <c r="R442" s="66"/>
      <c r="S442" s="67"/>
      <c r="T442" s="57" t="e">
        <f t="shared" si="10"/>
        <v>#REF!</v>
      </c>
      <c r="U442" s="58"/>
      <c r="V442" s="59"/>
      <c r="W442" s="60"/>
      <c r="X442" s="61"/>
      <c r="Y442" s="62"/>
      <c r="Z442" s="63"/>
      <c r="AA442" s="64" t="e">
        <f t="shared" si="11"/>
        <v>#REF!</v>
      </c>
      <c r="AB442" s="58"/>
      <c r="AC442" s="65"/>
      <c r="AD442" s="60"/>
      <c r="AE442" s="61"/>
      <c r="AF442" s="66"/>
      <c r="AG442" s="67"/>
      <c r="AH442" s="68" t="e">
        <f t="shared" si="12"/>
        <v>#REF!</v>
      </c>
      <c r="AI442" s="58"/>
      <c r="AJ442" s="59"/>
      <c r="AK442" s="60"/>
      <c r="AL442" s="61"/>
      <c r="AM442" s="62"/>
      <c r="AN442" s="63"/>
      <c r="AO442" s="69" t="s">
        <v>165</v>
      </c>
      <c r="AP442" s="3" t="e">
        <f t="shared" si="13"/>
        <v>#REF!</v>
      </c>
    </row>
    <row r="443" spans="1:42" ht="39.75" customHeight="1" x14ac:dyDescent="0.25">
      <c r="A443" s="52">
        <f t="shared" si="14"/>
        <v>429</v>
      </c>
      <c r="B443" s="53" t="e">
        <f>'2 SERVICES'!#REF!</f>
        <v>#REF!</v>
      </c>
      <c r="C443" s="54" t="e">
        <f>'2 SERVICES'!#REF!</f>
        <v>#REF!</v>
      </c>
      <c r="D443" s="55" t="e">
        <f>'2 SERVICES'!#REF!</f>
        <v>#REF!</v>
      </c>
      <c r="E443" s="56">
        <f>'2 SERVICES'!B441</f>
        <v>0</v>
      </c>
      <c r="F443" s="57" t="e">
        <f t="shared" si="8"/>
        <v>#REF!</v>
      </c>
      <c r="G443" s="58"/>
      <c r="H443" s="59"/>
      <c r="I443" s="60"/>
      <c r="J443" s="61"/>
      <c r="K443" s="62"/>
      <c r="L443" s="63"/>
      <c r="M443" s="64" t="e">
        <f t="shared" si="9"/>
        <v>#REF!</v>
      </c>
      <c r="N443" s="58"/>
      <c r="O443" s="65"/>
      <c r="P443" s="60"/>
      <c r="Q443" s="61"/>
      <c r="R443" s="66"/>
      <c r="S443" s="67"/>
      <c r="T443" s="57" t="e">
        <f t="shared" si="10"/>
        <v>#REF!</v>
      </c>
      <c r="U443" s="58"/>
      <c r="V443" s="70"/>
      <c r="W443" s="71"/>
      <c r="X443" s="72"/>
      <c r="Y443" s="73"/>
      <c r="Z443" s="74"/>
      <c r="AA443" s="75" t="e">
        <f t="shared" si="11"/>
        <v>#REF!</v>
      </c>
      <c r="AB443" s="76"/>
      <c r="AC443" s="70"/>
      <c r="AD443" s="71"/>
      <c r="AE443" s="72"/>
      <c r="AF443" s="73"/>
      <c r="AG443" s="74"/>
      <c r="AH443" s="68" t="e">
        <f t="shared" si="12"/>
        <v>#REF!</v>
      </c>
      <c r="AI443" s="76"/>
      <c r="AJ443" s="59"/>
      <c r="AK443" s="71"/>
      <c r="AL443" s="72"/>
      <c r="AM443" s="62"/>
      <c r="AN443" s="63"/>
      <c r="AO443" s="77" t="s">
        <v>165</v>
      </c>
      <c r="AP443" s="3" t="e">
        <f t="shared" si="13"/>
        <v>#REF!</v>
      </c>
    </row>
    <row r="444" spans="1:42" ht="39.75" customHeight="1" x14ac:dyDescent="0.25">
      <c r="A444" s="52">
        <f t="shared" si="14"/>
        <v>430</v>
      </c>
      <c r="B444" s="53" t="e">
        <f>'2 SERVICES'!#REF!</f>
        <v>#REF!</v>
      </c>
      <c r="C444" s="54" t="e">
        <f>'2 SERVICES'!#REF!</f>
        <v>#REF!</v>
      </c>
      <c r="D444" s="55" t="e">
        <f>'2 SERVICES'!#REF!</f>
        <v>#REF!</v>
      </c>
      <c r="E444" s="56">
        <f>'2 SERVICES'!B442</f>
        <v>0</v>
      </c>
      <c r="F444" s="57" t="e">
        <f t="shared" si="8"/>
        <v>#REF!</v>
      </c>
      <c r="G444" s="58"/>
      <c r="H444" s="59"/>
      <c r="I444" s="60"/>
      <c r="J444" s="61"/>
      <c r="K444" s="62"/>
      <c r="L444" s="63"/>
      <c r="M444" s="64" t="e">
        <f t="shared" si="9"/>
        <v>#REF!</v>
      </c>
      <c r="N444" s="58"/>
      <c r="O444" s="65"/>
      <c r="P444" s="60"/>
      <c r="Q444" s="61"/>
      <c r="R444" s="66"/>
      <c r="S444" s="67"/>
      <c r="T444" s="57" t="e">
        <f t="shared" si="10"/>
        <v>#REF!</v>
      </c>
      <c r="U444" s="58"/>
      <c r="V444" s="59"/>
      <c r="W444" s="60"/>
      <c r="X444" s="61"/>
      <c r="Y444" s="62"/>
      <c r="Z444" s="63"/>
      <c r="AA444" s="64" t="e">
        <f t="shared" si="11"/>
        <v>#REF!</v>
      </c>
      <c r="AB444" s="58"/>
      <c r="AC444" s="65"/>
      <c r="AD444" s="60"/>
      <c r="AE444" s="61"/>
      <c r="AF444" s="66"/>
      <c r="AG444" s="67"/>
      <c r="AH444" s="68" t="e">
        <f t="shared" si="12"/>
        <v>#REF!</v>
      </c>
      <c r="AI444" s="58"/>
      <c r="AJ444" s="59"/>
      <c r="AK444" s="60"/>
      <c r="AL444" s="61"/>
      <c r="AM444" s="62"/>
      <c r="AN444" s="63"/>
      <c r="AO444" s="69" t="s">
        <v>165</v>
      </c>
      <c r="AP444" s="3" t="e">
        <f t="shared" si="13"/>
        <v>#REF!</v>
      </c>
    </row>
    <row r="445" spans="1:42" ht="39.75" customHeight="1" x14ac:dyDescent="0.25">
      <c r="A445" s="52">
        <f t="shared" si="14"/>
        <v>431</v>
      </c>
      <c r="B445" s="53" t="e">
        <f>'2 SERVICES'!#REF!</f>
        <v>#REF!</v>
      </c>
      <c r="C445" s="54" t="e">
        <f>'2 SERVICES'!#REF!</f>
        <v>#REF!</v>
      </c>
      <c r="D445" s="55" t="e">
        <f>'2 SERVICES'!#REF!</f>
        <v>#REF!</v>
      </c>
      <c r="E445" s="56">
        <f>'2 SERVICES'!B443</f>
        <v>0</v>
      </c>
      <c r="F445" s="57" t="e">
        <f t="shared" si="8"/>
        <v>#REF!</v>
      </c>
      <c r="G445" s="58"/>
      <c r="H445" s="59"/>
      <c r="I445" s="60"/>
      <c r="J445" s="61"/>
      <c r="K445" s="62"/>
      <c r="L445" s="63"/>
      <c r="M445" s="64" t="e">
        <f t="shared" si="9"/>
        <v>#REF!</v>
      </c>
      <c r="N445" s="58"/>
      <c r="O445" s="65"/>
      <c r="P445" s="60"/>
      <c r="Q445" s="61"/>
      <c r="R445" s="66"/>
      <c r="S445" s="67"/>
      <c r="T445" s="57" t="e">
        <f t="shared" si="10"/>
        <v>#REF!</v>
      </c>
      <c r="U445" s="58"/>
      <c r="V445" s="70"/>
      <c r="W445" s="71"/>
      <c r="X445" s="72"/>
      <c r="Y445" s="73"/>
      <c r="Z445" s="74"/>
      <c r="AA445" s="75" t="e">
        <f t="shared" si="11"/>
        <v>#REF!</v>
      </c>
      <c r="AB445" s="76"/>
      <c r="AC445" s="70"/>
      <c r="AD445" s="71"/>
      <c r="AE445" s="72"/>
      <c r="AF445" s="73"/>
      <c r="AG445" s="74"/>
      <c r="AH445" s="68" t="e">
        <f t="shared" si="12"/>
        <v>#REF!</v>
      </c>
      <c r="AI445" s="76"/>
      <c r="AJ445" s="59"/>
      <c r="AK445" s="71"/>
      <c r="AL445" s="72"/>
      <c r="AM445" s="62"/>
      <c r="AN445" s="63"/>
      <c r="AO445" s="77" t="s">
        <v>165</v>
      </c>
      <c r="AP445" s="3" t="e">
        <f t="shared" si="13"/>
        <v>#REF!</v>
      </c>
    </row>
    <row r="446" spans="1:42" ht="39.75" customHeight="1" x14ac:dyDescent="0.25">
      <c r="A446" s="52">
        <f t="shared" si="14"/>
        <v>432</v>
      </c>
      <c r="B446" s="53" t="e">
        <f>'2 SERVICES'!#REF!</f>
        <v>#REF!</v>
      </c>
      <c r="C446" s="54" t="e">
        <f>'2 SERVICES'!#REF!</f>
        <v>#REF!</v>
      </c>
      <c r="D446" s="55" t="e">
        <f>'2 SERVICES'!#REF!</f>
        <v>#REF!</v>
      </c>
      <c r="E446" s="56">
        <f>'2 SERVICES'!B444</f>
        <v>0</v>
      </c>
      <c r="F446" s="57" t="e">
        <f t="shared" si="8"/>
        <v>#REF!</v>
      </c>
      <c r="G446" s="58"/>
      <c r="H446" s="59"/>
      <c r="I446" s="60"/>
      <c r="J446" s="61"/>
      <c r="K446" s="62"/>
      <c r="L446" s="63"/>
      <c r="M446" s="64" t="e">
        <f t="shared" si="9"/>
        <v>#REF!</v>
      </c>
      <c r="N446" s="58"/>
      <c r="O446" s="65"/>
      <c r="P446" s="60"/>
      <c r="Q446" s="61"/>
      <c r="R446" s="66"/>
      <c r="S446" s="67"/>
      <c r="T446" s="57" t="e">
        <f t="shared" si="10"/>
        <v>#REF!</v>
      </c>
      <c r="U446" s="58"/>
      <c r="V446" s="59"/>
      <c r="W446" s="60"/>
      <c r="X446" s="61"/>
      <c r="Y446" s="62"/>
      <c r="Z446" s="63"/>
      <c r="AA446" s="64" t="e">
        <f t="shared" si="11"/>
        <v>#REF!</v>
      </c>
      <c r="AB446" s="58"/>
      <c r="AC446" s="65"/>
      <c r="AD446" s="60"/>
      <c r="AE446" s="61"/>
      <c r="AF446" s="66"/>
      <c r="AG446" s="67"/>
      <c r="AH446" s="68" t="e">
        <f t="shared" si="12"/>
        <v>#REF!</v>
      </c>
      <c r="AI446" s="58"/>
      <c r="AJ446" s="59"/>
      <c r="AK446" s="60"/>
      <c r="AL446" s="61"/>
      <c r="AM446" s="62"/>
      <c r="AN446" s="63"/>
      <c r="AO446" s="69" t="s">
        <v>165</v>
      </c>
      <c r="AP446" s="3" t="e">
        <f t="shared" si="13"/>
        <v>#REF!</v>
      </c>
    </row>
    <row r="447" spans="1:42" ht="39.75" customHeight="1" x14ac:dyDescent="0.25">
      <c r="A447" s="52">
        <f t="shared" si="14"/>
        <v>433</v>
      </c>
      <c r="B447" s="53" t="e">
        <f>'2 SERVICES'!#REF!</f>
        <v>#REF!</v>
      </c>
      <c r="C447" s="54" t="e">
        <f>'2 SERVICES'!#REF!</f>
        <v>#REF!</v>
      </c>
      <c r="D447" s="55" t="e">
        <f>'2 SERVICES'!#REF!</f>
        <v>#REF!</v>
      </c>
      <c r="E447" s="56">
        <f>'2 SERVICES'!B445</f>
        <v>0</v>
      </c>
      <c r="F447" s="57" t="e">
        <f t="shared" si="8"/>
        <v>#REF!</v>
      </c>
      <c r="G447" s="58"/>
      <c r="H447" s="59"/>
      <c r="I447" s="60"/>
      <c r="J447" s="61"/>
      <c r="K447" s="62"/>
      <c r="L447" s="63"/>
      <c r="M447" s="64" t="e">
        <f t="shared" si="9"/>
        <v>#REF!</v>
      </c>
      <c r="N447" s="58"/>
      <c r="O447" s="65"/>
      <c r="P447" s="60"/>
      <c r="Q447" s="61"/>
      <c r="R447" s="66"/>
      <c r="S447" s="67"/>
      <c r="T447" s="57" t="e">
        <f t="shared" si="10"/>
        <v>#REF!</v>
      </c>
      <c r="U447" s="58"/>
      <c r="V447" s="70"/>
      <c r="W447" s="71"/>
      <c r="X447" s="72"/>
      <c r="Y447" s="73"/>
      <c r="Z447" s="74"/>
      <c r="AA447" s="75" t="e">
        <f t="shared" si="11"/>
        <v>#REF!</v>
      </c>
      <c r="AB447" s="76"/>
      <c r="AC447" s="70"/>
      <c r="AD447" s="71"/>
      <c r="AE447" s="72"/>
      <c r="AF447" s="73"/>
      <c r="AG447" s="74"/>
      <c r="AH447" s="68" t="e">
        <f t="shared" si="12"/>
        <v>#REF!</v>
      </c>
      <c r="AI447" s="76"/>
      <c r="AJ447" s="59"/>
      <c r="AK447" s="71"/>
      <c r="AL447" s="72"/>
      <c r="AM447" s="62"/>
      <c r="AN447" s="63"/>
      <c r="AO447" s="77" t="s">
        <v>165</v>
      </c>
      <c r="AP447" s="3" t="e">
        <f t="shared" si="13"/>
        <v>#REF!</v>
      </c>
    </row>
    <row r="448" spans="1:42" ht="39.75" customHeight="1" x14ac:dyDescent="0.25">
      <c r="A448" s="52">
        <f t="shared" si="14"/>
        <v>434</v>
      </c>
      <c r="B448" s="53" t="e">
        <f>'2 SERVICES'!#REF!</f>
        <v>#REF!</v>
      </c>
      <c r="C448" s="54" t="e">
        <f>'2 SERVICES'!#REF!</f>
        <v>#REF!</v>
      </c>
      <c r="D448" s="55" t="e">
        <f>'2 SERVICES'!#REF!</f>
        <v>#REF!</v>
      </c>
      <c r="E448" s="56">
        <f>'2 SERVICES'!B446</f>
        <v>0</v>
      </c>
      <c r="F448" s="57" t="e">
        <f t="shared" si="8"/>
        <v>#REF!</v>
      </c>
      <c r="G448" s="58"/>
      <c r="H448" s="59"/>
      <c r="I448" s="60"/>
      <c r="J448" s="61"/>
      <c r="K448" s="62"/>
      <c r="L448" s="63"/>
      <c r="M448" s="64" t="e">
        <f t="shared" si="9"/>
        <v>#REF!</v>
      </c>
      <c r="N448" s="58"/>
      <c r="O448" s="65"/>
      <c r="P448" s="60"/>
      <c r="Q448" s="61"/>
      <c r="R448" s="66"/>
      <c r="S448" s="67"/>
      <c r="T448" s="57" t="e">
        <f t="shared" si="10"/>
        <v>#REF!</v>
      </c>
      <c r="U448" s="58"/>
      <c r="V448" s="59"/>
      <c r="W448" s="60"/>
      <c r="X448" s="61"/>
      <c r="Y448" s="62"/>
      <c r="Z448" s="63"/>
      <c r="AA448" s="64" t="e">
        <f t="shared" si="11"/>
        <v>#REF!</v>
      </c>
      <c r="AB448" s="58"/>
      <c r="AC448" s="65"/>
      <c r="AD448" s="60"/>
      <c r="AE448" s="61"/>
      <c r="AF448" s="66"/>
      <c r="AG448" s="67"/>
      <c r="AH448" s="68" t="e">
        <f t="shared" si="12"/>
        <v>#REF!</v>
      </c>
      <c r="AI448" s="58"/>
      <c r="AJ448" s="59"/>
      <c r="AK448" s="60"/>
      <c r="AL448" s="61"/>
      <c r="AM448" s="62"/>
      <c r="AN448" s="63"/>
      <c r="AO448" s="69" t="s">
        <v>165</v>
      </c>
      <c r="AP448" s="3" t="e">
        <f t="shared" si="13"/>
        <v>#REF!</v>
      </c>
    </row>
    <row r="449" spans="1:42" ht="39.75" customHeight="1" x14ac:dyDescent="0.25">
      <c r="A449" s="52">
        <f t="shared" si="14"/>
        <v>435</v>
      </c>
      <c r="B449" s="53" t="e">
        <f>'2 SERVICES'!#REF!</f>
        <v>#REF!</v>
      </c>
      <c r="C449" s="54" t="e">
        <f>'2 SERVICES'!#REF!</f>
        <v>#REF!</v>
      </c>
      <c r="D449" s="55" t="e">
        <f>'2 SERVICES'!#REF!</f>
        <v>#REF!</v>
      </c>
      <c r="E449" s="56">
        <f>'2 SERVICES'!B447</f>
        <v>0</v>
      </c>
      <c r="F449" s="57" t="e">
        <f t="shared" si="8"/>
        <v>#REF!</v>
      </c>
      <c r="G449" s="58"/>
      <c r="H449" s="59"/>
      <c r="I449" s="60"/>
      <c r="J449" s="61"/>
      <c r="K449" s="62"/>
      <c r="L449" s="63"/>
      <c r="M449" s="64" t="e">
        <f t="shared" si="9"/>
        <v>#REF!</v>
      </c>
      <c r="N449" s="58"/>
      <c r="O449" s="65"/>
      <c r="P449" s="60"/>
      <c r="Q449" s="61"/>
      <c r="R449" s="66"/>
      <c r="S449" s="67"/>
      <c r="T449" s="57" t="e">
        <f t="shared" si="10"/>
        <v>#REF!</v>
      </c>
      <c r="U449" s="58"/>
      <c r="V449" s="70"/>
      <c r="W449" s="71"/>
      <c r="X449" s="72"/>
      <c r="Y449" s="73"/>
      <c r="Z449" s="74"/>
      <c r="AA449" s="75" t="e">
        <f t="shared" si="11"/>
        <v>#REF!</v>
      </c>
      <c r="AB449" s="76"/>
      <c r="AC449" s="70"/>
      <c r="AD449" s="71"/>
      <c r="AE449" s="72"/>
      <c r="AF449" s="73"/>
      <c r="AG449" s="74"/>
      <c r="AH449" s="68" t="e">
        <f t="shared" si="12"/>
        <v>#REF!</v>
      </c>
      <c r="AI449" s="76"/>
      <c r="AJ449" s="59"/>
      <c r="AK449" s="71"/>
      <c r="AL449" s="72"/>
      <c r="AM449" s="62"/>
      <c r="AN449" s="63"/>
      <c r="AO449" s="77" t="s">
        <v>165</v>
      </c>
      <c r="AP449" s="3" t="e">
        <f t="shared" si="13"/>
        <v>#REF!</v>
      </c>
    </row>
    <row r="450" spans="1:42" ht="39.75" customHeight="1" x14ac:dyDescent="0.25">
      <c r="A450" s="52">
        <f t="shared" si="14"/>
        <v>436</v>
      </c>
      <c r="B450" s="53" t="e">
        <f>'2 SERVICES'!#REF!</f>
        <v>#REF!</v>
      </c>
      <c r="C450" s="54" t="e">
        <f>'2 SERVICES'!#REF!</f>
        <v>#REF!</v>
      </c>
      <c r="D450" s="55" t="e">
        <f>'2 SERVICES'!#REF!</f>
        <v>#REF!</v>
      </c>
      <c r="E450" s="56">
        <f>'2 SERVICES'!B448</f>
        <v>0</v>
      </c>
      <c r="F450" s="57" t="e">
        <f t="shared" si="8"/>
        <v>#REF!</v>
      </c>
      <c r="G450" s="58"/>
      <c r="H450" s="59"/>
      <c r="I450" s="60"/>
      <c r="J450" s="61"/>
      <c r="K450" s="62"/>
      <c r="L450" s="63"/>
      <c r="M450" s="64" t="e">
        <f t="shared" si="9"/>
        <v>#REF!</v>
      </c>
      <c r="N450" s="58"/>
      <c r="O450" s="65"/>
      <c r="P450" s="60"/>
      <c r="Q450" s="61"/>
      <c r="R450" s="66"/>
      <c r="S450" s="67"/>
      <c r="T450" s="57" t="e">
        <f t="shared" si="10"/>
        <v>#REF!</v>
      </c>
      <c r="U450" s="58"/>
      <c r="V450" s="59"/>
      <c r="W450" s="60"/>
      <c r="X450" s="61"/>
      <c r="Y450" s="62"/>
      <c r="Z450" s="63"/>
      <c r="AA450" s="64" t="e">
        <f t="shared" si="11"/>
        <v>#REF!</v>
      </c>
      <c r="AB450" s="58"/>
      <c r="AC450" s="65"/>
      <c r="AD450" s="60"/>
      <c r="AE450" s="61"/>
      <c r="AF450" s="66"/>
      <c r="AG450" s="67"/>
      <c r="AH450" s="68" t="e">
        <f t="shared" si="12"/>
        <v>#REF!</v>
      </c>
      <c r="AI450" s="58"/>
      <c r="AJ450" s="59"/>
      <c r="AK450" s="60"/>
      <c r="AL450" s="61"/>
      <c r="AM450" s="62"/>
      <c r="AN450" s="63"/>
      <c r="AO450" s="69" t="s">
        <v>165</v>
      </c>
      <c r="AP450" s="3" t="e">
        <f t="shared" si="13"/>
        <v>#REF!</v>
      </c>
    </row>
    <row r="451" spans="1:42" ht="39.75" customHeight="1" x14ac:dyDescent="0.25">
      <c r="A451" s="52">
        <f t="shared" si="14"/>
        <v>437</v>
      </c>
      <c r="B451" s="53" t="e">
        <f>'2 SERVICES'!#REF!</f>
        <v>#REF!</v>
      </c>
      <c r="C451" s="54" t="e">
        <f>'2 SERVICES'!#REF!</f>
        <v>#REF!</v>
      </c>
      <c r="D451" s="55" t="e">
        <f>'2 SERVICES'!#REF!</f>
        <v>#REF!</v>
      </c>
      <c r="E451" s="56">
        <f>'2 SERVICES'!B449</f>
        <v>0</v>
      </c>
      <c r="F451" s="57" t="e">
        <f t="shared" si="8"/>
        <v>#REF!</v>
      </c>
      <c r="G451" s="58"/>
      <c r="H451" s="59"/>
      <c r="I451" s="60"/>
      <c r="J451" s="61"/>
      <c r="K451" s="62"/>
      <c r="L451" s="63"/>
      <c r="M451" s="64" t="e">
        <f t="shared" si="9"/>
        <v>#REF!</v>
      </c>
      <c r="N451" s="58"/>
      <c r="O451" s="65"/>
      <c r="P451" s="60"/>
      <c r="Q451" s="61"/>
      <c r="R451" s="66"/>
      <c r="S451" s="67"/>
      <c r="T451" s="57" t="e">
        <f t="shared" si="10"/>
        <v>#REF!</v>
      </c>
      <c r="U451" s="58"/>
      <c r="V451" s="70"/>
      <c r="W451" s="71"/>
      <c r="X451" s="72"/>
      <c r="Y451" s="73"/>
      <c r="Z451" s="74"/>
      <c r="AA451" s="75" t="e">
        <f t="shared" si="11"/>
        <v>#REF!</v>
      </c>
      <c r="AB451" s="76"/>
      <c r="AC451" s="70"/>
      <c r="AD451" s="71"/>
      <c r="AE451" s="72"/>
      <c r="AF451" s="73"/>
      <c r="AG451" s="74"/>
      <c r="AH451" s="68" t="e">
        <f t="shared" si="12"/>
        <v>#REF!</v>
      </c>
      <c r="AI451" s="76"/>
      <c r="AJ451" s="59"/>
      <c r="AK451" s="71"/>
      <c r="AL451" s="72"/>
      <c r="AM451" s="62"/>
      <c r="AN451" s="63"/>
      <c r="AO451" s="77" t="s">
        <v>165</v>
      </c>
      <c r="AP451" s="3" t="e">
        <f t="shared" si="13"/>
        <v>#REF!</v>
      </c>
    </row>
    <row r="452" spans="1:42" ht="39.75" customHeight="1" x14ac:dyDescent="0.25">
      <c r="A452" s="52">
        <f t="shared" si="14"/>
        <v>438</v>
      </c>
      <c r="B452" s="53" t="e">
        <f>'2 SERVICES'!#REF!</f>
        <v>#REF!</v>
      </c>
      <c r="C452" s="54" t="e">
        <f>'2 SERVICES'!#REF!</f>
        <v>#REF!</v>
      </c>
      <c r="D452" s="55" t="e">
        <f>'2 SERVICES'!#REF!</f>
        <v>#REF!</v>
      </c>
      <c r="E452" s="56">
        <f>'2 SERVICES'!B450</f>
        <v>0</v>
      </c>
      <c r="F452" s="57" t="e">
        <f t="shared" si="8"/>
        <v>#REF!</v>
      </c>
      <c r="G452" s="58"/>
      <c r="H452" s="59"/>
      <c r="I452" s="60"/>
      <c r="J452" s="61"/>
      <c r="K452" s="62"/>
      <c r="L452" s="63"/>
      <c r="M452" s="64" t="e">
        <f t="shared" si="9"/>
        <v>#REF!</v>
      </c>
      <c r="N452" s="58"/>
      <c r="O452" s="65"/>
      <c r="P452" s="60"/>
      <c r="Q452" s="61"/>
      <c r="R452" s="66"/>
      <c r="S452" s="67"/>
      <c r="T452" s="57" t="e">
        <f t="shared" si="10"/>
        <v>#REF!</v>
      </c>
      <c r="U452" s="58"/>
      <c r="V452" s="59"/>
      <c r="W452" s="60"/>
      <c r="X452" s="61"/>
      <c r="Y452" s="62"/>
      <c r="Z452" s="63"/>
      <c r="AA452" s="64" t="e">
        <f t="shared" si="11"/>
        <v>#REF!</v>
      </c>
      <c r="AB452" s="58"/>
      <c r="AC452" s="65"/>
      <c r="AD452" s="60"/>
      <c r="AE452" s="61"/>
      <c r="AF452" s="66"/>
      <c r="AG452" s="67"/>
      <c r="AH452" s="68" t="e">
        <f t="shared" si="12"/>
        <v>#REF!</v>
      </c>
      <c r="AI452" s="58"/>
      <c r="AJ452" s="59"/>
      <c r="AK452" s="60"/>
      <c r="AL452" s="61"/>
      <c r="AM452" s="62"/>
      <c r="AN452" s="63"/>
      <c r="AO452" s="69" t="s">
        <v>165</v>
      </c>
      <c r="AP452" s="3" t="e">
        <f t="shared" si="13"/>
        <v>#REF!</v>
      </c>
    </row>
    <row r="453" spans="1:42" ht="39.75" customHeight="1" x14ac:dyDescent="0.25">
      <c r="A453" s="52">
        <f t="shared" si="14"/>
        <v>439</v>
      </c>
      <c r="B453" s="53" t="e">
        <f>'2 SERVICES'!#REF!</f>
        <v>#REF!</v>
      </c>
      <c r="C453" s="54" t="e">
        <f>'2 SERVICES'!#REF!</f>
        <v>#REF!</v>
      </c>
      <c r="D453" s="55" t="e">
        <f>'2 SERVICES'!#REF!</f>
        <v>#REF!</v>
      </c>
      <c r="E453" s="56">
        <f>'2 SERVICES'!B451</f>
        <v>0</v>
      </c>
      <c r="F453" s="57" t="e">
        <f t="shared" si="8"/>
        <v>#REF!</v>
      </c>
      <c r="G453" s="58"/>
      <c r="H453" s="59"/>
      <c r="I453" s="60"/>
      <c r="J453" s="61"/>
      <c r="K453" s="62"/>
      <c r="L453" s="63"/>
      <c r="M453" s="64" t="e">
        <f t="shared" si="9"/>
        <v>#REF!</v>
      </c>
      <c r="N453" s="58"/>
      <c r="O453" s="65"/>
      <c r="P453" s="60"/>
      <c r="Q453" s="61"/>
      <c r="R453" s="66"/>
      <c r="S453" s="67"/>
      <c r="T453" s="57" t="e">
        <f t="shared" si="10"/>
        <v>#REF!</v>
      </c>
      <c r="U453" s="58"/>
      <c r="V453" s="70"/>
      <c r="W453" s="71"/>
      <c r="X453" s="72"/>
      <c r="Y453" s="73"/>
      <c r="Z453" s="74"/>
      <c r="AA453" s="75" t="e">
        <f t="shared" si="11"/>
        <v>#REF!</v>
      </c>
      <c r="AB453" s="76"/>
      <c r="AC453" s="70"/>
      <c r="AD453" s="71"/>
      <c r="AE453" s="72"/>
      <c r="AF453" s="73"/>
      <c r="AG453" s="74"/>
      <c r="AH453" s="68" t="e">
        <f t="shared" si="12"/>
        <v>#REF!</v>
      </c>
      <c r="AI453" s="76"/>
      <c r="AJ453" s="59"/>
      <c r="AK453" s="71"/>
      <c r="AL453" s="72"/>
      <c r="AM453" s="62"/>
      <c r="AN453" s="63"/>
      <c r="AO453" s="77" t="s">
        <v>165</v>
      </c>
      <c r="AP453" s="3" t="e">
        <f t="shared" si="13"/>
        <v>#REF!</v>
      </c>
    </row>
    <row r="454" spans="1:42" ht="39.75" customHeight="1" x14ac:dyDescent="0.25">
      <c r="A454" s="52">
        <f t="shared" si="14"/>
        <v>440</v>
      </c>
      <c r="B454" s="53" t="e">
        <f>'2 SERVICES'!#REF!</f>
        <v>#REF!</v>
      </c>
      <c r="C454" s="54" t="e">
        <f>'2 SERVICES'!#REF!</f>
        <v>#REF!</v>
      </c>
      <c r="D454" s="55" t="e">
        <f>'2 SERVICES'!#REF!</f>
        <v>#REF!</v>
      </c>
      <c r="E454" s="56">
        <f>'2 SERVICES'!B452</f>
        <v>0</v>
      </c>
      <c r="F454" s="57" t="e">
        <f t="shared" si="8"/>
        <v>#REF!</v>
      </c>
      <c r="G454" s="58"/>
      <c r="H454" s="59"/>
      <c r="I454" s="60"/>
      <c r="J454" s="61"/>
      <c r="K454" s="62"/>
      <c r="L454" s="63"/>
      <c r="M454" s="64" t="e">
        <f t="shared" si="9"/>
        <v>#REF!</v>
      </c>
      <c r="N454" s="58"/>
      <c r="O454" s="65"/>
      <c r="P454" s="60"/>
      <c r="Q454" s="61"/>
      <c r="R454" s="66"/>
      <c r="S454" s="67"/>
      <c r="T454" s="57" t="e">
        <f t="shared" si="10"/>
        <v>#REF!</v>
      </c>
      <c r="U454" s="58"/>
      <c r="V454" s="59"/>
      <c r="W454" s="60"/>
      <c r="X454" s="61"/>
      <c r="Y454" s="62"/>
      <c r="Z454" s="63"/>
      <c r="AA454" s="64" t="e">
        <f t="shared" si="11"/>
        <v>#REF!</v>
      </c>
      <c r="AB454" s="58"/>
      <c r="AC454" s="65"/>
      <c r="AD454" s="60"/>
      <c r="AE454" s="61"/>
      <c r="AF454" s="66"/>
      <c r="AG454" s="67"/>
      <c r="AH454" s="68" t="e">
        <f t="shared" si="12"/>
        <v>#REF!</v>
      </c>
      <c r="AI454" s="58"/>
      <c r="AJ454" s="59"/>
      <c r="AK454" s="60"/>
      <c r="AL454" s="61"/>
      <c r="AM454" s="62"/>
      <c r="AN454" s="63"/>
      <c r="AO454" s="69" t="s">
        <v>165</v>
      </c>
      <c r="AP454" s="3" t="e">
        <f t="shared" si="13"/>
        <v>#REF!</v>
      </c>
    </row>
    <row r="455" spans="1:42" ht="39.75" customHeight="1" x14ac:dyDescent="0.25">
      <c r="A455" s="52">
        <f t="shared" si="14"/>
        <v>441</v>
      </c>
      <c r="B455" s="53" t="e">
        <f>'2 SERVICES'!#REF!</f>
        <v>#REF!</v>
      </c>
      <c r="C455" s="54" t="e">
        <f>'2 SERVICES'!#REF!</f>
        <v>#REF!</v>
      </c>
      <c r="D455" s="55" t="e">
        <f>'2 SERVICES'!#REF!</f>
        <v>#REF!</v>
      </c>
      <c r="E455" s="56">
        <f>'2 SERVICES'!B453</f>
        <v>0</v>
      </c>
      <c r="F455" s="57" t="e">
        <f t="shared" si="8"/>
        <v>#REF!</v>
      </c>
      <c r="G455" s="58"/>
      <c r="H455" s="59"/>
      <c r="I455" s="60"/>
      <c r="J455" s="61"/>
      <c r="K455" s="62"/>
      <c r="L455" s="63"/>
      <c r="M455" s="64" t="e">
        <f t="shared" si="9"/>
        <v>#REF!</v>
      </c>
      <c r="N455" s="58"/>
      <c r="O455" s="65"/>
      <c r="P455" s="60"/>
      <c r="Q455" s="61"/>
      <c r="R455" s="66"/>
      <c r="S455" s="67"/>
      <c r="T455" s="57" t="e">
        <f t="shared" si="10"/>
        <v>#REF!</v>
      </c>
      <c r="U455" s="58"/>
      <c r="V455" s="70"/>
      <c r="W455" s="71"/>
      <c r="X455" s="72"/>
      <c r="Y455" s="73"/>
      <c r="Z455" s="74"/>
      <c r="AA455" s="75" t="e">
        <f t="shared" si="11"/>
        <v>#REF!</v>
      </c>
      <c r="AB455" s="76"/>
      <c r="AC455" s="70"/>
      <c r="AD455" s="71"/>
      <c r="AE455" s="72"/>
      <c r="AF455" s="73"/>
      <c r="AG455" s="74"/>
      <c r="AH455" s="68" t="e">
        <f t="shared" si="12"/>
        <v>#REF!</v>
      </c>
      <c r="AI455" s="76"/>
      <c r="AJ455" s="59"/>
      <c r="AK455" s="71"/>
      <c r="AL455" s="72"/>
      <c r="AM455" s="62"/>
      <c r="AN455" s="63"/>
      <c r="AO455" s="77" t="s">
        <v>165</v>
      </c>
      <c r="AP455" s="3" t="e">
        <f t="shared" si="13"/>
        <v>#REF!</v>
      </c>
    </row>
    <row r="456" spans="1:42" ht="39.75" customHeight="1" x14ac:dyDescent="0.25">
      <c r="A456" s="52">
        <f t="shared" si="14"/>
        <v>442</v>
      </c>
      <c r="B456" s="53" t="e">
        <f>'2 SERVICES'!#REF!</f>
        <v>#REF!</v>
      </c>
      <c r="C456" s="54" t="e">
        <f>'2 SERVICES'!#REF!</f>
        <v>#REF!</v>
      </c>
      <c r="D456" s="55" t="e">
        <f>'2 SERVICES'!#REF!</f>
        <v>#REF!</v>
      </c>
      <c r="E456" s="56">
        <f>'2 SERVICES'!B454</f>
        <v>0</v>
      </c>
      <c r="F456" s="57" t="e">
        <f t="shared" si="8"/>
        <v>#REF!</v>
      </c>
      <c r="G456" s="58"/>
      <c r="H456" s="59"/>
      <c r="I456" s="60"/>
      <c r="J456" s="61"/>
      <c r="K456" s="62"/>
      <c r="L456" s="63"/>
      <c r="M456" s="64" t="e">
        <f t="shared" si="9"/>
        <v>#REF!</v>
      </c>
      <c r="N456" s="58"/>
      <c r="O456" s="65"/>
      <c r="P456" s="60"/>
      <c r="Q456" s="61"/>
      <c r="R456" s="66"/>
      <c r="S456" s="67"/>
      <c r="T456" s="57" t="e">
        <f t="shared" si="10"/>
        <v>#REF!</v>
      </c>
      <c r="U456" s="58"/>
      <c r="V456" s="59"/>
      <c r="W456" s="60"/>
      <c r="X456" s="61"/>
      <c r="Y456" s="62"/>
      <c r="Z456" s="63"/>
      <c r="AA456" s="64" t="e">
        <f t="shared" si="11"/>
        <v>#REF!</v>
      </c>
      <c r="AB456" s="58"/>
      <c r="AC456" s="65"/>
      <c r="AD456" s="60"/>
      <c r="AE456" s="61"/>
      <c r="AF456" s="66"/>
      <c r="AG456" s="67"/>
      <c r="AH456" s="68" t="e">
        <f t="shared" si="12"/>
        <v>#REF!</v>
      </c>
      <c r="AI456" s="58"/>
      <c r="AJ456" s="59"/>
      <c r="AK456" s="60"/>
      <c r="AL456" s="61"/>
      <c r="AM456" s="62"/>
      <c r="AN456" s="63"/>
      <c r="AO456" s="69" t="s">
        <v>165</v>
      </c>
      <c r="AP456" s="3" t="e">
        <f t="shared" si="13"/>
        <v>#REF!</v>
      </c>
    </row>
    <row r="457" spans="1:42" ht="39.75" customHeight="1" x14ac:dyDescent="0.25">
      <c r="A457" s="52">
        <f t="shared" si="14"/>
        <v>443</v>
      </c>
      <c r="B457" s="53" t="e">
        <f>'2 SERVICES'!#REF!</f>
        <v>#REF!</v>
      </c>
      <c r="C457" s="54" t="e">
        <f>'2 SERVICES'!#REF!</f>
        <v>#REF!</v>
      </c>
      <c r="D457" s="55" t="e">
        <f>'2 SERVICES'!#REF!</f>
        <v>#REF!</v>
      </c>
      <c r="E457" s="56">
        <f>'2 SERVICES'!B455</f>
        <v>0</v>
      </c>
      <c r="F457" s="57" t="e">
        <f t="shared" si="8"/>
        <v>#REF!</v>
      </c>
      <c r="G457" s="58"/>
      <c r="H457" s="59"/>
      <c r="I457" s="60"/>
      <c r="J457" s="61"/>
      <c r="K457" s="62"/>
      <c r="L457" s="63"/>
      <c r="M457" s="64" t="e">
        <f t="shared" si="9"/>
        <v>#REF!</v>
      </c>
      <c r="N457" s="58"/>
      <c r="O457" s="65"/>
      <c r="P457" s="60"/>
      <c r="Q457" s="61"/>
      <c r="R457" s="66"/>
      <c r="S457" s="67"/>
      <c r="T457" s="57" t="e">
        <f t="shared" si="10"/>
        <v>#REF!</v>
      </c>
      <c r="U457" s="58"/>
      <c r="V457" s="70"/>
      <c r="W457" s="71"/>
      <c r="X457" s="72"/>
      <c r="Y457" s="73"/>
      <c r="Z457" s="74"/>
      <c r="AA457" s="75" t="e">
        <f t="shared" si="11"/>
        <v>#REF!</v>
      </c>
      <c r="AB457" s="76"/>
      <c r="AC457" s="70"/>
      <c r="AD457" s="71"/>
      <c r="AE457" s="72"/>
      <c r="AF457" s="73"/>
      <c r="AG457" s="74"/>
      <c r="AH457" s="68" t="e">
        <f t="shared" si="12"/>
        <v>#REF!</v>
      </c>
      <c r="AI457" s="76"/>
      <c r="AJ457" s="59"/>
      <c r="AK457" s="71"/>
      <c r="AL457" s="72"/>
      <c r="AM457" s="62"/>
      <c r="AN457" s="63"/>
      <c r="AO457" s="77" t="s">
        <v>165</v>
      </c>
      <c r="AP457" s="3" t="e">
        <f t="shared" si="13"/>
        <v>#REF!</v>
      </c>
    </row>
    <row r="458" spans="1:42" ht="39.75" customHeight="1" x14ac:dyDescent="0.25">
      <c r="A458" s="52">
        <f t="shared" si="14"/>
        <v>444</v>
      </c>
      <c r="B458" s="53" t="e">
        <f>'2 SERVICES'!#REF!</f>
        <v>#REF!</v>
      </c>
      <c r="C458" s="54" t="e">
        <f>'2 SERVICES'!#REF!</f>
        <v>#REF!</v>
      </c>
      <c r="D458" s="55" t="e">
        <f>'2 SERVICES'!#REF!</f>
        <v>#REF!</v>
      </c>
      <c r="E458" s="56">
        <f>'2 SERVICES'!B456</f>
        <v>0</v>
      </c>
      <c r="F458" s="57" t="e">
        <f t="shared" si="8"/>
        <v>#REF!</v>
      </c>
      <c r="G458" s="58"/>
      <c r="H458" s="59"/>
      <c r="I458" s="60"/>
      <c r="J458" s="61"/>
      <c r="K458" s="62"/>
      <c r="L458" s="63"/>
      <c r="M458" s="64" t="e">
        <f t="shared" si="9"/>
        <v>#REF!</v>
      </c>
      <c r="N458" s="58"/>
      <c r="O458" s="65"/>
      <c r="P458" s="60"/>
      <c r="Q458" s="61"/>
      <c r="R458" s="66"/>
      <c r="S458" s="67"/>
      <c r="T458" s="57" t="e">
        <f t="shared" si="10"/>
        <v>#REF!</v>
      </c>
      <c r="U458" s="58"/>
      <c r="V458" s="59"/>
      <c r="W458" s="60"/>
      <c r="X458" s="61"/>
      <c r="Y458" s="62"/>
      <c r="Z458" s="63"/>
      <c r="AA458" s="64" t="e">
        <f t="shared" si="11"/>
        <v>#REF!</v>
      </c>
      <c r="AB458" s="58"/>
      <c r="AC458" s="65"/>
      <c r="AD458" s="60"/>
      <c r="AE458" s="61"/>
      <c r="AF458" s="66"/>
      <c r="AG458" s="67"/>
      <c r="AH458" s="68" t="e">
        <f t="shared" si="12"/>
        <v>#REF!</v>
      </c>
      <c r="AI458" s="58"/>
      <c r="AJ458" s="59"/>
      <c r="AK458" s="60"/>
      <c r="AL458" s="61"/>
      <c r="AM458" s="62"/>
      <c r="AN458" s="63"/>
      <c r="AO458" s="69" t="s">
        <v>165</v>
      </c>
      <c r="AP458" s="3" t="e">
        <f t="shared" si="13"/>
        <v>#REF!</v>
      </c>
    </row>
    <row r="459" spans="1:42" ht="39.75" customHeight="1" x14ac:dyDescent="0.25">
      <c r="A459" s="52">
        <f t="shared" si="14"/>
        <v>445</v>
      </c>
      <c r="B459" s="53" t="e">
        <f>'2 SERVICES'!#REF!</f>
        <v>#REF!</v>
      </c>
      <c r="C459" s="54" t="e">
        <f>'2 SERVICES'!#REF!</f>
        <v>#REF!</v>
      </c>
      <c r="D459" s="55" t="e">
        <f>'2 SERVICES'!#REF!</f>
        <v>#REF!</v>
      </c>
      <c r="E459" s="56">
        <f>'2 SERVICES'!B457</f>
        <v>0</v>
      </c>
      <c r="F459" s="57" t="e">
        <f t="shared" si="8"/>
        <v>#REF!</v>
      </c>
      <c r="G459" s="58"/>
      <c r="H459" s="59"/>
      <c r="I459" s="60"/>
      <c r="J459" s="61"/>
      <c r="K459" s="62"/>
      <c r="L459" s="63"/>
      <c r="M459" s="64" t="e">
        <f t="shared" si="9"/>
        <v>#REF!</v>
      </c>
      <c r="N459" s="58"/>
      <c r="O459" s="65"/>
      <c r="P459" s="60"/>
      <c r="Q459" s="61"/>
      <c r="R459" s="66"/>
      <c r="S459" s="67"/>
      <c r="T459" s="57" t="e">
        <f t="shared" si="10"/>
        <v>#REF!</v>
      </c>
      <c r="U459" s="58"/>
      <c r="V459" s="70"/>
      <c r="W459" s="71"/>
      <c r="X459" s="72"/>
      <c r="Y459" s="73"/>
      <c r="Z459" s="74"/>
      <c r="AA459" s="75" t="e">
        <f t="shared" si="11"/>
        <v>#REF!</v>
      </c>
      <c r="AB459" s="76"/>
      <c r="AC459" s="70"/>
      <c r="AD459" s="71"/>
      <c r="AE459" s="72"/>
      <c r="AF459" s="73"/>
      <c r="AG459" s="74"/>
      <c r="AH459" s="68" t="e">
        <f t="shared" si="12"/>
        <v>#REF!</v>
      </c>
      <c r="AI459" s="76"/>
      <c r="AJ459" s="59"/>
      <c r="AK459" s="71"/>
      <c r="AL459" s="72"/>
      <c r="AM459" s="62"/>
      <c r="AN459" s="63"/>
      <c r="AO459" s="77" t="s">
        <v>165</v>
      </c>
      <c r="AP459" s="3" t="e">
        <f t="shared" si="13"/>
        <v>#REF!</v>
      </c>
    </row>
    <row r="460" spans="1:42" ht="39.75" customHeight="1" x14ac:dyDescent="0.25">
      <c r="A460" s="52">
        <f t="shared" si="14"/>
        <v>446</v>
      </c>
      <c r="B460" s="53" t="e">
        <f>'2 SERVICES'!#REF!</f>
        <v>#REF!</v>
      </c>
      <c r="C460" s="54" t="e">
        <f>'2 SERVICES'!#REF!</f>
        <v>#REF!</v>
      </c>
      <c r="D460" s="55" t="e">
        <f>'2 SERVICES'!#REF!</f>
        <v>#REF!</v>
      </c>
      <c r="E460" s="56">
        <f>'2 SERVICES'!B458</f>
        <v>0</v>
      </c>
      <c r="F460" s="57" t="e">
        <f t="shared" si="8"/>
        <v>#REF!</v>
      </c>
      <c r="G460" s="58"/>
      <c r="H460" s="59"/>
      <c r="I460" s="60"/>
      <c r="J460" s="61"/>
      <c r="K460" s="62"/>
      <c r="L460" s="63"/>
      <c r="M460" s="64" t="e">
        <f t="shared" si="9"/>
        <v>#REF!</v>
      </c>
      <c r="N460" s="58"/>
      <c r="O460" s="65"/>
      <c r="P460" s="60"/>
      <c r="Q460" s="61"/>
      <c r="R460" s="66"/>
      <c r="S460" s="67"/>
      <c r="T460" s="57" t="e">
        <f t="shared" si="10"/>
        <v>#REF!</v>
      </c>
      <c r="U460" s="58"/>
      <c r="V460" s="59"/>
      <c r="W460" s="60"/>
      <c r="X460" s="61"/>
      <c r="Y460" s="62"/>
      <c r="Z460" s="63"/>
      <c r="AA460" s="64" t="e">
        <f t="shared" si="11"/>
        <v>#REF!</v>
      </c>
      <c r="AB460" s="58"/>
      <c r="AC460" s="65"/>
      <c r="AD460" s="60"/>
      <c r="AE460" s="61"/>
      <c r="AF460" s="66"/>
      <c r="AG460" s="67"/>
      <c r="AH460" s="68" t="e">
        <f t="shared" si="12"/>
        <v>#REF!</v>
      </c>
      <c r="AI460" s="58"/>
      <c r="AJ460" s="59"/>
      <c r="AK460" s="60"/>
      <c r="AL460" s="61"/>
      <c r="AM460" s="62"/>
      <c r="AN460" s="63"/>
      <c r="AO460" s="69" t="s">
        <v>165</v>
      </c>
      <c r="AP460" s="3" t="e">
        <f t="shared" si="13"/>
        <v>#REF!</v>
      </c>
    </row>
    <row r="461" spans="1:42" ht="39.75" customHeight="1" x14ac:dyDescent="0.25">
      <c r="A461" s="52">
        <f t="shared" si="14"/>
        <v>447</v>
      </c>
      <c r="B461" s="53" t="e">
        <f>'2 SERVICES'!#REF!</f>
        <v>#REF!</v>
      </c>
      <c r="C461" s="54" t="e">
        <f>'2 SERVICES'!#REF!</f>
        <v>#REF!</v>
      </c>
      <c r="D461" s="55" t="e">
        <f>'2 SERVICES'!#REF!</f>
        <v>#REF!</v>
      </c>
      <c r="E461" s="56">
        <f>'2 SERVICES'!B459</f>
        <v>0</v>
      </c>
      <c r="F461" s="57" t="e">
        <f t="shared" si="8"/>
        <v>#REF!</v>
      </c>
      <c r="G461" s="58"/>
      <c r="H461" s="59"/>
      <c r="I461" s="60"/>
      <c r="J461" s="61"/>
      <c r="K461" s="62"/>
      <c r="L461" s="63"/>
      <c r="M461" s="64" t="e">
        <f t="shared" si="9"/>
        <v>#REF!</v>
      </c>
      <c r="N461" s="58"/>
      <c r="O461" s="65"/>
      <c r="P461" s="60"/>
      <c r="Q461" s="61"/>
      <c r="R461" s="66"/>
      <c r="S461" s="67"/>
      <c r="T461" s="57" t="e">
        <f t="shared" si="10"/>
        <v>#REF!</v>
      </c>
      <c r="U461" s="58"/>
      <c r="V461" s="70"/>
      <c r="W461" s="71"/>
      <c r="X461" s="72"/>
      <c r="Y461" s="73"/>
      <c r="Z461" s="74"/>
      <c r="AA461" s="75" t="e">
        <f t="shared" si="11"/>
        <v>#REF!</v>
      </c>
      <c r="AB461" s="76"/>
      <c r="AC461" s="70"/>
      <c r="AD461" s="71"/>
      <c r="AE461" s="72"/>
      <c r="AF461" s="73"/>
      <c r="AG461" s="74"/>
      <c r="AH461" s="68" t="e">
        <f t="shared" si="12"/>
        <v>#REF!</v>
      </c>
      <c r="AI461" s="76"/>
      <c r="AJ461" s="59"/>
      <c r="AK461" s="71"/>
      <c r="AL461" s="72"/>
      <c r="AM461" s="62"/>
      <c r="AN461" s="63"/>
      <c r="AO461" s="77" t="s">
        <v>165</v>
      </c>
      <c r="AP461" s="3" t="e">
        <f t="shared" si="13"/>
        <v>#REF!</v>
      </c>
    </row>
    <row r="462" spans="1:42" ht="39.75" customHeight="1" x14ac:dyDescent="0.25">
      <c r="A462" s="52">
        <f t="shared" si="14"/>
        <v>448</v>
      </c>
      <c r="B462" s="53" t="e">
        <f>'2 SERVICES'!#REF!</f>
        <v>#REF!</v>
      </c>
      <c r="C462" s="54" t="e">
        <f>'2 SERVICES'!#REF!</f>
        <v>#REF!</v>
      </c>
      <c r="D462" s="55" t="e">
        <f>'2 SERVICES'!#REF!</f>
        <v>#REF!</v>
      </c>
      <c r="E462" s="56">
        <f>'2 SERVICES'!B460</f>
        <v>0</v>
      </c>
      <c r="F462" s="57" t="e">
        <f t="shared" si="8"/>
        <v>#REF!</v>
      </c>
      <c r="G462" s="58"/>
      <c r="H462" s="59"/>
      <c r="I462" s="60"/>
      <c r="J462" s="61"/>
      <c r="K462" s="62"/>
      <c r="L462" s="63"/>
      <c r="M462" s="64" t="e">
        <f t="shared" si="9"/>
        <v>#REF!</v>
      </c>
      <c r="N462" s="58"/>
      <c r="O462" s="65"/>
      <c r="P462" s="60"/>
      <c r="Q462" s="61"/>
      <c r="R462" s="66"/>
      <c r="S462" s="67"/>
      <c r="T462" s="57" t="e">
        <f t="shared" si="10"/>
        <v>#REF!</v>
      </c>
      <c r="U462" s="58"/>
      <c r="V462" s="59"/>
      <c r="W462" s="60"/>
      <c r="X462" s="61"/>
      <c r="Y462" s="62"/>
      <c r="Z462" s="63"/>
      <c r="AA462" s="64" t="e">
        <f t="shared" si="11"/>
        <v>#REF!</v>
      </c>
      <c r="AB462" s="58"/>
      <c r="AC462" s="65"/>
      <c r="AD462" s="60"/>
      <c r="AE462" s="61"/>
      <c r="AF462" s="66"/>
      <c r="AG462" s="67"/>
      <c r="AH462" s="68" t="e">
        <f t="shared" si="12"/>
        <v>#REF!</v>
      </c>
      <c r="AI462" s="58"/>
      <c r="AJ462" s="59"/>
      <c r="AK462" s="60"/>
      <c r="AL462" s="61"/>
      <c r="AM462" s="62"/>
      <c r="AN462" s="63"/>
      <c r="AO462" s="69" t="s">
        <v>165</v>
      </c>
      <c r="AP462" s="3" t="e">
        <f t="shared" si="13"/>
        <v>#REF!</v>
      </c>
    </row>
    <row r="463" spans="1:42" ht="39.75" customHeight="1" x14ac:dyDescent="0.25">
      <c r="A463" s="52">
        <f t="shared" si="14"/>
        <v>449</v>
      </c>
      <c r="B463" s="53" t="e">
        <f>'2 SERVICES'!#REF!</f>
        <v>#REF!</v>
      </c>
      <c r="C463" s="54" t="e">
        <f>'2 SERVICES'!#REF!</f>
        <v>#REF!</v>
      </c>
      <c r="D463" s="55" t="e">
        <f>'2 SERVICES'!#REF!</f>
        <v>#REF!</v>
      </c>
      <c r="E463" s="56">
        <f>'2 SERVICES'!B461</f>
        <v>0</v>
      </c>
      <c r="F463" s="57" t="e">
        <f t="shared" si="8"/>
        <v>#REF!</v>
      </c>
      <c r="G463" s="58"/>
      <c r="H463" s="59"/>
      <c r="I463" s="60"/>
      <c r="J463" s="61"/>
      <c r="K463" s="62"/>
      <c r="L463" s="63"/>
      <c r="M463" s="64" t="e">
        <f t="shared" si="9"/>
        <v>#REF!</v>
      </c>
      <c r="N463" s="58"/>
      <c r="O463" s="65"/>
      <c r="P463" s="60"/>
      <c r="Q463" s="61"/>
      <c r="R463" s="66"/>
      <c r="S463" s="67"/>
      <c r="T463" s="57" t="e">
        <f t="shared" si="10"/>
        <v>#REF!</v>
      </c>
      <c r="U463" s="58"/>
      <c r="V463" s="70"/>
      <c r="W463" s="71"/>
      <c r="X463" s="72"/>
      <c r="Y463" s="73"/>
      <c r="Z463" s="74"/>
      <c r="AA463" s="75" t="e">
        <f t="shared" si="11"/>
        <v>#REF!</v>
      </c>
      <c r="AB463" s="76"/>
      <c r="AC463" s="70"/>
      <c r="AD463" s="71"/>
      <c r="AE463" s="72"/>
      <c r="AF463" s="73"/>
      <c r="AG463" s="74"/>
      <c r="AH463" s="68" t="e">
        <f t="shared" si="12"/>
        <v>#REF!</v>
      </c>
      <c r="AI463" s="76"/>
      <c r="AJ463" s="59"/>
      <c r="AK463" s="71"/>
      <c r="AL463" s="72"/>
      <c r="AM463" s="62"/>
      <c r="AN463" s="63"/>
      <c r="AO463" s="77" t="s">
        <v>165</v>
      </c>
      <c r="AP463" s="3" t="e">
        <f t="shared" si="13"/>
        <v>#REF!</v>
      </c>
    </row>
    <row r="464" spans="1:42" ht="39.75" customHeight="1" x14ac:dyDescent="0.25">
      <c r="A464" s="52">
        <f t="shared" si="14"/>
        <v>450</v>
      </c>
      <c r="B464" s="53" t="e">
        <f>'2 SERVICES'!#REF!</f>
        <v>#REF!</v>
      </c>
      <c r="C464" s="54" t="e">
        <f>'2 SERVICES'!#REF!</f>
        <v>#REF!</v>
      </c>
      <c r="D464" s="55" t="e">
        <f>'2 SERVICES'!#REF!</f>
        <v>#REF!</v>
      </c>
      <c r="E464" s="56">
        <f>'2 SERVICES'!B462</f>
        <v>0</v>
      </c>
      <c r="F464" s="57" t="e">
        <f t="shared" si="8"/>
        <v>#REF!</v>
      </c>
      <c r="G464" s="58"/>
      <c r="H464" s="59"/>
      <c r="I464" s="60"/>
      <c r="J464" s="61"/>
      <c r="K464" s="62"/>
      <c r="L464" s="63"/>
      <c r="M464" s="64" t="e">
        <f t="shared" si="9"/>
        <v>#REF!</v>
      </c>
      <c r="N464" s="58"/>
      <c r="O464" s="65"/>
      <c r="P464" s="60"/>
      <c r="Q464" s="61"/>
      <c r="R464" s="66"/>
      <c r="S464" s="67"/>
      <c r="T464" s="57" t="e">
        <f t="shared" si="10"/>
        <v>#REF!</v>
      </c>
      <c r="U464" s="58"/>
      <c r="V464" s="59"/>
      <c r="W464" s="60"/>
      <c r="X464" s="61"/>
      <c r="Y464" s="62"/>
      <c r="Z464" s="63"/>
      <c r="AA464" s="64" t="e">
        <f t="shared" si="11"/>
        <v>#REF!</v>
      </c>
      <c r="AB464" s="58"/>
      <c r="AC464" s="65"/>
      <c r="AD464" s="60"/>
      <c r="AE464" s="61"/>
      <c r="AF464" s="66"/>
      <c r="AG464" s="67"/>
      <c r="AH464" s="68" t="e">
        <f t="shared" si="12"/>
        <v>#REF!</v>
      </c>
      <c r="AI464" s="58"/>
      <c r="AJ464" s="59"/>
      <c r="AK464" s="60"/>
      <c r="AL464" s="61"/>
      <c r="AM464" s="62"/>
      <c r="AN464" s="63"/>
      <c r="AO464" s="69" t="s">
        <v>165</v>
      </c>
      <c r="AP464" s="3" t="e">
        <f t="shared" si="13"/>
        <v>#REF!</v>
      </c>
    </row>
    <row r="465" spans="1:42" ht="39.75" customHeight="1" x14ac:dyDescent="0.25">
      <c r="A465" s="52">
        <f t="shared" si="14"/>
        <v>451</v>
      </c>
      <c r="B465" s="53" t="e">
        <f>'2 SERVICES'!#REF!</f>
        <v>#REF!</v>
      </c>
      <c r="C465" s="54" t="e">
        <f>'2 SERVICES'!#REF!</f>
        <v>#REF!</v>
      </c>
      <c r="D465" s="55" t="e">
        <f>'2 SERVICES'!#REF!</f>
        <v>#REF!</v>
      </c>
      <c r="E465" s="56">
        <f>'2 SERVICES'!B463</f>
        <v>0</v>
      </c>
      <c r="F465" s="57" t="e">
        <f t="shared" si="8"/>
        <v>#REF!</v>
      </c>
      <c r="G465" s="58"/>
      <c r="H465" s="59"/>
      <c r="I465" s="60"/>
      <c r="J465" s="61"/>
      <c r="K465" s="62"/>
      <c r="L465" s="63"/>
      <c r="M465" s="64" t="e">
        <f t="shared" si="9"/>
        <v>#REF!</v>
      </c>
      <c r="N465" s="58"/>
      <c r="O465" s="65"/>
      <c r="P465" s="60"/>
      <c r="Q465" s="61"/>
      <c r="R465" s="66"/>
      <c r="S465" s="67"/>
      <c r="T465" s="57" t="e">
        <f t="shared" si="10"/>
        <v>#REF!</v>
      </c>
      <c r="U465" s="58"/>
      <c r="V465" s="70"/>
      <c r="W465" s="71"/>
      <c r="X465" s="72"/>
      <c r="Y465" s="73"/>
      <c r="Z465" s="74"/>
      <c r="AA465" s="75" t="e">
        <f t="shared" si="11"/>
        <v>#REF!</v>
      </c>
      <c r="AB465" s="76"/>
      <c r="AC465" s="70"/>
      <c r="AD465" s="71"/>
      <c r="AE465" s="72"/>
      <c r="AF465" s="73"/>
      <c r="AG465" s="74"/>
      <c r="AH465" s="68" t="e">
        <f t="shared" si="12"/>
        <v>#REF!</v>
      </c>
      <c r="AI465" s="76"/>
      <c r="AJ465" s="59"/>
      <c r="AK465" s="71"/>
      <c r="AL465" s="72"/>
      <c r="AM465" s="62"/>
      <c r="AN465" s="63"/>
      <c r="AO465" s="77" t="s">
        <v>165</v>
      </c>
      <c r="AP465" s="3" t="e">
        <f t="shared" si="13"/>
        <v>#REF!</v>
      </c>
    </row>
    <row r="466" spans="1:42" ht="39.75" customHeight="1" x14ac:dyDescent="0.25">
      <c r="A466" s="52">
        <f t="shared" si="14"/>
        <v>452</v>
      </c>
      <c r="B466" s="53" t="e">
        <f>'2 SERVICES'!#REF!</f>
        <v>#REF!</v>
      </c>
      <c r="C466" s="54" t="e">
        <f>'2 SERVICES'!#REF!</f>
        <v>#REF!</v>
      </c>
      <c r="D466" s="55" t="e">
        <f>'2 SERVICES'!#REF!</f>
        <v>#REF!</v>
      </c>
      <c r="E466" s="56">
        <f>'2 SERVICES'!B464</f>
        <v>0</v>
      </c>
      <c r="F466" s="57" t="e">
        <f t="shared" si="8"/>
        <v>#REF!</v>
      </c>
      <c r="G466" s="58"/>
      <c r="H466" s="59"/>
      <c r="I466" s="60"/>
      <c r="J466" s="61"/>
      <c r="K466" s="62"/>
      <c r="L466" s="63"/>
      <c r="M466" s="64" t="e">
        <f t="shared" si="9"/>
        <v>#REF!</v>
      </c>
      <c r="N466" s="58"/>
      <c r="O466" s="65"/>
      <c r="P466" s="60"/>
      <c r="Q466" s="61"/>
      <c r="R466" s="66"/>
      <c r="S466" s="67"/>
      <c r="T466" s="57" t="e">
        <f t="shared" si="10"/>
        <v>#REF!</v>
      </c>
      <c r="U466" s="58"/>
      <c r="V466" s="59"/>
      <c r="W466" s="60"/>
      <c r="X466" s="61"/>
      <c r="Y466" s="62"/>
      <c r="Z466" s="63"/>
      <c r="AA466" s="64" t="e">
        <f t="shared" si="11"/>
        <v>#REF!</v>
      </c>
      <c r="AB466" s="58"/>
      <c r="AC466" s="65"/>
      <c r="AD466" s="60"/>
      <c r="AE466" s="61"/>
      <c r="AF466" s="66"/>
      <c r="AG466" s="67"/>
      <c r="AH466" s="68" t="e">
        <f t="shared" si="12"/>
        <v>#REF!</v>
      </c>
      <c r="AI466" s="58"/>
      <c r="AJ466" s="59"/>
      <c r="AK466" s="60"/>
      <c r="AL466" s="61"/>
      <c r="AM466" s="62"/>
      <c r="AN466" s="63"/>
      <c r="AO466" s="69" t="s">
        <v>165</v>
      </c>
      <c r="AP466" s="3" t="e">
        <f t="shared" si="13"/>
        <v>#REF!</v>
      </c>
    </row>
    <row r="467" spans="1:42" ht="39.75" customHeight="1" x14ac:dyDescent="0.25">
      <c r="A467" s="52">
        <f t="shared" si="14"/>
        <v>453</v>
      </c>
      <c r="B467" s="53" t="e">
        <f>'2 SERVICES'!#REF!</f>
        <v>#REF!</v>
      </c>
      <c r="C467" s="54" t="e">
        <f>'2 SERVICES'!#REF!</f>
        <v>#REF!</v>
      </c>
      <c r="D467" s="55" t="e">
        <f>'2 SERVICES'!#REF!</f>
        <v>#REF!</v>
      </c>
      <c r="E467" s="56">
        <f>'2 SERVICES'!B465</f>
        <v>0</v>
      </c>
      <c r="F467" s="57" t="e">
        <f t="shared" si="8"/>
        <v>#REF!</v>
      </c>
      <c r="G467" s="58"/>
      <c r="H467" s="59"/>
      <c r="I467" s="60"/>
      <c r="J467" s="61"/>
      <c r="K467" s="62"/>
      <c r="L467" s="63"/>
      <c r="M467" s="64" t="e">
        <f t="shared" si="9"/>
        <v>#REF!</v>
      </c>
      <c r="N467" s="58"/>
      <c r="O467" s="65"/>
      <c r="P467" s="60"/>
      <c r="Q467" s="61"/>
      <c r="R467" s="66"/>
      <c r="S467" s="67"/>
      <c r="T467" s="57" t="e">
        <f t="shared" si="10"/>
        <v>#REF!</v>
      </c>
      <c r="U467" s="58"/>
      <c r="V467" s="70"/>
      <c r="W467" s="71"/>
      <c r="X467" s="72"/>
      <c r="Y467" s="73"/>
      <c r="Z467" s="74"/>
      <c r="AA467" s="75" t="e">
        <f t="shared" si="11"/>
        <v>#REF!</v>
      </c>
      <c r="AB467" s="76"/>
      <c r="AC467" s="70"/>
      <c r="AD467" s="71"/>
      <c r="AE467" s="72"/>
      <c r="AF467" s="73"/>
      <c r="AG467" s="74"/>
      <c r="AH467" s="68" t="e">
        <f t="shared" si="12"/>
        <v>#REF!</v>
      </c>
      <c r="AI467" s="76"/>
      <c r="AJ467" s="59"/>
      <c r="AK467" s="71"/>
      <c r="AL467" s="72"/>
      <c r="AM467" s="62"/>
      <c r="AN467" s="63"/>
      <c r="AO467" s="77" t="s">
        <v>165</v>
      </c>
      <c r="AP467" s="3" t="e">
        <f t="shared" si="13"/>
        <v>#REF!</v>
      </c>
    </row>
    <row r="468" spans="1:42" ht="39.75" customHeight="1" x14ac:dyDescent="0.25">
      <c r="A468" s="52">
        <f t="shared" si="14"/>
        <v>454</v>
      </c>
      <c r="B468" s="53" t="e">
        <f>'2 SERVICES'!#REF!</f>
        <v>#REF!</v>
      </c>
      <c r="C468" s="54" t="e">
        <f>'2 SERVICES'!#REF!</f>
        <v>#REF!</v>
      </c>
      <c r="D468" s="55" t="e">
        <f>'2 SERVICES'!#REF!</f>
        <v>#REF!</v>
      </c>
      <c r="E468" s="56">
        <f>'2 SERVICES'!B466</f>
        <v>0</v>
      </c>
      <c r="F468" s="57" t="e">
        <f t="shared" si="8"/>
        <v>#REF!</v>
      </c>
      <c r="G468" s="58"/>
      <c r="H468" s="59"/>
      <c r="I468" s="60"/>
      <c r="J468" s="61"/>
      <c r="K468" s="62"/>
      <c r="L468" s="63"/>
      <c r="M468" s="64" t="e">
        <f t="shared" si="9"/>
        <v>#REF!</v>
      </c>
      <c r="N468" s="58"/>
      <c r="O468" s="65"/>
      <c r="P468" s="60"/>
      <c r="Q468" s="61"/>
      <c r="R468" s="66"/>
      <c r="S468" s="67"/>
      <c r="T468" s="57" t="e">
        <f t="shared" si="10"/>
        <v>#REF!</v>
      </c>
      <c r="U468" s="58"/>
      <c r="V468" s="59"/>
      <c r="W468" s="60"/>
      <c r="X468" s="61"/>
      <c r="Y468" s="62"/>
      <c r="Z468" s="63"/>
      <c r="AA468" s="64" t="e">
        <f t="shared" si="11"/>
        <v>#REF!</v>
      </c>
      <c r="AB468" s="58"/>
      <c r="AC468" s="65"/>
      <c r="AD468" s="60"/>
      <c r="AE468" s="61"/>
      <c r="AF468" s="66"/>
      <c r="AG468" s="67"/>
      <c r="AH468" s="68" t="e">
        <f t="shared" si="12"/>
        <v>#REF!</v>
      </c>
      <c r="AI468" s="58"/>
      <c r="AJ468" s="59"/>
      <c r="AK468" s="60"/>
      <c r="AL468" s="61"/>
      <c r="AM468" s="62"/>
      <c r="AN468" s="63"/>
      <c r="AO468" s="69" t="s">
        <v>165</v>
      </c>
      <c r="AP468" s="3" t="e">
        <f t="shared" si="13"/>
        <v>#REF!</v>
      </c>
    </row>
    <row r="469" spans="1:42" ht="39.75" customHeight="1" x14ac:dyDescent="0.25">
      <c r="A469" s="52">
        <f t="shared" si="14"/>
        <v>455</v>
      </c>
      <c r="B469" s="53" t="e">
        <f>'2 SERVICES'!#REF!</f>
        <v>#REF!</v>
      </c>
      <c r="C469" s="54" t="e">
        <f>'2 SERVICES'!#REF!</f>
        <v>#REF!</v>
      </c>
      <c r="D469" s="55" t="e">
        <f>'2 SERVICES'!#REF!</f>
        <v>#REF!</v>
      </c>
      <c r="E469" s="56">
        <f>'2 SERVICES'!B467</f>
        <v>0</v>
      </c>
      <c r="F469" s="57" t="e">
        <f t="shared" si="8"/>
        <v>#REF!</v>
      </c>
      <c r="G469" s="58"/>
      <c r="H469" s="59"/>
      <c r="I469" s="60"/>
      <c r="J469" s="61"/>
      <c r="K469" s="62"/>
      <c r="L469" s="63"/>
      <c r="M469" s="64" t="e">
        <f t="shared" si="9"/>
        <v>#REF!</v>
      </c>
      <c r="N469" s="58"/>
      <c r="O469" s="65"/>
      <c r="P469" s="60"/>
      <c r="Q469" s="61"/>
      <c r="R469" s="66"/>
      <c r="S469" s="67"/>
      <c r="T469" s="57" t="e">
        <f t="shared" si="10"/>
        <v>#REF!</v>
      </c>
      <c r="U469" s="58"/>
      <c r="V469" s="70"/>
      <c r="W469" s="71"/>
      <c r="X469" s="72"/>
      <c r="Y469" s="73"/>
      <c r="Z469" s="74"/>
      <c r="AA469" s="75" t="e">
        <f t="shared" si="11"/>
        <v>#REF!</v>
      </c>
      <c r="AB469" s="76"/>
      <c r="AC469" s="70"/>
      <c r="AD469" s="71"/>
      <c r="AE469" s="72"/>
      <c r="AF469" s="73"/>
      <c r="AG469" s="74"/>
      <c r="AH469" s="68" t="e">
        <f t="shared" si="12"/>
        <v>#REF!</v>
      </c>
      <c r="AI469" s="76"/>
      <c r="AJ469" s="59"/>
      <c r="AK469" s="71"/>
      <c r="AL469" s="72"/>
      <c r="AM469" s="62"/>
      <c r="AN469" s="63"/>
      <c r="AO469" s="77" t="s">
        <v>165</v>
      </c>
      <c r="AP469" s="3" t="e">
        <f t="shared" si="13"/>
        <v>#REF!</v>
      </c>
    </row>
    <row r="470" spans="1:42" ht="39.75" customHeight="1" x14ac:dyDescent="0.25">
      <c r="A470" s="52">
        <f t="shared" si="14"/>
        <v>456</v>
      </c>
      <c r="B470" s="53" t="e">
        <f>'2 SERVICES'!#REF!</f>
        <v>#REF!</v>
      </c>
      <c r="C470" s="54" t="e">
        <f>'2 SERVICES'!#REF!</f>
        <v>#REF!</v>
      </c>
      <c r="D470" s="55" t="e">
        <f>'2 SERVICES'!#REF!</f>
        <v>#REF!</v>
      </c>
      <c r="E470" s="56">
        <f>'2 SERVICES'!B468</f>
        <v>0</v>
      </c>
      <c r="F470" s="57" t="e">
        <f t="shared" si="8"/>
        <v>#REF!</v>
      </c>
      <c r="G470" s="58"/>
      <c r="H470" s="59"/>
      <c r="I470" s="60"/>
      <c r="J470" s="61"/>
      <c r="K470" s="62"/>
      <c r="L470" s="63"/>
      <c r="M470" s="64" t="e">
        <f t="shared" si="9"/>
        <v>#REF!</v>
      </c>
      <c r="N470" s="58"/>
      <c r="O470" s="65"/>
      <c r="P470" s="60"/>
      <c r="Q470" s="61"/>
      <c r="R470" s="66"/>
      <c r="S470" s="67"/>
      <c r="T470" s="57" t="e">
        <f t="shared" si="10"/>
        <v>#REF!</v>
      </c>
      <c r="U470" s="58"/>
      <c r="V470" s="59"/>
      <c r="W470" s="60"/>
      <c r="X470" s="61"/>
      <c r="Y470" s="62"/>
      <c r="Z470" s="63"/>
      <c r="AA470" s="64" t="e">
        <f t="shared" si="11"/>
        <v>#REF!</v>
      </c>
      <c r="AB470" s="58"/>
      <c r="AC470" s="65"/>
      <c r="AD470" s="60"/>
      <c r="AE470" s="61"/>
      <c r="AF470" s="66"/>
      <c r="AG470" s="67"/>
      <c r="AH470" s="68" t="e">
        <f t="shared" si="12"/>
        <v>#REF!</v>
      </c>
      <c r="AI470" s="58"/>
      <c r="AJ470" s="59"/>
      <c r="AK470" s="60"/>
      <c r="AL470" s="61"/>
      <c r="AM470" s="62"/>
      <c r="AN470" s="63"/>
      <c r="AO470" s="69" t="s">
        <v>165</v>
      </c>
      <c r="AP470" s="3" t="e">
        <f t="shared" si="13"/>
        <v>#REF!</v>
      </c>
    </row>
    <row r="471" spans="1:42" ht="39.75" customHeight="1" x14ac:dyDescent="0.25">
      <c r="A471" s="52">
        <f t="shared" si="14"/>
        <v>457</v>
      </c>
      <c r="B471" s="53" t="e">
        <f>'2 SERVICES'!#REF!</f>
        <v>#REF!</v>
      </c>
      <c r="C471" s="54" t="e">
        <f>'2 SERVICES'!#REF!</f>
        <v>#REF!</v>
      </c>
      <c r="D471" s="55" t="e">
        <f>'2 SERVICES'!#REF!</f>
        <v>#REF!</v>
      </c>
      <c r="E471" s="56">
        <f>'2 SERVICES'!B469</f>
        <v>0</v>
      </c>
      <c r="F471" s="57" t="e">
        <f t="shared" si="8"/>
        <v>#REF!</v>
      </c>
      <c r="G471" s="58"/>
      <c r="H471" s="59"/>
      <c r="I471" s="60"/>
      <c r="J471" s="61"/>
      <c r="K471" s="62"/>
      <c r="L471" s="63"/>
      <c r="M471" s="64" t="e">
        <f t="shared" si="9"/>
        <v>#REF!</v>
      </c>
      <c r="N471" s="58"/>
      <c r="O471" s="65"/>
      <c r="P471" s="60"/>
      <c r="Q471" s="61"/>
      <c r="R471" s="66"/>
      <c r="S471" s="67"/>
      <c r="T471" s="57" t="e">
        <f t="shared" si="10"/>
        <v>#REF!</v>
      </c>
      <c r="U471" s="58"/>
      <c r="V471" s="70"/>
      <c r="W471" s="71"/>
      <c r="X471" s="72"/>
      <c r="Y471" s="73"/>
      <c r="Z471" s="74"/>
      <c r="AA471" s="75" t="e">
        <f t="shared" si="11"/>
        <v>#REF!</v>
      </c>
      <c r="AB471" s="76"/>
      <c r="AC471" s="70"/>
      <c r="AD471" s="71"/>
      <c r="AE471" s="72"/>
      <c r="AF471" s="73"/>
      <c r="AG471" s="74"/>
      <c r="AH471" s="68" t="e">
        <f t="shared" si="12"/>
        <v>#REF!</v>
      </c>
      <c r="AI471" s="76"/>
      <c r="AJ471" s="59"/>
      <c r="AK471" s="71"/>
      <c r="AL471" s="72"/>
      <c r="AM471" s="62"/>
      <c r="AN471" s="63"/>
      <c r="AO471" s="77" t="s">
        <v>165</v>
      </c>
      <c r="AP471" s="3" t="e">
        <f t="shared" si="13"/>
        <v>#REF!</v>
      </c>
    </row>
    <row r="472" spans="1:42" ht="39.75" customHeight="1" x14ac:dyDescent="0.25">
      <c r="A472" s="52">
        <f t="shared" si="14"/>
        <v>458</v>
      </c>
      <c r="B472" s="53" t="e">
        <f>'2 SERVICES'!#REF!</f>
        <v>#REF!</v>
      </c>
      <c r="C472" s="54" t="e">
        <f>'2 SERVICES'!#REF!</f>
        <v>#REF!</v>
      </c>
      <c r="D472" s="55" t="e">
        <f>'2 SERVICES'!#REF!</f>
        <v>#REF!</v>
      </c>
      <c r="E472" s="56">
        <f>'2 SERVICES'!B470</f>
        <v>0</v>
      </c>
      <c r="F472" s="57" t="e">
        <f t="shared" si="8"/>
        <v>#REF!</v>
      </c>
      <c r="G472" s="58"/>
      <c r="H472" s="59"/>
      <c r="I472" s="60"/>
      <c r="J472" s="61"/>
      <c r="K472" s="62"/>
      <c r="L472" s="63"/>
      <c r="M472" s="64" t="e">
        <f t="shared" si="9"/>
        <v>#REF!</v>
      </c>
      <c r="N472" s="58"/>
      <c r="O472" s="65"/>
      <c r="P472" s="60"/>
      <c r="Q472" s="61"/>
      <c r="R472" s="66"/>
      <c r="S472" s="67"/>
      <c r="T472" s="57" t="e">
        <f t="shared" si="10"/>
        <v>#REF!</v>
      </c>
      <c r="U472" s="58"/>
      <c r="V472" s="59"/>
      <c r="W472" s="60"/>
      <c r="X472" s="61"/>
      <c r="Y472" s="62"/>
      <c r="Z472" s="63"/>
      <c r="AA472" s="64" t="e">
        <f t="shared" si="11"/>
        <v>#REF!</v>
      </c>
      <c r="AB472" s="58"/>
      <c r="AC472" s="65"/>
      <c r="AD472" s="60"/>
      <c r="AE472" s="61"/>
      <c r="AF472" s="66"/>
      <c r="AG472" s="67"/>
      <c r="AH472" s="68" t="e">
        <f t="shared" si="12"/>
        <v>#REF!</v>
      </c>
      <c r="AI472" s="58"/>
      <c r="AJ472" s="59"/>
      <c r="AK472" s="60"/>
      <c r="AL472" s="61"/>
      <c r="AM472" s="62"/>
      <c r="AN472" s="63"/>
      <c r="AO472" s="69" t="s">
        <v>165</v>
      </c>
      <c r="AP472" s="3" t="e">
        <f t="shared" si="13"/>
        <v>#REF!</v>
      </c>
    </row>
    <row r="473" spans="1:42" ht="39.75" customHeight="1" x14ac:dyDescent="0.25">
      <c r="A473" s="52">
        <f t="shared" si="14"/>
        <v>459</v>
      </c>
      <c r="B473" s="53" t="e">
        <f>'2 SERVICES'!#REF!</f>
        <v>#REF!</v>
      </c>
      <c r="C473" s="54" t="e">
        <f>'2 SERVICES'!#REF!</f>
        <v>#REF!</v>
      </c>
      <c r="D473" s="55" t="e">
        <f>'2 SERVICES'!#REF!</f>
        <v>#REF!</v>
      </c>
      <c r="E473" s="56">
        <f>'2 SERVICES'!B471</f>
        <v>0</v>
      </c>
      <c r="F473" s="57" t="e">
        <f t="shared" si="8"/>
        <v>#REF!</v>
      </c>
      <c r="G473" s="58"/>
      <c r="H473" s="59"/>
      <c r="I473" s="60"/>
      <c r="J473" s="61"/>
      <c r="K473" s="62"/>
      <c r="L473" s="63"/>
      <c r="M473" s="64" t="e">
        <f t="shared" si="9"/>
        <v>#REF!</v>
      </c>
      <c r="N473" s="58"/>
      <c r="O473" s="65"/>
      <c r="P473" s="60"/>
      <c r="Q473" s="61"/>
      <c r="R473" s="66"/>
      <c r="S473" s="67"/>
      <c r="T473" s="57" t="e">
        <f t="shared" si="10"/>
        <v>#REF!</v>
      </c>
      <c r="U473" s="58"/>
      <c r="V473" s="70"/>
      <c r="W473" s="71"/>
      <c r="X473" s="72"/>
      <c r="Y473" s="73"/>
      <c r="Z473" s="74"/>
      <c r="AA473" s="75" t="e">
        <f t="shared" si="11"/>
        <v>#REF!</v>
      </c>
      <c r="AB473" s="76"/>
      <c r="AC473" s="70"/>
      <c r="AD473" s="71"/>
      <c r="AE473" s="72"/>
      <c r="AF473" s="73"/>
      <c r="AG473" s="74"/>
      <c r="AH473" s="68" t="e">
        <f t="shared" si="12"/>
        <v>#REF!</v>
      </c>
      <c r="AI473" s="76"/>
      <c r="AJ473" s="59"/>
      <c r="AK473" s="71"/>
      <c r="AL473" s="72"/>
      <c r="AM473" s="62"/>
      <c r="AN473" s="63"/>
      <c r="AO473" s="77" t="s">
        <v>165</v>
      </c>
      <c r="AP473" s="3" t="e">
        <f t="shared" si="13"/>
        <v>#REF!</v>
      </c>
    </row>
    <row r="474" spans="1:42" ht="39.75" customHeight="1" x14ac:dyDescent="0.25">
      <c r="A474" s="52">
        <f t="shared" si="14"/>
        <v>460</v>
      </c>
      <c r="B474" s="53" t="e">
        <f>'2 SERVICES'!#REF!</f>
        <v>#REF!</v>
      </c>
      <c r="C474" s="54" t="e">
        <f>'2 SERVICES'!#REF!</f>
        <v>#REF!</v>
      </c>
      <c r="D474" s="55" t="e">
        <f>'2 SERVICES'!#REF!</f>
        <v>#REF!</v>
      </c>
      <c r="E474" s="56">
        <f>'2 SERVICES'!B472</f>
        <v>0</v>
      </c>
      <c r="F474" s="57" t="e">
        <f t="shared" si="8"/>
        <v>#REF!</v>
      </c>
      <c r="G474" s="58"/>
      <c r="H474" s="59"/>
      <c r="I474" s="60"/>
      <c r="J474" s="61"/>
      <c r="K474" s="62"/>
      <c r="L474" s="63"/>
      <c r="M474" s="64" t="e">
        <f t="shared" si="9"/>
        <v>#REF!</v>
      </c>
      <c r="N474" s="58"/>
      <c r="O474" s="65"/>
      <c r="P474" s="60"/>
      <c r="Q474" s="61"/>
      <c r="R474" s="66"/>
      <c r="S474" s="67"/>
      <c r="T474" s="57" t="e">
        <f t="shared" si="10"/>
        <v>#REF!</v>
      </c>
      <c r="U474" s="58"/>
      <c r="V474" s="59"/>
      <c r="W474" s="60"/>
      <c r="X474" s="61"/>
      <c r="Y474" s="62"/>
      <c r="Z474" s="63"/>
      <c r="AA474" s="64" t="e">
        <f t="shared" si="11"/>
        <v>#REF!</v>
      </c>
      <c r="AB474" s="58"/>
      <c r="AC474" s="65"/>
      <c r="AD474" s="60"/>
      <c r="AE474" s="61"/>
      <c r="AF474" s="66"/>
      <c r="AG474" s="67"/>
      <c r="AH474" s="68" t="e">
        <f t="shared" si="12"/>
        <v>#REF!</v>
      </c>
      <c r="AI474" s="58"/>
      <c r="AJ474" s="59"/>
      <c r="AK474" s="60"/>
      <c r="AL474" s="61"/>
      <c r="AM474" s="62"/>
      <c r="AN474" s="63"/>
      <c r="AO474" s="69" t="s">
        <v>165</v>
      </c>
      <c r="AP474" s="3" t="e">
        <f t="shared" si="13"/>
        <v>#REF!</v>
      </c>
    </row>
    <row r="475" spans="1:42" ht="39.75" customHeight="1" x14ac:dyDescent="0.25">
      <c r="A475" s="52">
        <f t="shared" si="14"/>
        <v>461</v>
      </c>
      <c r="B475" s="53" t="e">
        <f>'2 SERVICES'!#REF!</f>
        <v>#REF!</v>
      </c>
      <c r="C475" s="54" t="e">
        <f>'2 SERVICES'!#REF!</f>
        <v>#REF!</v>
      </c>
      <c r="D475" s="55" t="e">
        <f>'2 SERVICES'!#REF!</f>
        <v>#REF!</v>
      </c>
      <c r="E475" s="56">
        <f>'2 SERVICES'!B473</f>
        <v>0</v>
      </c>
      <c r="F475" s="57" t="e">
        <f t="shared" si="8"/>
        <v>#REF!</v>
      </c>
      <c r="G475" s="58"/>
      <c r="H475" s="59"/>
      <c r="I475" s="60"/>
      <c r="J475" s="61"/>
      <c r="K475" s="62"/>
      <c r="L475" s="63"/>
      <c r="M475" s="64" t="e">
        <f t="shared" si="9"/>
        <v>#REF!</v>
      </c>
      <c r="N475" s="58"/>
      <c r="O475" s="65"/>
      <c r="P475" s="60"/>
      <c r="Q475" s="61"/>
      <c r="R475" s="66"/>
      <c r="S475" s="67"/>
      <c r="T475" s="57" t="e">
        <f t="shared" si="10"/>
        <v>#REF!</v>
      </c>
      <c r="U475" s="58"/>
      <c r="V475" s="70"/>
      <c r="W475" s="71"/>
      <c r="X475" s="72"/>
      <c r="Y475" s="73"/>
      <c r="Z475" s="74"/>
      <c r="AA475" s="75" t="e">
        <f t="shared" si="11"/>
        <v>#REF!</v>
      </c>
      <c r="AB475" s="76"/>
      <c r="AC475" s="70"/>
      <c r="AD475" s="71"/>
      <c r="AE475" s="72"/>
      <c r="AF475" s="73"/>
      <c r="AG475" s="74"/>
      <c r="AH475" s="68" t="e">
        <f t="shared" si="12"/>
        <v>#REF!</v>
      </c>
      <c r="AI475" s="76"/>
      <c r="AJ475" s="59"/>
      <c r="AK475" s="71"/>
      <c r="AL475" s="72"/>
      <c r="AM475" s="62"/>
      <c r="AN475" s="63"/>
      <c r="AO475" s="77" t="s">
        <v>165</v>
      </c>
      <c r="AP475" s="3" t="e">
        <f t="shared" si="13"/>
        <v>#REF!</v>
      </c>
    </row>
    <row r="476" spans="1:42" ht="39.75" customHeight="1" x14ac:dyDescent="0.25">
      <c r="A476" s="52">
        <f t="shared" si="14"/>
        <v>462</v>
      </c>
      <c r="B476" s="53" t="e">
        <f>'2 SERVICES'!#REF!</f>
        <v>#REF!</v>
      </c>
      <c r="C476" s="54" t="e">
        <f>'2 SERVICES'!#REF!</f>
        <v>#REF!</v>
      </c>
      <c r="D476" s="55" t="e">
        <f>'2 SERVICES'!#REF!</f>
        <v>#REF!</v>
      </c>
      <c r="E476" s="56">
        <f>'2 SERVICES'!B474</f>
        <v>0</v>
      </c>
      <c r="F476" s="57" t="e">
        <f t="shared" si="8"/>
        <v>#REF!</v>
      </c>
      <c r="G476" s="58"/>
      <c r="H476" s="59"/>
      <c r="I476" s="60"/>
      <c r="J476" s="61"/>
      <c r="K476" s="62"/>
      <c r="L476" s="63"/>
      <c r="M476" s="64" t="e">
        <f t="shared" si="9"/>
        <v>#REF!</v>
      </c>
      <c r="N476" s="58"/>
      <c r="O476" s="65"/>
      <c r="P476" s="60"/>
      <c r="Q476" s="61"/>
      <c r="R476" s="66"/>
      <c r="S476" s="67"/>
      <c r="T476" s="57" t="e">
        <f t="shared" si="10"/>
        <v>#REF!</v>
      </c>
      <c r="U476" s="58"/>
      <c r="V476" s="59"/>
      <c r="W476" s="60"/>
      <c r="X476" s="61"/>
      <c r="Y476" s="62"/>
      <c r="Z476" s="63"/>
      <c r="AA476" s="64" t="e">
        <f t="shared" si="11"/>
        <v>#REF!</v>
      </c>
      <c r="AB476" s="58"/>
      <c r="AC476" s="65"/>
      <c r="AD476" s="60"/>
      <c r="AE476" s="61"/>
      <c r="AF476" s="66"/>
      <c r="AG476" s="67"/>
      <c r="AH476" s="68" t="e">
        <f t="shared" si="12"/>
        <v>#REF!</v>
      </c>
      <c r="AI476" s="58"/>
      <c r="AJ476" s="59"/>
      <c r="AK476" s="60"/>
      <c r="AL476" s="61"/>
      <c r="AM476" s="62"/>
      <c r="AN476" s="63"/>
      <c r="AO476" s="69" t="s">
        <v>165</v>
      </c>
      <c r="AP476" s="3" t="e">
        <f t="shared" si="13"/>
        <v>#REF!</v>
      </c>
    </row>
    <row r="477" spans="1:42" ht="39.75" customHeight="1" x14ac:dyDescent="0.25">
      <c r="A477" s="52">
        <f t="shared" si="14"/>
        <v>463</v>
      </c>
      <c r="B477" s="53" t="e">
        <f>'2 SERVICES'!#REF!</f>
        <v>#REF!</v>
      </c>
      <c r="C477" s="54" t="e">
        <f>'2 SERVICES'!#REF!</f>
        <v>#REF!</v>
      </c>
      <c r="D477" s="55" t="e">
        <f>'2 SERVICES'!#REF!</f>
        <v>#REF!</v>
      </c>
      <c r="E477" s="56">
        <f>'2 SERVICES'!B475</f>
        <v>0</v>
      </c>
      <c r="F477" s="57" t="e">
        <f t="shared" si="8"/>
        <v>#REF!</v>
      </c>
      <c r="G477" s="58"/>
      <c r="H477" s="59"/>
      <c r="I477" s="60"/>
      <c r="J477" s="61"/>
      <c r="K477" s="62"/>
      <c r="L477" s="63"/>
      <c r="M477" s="64" t="e">
        <f t="shared" si="9"/>
        <v>#REF!</v>
      </c>
      <c r="N477" s="58"/>
      <c r="O477" s="65"/>
      <c r="P477" s="60"/>
      <c r="Q477" s="61"/>
      <c r="R477" s="66"/>
      <c r="S477" s="67"/>
      <c r="T477" s="57" t="e">
        <f t="shared" si="10"/>
        <v>#REF!</v>
      </c>
      <c r="U477" s="58"/>
      <c r="V477" s="70"/>
      <c r="W477" s="71"/>
      <c r="X477" s="72"/>
      <c r="Y477" s="73"/>
      <c r="Z477" s="74"/>
      <c r="AA477" s="75" t="e">
        <f t="shared" si="11"/>
        <v>#REF!</v>
      </c>
      <c r="AB477" s="76"/>
      <c r="AC477" s="70"/>
      <c r="AD477" s="71"/>
      <c r="AE477" s="72"/>
      <c r="AF477" s="73"/>
      <c r="AG477" s="74"/>
      <c r="AH477" s="68" t="e">
        <f t="shared" si="12"/>
        <v>#REF!</v>
      </c>
      <c r="AI477" s="76"/>
      <c r="AJ477" s="59"/>
      <c r="AK477" s="71"/>
      <c r="AL477" s="72"/>
      <c r="AM477" s="62"/>
      <c r="AN477" s="63"/>
      <c r="AO477" s="77" t="s">
        <v>165</v>
      </c>
      <c r="AP477" s="3" t="e">
        <f t="shared" si="13"/>
        <v>#REF!</v>
      </c>
    </row>
    <row r="478" spans="1:42" ht="39.75" customHeight="1" x14ac:dyDescent="0.25">
      <c r="A478" s="52">
        <f t="shared" si="14"/>
        <v>464</v>
      </c>
      <c r="B478" s="53" t="e">
        <f>'2 SERVICES'!#REF!</f>
        <v>#REF!</v>
      </c>
      <c r="C478" s="54" t="e">
        <f>'2 SERVICES'!#REF!</f>
        <v>#REF!</v>
      </c>
      <c r="D478" s="55" t="e">
        <f>'2 SERVICES'!#REF!</f>
        <v>#REF!</v>
      </c>
      <c r="E478" s="56">
        <f>'2 SERVICES'!B476</f>
        <v>0</v>
      </c>
      <c r="F478" s="57" t="e">
        <f t="shared" si="8"/>
        <v>#REF!</v>
      </c>
      <c r="G478" s="58"/>
      <c r="H478" s="59"/>
      <c r="I478" s="60"/>
      <c r="J478" s="61"/>
      <c r="K478" s="62"/>
      <c r="L478" s="63"/>
      <c r="M478" s="64" t="e">
        <f t="shared" si="9"/>
        <v>#REF!</v>
      </c>
      <c r="N478" s="58"/>
      <c r="O478" s="65"/>
      <c r="P478" s="60"/>
      <c r="Q478" s="61"/>
      <c r="R478" s="66"/>
      <c r="S478" s="67"/>
      <c r="T478" s="57" t="e">
        <f t="shared" si="10"/>
        <v>#REF!</v>
      </c>
      <c r="U478" s="58"/>
      <c r="V478" s="59"/>
      <c r="W478" s="60"/>
      <c r="X478" s="61"/>
      <c r="Y478" s="62"/>
      <c r="Z478" s="63"/>
      <c r="AA478" s="64" t="e">
        <f t="shared" si="11"/>
        <v>#REF!</v>
      </c>
      <c r="AB478" s="58"/>
      <c r="AC478" s="65"/>
      <c r="AD478" s="60"/>
      <c r="AE478" s="61"/>
      <c r="AF478" s="66"/>
      <c r="AG478" s="67"/>
      <c r="AH478" s="68" t="e">
        <f t="shared" si="12"/>
        <v>#REF!</v>
      </c>
      <c r="AI478" s="58"/>
      <c r="AJ478" s="59"/>
      <c r="AK478" s="60"/>
      <c r="AL478" s="61"/>
      <c r="AM478" s="62"/>
      <c r="AN478" s="63"/>
      <c r="AO478" s="69" t="s">
        <v>165</v>
      </c>
      <c r="AP478" s="3" t="e">
        <f t="shared" si="13"/>
        <v>#REF!</v>
      </c>
    </row>
    <row r="479" spans="1:42" ht="39.75" customHeight="1" x14ac:dyDescent="0.25">
      <c r="A479" s="52">
        <f t="shared" si="14"/>
        <v>465</v>
      </c>
      <c r="B479" s="53" t="e">
        <f>'2 SERVICES'!#REF!</f>
        <v>#REF!</v>
      </c>
      <c r="C479" s="54" t="e">
        <f>'2 SERVICES'!#REF!</f>
        <v>#REF!</v>
      </c>
      <c r="D479" s="55" t="e">
        <f>'2 SERVICES'!#REF!</f>
        <v>#REF!</v>
      </c>
      <c r="E479" s="56">
        <f>'2 SERVICES'!B477</f>
        <v>0</v>
      </c>
      <c r="F479" s="57" t="e">
        <f t="shared" si="8"/>
        <v>#REF!</v>
      </c>
      <c r="G479" s="58"/>
      <c r="H479" s="59"/>
      <c r="I479" s="60"/>
      <c r="J479" s="61"/>
      <c r="K479" s="62"/>
      <c r="L479" s="63"/>
      <c r="M479" s="64" t="e">
        <f t="shared" si="9"/>
        <v>#REF!</v>
      </c>
      <c r="N479" s="58"/>
      <c r="O479" s="65"/>
      <c r="P479" s="60"/>
      <c r="Q479" s="61"/>
      <c r="R479" s="66"/>
      <c r="S479" s="67"/>
      <c r="T479" s="57" t="e">
        <f t="shared" si="10"/>
        <v>#REF!</v>
      </c>
      <c r="U479" s="58"/>
      <c r="V479" s="70"/>
      <c r="W479" s="71"/>
      <c r="X479" s="72"/>
      <c r="Y479" s="73"/>
      <c r="Z479" s="74"/>
      <c r="AA479" s="75" t="e">
        <f t="shared" si="11"/>
        <v>#REF!</v>
      </c>
      <c r="AB479" s="76"/>
      <c r="AC479" s="70"/>
      <c r="AD479" s="71"/>
      <c r="AE479" s="72"/>
      <c r="AF479" s="73"/>
      <c r="AG479" s="74"/>
      <c r="AH479" s="68" t="e">
        <f t="shared" si="12"/>
        <v>#REF!</v>
      </c>
      <c r="AI479" s="76"/>
      <c r="AJ479" s="59"/>
      <c r="AK479" s="71"/>
      <c r="AL479" s="72"/>
      <c r="AM479" s="62"/>
      <c r="AN479" s="63"/>
      <c r="AO479" s="77" t="s">
        <v>165</v>
      </c>
      <c r="AP479" s="3" t="e">
        <f t="shared" si="13"/>
        <v>#REF!</v>
      </c>
    </row>
    <row r="480" spans="1:42" ht="39.75" customHeight="1" x14ac:dyDescent="0.25">
      <c r="A480" s="52">
        <f t="shared" si="14"/>
        <v>466</v>
      </c>
      <c r="B480" s="53" t="e">
        <f>'2 SERVICES'!#REF!</f>
        <v>#REF!</v>
      </c>
      <c r="C480" s="54" t="e">
        <f>'2 SERVICES'!#REF!</f>
        <v>#REF!</v>
      </c>
      <c r="D480" s="55" t="e">
        <f>'2 SERVICES'!#REF!</f>
        <v>#REF!</v>
      </c>
      <c r="E480" s="56">
        <f>'2 SERVICES'!B478</f>
        <v>0</v>
      </c>
      <c r="F480" s="57" t="e">
        <f t="shared" si="8"/>
        <v>#REF!</v>
      </c>
      <c r="G480" s="58"/>
      <c r="H480" s="59"/>
      <c r="I480" s="60"/>
      <c r="J480" s="61"/>
      <c r="K480" s="62"/>
      <c r="L480" s="63"/>
      <c r="M480" s="64" t="e">
        <f t="shared" si="9"/>
        <v>#REF!</v>
      </c>
      <c r="N480" s="58"/>
      <c r="O480" s="65"/>
      <c r="P480" s="60"/>
      <c r="Q480" s="61"/>
      <c r="R480" s="66"/>
      <c r="S480" s="67"/>
      <c r="T480" s="57" t="e">
        <f t="shared" si="10"/>
        <v>#REF!</v>
      </c>
      <c r="U480" s="58"/>
      <c r="V480" s="59"/>
      <c r="W480" s="60"/>
      <c r="X480" s="61"/>
      <c r="Y480" s="62"/>
      <c r="Z480" s="63"/>
      <c r="AA480" s="64" t="e">
        <f t="shared" si="11"/>
        <v>#REF!</v>
      </c>
      <c r="AB480" s="58"/>
      <c r="AC480" s="65"/>
      <c r="AD480" s="60"/>
      <c r="AE480" s="61"/>
      <c r="AF480" s="66"/>
      <c r="AG480" s="67"/>
      <c r="AH480" s="68" t="e">
        <f t="shared" si="12"/>
        <v>#REF!</v>
      </c>
      <c r="AI480" s="58"/>
      <c r="AJ480" s="59"/>
      <c r="AK480" s="60"/>
      <c r="AL480" s="61"/>
      <c r="AM480" s="62"/>
      <c r="AN480" s="63"/>
      <c r="AO480" s="69" t="s">
        <v>165</v>
      </c>
      <c r="AP480" s="3" t="e">
        <f t="shared" si="13"/>
        <v>#REF!</v>
      </c>
    </row>
    <row r="481" spans="1:42" ht="39.75" customHeight="1" x14ac:dyDescent="0.25">
      <c r="A481" s="52">
        <f t="shared" si="14"/>
        <v>467</v>
      </c>
      <c r="B481" s="53" t="e">
        <f>'2 SERVICES'!#REF!</f>
        <v>#REF!</v>
      </c>
      <c r="C481" s="54" t="e">
        <f>'2 SERVICES'!#REF!</f>
        <v>#REF!</v>
      </c>
      <c r="D481" s="55" t="e">
        <f>'2 SERVICES'!#REF!</f>
        <v>#REF!</v>
      </c>
      <c r="E481" s="56">
        <f>'2 SERVICES'!B479</f>
        <v>0</v>
      </c>
      <c r="F481" s="57" t="e">
        <f t="shared" si="8"/>
        <v>#REF!</v>
      </c>
      <c r="G481" s="58"/>
      <c r="H481" s="59"/>
      <c r="I481" s="60"/>
      <c r="J481" s="61"/>
      <c r="K481" s="62"/>
      <c r="L481" s="63"/>
      <c r="M481" s="64" t="e">
        <f t="shared" si="9"/>
        <v>#REF!</v>
      </c>
      <c r="N481" s="58"/>
      <c r="O481" s="65"/>
      <c r="P481" s="60"/>
      <c r="Q481" s="61"/>
      <c r="R481" s="66"/>
      <c r="S481" s="67"/>
      <c r="T481" s="57" t="e">
        <f t="shared" si="10"/>
        <v>#REF!</v>
      </c>
      <c r="U481" s="58"/>
      <c r="V481" s="70"/>
      <c r="W481" s="71"/>
      <c r="X481" s="72"/>
      <c r="Y481" s="73"/>
      <c r="Z481" s="74"/>
      <c r="AA481" s="75" t="e">
        <f t="shared" si="11"/>
        <v>#REF!</v>
      </c>
      <c r="AB481" s="76"/>
      <c r="AC481" s="70"/>
      <c r="AD481" s="71"/>
      <c r="AE481" s="72"/>
      <c r="AF481" s="73"/>
      <c r="AG481" s="74"/>
      <c r="AH481" s="68" t="e">
        <f t="shared" si="12"/>
        <v>#REF!</v>
      </c>
      <c r="AI481" s="76"/>
      <c r="AJ481" s="59"/>
      <c r="AK481" s="71"/>
      <c r="AL481" s="72"/>
      <c r="AM481" s="62"/>
      <c r="AN481" s="63"/>
      <c r="AO481" s="77" t="s">
        <v>165</v>
      </c>
      <c r="AP481" s="3" t="e">
        <f t="shared" si="13"/>
        <v>#REF!</v>
      </c>
    </row>
    <row r="482" spans="1:42" ht="39.75" customHeight="1" x14ac:dyDescent="0.25">
      <c r="A482" s="52">
        <f t="shared" si="14"/>
        <v>468</v>
      </c>
      <c r="B482" s="53" t="e">
        <f>'2 SERVICES'!#REF!</f>
        <v>#REF!</v>
      </c>
      <c r="C482" s="54" t="e">
        <f>'2 SERVICES'!#REF!</f>
        <v>#REF!</v>
      </c>
      <c r="D482" s="55" t="e">
        <f>'2 SERVICES'!#REF!</f>
        <v>#REF!</v>
      </c>
      <c r="E482" s="56">
        <f>'2 SERVICES'!B480</f>
        <v>0</v>
      </c>
      <c r="F482" s="57" t="e">
        <f t="shared" si="8"/>
        <v>#REF!</v>
      </c>
      <c r="G482" s="58"/>
      <c r="H482" s="59"/>
      <c r="I482" s="60"/>
      <c r="J482" s="61"/>
      <c r="K482" s="62"/>
      <c r="L482" s="63"/>
      <c r="M482" s="64" t="e">
        <f t="shared" si="9"/>
        <v>#REF!</v>
      </c>
      <c r="N482" s="58"/>
      <c r="O482" s="65"/>
      <c r="P482" s="60"/>
      <c r="Q482" s="61"/>
      <c r="R482" s="66"/>
      <c r="S482" s="67"/>
      <c r="T482" s="57" t="e">
        <f t="shared" si="10"/>
        <v>#REF!</v>
      </c>
      <c r="U482" s="58"/>
      <c r="V482" s="59"/>
      <c r="W482" s="60"/>
      <c r="X482" s="61"/>
      <c r="Y482" s="62"/>
      <c r="Z482" s="63"/>
      <c r="AA482" s="64" t="e">
        <f t="shared" si="11"/>
        <v>#REF!</v>
      </c>
      <c r="AB482" s="58"/>
      <c r="AC482" s="65"/>
      <c r="AD482" s="60"/>
      <c r="AE482" s="61"/>
      <c r="AF482" s="66"/>
      <c r="AG482" s="67"/>
      <c r="AH482" s="68" t="e">
        <f t="shared" si="12"/>
        <v>#REF!</v>
      </c>
      <c r="AI482" s="58"/>
      <c r="AJ482" s="59"/>
      <c r="AK482" s="60"/>
      <c r="AL482" s="61"/>
      <c r="AM482" s="62"/>
      <c r="AN482" s="63"/>
      <c r="AO482" s="69" t="s">
        <v>165</v>
      </c>
      <c r="AP482" s="3" t="e">
        <f t="shared" si="13"/>
        <v>#REF!</v>
      </c>
    </row>
    <row r="483" spans="1:42" ht="39.75" customHeight="1" x14ac:dyDescent="0.25">
      <c r="A483" s="52">
        <f t="shared" si="14"/>
        <v>469</v>
      </c>
      <c r="B483" s="53" t="e">
        <f>'2 SERVICES'!#REF!</f>
        <v>#REF!</v>
      </c>
      <c r="C483" s="54" t="e">
        <f>'2 SERVICES'!#REF!</f>
        <v>#REF!</v>
      </c>
      <c r="D483" s="55" t="e">
        <f>'2 SERVICES'!#REF!</f>
        <v>#REF!</v>
      </c>
      <c r="E483" s="56">
        <f>'2 SERVICES'!B481</f>
        <v>0</v>
      </c>
      <c r="F483" s="57" t="e">
        <f t="shared" si="8"/>
        <v>#REF!</v>
      </c>
      <c r="G483" s="58"/>
      <c r="H483" s="59"/>
      <c r="I483" s="60"/>
      <c r="J483" s="61"/>
      <c r="K483" s="62"/>
      <c r="L483" s="63"/>
      <c r="M483" s="64" t="e">
        <f t="shared" si="9"/>
        <v>#REF!</v>
      </c>
      <c r="N483" s="58"/>
      <c r="O483" s="65"/>
      <c r="P483" s="60"/>
      <c r="Q483" s="61"/>
      <c r="R483" s="66"/>
      <c r="S483" s="67"/>
      <c r="T483" s="57" t="e">
        <f t="shared" si="10"/>
        <v>#REF!</v>
      </c>
      <c r="U483" s="58"/>
      <c r="V483" s="70"/>
      <c r="W483" s="71"/>
      <c r="X483" s="72"/>
      <c r="Y483" s="73"/>
      <c r="Z483" s="74"/>
      <c r="AA483" s="75" t="e">
        <f t="shared" si="11"/>
        <v>#REF!</v>
      </c>
      <c r="AB483" s="76"/>
      <c r="AC483" s="70"/>
      <c r="AD483" s="71"/>
      <c r="AE483" s="72"/>
      <c r="AF483" s="73"/>
      <c r="AG483" s="74"/>
      <c r="AH483" s="68" t="e">
        <f t="shared" si="12"/>
        <v>#REF!</v>
      </c>
      <c r="AI483" s="76"/>
      <c r="AJ483" s="59"/>
      <c r="AK483" s="71"/>
      <c r="AL483" s="72"/>
      <c r="AM483" s="62"/>
      <c r="AN483" s="63"/>
      <c r="AO483" s="77" t="s">
        <v>165</v>
      </c>
      <c r="AP483" s="3" t="e">
        <f t="shared" si="13"/>
        <v>#REF!</v>
      </c>
    </row>
    <row r="484" spans="1:42" ht="39.75" customHeight="1" x14ac:dyDescent="0.25">
      <c r="A484" s="52">
        <f t="shared" si="14"/>
        <v>470</v>
      </c>
      <c r="B484" s="53" t="e">
        <f>'2 SERVICES'!#REF!</f>
        <v>#REF!</v>
      </c>
      <c r="C484" s="54" t="e">
        <f>'2 SERVICES'!#REF!</f>
        <v>#REF!</v>
      </c>
      <c r="D484" s="55" t="e">
        <f>'2 SERVICES'!#REF!</f>
        <v>#REF!</v>
      </c>
      <c r="E484" s="56">
        <f>'2 SERVICES'!B482</f>
        <v>0</v>
      </c>
      <c r="F484" s="57" t="e">
        <f t="shared" si="8"/>
        <v>#REF!</v>
      </c>
      <c r="G484" s="58"/>
      <c r="H484" s="59"/>
      <c r="I484" s="60"/>
      <c r="J484" s="61"/>
      <c r="K484" s="62"/>
      <c r="L484" s="63"/>
      <c r="M484" s="64" t="e">
        <f t="shared" si="9"/>
        <v>#REF!</v>
      </c>
      <c r="N484" s="58"/>
      <c r="O484" s="65"/>
      <c r="P484" s="60"/>
      <c r="Q484" s="61"/>
      <c r="R484" s="66"/>
      <c r="S484" s="67"/>
      <c r="T484" s="57" t="e">
        <f t="shared" si="10"/>
        <v>#REF!</v>
      </c>
      <c r="U484" s="58"/>
      <c r="V484" s="59"/>
      <c r="W484" s="60"/>
      <c r="X484" s="61"/>
      <c r="Y484" s="62"/>
      <c r="Z484" s="63"/>
      <c r="AA484" s="64" t="e">
        <f t="shared" si="11"/>
        <v>#REF!</v>
      </c>
      <c r="AB484" s="58"/>
      <c r="AC484" s="65"/>
      <c r="AD484" s="60"/>
      <c r="AE484" s="61"/>
      <c r="AF484" s="66"/>
      <c r="AG484" s="67"/>
      <c r="AH484" s="68" t="e">
        <f t="shared" si="12"/>
        <v>#REF!</v>
      </c>
      <c r="AI484" s="58"/>
      <c r="AJ484" s="59"/>
      <c r="AK484" s="60"/>
      <c r="AL484" s="61"/>
      <c r="AM484" s="62"/>
      <c r="AN484" s="63"/>
      <c r="AO484" s="69" t="s">
        <v>165</v>
      </c>
      <c r="AP484" s="3" t="e">
        <f t="shared" si="13"/>
        <v>#REF!</v>
      </c>
    </row>
    <row r="485" spans="1:42" ht="39.75" customHeight="1" x14ac:dyDescent="0.25">
      <c r="A485" s="52">
        <f t="shared" si="14"/>
        <v>471</v>
      </c>
      <c r="B485" s="53" t="e">
        <f>'2 SERVICES'!#REF!</f>
        <v>#REF!</v>
      </c>
      <c r="C485" s="54" t="e">
        <f>'2 SERVICES'!#REF!</f>
        <v>#REF!</v>
      </c>
      <c r="D485" s="55" t="e">
        <f>'2 SERVICES'!#REF!</f>
        <v>#REF!</v>
      </c>
      <c r="E485" s="56">
        <f>'2 SERVICES'!B483</f>
        <v>0</v>
      </c>
      <c r="F485" s="57" t="e">
        <f t="shared" si="8"/>
        <v>#REF!</v>
      </c>
      <c r="G485" s="58"/>
      <c r="H485" s="59"/>
      <c r="I485" s="60"/>
      <c r="J485" s="61"/>
      <c r="K485" s="62"/>
      <c r="L485" s="63"/>
      <c r="M485" s="64" t="e">
        <f t="shared" si="9"/>
        <v>#REF!</v>
      </c>
      <c r="N485" s="58"/>
      <c r="O485" s="65"/>
      <c r="P485" s="60"/>
      <c r="Q485" s="61"/>
      <c r="R485" s="66"/>
      <c r="S485" s="67"/>
      <c r="T485" s="57" t="e">
        <f t="shared" si="10"/>
        <v>#REF!</v>
      </c>
      <c r="U485" s="58"/>
      <c r="V485" s="70"/>
      <c r="W485" s="71"/>
      <c r="X485" s="72"/>
      <c r="Y485" s="73"/>
      <c r="Z485" s="74"/>
      <c r="AA485" s="75" t="e">
        <f t="shared" si="11"/>
        <v>#REF!</v>
      </c>
      <c r="AB485" s="76"/>
      <c r="AC485" s="70"/>
      <c r="AD485" s="71"/>
      <c r="AE485" s="72"/>
      <c r="AF485" s="73"/>
      <c r="AG485" s="74"/>
      <c r="AH485" s="68" t="e">
        <f t="shared" si="12"/>
        <v>#REF!</v>
      </c>
      <c r="AI485" s="76"/>
      <c r="AJ485" s="59"/>
      <c r="AK485" s="71"/>
      <c r="AL485" s="72"/>
      <c r="AM485" s="62"/>
      <c r="AN485" s="63"/>
      <c r="AO485" s="77" t="s">
        <v>165</v>
      </c>
      <c r="AP485" s="3" t="e">
        <f t="shared" si="13"/>
        <v>#REF!</v>
      </c>
    </row>
    <row r="486" spans="1:42" ht="39.75" customHeight="1" x14ac:dyDescent="0.25">
      <c r="A486" s="52">
        <f t="shared" si="14"/>
        <v>472</v>
      </c>
      <c r="B486" s="53" t="e">
        <f>'2 SERVICES'!#REF!</f>
        <v>#REF!</v>
      </c>
      <c r="C486" s="54" t="e">
        <f>'2 SERVICES'!#REF!</f>
        <v>#REF!</v>
      </c>
      <c r="D486" s="55" t="e">
        <f>'2 SERVICES'!#REF!</f>
        <v>#REF!</v>
      </c>
      <c r="E486" s="56">
        <f>'2 SERVICES'!B484</f>
        <v>0</v>
      </c>
      <c r="F486" s="57" t="e">
        <f t="shared" si="8"/>
        <v>#REF!</v>
      </c>
      <c r="G486" s="58"/>
      <c r="H486" s="59"/>
      <c r="I486" s="60"/>
      <c r="J486" s="61"/>
      <c r="K486" s="62"/>
      <c r="L486" s="63"/>
      <c r="M486" s="64" t="e">
        <f t="shared" si="9"/>
        <v>#REF!</v>
      </c>
      <c r="N486" s="58"/>
      <c r="O486" s="65"/>
      <c r="P486" s="60"/>
      <c r="Q486" s="61"/>
      <c r="R486" s="66"/>
      <c r="S486" s="67"/>
      <c r="T486" s="57" t="e">
        <f t="shared" si="10"/>
        <v>#REF!</v>
      </c>
      <c r="U486" s="58"/>
      <c r="V486" s="59"/>
      <c r="W486" s="60"/>
      <c r="X486" s="61"/>
      <c r="Y486" s="62"/>
      <c r="Z486" s="63"/>
      <c r="AA486" s="64" t="e">
        <f t="shared" si="11"/>
        <v>#REF!</v>
      </c>
      <c r="AB486" s="58"/>
      <c r="AC486" s="65"/>
      <c r="AD486" s="60"/>
      <c r="AE486" s="61"/>
      <c r="AF486" s="66"/>
      <c r="AG486" s="67"/>
      <c r="AH486" s="68" t="e">
        <f t="shared" si="12"/>
        <v>#REF!</v>
      </c>
      <c r="AI486" s="58"/>
      <c r="AJ486" s="59"/>
      <c r="AK486" s="60"/>
      <c r="AL486" s="61"/>
      <c r="AM486" s="62"/>
      <c r="AN486" s="63"/>
      <c r="AO486" s="69" t="s">
        <v>165</v>
      </c>
      <c r="AP486" s="3" t="e">
        <f t="shared" si="13"/>
        <v>#REF!</v>
      </c>
    </row>
    <row r="487" spans="1:42" ht="39.75" customHeight="1" x14ac:dyDescent="0.25">
      <c r="A487" s="52">
        <f t="shared" si="14"/>
        <v>473</v>
      </c>
      <c r="B487" s="53" t="e">
        <f>'2 SERVICES'!#REF!</f>
        <v>#REF!</v>
      </c>
      <c r="C487" s="54" t="e">
        <f>'2 SERVICES'!#REF!</f>
        <v>#REF!</v>
      </c>
      <c r="D487" s="55" t="e">
        <f>'2 SERVICES'!#REF!</f>
        <v>#REF!</v>
      </c>
      <c r="E487" s="56">
        <f>'2 SERVICES'!B485</f>
        <v>0</v>
      </c>
      <c r="F487" s="57" t="e">
        <f t="shared" si="8"/>
        <v>#REF!</v>
      </c>
      <c r="G487" s="58"/>
      <c r="H487" s="59"/>
      <c r="I487" s="60"/>
      <c r="J487" s="61"/>
      <c r="K487" s="62"/>
      <c r="L487" s="63"/>
      <c r="M487" s="64" t="e">
        <f t="shared" si="9"/>
        <v>#REF!</v>
      </c>
      <c r="N487" s="58"/>
      <c r="O487" s="65"/>
      <c r="P487" s="60"/>
      <c r="Q487" s="61"/>
      <c r="R487" s="66"/>
      <c r="S487" s="67"/>
      <c r="T487" s="57" t="e">
        <f t="shared" si="10"/>
        <v>#REF!</v>
      </c>
      <c r="U487" s="58"/>
      <c r="V487" s="70"/>
      <c r="W487" s="71"/>
      <c r="X487" s="72"/>
      <c r="Y487" s="73"/>
      <c r="Z487" s="74"/>
      <c r="AA487" s="75" t="e">
        <f t="shared" si="11"/>
        <v>#REF!</v>
      </c>
      <c r="AB487" s="76"/>
      <c r="AC487" s="70"/>
      <c r="AD487" s="71"/>
      <c r="AE487" s="72"/>
      <c r="AF487" s="73"/>
      <c r="AG487" s="74"/>
      <c r="AH487" s="68" t="e">
        <f t="shared" si="12"/>
        <v>#REF!</v>
      </c>
      <c r="AI487" s="76"/>
      <c r="AJ487" s="59"/>
      <c r="AK487" s="71"/>
      <c r="AL487" s="72"/>
      <c r="AM487" s="62"/>
      <c r="AN487" s="63"/>
      <c r="AO487" s="77" t="s">
        <v>165</v>
      </c>
      <c r="AP487" s="3" t="e">
        <f t="shared" si="13"/>
        <v>#REF!</v>
      </c>
    </row>
    <row r="488" spans="1:42" ht="39.75" customHeight="1" x14ac:dyDescent="0.25">
      <c r="A488" s="52">
        <f t="shared" si="14"/>
        <v>474</v>
      </c>
      <c r="B488" s="53" t="e">
        <f>'2 SERVICES'!#REF!</f>
        <v>#REF!</v>
      </c>
      <c r="C488" s="54" t="e">
        <f>'2 SERVICES'!#REF!</f>
        <v>#REF!</v>
      </c>
      <c r="D488" s="55" t="e">
        <f>'2 SERVICES'!#REF!</f>
        <v>#REF!</v>
      </c>
      <c r="E488" s="56">
        <f>'2 SERVICES'!B486</f>
        <v>0</v>
      </c>
      <c r="F488" s="57" t="e">
        <f t="shared" si="8"/>
        <v>#REF!</v>
      </c>
      <c r="G488" s="58"/>
      <c r="H488" s="59"/>
      <c r="I488" s="60"/>
      <c r="J488" s="61"/>
      <c r="K488" s="62"/>
      <c r="L488" s="63"/>
      <c r="M488" s="64" t="e">
        <f t="shared" si="9"/>
        <v>#REF!</v>
      </c>
      <c r="N488" s="58"/>
      <c r="O488" s="65"/>
      <c r="P488" s="60"/>
      <c r="Q488" s="61"/>
      <c r="R488" s="66"/>
      <c r="S488" s="67"/>
      <c r="T488" s="57" t="e">
        <f t="shared" si="10"/>
        <v>#REF!</v>
      </c>
      <c r="U488" s="58"/>
      <c r="V488" s="59"/>
      <c r="W488" s="60"/>
      <c r="X488" s="61"/>
      <c r="Y488" s="62"/>
      <c r="Z488" s="63"/>
      <c r="AA488" s="64" t="e">
        <f t="shared" si="11"/>
        <v>#REF!</v>
      </c>
      <c r="AB488" s="58"/>
      <c r="AC488" s="65"/>
      <c r="AD488" s="60"/>
      <c r="AE488" s="61"/>
      <c r="AF488" s="66"/>
      <c r="AG488" s="67"/>
      <c r="AH488" s="68" t="e">
        <f t="shared" si="12"/>
        <v>#REF!</v>
      </c>
      <c r="AI488" s="58"/>
      <c r="AJ488" s="59"/>
      <c r="AK488" s="60"/>
      <c r="AL488" s="61"/>
      <c r="AM488" s="62"/>
      <c r="AN488" s="63"/>
      <c r="AO488" s="69" t="s">
        <v>165</v>
      </c>
      <c r="AP488" s="3" t="e">
        <f t="shared" si="13"/>
        <v>#REF!</v>
      </c>
    </row>
    <row r="489" spans="1:42" ht="39.75" customHeight="1" x14ac:dyDescent="0.25">
      <c r="A489" s="52">
        <f t="shared" si="14"/>
        <v>475</v>
      </c>
      <c r="B489" s="53" t="e">
        <f>'2 SERVICES'!#REF!</f>
        <v>#REF!</v>
      </c>
      <c r="C489" s="54" t="e">
        <f>'2 SERVICES'!#REF!</f>
        <v>#REF!</v>
      </c>
      <c r="D489" s="55" t="e">
        <f>'2 SERVICES'!#REF!</f>
        <v>#REF!</v>
      </c>
      <c r="E489" s="56">
        <f>'2 SERVICES'!B487</f>
        <v>0</v>
      </c>
      <c r="F489" s="57" t="e">
        <f t="shared" si="8"/>
        <v>#REF!</v>
      </c>
      <c r="G489" s="58"/>
      <c r="H489" s="59"/>
      <c r="I489" s="60"/>
      <c r="J489" s="61"/>
      <c r="K489" s="62"/>
      <c r="L489" s="63"/>
      <c r="M489" s="64" t="e">
        <f t="shared" si="9"/>
        <v>#REF!</v>
      </c>
      <c r="N489" s="58"/>
      <c r="O489" s="65"/>
      <c r="P489" s="60"/>
      <c r="Q489" s="61"/>
      <c r="R489" s="66"/>
      <c r="S489" s="67"/>
      <c r="T489" s="57" t="e">
        <f t="shared" si="10"/>
        <v>#REF!</v>
      </c>
      <c r="U489" s="58"/>
      <c r="V489" s="70"/>
      <c r="W489" s="71"/>
      <c r="X489" s="72"/>
      <c r="Y489" s="73"/>
      <c r="Z489" s="74"/>
      <c r="AA489" s="75" t="e">
        <f t="shared" si="11"/>
        <v>#REF!</v>
      </c>
      <c r="AB489" s="76"/>
      <c r="AC489" s="70"/>
      <c r="AD489" s="71"/>
      <c r="AE489" s="72"/>
      <c r="AF489" s="73"/>
      <c r="AG489" s="74"/>
      <c r="AH489" s="68" t="e">
        <f t="shared" si="12"/>
        <v>#REF!</v>
      </c>
      <c r="AI489" s="76"/>
      <c r="AJ489" s="59"/>
      <c r="AK489" s="71"/>
      <c r="AL489" s="72"/>
      <c r="AM489" s="62"/>
      <c r="AN489" s="63"/>
      <c r="AO489" s="77" t="s">
        <v>165</v>
      </c>
      <c r="AP489" s="3" t="e">
        <f t="shared" si="13"/>
        <v>#REF!</v>
      </c>
    </row>
    <row r="490" spans="1:42" ht="39.75" customHeight="1" x14ac:dyDescent="0.25">
      <c r="A490" s="52">
        <f t="shared" si="14"/>
        <v>476</v>
      </c>
      <c r="B490" s="53" t="e">
        <f>'2 SERVICES'!#REF!</f>
        <v>#REF!</v>
      </c>
      <c r="C490" s="54" t="e">
        <f>'2 SERVICES'!#REF!</f>
        <v>#REF!</v>
      </c>
      <c r="D490" s="55" t="e">
        <f>'2 SERVICES'!#REF!</f>
        <v>#REF!</v>
      </c>
      <c r="E490" s="56">
        <f>'2 SERVICES'!B488</f>
        <v>0</v>
      </c>
      <c r="F490" s="57" t="e">
        <f t="shared" si="8"/>
        <v>#REF!</v>
      </c>
      <c r="G490" s="58"/>
      <c r="H490" s="59"/>
      <c r="I490" s="60"/>
      <c r="J490" s="61"/>
      <c r="K490" s="62"/>
      <c r="L490" s="63"/>
      <c r="M490" s="64" t="e">
        <f t="shared" si="9"/>
        <v>#REF!</v>
      </c>
      <c r="N490" s="58"/>
      <c r="O490" s="65"/>
      <c r="P490" s="60"/>
      <c r="Q490" s="61"/>
      <c r="R490" s="66"/>
      <c r="S490" s="67"/>
      <c r="T490" s="57" t="e">
        <f t="shared" si="10"/>
        <v>#REF!</v>
      </c>
      <c r="U490" s="58"/>
      <c r="V490" s="59"/>
      <c r="W490" s="60"/>
      <c r="X490" s="61"/>
      <c r="Y490" s="62"/>
      <c r="Z490" s="63"/>
      <c r="AA490" s="64" t="e">
        <f t="shared" si="11"/>
        <v>#REF!</v>
      </c>
      <c r="AB490" s="58"/>
      <c r="AC490" s="65"/>
      <c r="AD490" s="60"/>
      <c r="AE490" s="61"/>
      <c r="AF490" s="66"/>
      <c r="AG490" s="67"/>
      <c r="AH490" s="68" t="e">
        <f t="shared" si="12"/>
        <v>#REF!</v>
      </c>
      <c r="AI490" s="58"/>
      <c r="AJ490" s="59"/>
      <c r="AK490" s="60"/>
      <c r="AL490" s="61"/>
      <c r="AM490" s="62"/>
      <c r="AN490" s="63"/>
      <c r="AO490" s="69" t="s">
        <v>165</v>
      </c>
      <c r="AP490" s="3" t="e">
        <f t="shared" si="13"/>
        <v>#REF!</v>
      </c>
    </row>
    <row r="491" spans="1:42" ht="39.75" customHeight="1" x14ac:dyDescent="0.25">
      <c r="A491" s="52">
        <f t="shared" si="14"/>
        <v>477</v>
      </c>
      <c r="B491" s="53" t="e">
        <f>'2 SERVICES'!#REF!</f>
        <v>#REF!</v>
      </c>
      <c r="C491" s="54" t="e">
        <f>'2 SERVICES'!#REF!</f>
        <v>#REF!</v>
      </c>
      <c r="D491" s="55" t="e">
        <f>'2 SERVICES'!#REF!</f>
        <v>#REF!</v>
      </c>
      <c r="E491" s="56">
        <f>'2 SERVICES'!B489</f>
        <v>0</v>
      </c>
      <c r="F491" s="57" t="e">
        <f t="shared" si="8"/>
        <v>#REF!</v>
      </c>
      <c r="G491" s="58"/>
      <c r="H491" s="59"/>
      <c r="I491" s="60"/>
      <c r="J491" s="61"/>
      <c r="K491" s="62"/>
      <c r="L491" s="63"/>
      <c r="M491" s="64" t="e">
        <f t="shared" si="9"/>
        <v>#REF!</v>
      </c>
      <c r="N491" s="58"/>
      <c r="O491" s="65"/>
      <c r="P491" s="60"/>
      <c r="Q491" s="61"/>
      <c r="R491" s="66"/>
      <c r="S491" s="67"/>
      <c r="T491" s="57" t="e">
        <f t="shared" si="10"/>
        <v>#REF!</v>
      </c>
      <c r="U491" s="58"/>
      <c r="V491" s="70"/>
      <c r="W491" s="71"/>
      <c r="X491" s="72"/>
      <c r="Y491" s="73"/>
      <c r="Z491" s="74"/>
      <c r="AA491" s="75" t="e">
        <f t="shared" si="11"/>
        <v>#REF!</v>
      </c>
      <c r="AB491" s="76"/>
      <c r="AC491" s="70"/>
      <c r="AD491" s="71"/>
      <c r="AE491" s="72"/>
      <c r="AF491" s="73"/>
      <c r="AG491" s="74"/>
      <c r="AH491" s="68" t="e">
        <f t="shared" si="12"/>
        <v>#REF!</v>
      </c>
      <c r="AI491" s="76"/>
      <c r="AJ491" s="59"/>
      <c r="AK491" s="71"/>
      <c r="AL491" s="72"/>
      <c r="AM491" s="62"/>
      <c r="AN491" s="63"/>
      <c r="AO491" s="77" t="s">
        <v>165</v>
      </c>
      <c r="AP491" s="3" t="e">
        <f t="shared" si="13"/>
        <v>#REF!</v>
      </c>
    </row>
    <row r="492" spans="1:42" ht="39.75" customHeight="1" x14ac:dyDescent="0.25">
      <c r="A492" s="52">
        <f t="shared" si="14"/>
        <v>478</v>
      </c>
      <c r="B492" s="53" t="e">
        <f>'2 SERVICES'!#REF!</f>
        <v>#REF!</v>
      </c>
      <c r="C492" s="54" t="e">
        <f>'2 SERVICES'!#REF!</f>
        <v>#REF!</v>
      </c>
      <c r="D492" s="55" t="e">
        <f>'2 SERVICES'!#REF!</f>
        <v>#REF!</v>
      </c>
      <c r="E492" s="56">
        <f>'2 SERVICES'!B490</f>
        <v>0</v>
      </c>
      <c r="F492" s="57" t="e">
        <f t="shared" si="8"/>
        <v>#REF!</v>
      </c>
      <c r="G492" s="58"/>
      <c r="H492" s="59"/>
      <c r="I492" s="60"/>
      <c r="J492" s="61"/>
      <c r="K492" s="62"/>
      <c r="L492" s="63"/>
      <c r="M492" s="64" t="e">
        <f t="shared" si="9"/>
        <v>#REF!</v>
      </c>
      <c r="N492" s="58"/>
      <c r="O492" s="65"/>
      <c r="P492" s="60"/>
      <c r="Q492" s="61"/>
      <c r="R492" s="66"/>
      <c r="S492" s="67"/>
      <c r="T492" s="57" t="e">
        <f t="shared" si="10"/>
        <v>#REF!</v>
      </c>
      <c r="U492" s="58"/>
      <c r="V492" s="59"/>
      <c r="W492" s="60"/>
      <c r="X492" s="61"/>
      <c r="Y492" s="62"/>
      <c r="Z492" s="63"/>
      <c r="AA492" s="64" t="e">
        <f t="shared" si="11"/>
        <v>#REF!</v>
      </c>
      <c r="AB492" s="58"/>
      <c r="AC492" s="65"/>
      <c r="AD492" s="60"/>
      <c r="AE492" s="61"/>
      <c r="AF492" s="66"/>
      <c r="AG492" s="67"/>
      <c r="AH492" s="68" t="e">
        <f t="shared" si="12"/>
        <v>#REF!</v>
      </c>
      <c r="AI492" s="58"/>
      <c r="AJ492" s="59"/>
      <c r="AK492" s="60"/>
      <c r="AL492" s="61"/>
      <c r="AM492" s="62"/>
      <c r="AN492" s="63"/>
      <c r="AO492" s="69" t="s">
        <v>165</v>
      </c>
      <c r="AP492" s="3" t="e">
        <f t="shared" si="13"/>
        <v>#REF!</v>
      </c>
    </row>
    <row r="493" spans="1:42" ht="39.75" customHeight="1" x14ac:dyDescent="0.25">
      <c r="A493" s="52">
        <f t="shared" si="14"/>
        <v>479</v>
      </c>
      <c r="B493" s="53" t="e">
        <f>'2 SERVICES'!#REF!</f>
        <v>#REF!</v>
      </c>
      <c r="C493" s="54" t="e">
        <f>'2 SERVICES'!#REF!</f>
        <v>#REF!</v>
      </c>
      <c r="D493" s="55" t="e">
        <f>'2 SERVICES'!#REF!</f>
        <v>#REF!</v>
      </c>
      <c r="E493" s="56">
        <f>'2 SERVICES'!B491</f>
        <v>0</v>
      </c>
      <c r="F493" s="57" t="e">
        <f t="shared" si="8"/>
        <v>#REF!</v>
      </c>
      <c r="G493" s="58"/>
      <c r="H493" s="59"/>
      <c r="I493" s="60"/>
      <c r="J493" s="61"/>
      <c r="K493" s="62"/>
      <c r="L493" s="63"/>
      <c r="M493" s="64" t="e">
        <f t="shared" si="9"/>
        <v>#REF!</v>
      </c>
      <c r="N493" s="58"/>
      <c r="O493" s="65"/>
      <c r="P493" s="60"/>
      <c r="Q493" s="61"/>
      <c r="R493" s="66"/>
      <c r="S493" s="67"/>
      <c r="T493" s="57" t="e">
        <f t="shared" si="10"/>
        <v>#REF!</v>
      </c>
      <c r="U493" s="58"/>
      <c r="V493" s="70"/>
      <c r="W493" s="71"/>
      <c r="X493" s="72"/>
      <c r="Y493" s="73"/>
      <c r="Z493" s="74"/>
      <c r="AA493" s="75" t="e">
        <f t="shared" si="11"/>
        <v>#REF!</v>
      </c>
      <c r="AB493" s="76"/>
      <c r="AC493" s="70"/>
      <c r="AD493" s="71"/>
      <c r="AE493" s="72"/>
      <c r="AF493" s="73"/>
      <c r="AG493" s="74"/>
      <c r="AH493" s="68" t="e">
        <f t="shared" si="12"/>
        <v>#REF!</v>
      </c>
      <c r="AI493" s="76"/>
      <c r="AJ493" s="59"/>
      <c r="AK493" s="71"/>
      <c r="AL493" s="72"/>
      <c r="AM493" s="62"/>
      <c r="AN493" s="63"/>
      <c r="AO493" s="77" t="s">
        <v>165</v>
      </c>
      <c r="AP493" s="3" t="e">
        <f t="shared" si="13"/>
        <v>#REF!</v>
      </c>
    </row>
    <row r="494" spans="1:42" ht="39.75" customHeight="1" x14ac:dyDescent="0.25">
      <c r="A494" s="52">
        <f t="shared" si="14"/>
        <v>480</v>
      </c>
      <c r="B494" s="53" t="e">
        <f>'2 SERVICES'!#REF!</f>
        <v>#REF!</v>
      </c>
      <c r="C494" s="54" t="e">
        <f>'2 SERVICES'!#REF!</f>
        <v>#REF!</v>
      </c>
      <c r="D494" s="55" t="e">
        <f>'2 SERVICES'!#REF!</f>
        <v>#REF!</v>
      </c>
      <c r="E494" s="56">
        <f>'2 SERVICES'!B492</f>
        <v>0</v>
      </c>
      <c r="F494" s="57" t="e">
        <f t="shared" si="8"/>
        <v>#REF!</v>
      </c>
      <c r="G494" s="58"/>
      <c r="H494" s="59"/>
      <c r="I494" s="60"/>
      <c r="J494" s="61"/>
      <c r="K494" s="62"/>
      <c r="L494" s="63"/>
      <c r="M494" s="64" t="e">
        <f t="shared" si="9"/>
        <v>#REF!</v>
      </c>
      <c r="N494" s="58"/>
      <c r="O494" s="65"/>
      <c r="P494" s="60"/>
      <c r="Q494" s="61"/>
      <c r="R494" s="66"/>
      <c r="S494" s="67"/>
      <c r="T494" s="57" t="e">
        <f t="shared" si="10"/>
        <v>#REF!</v>
      </c>
      <c r="U494" s="58"/>
      <c r="V494" s="59"/>
      <c r="W494" s="60"/>
      <c r="X494" s="61"/>
      <c r="Y494" s="62"/>
      <c r="Z494" s="63"/>
      <c r="AA494" s="64" t="e">
        <f t="shared" si="11"/>
        <v>#REF!</v>
      </c>
      <c r="AB494" s="58"/>
      <c r="AC494" s="65"/>
      <c r="AD494" s="60"/>
      <c r="AE494" s="61"/>
      <c r="AF494" s="66"/>
      <c r="AG494" s="67"/>
      <c r="AH494" s="68" t="e">
        <f t="shared" si="12"/>
        <v>#REF!</v>
      </c>
      <c r="AI494" s="58"/>
      <c r="AJ494" s="59"/>
      <c r="AK494" s="60"/>
      <c r="AL494" s="61"/>
      <c r="AM494" s="62"/>
      <c r="AN494" s="63"/>
      <c r="AO494" s="69" t="s">
        <v>165</v>
      </c>
      <c r="AP494" s="3" t="e">
        <f t="shared" si="13"/>
        <v>#REF!</v>
      </c>
    </row>
    <row r="495" spans="1:42" ht="39.75" customHeight="1" x14ac:dyDescent="0.25">
      <c r="A495" s="52">
        <f t="shared" si="14"/>
        <v>481</v>
      </c>
      <c r="B495" s="53" t="e">
        <f>'2 SERVICES'!#REF!</f>
        <v>#REF!</v>
      </c>
      <c r="C495" s="54" t="e">
        <f>'2 SERVICES'!#REF!</f>
        <v>#REF!</v>
      </c>
      <c r="D495" s="55" t="e">
        <f>'2 SERVICES'!#REF!</f>
        <v>#REF!</v>
      </c>
      <c r="E495" s="56">
        <f>'2 SERVICES'!B493</f>
        <v>0</v>
      </c>
      <c r="F495" s="57" t="e">
        <f t="shared" si="8"/>
        <v>#REF!</v>
      </c>
      <c r="G495" s="58"/>
      <c r="H495" s="59"/>
      <c r="I495" s="60"/>
      <c r="J495" s="61"/>
      <c r="K495" s="62"/>
      <c r="L495" s="63"/>
      <c r="M495" s="64" t="e">
        <f t="shared" si="9"/>
        <v>#REF!</v>
      </c>
      <c r="N495" s="58"/>
      <c r="O495" s="65"/>
      <c r="P495" s="60"/>
      <c r="Q495" s="61"/>
      <c r="R495" s="66"/>
      <c r="S495" s="67"/>
      <c r="T495" s="57" t="e">
        <f t="shared" si="10"/>
        <v>#REF!</v>
      </c>
      <c r="U495" s="58"/>
      <c r="V495" s="70"/>
      <c r="W495" s="71"/>
      <c r="X495" s="72"/>
      <c r="Y495" s="73"/>
      <c r="Z495" s="74"/>
      <c r="AA495" s="75" t="e">
        <f t="shared" si="11"/>
        <v>#REF!</v>
      </c>
      <c r="AB495" s="76"/>
      <c r="AC495" s="70"/>
      <c r="AD495" s="71"/>
      <c r="AE495" s="72"/>
      <c r="AF495" s="73"/>
      <c r="AG495" s="74"/>
      <c r="AH495" s="68" t="e">
        <f t="shared" si="12"/>
        <v>#REF!</v>
      </c>
      <c r="AI495" s="76"/>
      <c r="AJ495" s="59"/>
      <c r="AK495" s="71"/>
      <c r="AL495" s="72"/>
      <c r="AM495" s="62"/>
      <c r="AN495" s="63"/>
      <c r="AO495" s="77" t="s">
        <v>165</v>
      </c>
      <c r="AP495" s="3" t="e">
        <f t="shared" si="13"/>
        <v>#REF!</v>
      </c>
    </row>
    <row r="496" spans="1:42" ht="39.75" customHeight="1" x14ac:dyDescent="0.25">
      <c r="A496" s="52">
        <f t="shared" si="14"/>
        <v>482</v>
      </c>
      <c r="B496" s="53" t="e">
        <f>'2 SERVICES'!#REF!</f>
        <v>#REF!</v>
      </c>
      <c r="C496" s="54" t="e">
        <f>'2 SERVICES'!#REF!</f>
        <v>#REF!</v>
      </c>
      <c r="D496" s="55" t="e">
        <f>'2 SERVICES'!#REF!</f>
        <v>#REF!</v>
      </c>
      <c r="E496" s="56">
        <f>'2 SERVICES'!B494</f>
        <v>0</v>
      </c>
      <c r="F496" s="57" t="e">
        <f t="shared" si="8"/>
        <v>#REF!</v>
      </c>
      <c r="G496" s="58"/>
      <c r="H496" s="59"/>
      <c r="I496" s="60"/>
      <c r="J496" s="61"/>
      <c r="K496" s="62"/>
      <c r="L496" s="63"/>
      <c r="M496" s="64" t="e">
        <f t="shared" si="9"/>
        <v>#REF!</v>
      </c>
      <c r="N496" s="58"/>
      <c r="O496" s="65"/>
      <c r="P496" s="60"/>
      <c r="Q496" s="61"/>
      <c r="R496" s="66"/>
      <c r="S496" s="67"/>
      <c r="T496" s="57" t="e">
        <f t="shared" si="10"/>
        <v>#REF!</v>
      </c>
      <c r="U496" s="58"/>
      <c r="V496" s="59"/>
      <c r="W496" s="60"/>
      <c r="X496" s="61"/>
      <c r="Y496" s="62"/>
      <c r="Z496" s="63"/>
      <c r="AA496" s="64" t="e">
        <f t="shared" si="11"/>
        <v>#REF!</v>
      </c>
      <c r="AB496" s="58"/>
      <c r="AC496" s="65"/>
      <c r="AD496" s="60"/>
      <c r="AE496" s="61"/>
      <c r="AF496" s="66"/>
      <c r="AG496" s="67"/>
      <c r="AH496" s="68" t="e">
        <f t="shared" si="12"/>
        <v>#REF!</v>
      </c>
      <c r="AI496" s="58"/>
      <c r="AJ496" s="59"/>
      <c r="AK496" s="60"/>
      <c r="AL496" s="61"/>
      <c r="AM496" s="62"/>
      <c r="AN496" s="63"/>
      <c r="AO496" s="69" t="s">
        <v>165</v>
      </c>
      <c r="AP496" s="3" t="e">
        <f t="shared" si="13"/>
        <v>#REF!</v>
      </c>
    </row>
    <row r="497" spans="1:42" ht="39.75" customHeight="1" x14ac:dyDescent="0.25">
      <c r="A497" s="52">
        <f t="shared" si="14"/>
        <v>483</v>
      </c>
      <c r="B497" s="53" t="e">
        <f>'2 SERVICES'!#REF!</f>
        <v>#REF!</v>
      </c>
      <c r="C497" s="54" t="e">
        <f>'2 SERVICES'!#REF!</f>
        <v>#REF!</v>
      </c>
      <c r="D497" s="55" t="e">
        <f>'2 SERVICES'!#REF!</f>
        <v>#REF!</v>
      </c>
      <c r="E497" s="56">
        <f>'2 SERVICES'!B495</f>
        <v>0</v>
      </c>
      <c r="F497" s="57" t="e">
        <f t="shared" si="8"/>
        <v>#REF!</v>
      </c>
      <c r="G497" s="58"/>
      <c r="H497" s="59"/>
      <c r="I497" s="60"/>
      <c r="J497" s="61"/>
      <c r="K497" s="62"/>
      <c r="L497" s="63"/>
      <c r="M497" s="64" t="e">
        <f t="shared" si="9"/>
        <v>#REF!</v>
      </c>
      <c r="N497" s="58"/>
      <c r="O497" s="65"/>
      <c r="P497" s="60"/>
      <c r="Q497" s="61"/>
      <c r="R497" s="66"/>
      <c r="S497" s="67"/>
      <c r="T497" s="57" t="e">
        <f t="shared" si="10"/>
        <v>#REF!</v>
      </c>
      <c r="U497" s="58"/>
      <c r="V497" s="70"/>
      <c r="W497" s="71"/>
      <c r="X497" s="72"/>
      <c r="Y497" s="73"/>
      <c r="Z497" s="74"/>
      <c r="AA497" s="75" t="e">
        <f t="shared" si="11"/>
        <v>#REF!</v>
      </c>
      <c r="AB497" s="76"/>
      <c r="AC497" s="70"/>
      <c r="AD497" s="71"/>
      <c r="AE497" s="72"/>
      <c r="AF497" s="73"/>
      <c r="AG497" s="74"/>
      <c r="AH497" s="68" t="e">
        <f t="shared" si="12"/>
        <v>#REF!</v>
      </c>
      <c r="AI497" s="76"/>
      <c r="AJ497" s="59"/>
      <c r="AK497" s="71"/>
      <c r="AL497" s="72"/>
      <c r="AM497" s="62"/>
      <c r="AN497" s="63"/>
      <c r="AO497" s="77" t="s">
        <v>165</v>
      </c>
      <c r="AP497" s="3" t="e">
        <f t="shared" si="13"/>
        <v>#REF!</v>
      </c>
    </row>
    <row r="498" spans="1:42" ht="39.75" customHeight="1" x14ac:dyDescent="0.25">
      <c r="A498" s="52">
        <f t="shared" si="14"/>
        <v>484</v>
      </c>
      <c r="B498" s="53" t="e">
        <f>'2 SERVICES'!#REF!</f>
        <v>#REF!</v>
      </c>
      <c r="C498" s="54" t="e">
        <f>'2 SERVICES'!#REF!</f>
        <v>#REF!</v>
      </c>
      <c r="D498" s="55" t="e">
        <f>'2 SERVICES'!#REF!</f>
        <v>#REF!</v>
      </c>
      <c r="E498" s="56">
        <f>'2 SERVICES'!B496</f>
        <v>0</v>
      </c>
      <c r="F498" s="57" t="e">
        <f t="shared" si="8"/>
        <v>#REF!</v>
      </c>
      <c r="G498" s="58"/>
      <c r="H498" s="59"/>
      <c r="I498" s="60"/>
      <c r="J498" s="61"/>
      <c r="K498" s="62"/>
      <c r="L498" s="63"/>
      <c r="M498" s="64" t="e">
        <f t="shared" si="9"/>
        <v>#REF!</v>
      </c>
      <c r="N498" s="58"/>
      <c r="O498" s="65"/>
      <c r="P498" s="60"/>
      <c r="Q498" s="61"/>
      <c r="R498" s="66"/>
      <c r="S498" s="67"/>
      <c r="T498" s="57" t="e">
        <f t="shared" si="10"/>
        <v>#REF!</v>
      </c>
      <c r="U498" s="58"/>
      <c r="V498" s="59"/>
      <c r="W498" s="60"/>
      <c r="X498" s="61"/>
      <c r="Y498" s="62"/>
      <c r="Z498" s="63"/>
      <c r="AA498" s="64" t="e">
        <f t="shared" si="11"/>
        <v>#REF!</v>
      </c>
      <c r="AB498" s="58"/>
      <c r="AC498" s="65"/>
      <c r="AD498" s="60"/>
      <c r="AE498" s="61"/>
      <c r="AF498" s="66"/>
      <c r="AG498" s="67"/>
      <c r="AH498" s="68" t="e">
        <f t="shared" si="12"/>
        <v>#REF!</v>
      </c>
      <c r="AI498" s="58"/>
      <c r="AJ498" s="59"/>
      <c r="AK498" s="60"/>
      <c r="AL498" s="61"/>
      <c r="AM498" s="62"/>
      <c r="AN498" s="63"/>
      <c r="AO498" s="69" t="s">
        <v>165</v>
      </c>
      <c r="AP498" s="3" t="e">
        <f t="shared" si="13"/>
        <v>#REF!</v>
      </c>
    </row>
    <row r="499" spans="1:42" ht="39.75" customHeight="1" x14ac:dyDescent="0.25">
      <c r="A499" s="52">
        <f t="shared" si="14"/>
        <v>485</v>
      </c>
      <c r="B499" s="53" t="e">
        <f>'2 SERVICES'!#REF!</f>
        <v>#REF!</v>
      </c>
      <c r="C499" s="54" t="e">
        <f>'2 SERVICES'!#REF!</f>
        <v>#REF!</v>
      </c>
      <c r="D499" s="55" t="e">
        <f>'2 SERVICES'!#REF!</f>
        <v>#REF!</v>
      </c>
      <c r="E499" s="56">
        <f>'2 SERVICES'!B497</f>
        <v>0</v>
      </c>
      <c r="F499" s="57" t="e">
        <f t="shared" si="8"/>
        <v>#REF!</v>
      </c>
      <c r="G499" s="58"/>
      <c r="H499" s="59"/>
      <c r="I499" s="60"/>
      <c r="J499" s="61"/>
      <c r="K499" s="62"/>
      <c r="L499" s="63"/>
      <c r="M499" s="64" t="e">
        <f t="shared" si="9"/>
        <v>#REF!</v>
      </c>
      <c r="N499" s="58"/>
      <c r="O499" s="65"/>
      <c r="P499" s="60"/>
      <c r="Q499" s="61"/>
      <c r="R499" s="66"/>
      <c r="S499" s="67"/>
      <c r="T499" s="57" t="e">
        <f t="shared" si="10"/>
        <v>#REF!</v>
      </c>
      <c r="U499" s="58"/>
      <c r="V499" s="70"/>
      <c r="W499" s="71"/>
      <c r="X499" s="72"/>
      <c r="Y499" s="73"/>
      <c r="Z499" s="74"/>
      <c r="AA499" s="75" t="e">
        <f t="shared" si="11"/>
        <v>#REF!</v>
      </c>
      <c r="AB499" s="76"/>
      <c r="AC499" s="70"/>
      <c r="AD499" s="71"/>
      <c r="AE499" s="72"/>
      <c r="AF499" s="73"/>
      <c r="AG499" s="74"/>
      <c r="AH499" s="68" t="e">
        <f t="shared" si="12"/>
        <v>#REF!</v>
      </c>
      <c r="AI499" s="76"/>
      <c r="AJ499" s="59"/>
      <c r="AK499" s="71"/>
      <c r="AL499" s="72"/>
      <c r="AM499" s="62"/>
      <c r="AN499" s="63"/>
      <c r="AO499" s="77" t="s">
        <v>165</v>
      </c>
      <c r="AP499" s="3" t="e">
        <f t="shared" si="13"/>
        <v>#REF!</v>
      </c>
    </row>
    <row r="500" spans="1:42" ht="39.75" customHeight="1" x14ac:dyDescent="0.25">
      <c r="A500" s="52">
        <f t="shared" si="14"/>
        <v>486</v>
      </c>
      <c r="B500" s="53" t="e">
        <f>'2 SERVICES'!#REF!</f>
        <v>#REF!</v>
      </c>
      <c r="C500" s="54" t="e">
        <f>'2 SERVICES'!#REF!</f>
        <v>#REF!</v>
      </c>
      <c r="D500" s="55" t="e">
        <f>'2 SERVICES'!#REF!</f>
        <v>#REF!</v>
      </c>
      <c r="E500" s="56">
        <f>'2 SERVICES'!B498</f>
        <v>0</v>
      </c>
      <c r="F500" s="57" t="e">
        <f t="shared" si="8"/>
        <v>#REF!</v>
      </c>
      <c r="G500" s="58"/>
      <c r="H500" s="59"/>
      <c r="I500" s="60"/>
      <c r="J500" s="61"/>
      <c r="K500" s="62"/>
      <c r="L500" s="63"/>
      <c r="M500" s="64" t="e">
        <f t="shared" si="9"/>
        <v>#REF!</v>
      </c>
      <c r="N500" s="58"/>
      <c r="O500" s="65"/>
      <c r="P500" s="60"/>
      <c r="Q500" s="61"/>
      <c r="R500" s="66"/>
      <c r="S500" s="67"/>
      <c r="T500" s="57" t="e">
        <f t="shared" si="10"/>
        <v>#REF!</v>
      </c>
      <c r="U500" s="58"/>
      <c r="V500" s="59"/>
      <c r="W500" s="60"/>
      <c r="X500" s="61"/>
      <c r="Y500" s="62"/>
      <c r="Z500" s="63"/>
      <c r="AA500" s="64" t="e">
        <f t="shared" si="11"/>
        <v>#REF!</v>
      </c>
      <c r="AB500" s="58"/>
      <c r="AC500" s="65"/>
      <c r="AD500" s="60"/>
      <c r="AE500" s="61"/>
      <c r="AF500" s="66"/>
      <c r="AG500" s="67"/>
      <c r="AH500" s="68" t="e">
        <f t="shared" si="12"/>
        <v>#REF!</v>
      </c>
      <c r="AI500" s="58"/>
      <c r="AJ500" s="59"/>
      <c r="AK500" s="60"/>
      <c r="AL500" s="61"/>
      <c r="AM500" s="62"/>
      <c r="AN500" s="63"/>
      <c r="AO500" s="69" t="s">
        <v>165</v>
      </c>
      <c r="AP500" s="3" t="e">
        <f t="shared" si="13"/>
        <v>#REF!</v>
      </c>
    </row>
    <row r="501" spans="1:42" ht="39.75" customHeight="1" x14ac:dyDescent="0.25">
      <c r="A501" s="52">
        <f t="shared" si="14"/>
        <v>487</v>
      </c>
      <c r="B501" s="53" t="e">
        <f>'2 SERVICES'!#REF!</f>
        <v>#REF!</v>
      </c>
      <c r="C501" s="54" t="e">
        <f>'2 SERVICES'!#REF!</f>
        <v>#REF!</v>
      </c>
      <c r="D501" s="55" t="e">
        <f>'2 SERVICES'!#REF!</f>
        <v>#REF!</v>
      </c>
      <c r="E501" s="56">
        <f>'2 SERVICES'!B499</f>
        <v>0</v>
      </c>
      <c r="F501" s="57" t="e">
        <f t="shared" si="8"/>
        <v>#REF!</v>
      </c>
      <c r="G501" s="58"/>
      <c r="H501" s="59"/>
      <c r="I501" s="60"/>
      <c r="J501" s="61"/>
      <c r="K501" s="62"/>
      <c r="L501" s="63"/>
      <c r="M501" s="64" t="e">
        <f t="shared" si="9"/>
        <v>#REF!</v>
      </c>
      <c r="N501" s="58"/>
      <c r="O501" s="65"/>
      <c r="P501" s="60"/>
      <c r="Q501" s="61"/>
      <c r="R501" s="66"/>
      <c r="S501" s="67"/>
      <c r="T501" s="57" t="e">
        <f t="shared" si="10"/>
        <v>#REF!</v>
      </c>
      <c r="U501" s="58"/>
      <c r="V501" s="70"/>
      <c r="W501" s="71"/>
      <c r="X501" s="72"/>
      <c r="Y501" s="73"/>
      <c r="Z501" s="74"/>
      <c r="AA501" s="75" t="e">
        <f t="shared" si="11"/>
        <v>#REF!</v>
      </c>
      <c r="AB501" s="76"/>
      <c r="AC501" s="70"/>
      <c r="AD501" s="71"/>
      <c r="AE501" s="72"/>
      <c r="AF501" s="73"/>
      <c r="AG501" s="74"/>
      <c r="AH501" s="68" t="e">
        <f t="shared" si="12"/>
        <v>#REF!</v>
      </c>
      <c r="AI501" s="76"/>
      <c r="AJ501" s="59"/>
      <c r="AK501" s="71"/>
      <c r="AL501" s="72"/>
      <c r="AM501" s="62"/>
      <c r="AN501" s="63"/>
      <c r="AO501" s="77" t="s">
        <v>165</v>
      </c>
      <c r="AP501" s="3" t="e">
        <f t="shared" si="13"/>
        <v>#REF!</v>
      </c>
    </row>
    <row r="502" spans="1:42" ht="39.75" customHeight="1" x14ac:dyDescent="0.25">
      <c r="A502" s="52">
        <f t="shared" si="14"/>
        <v>488</v>
      </c>
      <c r="B502" s="53" t="e">
        <f>'2 SERVICES'!#REF!</f>
        <v>#REF!</v>
      </c>
      <c r="C502" s="54" t="e">
        <f>'2 SERVICES'!#REF!</f>
        <v>#REF!</v>
      </c>
      <c r="D502" s="55" t="e">
        <f>'2 SERVICES'!#REF!</f>
        <v>#REF!</v>
      </c>
      <c r="E502" s="56">
        <f>'2 SERVICES'!B500</f>
        <v>0</v>
      </c>
      <c r="F502" s="57" t="e">
        <f t="shared" si="8"/>
        <v>#REF!</v>
      </c>
      <c r="G502" s="58"/>
      <c r="H502" s="59"/>
      <c r="I502" s="60"/>
      <c r="J502" s="61"/>
      <c r="K502" s="62"/>
      <c r="L502" s="63"/>
      <c r="M502" s="64" t="e">
        <f t="shared" si="9"/>
        <v>#REF!</v>
      </c>
      <c r="N502" s="58"/>
      <c r="O502" s="65"/>
      <c r="P502" s="60"/>
      <c r="Q502" s="61"/>
      <c r="R502" s="66"/>
      <c r="S502" s="67"/>
      <c r="T502" s="57" t="e">
        <f t="shared" si="10"/>
        <v>#REF!</v>
      </c>
      <c r="U502" s="58"/>
      <c r="V502" s="59"/>
      <c r="W502" s="60"/>
      <c r="X502" s="61"/>
      <c r="Y502" s="62"/>
      <c r="Z502" s="63"/>
      <c r="AA502" s="64" t="e">
        <f t="shared" si="11"/>
        <v>#REF!</v>
      </c>
      <c r="AB502" s="58"/>
      <c r="AC502" s="65"/>
      <c r="AD502" s="60"/>
      <c r="AE502" s="61"/>
      <c r="AF502" s="66"/>
      <c r="AG502" s="67"/>
      <c r="AH502" s="68" t="e">
        <f t="shared" si="12"/>
        <v>#REF!</v>
      </c>
      <c r="AI502" s="58"/>
      <c r="AJ502" s="59"/>
      <c r="AK502" s="60"/>
      <c r="AL502" s="61"/>
      <c r="AM502" s="62"/>
      <c r="AN502" s="63"/>
      <c r="AO502" s="69" t="s">
        <v>165</v>
      </c>
      <c r="AP502" s="3" t="e">
        <f t="shared" si="13"/>
        <v>#REF!</v>
      </c>
    </row>
    <row r="503" spans="1:42" ht="39.75" customHeight="1" x14ac:dyDescent="0.25">
      <c r="A503" s="52">
        <f t="shared" si="14"/>
        <v>489</v>
      </c>
      <c r="B503" s="53" t="e">
        <f>'2 SERVICES'!#REF!</f>
        <v>#REF!</v>
      </c>
      <c r="C503" s="54" t="e">
        <f>'2 SERVICES'!#REF!</f>
        <v>#REF!</v>
      </c>
      <c r="D503" s="55" t="e">
        <f>'2 SERVICES'!#REF!</f>
        <v>#REF!</v>
      </c>
      <c r="E503" s="56">
        <f>'2 SERVICES'!B501</f>
        <v>0</v>
      </c>
      <c r="F503" s="57" t="e">
        <f t="shared" si="8"/>
        <v>#REF!</v>
      </c>
      <c r="G503" s="58"/>
      <c r="H503" s="59"/>
      <c r="I503" s="60"/>
      <c r="J503" s="61"/>
      <c r="K503" s="62"/>
      <c r="L503" s="63"/>
      <c r="M503" s="64" t="e">
        <f t="shared" si="9"/>
        <v>#REF!</v>
      </c>
      <c r="N503" s="58"/>
      <c r="O503" s="65"/>
      <c r="P503" s="60"/>
      <c r="Q503" s="61"/>
      <c r="R503" s="66"/>
      <c r="S503" s="67"/>
      <c r="T503" s="57" t="e">
        <f t="shared" si="10"/>
        <v>#REF!</v>
      </c>
      <c r="U503" s="58"/>
      <c r="V503" s="70"/>
      <c r="W503" s="71"/>
      <c r="X503" s="72"/>
      <c r="Y503" s="73"/>
      <c r="Z503" s="74"/>
      <c r="AA503" s="75" t="e">
        <f t="shared" si="11"/>
        <v>#REF!</v>
      </c>
      <c r="AB503" s="76"/>
      <c r="AC503" s="70"/>
      <c r="AD503" s="71"/>
      <c r="AE503" s="72"/>
      <c r="AF503" s="73"/>
      <c r="AG503" s="74"/>
      <c r="AH503" s="68" t="e">
        <f t="shared" si="12"/>
        <v>#REF!</v>
      </c>
      <c r="AI503" s="76"/>
      <c r="AJ503" s="59"/>
      <c r="AK503" s="71"/>
      <c r="AL503" s="72"/>
      <c r="AM503" s="62"/>
      <c r="AN503" s="63"/>
      <c r="AO503" s="77" t="s">
        <v>165</v>
      </c>
      <c r="AP503" s="3" t="e">
        <f t="shared" si="13"/>
        <v>#REF!</v>
      </c>
    </row>
    <row r="504" spans="1:42" ht="39.75" customHeight="1" x14ac:dyDescent="0.25">
      <c r="A504" s="52">
        <f t="shared" si="14"/>
        <v>490</v>
      </c>
      <c r="B504" s="53" t="e">
        <f>'2 SERVICES'!#REF!</f>
        <v>#REF!</v>
      </c>
      <c r="C504" s="54" t="e">
        <f>'2 SERVICES'!#REF!</f>
        <v>#REF!</v>
      </c>
      <c r="D504" s="55" t="e">
        <f>'2 SERVICES'!#REF!</f>
        <v>#REF!</v>
      </c>
      <c r="E504" s="56">
        <f>'2 SERVICES'!B502</f>
        <v>0</v>
      </c>
      <c r="F504" s="57" t="e">
        <f t="shared" si="8"/>
        <v>#REF!</v>
      </c>
      <c r="G504" s="58"/>
      <c r="H504" s="59"/>
      <c r="I504" s="60"/>
      <c r="J504" s="61"/>
      <c r="K504" s="62"/>
      <c r="L504" s="63"/>
      <c r="M504" s="64" t="e">
        <f t="shared" si="9"/>
        <v>#REF!</v>
      </c>
      <c r="N504" s="58"/>
      <c r="O504" s="65"/>
      <c r="P504" s="60"/>
      <c r="Q504" s="61"/>
      <c r="R504" s="66"/>
      <c r="S504" s="67"/>
      <c r="T504" s="57" t="e">
        <f t="shared" si="10"/>
        <v>#REF!</v>
      </c>
      <c r="U504" s="58"/>
      <c r="V504" s="59"/>
      <c r="W504" s="60"/>
      <c r="X504" s="61"/>
      <c r="Y504" s="62"/>
      <c r="Z504" s="63"/>
      <c r="AA504" s="64" t="e">
        <f t="shared" si="11"/>
        <v>#REF!</v>
      </c>
      <c r="AB504" s="58"/>
      <c r="AC504" s="65"/>
      <c r="AD504" s="60"/>
      <c r="AE504" s="61"/>
      <c r="AF504" s="66"/>
      <c r="AG504" s="67"/>
      <c r="AH504" s="68" t="e">
        <f t="shared" si="12"/>
        <v>#REF!</v>
      </c>
      <c r="AI504" s="58"/>
      <c r="AJ504" s="59"/>
      <c r="AK504" s="60"/>
      <c r="AL504" s="61"/>
      <c r="AM504" s="62"/>
      <c r="AN504" s="63"/>
      <c r="AO504" s="69" t="s">
        <v>165</v>
      </c>
      <c r="AP504" s="3" t="e">
        <f t="shared" si="13"/>
        <v>#REF!</v>
      </c>
    </row>
    <row r="505" spans="1:42" ht="39.75" customHeight="1" x14ac:dyDescent="0.25">
      <c r="A505" s="52">
        <f t="shared" si="14"/>
        <v>491</v>
      </c>
      <c r="B505" s="53" t="e">
        <f>'2 SERVICES'!#REF!</f>
        <v>#REF!</v>
      </c>
      <c r="C505" s="54" t="e">
        <f>'2 SERVICES'!#REF!</f>
        <v>#REF!</v>
      </c>
      <c r="D505" s="55" t="e">
        <f>'2 SERVICES'!#REF!</f>
        <v>#REF!</v>
      </c>
      <c r="E505" s="56">
        <f>'2 SERVICES'!B503</f>
        <v>0</v>
      </c>
      <c r="F505" s="57" t="e">
        <f t="shared" si="8"/>
        <v>#REF!</v>
      </c>
      <c r="G505" s="58"/>
      <c r="H505" s="59"/>
      <c r="I505" s="60"/>
      <c r="J505" s="61"/>
      <c r="K505" s="62"/>
      <c r="L505" s="63"/>
      <c r="M505" s="64" t="e">
        <f t="shared" si="9"/>
        <v>#REF!</v>
      </c>
      <c r="N505" s="58"/>
      <c r="O505" s="65"/>
      <c r="P505" s="60"/>
      <c r="Q505" s="61"/>
      <c r="R505" s="66"/>
      <c r="S505" s="67"/>
      <c r="T505" s="57" t="e">
        <f t="shared" si="10"/>
        <v>#REF!</v>
      </c>
      <c r="U505" s="58"/>
      <c r="V505" s="70"/>
      <c r="W505" s="71"/>
      <c r="X505" s="72"/>
      <c r="Y505" s="73"/>
      <c r="Z505" s="74"/>
      <c r="AA505" s="75" t="e">
        <f t="shared" si="11"/>
        <v>#REF!</v>
      </c>
      <c r="AB505" s="76"/>
      <c r="AC505" s="70"/>
      <c r="AD505" s="71"/>
      <c r="AE505" s="72"/>
      <c r="AF505" s="73"/>
      <c r="AG505" s="74"/>
      <c r="AH505" s="68" t="e">
        <f t="shared" si="12"/>
        <v>#REF!</v>
      </c>
      <c r="AI505" s="76"/>
      <c r="AJ505" s="59"/>
      <c r="AK505" s="71"/>
      <c r="AL505" s="72"/>
      <c r="AM505" s="62"/>
      <c r="AN505" s="63"/>
      <c r="AO505" s="77" t="s">
        <v>165</v>
      </c>
      <c r="AP505" s="3" t="e">
        <f t="shared" si="13"/>
        <v>#REF!</v>
      </c>
    </row>
    <row r="506" spans="1:42" ht="39.75" customHeight="1" x14ac:dyDescent="0.25">
      <c r="A506" s="52">
        <f t="shared" si="14"/>
        <v>492</v>
      </c>
      <c r="B506" s="53" t="e">
        <f>'2 SERVICES'!#REF!</f>
        <v>#REF!</v>
      </c>
      <c r="C506" s="54" t="e">
        <f>'2 SERVICES'!#REF!</f>
        <v>#REF!</v>
      </c>
      <c r="D506" s="55" t="e">
        <f>'2 SERVICES'!#REF!</f>
        <v>#REF!</v>
      </c>
      <c r="E506" s="56">
        <f>'2 SERVICES'!B504</f>
        <v>0</v>
      </c>
      <c r="F506" s="57" t="e">
        <f t="shared" si="8"/>
        <v>#REF!</v>
      </c>
      <c r="G506" s="58"/>
      <c r="H506" s="59"/>
      <c r="I506" s="60"/>
      <c r="J506" s="61"/>
      <c r="K506" s="62"/>
      <c r="L506" s="63"/>
      <c r="M506" s="64" t="e">
        <f t="shared" si="9"/>
        <v>#REF!</v>
      </c>
      <c r="N506" s="58"/>
      <c r="O506" s="65"/>
      <c r="P506" s="60"/>
      <c r="Q506" s="61"/>
      <c r="R506" s="66"/>
      <c r="S506" s="67"/>
      <c r="T506" s="57" t="e">
        <f t="shared" si="10"/>
        <v>#REF!</v>
      </c>
      <c r="U506" s="58"/>
      <c r="V506" s="59"/>
      <c r="W506" s="60"/>
      <c r="X506" s="61"/>
      <c r="Y506" s="62"/>
      <c r="Z506" s="63"/>
      <c r="AA506" s="64" t="e">
        <f t="shared" si="11"/>
        <v>#REF!</v>
      </c>
      <c r="AB506" s="58"/>
      <c r="AC506" s="65"/>
      <c r="AD506" s="60"/>
      <c r="AE506" s="61"/>
      <c r="AF506" s="66"/>
      <c r="AG506" s="67"/>
      <c r="AH506" s="68" t="e">
        <f t="shared" si="12"/>
        <v>#REF!</v>
      </c>
      <c r="AI506" s="58"/>
      <c r="AJ506" s="59"/>
      <c r="AK506" s="60"/>
      <c r="AL506" s="61"/>
      <c r="AM506" s="62"/>
      <c r="AN506" s="63"/>
      <c r="AO506" s="69" t="s">
        <v>165</v>
      </c>
      <c r="AP506" s="3" t="e">
        <f t="shared" si="13"/>
        <v>#REF!</v>
      </c>
    </row>
    <row r="507" spans="1:42" ht="39.75" customHeight="1" x14ac:dyDescent="0.25">
      <c r="A507" s="52">
        <f t="shared" si="14"/>
        <v>493</v>
      </c>
      <c r="B507" s="53" t="e">
        <f>'2 SERVICES'!#REF!</f>
        <v>#REF!</v>
      </c>
      <c r="C507" s="54" t="e">
        <f>'2 SERVICES'!#REF!</f>
        <v>#REF!</v>
      </c>
      <c r="D507" s="55" t="e">
        <f>'2 SERVICES'!#REF!</f>
        <v>#REF!</v>
      </c>
      <c r="E507" s="56">
        <f>'2 SERVICES'!B505</f>
        <v>0</v>
      </c>
      <c r="F507" s="57" t="e">
        <f t="shared" si="8"/>
        <v>#REF!</v>
      </c>
      <c r="G507" s="58"/>
      <c r="H507" s="59"/>
      <c r="I507" s="60"/>
      <c r="J507" s="61"/>
      <c r="K507" s="62"/>
      <c r="L507" s="63"/>
      <c r="M507" s="64" t="e">
        <f t="shared" si="9"/>
        <v>#REF!</v>
      </c>
      <c r="N507" s="58"/>
      <c r="O507" s="65"/>
      <c r="P507" s="60"/>
      <c r="Q507" s="61"/>
      <c r="R507" s="66"/>
      <c r="S507" s="67"/>
      <c r="T507" s="57" t="e">
        <f t="shared" si="10"/>
        <v>#REF!</v>
      </c>
      <c r="U507" s="58"/>
      <c r="V507" s="70"/>
      <c r="W507" s="71"/>
      <c r="X507" s="72"/>
      <c r="Y507" s="73"/>
      <c r="Z507" s="74"/>
      <c r="AA507" s="75" t="e">
        <f t="shared" si="11"/>
        <v>#REF!</v>
      </c>
      <c r="AB507" s="76"/>
      <c r="AC507" s="70"/>
      <c r="AD507" s="71"/>
      <c r="AE507" s="72"/>
      <c r="AF507" s="73"/>
      <c r="AG507" s="74"/>
      <c r="AH507" s="68" t="e">
        <f t="shared" si="12"/>
        <v>#REF!</v>
      </c>
      <c r="AI507" s="76"/>
      <c r="AJ507" s="59"/>
      <c r="AK507" s="71"/>
      <c r="AL507" s="72"/>
      <c r="AM507" s="62"/>
      <c r="AN507" s="63"/>
      <c r="AO507" s="77" t="s">
        <v>165</v>
      </c>
      <c r="AP507" s="3" t="e">
        <f t="shared" si="13"/>
        <v>#REF!</v>
      </c>
    </row>
    <row r="508" spans="1:42" ht="39.75" customHeight="1" x14ac:dyDescent="0.25">
      <c r="A508" s="52">
        <f t="shared" si="14"/>
        <v>494</v>
      </c>
      <c r="B508" s="53" t="e">
        <f>'2 SERVICES'!#REF!</f>
        <v>#REF!</v>
      </c>
      <c r="C508" s="54" t="e">
        <f>'2 SERVICES'!#REF!</f>
        <v>#REF!</v>
      </c>
      <c r="D508" s="55" t="e">
        <f>'2 SERVICES'!#REF!</f>
        <v>#REF!</v>
      </c>
      <c r="E508" s="56">
        <f>'2 SERVICES'!B506</f>
        <v>0</v>
      </c>
      <c r="F508" s="57" t="e">
        <f t="shared" si="8"/>
        <v>#REF!</v>
      </c>
      <c r="G508" s="58"/>
      <c r="H508" s="59"/>
      <c r="I508" s="60"/>
      <c r="J508" s="61"/>
      <c r="K508" s="62"/>
      <c r="L508" s="63"/>
      <c r="M508" s="64" t="e">
        <f t="shared" si="9"/>
        <v>#REF!</v>
      </c>
      <c r="N508" s="58"/>
      <c r="O508" s="65"/>
      <c r="P508" s="60"/>
      <c r="Q508" s="61"/>
      <c r="R508" s="66"/>
      <c r="S508" s="67"/>
      <c r="T508" s="57" t="e">
        <f t="shared" si="10"/>
        <v>#REF!</v>
      </c>
      <c r="U508" s="58"/>
      <c r="V508" s="59"/>
      <c r="W508" s="60"/>
      <c r="X508" s="61"/>
      <c r="Y508" s="62"/>
      <c r="Z508" s="63"/>
      <c r="AA508" s="64" t="e">
        <f t="shared" si="11"/>
        <v>#REF!</v>
      </c>
      <c r="AB508" s="58"/>
      <c r="AC508" s="65"/>
      <c r="AD508" s="60"/>
      <c r="AE508" s="61"/>
      <c r="AF508" s="66"/>
      <c r="AG508" s="67"/>
      <c r="AH508" s="68" t="e">
        <f t="shared" si="12"/>
        <v>#REF!</v>
      </c>
      <c r="AI508" s="58"/>
      <c r="AJ508" s="59"/>
      <c r="AK508" s="60"/>
      <c r="AL508" s="61"/>
      <c r="AM508" s="62"/>
      <c r="AN508" s="63"/>
      <c r="AO508" s="69" t="s">
        <v>165</v>
      </c>
      <c r="AP508" s="3" t="e">
        <f t="shared" si="13"/>
        <v>#REF!</v>
      </c>
    </row>
    <row r="509" spans="1:42" ht="39.75" customHeight="1" x14ac:dyDescent="0.25">
      <c r="A509" s="52">
        <f t="shared" si="14"/>
        <v>495</v>
      </c>
      <c r="B509" s="53" t="e">
        <f>'2 SERVICES'!#REF!</f>
        <v>#REF!</v>
      </c>
      <c r="C509" s="54" t="e">
        <f>'2 SERVICES'!#REF!</f>
        <v>#REF!</v>
      </c>
      <c r="D509" s="55" t="e">
        <f>'2 SERVICES'!#REF!</f>
        <v>#REF!</v>
      </c>
      <c r="E509" s="56">
        <f>'2 SERVICES'!B507</f>
        <v>0</v>
      </c>
      <c r="F509" s="57" t="e">
        <f t="shared" si="8"/>
        <v>#REF!</v>
      </c>
      <c r="G509" s="58"/>
      <c r="H509" s="59"/>
      <c r="I509" s="60"/>
      <c r="J509" s="61"/>
      <c r="K509" s="62"/>
      <c r="L509" s="63"/>
      <c r="M509" s="64" t="e">
        <f t="shared" si="9"/>
        <v>#REF!</v>
      </c>
      <c r="N509" s="58"/>
      <c r="O509" s="65"/>
      <c r="P509" s="60"/>
      <c r="Q509" s="61"/>
      <c r="R509" s="66"/>
      <c r="S509" s="67"/>
      <c r="T509" s="57" t="e">
        <f t="shared" si="10"/>
        <v>#REF!</v>
      </c>
      <c r="U509" s="58"/>
      <c r="V509" s="70"/>
      <c r="W509" s="71"/>
      <c r="X509" s="72"/>
      <c r="Y509" s="73"/>
      <c r="Z509" s="74"/>
      <c r="AA509" s="75" t="e">
        <f t="shared" si="11"/>
        <v>#REF!</v>
      </c>
      <c r="AB509" s="76"/>
      <c r="AC509" s="70"/>
      <c r="AD509" s="71"/>
      <c r="AE509" s="72"/>
      <c r="AF509" s="73"/>
      <c r="AG509" s="74"/>
      <c r="AH509" s="68" t="e">
        <f t="shared" si="12"/>
        <v>#REF!</v>
      </c>
      <c r="AI509" s="76"/>
      <c r="AJ509" s="59"/>
      <c r="AK509" s="71"/>
      <c r="AL509" s="72"/>
      <c r="AM509" s="62"/>
      <c r="AN509" s="63"/>
      <c r="AO509" s="77" t="s">
        <v>165</v>
      </c>
      <c r="AP509" s="3" t="e">
        <f t="shared" si="13"/>
        <v>#REF!</v>
      </c>
    </row>
    <row r="510" spans="1:42" ht="39.75" customHeight="1" x14ac:dyDescent="0.25">
      <c r="A510" s="52">
        <f t="shared" si="14"/>
        <v>496</v>
      </c>
      <c r="B510" s="53" t="e">
        <f>'2 SERVICES'!#REF!</f>
        <v>#REF!</v>
      </c>
      <c r="C510" s="54" t="e">
        <f>'2 SERVICES'!#REF!</f>
        <v>#REF!</v>
      </c>
      <c r="D510" s="55" t="e">
        <f>'2 SERVICES'!#REF!</f>
        <v>#REF!</v>
      </c>
      <c r="E510" s="56">
        <f>'2 SERVICES'!B508</f>
        <v>0</v>
      </c>
      <c r="F510" s="57" t="e">
        <f t="shared" si="8"/>
        <v>#REF!</v>
      </c>
      <c r="G510" s="58"/>
      <c r="H510" s="59"/>
      <c r="I510" s="60"/>
      <c r="J510" s="61"/>
      <c r="K510" s="62"/>
      <c r="L510" s="63"/>
      <c r="M510" s="64" t="e">
        <f t="shared" si="9"/>
        <v>#REF!</v>
      </c>
      <c r="N510" s="58"/>
      <c r="O510" s="65"/>
      <c r="P510" s="60"/>
      <c r="Q510" s="61"/>
      <c r="R510" s="66"/>
      <c r="S510" s="67"/>
      <c r="T510" s="57" t="e">
        <f t="shared" si="10"/>
        <v>#REF!</v>
      </c>
      <c r="U510" s="58"/>
      <c r="V510" s="59"/>
      <c r="W510" s="60"/>
      <c r="X510" s="61"/>
      <c r="Y510" s="62"/>
      <c r="Z510" s="63"/>
      <c r="AA510" s="64" t="e">
        <f t="shared" si="11"/>
        <v>#REF!</v>
      </c>
      <c r="AB510" s="58"/>
      <c r="AC510" s="65"/>
      <c r="AD510" s="60"/>
      <c r="AE510" s="61"/>
      <c r="AF510" s="66"/>
      <c r="AG510" s="67"/>
      <c r="AH510" s="68" t="e">
        <f t="shared" si="12"/>
        <v>#REF!</v>
      </c>
      <c r="AI510" s="58"/>
      <c r="AJ510" s="59"/>
      <c r="AK510" s="60"/>
      <c r="AL510" s="61"/>
      <c r="AM510" s="62"/>
      <c r="AN510" s="63"/>
      <c r="AO510" s="69" t="s">
        <v>165</v>
      </c>
      <c r="AP510" s="3" t="e">
        <f t="shared" si="13"/>
        <v>#REF!</v>
      </c>
    </row>
    <row r="511" spans="1:42" ht="39.75" customHeight="1" x14ac:dyDescent="0.25">
      <c r="A511" s="52">
        <f t="shared" si="14"/>
        <v>497</v>
      </c>
      <c r="B511" s="53" t="e">
        <f>'2 SERVICES'!#REF!</f>
        <v>#REF!</v>
      </c>
      <c r="C511" s="54" t="e">
        <f>'2 SERVICES'!#REF!</f>
        <v>#REF!</v>
      </c>
      <c r="D511" s="55" t="e">
        <f>'2 SERVICES'!#REF!</f>
        <v>#REF!</v>
      </c>
      <c r="E511" s="56">
        <f>'2 SERVICES'!B509</f>
        <v>0</v>
      </c>
      <c r="F511" s="57" t="e">
        <f t="shared" si="8"/>
        <v>#REF!</v>
      </c>
      <c r="G511" s="58"/>
      <c r="H511" s="59"/>
      <c r="I511" s="60"/>
      <c r="J511" s="61"/>
      <c r="K511" s="62"/>
      <c r="L511" s="63"/>
      <c r="M511" s="64" t="e">
        <f t="shared" si="9"/>
        <v>#REF!</v>
      </c>
      <c r="N511" s="58"/>
      <c r="O511" s="65"/>
      <c r="P511" s="60"/>
      <c r="Q511" s="61"/>
      <c r="R511" s="66"/>
      <c r="S511" s="67"/>
      <c r="T511" s="57" t="e">
        <f t="shared" si="10"/>
        <v>#REF!</v>
      </c>
      <c r="U511" s="58"/>
      <c r="V511" s="70"/>
      <c r="W511" s="71"/>
      <c r="X511" s="72"/>
      <c r="Y511" s="73"/>
      <c r="Z511" s="74"/>
      <c r="AA511" s="75" t="e">
        <f t="shared" si="11"/>
        <v>#REF!</v>
      </c>
      <c r="AB511" s="76"/>
      <c r="AC511" s="70"/>
      <c r="AD511" s="71"/>
      <c r="AE511" s="72"/>
      <c r="AF511" s="73"/>
      <c r="AG511" s="74"/>
      <c r="AH511" s="68" t="e">
        <f t="shared" si="12"/>
        <v>#REF!</v>
      </c>
      <c r="AI511" s="76"/>
      <c r="AJ511" s="59"/>
      <c r="AK511" s="71"/>
      <c r="AL511" s="72"/>
      <c r="AM511" s="62"/>
      <c r="AN511" s="63"/>
      <c r="AO511" s="77" t="s">
        <v>165</v>
      </c>
      <c r="AP511" s="3" t="e">
        <f t="shared" si="13"/>
        <v>#REF!</v>
      </c>
    </row>
    <row r="512" spans="1:42" ht="39.75" customHeight="1" x14ac:dyDescent="0.25">
      <c r="A512" s="52">
        <f t="shared" si="14"/>
        <v>498</v>
      </c>
      <c r="B512" s="53" t="e">
        <f>'2 SERVICES'!#REF!</f>
        <v>#REF!</v>
      </c>
      <c r="C512" s="54" t="e">
        <f>'2 SERVICES'!#REF!</f>
        <v>#REF!</v>
      </c>
      <c r="D512" s="55" t="e">
        <f>'2 SERVICES'!#REF!</f>
        <v>#REF!</v>
      </c>
      <c r="E512" s="56">
        <f>'2 SERVICES'!B510</f>
        <v>0</v>
      </c>
      <c r="F512" s="57" t="e">
        <f t="shared" si="8"/>
        <v>#REF!</v>
      </c>
      <c r="G512" s="58"/>
      <c r="H512" s="59"/>
      <c r="I512" s="60"/>
      <c r="J512" s="61"/>
      <c r="K512" s="62"/>
      <c r="L512" s="63"/>
      <c r="M512" s="64" t="e">
        <f t="shared" si="9"/>
        <v>#REF!</v>
      </c>
      <c r="N512" s="58"/>
      <c r="O512" s="65"/>
      <c r="P512" s="60"/>
      <c r="Q512" s="61"/>
      <c r="R512" s="66"/>
      <c r="S512" s="67"/>
      <c r="T512" s="57" t="e">
        <f t="shared" si="10"/>
        <v>#REF!</v>
      </c>
      <c r="U512" s="58"/>
      <c r="V512" s="59"/>
      <c r="W512" s="60"/>
      <c r="X512" s="61"/>
      <c r="Y512" s="62"/>
      <c r="Z512" s="63"/>
      <c r="AA512" s="64" t="e">
        <f t="shared" si="11"/>
        <v>#REF!</v>
      </c>
      <c r="AB512" s="58"/>
      <c r="AC512" s="65"/>
      <c r="AD512" s="60"/>
      <c r="AE512" s="61"/>
      <c r="AF512" s="66"/>
      <c r="AG512" s="67"/>
      <c r="AH512" s="68" t="e">
        <f t="shared" si="12"/>
        <v>#REF!</v>
      </c>
      <c r="AI512" s="58"/>
      <c r="AJ512" s="59"/>
      <c r="AK512" s="60"/>
      <c r="AL512" s="61"/>
      <c r="AM512" s="62"/>
      <c r="AN512" s="63"/>
      <c r="AO512" s="69" t="s">
        <v>165</v>
      </c>
      <c r="AP512" s="3" t="e">
        <f t="shared" si="13"/>
        <v>#REF!</v>
      </c>
    </row>
    <row r="513" spans="1:42" ht="39.75" customHeight="1" x14ac:dyDescent="0.25">
      <c r="A513" s="52">
        <f t="shared" si="14"/>
        <v>499</v>
      </c>
      <c r="B513" s="53" t="e">
        <f>'2 SERVICES'!#REF!</f>
        <v>#REF!</v>
      </c>
      <c r="C513" s="54" t="e">
        <f>'2 SERVICES'!#REF!</f>
        <v>#REF!</v>
      </c>
      <c r="D513" s="55" t="e">
        <f>'2 SERVICES'!#REF!</f>
        <v>#REF!</v>
      </c>
      <c r="E513" s="56">
        <f>'2 SERVICES'!B511</f>
        <v>0</v>
      </c>
      <c r="F513" s="57" t="e">
        <f t="shared" si="8"/>
        <v>#REF!</v>
      </c>
      <c r="G513" s="58"/>
      <c r="H513" s="59"/>
      <c r="I513" s="60"/>
      <c r="J513" s="61"/>
      <c r="K513" s="62"/>
      <c r="L513" s="63"/>
      <c r="M513" s="64" t="e">
        <f t="shared" si="9"/>
        <v>#REF!</v>
      </c>
      <c r="N513" s="58"/>
      <c r="O513" s="65"/>
      <c r="P513" s="60"/>
      <c r="Q513" s="61"/>
      <c r="R513" s="66"/>
      <c r="S513" s="67"/>
      <c r="T513" s="57" t="e">
        <f t="shared" si="10"/>
        <v>#REF!</v>
      </c>
      <c r="U513" s="58"/>
      <c r="V513" s="70"/>
      <c r="W513" s="71"/>
      <c r="X513" s="72"/>
      <c r="Y513" s="73"/>
      <c r="Z513" s="74"/>
      <c r="AA513" s="75" t="e">
        <f t="shared" si="11"/>
        <v>#REF!</v>
      </c>
      <c r="AB513" s="76"/>
      <c r="AC513" s="70"/>
      <c r="AD513" s="71"/>
      <c r="AE513" s="72"/>
      <c r="AF513" s="73"/>
      <c r="AG513" s="74"/>
      <c r="AH513" s="68" t="e">
        <f t="shared" si="12"/>
        <v>#REF!</v>
      </c>
      <c r="AI513" s="76"/>
      <c r="AJ513" s="59"/>
      <c r="AK513" s="71"/>
      <c r="AL513" s="72"/>
      <c r="AM513" s="62"/>
      <c r="AN513" s="63"/>
      <c r="AO513" s="77" t="s">
        <v>165</v>
      </c>
      <c r="AP513" s="3" t="e">
        <f t="shared" si="13"/>
        <v>#REF!</v>
      </c>
    </row>
    <row r="514" spans="1:42" ht="39.75" customHeight="1" x14ac:dyDescent="0.25">
      <c r="A514" s="52">
        <f t="shared" si="14"/>
        <v>500</v>
      </c>
      <c r="B514" s="53" t="e">
        <f>'2 SERVICES'!#REF!</f>
        <v>#REF!</v>
      </c>
      <c r="C514" s="54" t="e">
        <f>'2 SERVICES'!#REF!</f>
        <v>#REF!</v>
      </c>
      <c r="D514" s="55" t="e">
        <f>'2 SERVICES'!#REF!</f>
        <v>#REF!</v>
      </c>
      <c r="E514" s="56">
        <f>'2 SERVICES'!B512</f>
        <v>0</v>
      </c>
      <c r="F514" s="57" t="e">
        <f t="shared" si="8"/>
        <v>#REF!</v>
      </c>
      <c r="G514" s="58"/>
      <c r="H514" s="59"/>
      <c r="I514" s="60"/>
      <c r="J514" s="61"/>
      <c r="K514" s="62"/>
      <c r="L514" s="63"/>
      <c r="M514" s="64" t="e">
        <f t="shared" si="9"/>
        <v>#REF!</v>
      </c>
      <c r="N514" s="58"/>
      <c r="O514" s="65"/>
      <c r="P514" s="60"/>
      <c r="Q514" s="61"/>
      <c r="R514" s="66"/>
      <c r="S514" s="67"/>
      <c r="T514" s="57" t="e">
        <f t="shared" si="10"/>
        <v>#REF!</v>
      </c>
      <c r="U514" s="58"/>
      <c r="V514" s="59"/>
      <c r="W514" s="60"/>
      <c r="X514" s="61"/>
      <c r="Y514" s="62"/>
      <c r="Z514" s="63"/>
      <c r="AA514" s="64" t="e">
        <f t="shared" si="11"/>
        <v>#REF!</v>
      </c>
      <c r="AB514" s="58"/>
      <c r="AC514" s="65"/>
      <c r="AD514" s="60"/>
      <c r="AE514" s="61"/>
      <c r="AF514" s="66"/>
      <c r="AG514" s="67"/>
      <c r="AH514" s="68" t="e">
        <f t="shared" si="12"/>
        <v>#REF!</v>
      </c>
      <c r="AI514" s="58"/>
      <c r="AJ514" s="59"/>
      <c r="AK514" s="60"/>
      <c r="AL514" s="61"/>
      <c r="AM514" s="62"/>
      <c r="AN514" s="63"/>
      <c r="AO514" s="69" t="s">
        <v>165</v>
      </c>
      <c r="AP514" s="3" t="e">
        <f t="shared" si="13"/>
        <v>#REF!</v>
      </c>
    </row>
    <row r="515" spans="1:42" ht="39.75" customHeight="1" x14ac:dyDescent="0.25">
      <c r="A515" s="52">
        <f t="shared" si="14"/>
        <v>501</v>
      </c>
      <c r="B515" s="53" t="e">
        <f>'2 SERVICES'!#REF!</f>
        <v>#REF!</v>
      </c>
      <c r="C515" s="54" t="e">
        <f>'2 SERVICES'!#REF!</f>
        <v>#REF!</v>
      </c>
      <c r="D515" s="55" t="e">
        <f>'2 SERVICES'!#REF!</f>
        <v>#REF!</v>
      </c>
      <c r="E515" s="56">
        <f>'2 SERVICES'!B513</f>
        <v>0</v>
      </c>
      <c r="F515" s="57" t="e">
        <f t="shared" si="8"/>
        <v>#REF!</v>
      </c>
      <c r="G515" s="58"/>
      <c r="H515" s="59"/>
      <c r="I515" s="60"/>
      <c r="J515" s="61"/>
      <c r="K515" s="62"/>
      <c r="L515" s="63"/>
      <c r="M515" s="64" t="e">
        <f t="shared" si="9"/>
        <v>#REF!</v>
      </c>
      <c r="N515" s="58"/>
      <c r="O515" s="65"/>
      <c r="P515" s="60"/>
      <c r="Q515" s="61"/>
      <c r="R515" s="66"/>
      <c r="S515" s="67"/>
      <c r="T515" s="57" t="e">
        <f t="shared" si="10"/>
        <v>#REF!</v>
      </c>
      <c r="U515" s="58"/>
      <c r="V515" s="70"/>
      <c r="W515" s="71"/>
      <c r="X515" s="72"/>
      <c r="Y515" s="73"/>
      <c r="Z515" s="74"/>
      <c r="AA515" s="75" t="e">
        <f t="shared" si="11"/>
        <v>#REF!</v>
      </c>
      <c r="AB515" s="76"/>
      <c r="AC515" s="70"/>
      <c r="AD515" s="71"/>
      <c r="AE515" s="72"/>
      <c r="AF515" s="73"/>
      <c r="AG515" s="74"/>
      <c r="AH515" s="68" t="e">
        <f t="shared" si="12"/>
        <v>#REF!</v>
      </c>
      <c r="AI515" s="76"/>
      <c r="AJ515" s="59"/>
      <c r="AK515" s="71"/>
      <c r="AL515" s="72"/>
      <c r="AM515" s="62"/>
      <c r="AN515" s="63"/>
      <c r="AO515" s="77" t="s">
        <v>165</v>
      </c>
      <c r="AP515" s="3" t="e">
        <f t="shared" si="13"/>
        <v>#REF!</v>
      </c>
    </row>
    <row r="516" spans="1:42" ht="39.75" customHeight="1" x14ac:dyDescent="0.25">
      <c r="A516" s="52">
        <f t="shared" si="14"/>
        <v>502</v>
      </c>
      <c r="B516" s="53" t="e">
        <f>'2 SERVICES'!#REF!</f>
        <v>#REF!</v>
      </c>
      <c r="C516" s="54" t="e">
        <f>'2 SERVICES'!#REF!</f>
        <v>#REF!</v>
      </c>
      <c r="D516" s="55" t="e">
        <f>'2 SERVICES'!#REF!</f>
        <v>#REF!</v>
      </c>
      <c r="E516" s="56">
        <f>'2 SERVICES'!B514</f>
        <v>0</v>
      </c>
      <c r="F516" s="57" t="e">
        <f t="shared" si="8"/>
        <v>#REF!</v>
      </c>
      <c r="G516" s="58"/>
      <c r="H516" s="59"/>
      <c r="I516" s="60"/>
      <c r="J516" s="61"/>
      <c r="K516" s="62"/>
      <c r="L516" s="63"/>
      <c r="M516" s="64" t="e">
        <f t="shared" si="9"/>
        <v>#REF!</v>
      </c>
      <c r="N516" s="58"/>
      <c r="O516" s="65"/>
      <c r="P516" s="60"/>
      <c r="Q516" s="61"/>
      <c r="R516" s="66"/>
      <c r="S516" s="67"/>
      <c r="T516" s="57" t="e">
        <f t="shared" si="10"/>
        <v>#REF!</v>
      </c>
      <c r="U516" s="58"/>
      <c r="V516" s="59"/>
      <c r="W516" s="60"/>
      <c r="X516" s="61"/>
      <c r="Y516" s="62"/>
      <c r="Z516" s="63"/>
      <c r="AA516" s="64" t="e">
        <f t="shared" si="11"/>
        <v>#REF!</v>
      </c>
      <c r="AB516" s="58"/>
      <c r="AC516" s="65"/>
      <c r="AD516" s="60"/>
      <c r="AE516" s="61"/>
      <c r="AF516" s="66"/>
      <c r="AG516" s="67"/>
      <c r="AH516" s="68" t="e">
        <f t="shared" si="12"/>
        <v>#REF!</v>
      </c>
      <c r="AI516" s="58"/>
      <c r="AJ516" s="59"/>
      <c r="AK516" s="60"/>
      <c r="AL516" s="61"/>
      <c r="AM516" s="62"/>
      <c r="AN516" s="63"/>
      <c r="AO516" s="69" t="s">
        <v>165</v>
      </c>
      <c r="AP516" s="3" t="e">
        <f t="shared" si="13"/>
        <v>#REF!</v>
      </c>
    </row>
    <row r="517" spans="1:42" ht="39.75" customHeight="1" x14ac:dyDescent="0.25">
      <c r="A517" s="52">
        <f t="shared" si="14"/>
        <v>503</v>
      </c>
      <c r="B517" s="53" t="e">
        <f>'2 SERVICES'!#REF!</f>
        <v>#REF!</v>
      </c>
      <c r="C517" s="54" t="e">
        <f>'2 SERVICES'!#REF!</f>
        <v>#REF!</v>
      </c>
      <c r="D517" s="55" t="e">
        <f>'2 SERVICES'!#REF!</f>
        <v>#REF!</v>
      </c>
      <c r="E517" s="56">
        <f>'2 SERVICES'!B515</f>
        <v>0</v>
      </c>
      <c r="F517" s="57" t="e">
        <f t="shared" si="8"/>
        <v>#REF!</v>
      </c>
      <c r="G517" s="58"/>
      <c r="H517" s="59"/>
      <c r="I517" s="60"/>
      <c r="J517" s="61"/>
      <c r="K517" s="62"/>
      <c r="L517" s="63"/>
      <c r="M517" s="64" t="e">
        <f t="shared" si="9"/>
        <v>#REF!</v>
      </c>
      <c r="N517" s="58"/>
      <c r="O517" s="65"/>
      <c r="P517" s="60"/>
      <c r="Q517" s="61"/>
      <c r="R517" s="66"/>
      <c r="S517" s="67"/>
      <c r="T517" s="57" t="e">
        <f t="shared" si="10"/>
        <v>#REF!</v>
      </c>
      <c r="U517" s="58"/>
      <c r="V517" s="70"/>
      <c r="W517" s="71"/>
      <c r="X517" s="72"/>
      <c r="Y517" s="73"/>
      <c r="Z517" s="74"/>
      <c r="AA517" s="75" t="e">
        <f t="shared" si="11"/>
        <v>#REF!</v>
      </c>
      <c r="AB517" s="76"/>
      <c r="AC517" s="70"/>
      <c r="AD517" s="71"/>
      <c r="AE517" s="72"/>
      <c r="AF517" s="73"/>
      <c r="AG517" s="74"/>
      <c r="AH517" s="68" t="e">
        <f t="shared" si="12"/>
        <v>#REF!</v>
      </c>
      <c r="AI517" s="76"/>
      <c r="AJ517" s="59"/>
      <c r="AK517" s="71"/>
      <c r="AL517" s="72"/>
      <c r="AM517" s="62"/>
      <c r="AN517" s="63"/>
      <c r="AO517" s="77" t="s">
        <v>165</v>
      </c>
      <c r="AP517" s="3" t="e">
        <f t="shared" si="13"/>
        <v>#REF!</v>
      </c>
    </row>
    <row r="518" spans="1:42" ht="39.75" customHeight="1" x14ac:dyDescent="0.25">
      <c r="A518" s="52">
        <f t="shared" si="14"/>
        <v>504</v>
      </c>
      <c r="B518" s="53" t="e">
        <f>'2 SERVICES'!#REF!</f>
        <v>#REF!</v>
      </c>
      <c r="C518" s="54" t="e">
        <f>'2 SERVICES'!#REF!</f>
        <v>#REF!</v>
      </c>
      <c r="D518" s="55" t="e">
        <f>'2 SERVICES'!#REF!</f>
        <v>#REF!</v>
      </c>
      <c r="E518" s="56">
        <f>'2 SERVICES'!B516</f>
        <v>0</v>
      </c>
      <c r="F518" s="57" t="e">
        <f t="shared" si="8"/>
        <v>#REF!</v>
      </c>
      <c r="G518" s="58"/>
      <c r="H518" s="59"/>
      <c r="I518" s="60"/>
      <c r="J518" s="61"/>
      <c r="K518" s="62"/>
      <c r="L518" s="63"/>
      <c r="M518" s="64" t="e">
        <f t="shared" si="9"/>
        <v>#REF!</v>
      </c>
      <c r="N518" s="58"/>
      <c r="O518" s="65"/>
      <c r="P518" s="60"/>
      <c r="Q518" s="61"/>
      <c r="R518" s="66"/>
      <c r="S518" s="67"/>
      <c r="T518" s="57" t="e">
        <f t="shared" si="10"/>
        <v>#REF!</v>
      </c>
      <c r="U518" s="58"/>
      <c r="V518" s="59"/>
      <c r="W518" s="60"/>
      <c r="X518" s="61"/>
      <c r="Y518" s="62"/>
      <c r="Z518" s="63"/>
      <c r="AA518" s="64" t="e">
        <f t="shared" si="11"/>
        <v>#REF!</v>
      </c>
      <c r="AB518" s="58"/>
      <c r="AC518" s="65"/>
      <c r="AD518" s="60"/>
      <c r="AE518" s="61"/>
      <c r="AF518" s="66"/>
      <c r="AG518" s="67"/>
      <c r="AH518" s="68" t="e">
        <f t="shared" si="12"/>
        <v>#REF!</v>
      </c>
      <c r="AI518" s="58"/>
      <c r="AJ518" s="59"/>
      <c r="AK518" s="60"/>
      <c r="AL518" s="61"/>
      <c r="AM518" s="62"/>
      <c r="AN518" s="63"/>
      <c r="AO518" s="69" t="s">
        <v>165</v>
      </c>
      <c r="AP518" s="3" t="e">
        <f t="shared" si="13"/>
        <v>#REF!</v>
      </c>
    </row>
    <row r="519" spans="1:42" ht="39.75" customHeight="1" x14ac:dyDescent="0.25">
      <c r="A519" s="52">
        <f t="shared" si="14"/>
        <v>505</v>
      </c>
      <c r="B519" s="53" t="e">
        <f>'2 SERVICES'!#REF!</f>
        <v>#REF!</v>
      </c>
      <c r="C519" s="54" t="e">
        <f>'2 SERVICES'!#REF!</f>
        <v>#REF!</v>
      </c>
      <c r="D519" s="55" t="e">
        <f>'2 SERVICES'!#REF!</f>
        <v>#REF!</v>
      </c>
      <c r="E519" s="56">
        <f>'2 SERVICES'!B517</f>
        <v>0</v>
      </c>
      <c r="F519" s="57" t="e">
        <f t="shared" si="8"/>
        <v>#REF!</v>
      </c>
      <c r="G519" s="58"/>
      <c r="H519" s="59"/>
      <c r="I519" s="60"/>
      <c r="J519" s="61"/>
      <c r="K519" s="62"/>
      <c r="L519" s="63"/>
      <c r="M519" s="64" t="e">
        <f t="shared" si="9"/>
        <v>#REF!</v>
      </c>
      <c r="N519" s="58"/>
      <c r="O519" s="65"/>
      <c r="P519" s="60"/>
      <c r="Q519" s="61"/>
      <c r="R519" s="66"/>
      <c r="S519" s="67"/>
      <c r="T519" s="57" t="e">
        <f t="shared" si="10"/>
        <v>#REF!</v>
      </c>
      <c r="U519" s="58"/>
      <c r="V519" s="70"/>
      <c r="W519" s="71"/>
      <c r="X519" s="72"/>
      <c r="Y519" s="73"/>
      <c r="Z519" s="74"/>
      <c r="AA519" s="75" t="e">
        <f t="shared" si="11"/>
        <v>#REF!</v>
      </c>
      <c r="AB519" s="76"/>
      <c r="AC519" s="70"/>
      <c r="AD519" s="71"/>
      <c r="AE519" s="72"/>
      <c r="AF519" s="73"/>
      <c r="AG519" s="74"/>
      <c r="AH519" s="68" t="e">
        <f t="shared" si="12"/>
        <v>#REF!</v>
      </c>
      <c r="AI519" s="76"/>
      <c r="AJ519" s="59"/>
      <c r="AK519" s="71"/>
      <c r="AL519" s="72"/>
      <c r="AM519" s="62"/>
      <c r="AN519" s="63"/>
      <c r="AO519" s="77" t="s">
        <v>165</v>
      </c>
      <c r="AP519" s="3" t="e">
        <f t="shared" si="13"/>
        <v>#REF!</v>
      </c>
    </row>
    <row r="520" spans="1:42" ht="39.75" customHeight="1" x14ac:dyDescent="0.25">
      <c r="A520" s="52">
        <f t="shared" si="14"/>
        <v>506</v>
      </c>
      <c r="B520" s="53" t="e">
        <f>'2 SERVICES'!#REF!</f>
        <v>#REF!</v>
      </c>
      <c r="C520" s="54" t="e">
        <f>'2 SERVICES'!#REF!</f>
        <v>#REF!</v>
      </c>
      <c r="D520" s="55" t="e">
        <f>'2 SERVICES'!#REF!</f>
        <v>#REF!</v>
      </c>
      <c r="E520" s="56">
        <f>'2 SERVICES'!B518</f>
        <v>0</v>
      </c>
      <c r="F520" s="57" t="e">
        <f t="shared" si="8"/>
        <v>#REF!</v>
      </c>
      <c r="G520" s="58"/>
      <c r="H520" s="59"/>
      <c r="I520" s="60"/>
      <c r="J520" s="61"/>
      <c r="K520" s="62"/>
      <c r="L520" s="63"/>
      <c r="M520" s="64" t="e">
        <f t="shared" si="9"/>
        <v>#REF!</v>
      </c>
      <c r="N520" s="58"/>
      <c r="O520" s="65"/>
      <c r="P520" s="60"/>
      <c r="Q520" s="61"/>
      <c r="R520" s="66"/>
      <c r="S520" s="67"/>
      <c r="T520" s="57" t="e">
        <f t="shared" si="10"/>
        <v>#REF!</v>
      </c>
      <c r="U520" s="58"/>
      <c r="V520" s="59"/>
      <c r="W520" s="60"/>
      <c r="X520" s="61"/>
      <c r="Y520" s="62"/>
      <c r="Z520" s="63"/>
      <c r="AA520" s="64" t="e">
        <f t="shared" si="11"/>
        <v>#REF!</v>
      </c>
      <c r="AB520" s="58"/>
      <c r="AC520" s="65"/>
      <c r="AD520" s="60"/>
      <c r="AE520" s="61"/>
      <c r="AF520" s="66"/>
      <c r="AG520" s="67"/>
      <c r="AH520" s="68" t="e">
        <f t="shared" si="12"/>
        <v>#REF!</v>
      </c>
      <c r="AI520" s="58"/>
      <c r="AJ520" s="59"/>
      <c r="AK520" s="60"/>
      <c r="AL520" s="61"/>
      <c r="AM520" s="62"/>
      <c r="AN520" s="63"/>
      <c r="AO520" s="69" t="s">
        <v>165</v>
      </c>
      <c r="AP520" s="3" t="e">
        <f t="shared" si="13"/>
        <v>#REF!</v>
      </c>
    </row>
    <row r="521" spans="1:42" ht="39.75" customHeight="1" x14ac:dyDescent="0.25">
      <c r="A521" s="52">
        <f t="shared" si="14"/>
        <v>507</v>
      </c>
      <c r="B521" s="53" t="e">
        <f>'2 SERVICES'!#REF!</f>
        <v>#REF!</v>
      </c>
      <c r="C521" s="54" t="e">
        <f>'2 SERVICES'!#REF!</f>
        <v>#REF!</v>
      </c>
      <c r="D521" s="55" t="e">
        <f>'2 SERVICES'!#REF!</f>
        <v>#REF!</v>
      </c>
      <c r="E521" s="56">
        <f>'2 SERVICES'!B519</f>
        <v>0</v>
      </c>
      <c r="F521" s="57" t="e">
        <f t="shared" si="8"/>
        <v>#REF!</v>
      </c>
      <c r="G521" s="58"/>
      <c r="H521" s="59"/>
      <c r="I521" s="60"/>
      <c r="J521" s="61"/>
      <c r="K521" s="62"/>
      <c r="L521" s="63"/>
      <c r="M521" s="64" t="e">
        <f t="shared" si="9"/>
        <v>#REF!</v>
      </c>
      <c r="N521" s="58"/>
      <c r="O521" s="65"/>
      <c r="P521" s="60"/>
      <c r="Q521" s="61"/>
      <c r="R521" s="66"/>
      <c r="S521" s="67"/>
      <c r="T521" s="57" t="e">
        <f t="shared" si="10"/>
        <v>#REF!</v>
      </c>
      <c r="U521" s="58"/>
      <c r="V521" s="70"/>
      <c r="W521" s="71"/>
      <c r="X521" s="72"/>
      <c r="Y521" s="73"/>
      <c r="Z521" s="74"/>
      <c r="AA521" s="75" t="e">
        <f t="shared" si="11"/>
        <v>#REF!</v>
      </c>
      <c r="AB521" s="76"/>
      <c r="AC521" s="70"/>
      <c r="AD521" s="71"/>
      <c r="AE521" s="72"/>
      <c r="AF521" s="73"/>
      <c r="AG521" s="74"/>
      <c r="AH521" s="68" t="e">
        <f t="shared" si="12"/>
        <v>#REF!</v>
      </c>
      <c r="AI521" s="76"/>
      <c r="AJ521" s="59"/>
      <c r="AK521" s="71"/>
      <c r="AL521" s="72"/>
      <c r="AM521" s="62"/>
      <c r="AN521" s="63"/>
      <c r="AO521" s="77" t="s">
        <v>165</v>
      </c>
      <c r="AP521" s="3" t="e">
        <f t="shared" si="13"/>
        <v>#REF!</v>
      </c>
    </row>
    <row r="522" spans="1:42" ht="39.75" customHeight="1" x14ac:dyDescent="0.25">
      <c r="A522" s="52">
        <f t="shared" si="14"/>
        <v>508</v>
      </c>
      <c r="B522" s="53" t="e">
        <f>'2 SERVICES'!#REF!</f>
        <v>#REF!</v>
      </c>
      <c r="C522" s="54" t="e">
        <f>'2 SERVICES'!#REF!</f>
        <v>#REF!</v>
      </c>
      <c r="D522" s="55" t="e">
        <f>'2 SERVICES'!#REF!</f>
        <v>#REF!</v>
      </c>
      <c r="E522" s="56">
        <f>'2 SERVICES'!B520</f>
        <v>0</v>
      </c>
      <c r="F522" s="57" t="e">
        <f t="shared" si="8"/>
        <v>#REF!</v>
      </c>
      <c r="G522" s="58"/>
      <c r="H522" s="59"/>
      <c r="I522" s="60"/>
      <c r="J522" s="61"/>
      <c r="K522" s="62"/>
      <c r="L522" s="63"/>
      <c r="M522" s="64" t="e">
        <f t="shared" si="9"/>
        <v>#REF!</v>
      </c>
      <c r="N522" s="58"/>
      <c r="O522" s="65"/>
      <c r="P522" s="60"/>
      <c r="Q522" s="61"/>
      <c r="R522" s="66"/>
      <c r="S522" s="67"/>
      <c r="T522" s="57" t="e">
        <f t="shared" si="10"/>
        <v>#REF!</v>
      </c>
      <c r="U522" s="58"/>
      <c r="V522" s="59"/>
      <c r="W522" s="60"/>
      <c r="X522" s="61"/>
      <c r="Y522" s="62"/>
      <c r="Z522" s="63"/>
      <c r="AA522" s="64" t="e">
        <f t="shared" si="11"/>
        <v>#REF!</v>
      </c>
      <c r="AB522" s="58"/>
      <c r="AC522" s="65"/>
      <c r="AD522" s="60"/>
      <c r="AE522" s="61"/>
      <c r="AF522" s="66"/>
      <c r="AG522" s="67"/>
      <c r="AH522" s="68" t="e">
        <f t="shared" si="12"/>
        <v>#REF!</v>
      </c>
      <c r="AI522" s="58"/>
      <c r="AJ522" s="59"/>
      <c r="AK522" s="60"/>
      <c r="AL522" s="61"/>
      <c r="AM522" s="62"/>
      <c r="AN522" s="63"/>
      <c r="AO522" s="69" t="s">
        <v>165</v>
      </c>
      <c r="AP522" s="3" t="e">
        <f t="shared" si="13"/>
        <v>#REF!</v>
      </c>
    </row>
    <row r="523" spans="1:42" ht="39.75" customHeight="1" x14ac:dyDescent="0.25">
      <c r="A523" s="52">
        <f t="shared" si="14"/>
        <v>509</v>
      </c>
      <c r="B523" s="53" t="e">
        <f>'2 SERVICES'!#REF!</f>
        <v>#REF!</v>
      </c>
      <c r="C523" s="54" t="e">
        <f>'2 SERVICES'!#REF!</f>
        <v>#REF!</v>
      </c>
      <c r="D523" s="55" t="e">
        <f>'2 SERVICES'!#REF!</f>
        <v>#REF!</v>
      </c>
      <c r="E523" s="56">
        <f>'2 SERVICES'!B521</f>
        <v>0</v>
      </c>
      <c r="F523" s="57" t="e">
        <f t="shared" si="8"/>
        <v>#REF!</v>
      </c>
      <c r="G523" s="58"/>
      <c r="H523" s="59"/>
      <c r="I523" s="60"/>
      <c r="J523" s="61"/>
      <c r="K523" s="62"/>
      <c r="L523" s="63"/>
      <c r="M523" s="64" t="e">
        <f t="shared" si="9"/>
        <v>#REF!</v>
      </c>
      <c r="N523" s="58"/>
      <c r="O523" s="65"/>
      <c r="P523" s="60"/>
      <c r="Q523" s="61"/>
      <c r="R523" s="66"/>
      <c r="S523" s="67"/>
      <c r="T523" s="57" t="e">
        <f t="shared" si="10"/>
        <v>#REF!</v>
      </c>
      <c r="U523" s="58"/>
      <c r="V523" s="70"/>
      <c r="W523" s="71"/>
      <c r="X523" s="72"/>
      <c r="Y523" s="73"/>
      <c r="Z523" s="74"/>
      <c r="AA523" s="75" t="e">
        <f t="shared" si="11"/>
        <v>#REF!</v>
      </c>
      <c r="AB523" s="76"/>
      <c r="AC523" s="70"/>
      <c r="AD523" s="71"/>
      <c r="AE523" s="72"/>
      <c r="AF523" s="73"/>
      <c r="AG523" s="74"/>
      <c r="AH523" s="68" t="e">
        <f t="shared" si="12"/>
        <v>#REF!</v>
      </c>
      <c r="AI523" s="76"/>
      <c r="AJ523" s="59"/>
      <c r="AK523" s="71"/>
      <c r="AL523" s="72"/>
      <c r="AM523" s="62"/>
      <c r="AN523" s="63"/>
      <c r="AO523" s="77" t="s">
        <v>165</v>
      </c>
      <c r="AP523" s="3" t="e">
        <f t="shared" si="13"/>
        <v>#REF!</v>
      </c>
    </row>
    <row r="524" spans="1:42" ht="39.75" customHeight="1" x14ac:dyDescent="0.25">
      <c r="A524" s="52">
        <f t="shared" si="14"/>
        <v>510</v>
      </c>
      <c r="B524" s="53" t="e">
        <f>'2 SERVICES'!#REF!</f>
        <v>#REF!</v>
      </c>
      <c r="C524" s="54" t="e">
        <f>'2 SERVICES'!#REF!</f>
        <v>#REF!</v>
      </c>
      <c r="D524" s="55" t="e">
        <f>'2 SERVICES'!#REF!</f>
        <v>#REF!</v>
      </c>
      <c r="E524" s="56">
        <f>'2 SERVICES'!B522</f>
        <v>0</v>
      </c>
      <c r="F524" s="57" t="e">
        <f t="shared" ref="F524:F778" si="15">D524+30</f>
        <v>#REF!</v>
      </c>
      <c r="G524" s="58"/>
      <c r="H524" s="59"/>
      <c r="I524" s="60"/>
      <c r="J524" s="61"/>
      <c r="K524" s="62"/>
      <c r="L524" s="63"/>
      <c r="M524" s="64" t="e">
        <f t="shared" ref="M524:M778" si="16">D524+60</f>
        <v>#REF!</v>
      </c>
      <c r="N524" s="58"/>
      <c r="O524" s="65"/>
      <c r="P524" s="60"/>
      <c r="Q524" s="61"/>
      <c r="R524" s="66"/>
      <c r="S524" s="67"/>
      <c r="T524" s="57" t="e">
        <f t="shared" ref="T524:T778" si="17">D524+90</f>
        <v>#REF!</v>
      </c>
      <c r="U524" s="58"/>
      <c r="V524" s="59"/>
      <c r="W524" s="60"/>
      <c r="X524" s="61"/>
      <c r="Y524" s="62"/>
      <c r="Z524" s="63"/>
      <c r="AA524" s="64" t="e">
        <f t="shared" ref="AA524:AA778" si="18">D524+180</f>
        <v>#REF!</v>
      </c>
      <c r="AB524" s="58"/>
      <c r="AC524" s="65"/>
      <c r="AD524" s="60"/>
      <c r="AE524" s="61"/>
      <c r="AF524" s="66"/>
      <c r="AG524" s="67"/>
      <c r="AH524" s="68" t="e">
        <f t="shared" ref="AH524:AH778" si="19">D524+365</f>
        <v>#REF!</v>
      </c>
      <c r="AI524" s="58"/>
      <c r="AJ524" s="59"/>
      <c r="AK524" s="60"/>
      <c r="AL524" s="61"/>
      <c r="AM524" s="62"/>
      <c r="AN524" s="63"/>
      <c r="AO524" s="69" t="s">
        <v>165</v>
      </c>
      <c r="AP524" s="3" t="e">
        <f t="shared" ref="AP524:AP778" si="20">#REF!</f>
        <v>#REF!</v>
      </c>
    </row>
    <row r="525" spans="1:42" ht="39.75" customHeight="1" x14ac:dyDescent="0.25">
      <c r="A525" s="52">
        <f t="shared" si="14"/>
        <v>511</v>
      </c>
      <c r="B525" s="53" t="e">
        <f>'2 SERVICES'!#REF!</f>
        <v>#REF!</v>
      </c>
      <c r="C525" s="54" t="e">
        <f>'2 SERVICES'!#REF!</f>
        <v>#REF!</v>
      </c>
      <c r="D525" s="55" t="e">
        <f>'2 SERVICES'!#REF!</f>
        <v>#REF!</v>
      </c>
      <c r="E525" s="56">
        <f>'2 SERVICES'!B523</f>
        <v>0</v>
      </c>
      <c r="F525" s="57" t="e">
        <f t="shared" si="15"/>
        <v>#REF!</v>
      </c>
      <c r="G525" s="58"/>
      <c r="H525" s="59"/>
      <c r="I525" s="60"/>
      <c r="J525" s="61"/>
      <c r="K525" s="62"/>
      <c r="L525" s="63"/>
      <c r="M525" s="64" t="e">
        <f t="shared" si="16"/>
        <v>#REF!</v>
      </c>
      <c r="N525" s="58"/>
      <c r="O525" s="65"/>
      <c r="P525" s="60"/>
      <c r="Q525" s="61"/>
      <c r="R525" s="66"/>
      <c r="S525" s="67"/>
      <c r="T525" s="57" t="e">
        <f t="shared" si="17"/>
        <v>#REF!</v>
      </c>
      <c r="U525" s="58"/>
      <c r="V525" s="70"/>
      <c r="W525" s="71"/>
      <c r="X525" s="72"/>
      <c r="Y525" s="73"/>
      <c r="Z525" s="74"/>
      <c r="AA525" s="75" t="e">
        <f t="shared" si="18"/>
        <v>#REF!</v>
      </c>
      <c r="AB525" s="76"/>
      <c r="AC525" s="70"/>
      <c r="AD525" s="71"/>
      <c r="AE525" s="72"/>
      <c r="AF525" s="73"/>
      <c r="AG525" s="74"/>
      <c r="AH525" s="68" t="e">
        <f t="shared" si="19"/>
        <v>#REF!</v>
      </c>
      <c r="AI525" s="76"/>
      <c r="AJ525" s="59"/>
      <c r="AK525" s="71"/>
      <c r="AL525" s="72"/>
      <c r="AM525" s="62"/>
      <c r="AN525" s="63"/>
      <c r="AO525" s="77" t="s">
        <v>165</v>
      </c>
      <c r="AP525" s="3" t="e">
        <f t="shared" si="20"/>
        <v>#REF!</v>
      </c>
    </row>
    <row r="526" spans="1:42" ht="39.75" customHeight="1" x14ac:dyDescent="0.25">
      <c r="A526" s="52">
        <f t="shared" si="14"/>
        <v>512</v>
      </c>
      <c r="B526" s="53" t="e">
        <f>'2 SERVICES'!#REF!</f>
        <v>#REF!</v>
      </c>
      <c r="C526" s="54" t="e">
        <f>'2 SERVICES'!#REF!</f>
        <v>#REF!</v>
      </c>
      <c r="D526" s="55" t="e">
        <f>'2 SERVICES'!#REF!</f>
        <v>#REF!</v>
      </c>
      <c r="E526" s="56">
        <f>'2 SERVICES'!B524</f>
        <v>0</v>
      </c>
      <c r="F526" s="57" t="e">
        <f t="shared" si="15"/>
        <v>#REF!</v>
      </c>
      <c r="G526" s="58"/>
      <c r="H526" s="59"/>
      <c r="I526" s="60"/>
      <c r="J526" s="61"/>
      <c r="K526" s="62"/>
      <c r="L526" s="63"/>
      <c r="M526" s="64" t="e">
        <f t="shared" si="16"/>
        <v>#REF!</v>
      </c>
      <c r="N526" s="58"/>
      <c r="O526" s="65"/>
      <c r="P526" s="60"/>
      <c r="Q526" s="61"/>
      <c r="R526" s="66"/>
      <c r="S526" s="67"/>
      <c r="T526" s="57" t="e">
        <f t="shared" si="17"/>
        <v>#REF!</v>
      </c>
      <c r="U526" s="58"/>
      <c r="V526" s="59"/>
      <c r="W526" s="60"/>
      <c r="X526" s="61"/>
      <c r="Y526" s="62"/>
      <c r="Z526" s="63"/>
      <c r="AA526" s="64" t="e">
        <f t="shared" si="18"/>
        <v>#REF!</v>
      </c>
      <c r="AB526" s="58"/>
      <c r="AC526" s="65"/>
      <c r="AD526" s="60"/>
      <c r="AE526" s="61"/>
      <c r="AF526" s="66"/>
      <c r="AG526" s="67"/>
      <c r="AH526" s="68" t="e">
        <f t="shared" si="19"/>
        <v>#REF!</v>
      </c>
      <c r="AI526" s="58"/>
      <c r="AJ526" s="59"/>
      <c r="AK526" s="60"/>
      <c r="AL526" s="61"/>
      <c r="AM526" s="62"/>
      <c r="AN526" s="63"/>
      <c r="AO526" s="69" t="s">
        <v>165</v>
      </c>
      <c r="AP526" s="3" t="e">
        <f t="shared" si="20"/>
        <v>#REF!</v>
      </c>
    </row>
    <row r="527" spans="1:42" ht="39.75" customHeight="1" x14ac:dyDescent="0.25">
      <c r="A527" s="52">
        <f t="shared" si="14"/>
        <v>513</v>
      </c>
      <c r="B527" s="53" t="e">
        <f>'2 SERVICES'!#REF!</f>
        <v>#REF!</v>
      </c>
      <c r="C527" s="54" t="e">
        <f>'2 SERVICES'!#REF!</f>
        <v>#REF!</v>
      </c>
      <c r="D527" s="55" t="e">
        <f>'2 SERVICES'!#REF!</f>
        <v>#REF!</v>
      </c>
      <c r="E527" s="56">
        <f>'2 SERVICES'!B525</f>
        <v>0</v>
      </c>
      <c r="F527" s="57" t="e">
        <f t="shared" si="15"/>
        <v>#REF!</v>
      </c>
      <c r="G527" s="58"/>
      <c r="H527" s="59"/>
      <c r="I527" s="60"/>
      <c r="J527" s="61"/>
      <c r="K527" s="62"/>
      <c r="L527" s="63"/>
      <c r="M527" s="64" t="e">
        <f t="shared" si="16"/>
        <v>#REF!</v>
      </c>
      <c r="N527" s="58"/>
      <c r="O527" s="65"/>
      <c r="P527" s="60"/>
      <c r="Q527" s="61"/>
      <c r="R527" s="66"/>
      <c r="S527" s="67"/>
      <c r="T527" s="57" t="e">
        <f t="shared" si="17"/>
        <v>#REF!</v>
      </c>
      <c r="U527" s="58"/>
      <c r="V527" s="70"/>
      <c r="W527" s="71"/>
      <c r="X527" s="72"/>
      <c r="Y527" s="73"/>
      <c r="Z527" s="74"/>
      <c r="AA527" s="75" t="e">
        <f t="shared" si="18"/>
        <v>#REF!</v>
      </c>
      <c r="AB527" s="76"/>
      <c r="AC527" s="70"/>
      <c r="AD527" s="71"/>
      <c r="AE527" s="72"/>
      <c r="AF527" s="73"/>
      <c r="AG527" s="74"/>
      <c r="AH527" s="68" t="e">
        <f t="shared" si="19"/>
        <v>#REF!</v>
      </c>
      <c r="AI527" s="76"/>
      <c r="AJ527" s="59"/>
      <c r="AK527" s="71"/>
      <c r="AL527" s="72"/>
      <c r="AM527" s="62"/>
      <c r="AN527" s="63"/>
      <c r="AO527" s="77" t="s">
        <v>165</v>
      </c>
      <c r="AP527" s="3" t="e">
        <f t="shared" si="20"/>
        <v>#REF!</v>
      </c>
    </row>
    <row r="528" spans="1:42" ht="39.75" customHeight="1" x14ac:dyDescent="0.25">
      <c r="A528" s="52">
        <f t="shared" si="14"/>
        <v>514</v>
      </c>
      <c r="B528" s="53" t="e">
        <f>'2 SERVICES'!#REF!</f>
        <v>#REF!</v>
      </c>
      <c r="C528" s="54" t="e">
        <f>'2 SERVICES'!#REF!</f>
        <v>#REF!</v>
      </c>
      <c r="D528" s="55" t="e">
        <f>'2 SERVICES'!#REF!</f>
        <v>#REF!</v>
      </c>
      <c r="E528" s="56">
        <f>'2 SERVICES'!B526</f>
        <v>0</v>
      </c>
      <c r="F528" s="57" t="e">
        <f t="shared" si="15"/>
        <v>#REF!</v>
      </c>
      <c r="G528" s="58"/>
      <c r="H528" s="59"/>
      <c r="I528" s="60"/>
      <c r="J528" s="61"/>
      <c r="K528" s="62"/>
      <c r="L528" s="63"/>
      <c r="M528" s="64" t="e">
        <f t="shared" si="16"/>
        <v>#REF!</v>
      </c>
      <c r="N528" s="58"/>
      <c r="O528" s="65"/>
      <c r="P528" s="60"/>
      <c r="Q528" s="61"/>
      <c r="R528" s="66"/>
      <c r="S528" s="67"/>
      <c r="T528" s="57" t="e">
        <f t="shared" si="17"/>
        <v>#REF!</v>
      </c>
      <c r="U528" s="58"/>
      <c r="V528" s="59"/>
      <c r="W528" s="60"/>
      <c r="X528" s="61"/>
      <c r="Y528" s="62"/>
      <c r="Z528" s="63"/>
      <c r="AA528" s="64" t="e">
        <f t="shared" si="18"/>
        <v>#REF!</v>
      </c>
      <c r="AB528" s="58"/>
      <c r="AC528" s="65"/>
      <c r="AD528" s="60"/>
      <c r="AE528" s="61"/>
      <c r="AF528" s="66"/>
      <c r="AG528" s="67"/>
      <c r="AH528" s="68" t="e">
        <f t="shared" si="19"/>
        <v>#REF!</v>
      </c>
      <c r="AI528" s="58"/>
      <c r="AJ528" s="59"/>
      <c r="AK528" s="60"/>
      <c r="AL528" s="61"/>
      <c r="AM528" s="62"/>
      <c r="AN528" s="63"/>
      <c r="AO528" s="69" t="s">
        <v>165</v>
      </c>
      <c r="AP528" s="3" t="e">
        <f t="shared" si="20"/>
        <v>#REF!</v>
      </c>
    </row>
    <row r="529" spans="1:42" ht="39.75" customHeight="1" x14ac:dyDescent="0.25">
      <c r="A529" s="52">
        <f t="shared" si="14"/>
        <v>515</v>
      </c>
      <c r="B529" s="53" t="e">
        <f>'2 SERVICES'!#REF!</f>
        <v>#REF!</v>
      </c>
      <c r="C529" s="54" t="e">
        <f>'2 SERVICES'!#REF!</f>
        <v>#REF!</v>
      </c>
      <c r="D529" s="55" t="e">
        <f>'2 SERVICES'!#REF!</f>
        <v>#REF!</v>
      </c>
      <c r="E529" s="56">
        <f>'2 SERVICES'!B527</f>
        <v>0</v>
      </c>
      <c r="F529" s="57" t="e">
        <f t="shared" si="15"/>
        <v>#REF!</v>
      </c>
      <c r="G529" s="58"/>
      <c r="H529" s="59"/>
      <c r="I529" s="60"/>
      <c r="J529" s="61"/>
      <c r="K529" s="62"/>
      <c r="L529" s="63"/>
      <c r="M529" s="64" t="e">
        <f t="shared" si="16"/>
        <v>#REF!</v>
      </c>
      <c r="N529" s="58"/>
      <c r="O529" s="65"/>
      <c r="P529" s="60"/>
      <c r="Q529" s="61"/>
      <c r="R529" s="66"/>
      <c r="S529" s="67"/>
      <c r="T529" s="57" t="e">
        <f t="shared" si="17"/>
        <v>#REF!</v>
      </c>
      <c r="U529" s="58"/>
      <c r="V529" s="70"/>
      <c r="W529" s="71"/>
      <c r="X529" s="72"/>
      <c r="Y529" s="73"/>
      <c r="Z529" s="74"/>
      <c r="AA529" s="75" t="e">
        <f t="shared" si="18"/>
        <v>#REF!</v>
      </c>
      <c r="AB529" s="76"/>
      <c r="AC529" s="70"/>
      <c r="AD529" s="71"/>
      <c r="AE529" s="72"/>
      <c r="AF529" s="73"/>
      <c r="AG529" s="74"/>
      <c r="AH529" s="68" t="e">
        <f t="shared" si="19"/>
        <v>#REF!</v>
      </c>
      <c r="AI529" s="76"/>
      <c r="AJ529" s="59"/>
      <c r="AK529" s="71"/>
      <c r="AL529" s="72"/>
      <c r="AM529" s="62"/>
      <c r="AN529" s="63"/>
      <c r="AO529" s="77" t="s">
        <v>165</v>
      </c>
      <c r="AP529" s="3" t="e">
        <f t="shared" si="20"/>
        <v>#REF!</v>
      </c>
    </row>
    <row r="530" spans="1:42" ht="39.75" customHeight="1" x14ac:dyDescent="0.25">
      <c r="A530" s="52">
        <f t="shared" si="14"/>
        <v>516</v>
      </c>
      <c r="B530" s="53" t="e">
        <f>'2 SERVICES'!#REF!</f>
        <v>#REF!</v>
      </c>
      <c r="C530" s="54" t="e">
        <f>'2 SERVICES'!#REF!</f>
        <v>#REF!</v>
      </c>
      <c r="D530" s="55" t="e">
        <f>'2 SERVICES'!#REF!</f>
        <v>#REF!</v>
      </c>
      <c r="E530" s="56">
        <f>'2 SERVICES'!B528</f>
        <v>0</v>
      </c>
      <c r="F530" s="57" t="e">
        <f t="shared" si="15"/>
        <v>#REF!</v>
      </c>
      <c r="G530" s="58"/>
      <c r="H530" s="59"/>
      <c r="I530" s="60"/>
      <c r="J530" s="61"/>
      <c r="K530" s="62"/>
      <c r="L530" s="63"/>
      <c r="M530" s="64" t="e">
        <f t="shared" si="16"/>
        <v>#REF!</v>
      </c>
      <c r="N530" s="58"/>
      <c r="O530" s="65"/>
      <c r="P530" s="60"/>
      <c r="Q530" s="61"/>
      <c r="R530" s="66"/>
      <c r="S530" s="67"/>
      <c r="T530" s="57" t="e">
        <f t="shared" si="17"/>
        <v>#REF!</v>
      </c>
      <c r="U530" s="58"/>
      <c r="V530" s="59"/>
      <c r="W530" s="60"/>
      <c r="X530" s="61"/>
      <c r="Y530" s="62"/>
      <c r="Z530" s="63"/>
      <c r="AA530" s="64" t="e">
        <f t="shared" si="18"/>
        <v>#REF!</v>
      </c>
      <c r="AB530" s="58"/>
      <c r="AC530" s="65"/>
      <c r="AD530" s="60"/>
      <c r="AE530" s="61"/>
      <c r="AF530" s="66"/>
      <c r="AG530" s="67"/>
      <c r="AH530" s="68" t="e">
        <f t="shared" si="19"/>
        <v>#REF!</v>
      </c>
      <c r="AI530" s="58"/>
      <c r="AJ530" s="59"/>
      <c r="AK530" s="60"/>
      <c r="AL530" s="61"/>
      <c r="AM530" s="62"/>
      <c r="AN530" s="63"/>
      <c r="AO530" s="69" t="s">
        <v>165</v>
      </c>
      <c r="AP530" s="3" t="e">
        <f t="shared" si="20"/>
        <v>#REF!</v>
      </c>
    </row>
    <row r="531" spans="1:42" ht="39.75" customHeight="1" x14ac:dyDescent="0.25">
      <c r="A531" s="52">
        <f t="shared" si="14"/>
        <v>517</v>
      </c>
      <c r="B531" s="53" t="e">
        <f>'2 SERVICES'!#REF!</f>
        <v>#REF!</v>
      </c>
      <c r="C531" s="54" t="e">
        <f>'2 SERVICES'!#REF!</f>
        <v>#REF!</v>
      </c>
      <c r="D531" s="55" t="e">
        <f>'2 SERVICES'!#REF!</f>
        <v>#REF!</v>
      </c>
      <c r="E531" s="56">
        <f>'2 SERVICES'!B529</f>
        <v>0</v>
      </c>
      <c r="F531" s="57" t="e">
        <f t="shared" si="15"/>
        <v>#REF!</v>
      </c>
      <c r="G531" s="58"/>
      <c r="H531" s="59"/>
      <c r="I531" s="60"/>
      <c r="J531" s="61"/>
      <c r="K531" s="62"/>
      <c r="L531" s="63"/>
      <c r="M531" s="64" t="e">
        <f t="shared" si="16"/>
        <v>#REF!</v>
      </c>
      <c r="N531" s="58"/>
      <c r="O531" s="65"/>
      <c r="P531" s="60"/>
      <c r="Q531" s="61"/>
      <c r="R531" s="66"/>
      <c r="S531" s="67"/>
      <c r="T531" s="57" t="e">
        <f t="shared" si="17"/>
        <v>#REF!</v>
      </c>
      <c r="U531" s="58"/>
      <c r="V531" s="70"/>
      <c r="W531" s="71"/>
      <c r="X531" s="72"/>
      <c r="Y531" s="73"/>
      <c r="Z531" s="74"/>
      <c r="AA531" s="75" t="e">
        <f t="shared" si="18"/>
        <v>#REF!</v>
      </c>
      <c r="AB531" s="76"/>
      <c r="AC531" s="70"/>
      <c r="AD531" s="71"/>
      <c r="AE531" s="72"/>
      <c r="AF531" s="73"/>
      <c r="AG531" s="74"/>
      <c r="AH531" s="68" t="e">
        <f t="shared" si="19"/>
        <v>#REF!</v>
      </c>
      <c r="AI531" s="76"/>
      <c r="AJ531" s="59"/>
      <c r="AK531" s="71"/>
      <c r="AL531" s="72"/>
      <c r="AM531" s="62"/>
      <c r="AN531" s="63"/>
      <c r="AO531" s="77" t="s">
        <v>165</v>
      </c>
      <c r="AP531" s="3" t="e">
        <f t="shared" si="20"/>
        <v>#REF!</v>
      </c>
    </row>
    <row r="532" spans="1:42" ht="39.75" customHeight="1" x14ac:dyDescent="0.25">
      <c r="A532" s="52">
        <f t="shared" si="14"/>
        <v>518</v>
      </c>
      <c r="B532" s="53" t="e">
        <f>'2 SERVICES'!#REF!</f>
        <v>#REF!</v>
      </c>
      <c r="C532" s="54" t="e">
        <f>'2 SERVICES'!#REF!</f>
        <v>#REF!</v>
      </c>
      <c r="D532" s="55" t="e">
        <f>'2 SERVICES'!#REF!</f>
        <v>#REF!</v>
      </c>
      <c r="E532" s="56">
        <f>'2 SERVICES'!B530</f>
        <v>0</v>
      </c>
      <c r="F532" s="57" t="e">
        <f t="shared" si="15"/>
        <v>#REF!</v>
      </c>
      <c r="G532" s="58"/>
      <c r="H532" s="59"/>
      <c r="I532" s="60"/>
      <c r="J532" s="61"/>
      <c r="K532" s="62"/>
      <c r="L532" s="63"/>
      <c r="M532" s="64" t="e">
        <f t="shared" si="16"/>
        <v>#REF!</v>
      </c>
      <c r="N532" s="58"/>
      <c r="O532" s="65"/>
      <c r="P532" s="60"/>
      <c r="Q532" s="61"/>
      <c r="R532" s="66"/>
      <c r="S532" s="67"/>
      <c r="T532" s="57" t="e">
        <f t="shared" si="17"/>
        <v>#REF!</v>
      </c>
      <c r="U532" s="58"/>
      <c r="V532" s="59"/>
      <c r="W532" s="60"/>
      <c r="X532" s="61"/>
      <c r="Y532" s="62"/>
      <c r="Z532" s="63"/>
      <c r="AA532" s="64" t="e">
        <f t="shared" si="18"/>
        <v>#REF!</v>
      </c>
      <c r="AB532" s="58"/>
      <c r="AC532" s="65"/>
      <c r="AD532" s="60"/>
      <c r="AE532" s="61"/>
      <c r="AF532" s="66"/>
      <c r="AG532" s="67"/>
      <c r="AH532" s="68" t="e">
        <f t="shared" si="19"/>
        <v>#REF!</v>
      </c>
      <c r="AI532" s="58"/>
      <c r="AJ532" s="59"/>
      <c r="AK532" s="60"/>
      <c r="AL532" s="61"/>
      <c r="AM532" s="62"/>
      <c r="AN532" s="63"/>
      <c r="AO532" s="69" t="s">
        <v>165</v>
      </c>
      <c r="AP532" s="3" t="e">
        <f t="shared" si="20"/>
        <v>#REF!</v>
      </c>
    </row>
    <row r="533" spans="1:42" ht="39.75" customHeight="1" x14ac:dyDescent="0.25">
      <c r="A533" s="52">
        <f t="shared" si="14"/>
        <v>519</v>
      </c>
      <c r="B533" s="53" t="e">
        <f>'2 SERVICES'!#REF!</f>
        <v>#REF!</v>
      </c>
      <c r="C533" s="54" t="e">
        <f>'2 SERVICES'!#REF!</f>
        <v>#REF!</v>
      </c>
      <c r="D533" s="55" t="e">
        <f>'2 SERVICES'!#REF!</f>
        <v>#REF!</v>
      </c>
      <c r="E533" s="56">
        <f>'2 SERVICES'!B531</f>
        <v>0</v>
      </c>
      <c r="F533" s="57" t="e">
        <f t="shared" si="15"/>
        <v>#REF!</v>
      </c>
      <c r="G533" s="58"/>
      <c r="H533" s="59"/>
      <c r="I533" s="60"/>
      <c r="J533" s="61"/>
      <c r="K533" s="62"/>
      <c r="L533" s="63"/>
      <c r="M533" s="64" t="e">
        <f t="shared" si="16"/>
        <v>#REF!</v>
      </c>
      <c r="N533" s="58"/>
      <c r="O533" s="65"/>
      <c r="P533" s="60"/>
      <c r="Q533" s="61"/>
      <c r="R533" s="66"/>
      <c r="S533" s="67"/>
      <c r="T533" s="57" t="e">
        <f t="shared" si="17"/>
        <v>#REF!</v>
      </c>
      <c r="U533" s="58"/>
      <c r="V533" s="70"/>
      <c r="W533" s="71"/>
      <c r="X533" s="72"/>
      <c r="Y533" s="73"/>
      <c r="Z533" s="74"/>
      <c r="AA533" s="75" t="e">
        <f t="shared" si="18"/>
        <v>#REF!</v>
      </c>
      <c r="AB533" s="76"/>
      <c r="AC533" s="70"/>
      <c r="AD533" s="71"/>
      <c r="AE533" s="72"/>
      <c r="AF533" s="73"/>
      <c r="AG533" s="74"/>
      <c r="AH533" s="68" t="e">
        <f t="shared" si="19"/>
        <v>#REF!</v>
      </c>
      <c r="AI533" s="76"/>
      <c r="AJ533" s="59"/>
      <c r="AK533" s="71"/>
      <c r="AL533" s="72"/>
      <c r="AM533" s="62"/>
      <c r="AN533" s="63"/>
      <c r="AO533" s="77" t="s">
        <v>165</v>
      </c>
      <c r="AP533" s="3" t="e">
        <f t="shared" si="20"/>
        <v>#REF!</v>
      </c>
    </row>
    <row r="534" spans="1:42" ht="39.75" customHeight="1" x14ac:dyDescent="0.25">
      <c r="A534" s="52">
        <f t="shared" si="14"/>
        <v>520</v>
      </c>
      <c r="B534" s="53" t="e">
        <f>'2 SERVICES'!#REF!</f>
        <v>#REF!</v>
      </c>
      <c r="C534" s="54" t="e">
        <f>'2 SERVICES'!#REF!</f>
        <v>#REF!</v>
      </c>
      <c r="D534" s="55" t="e">
        <f>'2 SERVICES'!#REF!</f>
        <v>#REF!</v>
      </c>
      <c r="E534" s="56">
        <f>'2 SERVICES'!B532</f>
        <v>0</v>
      </c>
      <c r="F534" s="57" t="e">
        <f t="shared" si="15"/>
        <v>#REF!</v>
      </c>
      <c r="G534" s="58"/>
      <c r="H534" s="59"/>
      <c r="I534" s="60"/>
      <c r="J534" s="61"/>
      <c r="K534" s="62"/>
      <c r="L534" s="63"/>
      <c r="M534" s="64" t="e">
        <f t="shared" si="16"/>
        <v>#REF!</v>
      </c>
      <c r="N534" s="58"/>
      <c r="O534" s="65"/>
      <c r="P534" s="60"/>
      <c r="Q534" s="61"/>
      <c r="R534" s="66"/>
      <c r="S534" s="67"/>
      <c r="T534" s="57" t="e">
        <f t="shared" si="17"/>
        <v>#REF!</v>
      </c>
      <c r="U534" s="58"/>
      <c r="V534" s="59"/>
      <c r="W534" s="60"/>
      <c r="X534" s="61"/>
      <c r="Y534" s="62"/>
      <c r="Z534" s="63"/>
      <c r="AA534" s="64" t="e">
        <f t="shared" si="18"/>
        <v>#REF!</v>
      </c>
      <c r="AB534" s="58"/>
      <c r="AC534" s="65"/>
      <c r="AD534" s="60"/>
      <c r="AE534" s="61"/>
      <c r="AF534" s="66"/>
      <c r="AG534" s="67"/>
      <c r="AH534" s="68" t="e">
        <f t="shared" si="19"/>
        <v>#REF!</v>
      </c>
      <c r="AI534" s="58"/>
      <c r="AJ534" s="59"/>
      <c r="AK534" s="60"/>
      <c r="AL534" s="61"/>
      <c r="AM534" s="62"/>
      <c r="AN534" s="63"/>
      <c r="AO534" s="69" t="s">
        <v>165</v>
      </c>
      <c r="AP534" s="3" t="e">
        <f t="shared" si="20"/>
        <v>#REF!</v>
      </c>
    </row>
    <row r="535" spans="1:42" ht="39.75" customHeight="1" x14ac:dyDescent="0.25">
      <c r="A535" s="52">
        <f t="shared" si="14"/>
        <v>521</v>
      </c>
      <c r="B535" s="53" t="e">
        <f>'2 SERVICES'!#REF!</f>
        <v>#REF!</v>
      </c>
      <c r="C535" s="54" t="e">
        <f>'2 SERVICES'!#REF!</f>
        <v>#REF!</v>
      </c>
      <c r="D535" s="55" t="e">
        <f>'2 SERVICES'!#REF!</f>
        <v>#REF!</v>
      </c>
      <c r="E535" s="56">
        <f>'2 SERVICES'!B533</f>
        <v>0</v>
      </c>
      <c r="F535" s="57" t="e">
        <f t="shared" si="15"/>
        <v>#REF!</v>
      </c>
      <c r="G535" s="58"/>
      <c r="H535" s="59"/>
      <c r="I535" s="60"/>
      <c r="J535" s="61"/>
      <c r="K535" s="62"/>
      <c r="L535" s="63"/>
      <c r="M535" s="64" t="e">
        <f t="shared" si="16"/>
        <v>#REF!</v>
      </c>
      <c r="N535" s="58"/>
      <c r="O535" s="65"/>
      <c r="P535" s="60"/>
      <c r="Q535" s="61"/>
      <c r="R535" s="66"/>
      <c r="S535" s="67"/>
      <c r="T535" s="57" t="e">
        <f t="shared" si="17"/>
        <v>#REF!</v>
      </c>
      <c r="U535" s="58"/>
      <c r="V535" s="70"/>
      <c r="W535" s="71"/>
      <c r="X535" s="72"/>
      <c r="Y535" s="73"/>
      <c r="Z535" s="74"/>
      <c r="AA535" s="75" t="e">
        <f t="shared" si="18"/>
        <v>#REF!</v>
      </c>
      <c r="AB535" s="76"/>
      <c r="AC535" s="70"/>
      <c r="AD535" s="71"/>
      <c r="AE535" s="72"/>
      <c r="AF535" s="73"/>
      <c r="AG535" s="74"/>
      <c r="AH535" s="68" t="e">
        <f t="shared" si="19"/>
        <v>#REF!</v>
      </c>
      <c r="AI535" s="76"/>
      <c r="AJ535" s="59"/>
      <c r="AK535" s="71"/>
      <c r="AL535" s="72"/>
      <c r="AM535" s="62"/>
      <c r="AN535" s="63"/>
      <c r="AO535" s="77" t="s">
        <v>165</v>
      </c>
      <c r="AP535" s="3" t="e">
        <f t="shared" si="20"/>
        <v>#REF!</v>
      </c>
    </row>
    <row r="536" spans="1:42" ht="39.75" customHeight="1" x14ac:dyDescent="0.25">
      <c r="A536" s="52">
        <f t="shared" ref="A536:A790" si="21">ROW(A522)</f>
        <v>522</v>
      </c>
      <c r="B536" s="53" t="e">
        <f>'2 SERVICES'!#REF!</f>
        <v>#REF!</v>
      </c>
      <c r="C536" s="54" t="e">
        <f>'2 SERVICES'!#REF!</f>
        <v>#REF!</v>
      </c>
      <c r="D536" s="55" t="e">
        <f>'2 SERVICES'!#REF!</f>
        <v>#REF!</v>
      </c>
      <c r="E536" s="56">
        <f>'2 SERVICES'!B534</f>
        <v>0</v>
      </c>
      <c r="F536" s="57" t="e">
        <f t="shared" si="15"/>
        <v>#REF!</v>
      </c>
      <c r="G536" s="58"/>
      <c r="H536" s="59"/>
      <c r="I536" s="60"/>
      <c r="J536" s="61"/>
      <c r="K536" s="62"/>
      <c r="L536" s="63"/>
      <c r="M536" s="64" t="e">
        <f t="shared" si="16"/>
        <v>#REF!</v>
      </c>
      <c r="N536" s="58"/>
      <c r="O536" s="65"/>
      <c r="P536" s="60"/>
      <c r="Q536" s="61"/>
      <c r="R536" s="66"/>
      <c r="S536" s="67"/>
      <c r="T536" s="57" t="e">
        <f t="shared" si="17"/>
        <v>#REF!</v>
      </c>
      <c r="U536" s="58"/>
      <c r="V536" s="59"/>
      <c r="W536" s="60"/>
      <c r="X536" s="61"/>
      <c r="Y536" s="62"/>
      <c r="Z536" s="63"/>
      <c r="AA536" s="64" t="e">
        <f t="shared" si="18"/>
        <v>#REF!</v>
      </c>
      <c r="AB536" s="58"/>
      <c r="AC536" s="65"/>
      <c r="AD536" s="60"/>
      <c r="AE536" s="61"/>
      <c r="AF536" s="66"/>
      <c r="AG536" s="67"/>
      <c r="AH536" s="68" t="e">
        <f t="shared" si="19"/>
        <v>#REF!</v>
      </c>
      <c r="AI536" s="58"/>
      <c r="AJ536" s="59"/>
      <c r="AK536" s="60"/>
      <c r="AL536" s="61"/>
      <c r="AM536" s="62"/>
      <c r="AN536" s="63"/>
      <c r="AO536" s="69" t="s">
        <v>165</v>
      </c>
      <c r="AP536" s="3" t="e">
        <f t="shared" si="20"/>
        <v>#REF!</v>
      </c>
    </row>
    <row r="537" spans="1:42" ht="39.75" customHeight="1" x14ac:dyDescent="0.25">
      <c r="A537" s="52">
        <f t="shared" si="21"/>
        <v>523</v>
      </c>
      <c r="B537" s="53" t="e">
        <f>'2 SERVICES'!#REF!</f>
        <v>#REF!</v>
      </c>
      <c r="C537" s="54" t="e">
        <f>'2 SERVICES'!#REF!</f>
        <v>#REF!</v>
      </c>
      <c r="D537" s="55" t="e">
        <f>'2 SERVICES'!#REF!</f>
        <v>#REF!</v>
      </c>
      <c r="E537" s="56">
        <f>'2 SERVICES'!B535</f>
        <v>0</v>
      </c>
      <c r="F537" s="57" t="e">
        <f t="shared" si="15"/>
        <v>#REF!</v>
      </c>
      <c r="G537" s="58"/>
      <c r="H537" s="59"/>
      <c r="I537" s="60"/>
      <c r="J537" s="61"/>
      <c r="K537" s="62"/>
      <c r="L537" s="63"/>
      <c r="M537" s="64" t="e">
        <f t="shared" si="16"/>
        <v>#REF!</v>
      </c>
      <c r="N537" s="58"/>
      <c r="O537" s="65"/>
      <c r="P537" s="60"/>
      <c r="Q537" s="61"/>
      <c r="R537" s="66"/>
      <c r="S537" s="67"/>
      <c r="T537" s="57" t="e">
        <f t="shared" si="17"/>
        <v>#REF!</v>
      </c>
      <c r="U537" s="58"/>
      <c r="V537" s="70"/>
      <c r="W537" s="71"/>
      <c r="X537" s="72"/>
      <c r="Y537" s="73"/>
      <c r="Z537" s="74"/>
      <c r="AA537" s="75" t="e">
        <f t="shared" si="18"/>
        <v>#REF!</v>
      </c>
      <c r="AB537" s="76"/>
      <c r="AC537" s="70"/>
      <c r="AD537" s="71"/>
      <c r="AE537" s="72"/>
      <c r="AF537" s="73"/>
      <c r="AG537" s="74"/>
      <c r="AH537" s="68" t="e">
        <f t="shared" si="19"/>
        <v>#REF!</v>
      </c>
      <c r="AI537" s="76"/>
      <c r="AJ537" s="59"/>
      <c r="AK537" s="71"/>
      <c r="AL537" s="72"/>
      <c r="AM537" s="62"/>
      <c r="AN537" s="63"/>
      <c r="AO537" s="77" t="s">
        <v>165</v>
      </c>
      <c r="AP537" s="3" t="e">
        <f t="shared" si="20"/>
        <v>#REF!</v>
      </c>
    </row>
    <row r="538" spans="1:42" ht="39.75" customHeight="1" x14ac:dyDescent="0.25">
      <c r="A538" s="52">
        <f t="shared" si="21"/>
        <v>524</v>
      </c>
      <c r="B538" s="53" t="e">
        <f>'2 SERVICES'!#REF!</f>
        <v>#REF!</v>
      </c>
      <c r="C538" s="54" t="e">
        <f>'2 SERVICES'!#REF!</f>
        <v>#REF!</v>
      </c>
      <c r="D538" s="55" t="e">
        <f>'2 SERVICES'!#REF!</f>
        <v>#REF!</v>
      </c>
      <c r="E538" s="56">
        <f>'2 SERVICES'!B536</f>
        <v>0</v>
      </c>
      <c r="F538" s="57" t="e">
        <f t="shared" si="15"/>
        <v>#REF!</v>
      </c>
      <c r="G538" s="58"/>
      <c r="H538" s="59"/>
      <c r="I538" s="60"/>
      <c r="J538" s="61"/>
      <c r="K538" s="62"/>
      <c r="L538" s="63"/>
      <c r="M538" s="64" t="e">
        <f t="shared" si="16"/>
        <v>#REF!</v>
      </c>
      <c r="N538" s="58"/>
      <c r="O538" s="65"/>
      <c r="P538" s="60"/>
      <c r="Q538" s="61"/>
      <c r="R538" s="66"/>
      <c r="S538" s="67"/>
      <c r="T538" s="57" t="e">
        <f t="shared" si="17"/>
        <v>#REF!</v>
      </c>
      <c r="U538" s="58"/>
      <c r="V538" s="59"/>
      <c r="W538" s="60"/>
      <c r="X538" s="61"/>
      <c r="Y538" s="62"/>
      <c r="Z538" s="63"/>
      <c r="AA538" s="64" t="e">
        <f t="shared" si="18"/>
        <v>#REF!</v>
      </c>
      <c r="AB538" s="58"/>
      <c r="AC538" s="65"/>
      <c r="AD538" s="60"/>
      <c r="AE538" s="61"/>
      <c r="AF538" s="66"/>
      <c r="AG538" s="67"/>
      <c r="AH538" s="68" t="e">
        <f t="shared" si="19"/>
        <v>#REF!</v>
      </c>
      <c r="AI538" s="58"/>
      <c r="AJ538" s="59"/>
      <c r="AK538" s="60"/>
      <c r="AL538" s="61"/>
      <c r="AM538" s="62"/>
      <c r="AN538" s="63"/>
      <c r="AO538" s="69" t="s">
        <v>165</v>
      </c>
      <c r="AP538" s="3" t="e">
        <f t="shared" si="20"/>
        <v>#REF!</v>
      </c>
    </row>
    <row r="539" spans="1:42" ht="39.75" customHeight="1" x14ac:dyDescent="0.25">
      <c r="A539" s="52">
        <f t="shared" si="21"/>
        <v>525</v>
      </c>
      <c r="B539" s="53" t="e">
        <f>'2 SERVICES'!#REF!</f>
        <v>#REF!</v>
      </c>
      <c r="C539" s="54" t="e">
        <f>'2 SERVICES'!#REF!</f>
        <v>#REF!</v>
      </c>
      <c r="D539" s="55" t="e">
        <f>'2 SERVICES'!#REF!</f>
        <v>#REF!</v>
      </c>
      <c r="E539" s="56">
        <f>'2 SERVICES'!B537</f>
        <v>0</v>
      </c>
      <c r="F539" s="57" t="e">
        <f t="shared" si="15"/>
        <v>#REF!</v>
      </c>
      <c r="G539" s="58"/>
      <c r="H539" s="59"/>
      <c r="I539" s="60"/>
      <c r="J539" s="61"/>
      <c r="K539" s="62"/>
      <c r="L539" s="63"/>
      <c r="M539" s="64" t="e">
        <f t="shared" si="16"/>
        <v>#REF!</v>
      </c>
      <c r="N539" s="58"/>
      <c r="O539" s="65"/>
      <c r="P539" s="60"/>
      <c r="Q539" s="61"/>
      <c r="R539" s="66"/>
      <c r="S539" s="67"/>
      <c r="T539" s="57" t="e">
        <f t="shared" si="17"/>
        <v>#REF!</v>
      </c>
      <c r="U539" s="58"/>
      <c r="V539" s="70"/>
      <c r="W539" s="71"/>
      <c r="X539" s="72"/>
      <c r="Y539" s="73"/>
      <c r="Z539" s="74"/>
      <c r="AA539" s="75" t="e">
        <f t="shared" si="18"/>
        <v>#REF!</v>
      </c>
      <c r="AB539" s="76"/>
      <c r="AC539" s="70"/>
      <c r="AD539" s="71"/>
      <c r="AE539" s="72"/>
      <c r="AF539" s="73"/>
      <c r="AG539" s="74"/>
      <c r="AH539" s="68" t="e">
        <f t="shared" si="19"/>
        <v>#REF!</v>
      </c>
      <c r="AI539" s="76"/>
      <c r="AJ539" s="59"/>
      <c r="AK539" s="71"/>
      <c r="AL539" s="72"/>
      <c r="AM539" s="62"/>
      <c r="AN539" s="63"/>
      <c r="AO539" s="77" t="s">
        <v>165</v>
      </c>
      <c r="AP539" s="3" t="e">
        <f t="shared" si="20"/>
        <v>#REF!</v>
      </c>
    </row>
    <row r="540" spans="1:42" ht="39.75" customHeight="1" x14ac:dyDescent="0.25">
      <c r="A540" s="52">
        <f t="shared" si="21"/>
        <v>526</v>
      </c>
      <c r="B540" s="53" t="e">
        <f>'2 SERVICES'!#REF!</f>
        <v>#REF!</v>
      </c>
      <c r="C540" s="54" t="e">
        <f>'2 SERVICES'!#REF!</f>
        <v>#REF!</v>
      </c>
      <c r="D540" s="55" t="e">
        <f>'2 SERVICES'!#REF!</f>
        <v>#REF!</v>
      </c>
      <c r="E540" s="56">
        <f>'2 SERVICES'!B538</f>
        <v>0</v>
      </c>
      <c r="F540" s="57" t="e">
        <f t="shared" si="15"/>
        <v>#REF!</v>
      </c>
      <c r="G540" s="58"/>
      <c r="H540" s="59"/>
      <c r="I540" s="60"/>
      <c r="J540" s="61"/>
      <c r="K540" s="62"/>
      <c r="L540" s="63"/>
      <c r="M540" s="64" t="e">
        <f t="shared" si="16"/>
        <v>#REF!</v>
      </c>
      <c r="N540" s="58"/>
      <c r="O540" s="65"/>
      <c r="P540" s="60"/>
      <c r="Q540" s="61"/>
      <c r="R540" s="66"/>
      <c r="S540" s="67"/>
      <c r="T540" s="57" t="e">
        <f t="shared" si="17"/>
        <v>#REF!</v>
      </c>
      <c r="U540" s="58"/>
      <c r="V540" s="59"/>
      <c r="W540" s="60"/>
      <c r="X540" s="61"/>
      <c r="Y540" s="62"/>
      <c r="Z540" s="63"/>
      <c r="AA540" s="64" t="e">
        <f t="shared" si="18"/>
        <v>#REF!</v>
      </c>
      <c r="AB540" s="58"/>
      <c r="AC540" s="65"/>
      <c r="AD540" s="60"/>
      <c r="AE540" s="61"/>
      <c r="AF540" s="66"/>
      <c r="AG540" s="67"/>
      <c r="AH540" s="68" t="e">
        <f t="shared" si="19"/>
        <v>#REF!</v>
      </c>
      <c r="AI540" s="58"/>
      <c r="AJ540" s="59"/>
      <c r="AK540" s="60"/>
      <c r="AL540" s="61"/>
      <c r="AM540" s="62"/>
      <c r="AN540" s="63"/>
      <c r="AO540" s="69" t="s">
        <v>165</v>
      </c>
      <c r="AP540" s="3" t="e">
        <f t="shared" si="20"/>
        <v>#REF!</v>
      </c>
    </row>
    <row r="541" spans="1:42" ht="39.75" customHeight="1" x14ac:dyDescent="0.25">
      <c r="A541" s="52">
        <f t="shared" si="21"/>
        <v>527</v>
      </c>
      <c r="B541" s="53" t="e">
        <f>'2 SERVICES'!#REF!</f>
        <v>#REF!</v>
      </c>
      <c r="C541" s="54" t="e">
        <f>'2 SERVICES'!#REF!</f>
        <v>#REF!</v>
      </c>
      <c r="D541" s="55" t="e">
        <f>'2 SERVICES'!#REF!</f>
        <v>#REF!</v>
      </c>
      <c r="E541" s="56">
        <f>'2 SERVICES'!B539</f>
        <v>0</v>
      </c>
      <c r="F541" s="57" t="e">
        <f t="shared" si="15"/>
        <v>#REF!</v>
      </c>
      <c r="G541" s="58"/>
      <c r="H541" s="59"/>
      <c r="I541" s="60"/>
      <c r="J541" s="61"/>
      <c r="K541" s="62"/>
      <c r="L541" s="63"/>
      <c r="M541" s="64" t="e">
        <f t="shared" si="16"/>
        <v>#REF!</v>
      </c>
      <c r="N541" s="58"/>
      <c r="O541" s="65"/>
      <c r="P541" s="60"/>
      <c r="Q541" s="61"/>
      <c r="R541" s="66"/>
      <c r="S541" s="67"/>
      <c r="T541" s="57" t="e">
        <f t="shared" si="17"/>
        <v>#REF!</v>
      </c>
      <c r="U541" s="58"/>
      <c r="V541" s="70"/>
      <c r="W541" s="71"/>
      <c r="X541" s="72"/>
      <c r="Y541" s="73"/>
      <c r="Z541" s="74"/>
      <c r="AA541" s="75" t="e">
        <f t="shared" si="18"/>
        <v>#REF!</v>
      </c>
      <c r="AB541" s="76"/>
      <c r="AC541" s="70"/>
      <c r="AD541" s="71"/>
      <c r="AE541" s="72"/>
      <c r="AF541" s="73"/>
      <c r="AG541" s="74"/>
      <c r="AH541" s="68" t="e">
        <f t="shared" si="19"/>
        <v>#REF!</v>
      </c>
      <c r="AI541" s="76"/>
      <c r="AJ541" s="59"/>
      <c r="AK541" s="71"/>
      <c r="AL541" s="72"/>
      <c r="AM541" s="62"/>
      <c r="AN541" s="63"/>
      <c r="AO541" s="77" t="s">
        <v>165</v>
      </c>
      <c r="AP541" s="3" t="e">
        <f t="shared" si="20"/>
        <v>#REF!</v>
      </c>
    </row>
    <row r="542" spans="1:42" ht="39.75" customHeight="1" x14ac:dyDescent="0.25">
      <c r="A542" s="52">
        <f t="shared" si="21"/>
        <v>528</v>
      </c>
      <c r="B542" s="53" t="e">
        <f>'2 SERVICES'!#REF!</f>
        <v>#REF!</v>
      </c>
      <c r="C542" s="54" t="e">
        <f>'2 SERVICES'!#REF!</f>
        <v>#REF!</v>
      </c>
      <c r="D542" s="55" t="e">
        <f>'2 SERVICES'!#REF!</f>
        <v>#REF!</v>
      </c>
      <c r="E542" s="56">
        <f>'2 SERVICES'!B540</f>
        <v>0</v>
      </c>
      <c r="F542" s="57" t="e">
        <f t="shared" si="15"/>
        <v>#REF!</v>
      </c>
      <c r="G542" s="58"/>
      <c r="H542" s="59"/>
      <c r="I542" s="60"/>
      <c r="J542" s="61"/>
      <c r="K542" s="62"/>
      <c r="L542" s="63"/>
      <c r="M542" s="64" t="e">
        <f t="shared" si="16"/>
        <v>#REF!</v>
      </c>
      <c r="N542" s="58"/>
      <c r="O542" s="65"/>
      <c r="P542" s="60"/>
      <c r="Q542" s="61"/>
      <c r="R542" s="66"/>
      <c r="S542" s="67"/>
      <c r="T542" s="57" t="e">
        <f t="shared" si="17"/>
        <v>#REF!</v>
      </c>
      <c r="U542" s="58"/>
      <c r="V542" s="59"/>
      <c r="W542" s="60"/>
      <c r="X542" s="61"/>
      <c r="Y542" s="62"/>
      <c r="Z542" s="63"/>
      <c r="AA542" s="64" t="e">
        <f t="shared" si="18"/>
        <v>#REF!</v>
      </c>
      <c r="AB542" s="58"/>
      <c r="AC542" s="65"/>
      <c r="AD542" s="60"/>
      <c r="AE542" s="61"/>
      <c r="AF542" s="66"/>
      <c r="AG542" s="67"/>
      <c r="AH542" s="68" t="e">
        <f t="shared" si="19"/>
        <v>#REF!</v>
      </c>
      <c r="AI542" s="58"/>
      <c r="AJ542" s="59"/>
      <c r="AK542" s="60"/>
      <c r="AL542" s="61"/>
      <c r="AM542" s="62"/>
      <c r="AN542" s="63"/>
      <c r="AO542" s="69" t="s">
        <v>165</v>
      </c>
      <c r="AP542" s="3" t="e">
        <f t="shared" si="20"/>
        <v>#REF!</v>
      </c>
    </row>
    <row r="543" spans="1:42" ht="39.75" customHeight="1" x14ac:dyDescent="0.25">
      <c r="A543" s="52">
        <f t="shared" si="21"/>
        <v>529</v>
      </c>
      <c r="B543" s="53" t="e">
        <f>'2 SERVICES'!#REF!</f>
        <v>#REF!</v>
      </c>
      <c r="C543" s="54" t="e">
        <f>'2 SERVICES'!#REF!</f>
        <v>#REF!</v>
      </c>
      <c r="D543" s="55" t="e">
        <f>'2 SERVICES'!#REF!</f>
        <v>#REF!</v>
      </c>
      <c r="E543" s="56">
        <f>'2 SERVICES'!B541</f>
        <v>0</v>
      </c>
      <c r="F543" s="57" t="e">
        <f t="shared" si="15"/>
        <v>#REF!</v>
      </c>
      <c r="G543" s="58"/>
      <c r="H543" s="59"/>
      <c r="I543" s="60"/>
      <c r="J543" s="61"/>
      <c r="K543" s="62"/>
      <c r="L543" s="63"/>
      <c r="M543" s="64" t="e">
        <f t="shared" si="16"/>
        <v>#REF!</v>
      </c>
      <c r="N543" s="58"/>
      <c r="O543" s="65"/>
      <c r="P543" s="60"/>
      <c r="Q543" s="61"/>
      <c r="R543" s="66"/>
      <c r="S543" s="67"/>
      <c r="T543" s="57" t="e">
        <f t="shared" si="17"/>
        <v>#REF!</v>
      </c>
      <c r="U543" s="58"/>
      <c r="V543" s="70"/>
      <c r="W543" s="71"/>
      <c r="X543" s="72"/>
      <c r="Y543" s="73"/>
      <c r="Z543" s="74"/>
      <c r="AA543" s="75" t="e">
        <f t="shared" si="18"/>
        <v>#REF!</v>
      </c>
      <c r="AB543" s="76"/>
      <c r="AC543" s="70"/>
      <c r="AD543" s="71"/>
      <c r="AE543" s="72"/>
      <c r="AF543" s="73"/>
      <c r="AG543" s="74"/>
      <c r="AH543" s="68" t="e">
        <f t="shared" si="19"/>
        <v>#REF!</v>
      </c>
      <c r="AI543" s="76"/>
      <c r="AJ543" s="59"/>
      <c r="AK543" s="71"/>
      <c r="AL543" s="72"/>
      <c r="AM543" s="62"/>
      <c r="AN543" s="63"/>
      <c r="AO543" s="77" t="s">
        <v>165</v>
      </c>
      <c r="AP543" s="3" t="e">
        <f t="shared" si="20"/>
        <v>#REF!</v>
      </c>
    </row>
    <row r="544" spans="1:42" ht="39.75" customHeight="1" x14ac:dyDescent="0.25">
      <c r="A544" s="52">
        <f t="shared" si="21"/>
        <v>530</v>
      </c>
      <c r="B544" s="53" t="e">
        <f>'2 SERVICES'!#REF!</f>
        <v>#REF!</v>
      </c>
      <c r="C544" s="54" t="e">
        <f>'2 SERVICES'!#REF!</f>
        <v>#REF!</v>
      </c>
      <c r="D544" s="55" t="e">
        <f>'2 SERVICES'!#REF!</f>
        <v>#REF!</v>
      </c>
      <c r="E544" s="56">
        <f>'2 SERVICES'!B542</f>
        <v>0</v>
      </c>
      <c r="F544" s="57" t="e">
        <f t="shared" si="15"/>
        <v>#REF!</v>
      </c>
      <c r="G544" s="58"/>
      <c r="H544" s="59"/>
      <c r="I544" s="60"/>
      <c r="J544" s="61"/>
      <c r="K544" s="62"/>
      <c r="L544" s="63"/>
      <c r="M544" s="64" t="e">
        <f t="shared" si="16"/>
        <v>#REF!</v>
      </c>
      <c r="N544" s="58"/>
      <c r="O544" s="65"/>
      <c r="P544" s="60"/>
      <c r="Q544" s="61"/>
      <c r="R544" s="66"/>
      <c r="S544" s="67"/>
      <c r="T544" s="57" t="e">
        <f t="shared" si="17"/>
        <v>#REF!</v>
      </c>
      <c r="U544" s="58"/>
      <c r="V544" s="59"/>
      <c r="W544" s="60"/>
      <c r="X544" s="61"/>
      <c r="Y544" s="62"/>
      <c r="Z544" s="63"/>
      <c r="AA544" s="64" t="e">
        <f t="shared" si="18"/>
        <v>#REF!</v>
      </c>
      <c r="AB544" s="58"/>
      <c r="AC544" s="65"/>
      <c r="AD544" s="60"/>
      <c r="AE544" s="61"/>
      <c r="AF544" s="66"/>
      <c r="AG544" s="67"/>
      <c r="AH544" s="68" t="e">
        <f t="shared" si="19"/>
        <v>#REF!</v>
      </c>
      <c r="AI544" s="58"/>
      <c r="AJ544" s="59"/>
      <c r="AK544" s="60"/>
      <c r="AL544" s="61"/>
      <c r="AM544" s="62"/>
      <c r="AN544" s="63"/>
      <c r="AO544" s="69" t="s">
        <v>165</v>
      </c>
      <c r="AP544" s="3" t="e">
        <f t="shared" si="20"/>
        <v>#REF!</v>
      </c>
    </row>
    <row r="545" spans="1:42" ht="39.75" customHeight="1" x14ac:dyDescent="0.25">
      <c r="A545" s="52">
        <f t="shared" si="21"/>
        <v>531</v>
      </c>
      <c r="B545" s="53" t="e">
        <f>'2 SERVICES'!#REF!</f>
        <v>#REF!</v>
      </c>
      <c r="C545" s="54" t="e">
        <f>'2 SERVICES'!#REF!</f>
        <v>#REF!</v>
      </c>
      <c r="D545" s="55" t="e">
        <f>'2 SERVICES'!#REF!</f>
        <v>#REF!</v>
      </c>
      <c r="E545" s="56">
        <f>'2 SERVICES'!B543</f>
        <v>0</v>
      </c>
      <c r="F545" s="57" t="e">
        <f t="shared" si="15"/>
        <v>#REF!</v>
      </c>
      <c r="G545" s="58"/>
      <c r="H545" s="59"/>
      <c r="I545" s="60"/>
      <c r="J545" s="61"/>
      <c r="K545" s="62"/>
      <c r="L545" s="63"/>
      <c r="M545" s="64" t="e">
        <f t="shared" si="16"/>
        <v>#REF!</v>
      </c>
      <c r="N545" s="58"/>
      <c r="O545" s="65"/>
      <c r="P545" s="60"/>
      <c r="Q545" s="61"/>
      <c r="R545" s="66"/>
      <c r="S545" s="67"/>
      <c r="T545" s="57" t="e">
        <f t="shared" si="17"/>
        <v>#REF!</v>
      </c>
      <c r="U545" s="58"/>
      <c r="V545" s="70"/>
      <c r="W545" s="71"/>
      <c r="X545" s="72"/>
      <c r="Y545" s="73"/>
      <c r="Z545" s="74"/>
      <c r="AA545" s="75" t="e">
        <f t="shared" si="18"/>
        <v>#REF!</v>
      </c>
      <c r="AB545" s="76"/>
      <c r="AC545" s="70"/>
      <c r="AD545" s="71"/>
      <c r="AE545" s="72"/>
      <c r="AF545" s="73"/>
      <c r="AG545" s="74"/>
      <c r="AH545" s="68" t="e">
        <f t="shared" si="19"/>
        <v>#REF!</v>
      </c>
      <c r="AI545" s="76"/>
      <c r="AJ545" s="59"/>
      <c r="AK545" s="71"/>
      <c r="AL545" s="72"/>
      <c r="AM545" s="62"/>
      <c r="AN545" s="63"/>
      <c r="AO545" s="77" t="s">
        <v>165</v>
      </c>
      <c r="AP545" s="3" t="e">
        <f t="shared" si="20"/>
        <v>#REF!</v>
      </c>
    </row>
    <row r="546" spans="1:42" ht="39.75" customHeight="1" x14ac:dyDescent="0.25">
      <c r="A546" s="52">
        <f t="shared" si="21"/>
        <v>532</v>
      </c>
      <c r="B546" s="53" t="e">
        <f>'2 SERVICES'!#REF!</f>
        <v>#REF!</v>
      </c>
      <c r="C546" s="54" t="e">
        <f>'2 SERVICES'!#REF!</f>
        <v>#REF!</v>
      </c>
      <c r="D546" s="55" t="e">
        <f>'2 SERVICES'!#REF!</f>
        <v>#REF!</v>
      </c>
      <c r="E546" s="56">
        <f>'2 SERVICES'!B544</f>
        <v>0</v>
      </c>
      <c r="F546" s="57" t="e">
        <f t="shared" si="15"/>
        <v>#REF!</v>
      </c>
      <c r="G546" s="58"/>
      <c r="H546" s="59"/>
      <c r="I546" s="60"/>
      <c r="J546" s="61"/>
      <c r="K546" s="62"/>
      <c r="L546" s="63"/>
      <c r="M546" s="64" t="e">
        <f t="shared" si="16"/>
        <v>#REF!</v>
      </c>
      <c r="N546" s="58"/>
      <c r="O546" s="65"/>
      <c r="P546" s="60"/>
      <c r="Q546" s="61"/>
      <c r="R546" s="66"/>
      <c r="S546" s="67"/>
      <c r="T546" s="57" t="e">
        <f t="shared" si="17"/>
        <v>#REF!</v>
      </c>
      <c r="U546" s="58"/>
      <c r="V546" s="59"/>
      <c r="W546" s="60"/>
      <c r="X546" s="61"/>
      <c r="Y546" s="62"/>
      <c r="Z546" s="63"/>
      <c r="AA546" s="64" t="e">
        <f t="shared" si="18"/>
        <v>#REF!</v>
      </c>
      <c r="AB546" s="58"/>
      <c r="AC546" s="65"/>
      <c r="AD546" s="60"/>
      <c r="AE546" s="61"/>
      <c r="AF546" s="66"/>
      <c r="AG546" s="67"/>
      <c r="AH546" s="68" t="e">
        <f t="shared" si="19"/>
        <v>#REF!</v>
      </c>
      <c r="AI546" s="58"/>
      <c r="AJ546" s="59"/>
      <c r="AK546" s="60"/>
      <c r="AL546" s="61"/>
      <c r="AM546" s="62"/>
      <c r="AN546" s="63"/>
      <c r="AO546" s="69" t="s">
        <v>165</v>
      </c>
      <c r="AP546" s="3" t="e">
        <f t="shared" si="20"/>
        <v>#REF!</v>
      </c>
    </row>
    <row r="547" spans="1:42" ht="39.75" customHeight="1" x14ac:dyDescent="0.25">
      <c r="A547" s="52">
        <f t="shared" si="21"/>
        <v>533</v>
      </c>
      <c r="B547" s="53" t="e">
        <f>'2 SERVICES'!#REF!</f>
        <v>#REF!</v>
      </c>
      <c r="C547" s="54" t="e">
        <f>'2 SERVICES'!#REF!</f>
        <v>#REF!</v>
      </c>
      <c r="D547" s="55" t="e">
        <f>'2 SERVICES'!#REF!</f>
        <v>#REF!</v>
      </c>
      <c r="E547" s="56">
        <f>'2 SERVICES'!B545</f>
        <v>0</v>
      </c>
      <c r="F547" s="57" t="e">
        <f t="shared" si="15"/>
        <v>#REF!</v>
      </c>
      <c r="G547" s="58"/>
      <c r="H547" s="59"/>
      <c r="I547" s="60"/>
      <c r="J547" s="61"/>
      <c r="K547" s="62"/>
      <c r="L547" s="63"/>
      <c r="M547" s="64" t="e">
        <f t="shared" si="16"/>
        <v>#REF!</v>
      </c>
      <c r="N547" s="58"/>
      <c r="O547" s="65"/>
      <c r="P547" s="60"/>
      <c r="Q547" s="61"/>
      <c r="R547" s="66"/>
      <c r="S547" s="67"/>
      <c r="T547" s="57" t="e">
        <f t="shared" si="17"/>
        <v>#REF!</v>
      </c>
      <c r="U547" s="58"/>
      <c r="V547" s="70"/>
      <c r="W547" s="71"/>
      <c r="X547" s="72"/>
      <c r="Y547" s="73"/>
      <c r="Z547" s="74"/>
      <c r="AA547" s="75" t="e">
        <f t="shared" si="18"/>
        <v>#REF!</v>
      </c>
      <c r="AB547" s="76"/>
      <c r="AC547" s="70"/>
      <c r="AD547" s="71"/>
      <c r="AE547" s="72"/>
      <c r="AF547" s="73"/>
      <c r="AG547" s="74"/>
      <c r="AH547" s="68" t="e">
        <f t="shared" si="19"/>
        <v>#REF!</v>
      </c>
      <c r="AI547" s="76"/>
      <c r="AJ547" s="59"/>
      <c r="AK547" s="71"/>
      <c r="AL547" s="72"/>
      <c r="AM547" s="62"/>
      <c r="AN547" s="63"/>
      <c r="AO547" s="77" t="s">
        <v>165</v>
      </c>
      <c r="AP547" s="3" t="e">
        <f t="shared" si="20"/>
        <v>#REF!</v>
      </c>
    </row>
    <row r="548" spans="1:42" ht="39.75" customHeight="1" x14ac:dyDescent="0.25">
      <c r="A548" s="52">
        <f t="shared" si="21"/>
        <v>534</v>
      </c>
      <c r="B548" s="53" t="e">
        <f>'2 SERVICES'!#REF!</f>
        <v>#REF!</v>
      </c>
      <c r="C548" s="54" t="e">
        <f>'2 SERVICES'!#REF!</f>
        <v>#REF!</v>
      </c>
      <c r="D548" s="55" t="e">
        <f>'2 SERVICES'!#REF!</f>
        <v>#REF!</v>
      </c>
      <c r="E548" s="56">
        <f>'2 SERVICES'!B546</f>
        <v>0</v>
      </c>
      <c r="F548" s="57" t="e">
        <f t="shared" si="15"/>
        <v>#REF!</v>
      </c>
      <c r="G548" s="58"/>
      <c r="H548" s="59"/>
      <c r="I548" s="60"/>
      <c r="J548" s="61"/>
      <c r="K548" s="62"/>
      <c r="L548" s="63"/>
      <c r="M548" s="64" t="e">
        <f t="shared" si="16"/>
        <v>#REF!</v>
      </c>
      <c r="N548" s="58"/>
      <c r="O548" s="65"/>
      <c r="P548" s="60"/>
      <c r="Q548" s="61"/>
      <c r="R548" s="66"/>
      <c r="S548" s="67"/>
      <c r="T548" s="57" t="e">
        <f t="shared" si="17"/>
        <v>#REF!</v>
      </c>
      <c r="U548" s="58"/>
      <c r="V548" s="59"/>
      <c r="W548" s="60"/>
      <c r="X548" s="61"/>
      <c r="Y548" s="62"/>
      <c r="Z548" s="63"/>
      <c r="AA548" s="64" t="e">
        <f t="shared" si="18"/>
        <v>#REF!</v>
      </c>
      <c r="AB548" s="58"/>
      <c r="AC548" s="65"/>
      <c r="AD548" s="60"/>
      <c r="AE548" s="61"/>
      <c r="AF548" s="66"/>
      <c r="AG548" s="67"/>
      <c r="AH548" s="68" t="e">
        <f t="shared" si="19"/>
        <v>#REF!</v>
      </c>
      <c r="AI548" s="58"/>
      <c r="AJ548" s="59"/>
      <c r="AK548" s="60"/>
      <c r="AL548" s="61"/>
      <c r="AM548" s="62"/>
      <c r="AN548" s="63"/>
      <c r="AO548" s="69" t="s">
        <v>165</v>
      </c>
      <c r="AP548" s="3" t="e">
        <f t="shared" si="20"/>
        <v>#REF!</v>
      </c>
    </row>
    <row r="549" spans="1:42" ht="39.75" customHeight="1" x14ac:dyDescent="0.25">
      <c r="A549" s="52">
        <f t="shared" si="21"/>
        <v>535</v>
      </c>
      <c r="B549" s="53" t="e">
        <f>'2 SERVICES'!#REF!</f>
        <v>#REF!</v>
      </c>
      <c r="C549" s="54" t="e">
        <f>'2 SERVICES'!#REF!</f>
        <v>#REF!</v>
      </c>
      <c r="D549" s="55" t="e">
        <f>'2 SERVICES'!#REF!</f>
        <v>#REF!</v>
      </c>
      <c r="E549" s="56">
        <f>'2 SERVICES'!B547</f>
        <v>0</v>
      </c>
      <c r="F549" s="57" t="e">
        <f t="shared" si="15"/>
        <v>#REF!</v>
      </c>
      <c r="G549" s="58"/>
      <c r="H549" s="59"/>
      <c r="I549" s="60"/>
      <c r="J549" s="61"/>
      <c r="K549" s="62"/>
      <c r="L549" s="63"/>
      <c r="M549" s="64" t="e">
        <f t="shared" si="16"/>
        <v>#REF!</v>
      </c>
      <c r="N549" s="58"/>
      <c r="O549" s="65"/>
      <c r="P549" s="60"/>
      <c r="Q549" s="61"/>
      <c r="R549" s="66"/>
      <c r="S549" s="67"/>
      <c r="T549" s="57" t="e">
        <f t="shared" si="17"/>
        <v>#REF!</v>
      </c>
      <c r="U549" s="58"/>
      <c r="V549" s="70"/>
      <c r="W549" s="71"/>
      <c r="X549" s="72"/>
      <c r="Y549" s="73"/>
      <c r="Z549" s="74"/>
      <c r="AA549" s="75" t="e">
        <f t="shared" si="18"/>
        <v>#REF!</v>
      </c>
      <c r="AB549" s="76"/>
      <c r="AC549" s="70"/>
      <c r="AD549" s="71"/>
      <c r="AE549" s="72"/>
      <c r="AF549" s="73"/>
      <c r="AG549" s="74"/>
      <c r="AH549" s="68" t="e">
        <f t="shared" si="19"/>
        <v>#REF!</v>
      </c>
      <c r="AI549" s="76"/>
      <c r="AJ549" s="59"/>
      <c r="AK549" s="71"/>
      <c r="AL549" s="72"/>
      <c r="AM549" s="62"/>
      <c r="AN549" s="63"/>
      <c r="AO549" s="77" t="s">
        <v>165</v>
      </c>
      <c r="AP549" s="3" t="e">
        <f t="shared" si="20"/>
        <v>#REF!</v>
      </c>
    </row>
    <row r="550" spans="1:42" ht="39.75" customHeight="1" x14ac:dyDescent="0.25">
      <c r="A550" s="52">
        <f t="shared" si="21"/>
        <v>536</v>
      </c>
      <c r="B550" s="53" t="e">
        <f>'2 SERVICES'!#REF!</f>
        <v>#REF!</v>
      </c>
      <c r="C550" s="54" t="e">
        <f>'2 SERVICES'!#REF!</f>
        <v>#REF!</v>
      </c>
      <c r="D550" s="55" t="e">
        <f>'2 SERVICES'!#REF!</f>
        <v>#REF!</v>
      </c>
      <c r="E550" s="56">
        <f>'2 SERVICES'!B548</f>
        <v>0</v>
      </c>
      <c r="F550" s="57" t="e">
        <f t="shared" si="15"/>
        <v>#REF!</v>
      </c>
      <c r="G550" s="58"/>
      <c r="H550" s="59"/>
      <c r="I550" s="60"/>
      <c r="J550" s="61"/>
      <c r="K550" s="62"/>
      <c r="L550" s="63"/>
      <c r="M550" s="64" t="e">
        <f t="shared" si="16"/>
        <v>#REF!</v>
      </c>
      <c r="N550" s="58"/>
      <c r="O550" s="65"/>
      <c r="P550" s="60"/>
      <c r="Q550" s="61"/>
      <c r="R550" s="66"/>
      <c r="S550" s="67"/>
      <c r="T550" s="57" t="e">
        <f t="shared" si="17"/>
        <v>#REF!</v>
      </c>
      <c r="U550" s="58"/>
      <c r="V550" s="59"/>
      <c r="W550" s="60"/>
      <c r="X550" s="61"/>
      <c r="Y550" s="62"/>
      <c r="Z550" s="63"/>
      <c r="AA550" s="64" t="e">
        <f t="shared" si="18"/>
        <v>#REF!</v>
      </c>
      <c r="AB550" s="58"/>
      <c r="AC550" s="65"/>
      <c r="AD550" s="60"/>
      <c r="AE550" s="61"/>
      <c r="AF550" s="66"/>
      <c r="AG550" s="67"/>
      <c r="AH550" s="68" t="e">
        <f t="shared" si="19"/>
        <v>#REF!</v>
      </c>
      <c r="AI550" s="58"/>
      <c r="AJ550" s="59"/>
      <c r="AK550" s="60"/>
      <c r="AL550" s="61"/>
      <c r="AM550" s="62"/>
      <c r="AN550" s="63"/>
      <c r="AO550" s="69" t="s">
        <v>165</v>
      </c>
      <c r="AP550" s="3" t="e">
        <f t="shared" si="20"/>
        <v>#REF!</v>
      </c>
    </row>
    <row r="551" spans="1:42" ht="39.75" customHeight="1" x14ac:dyDescent="0.25">
      <c r="A551" s="52">
        <f t="shared" si="21"/>
        <v>537</v>
      </c>
      <c r="B551" s="53" t="e">
        <f>'2 SERVICES'!#REF!</f>
        <v>#REF!</v>
      </c>
      <c r="C551" s="54" t="e">
        <f>'2 SERVICES'!#REF!</f>
        <v>#REF!</v>
      </c>
      <c r="D551" s="55" t="e">
        <f>'2 SERVICES'!#REF!</f>
        <v>#REF!</v>
      </c>
      <c r="E551" s="56">
        <f>'2 SERVICES'!B549</f>
        <v>0</v>
      </c>
      <c r="F551" s="57" t="e">
        <f t="shared" si="15"/>
        <v>#REF!</v>
      </c>
      <c r="G551" s="58"/>
      <c r="H551" s="59"/>
      <c r="I551" s="60"/>
      <c r="J551" s="61"/>
      <c r="K551" s="62"/>
      <c r="L551" s="63"/>
      <c r="M551" s="64" t="e">
        <f t="shared" si="16"/>
        <v>#REF!</v>
      </c>
      <c r="N551" s="58"/>
      <c r="O551" s="65"/>
      <c r="P551" s="60"/>
      <c r="Q551" s="61"/>
      <c r="R551" s="66"/>
      <c r="S551" s="67"/>
      <c r="T551" s="57" t="e">
        <f t="shared" si="17"/>
        <v>#REF!</v>
      </c>
      <c r="U551" s="58"/>
      <c r="V551" s="70"/>
      <c r="W551" s="71"/>
      <c r="X551" s="72"/>
      <c r="Y551" s="73"/>
      <c r="Z551" s="74"/>
      <c r="AA551" s="75" t="e">
        <f t="shared" si="18"/>
        <v>#REF!</v>
      </c>
      <c r="AB551" s="76"/>
      <c r="AC551" s="70"/>
      <c r="AD551" s="71"/>
      <c r="AE551" s="72"/>
      <c r="AF551" s="73"/>
      <c r="AG551" s="74"/>
      <c r="AH551" s="68" t="e">
        <f t="shared" si="19"/>
        <v>#REF!</v>
      </c>
      <c r="AI551" s="76"/>
      <c r="AJ551" s="59"/>
      <c r="AK551" s="71"/>
      <c r="AL551" s="72"/>
      <c r="AM551" s="62"/>
      <c r="AN551" s="63"/>
      <c r="AO551" s="77" t="s">
        <v>165</v>
      </c>
      <c r="AP551" s="3" t="e">
        <f t="shared" si="20"/>
        <v>#REF!</v>
      </c>
    </row>
    <row r="552" spans="1:42" ht="39.75" customHeight="1" x14ac:dyDescent="0.25">
      <c r="A552" s="52">
        <f t="shared" si="21"/>
        <v>538</v>
      </c>
      <c r="B552" s="53" t="e">
        <f>'2 SERVICES'!#REF!</f>
        <v>#REF!</v>
      </c>
      <c r="C552" s="54" t="e">
        <f>'2 SERVICES'!#REF!</f>
        <v>#REF!</v>
      </c>
      <c r="D552" s="55" t="e">
        <f>'2 SERVICES'!#REF!</f>
        <v>#REF!</v>
      </c>
      <c r="E552" s="56">
        <f>'2 SERVICES'!B550</f>
        <v>0</v>
      </c>
      <c r="F552" s="57" t="e">
        <f t="shared" si="15"/>
        <v>#REF!</v>
      </c>
      <c r="G552" s="58"/>
      <c r="H552" s="59"/>
      <c r="I552" s="60"/>
      <c r="J552" s="61"/>
      <c r="K552" s="62"/>
      <c r="L552" s="63"/>
      <c r="M552" s="64" t="e">
        <f t="shared" si="16"/>
        <v>#REF!</v>
      </c>
      <c r="N552" s="58"/>
      <c r="O552" s="65"/>
      <c r="P552" s="60"/>
      <c r="Q552" s="61"/>
      <c r="R552" s="66"/>
      <c r="S552" s="67"/>
      <c r="T552" s="57" t="e">
        <f t="shared" si="17"/>
        <v>#REF!</v>
      </c>
      <c r="U552" s="58"/>
      <c r="V552" s="59"/>
      <c r="W552" s="60"/>
      <c r="X552" s="61"/>
      <c r="Y552" s="62"/>
      <c r="Z552" s="63"/>
      <c r="AA552" s="64" t="e">
        <f t="shared" si="18"/>
        <v>#REF!</v>
      </c>
      <c r="AB552" s="58"/>
      <c r="AC552" s="65"/>
      <c r="AD552" s="60"/>
      <c r="AE552" s="61"/>
      <c r="AF552" s="66"/>
      <c r="AG552" s="67"/>
      <c r="AH552" s="68" t="e">
        <f t="shared" si="19"/>
        <v>#REF!</v>
      </c>
      <c r="AI552" s="58"/>
      <c r="AJ552" s="59"/>
      <c r="AK552" s="60"/>
      <c r="AL552" s="61"/>
      <c r="AM552" s="62"/>
      <c r="AN552" s="63"/>
      <c r="AO552" s="69" t="s">
        <v>165</v>
      </c>
      <c r="AP552" s="3" t="e">
        <f t="shared" si="20"/>
        <v>#REF!</v>
      </c>
    </row>
    <row r="553" spans="1:42" ht="39.75" customHeight="1" x14ac:dyDescent="0.25">
      <c r="A553" s="52">
        <f t="shared" si="21"/>
        <v>539</v>
      </c>
      <c r="B553" s="53" t="e">
        <f>'2 SERVICES'!#REF!</f>
        <v>#REF!</v>
      </c>
      <c r="C553" s="54" t="e">
        <f>'2 SERVICES'!#REF!</f>
        <v>#REF!</v>
      </c>
      <c r="D553" s="55" t="e">
        <f>'2 SERVICES'!#REF!</f>
        <v>#REF!</v>
      </c>
      <c r="E553" s="56">
        <f>'2 SERVICES'!B551</f>
        <v>0</v>
      </c>
      <c r="F553" s="57" t="e">
        <f t="shared" si="15"/>
        <v>#REF!</v>
      </c>
      <c r="G553" s="58"/>
      <c r="H553" s="59"/>
      <c r="I553" s="60"/>
      <c r="J553" s="61"/>
      <c r="K553" s="62"/>
      <c r="L553" s="63"/>
      <c r="M553" s="64" t="e">
        <f t="shared" si="16"/>
        <v>#REF!</v>
      </c>
      <c r="N553" s="58"/>
      <c r="O553" s="65"/>
      <c r="P553" s="60"/>
      <c r="Q553" s="61"/>
      <c r="R553" s="66"/>
      <c r="S553" s="67"/>
      <c r="T553" s="57" t="e">
        <f t="shared" si="17"/>
        <v>#REF!</v>
      </c>
      <c r="U553" s="58"/>
      <c r="V553" s="70"/>
      <c r="W553" s="71"/>
      <c r="X553" s="72"/>
      <c r="Y553" s="73"/>
      <c r="Z553" s="74"/>
      <c r="AA553" s="75" t="e">
        <f t="shared" si="18"/>
        <v>#REF!</v>
      </c>
      <c r="AB553" s="76"/>
      <c r="AC553" s="70"/>
      <c r="AD553" s="71"/>
      <c r="AE553" s="72"/>
      <c r="AF553" s="73"/>
      <c r="AG553" s="74"/>
      <c r="AH553" s="68" t="e">
        <f t="shared" si="19"/>
        <v>#REF!</v>
      </c>
      <c r="AI553" s="76"/>
      <c r="AJ553" s="59"/>
      <c r="AK553" s="71"/>
      <c r="AL553" s="72"/>
      <c r="AM553" s="62"/>
      <c r="AN553" s="63"/>
      <c r="AO553" s="77" t="s">
        <v>165</v>
      </c>
      <c r="AP553" s="3" t="e">
        <f t="shared" si="20"/>
        <v>#REF!</v>
      </c>
    </row>
    <row r="554" spans="1:42" ht="39.75" customHeight="1" x14ac:dyDescent="0.25">
      <c r="A554" s="52">
        <f t="shared" si="21"/>
        <v>540</v>
      </c>
      <c r="B554" s="53" t="e">
        <f>'2 SERVICES'!#REF!</f>
        <v>#REF!</v>
      </c>
      <c r="C554" s="54" t="e">
        <f>'2 SERVICES'!#REF!</f>
        <v>#REF!</v>
      </c>
      <c r="D554" s="55" t="e">
        <f>'2 SERVICES'!#REF!</f>
        <v>#REF!</v>
      </c>
      <c r="E554" s="56">
        <f>'2 SERVICES'!B552</f>
        <v>0</v>
      </c>
      <c r="F554" s="57" t="e">
        <f t="shared" si="15"/>
        <v>#REF!</v>
      </c>
      <c r="G554" s="58"/>
      <c r="H554" s="59"/>
      <c r="I554" s="60"/>
      <c r="J554" s="61"/>
      <c r="K554" s="62"/>
      <c r="L554" s="63"/>
      <c r="M554" s="64" t="e">
        <f t="shared" si="16"/>
        <v>#REF!</v>
      </c>
      <c r="N554" s="58"/>
      <c r="O554" s="65"/>
      <c r="P554" s="60"/>
      <c r="Q554" s="61"/>
      <c r="R554" s="66"/>
      <c r="S554" s="67"/>
      <c r="T554" s="57" t="e">
        <f t="shared" si="17"/>
        <v>#REF!</v>
      </c>
      <c r="U554" s="58"/>
      <c r="V554" s="59"/>
      <c r="W554" s="60"/>
      <c r="X554" s="61"/>
      <c r="Y554" s="62"/>
      <c r="Z554" s="63"/>
      <c r="AA554" s="64" t="e">
        <f t="shared" si="18"/>
        <v>#REF!</v>
      </c>
      <c r="AB554" s="58"/>
      <c r="AC554" s="65"/>
      <c r="AD554" s="60"/>
      <c r="AE554" s="61"/>
      <c r="AF554" s="66"/>
      <c r="AG554" s="67"/>
      <c r="AH554" s="68" t="e">
        <f t="shared" si="19"/>
        <v>#REF!</v>
      </c>
      <c r="AI554" s="58"/>
      <c r="AJ554" s="59"/>
      <c r="AK554" s="60"/>
      <c r="AL554" s="61"/>
      <c r="AM554" s="62"/>
      <c r="AN554" s="63"/>
      <c r="AO554" s="69" t="s">
        <v>165</v>
      </c>
      <c r="AP554" s="3" t="e">
        <f t="shared" si="20"/>
        <v>#REF!</v>
      </c>
    </row>
    <row r="555" spans="1:42" ht="39.75" customHeight="1" x14ac:dyDescent="0.25">
      <c r="A555" s="52">
        <f t="shared" si="21"/>
        <v>541</v>
      </c>
      <c r="B555" s="53" t="e">
        <f>'2 SERVICES'!#REF!</f>
        <v>#REF!</v>
      </c>
      <c r="C555" s="54" t="e">
        <f>'2 SERVICES'!#REF!</f>
        <v>#REF!</v>
      </c>
      <c r="D555" s="55" t="e">
        <f>'2 SERVICES'!#REF!</f>
        <v>#REF!</v>
      </c>
      <c r="E555" s="56">
        <f>'2 SERVICES'!B553</f>
        <v>0</v>
      </c>
      <c r="F555" s="57" t="e">
        <f t="shared" si="15"/>
        <v>#REF!</v>
      </c>
      <c r="G555" s="58"/>
      <c r="H555" s="59"/>
      <c r="I555" s="60"/>
      <c r="J555" s="61"/>
      <c r="K555" s="62"/>
      <c r="L555" s="63"/>
      <c r="M555" s="64" t="e">
        <f t="shared" si="16"/>
        <v>#REF!</v>
      </c>
      <c r="N555" s="58"/>
      <c r="O555" s="65"/>
      <c r="P555" s="60"/>
      <c r="Q555" s="61"/>
      <c r="R555" s="66"/>
      <c r="S555" s="67"/>
      <c r="T555" s="57" t="e">
        <f t="shared" si="17"/>
        <v>#REF!</v>
      </c>
      <c r="U555" s="58"/>
      <c r="V555" s="70"/>
      <c r="W555" s="71"/>
      <c r="X555" s="72"/>
      <c r="Y555" s="73"/>
      <c r="Z555" s="74"/>
      <c r="AA555" s="75" t="e">
        <f t="shared" si="18"/>
        <v>#REF!</v>
      </c>
      <c r="AB555" s="76"/>
      <c r="AC555" s="70"/>
      <c r="AD555" s="71"/>
      <c r="AE555" s="72"/>
      <c r="AF555" s="73"/>
      <c r="AG555" s="74"/>
      <c r="AH555" s="68" t="e">
        <f t="shared" si="19"/>
        <v>#REF!</v>
      </c>
      <c r="AI555" s="76"/>
      <c r="AJ555" s="59"/>
      <c r="AK555" s="71"/>
      <c r="AL555" s="72"/>
      <c r="AM555" s="62"/>
      <c r="AN555" s="63"/>
      <c r="AO555" s="77" t="s">
        <v>165</v>
      </c>
      <c r="AP555" s="3" t="e">
        <f t="shared" si="20"/>
        <v>#REF!</v>
      </c>
    </row>
    <row r="556" spans="1:42" ht="39.75" customHeight="1" x14ac:dyDescent="0.25">
      <c r="A556" s="52">
        <f t="shared" si="21"/>
        <v>542</v>
      </c>
      <c r="B556" s="53" t="e">
        <f>'2 SERVICES'!#REF!</f>
        <v>#REF!</v>
      </c>
      <c r="C556" s="54" t="e">
        <f>'2 SERVICES'!#REF!</f>
        <v>#REF!</v>
      </c>
      <c r="D556" s="55" t="e">
        <f>'2 SERVICES'!#REF!</f>
        <v>#REF!</v>
      </c>
      <c r="E556" s="56">
        <f>'2 SERVICES'!B554</f>
        <v>0</v>
      </c>
      <c r="F556" s="57" t="e">
        <f t="shared" si="15"/>
        <v>#REF!</v>
      </c>
      <c r="G556" s="58"/>
      <c r="H556" s="59"/>
      <c r="I556" s="60"/>
      <c r="J556" s="61"/>
      <c r="K556" s="62"/>
      <c r="L556" s="63"/>
      <c r="M556" s="64" t="e">
        <f t="shared" si="16"/>
        <v>#REF!</v>
      </c>
      <c r="N556" s="58"/>
      <c r="O556" s="65"/>
      <c r="P556" s="60"/>
      <c r="Q556" s="61"/>
      <c r="R556" s="66"/>
      <c r="S556" s="67"/>
      <c r="T556" s="57" t="e">
        <f t="shared" si="17"/>
        <v>#REF!</v>
      </c>
      <c r="U556" s="58"/>
      <c r="V556" s="59"/>
      <c r="W556" s="60"/>
      <c r="X556" s="61"/>
      <c r="Y556" s="62"/>
      <c r="Z556" s="63"/>
      <c r="AA556" s="64" t="e">
        <f t="shared" si="18"/>
        <v>#REF!</v>
      </c>
      <c r="AB556" s="58"/>
      <c r="AC556" s="65"/>
      <c r="AD556" s="60"/>
      <c r="AE556" s="61"/>
      <c r="AF556" s="66"/>
      <c r="AG556" s="67"/>
      <c r="AH556" s="68" t="e">
        <f t="shared" si="19"/>
        <v>#REF!</v>
      </c>
      <c r="AI556" s="58"/>
      <c r="AJ556" s="59"/>
      <c r="AK556" s="60"/>
      <c r="AL556" s="61"/>
      <c r="AM556" s="62"/>
      <c r="AN556" s="63"/>
      <c r="AO556" s="69" t="s">
        <v>165</v>
      </c>
      <c r="AP556" s="3" t="e">
        <f t="shared" si="20"/>
        <v>#REF!</v>
      </c>
    </row>
    <row r="557" spans="1:42" ht="39.75" customHeight="1" x14ac:dyDescent="0.25">
      <c r="A557" s="52">
        <f t="shared" si="21"/>
        <v>543</v>
      </c>
      <c r="B557" s="53" t="e">
        <f>'2 SERVICES'!#REF!</f>
        <v>#REF!</v>
      </c>
      <c r="C557" s="54" t="e">
        <f>'2 SERVICES'!#REF!</f>
        <v>#REF!</v>
      </c>
      <c r="D557" s="55" t="e">
        <f>'2 SERVICES'!#REF!</f>
        <v>#REF!</v>
      </c>
      <c r="E557" s="56">
        <f>'2 SERVICES'!B555</f>
        <v>0</v>
      </c>
      <c r="F557" s="57" t="e">
        <f t="shared" si="15"/>
        <v>#REF!</v>
      </c>
      <c r="G557" s="58"/>
      <c r="H557" s="59"/>
      <c r="I557" s="60"/>
      <c r="J557" s="61"/>
      <c r="K557" s="62"/>
      <c r="L557" s="63"/>
      <c r="M557" s="64" t="e">
        <f t="shared" si="16"/>
        <v>#REF!</v>
      </c>
      <c r="N557" s="58"/>
      <c r="O557" s="65"/>
      <c r="P557" s="60"/>
      <c r="Q557" s="61"/>
      <c r="R557" s="66"/>
      <c r="S557" s="67"/>
      <c r="T557" s="57" t="e">
        <f t="shared" si="17"/>
        <v>#REF!</v>
      </c>
      <c r="U557" s="58"/>
      <c r="V557" s="70"/>
      <c r="W557" s="71"/>
      <c r="X557" s="72"/>
      <c r="Y557" s="73"/>
      <c r="Z557" s="74"/>
      <c r="AA557" s="75" t="e">
        <f t="shared" si="18"/>
        <v>#REF!</v>
      </c>
      <c r="AB557" s="76"/>
      <c r="AC557" s="70"/>
      <c r="AD557" s="71"/>
      <c r="AE557" s="72"/>
      <c r="AF557" s="73"/>
      <c r="AG557" s="74"/>
      <c r="AH557" s="68" t="e">
        <f t="shared" si="19"/>
        <v>#REF!</v>
      </c>
      <c r="AI557" s="76"/>
      <c r="AJ557" s="59"/>
      <c r="AK557" s="71"/>
      <c r="AL557" s="72"/>
      <c r="AM557" s="62"/>
      <c r="AN557" s="63"/>
      <c r="AO557" s="77" t="s">
        <v>165</v>
      </c>
      <c r="AP557" s="3" t="e">
        <f t="shared" si="20"/>
        <v>#REF!</v>
      </c>
    </row>
    <row r="558" spans="1:42" ht="39.75" customHeight="1" x14ac:dyDescent="0.25">
      <c r="A558" s="52">
        <f t="shared" si="21"/>
        <v>544</v>
      </c>
      <c r="B558" s="53" t="e">
        <f>'2 SERVICES'!#REF!</f>
        <v>#REF!</v>
      </c>
      <c r="C558" s="54" t="e">
        <f>'2 SERVICES'!#REF!</f>
        <v>#REF!</v>
      </c>
      <c r="D558" s="55" t="e">
        <f>'2 SERVICES'!#REF!</f>
        <v>#REF!</v>
      </c>
      <c r="E558" s="56">
        <f>'2 SERVICES'!B556</f>
        <v>0</v>
      </c>
      <c r="F558" s="57" t="e">
        <f t="shared" si="15"/>
        <v>#REF!</v>
      </c>
      <c r="G558" s="58"/>
      <c r="H558" s="59"/>
      <c r="I558" s="60"/>
      <c r="J558" s="61"/>
      <c r="K558" s="62"/>
      <c r="L558" s="63"/>
      <c r="M558" s="64" t="e">
        <f t="shared" si="16"/>
        <v>#REF!</v>
      </c>
      <c r="N558" s="58"/>
      <c r="O558" s="65"/>
      <c r="P558" s="60"/>
      <c r="Q558" s="61"/>
      <c r="R558" s="66"/>
      <c r="S558" s="67"/>
      <c r="T558" s="57" t="e">
        <f t="shared" si="17"/>
        <v>#REF!</v>
      </c>
      <c r="U558" s="58"/>
      <c r="V558" s="59"/>
      <c r="W558" s="60"/>
      <c r="X558" s="61"/>
      <c r="Y558" s="62"/>
      <c r="Z558" s="63"/>
      <c r="AA558" s="64" t="e">
        <f t="shared" si="18"/>
        <v>#REF!</v>
      </c>
      <c r="AB558" s="58"/>
      <c r="AC558" s="65"/>
      <c r="AD558" s="60"/>
      <c r="AE558" s="61"/>
      <c r="AF558" s="66"/>
      <c r="AG558" s="67"/>
      <c r="AH558" s="68" t="e">
        <f t="shared" si="19"/>
        <v>#REF!</v>
      </c>
      <c r="AI558" s="58"/>
      <c r="AJ558" s="59"/>
      <c r="AK558" s="60"/>
      <c r="AL558" s="61"/>
      <c r="AM558" s="62"/>
      <c r="AN558" s="63"/>
      <c r="AO558" s="69" t="s">
        <v>165</v>
      </c>
      <c r="AP558" s="3" t="e">
        <f t="shared" si="20"/>
        <v>#REF!</v>
      </c>
    </row>
    <row r="559" spans="1:42" ht="39.75" customHeight="1" x14ac:dyDescent="0.25">
      <c r="A559" s="52">
        <f t="shared" si="21"/>
        <v>545</v>
      </c>
      <c r="B559" s="53" t="e">
        <f>'2 SERVICES'!#REF!</f>
        <v>#REF!</v>
      </c>
      <c r="C559" s="54" t="e">
        <f>'2 SERVICES'!#REF!</f>
        <v>#REF!</v>
      </c>
      <c r="D559" s="55" t="e">
        <f>'2 SERVICES'!#REF!</f>
        <v>#REF!</v>
      </c>
      <c r="E559" s="56">
        <f>'2 SERVICES'!B557</f>
        <v>0</v>
      </c>
      <c r="F559" s="57" t="e">
        <f t="shared" si="15"/>
        <v>#REF!</v>
      </c>
      <c r="G559" s="58"/>
      <c r="H559" s="59"/>
      <c r="I559" s="60"/>
      <c r="J559" s="61"/>
      <c r="K559" s="62"/>
      <c r="L559" s="63"/>
      <c r="M559" s="64" t="e">
        <f t="shared" si="16"/>
        <v>#REF!</v>
      </c>
      <c r="N559" s="58"/>
      <c r="O559" s="65"/>
      <c r="P559" s="60"/>
      <c r="Q559" s="61"/>
      <c r="R559" s="66"/>
      <c r="S559" s="67"/>
      <c r="T559" s="57" t="e">
        <f t="shared" si="17"/>
        <v>#REF!</v>
      </c>
      <c r="U559" s="58"/>
      <c r="V559" s="70"/>
      <c r="W559" s="71"/>
      <c r="X559" s="72"/>
      <c r="Y559" s="73"/>
      <c r="Z559" s="74"/>
      <c r="AA559" s="75" t="e">
        <f t="shared" si="18"/>
        <v>#REF!</v>
      </c>
      <c r="AB559" s="76"/>
      <c r="AC559" s="70"/>
      <c r="AD559" s="71"/>
      <c r="AE559" s="72"/>
      <c r="AF559" s="73"/>
      <c r="AG559" s="74"/>
      <c r="AH559" s="68" t="e">
        <f t="shared" si="19"/>
        <v>#REF!</v>
      </c>
      <c r="AI559" s="76"/>
      <c r="AJ559" s="59"/>
      <c r="AK559" s="71"/>
      <c r="AL559" s="72"/>
      <c r="AM559" s="62"/>
      <c r="AN559" s="63"/>
      <c r="AO559" s="77" t="s">
        <v>165</v>
      </c>
      <c r="AP559" s="3" t="e">
        <f t="shared" si="20"/>
        <v>#REF!</v>
      </c>
    </row>
    <row r="560" spans="1:42" ht="39.75" customHeight="1" x14ac:dyDescent="0.25">
      <c r="A560" s="52">
        <f t="shared" si="21"/>
        <v>546</v>
      </c>
      <c r="B560" s="53" t="e">
        <f>'2 SERVICES'!#REF!</f>
        <v>#REF!</v>
      </c>
      <c r="C560" s="54" t="e">
        <f>'2 SERVICES'!#REF!</f>
        <v>#REF!</v>
      </c>
      <c r="D560" s="55" t="e">
        <f>'2 SERVICES'!#REF!</f>
        <v>#REF!</v>
      </c>
      <c r="E560" s="56">
        <f>'2 SERVICES'!B558</f>
        <v>0</v>
      </c>
      <c r="F560" s="57" t="e">
        <f t="shared" si="15"/>
        <v>#REF!</v>
      </c>
      <c r="G560" s="58"/>
      <c r="H560" s="59"/>
      <c r="I560" s="60"/>
      <c r="J560" s="61"/>
      <c r="K560" s="62"/>
      <c r="L560" s="63"/>
      <c r="M560" s="64" t="e">
        <f t="shared" si="16"/>
        <v>#REF!</v>
      </c>
      <c r="N560" s="58"/>
      <c r="O560" s="65"/>
      <c r="P560" s="60"/>
      <c r="Q560" s="61"/>
      <c r="R560" s="66"/>
      <c r="S560" s="67"/>
      <c r="T560" s="57" t="e">
        <f t="shared" si="17"/>
        <v>#REF!</v>
      </c>
      <c r="U560" s="58"/>
      <c r="V560" s="59"/>
      <c r="W560" s="60"/>
      <c r="X560" s="61"/>
      <c r="Y560" s="62"/>
      <c r="Z560" s="63"/>
      <c r="AA560" s="64" t="e">
        <f t="shared" si="18"/>
        <v>#REF!</v>
      </c>
      <c r="AB560" s="58"/>
      <c r="AC560" s="65"/>
      <c r="AD560" s="60"/>
      <c r="AE560" s="61"/>
      <c r="AF560" s="66"/>
      <c r="AG560" s="67"/>
      <c r="AH560" s="68" t="e">
        <f t="shared" si="19"/>
        <v>#REF!</v>
      </c>
      <c r="AI560" s="58"/>
      <c r="AJ560" s="59"/>
      <c r="AK560" s="60"/>
      <c r="AL560" s="61"/>
      <c r="AM560" s="62"/>
      <c r="AN560" s="63"/>
      <c r="AO560" s="69" t="s">
        <v>165</v>
      </c>
      <c r="AP560" s="3" t="e">
        <f t="shared" si="20"/>
        <v>#REF!</v>
      </c>
    </row>
    <row r="561" spans="1:42" ht="39.75" customHeight="1" x14ac:dyDescent="0.25">
      <c r="A561" s="52">
        <f t="shared" si="21"/>
        <v>547</v>
      </c>
      <c r="B561" s="53" t="e">
        <f>'2 SERVICES'!#REF!</f>
        <v>#REF!</v>
      </c>
      <c r="C561" s="54" t="e">
        <f>'2 SERVICES'!#REF!</f>
        <v>#REF!</v>
      </c>
      <c r="D561" s="55" t="e">
        <f>'2 SERVICES'!#REF!</f>
        <v>#REF!</v>
      </c>
      <c r="E561" s="56">
        <f>'2 SERVICES'!B559</f>
        <v>0</v>
      </c>
      <c r="F561" s="57" t="e">
        <f t="shared" si="15"/>
        <v>#REF!</v>
      </c>
      <c r="G561" s="58"/>
      <c r="H561" s="59"/>
      <c r="I561" s="60"/>
      <c r="J561" s="61"/>
      <c r="K561" s="62"/>
      <c r="L561" s="63"/>
      <c r="M561" s="64" t="e">
        <f t="shared" si="16"/>
        <v>#REF!</v>
      </c>
      <c r="N561" s="58"/>
      <c r="O561" s="65"/>
      <c r="P561" s="60"/>
      <c r="Q561" s="61"/>
      <c r="R561" s="66"/>
      <c r="S561" s="67"/>
      <c r="T561" s="57" t="e">
        <f t="shared" si="17"/>
        <v>#REF!</v>
      </c>
      <c r="U561" s="58"/>
      <c r="V561" s="70"/>
      <c r="W561" s="71"/>
      <c r="X561" s="72"/>
      <c r="Y561" s="73"/>
      <c r="Z561" s="74"/>
      <c r="AA561" s="75" t="e">
        <f t="shared" si="18"/>
        <v>#REF!</v>
      </c>
      <c r="AB561" s="76"/>
      <c r="AC561" s="70"/>
      <c r="AD561" s="71"/>
      <c r="AE561" s="72"/>
      <c r="AF561" s="73"/>
      <c r="AG561" s="74"/>
      <c r="AH561" s="68" t="e">
        <f t="shared" si="19"/>
        <v>#REF!</v>
      </c>
      <c r="AI561" s="76"/>
      <c r="AJ561" s="59"/>
      <c r="AK561" s="71"/>
      <c r="AL561" s="72"/>
      <c r="AM561" s="62"/>
      <c r="AN561" s="63"/>
      <c r="AO561" s="77" t="s">
        <v>165</v>
      </c>
      <c r="AP561" s="3" t="e">
        <f t="shared" si="20"/>
        <v>#REF!</v>
      </c>
    </row>
    <row r="562" spans="1:42" ht="39.75" customHeight="1" x14ac:dyDescent="0.25">
      <c r="A562" s="52">
        <f t="shared" si="21"/>
        <v>548</v>
      </c>
      <c r="B562" s="53" t="e">
        <f>'2 SERVICES'!#REF!</f>
        <v>#REF!</v>
      </c>
      <c r="C562" s="54" t="e">
        <f>'2 SERVICES'!#REF!</f>
        <v>#REF!</v>
      </c>
      <c r="D562" s="55" t="e">
        <f>'2 SERVICES'!#REF!</f>
        <v>#REF!</v>
      </c>
      <c r="E562" s="56">
        <f>'2 SERVICES'!B560</f>
        <v>0</v>
      </c>
      <c r="F562" s="57" t="e">
        <f t="shared" si="15"/>
        <v>#REF!</v>
      </c>
      <c r="G562" s="58"/>
      <c r="H562" s="59"/>
      <c r="I562" s="60"/>
      <c r="J562" s="61"/>
      <c r="K562" s="62"/>
      <c r="L562" s="63"/>
      <c r="M562" s="64" t="e">
        <f t="shared" si="16"/>
        <v>#REF!</v>
      </c>
      <c r="N562" s="58"/>
      <c r="O562" s="65"/>
      <c r="P562" s="60"/>
      <c r="Q562" s="61"/>
      <c r="R562" s="66"/>
      <c r="S562" s="67"/>
      <c r="T562" s="57" t="e">
        <f t="shared" si="17"/>
        <v>#REF!</v>
      </c>
      <c r="U562" s="58"/>
      <c r="V562" s="59"/>
      <c r="W562" s="60"/>
      <c r="X562" s="61"/>
      <c r="Y562" s="62"/>
      <c r="Z562" s="63"/>
      <c r="AA562" s="64" t="e">
        <f t="shared" si="18"/>
        <v>#REF!</v>
      </c>
      <c r="AB562" s="58"/>
      <c r="AC562" s="65"/>
      <c r="AD562" s="60"/>
      <c r="AE562" s="61"/>
      <c r="AF562" s="66"/>
      <c r="AG562" s="67"/>
      <c r="AH562" s="68" t="e">
        <f t="shared" si="19"/>
        <v>#REF!</v>
      </c>
      <c r="AI562" s="58"/>
      <c r="AJ562" s="59"/>
      <c r="AK562" s="60"/>
      <c r="AL562" s="61"/>
      <c r="AM562" s="62"/>
      <c r="AN562" s="63"/>
      <c r="AO562" s="69" t="s">
        <v>165</v>
      </c>
      <c r="AP562" s="3" t="e">
        <f t="shared" si="20"/>
        <v>#REF!</v>
      </c>
    </row>
    <row r="563" spans="1:42" ht="39.75" customHeight="1" x14ac:dyDescent="0.25">
      <c r="A563" s="52">
        <f t="shared" si="21"/>
        <v>549</v>
      </c>
      <c r="B563" s="53" t="e">
        <f>'2 SERVICES'!#REF!</f>
        <v>#REF!</v>
      </c>
      <c r="C563" s="54" t="e">
        <f>'2 SERVICES'!#REF!</f>
        <v>#REF!</v>
      </c>
      <c r="D563" s="55" t="e">
        <f>'2 SERVICES'!#REF!</f>
        <v>#REF!</v>
      </c>
      <c r="E563" s="56">
        <f>'2 SERVICES'!B561</f>
        <v>0</v>
      </c>
      <c r="F563" s="57" t="e">
        <f t="shared" si="15"/>
        <v>#REF!</v>
      </c>
      <c r="G563" s="58"/>
      <c r="H563" s="59"/>
      <c r="I563" s="60"/>
      <c r="J563" s="61"/>
      <c r="K563" s="62"/>
      <c r="L563" s="63"/>
      <c r="M563" s="64" t="e">
        <f t="shared" si="16"/>
        <v>#REF!</v>
      </c>
      <c r="N563" s="58"/>
      <c r="O563" s="65"/>
      <c r="P563" s="60"/>
      <c r="Q563" s="61"/>
      <c r="R563" s="66"/>
      <c r="S563" s="67"/>
      <c r="T563" s="57" t="e">
        <f t="shared" si="17"/>
        <v>#REF!</v>
      </c>
      <c r="U563" s="58"/>
      <c r="V563" s="70"/>
      <c r="W563" s="71"/>
      <c r="X563" s="72"/>
      <c r="Y563" s="73"/>
      <c r="Z563" s="74"/>
      <c r="AA563" s="75" t="e">
        <f t="shared" si="18"/>
        <v>#REF!</v>
      </c>
      <c r="AB563" s="76"/>
      <c r="AC563" s="70"/>
      <c r="AD563" s="71"/>
      <c r="AE563" s="72"/>
      <c r="AF563" s="73"/>
      <c r="AG563" s="74"/>
      <c r="AH563" s="68" t="e">
        <f t="shared" si="19"/>
        <v>#REF!</v>
      </c>
      <c r="AI563" s="76"/>
      <c r="AJ563" s="59"/>
      <c r="AK563" s="71"/>
      <c r="AL563" s="72"/>
      <c r="AM563" s="62"/>
      <c r="AN563" s="63"/>
      <c r="AO563" s="77" t="s">
        <v>165</v>
      </c>
      <c r="AP563" s="3" t="e">
        <f t="shared" si="20"/>
        <v>#REF!</v>
      </c>
    </row>
    <row r="564" spans="1:42" ht="39.75" customHeight="1" x14ac:dyDescent="0.25">
      <c r="A564" s="52">
        <f t="shared" si="21"/>
        <v>550</v>
      </c>
      <c r="B564" s="53" t="e">
        <f>'2 SERVICES'!#REF!</f>
        <v>#REF!</v>
      </c>
      <c r="C564" s="54" t="e">
        <f>'2 SERVICES'!#REF!</f>
        <v>#REF!</v>
      </c>
      <c r="D564" s="55" t="e">
        <f>'2 SERVICES'!#REF!</f>
        <v>#REF!</v>
      </c>
      <c r="E564" s="56">
        <f>'2 SERVICES'!B562</f>
        <v>0</v>
      </c>
      <c r="F564" s="57" t="e">
        <f t="shared" si="15"/>
        <v>#REF!</v>
      </c>
      <c r="G564" s="58"/>
      <c r="H564" s="59"/>
      <c r="I564" s="60"/>
      <c r="J564" s="61"/>
      <c r="K564" s="62"/>
      <c r="L564" s="63"/>
      <c r="M564" s="64" t="e">
        <f t="shared" si="16"/>
        <v>#REF!</v>
      </c>
      <c r="N564" s="58"/>
      <c r="O564" s="65"/>
      <c r="P564" s="60"/>
      <c r="Q564" s="61"/>
      <c r="R564" s="66"/>
      <c r="S564" s="67"/>
      <c r="T564" s="57" t="e">
        <f t="shared" si="17"/>
        <v>#REF!</v>
      </c>
      <c r="U564" s="58"/>
      <c r="V564" s="59"/>
      <c r="W564" s="60"/>
      <c r="X564" s="61"/>
      <c r="Y564" s="62"/>
      <c r="Z564" s="63"/>
      <c r="AA564" s="64" t="e">
        <f t="shared" si="18"/>
        <v>#REF!</v>
      </c>
      <c r="AB564" s="58"/>
      <c r="AC564" s="65"/>
      <c r="AD564" s="60"/>
      <c r="AE564" s="61"/>
      <c r="AF564" s="66"/>
      <c r="AG564" s="67"/>
      <c r="AH564" s="68" t="e">
        <f t="shared" si="19"/>
        <v>#REF!</v>
      </c>
      <c r="AI564" s="58"/>
      <c r="AJ564" s="59"/>
      <c r="AK564" s="60"/>
      <c r="AL564" s="61"/>
      <c r="AM564" s="62"/>
      <c r="AN564" s="63"/>
      <c r="AO564" s="69" t="s">
        <v>165</v>
      </c>
      <c r="AP564" s="3" t="e">
        <f t="shared" si="20"/>
        <v>#REF!</v>
      </c>
    </row>
    <row r="565" spans="1:42" ht="39.75" customHeight="1" x14ac:dyDescent="0.25">
      <c r="A565" s="52">
        <f t="shared" si="21"/>
        <v>551</v>
      </c>
      <c r="B565" s="53" t="e">
        <f>'2 SERVICES'!#REF!</f>
        <v>#REF!</v>
      </c>
      <c r="C565" s="54" t="e">
        <f>'2 SERVICES'!#REF!</f>
        <v>#REF!</v>
      </c>
      <c r="D565" s="55" t="e">
        <f>'2 SERVICES'!#REF!</f>
        <v>#REF!</v>
      </c>
      <c r="E565" s="56">
        <f>'2 SERVICES'!B563</f>
        <v>0</v>
      </c>
      <c r="F565" s="57" t="e">
        <f t="shared" si="15"/>
        <v>#REF!</v>
      </c>
      <c r="G565" s="58"/>
      <c r="H565" s="59"/>
      <c r="I565" s="60"/>
      <c r="J565" s="61"/>
      <c r="K565" s="62"/>
      <c r="L565" s="63"/>
      <c r="M565" s="64" t="e">
        <f t="shared" si="16"/>
        <v>#REF!</v>
      </c>
      <c r="N565" s="58"/>
      <c r="O565" s="65"/>
      <c r="P565" s="60"/>
      <c r="Q565" s="61"/>
      <c r="R565" s="66"/>
      <c r="S565" s="67"/>
      <c r="T565" s="57" t="e">
        <f t="shared" si="17"/>
        <v>#REF!</v>
      </c>
      <c r="U565" s="58"/>
      <c r="V565" s="70"/>
      <c r="W565" s="71"/>
      <c r="X565" s="72"/>
      <c r="Y565" s="73"/>
      <c r="Z565" s="74"/>
      <c r="AA565" s="75" t="e">
        <f t="shared" si="18"/>
        <v>#REF!</v>
      </c>
      <c r="AB565" s="76"/>
      <c r="AC565" s="70"/>
      <c r="AD565" s="71"/>
      <c r="AE565" s="72"/>
      <c r="AF565" s="73"/>
      <c r="AG565" s="74"/>
      <c r="AH565" s="68" t="e">
        <f t="shared" si="19"/>
        <v>#REF!</v>
      </c>
      <c r="AI565" s="76"/>
      <c r="AJ565" s="59"/>
      <c r="AK565" s="71"/>
      <c r="AL565" s="72"/>
      <c r="AM565" s="62"/>
      <c r="AN565" s="63"/>
      <c r="AO565" s="77" t="s">
        <v>165</v>
      </c>
      <c r="AP565" s="3" t="e">
        <f t="shared" si="20"/>
        <v>#REF!</v>
      </c>
    </row>
    <row r="566" spans="1:42" ht="39.75" customHeight="1" x14ac:dyDescent="0.25">
      <c r="A566" s="52">
        <f t="shared" si="21"/>
        <v>552</v>
      </c>
      <c r="B566" s="53" t="e">
        <f>'2 SERVICES'!#REF!</f>
        <v>#REF!</v>
      </c>
      <c r="C566" s="54" t="e">
        <f>'2 SERVICES'!#REF!</f>
        <v>#REF!</v>
      </c>
      <c r="D566" s="55" t="e">
        <f>'2 SERVICES'!#REF!</f>
        <v>#REF!</v>
      </c>
      <c r="E566" s="56">
        <f>'2 SERVICES'!B564</f>
        <v>0</v>
      </c>
      <c r="F566" s="57" t="e">
        <f t="shared" si="15"/>
        <v>#REF!</v>
      </c>
      <c r="G566" s="58"/>
      <c r="H566" s="59"/>
      <c r="I566" s="60"/>
      <c r="J566" s="61"/>
      <c r="K566" s="62"/>
      <c r="L566" s="63"/>
      <c r="M566" s="64" t="e">
        <f t="shared" si="16"/>
        <v>#REF!</v>
      </c>
      <c r="N566" s="58"/>
      <c r="O566" s="65"/>
      <c r="P566" s="60"/>
      <c r="Q566" s="61"/>
      <c r="R566" s="66"/>
      <c r="S566" s="67"/>
      <c r="T566" s="57" t="e">
        <f t="shared" si="17"/>
        <v>#REF!</v>
      </c>
      <c r="U566" s="58"/>
      <c r="V566" s="59"/>
      <c r="W566" s="60"/>
      <c r="X566" s="61"/>
      <c r="Y566" s="62"/>
      <c r="Z566" s="63"/>
      <c r="AA566" s="64" t="e">
        <f t="shared" si="18"/>
        <v>#REF!</v>
      </c>
      <c r="AB566" s="58"/>
      <c r="AC566" s="65"/>
      <c r="AD566" s="60"/>
      <c r="AE566" s="61"/>
      <c r="AF566" s="66"/>
      <c r="AG566" s="67"/>
      <c r="AH566" s="68" t="e">
        <f t="shared" si="19"/>
        <v>#REF!</v>
      </c>
      <c r="AI566" s="58"/>
      <c r="AJ566" s="59"/>
      <c r="AK566" s="60"/>
      <c r="AL566" s="61"/>
      <c r="AM566" s="62"/>
      <c r="AN566" s="63"/>
      <c r="AO566" s="69" t="s">
        <v>165</v>
      </c>
      <c r="AP566" s="3" t="e">
        <f t="shared" si="20"/>
        <v>#REF!</v>
      </c>
    </row>
    <row r="567" spans="1:42" ht="39.75" customHeight="1" x14ac:dyDescent="0.25">
      <c r="A567" s="52">
        <f t="shared" si="21"/>
        <v>553</v>
      </c>
      <c r="B567" s="53" t="e">
        <f>'2 SERVICES'!#REF!</f>
        <v>#REF!</v>
      </c>
      <c r="C567" s="54" t="e">
        <f>'2 SERVICES'!#REF!</f>
        <v>#REF!</v>
      </c>
      <c r="D567" s="55" t="e">
        <f>'2 SERVICES'!#REF!</f>
        <v>#REF!</v>
      </c>
      <c r="E567" s="56">
        <f>'2 SERVICES'!B565</f>
        <v>0</v>
      </c>
      <c r="F567" s="57" t="e">
        <f t="shared" si="15"/>
        <v>#REF!</v>
      </c>
      <c r="G567" s="58"/>
      <c r="H567" s="59"/>
      <c r="I567" s="60"/>
      <c r="J567" s="61"/>
      <c r="K567" s="62"/>
      <c r="L567" s="63"/>
      <c r="M567" s="64" t="e">
        <f t="shared" si="16"/>
        <v>#REF!</v>
      </c>
      <c r="N567" s="58"/>
      <c r="O567" s="65"/>
      <c r="P567" s="60"/>
      <c r="Q567" s="61"/>
      <c r="R567" s="66"/>
      <c r="S567" s="67"/>
      <c r="T567" s="57" t="e">
        <f t="shared" si="17"/>
        <v>#REF!</v>
      </c>
      <c r="U567" s="58"/>
      <c r="V567" s="70"/>
      <c r="W567" s="71"/>
      <c r="X567" s="72"/>
      <c r="Y567" s="73"/>
      <c r="Z567" s="74"/>
      <c r="AA567" s="75" t="e">
        <f t="shared" si="18"/>
        <v>#REF!</v>
      </c>
      <c r="AB567" s="76"/>
      <c r="AC567" s="70"/>
      <c r="AD567" s="71"/>
      <c r="AE567" s="72"/>
      <c r="AF567" s="73"/>
      <c r="AG567" s="74"/>
      <c r="AH567" s="68" t="e">
        <f t="shared" si="19"/>
        <v>#REF!</v>
      </c>
      <c r="AI567" s="76"/>
      <c r="AJ567" s="59"/>
      <c r="AK567" s="71"/>
      <c r="AL567" s="72"/>
      <c r="AM567" s="62"/>
      <c r="AN567" s="63"/>
      <c r="AO567" s="77" t="s">
        <v>165</v>
      </c>
      <c r="AP567" s="3" t="e">
        <f t="shared" si="20"/>
        <v>#REF!</v>
      </c>
    </row>
    <row r="568" spans="1:42" ht="39.75" customHeight="1" x14ac:dyDescent="0.25">
      <c r="A568" s="52">
        <f t="shared" si="21"/>
        <v>554</v>
      </c>
      <c r="B568" s="53" t="e">
        <f>'2 SERVICES'!#REF!</f>
        <v>#REF!</v>
      </c>
      <c r="C568" s="54" t="e">
        <f>'2 SERVICES'!#REF!</f>
        <v>#REF!</v>
      </c>
      <c r="D568" s="55" t="e">
        <f>'2 SERVICES'!#REF!</f>
        <v>#REF!</v>
      </c>
      <c r="E568" s="56">
        <f>'2 SERVICES'!B566</f>
        <v>0</v>
      </c>
      <c r="F568" s="57" t="e">
        <f t="shared" si="15"/>
        <v>#REF!</v>
      </c>
      <c r="G568" s="58"/>
      <c r="H568" s="59"/>
      <c r="I568" s="60"/>
      <c r="J568" s="61"/>
      <c r="K568" s="62"/>
      <c r="L568" s="63"/>
      <c r="M568" s="64" t="e">
        <f t="shared" si="16"/>
        <v>#REF!</v>
      </c>
      <c r="N568" s="58"/>
      <c r="O568" s="65"/>
      <c r="P568" s="60"/>
      <c r="Q568" s="61"/>
      <c r="R568" s="66"/>
      <c r="S568" s="67"/>
      <c r="T568" s="57" t="e">
        <f t="shared" si="17"/>
        <v>#REF!</v>
      </c>
      <c r="U568" s="58"/>
      <c r="V568" s="59"/>
      <c r="W568" s="60"/>
      <c r="X568" s="61"/>
      <c r="Y568" s="62"/>
      <c r="Z568" s="63"/>
      <c r="AA568" s="64" t="e">
        <f t="shared" si="18"/>
        <v>#REF!</v>
      </c>
      <c r="AB568" s="58"/>
      <c r="AC568" s="65"/>
      <c r="AD568" s="60"/>
      <c r="AE568" s="61"/>
      <c r="AF568" s="66"/>
      <c r="AG568" s="67"/>
      <c r="AH568" s="68" t="e">
        <f t="shared" si="19"/>
        <v>#REF!</v>
      </c>
      <c r="AI568" s="58"/>
      <c r="AJ568" s="59"/>
      <c r="AK568" s="60"/>
      <c r="AL568" s="61"/>
      <c r="AM568" s="62"/>
      <c r="AN568" s="63"/>
      <c r="AO568" s="69" t="s">
        <v>165</v>
      </c>
      <c r="AP568" s="3" t="e">
        <f t="shared" si="20"/>
        <v>#REF!</v>
      </c>
    </row>
    <row r="569" spans="1:42" ht="39.75" customHeight="1" x14ac:dyDescent="0.25">
      <c r="A569" s="52">
        <f t="shared" si="21"/>
        <v>555</v>
      </c>
      <c r="B569" s="53" t="e">
        <f>'2 SERVICES'!#REF!</f>
        <v>#REF!</v>
      </c>
      <c r="C569" s="54" t="e">
        <f>'2 SERVICES'!#REF!</f>
        <v>#REF!</v>
      </c>
      <c r="D569" s="55" t="e">
        <f>'2 SERVICES'!#REF!</f>
        <v>#REF!</v>
      </c>
      <c r="E569" s="56">
        <f>'2 SERVICES'!B567</f>
        <v>0</v>
      </c>
      <c r="F569" s="57" t="e">
        <f t="shared" si="15"/>
        <v>#REF!</v>
      </c>
      <c r="G569" s="58"/>
      <c r="H569" s="59"/>
      <c r="I569" s="60"/>
      <c r="J569" s="61"/>
      <c r="K569" s="62"/>
      <c r="L569" s="63"/>
      <c r="M569" s="64" t="e">
        <f t="shared" si="16"/>
        <v>#REF!</v>
      </c>
      <c r="N569" s="58"/>
      <c r="O569" s="65"/>
      <c r="P569" s="60"/>
      <c r="Q569" s="61"/>
      <c r="R569" s="66"/>
      <c r="S569" s="67"/>
      <c r="T569" s="57" t="e">
        <f t="shared" si="17"/>
        <v>#REF!</v>
      </c>
      <c r="U569" s="58"/>
      <c r="V569" s="70"/>
      <c r="W569" s="71"/>
      <c r="X569" s="72"/>
      <c r="Y569" s="73"/>
      <c r="Z569" s="74"/>
      <c r="AA569" s="75" t="e">
        <f t="shared" si="18"/>
        <v>#REF!</v>
      </c>
      <c r="AB569" s="76"/>
      <c r="AC569" s="70"/>
      <c r="AD569" s="71"/>
      <c r="AE569" s="72"/>
      <c r="AF569" s="73"/>
      <c r="AG569" s="74"/>
      <c r="AH569" s="68" t="e">
        <f t="shared" si="19"/>
        <v>#REF!</v>
      </c>
      <c r="AI569" s="76"/>
      <c r="AJ569" s="59"/>
      <c r="AK569" s="71"/>
      <c r="AL569" s="72"/>
      <c r="AM569" s="62"/>
      <c r="AN569" s="63"/>
      <c r="AO569" s="77" t="s">
        <v>165</v>
      </c>
      <c r="AP569" s="3" t="e">
        <f t="shared" si="20"/>
        <v>#REF!</v>
      </c>
    </row>
    <row r="570" spans="1:42" ht="39.75" customHeight="1" x14ac:dyDescent="0.25">
      <c r="A570" s="52">
        <f t="shared" si="21"/>
        <v>556</v>
      </c>
      <c r="B570" s="53" t="e">
        <f>'2 SERVICES'!#REF!</f>
        <v>#REF!</v>
      </c>
      <c r="C570" s="54" t="e">
        <f>'2 SERVICES'!#REF!</f>
        <v>#REF!</v>
      </c>
      <c r="D570" s="55" t="e">
        <f>'2 SERVICES'!#REF!</f>
        <v>#REF!</v>
      </c>
      <c r="E570" s="56">
        <f>'2 SERVICES'!B568</f>
        <v>0</v>
      </c>
      <c r="F570" s="57" t="e">
        <f t="shared" si="15"/>
        <v>#REF!</v>
      </c>
      <c r="G570" s="58"/>
      <c r="H570" s="59"/>
      <c r="I570" s="60"/>
      <c r="J570" s="61"/>
      <c r="K570" s="62"/>
      <c r="L570" s="63"/>
      <c r="M570" s="64" t="e">
        <f t="shared" si="16"/>
        <v>#REF!</v>
      </c>
      <c r="N570" s="58"/>
      <c r="O570" s="65"/>
      <c r="P570" s="60"/>
      <c r="Q570" s="61"/>
      <c r="R570" s="66"/>
      <c r="S570" s="67"/>
      <c r="T570" s="57" t="e">
        <f t="shared" si="17"/>
        <v>#REF!</v>
      </c>
      <c r="U570" s="58"/>
      <c r="V570" s="59"/>
      <c r="W570" s="60"/>
      <c r="X570" s="61"/>
      <c r="Y570" s="62"/>
      <c r="Z570" s="63"/>
      <c r="AA570" s="64" t="e">
        <f t="shared" si="18"/>
        <v>#REF!</v>
      </c>
      <c r="AB570" s="58"/>
      <c r="AC570" s="65"/>
      <c r="AD570" s="60"/>
      <c r="AE570" s="61"/>
      <c r="AF570" s="66"/>
      <c r="AG570" s="67"/>
      <c r="AH570" s="68" t="e">
        <f t="shared" si="19"/>
        <v>#REF!</v>
      </c>
      <c r="AI570" s="58"/>
      <c r="AJ570" s="59"/>
      <c r="AK570" s="60"/>
      <c r="AL570" s="61"/>
      <c r="AM570" s="62"/>
      <c r="AN570" s="63"/>
      <c r="AO570" s="69" t="s">
        <v>165</v>
      </c>
      <c r="AP570" s="3" t="e">
        <f t="shared" si="20"/>
        <v>#REF!</v>
      </c>
    </row>
    <row r="571" spans="1:42" ht="39.75" customHeight="1" x14ac:dyDescent="0.25">
      <c r="A571" s="52">
        <f t="shared" si="21"/>
        <v>557</v>
      </c>
      <c r="B571" s="53" t="e">
        <f>'2 SERVICES'!#REF!</f>
        <v>#REF!</v>
      </c>
      <c r="C571" s="54" t="e">
        <f>'2 SERVICES'!#REF!</f>
        <v>#REF!</v>
      </c>
      <c r="D571" s="55" t="e">
        <f>'2 SERVICES'!#REF!</f>
        <v>#REF!</v>
      </c>
      <c r="E571" s="56">
        <f>'2 SERVICES'!B569</f>
        <v>0</v>
      </c>
      <c r="F571" s="57" t="e">
        <f t="shared" si="15"/>
        <v>#REF!</v>
      </c>
      <c r="G571" s="58"/>
      <c r="H571" s="59"/>
      <c r="I571" s="60"/>
      <c r="J571" s="61"/>
      <c r="K571" s="62"/>
      <c r="L571" s="63"/>
      <c r="M571" s="64" t="e">
        <f t="shared" si="16"/>
        <v>#REF!</v>
      </c>
      <c r="N571" s="58"/>
      <c r="O571" s="65"/>
      <c r="P571" s="60"/>
      <c r="Q571" s="61"/>
      <c r="R571" s="66"/>
      <c r="S571" s="67"/>
      <c r="T571" s="57" t="e">
        <f t="shared" si="17"/>
        <v>#REF!</v>
      </c>
      <c r="U571" s="58"/>
      <c r="V571" s="70"/>
      <c r="W571" s="71"/>
      <c r="X571" s="72"/>
      <c r="Y571" s="73"/>
      <c r="Z571" s="74"/>
      <c r="AA571" s="75" t="e">
        <f t="shared" si="18"/>
        <v>#REF!</v>
      </c>
      <c r="AB571" s="76"/>
      <c r="AC571" s="70"/>
      <c r="AD571" s="71"/>
      <c r="AE571" s="72"/>
      <c r="AF571" s="73"/>
      <c r="AG571" s="74"/>
      <c r="AH571" s="68" t="e">
        <f t="shared" si="19"/>
        <v>#REF!</v>
      </c>
      <c r="AI571" s="76"/>
      <c r="AJ571" s="59"/>
      <c r="AK571" s="71"/>
      <c r="AL571" s="72"/>
      <c r="AM571" s="62"/>
      <c r="AN571" s="63"/>
      <c r="AO571" s="77" t="s">
        <v>165</v>
      </c>
      <c r="AP571" s="3" t="e">
        <f t="shared" si="20"/>
        <v>#REF!</v>
      </c>
    </row>
    <row r="572" spans="1:42" ht="39.75" customHeight="1" x14ac:dyDescent="0.25">
      <c r="A572" s="52">
        <f t="shared" si="21"/>
        <v>558</v>
      </c>
      <c r="B572" s="53" t="e">
        <f>'2 SERVICES'!#REF!</f>
        <v>#REF!</v>
      </c>
      <c r="C572" s="54" t="e">
        <f>'2 SERVICES'!#REF!</f>
        <v>#REF!</v>
      </c>
      <c r="D572" s="55" t="e">
        <f>'2 SERVICES'!#REF!</f>
        <v>#REF!</v>
      </c>
      <c r="E572" s="56">
        <f>'2 SERVICES'!B570</f>
        <v>0</v>
      </c>
      <c r="F572" s="57" t="e">
        <f t="shared" si="15"/>
        <v>#REF!</v>
      </c>
      <c r="G572" s="58"/>
      <c r="H572" s="59"/>
      <c r="I572" s="60"/>
      <c r="J572" s="61"/>
      <c r="K572" s="62"/>
      <c r="L572" s="63"/>
      <c r="M572" s="64" t="e">
        <f t="shared" si="16"/>
        <v>#REF!</v>
      </c>
      <c r="N572" s="58"/>
      <c r="O572" s="65"/>
      <c r="P572" s="60"/>
      <c r="Q572" s="61"/>
      <c r="R572" s="66"/>
      <c r="S572" s="67"/>
      <c r="T572" s="57" t="e">
        <f t="shared" si="17"/>
        <v>#REF!</v>
      </c>
      <c r="U572" s="58"/>
      <c r="V572" s="59"/>
      <c r="W572" s="60"/>
      <c r="X572" s="61"/>
      <c r="Y572" s="62"/>
      <c r="Z572" s="63"/>
      <c r="AA572" s="64" t="e">
        <f t="shared" si="18"/>
        <v>#REF!</v>
      </c>
      <c r="AB572" s="58"/>
      <c r="AC572" s="65"/>
      <c r="AD572" s="60"/>
      <c r="AE572" s="61"/>
      <c r="AF572" s="66"/>
      <c r="AG572" s="67"/>
      <c r="AH572" s="68" t="e">
        <f t="shared" si="19"/>
        <v>#REF!</v>
      </c>
      <c r="AI572" s="58"/>
      <c r="AJ572" s="59"/>
      <c r="AK572" s="60"/>
      <c r="AL572" s="61"/>
      <c r="AM572" s="62"/>
      <c r="AN572" s="63"/>
      <c r="AO572" s="69" t="s">
        <v>165</v>
      </c>
      <c r="AP572" s="3" t="e">
        <f t="shared" si="20"/>
        <v>#REF!</v>
      </c>
    </row>
    <row r="573" spans="1:42" ht="39.75" customHeight="1" x14ac:dyDescent="0.25">
      <c r="A573" s="52">
        <f t="shared" si="21"/>
        <v>559</v>
      </c>
      <c r="B573" s="53" t="e">
        <f>'2 SERVICES'!#REF!</f>
        <v>#REF!</v>
      </c>
      <c r="C573" s="54" t="e">
        <f>'2 SERVICES'!#REF!</f>
        <v>#REF!</v>
      </c>
      <c r="D573" s="55" t="e">
        <f>'2 SERVICES'!#REF!</f>
        <v>#REF!</v>
      </c>
      <c r="E573" s="56">
        <f>'2 SERVICES'!B571</f>
        <v>0</v>
      </c>
      <c r="F573" s="57" t="e">
        <f t="shared" si="15"/>
        <v>#REF!</v>
      </c>
      <c r="G573" s="58"/>
      <c r="H573" s="59"/>
      <c r="I573" s="60"/>
      <c r="J573" s="61"/>
      <c r="K573" s="62"/>
      <c r="L573" s="63"/>
      <c r="M573" s="64" t="e">
        <f t="shared" si="16"/>
        <v>#REF!</v>
      </c>
      <c r="N573" s="58"/>
      <c r="O573" s="65"/>
      <c r="P573" s="60"/>
      <c r="Q573" s="61"/>
      <c r="R573" s="66"/>
      <c r="S573" s="67"/>
      <c r="T573" s="57" t="e">
        <f t="shared" si="17"/>
        <v>#REF!</v>
      </c>
      <c r="U573" s="58"/>
      <c r="V573" s="70"/>
      <c r="W573" s="71"/>
      <c r="X573" s="72"/>
      <c r="Y573" s="73"/>
      <c r="Z573" s="74"/>
      <c r="AA573" s="75" t="e">
        <f t="shared" si="18"/>
        <v>#REF!</v>
      </c>
      <c r="AB573" s="76"/>
      <c r="AC573" s="70"/>
      <c r="AD573" s="71"/>
      <c r="AE573" s="72"/>
      <c r="AF573" s="73"/>
      <c r="AG573" s="74"/>
      <c r="AH573" s="68" t="e">
        <f t="shared" si="19"/>
        <v>#REF!</v>
      </c>
      <c r="AI573" s="76"/>
      <c r="AJ573" s="59"/>
      <c r="AK573" s="71"/>
      <c r="AL573" s="72"/>
      <c r="AM573" s="62"/>
      <c r="AN573" s="63"/>
      <c r="AO573" s="77" t="s">
        <v>165</v>
      </c>
      <c r="AP573" s="3" t="e">
        <f t="shared" si="20"/>
        <v>#REF!</v>
      </c>
    </row>
    <row r="574" spans="1:42" ht="39.75" customHeight="1" x14ac:dyDescent="0.25">
      <c r="A574" s="52">
        <f t="shared" si="21"/>
        <v>560</v>
      </c>
      <c r="B574" s="53" t="e">
        <f>'2 SERVICES'!#REF!</f>
        <v>#REF!</v>
      </c>
      <c r="C574" s="54" t="e">
        <f>'2 SERVICES'!#REF!</f>
        <v>#REF!</v>
      </c>
      <c r="D574" s="55" t="e">
        <f>'2 SERVICES'!#REF!</f>
        <v>#REF!</v>
      </c>
      <c r="E574" s="56">
        <f>'2 SERVICES'!B572</f>
        <v>0</v>
      </c>
      <c r="F574" s="57" t="e">
        <f t="shared" si="15"/>
        <v>#REF!</v>
      </c>
      <c r="G574" s="58"/>
      <c r="H574" s="59"/>
      <c r="I574" s="60"/>
      <c r="J574" s="61"/>
      <c r="K574" s="62"/>
      <c r="L574" s="63"/>
      <c r="M574" s="64" t="e">
        <f t="shared" si="16"/>
        <v>#REF!</v>
      </c>
      <c r="N574" s="58"/>
      <c r="O574" s="65"/>
      <c r="P574" s="60"/>
      <c r="Q574" s="61"/>
      <c r="R574" s="66"/>
      <c r="S574" s="67"/>
      <c r="T574" s="57" t="e">
        <f t="shared" si="17"/>
        <v>#REF!</v>
      </c>
      <c r="U574" s="58"/>
      <c r="V574" s="59"/>
      <c r="W574" s="60"/>
      <c r="X574" s="61"/>
      <c r="Y574" s="62"/>
      <c r="Z574" s="63"/>
      <c r="AA574" s="64" t="e">
        <f t="shared" si="18"/>
        <v>#REF!</v>
      </c>
      <c r="AB574" s="58"/>
      <c r="AC574" s="65"/>
      <c r="AD574" s="60"/>
      <c r="AE574" s="61"/>
      <c r="AF574" s="66"/>
      <c r="AG574" s="67"/>
      <c r="AH574" s="68" t="e">
        <f t="shared" si="19"/>
        <v>#REF!</v>
      </c>
      <c r="AI574" s="58"/>
      <c r="AJ574" s="59"/>
      <c r="AK574" s="60"/>
      <c r="AL574" s="61"/>
      <c r="AM574" s="62"/>
      <c r="AN574" s="63"/>
      <c r="AO574" s="69" t="s">
        <v>165</v>
      </c>
      <c r="AP574" s="3" t="e">
        <f t="shared" si="20"/>
        <v>#REF!</v>
      </c>
    </row>
    <row r="575" spans="1:42" ht="39.75" customHeight="1" x14ac:dyDescent="0.25">
      <c r="A575" s="52">
        <f t="shared" si="21"/>
        <v>561</v>
      </c>
      <c r="B575" s="53" t="e">
        <f>'2 SERVICES'!#REF!</f>
        <v>#REF!</v>
      </c>
      <c r="C575" s="54" t="e">
        <f>'2 SERVICES'!#REF!</f>
        <v>#REF!</v>
      </c>
      <c r="D575" s="55" t="e">
        <f>'2 SERVICES'!#REF!</f>
        <v>#REF!</v>
      </c>
      <c r="E575" s="56">
        <f>'2 SERVICES'!B573</f>
        <v>0</v>
      </c>
      <c r="F575" s="57" t="e">
        <f t="shared" si="15"/>
        <v>#REF!</v>
      </c>
      <c r="G575" s="58"/>
      <c r="H575" s="59"/>
      <c r="I575" s="60"/>
      <c r="J575" s="61"/>
      <c r="K575" s="62"/>
      <c r="L575" s="63"/>
      <c r="M575" s="64" t="e">
        <f t="shared" si="16"/>
        <v>#REF!</v>
      </c>
      <c r="N575" s="58"/>
      <c r="O575" s="65"/>
      <c r="P575" s="60"/>
      <c r="Q575" s="61"/>
      <c r="R575" s="66"/>
      <c r="S575" s="67"/>
      <c r="T575" s="57" t="e">
        <f t="shared" si="17"/>
        <v>#REF!</v>
      </c>
      <c r="U575" s="58"/>
      <c r="V575" s="70"/>
      <c r="W575" s="71"/>
      <c r="X575" s="72"/>
      <c r="Y575" s="73"/>
      <c r="Z575" s="74"/>
      <c r="AA575" s="75" t="e">
        <f t="shared" si="18"/>
        <v>#REF!</v>
      </c>
      <c r="AB575" s="76"/>
      <c r="AC575" s="70"/>
      <c r="AD575" s="71"/>
      <c r="AE575" s="72"/>
      <c r="AF575" s="73"/>
      <c r="AG575" s="74"/>
      <c r="AH575" s="68" t="e">
        <f t="shared" si="19"/>
        <v>#REF!</v>
      </c>
      <c r="AI575" s="76"/>
      <c r="AJ575" s="59"/>
      <c r="AK575" s="71"/>
      <c r="AL575" s="72"/>
      <c r="AM575" s="62"/>
      <c r="AN575" s="63"/>
      <c r="AO575" s="77" t="s">
        <v>165</v>
      </c>
      <c r="AP575" s="3" t="e">
        <f t="shared" si="20"/>
        <v>#REF!</v>
      </c>
    </row>
    <row r="576" spans="1:42" ht="39.75" customHeight="1" x14ac:dyDescent="0.25">
      <c r="A576" s="52">
        <f t="shared" si="21"/>
        <v>562</v>
      </c>
      <c r="B576" s="53" t="e">
        <f>'2 SERVICES'!#REF!</f>
        <v>#REF!</v>
      </c>
      <c r="C576" s="54" t="e">
        <f>'2 SERVICES'!#REF!</f>
        <v>#REF!</v>
      </c>
      <c r="D576" s="55" t="e">
        <f>'2 SERVICES'!#REF!</f>
        <v>#REF!</v>
      </c>
      <c r="E576" s="56">
        <f>'2 SERVICES'!B574</f>
        <v>0</v>
      </c>
      <c r="F576" s="57" t="e">
        <f t="shared" si="15"/>
        <v>#REF!</v>
      </c>
      <c r="G576" s="58"/>
      <c r="H576" s="59"/>
      <c r="I576" s="60"/>
      <c r="J576" s="61"/>
      <c r="K576" s="62"/>
      <c r="L576" s="63"/>
      <c r="M576" s="64" t="e">
        <f t="shared" si="16"/>
        <v>#REF!</v>
      </c>
      <c r="N576" s="58"/>
      <c r="O576" s="65"/>
      <c r="P576" s="60"/>
      <c r="Q576" s="61"/>
      <c r="R576" s="66"/>
      <c r="S576" s="67"/>
      <c r="T576" s="57" t="e">
        <f t="shared" si="17"/>
        <v>#REF!</v>
      </c>
      <c r="U576" s="58"/>
      <c r="V576" s="59"/>
      <c r="W576" s="60"/>
      <c r="X576" s="61"/>
      <c r="Y576" s="62"/>
      <c r="Z576" s="63"/>
      <c r="AA576" s="64" t="e">
        <f t="shared" si="18"/>
        <v>#REF!</v>
      </c>
      <c r="AB576" s="58"/>
      <c r="AC576" s="65"/>
      <c r="AD576" s="60"/>
      <c r="AE576" s="61"/>
      <c r="AF576" s="66"/>
      <c r="AG576" s="67"/>
      <c r="AH576" s="68" t="e">
        <f t="shared" si="19"/>
        <v>#REF!</v>
      </c>
      <c r="AI576" s="58"/>
      <c r="AJ576" s="59"/>
      <c r="AK576" s="60"/>
      <c r="AL576" s="61"/>
      <c r="AM576" s="62"/>
      <c r="AN576" s="63"/>
      <c r="AO576" s="69" t="s">
        <v>165</v>
      </c>
      <c r="AP576" s="3" t="e">
        <f t="shared" si="20"/>
        <v>#REF!</v>
      </c>
    </row>
    <row r="577" spans="1:42" ht="39.75" customHeight="1" x14ac:dyDescent="0.25">
      <c r="A577" s="52">
        <f t="shared" si="21"/>
        <v>563</v>
      </c>
      <c r="B577" s="53" t="e">
        <f>'2 SERVICES'!#REF!</f>
        <v>#REF!</v>
      </c>
      <c r="C577" s="54" t="e">
        <f>'2 SERVICES'!#REF!</f>
        <v>#REF!</v>
      </c>
      <c r="D577" s="55" t="e">
        <f>'2 SERVICES'!#REF!</f>
        <v>#REF!</v>
      </c>
      <c r="E577" s="56">
        <f>'2 SERVICES'!B575</f>
        <v>0</v>
      </c>
      <c r="F577" s="57" t="e">
        <f t="shared" si="15"/>
        <v>#REF!</v>
      </c>
      <c r="G577" s="58"/>
      <c r="H577" s="59"/>
      <c r="I577" s="60"/>
      <c r="J577" s="61"/>
      <c r="K577" s="62"/>
      <c r="L577" s="63"/>
      <c r="M577" s="64" t="e">
        <f t="shared" si="16"/>
        <v>#REF!</v>
      </c>
      <c r="N577" s="58"/>
      <c r="O577" s="65"/>
      <c r="P577" s="60"/>
      <c r="Q577" s="61"/>
      <c r="R577" s="66"/>
      <c r="S577" s="67"/>
      <c r="T577" s="57" t="e">
        <f t="shared" si="17"/>
        <v>#REF!</v>
      </c>
      <c r="U577" s="58"/>
      <c r="V577" s="70"/>
      <c r="W577" s="71"/>
      <c r="X577" s="72"/>
      <c r="Y577" s="73"/>
      <c r="Z577" s="74"/>
      <c r="AA577" s="75" t="e">
        <f t="shared" si="18"/>
        <v>#REF!</v>
      </c>
      <c r="AB577" s="76"/>
      <c r="AC577" s="70"/>
      <c r="AD577" s="71"/>
      <c r="AE577" s="72"/>
      <c r="AF577" s="73"/>
      <c r="AG577" s="74"/>
      <c r="AH577" s="68" t="e">
        <f t="shared" si="19"/>
        <v>#REF!</v>
      </c>
      <c r="AI577" s="76"/>
      <c r="AJ577" s="59"/>
      <c r="AK577" s="71"/>
      <c r="AL577" s="72"/>
      <c r="AM577" s="62"/>
      <c r="AN577" s="63"/>
      <c r="AO577" s="77" t="s">
        <v>165</v>
      </c>
      <c r="AP577" s="3" t="e">
        <f t="shared" si="20"/>
        <v>#REF!</v>
      </c>
    </row>
    <row r="578" spans="1:42" ht="39.75" customHeight="1" x14ac:dyDescent="0.25">
      <c r="A578" s="52">
        <f t="shared" si="21"/>
        <v>564</v>
      </c>
      <c r="B578" s="53" t="e">
        <f>'2 SERVICES'!#REF!</f>
        <v>#REF!</v>
      </c>
      <c r="C578" s="54" t="e">
        <f>'2 SERVICES'!#REF!</f>
        <v>#REF!</v>
      </c>
      <c r="D578" s="55" t="e">
        <f>'2 SERVICES'!#REF!</f>
        <v>#REF!</v>
      </c>
      <c r="E578" s="56">
        <f>'2 SERVICES'!B576</f>
        <v>0</v>
      </c>
      <c r="F578" s="57" t="e">
        <f t="shared" si="15"/>
        <v>#REF!</v>
      </c>
      <c r="G578" s="58"/>
      <c r="H578" s="59"/>
      <c r="I578" s="60"/>
      <c r="J578" s="61"/>
      <c r="K578" s="62"/>
      <c r="L578" s="63"/>
      <c r="M578" s="64" t="e">
        <f t="shared" si="16"/>
        <v>#REF!</v>
      </c>
      <c r="N578" s="58"/>
      <c r="O578" s="65"/>
      <c r="P578" s="60"/>
      <c r="Q578" s="61"/>
      <c r="R578" s="66"/>
      <c r="S578" s="67"/>
      <c r="T578" s="57" t="e">
        <f t="shared" si="17"/>
        <v>#REF!</v>
      </c>
      <c r="U578" s="58"/>
      <c r="V578" s="59"/>
      <c r="W578" s="60"/>
      <c r="X578" s="61"/>
      <c r="Y578" s="62"/>
      <c r="Z578" s="63"/>
      <c r="AA578" s="64" t="e">
        <f t="shared" si="18"/>
        <v>#REF!</v>
      </c>
      <c r="AB578" s="58"/>
      <c r="AC578" s="65"/>
      <c r="AD578" s="60"/>
      <c r="AE578" s="61"/>
      <c r="AF578" s="66"/>
      <c r="AG578" s="67"/>
      <c r="AH578" s="68" t="e">
        <f t="shared" si="19"/>
        <v>#REF!</v>
      </c>
      <c r="AI578" s="58"/>
      <c r="AJ578" s="59"/>
      <c r="AK578" s="60"/>
      <c r="AL578" s="61"/>
      <c r="AM578" s="62"/>
      <c r="AN578" s="63"/>
      <c r="AO578" s="69" t="s">
        <v>165</v>
      </c>
      <c r="AP578" s="3" t="e">
        <f t="shared" si="20"/>
        <v>#REF!</v>
      </c>
    </row>
    <row r="579" spans="1:42" ht="39.75" customHeight="1" x14ac:dyDescent="0.25">
      <c r="A579" s="52">
        <f t="shared" si="21"/>
        <v>565</v>
      </c>
      <c r="B579" s="53" t="e">
        <f>'2 SERVICES'!#REF!</f>
        <v>#REF!</v>
      </c>
      <c r="C579" s="54" t="e">
        <f>'2 SERVICES'!#REF!</f>
        <v>#REF!</v>
      </c>
      <c r="D579" s="55" t="e">
        <f>'2 SERVICES'!#REF!</f>
        <v>#REF!</v>
      </c>
      <c r="E579" s="56">
        <f>'2 SERVICES'!B577</f>
        <v>0</v>
      </c>
      <c r="F579" s="57" t="e">
        <f t="shared" si="15"/>
        <v>#REF!</v>
      </c>
      <c r="G579" s="58"/>
      <c r="H579" s="59"/>
      <c r="I579" s="60"/>
      <c r="J579" s="61"/>
      <c r="K579" s="62"/>
      <c r="L579" s="63"/>
      <c r="M579" s="64" t="e">
        <f t="shared" si="16"/>
        <v>#REF!</v>
      </c>
      <c r="N579" s="58"/>
      <c r="O579" s="65"/>
      <c r="P579" s="60"/>
      <c r="Q579" s="61"/>
      <c r="R579" s="66"/>
      <c r="S579" s="67"/>
      <c r="T579" s="57" t="e">
        <f t="shared" si="17"/>
        <v>#REF!</v>
      </c>
      <c r="U579" s="58"/>
      <c r="V579" s="70"/>
      <c r="W579" s="71"/>
      <c r="X579" s="72"/>
      <c r="Y579" s="73"/>
      <c r="Z579" s="74"/>
      <c r="AA579" s="75" t="e">
        <f t="shared" si="18"/>
        <v>#REF!</v>
      </c>
      <c r="AB579" s="76"/>
      <c r="AC579" s="70"/>
      <c r="AD579" s="71"/>
      <c r="AE579" s="72"/>
      <c r="AF579" s="73"/>
      <c r="AG579" s="74"/>
      <c r="AH579" s="68" t="e">
        <f t="shared" si="19"/>
        <v>#REF!</v>
      </c>
      <c r="AI579" s="76"/>
      <c r="AJ579" s="59"/>
      <c r="AK579" s="71"/>
      <c r="AL579" s="72"/>
      <c r="AM579" s="62"/>
      <c r="AN579" s="63"/>
      <c r="AO579" s="77" t="s">
        <v>165</v>
      </c>
      <c r="AP579" s="3" t="e">
        <f t="shared" si="20"/>
        <v>#REF!</v>
      </c>
    </row>
    <row r="580" spans="1:42" ht="39.75" customHeight="1" x14ac:dyDescent="0.25">
      <c r="A580" s="52">
        <f t="shared" si="21"/>
        <v>566</v>
      </c>
      <c r="B580" s="53" t="e">
        <f>'2 SERVICES'!#REF!</f>
        <v>#REF!</v>
      </c>
      <c r="C580" s="54" t="e">
        <f>'2 SERVICES'!#REF!</f>
        <v>#REF!</v>
      </c>
      <c r="D580" s="55" t="e">
        <f>'2 SERVICES'!#REF!</f>
        <v>#REF!</v>
      </c>
      <c r="E580" s="56">
        <f>'2 SERVICES'!B578</f>
        <v>0</v>
      </c>
      <c r="F580" s="57" t="e">
        <f t="shared" si="15"/>
        <v>#REF!</v>
      </c>
      <c r="G580" s="58"/>
      <c r="H580" s="59"/>
      <c r="I580" s="60"/>
      <c r="J580" s="61"/>
      <c r="K580" s="62"/>
      <c r="L580" s="63"/>
      <c r="M580" s="64" t="e">
        <f t="shared" si="16"/>
        <v>#REF!</v>
      </c>
      <c r="N580" s="58"/>
      <c r="O580" s="65"/>
      <c r="P580" s="60"/>
      <c r="Q580" s="61"/>
      <c r="R580" s="66"/>
      <c r="S580" s="67"/>
      <c r="T580" s="57" t="e">
        <f t="shared" si="17"/>
        <v>#REF!</v>
      </c>
      <c r="U580" s="58"/>
      <c r="V580" s="59"/>
      <c r="W580" s="60"/>
      <c r="X580" s="61"/>
      <c r="Y580" s="62"/>
      <c r="Z580" s="63"/>
      <c r="AA580" s="64" t="e">
        <f t="shared" si="18"/>
        <v>#REF!</v>
      </c>
      <c r="AB580" s="58"/>
      <c r="AC580" s="65"/>
      <c r="AD580" s="60"/>
      <c r="AE580" s="61"/>
      <c r="AF580" s="66"/>
      <c r="AG580" s="67"/>
      <c r="AH580" s="68" t="e">
        <f t="shared" si="19"/>
        <v>#REF!</v>
      </c>
      <c r="AI580" s="58"/>
      <c r="AJ580" s="59"/>
      <c r="AK580" s="60"/>
      <c r="AL580" s="61"/>
      <c r="AM580" s="62"/>
      <c r="AN580" s="63"/>
      <c r="AO580" s="69" t="s">
        <v>165</v>
      </c>
      <c r="AP580" s="3" t="e">
        <f t="shared" si="20"/>
        <v>#REF!</v>
      </c>
    </row>
    <row r="581" spans="1:42" ht="39.75" customHeight="1" x14ac:dyDescent="0.25">
      <c r="A581" s="52">
        <f t="shared" si="21"/>
        <v>567</v>
      </c>
      <c r="B581" s="53" t="e">
        <f>'2 SERVICES'!#REF!</f>
        <v>#REF!</v>
      </c>
      <c r="C581" s="54" t="e">
        <f>'2 SERVICES'!#REF!</f>
        <v>#REF!</v>
      </c>
      <c r="D581" s="55" t="e">
        <f>'2 SERVICES'!#REF!</f>
        <v>#REF!</v>
      </c>
      <c r="E581" s="56">
        <f>'2 SERVICES'!B579</f>
        <v>0</v>
      </c>
      <c r="F581" s="57" t="e">
        <f t="shared" si="15"/>
        <v>#REF!</v>
      </c>
      <c r="G581" s="58"/>
      <c r="H581" s="59"/>
      <c r="I581" s="60"/>
      <c r="J581" s="61"/>
      <c r="K581" s="62"/>
      <c r="L581" s="63"/>
      <c r="M581" s="64" t="e">
        <f t="shared" si="16"/>
        <v>#REF!</v>
      </c>
      <c r="N581" s="58"/>
      <c r="O581" s="65"/>
      <c r="P581" s="60"/>
      <c r="Q581" s="61"/>
      <c r="R581" s="66"/>
      <c r="S581" s="67"/>
      <c r="T581" s="57" t="e">
        <f t="shared" si="17"/>
        <v>#REF!</v>
      </c>
      <c r="U581" s="58"/>
      <c r="V581" s="70"/>
      <c r="W581" s="71"/>
      <c r="X581" s="72"/>
      <c r="Y581" s="73"/>
      <c r="Z581" s="74"/>
      <c r="AA581" s="75" t="e">
        <f t="shared" si="18"/>
        <v>#REF!</v>
      </c>
      <c r="AB581" s="76"/>
      <c r="AC581" s="70"/>
      <c r="AD581" s="71"/>
      <c r="AE581" s="72"/>
      <c r="AF581" s="73"/>
      <c r="AG581" s="74"/>
      <c r="AH581" s="68" t="e">
        <f t="shared" si="19"/>
        <v>#REF!</v>
      </c>
      <c r="AI581" s="76"/>
      <c r="AJ581" s="59"/>
      <c r="AK581" s="71"/>
      <c r="AL581" s="72"/>
      <c r="AM581" s="62"/>
      <c r="AN581" s="63"/>
      <c r="AO581" s="77" t="s">
        <v>165</v>
      </c>
      <c r="AP581" s="3" t="e">
        <f t="shared" si="20"/>
        <v>#REF!</v>
      </c>
    </row>
    <row r="582" spans="1:42" ht="39.75" customHeight="1" x14ac:dyDescent="0.25">
      <c r="A582" s="52">
        <f t="shared" si="21"/>
        <v>568</v>
      </c>
      <c r="B582" s="53" t="e">
        <f>'2 SERVICES'!#REF!</f>
        <v>#REF!</v>
      </c>
      <c r="C582" s="54" t="e">
        <f>'2 SERVICES'!#REF!</f>
        <v>#REF!</v>
      </c>
      <c r="D582" s="55" t="e">
        <f>'2 SERVICES'!#REF!</f>
        <v>#REF!</v>
      </c>
      <c r="E582" s="56">
        <f>'2 SERVICES'!B580</f>
        <v>0</v>
      </c>
      <c r="F582" s="57" t="e">
        <f t="shared" si="15"/>
        <v>#REF!</v>
      </c>
      <c r="G582" s="58"/>
      <c r="H582" s="59"/>
      <c r="I582" s="60"/>
      <c r="J582" s="61"/>
      <c r="K582" s="62"/>
      <c r="L582" s="63"/>
      <c r="M582" s="64" t="e">
        <f t="shared" si="16"/>
        <v>#REF!</v>
      </c>
      <c r="N582" s="58"/>
      <c r="O582" s="65"/>
      <c r="P582" s="60"/>
      <c r="Q582" s="61"/>
      <c r="R582" s="66"/>
      <c r="S582" s="67"/>
      <c r="T582" s="57" t="e">
        <f t="shared" si="17"/>
        <v>#REF!</v>
      </c>
      <c r="U582" s="58"/>
      <c r="V582" s="59"/>
      <c r="W582" s="60"/>
      <c r="X582" s="61"/>
      <c r="Y582" s="62"/>
      <c r="Z582" s="63"/>
      <c r="AA582" s="64" t="e">
        <f t="shared" si="18"/>
        <v>#REF!</v>
      </c>
      <c r="AB582" s="58"/>
      <c r="AC582" s="65"/>
      <c r="AD582" s="60"/>
      <c r="AE582" s="61"/>
      <c r="AF582" s="66"/>
      <c r="AG582" s="67"/>
      <c r="AH582" s="68" t="e">
        <f t="shared" si="19"/>
        <v>#REF!</v>
      </c>
      <c r="AI582" s="58"/>
      <c r="AJ582" s="59"/>
      <c r="AK582" s="60"/>
      <c r="AL582" s="61"/>
      <c r="AM582" s="62"/>
      <c r="AN582" s="63"/>
      <c r="AO582" s="69" t="s">
        <v>165</v>
      </c>
      <c r="AP582" s="3" t="e">
        <f t="shared" si="20"/>
        <v>#REF!</v>
      </c>
    </row>
    <row r="583" spans="1:42" ht="39.75" customHeight="1" x14ac:dyDescent="0.25">
      <c r="A583" s="52">
        <f t="shared" si="21"/>
        <v>569</v>
      </c>
      <c r="B583" s="53" t="e">
        <f>'2 SERVICES'!#REF!</f>
        <v>#REF!</v>
      </c>
      <c r="C583" s="54" t="e">
        <f>'2 SERVICES'!#REF!</f>
        <v>#REF!</v>
      </c>
      <c r="D583" s="55" t="e">
        <f>'2 SERVICES'!#REF!</f>
        <v>#REF!</v>
      </c>
      <c r="E583" s="56">
        <f>'2 SERVICES'!B581</f>
        <v>0</v>
      </c>
      <c r="F583" s="57" t="e">
        <f t="shared" si="15"/>
        <v>#REF!</v>
      </c>
      <c r="G583" s="58"/>
      <c r="H583" s="59"/>
      <c r="I583" s="60"/>
      <c r="J583" s="61"/>
      <c r="K583" s="62"/>
      <c r="L583" s="63"/>
      <c r="M583" s="64" t="e">
        <f t="shared" si="16"/>
        <v>#REF!</v>
      </c>
      <c r="N583" s="58"/>
      <c r="O583" s="65"/>
      <c r="P583" s="60"/>
      <c r="Q583" s="61"/>
      <c r="R583" s="66"/>
      <c r="S583" s="67"/>
      <c r="T583" s="57" t="e">
        <f t="shared" si="17"/>
        <v>#REF!</v>
      </c>
      <c r="U583" s="58"/>
      <c r="V583" s="70"/>
      <c r="W583" s="71"/>
      <c r="X583" s="72"/>
      <c r="Y583" s="73"/>
      <c r="Z583" s="74"/>
      <c r="AA583" s="75" t="e">
        <f t="shared" si="18"/>
        <v>#REF!</v>
      </c>
      <c r="AB583" s="76"/>
      <c r="AC583" s="70"/>
      <c r="AD583" s="71"/>
      <c r="AE583" s="72"/>
      <c r="AF583" s="73"/>
      <c r="AG583" s="74"/>
      <c r="AH583" s="68" t="e">
        <f t="shared" si="19"/>
        <v>#REF!</v>
      </c>
      <c r="AI583" s="76"/>
      <c r="AJ583" s="59"/>
      <c r="AK583" s="71"/>
      <c r="AL583" s="72"/>
      <c r="AM583" s="62"/>
      <c r="AN583" s="63"/>
      <c r="AO583" s="77" t="s">
        <v>165</v>
      </c>
      <c r="AP583" s="3" t="e">
        <f t="shared" si="20"/>
        <v>#REF!</v>
      </c>
    </row>
    <row r="584" spans="1:42" ht="39.75" customHeight="1" x14ac:dyDescent="0.25">
      <c r="A584" s="52">
        <f t="shared" si="21"/>
        <v>570</v>
      </c>
      <c r="B584" s="53" t="e">
        <f>'2 SERVICES'!#REF!</f>
        <v>#REF!</v>
      </c>
      <c r="C584" s="54" t="e">
        <f>'2 SERVICES'!#REF!</f>
        <v>#REF!</v>
      </c>
      <c r="D584" s="55" t="e">
        <f>'2 SERVICES'!#REF!</f>
        <v>#REF!</v>
      </c>
      <c r="E584" s="56">
        <f>'2 SERVICES'!B582</f>
        <v>0</v>
      </c>
      <c r="F584" s="57" t="e">
        <f t="shared" si="15"/>
        <v>#REF!</v>
      </c>
      <c r="G584" s="58"/>
      <c r="H584" s="59"/>
      <c r="I584" s="60"/>
      <c r="J584" s="61"/>
      <c r="K584" s="62"/>
      <c r="L584" s="63"/>
      <c r="M584" s="64" t="e">
        <f t="shared" si="16"/>
        <v>#REF!</v>
      </c>
      <c r="N584" s="58"/>
      <c r="O584" s="65"/>
      <c r="P584" s="60"/>
      <c r="Q584" s="61"/>
      <c r="R584" s="66"/>
      <c r="S584" s="67"/>
      <c r="T584" s="57" t="e">
        <f t="shared" si="17"/>
        <v>#REF!</v>
      </c>
      <c r="U584" s="58"/>
      <c r="V584" s="59"/>
      <c r="W584" s="60"/>
      <c r="X584" s="61"/>
      <c r="Y584" s="62"/>
      <c r="Z584" s="63"/>
      <c r="AA584" s="64" t="e">
        <f t="shared" si="18"/>
        <v>#REF!</v>
      </c>
      <c r="AB584" s="58"/>
      <c r="AC584" s="65"/>
      <c r="AD584" s="60"/>
      <c r="AE584" s="61"/>
      <c r="AF584" s="66"/>
      <c r="AG584" s="67"/>
      <c r="AH584" s="68" t="e">
        <f t="shared" si="19"/>
        <v>#REF!</v>
      </c>
      <c r="AI584" s="58"/>
      <c r="AJ584" s="59"/>
      <c r="AK584" s="60"/>
      <c r="AL584" s="61"/>
      <c r="AM584" s="62"/>
      <c r="AN584" s="63"/>
      <c r="AO584" s="69" t="s">
        <v>165</v>
      </c>
      <c r="AP584" s="3" t="e">
        <f t="shared" si="20"/>
        <v>#REF!</v>
      </c>
    </row>
    <row r="585" spans="1:42" ht="39.75" customHeight="1" x14ac:dyDescent="0.25">
      <c r="A585" s="52">
        <f t="shared" si="21"/>
        <v>571</v>
      </c>
      <c r="B585" s="53" t="e">
        <f>'2 SERVICES'!#REF!</f>
        <v>#REF!</v>
      </c>
      <c r="C585" s="54" t="e">
        <f>'2 SERVICES'!#REF!</f>
        <v>#REF!</v>
      </c>
      <c r="D585" s="55" t="e">
        <f>'2 SERVICES'!#REF!</f>
        <v>#REF!</v>
      </c>
      <c r="E585" s="56">
        <f>'2 SERVICES'!B583</f>
        <v>0</v>
      </c>
      <c r="F585" s="57" t="e">
        <f t="shared" si="15"/>
        <v>#REF!</v>
      </c>
      <c r="G585" s="58"/>
      <c r="H585" s="59"/>
      <c r="I585" s="60"/>
      <c r="J585" s="61"/>
      <c r="K585" s="62"/>
      <c r="L585" s="63"/>
      <c r="M585" s="64" t="e">
        <f t="shared" si="16"/>
        <v>#REF!</v>
      </c>
      <c r="N585" s="58"/>
      <c r="O585" s="65"/>
      <c r="P585" s="60"/>
      <c r="Q585" s="61"/>
      <c r="R585" s="66"/>
      <c r="S585" s="67"/>
      <c r="T585" s="57" t="e">
        <f t="shared" si="17"/>
        <v>#REF!</v>
      </c>
      <c r="U585" s="58"/>
      <c r="V585" s="70"/>
      <c r="W585" s="71"/>
      <c r="X585" s="72"/>
      <c r="Y585" s="73"/>
      <c r="Z585" s="74"/>
      <c r="AA585" s="75" t="e">
        <f t="shared" si="18"/>
        <v>#REF!</v>
      </c>
      <c r="AB585" s="76"/>
      <c r="AC585" s="70"/>
      <c r="AD585" s="71"/>
      <c r="AE585" s="72"/>
      <c r="AF585" s="73"/>
      <c r="AG585" s="74"/>
      <c r="AH585" s="68" t="e">
        <f t="shared" si="19"/>
        <v>#REF!</v>
      </c>
      <c r="AI585" s="76"/>
      <c r="AJ585" s="59"/>
      <c r="AK585" s="71"/>
      <c r="AL585" s="72"/>
      <c r="AM585" s="62"/>
      <c r="AN585" s="63"/>
      <c r="AO585" s="77" t="s">
        <v>165</v>
      </c>
      <c r="AP585" s="3" t="e">
        <f t="shared" si="20"/>
        <v>#REF!</v>
      </c>
    </row>
    <row r="586" spans="1:42" ht="39.75" customHeight="1" x14ac:dyDescent="0.25">
      <c r="A586" s="52">
        <f t="shared" si="21"/>
        <v>572</v>
      </c>
      <c r="B586" s="53" t="e">
        <f>'2 SERVICES'!#REF!</f>
        <v>#REF!</v>
      </c>
      <c r="C586" s="54" t="e">
        <f>'2 SERVICES'!#REF!</f>
        <v>#REF!</v>
      </c>
      <c r="D586" s="55" t="e">
        <f>'2 SERVICES'!#REF!</f>
        <v>#REF!</v>
      </c>
      <c r="E586" s="56">
        <f>'2 SERVICES'!B584</f>
        <v>0</v>
      </c>
      <c r="F586" s="57" t="e">
        <f t="shared" si="15"/>
        <v>#REF!</v>
      </c>
      <c r="G586" s="58"/>
      <c r="H586" s="59"/>
      <c r="I586" s="60"/>
      <c r="J586" s="61"/>
      <c r="K586" s="62"/>
      <c r="L586" s="63"/>
      <c r="M586" s="64" t="e">
        <f t="shared" si="16"/>
        <v>#REF!</v>
      </c>
      <c r="N586" s="58"/>
      <c r="O586" s="65"/>
      <c r="P586" s="60"/>
      <c r="Q586" s="61"/>
      <c r="R586" s="66"/>
      <c r="S586" s="67"/>
      <c r="T586" s="57" t="e">
        <f t="shared" si="17"/>
        <v>#REF!</v>
      </c>
      <c r="U586" s="58"/>
      <c r="V586" s="59"/>
      <c r="W586" s="60"/>
      <c r="X586" s="61"/>
      <c r="Y586" s="62"/>
      <c r="Z586" s="63"/>
      <c r="AA586" s="64" t="e">
        <f t="shared" si="18"/>
        <v>#REF!</v>
      </c>
      <c r="AB586" s="58"/>
      <c r="AC586" s="65"/>
      <c r="AD586" s="60"/>
      <c r="AE586" s="61"/>
      <c r="AF586" s="66"/>
      <c r="AG586" s="67"/>
      <c r="AH586" s="68" t="e">
        <f t="shared" si="19"/>
        <v>#REF!</v>
      </c>
      <c r="AI586" s="58"/>
      <c r="AJ586" s="59"/>
      <c r="AK586" s="60"/>
      <c r="AL586" s="61"/>
      <c r="AM586" s="62"/>
      <c r="AN586" s="63"/>
      <c r="AO586" s="69" t="s">
        <v>165</v>
      </c>
      <c r="AP586" s="3" t="e">
        <f t="shared" si="20"/>
        <v>#REF!</v>
      </c>
    </row>
    <row r="587" spans="1:42" ht="39.75" customHeight="1" x14ac:dyDescent="0.25">
      <c r="A587" s="52">
        <f t="shared" si="21"/>
        <v>573</v>
      </c>
      <c r="B587" s="53" t="e">
        <f>'2 SERVICES'!#REF!</f>
        <v>#REF!</v>
      </c>
      <c r="C587" s="54" t="e">
        <f>'2 SERVICES'!#REF!</f>
        <v>#REF!</v>
      </c>
      <c r="D587" s="55" t="e">
        <f>'2 SERVICES'!#REF!</f>
        <v>#REF!</v>
      </c>
      <c r="E587" s="56">
        <f>'2 SERVICES'!B585</f>
        <v>0</v>
      </c>
      <c r="F587" s="57" t="e">
        <f t="shared" si="15"/>
        <v>#REF!</v>
      </c>
      <c r="G587" s="58"/>
      <c r="H587" s="59"/>
      <c r="I587" s="60"/>
      <c r="J587" s="61"/>
      <c r="K587" s="62"/>
      <c r="L587" s="63"/>
      <c r="M587" s="64" t="e">
        <f t="shared" si="16"/>
        <v>#REF!</v>
      </c>
      <c r="N587" s="58"/>
      <c r="O587" s="65"/>
      <c r="P587" s="60"/>
      <c r="Q587" s="61"/>
      <c r="R587" s="66"/>
      <c r="S587" s="67"/>
      <c r="T587" s="57" t="e">
        <f t="shared" si="17"/>
        <v>#REF!</v>
      </c>
      <c r="U587" s="58"/>
      <c r="V587" s="70"/>
      <c r="W587" s="71"/>
      <c r="X587" s="72"/>
      <c r="Y587" s="73"/>
      <c r="Z587" s="74"/>
      <c r="AA587" s="75" t="e">
        <f t="shared" si="18"/>
        <v>#REF!</v>
      </c>
      <c r="AB587" s="76"/>
      <c r="AC587" s="70"/>
      <c r="AD587" s="71"/>
      <c r="AE587" s="72"/>
      <c r="AF587" s="73"/>
      <c r="AG587" s="74"/>
      <c r="AH587" s="68" t="e">
        <f t="shared" si="19"/>
        <v>#REF!</v>
      </c>
      <c r="AI587" s="76"/>
      <c r="AJ587" s="59"/>
      <c r="AK587" s="71"/>
      <c r="AL587" s="72"/>
      <c r="AM587" s="62"/>
      <c r="AN587" s="63"/>
      <c r="AO587" s="77" t="s">
        <v>165</v>
      </c>
      <c r="AP587" s="3" t="e">
        <f t="shared" si="20"/>
        <v>#REF!</v>
      </c>
    </row>
    <row r="588" spans="1:42" ht="39.75" customHeight="1" x14ac:dyDescent="0.25">
      <c r="A588" s="52">
        <f t="shared" si="21"/>
        <v>574</v>
      </c>
      <c r="B588" s="53" t="e">
        <f>'2 SERVICES'!#REF!</f>
        <v>#REF!</v>
      </c>
      <c r="C588" s="54" t="e">
        <f>'2 SERVICES'!#REF!</f>
        <v>#REF!</v>
      </c>
      <c r="D588" s="55" t="e">
        <f>'2 SERVICES'!#REF!</f>
        <v>#REF!</v>
      </c>
      <c r="E588" s="56">
        <f>'2 SERVICES'!B586</f>
        <v>0</v>
      </c>
      <c r="F588" s="57" t="e">
        <f t="shared" si="15"/>
        <v>#REF!</v>
      </c>
      <c r="G588" s="58"/>
      <c r="H588" s="59"/>
      <c r="I588" s="60"/>
      <c r="J588" s="61"/>
      <c r="K588" s="62"/>
      <c r="L588" s="63"/>
      <c r="M588" s="64" t="e">
        <f t="shared" si="16"/>
        <v>#REF!</v>
      </c>
      <c r="N588" s="58"/>
      <c r="O588" s="65"/>
      <c r="P588" s="60"/>
      <c r="Q588" s="61"/>
      <c r="R588" s="66"/>
      <c r="S588" s="67"/>
      <c r="T588" s="57" t="e">
        <f t="shared" si="17"/>
        <v>#REF!</v>
      </c>
      <c r="U588" s="58"/>
      <c r="V588" s="59"/>
      <c r="W588" s="60"/>
      <c r="X588" s="61"/>
      <c r="Y588" s="62"/>
      <c r="Z588" s="63"/>
      <c r="AA588" s="64" t="e">
        <f t="shared" si="18"/>
        <v>#REF!</v>
      </c>
      <c r="AB588" s="58"/>
      <c r="AC588" s="65"/>
      <c r="AD588" s="60"/>
      <c r="AE588" s="61"/>
      <c r="AF588" s="66"/>
      <c r="AG588" s="67"/>
      <c r="AH588" s="68" t="e">
        <f t="shared" si="19"/>
        <v>#REF!</v>
      </c>
      <c r="AI588" s="58"/>
      <c r="AJ588" s="59"/>
      <c r="AK588" s="60"/>
      <c r="AL588" s="61"/>
      <c r="AM588" s="62"/>
      <c r="AN588" s="63"/>
      <c r="AO588" s="69" t="s">
        <v>165</v>
      </c>
      <c r="AP588" s="3" t="e">
        <f t="shared" si="20"/>
        <v>#REF!</v>
      </c>
    </row>
    <row r="589" spans="1:42" ht="39.75" customHeight="1" x14ac:dyDescent="0.25">
      <c r="A589" s="52">
        <f t="shared" si="21"/>
        <v>575</v>
      </c>
      <c r="B589" s="53" t="e">
        <f>'2 SERVICES'!#REF!</f>
        <v>#REF!</v>
      </c>
      <c r="C589" s="54" t="e">
        <f>'2 SERVICES'!#REF!</f>
        <v>#REF!</v>
      </c>
      <c r="D589" s="55" t="e">
        <f>'2 SERVICES'!#REF!</f>
        <v>#REF!</v>
      </c>
      <c r="E589" s="56">
        <f>'2 SERVICES'!B587</f>
        <v>0</v>
      </c>
      <c r="F589" s="57" t="e">
        <f t="shared" si="15"/>
        <v>#REF!</v>
      </c>
      <c r="G589" s="58"/>
      <c r="H589" s="59"/>
      <c r="I589" s="60"/>
      <c r="J589" s="61"/>
      <c r="K589" s="62"/>
      <c r="L589" s="63"/>
      <c r="M589" s="64" t="e">
        <f t="shared" si="16"/>
        <v>#REF!</v>
      </c>
      <c r="N589" s="58"/>
      <c r="O589" s="65"/>
      <c r="P589" s="60"/>
      <c r="Q589" s="61"/>
      <c r="R589" s="66"/>
      <c r="S589" s="67"/>
      <c r="T589" s="57" t="e">
        <f t="shared" si="17"/>
        <v>#REF!</v>
      </c>
      <c r="U589" s="58"/>
      <c r="V589" s="70"/>
      <c r="W589" s="71"/>
      <c r="X589" s="72"/>
      <c r="Y589" s="73"/>
      <c r="Z589" s="74"/>
      <c r="AA589" s="75" t="e">
        <f t="shared" si="18"/>
        <v>#REF!</v>
      </c>
      <c r="AB589" s="76"/>
      <c r="AC589" s="70"/>
      <c r="AD589" s="71"/>
      <c r="AE589" s="72"/>
      <c r="AF589" s="73"/>
      <c r="AG589" s="74"/>
      <c r="AH589" s="68" t="e">
        <f t="shared" si="19"/>
        <v>#REF!</v>
      </c>
      <c r="AI589" s="76"/>
      <c r="AJ589" s="59"/>
      <c r="AK589" s="71"/>
      <c r="AL589" s="72"/>
      <c r="AM589" s="62"/>
      <c r="AN589" s="63"/>
      <c r="AO589" s="77" t="s">
        <v>165</v>
      </c>
      <c r="AP589" s="3" t="e">
        <f t="shared" si="20"/>
        <v>#REF!</v>
      </c>
    </row>
    <row r="590" spans="1:42" ht="39.75" customHeight="1" x14ac:dyDescent="0.25">
      <c r="A590" s="52">
        <f t="shared" si="21"/>
        <v>576</v>
      </c>
      <c r="B590" s="53" t="e">
        <f>'2 SERVICES'!#REF!</f>
        <v>#REF!</v>
      </c>
      <c r="C590" s="54" t="e">
        <f>'2 SERVICES'!#REF!</f>
        <v>#REF!</v>
      </c>
      <c r="D590" s="55" t="e">
        <f>'2 SERVICES'!#REF!</f>
        <v>#REF!</v>
      </c>
      <c r="E590" s="56">
        <f>'2 SERVICES'!B588</f>
        <v>0</v>
      </c>
      <c r="F590" s="57" t="e">
        <f t="shared" si="15"/>
        <v>#REF!</v>
      </c>
      <c r="G590" s="58"/>
      <c r="H590" s="59"/>
      <c r="I590" s="60"/>
      <c r="J590" s="61"/>
      <c r="K590" s="62"/>
      <c r="L590" s="63"/>
      <c r="M590" s="64" t="e">
        <f t="shared" si="16"/>
        <v>#REF!</v>
      </c>
      <c r="N590" s="58"/>
      <c r="O590" s="65"/>
      <c r="P590" s="60"/>
      <c r="Q590" s="61"/>
      <c r="R590" s="66"/>
      <c r="S590" s="67"/>
      <c r="T590" s="57" t="e">
        <f t="shared" si="17"/>
        <v>#REF!</v>
      </c>
      <c r="U590" s="58"/>
      <c r="V590" s="59"/>
      <c r="W590" s="60"/>
      <c r="X590" s="61"/>
      <c r="Y590" s="62"/>
      <c r="Z590" s="63"/>
      <c r="AA590" s="64" t="e">
        <f t="shared" si="18"/>
        <v>#REF!</v>
      </c>
      <c r="AB590" s="58"/>
      <c r="AC590" s="65"/>
      <c r="AD590" s="60"/>
      <c r="AE590" s="61"/>
      <c r="AF590" s="66"/>
      <c r="AG590" s="67"/>
      <c r="AH590" s="68" t="e">
        <f t="shared" si="19"/>
        <v>#REF!</v>
      </c>
      <c r="AI590" s="58"/>
      <c r="AJ590" s="59"/>
      <c r="AK590" s="60"/>
      <c r="AL590" s="61"/>
      <c r="AM590" s="62"/>
      <c r="AN590" s="63"/>
      <c r="AO590" s="69" t="s">
        <v>165</v>
      </c>
      <c r="AP590" s="3" t="e">
        <f t="shared" si="20"/>
        <v>#REF!</v>
      </c>
    </row>
    <row r="591" spans="1:42" ht="39.75" customHeight="1" x14ac:dyDescent="0.25">
      <c r="A591" s="52">
        <f t="shared" si="21"/>
        <v>577</v>
      </c>
      <c r="B591" s="53" t="e">
        <f>'2 SERVICES'!#REF!</f>
        <v>#REF!</v>
      </c>
      <c r="C591" s="54" t="e">
        <f>'2 SERVICES'!#REF!</f>
        <v>#REF!</v>
      </c>
      <c r="D591" s="55" t="e">
        <f>'2 SERVICES'!#REF!</f>
        <v>#REF!</v>
      </c>
      <c r="E591" s="56">
        <f>'2 SERVICES'!B589</f>
        <v>0</v>
      </c>
      <c r="F591" s="57" t="e">
        <f t="shared" si="15"/>
        <v>#REF!</v>
      </c>
      <c r="G591" s="58"/>
      <c r="H591" s="59"/>
      <c r="I591" s="60"/>
      <c r="J591" s="61"/>
      <c r="K591" s="62"/>
      <c r="L591" s="63"/>
      <c r="M591" s="64" t="e">
        <f t="shared" si="16"/>
        <v>#REF!</v>
      </c>
      <c r="N591" s="58"/>
      <c r="O591" s="65"/>
      <c r="P591" s="60"/>
      <c r="Q591" s="61"/>
      <c r="R591" s="66"/>
      <c r="S591" s="67"/>
      <c r="T591" s="57" t="e">
        <f t="shared" si="17"/>
        <v>#REF!</v>
      </c>
      <c r="U591" s="58"/>
      <c r="V591" s="70"/>
      <c r="W591" s="71"/>
      <c r="X591" s="72"/>
      <c r="Y591" s="73"/>
      <c r="Z591" s="74"/>
      <c r="AA591" s="75" t="e">
        <f t="shared" si="18"/>
        <v>#REF!</v>
      </c>
      <c r="AB591" s="76"/>
      <c r="AC591" s="70"/>
      <c r="AD591" s="71"/>
      <c r="AE591" s="72"/>
      <c r="AF591" s="73"/>
      <c r="AG591" s="74"/>
      <c r="AH591" s="68" t="e">
        <f t="shared" si="19"/>
        <v>#REF!</v>
      </c>
      <c r="AI591" s="76"/>
      <c r="AJ591" s="59"/>
      <c r="AK591" s="71"/>
      <c r="AL591" s="72"/>
      <c r="AM591" s="62"/>
      <c r="AN591" s="63"/>
      <c r="AO591" s="77" t="s">
        <v>165</v>
      </c>
      <c r="AP591" s="3" t="e">
        <f t="shared" si="20"/>
        <v>#REF!</v>
      </c>
    </row>
    <row r="592" spans="1:42" ht="39.75" customHeight="1" x14ac:dyDescent="0.25">
      <c r="A592" s="52">
        <f t="shared" si="21"/>
        <v>578</v>
      </c>
      <c r="B592" s="53" t="e">
        <f>'2 SERVICES'!#REF!</f>
        <v>#REF!</v>
      </c>
      <c r="C592" s="54" t="e">
        <f>'2 SERVICES'!#REF!</f>
        <v>#REF!</v>
      </c>
      <c r="D592" s="55" t="e">
        <f>'2 SERVICES'!#REF!</f>
        <v>#REF!</v>
      </c>
      <c r="E592" s="56">
        <f>'2 SERVICES'!B590</f>
        <v>0</v>
      </c>
      <c r="F592" s="57" t="e">
        <f t="shared" si="15"/>
        <v>#REF!</v>
      </c>
      <c r="G592" s="58"/>
      <c r="H592" s="59"/>
      <c r="I592" s="60"/>
      <c r="J592" s="61"/>
      <c r="K592" s="62"/>
      <c r="L592" s="63"/>
      <c r="M592" s="64" t="e">
        <f t="shared" si="16"/>
        <v>#REF!</v>
      </c>
      <c r="N592" s="58"/>
      <c r="O592" s="65"/>
      <c r="P592" s="60"/>
      <c r="Q592" s="61"/>
      <c r="R592" s="66"/>
      <c r="S592" s="67"/>
      <c r="T592" s="57" t="e">
        <f t="shared" si="17"/>
        <v>#REF!</v>
      </c>
      <c r="U592" s="58"/>
      <c r="V592" s="59"/>
      <c r="W592" s="60"/>
      <c r="X592" s="61"/>
      <c r="Y592" s="62"/>
      <c r="Z592" s="63"/>
      <c r="AA592" s="64" t="e">
        <f t="shared" si="18"/>
        <v>#REF!</v>
      </c>
      <c r="AB592" s="58"/>
      <c r="AC592" s="65"/>
      <c r="AD592" s="60"/>
      <c r="AE592" s="61"/>
      <c r="AF592" s="66"/>
      <c r="AG592" s="67"/>
      <c r="AH592" s="68" t="e">
        <f t="shared" si="19"/>
        <v>#REF!</v>
      </c>
      <c r="AI592" s="58"/>
      <c r="AJ592" s="59"/>
      <c r="AK592" s="60"/>
      <c r="AL592" s="61"/>
      <c r="AM592" s="62"/>
      <c r="AN592" s="63"/>
      <c r="AO592" s="69" t="s">
        <v>165</v>
      </c>
      <c r="AP592" s="3" t="e">
        <f t="shared" si="20"/>
        <v>#REF!</v>
      </c>
    </row>
    <row r="593" spans="1:42" ht="39.75" customHeight="1" x14ac:dyDescent="0.25">
      <c r="A593" s="52">
        <f t="shared" si="21"/>
        <v>579</v>
      </c>
      <c r="B593" s="53" t="e">
        <f>'2 SERVICES'!#REF!</f>
        <v>#REF!</v>
      </c>
      <c r="C593" s="54" t="e">
        <f>'2 SERVICES'!#REF!</f>
        <v>#REF!</v>
      </c>
      <c r="D593" s="55" t="e">
        <f>'2 SERVICES'!#REF!</f>
        <v>#REF!</v>
      </c>
      <c r="E593" s="56">
        <f>'2 SERVICES'!B591</f>
        <v>0</v>
      </c>
      <c r="F593" s="57" t="e">
        <f t="shared" si="15"/>
        <v>#REF!</v>
      </c>
      <c r="G593" s="58"/>
      <c r="H593" s="59"/>
      <c r="I593" s="60"/>
      <c r="J593" s="61"/>
      <c r="K593" s="62"/>
      <c r="L593" s="63"/>
      <c r="M593" s="64" t="e">
        <f t="shared" si="16"/>
        <v>#REF!</v>
      </c>
      <c r="N593" s="58"/>
      <c r="O593" s="65"/>
      <c r="P593" s="60"/>
      <c r="Q593" s="61"/>
      <c r="R593" s="66"/>
      <c r="S593" s="67"/>
      <c r="T593" s="57" t="e">
        <f t="shared" si="17"/>
        <v>#REF!</v>
      </c>
      <c r="U593" s="58"/>
      <c r="V593" s="70"/>
      <c r="W593" s="71"/>
      <c r="X593" s="72"/>
      <c r="Y593" s="73"/>
      <c r="Z593" s="74"/>
      <c r="AA593" s="75" t="e">
        <f t="shared" si="18"/>
        <v>#REF!</v>
      </c>
      <c r="AB593" s="76"/>
      <c r="AC593" s="70"/>
      <c r="AD593" s="71"/>
      <c r="AE593" s="72"/>
      <c r="AF593" s="73"/>
      <c r="AG593" s="74"/>
      <c r="AH593" s="68" t="e">
        <f t="shared" si="19"/>
        <v>#REF!</v>
      </c>
      <c r="AI593" s="76"/>
      <c r="AJ593" s="59"/>
      <c r="AK593" s="71"/>
      <c r="AL593" s="72"/>
      <c r="AM593" s="62"/>
      <c r="AN593" s="63"/>
      <c r="AO593" s="77" t="s">
        <v>165</v>
      </c>
      <c r="AP593" s="3" t="e">
        <f t="shared" si="20"/>
        <v>#REF!</v>
      </c>
    </row>
    <row r="594" spans="1:42" ht="39.75" customHeight="1" x14ac:dyDescent="0.25">
      <c r="A594" s="52">
        <f t="shared" si="21"/>
        <v>580</v>
      </c>
      <c r="B594" s="53" t="e">
        <f>'2 SERVICES'!#REF!</f>
        <v>#REF!</v>
      </c>
      <c r="C594" s="54" t="e">
        <f>'2 SERVICES'!#REF!</f>
        <v>#REF!</v>
      </c>
      <c r="D594" s="55" t="e">
        <f>'2 SERVICES'!#REF!</f>
        <v>#REF!</v>
      </c>
      <c r="E594" s="56">
        <f>'2 SERVICES'!B592</f>
        <v>0</v>
      </c>
      <c r="F594" s="57" t="e">
        <f t="shared" si="15"/>
        <v>#REF!</v>
      </c>
      <c r="G594" s="58"/>
      <c r="H594" s="59"/>
      <c r="I594" s="60"/>
      <c r="J594" s="61"/>
      <c r="K594" s="62"/>
      <c r="L594" s="63"/>
      <c r="M594" s="64" t="e">
        <f t="shared" si="16"/>
        <v>#REF!</v>
      </c>
      <c r="N594" s="58"/>
      <c r="O594" s="65"/>
      <c r="P594" s="60"/>
      <c r="Q594" s="61"/>
      <c r="R594" s="66"/>
      <c r="S594" s="67"/>
      <c r="T594" s="57" t="e">
        <f t="shared" si="17"/>
        <v>#REF!</v>
      </c>
      <c r="U594" s="58"/>
      <c r="V594" s="59"/>
      <c r="W594" s="60"/>
      <c r="X594" s="61"/>
      <c r="Y594" s="62"/>
      <c r="Z594" s="63"/>
      <c r="AA594" s="64" t="e">
        <f t="shared" si="18"/>
        <v>#REF!</v>
      </c>
      <c r="AB594" s="58"/>
      <c r="AC594" s="65"/>
      <c r="AD594" s="60"/>
      <c r="AE594" s="61"/>
      <c r="AF594" s="66"/>
      <c r="AG594" s="67"/>
      <c r="AH594" s="68" t="e">
        <f t="shared" si="19"/>
        <v>#REF!</v>
      </c>
      <c r="AI594" s="58"/>
      <c r="AJ594" s="59"/>
      <c r="AK594" s="60"/>
      <c r="AL594" s="61"/>
      <c r="AM594" s="62"/>
      <c r="AN594" s="63"/>
      <c r="AO594" s="69" t="s">
        <v>165</v>
      </c>
      <c r="AP594" s="3" t="e">
        <f t="shared" si="20"/>
        <v>#REF!</v>
      </c>
    </row>
    <row r="595" spans="1:42" ht="39.75" customHeight="1" x14ac:dyDescent="0.25">
      <c r="A595" s="52">
        <f t="shared" si="21"/>
        <v>581</v>
      </c>
      <c r="B595" s="53" t="e">
        <f>'2 SERVICES'!#REF!</f>
        <v>#REF!</v>
      </c>
      <c r="C595" s="54" t="e">
        <f>'2 SERVICES'!#REF!</f>
        <v>#REF!</v>
      </c>
      <c r="D595" s="55" t="e">
        <f>'2 SERVICES'!#REF!</f>
        <v>#REF!</v>
      </c>
      <c r="E595" s="56">
        <f>'2 SERVICES'!B593</f>
        <v>0</v>
      </c>
      <c r="F595" s="57" t="e">
        <f t="shared" si="15"/>
        <v>#REF!</v>
      </c>
      <c r="G595" s="58"/>
      <c r="H595" s="59"/>
      <c r="I595" s="60"/>
      <c r="J595" s="61"/>
      <c r="K595" s="62"/>
      <c r="L595" s="63"/>
      <c r="M595" s="64" t="e">
        <f t="shared" si="16"/>
        <v>#REF!</v>
      </c>
      <c r="N595" s="58"/>
      <c r="O595" s="65"/>
      <c r="P595" s="60"/>
      <c r="Q595" s="61"/>
      <c r="R595" s="66"/>
      <c r="S595" s="67"/>
      <c r="T595" s="57" t="e">
        <f t="shared" si="17"/>
        <v>#REF!</v>
      </c>
      <c r="U595" s="58"/>
      <c r="V595" s="70"/>
      <c r="W595" s="71"/>
      <c r="X595" s="72"/>
      <c r="Y595" s="73"/>
      <c r="Z595" s="74"/>
      <c r="AA595" s="75" t="e">
        <f t="shared" si="18"/>
        <v>#REF!</v>
      </c>
      <c r="AB595" s="76"/>
      <c r="AC595" s="70"/>
      <c r="AD595" s="71"/>
      <c r="AE595" s="72"/>
      <c r="AF595" s="73"/>
      <c r="AG595" s="74"/>
      <c r="AH595" s="68" t="e">
        <f t="shared" si="19"/>
        <v>#REF!</v>
      </c>
      <c r="AI595" s="76"/>
      <c r="AJ595" s="59"/>
      <c r="AK595" s="71"/>
      <c r="AL595" s="72"/>
      <c r="AM595" s="62"/>
      <c r="AN595" s="63"/>
      <c r="AO595" s="77" t="s">
        <v>165</v>
      </c>
      <c r="AP595" s="3" t="e">
        <f t="shared" si="20"/>
        <v>#REF!</v>
      </c>
    </row>
    <row r="596" spans="1:42" ht="39.75" customHeight="1" x14ac:dyDescent="0.25">
      <c r="A596" s="52">
        <f t="shared" si="21"/>
        <v>582</v>
      </c>
      <c r="B596" s="53" t="e">
        <f>'2 SERVICES'!#REF!</f>
        <v>#REF!</v>
      </c>
      <c r="C596" s="54" t="e">
        <f>'2 SERVICES'!#REF!</f>
        <v>#REF!</v>
      </c>
      <c r="D596" s="55" t="e">
        <f>'2 SERVICES'!#REF!</f>
        <v>#REF!</v>
      </c>
      <c r="E596" s="56">
        <f>'2 SERVICES'!B594</f>
        <v>0</v>
      </c>
      <c r="F596" s="57" t="e">
        <f t="shared" si="15"/>
        <v>#REF!</v>
      </c>
      <c r="G596" s="58"/>
      <c r="H596" s="59"/>
      <c r="I596" s="60"/>
      <c r="J596" s="61"/>
      <c r="K596" s="62"/>
      <c r="L596" s="63"/>
      <c r="M596" s="64" t="e">
        <f t="shared" si="16"/>
        <v>#REF!</v>
      </c>
      <c r="N596" s="58"/>
      <c r="O596" s="65"/>
      <c r="P596" s="60"/>
      <c r="Q596" s="61"/>
      <c r="R596" s="66"/>
      <c r="S596" s="67"/>
      <c r="T596" s="57" t="e">
        <f t="shared" si="17"/>
        <v>#REF!</v>
      </c>
      <c r="U596" s="58"/>
      <c r="V596" s="59"/>
      <c r="W596" s="60"/>
      <c r="X596" s="61"/>
      <c r="Y596" s="62"/>
      <c r="Z596" s="63"/>
      <c r="AA596" s="64" t="e">
        <f t="shared" si="18"/>
        <v>#REF!</v>
      </c>
      <c r="AB596" s="58"/>
      <c r="AC596" s="65"/>
      <c r="AD596" s="60"/>
      <c r="AE596" s="61"/>
      <c r="AF596" s="66"/>
      <c r="AG596" s="67"/>
      <c r="AH596" s="68" t="e">
        <f t="shared" si="19"/>
        <v>#REF!</v>
      </c>
      <c r="AI596" s="58"/>
      <c r="AJ596" s="59"/>
      <c r="AK596" s="60"/>
      <c r="AL596" s="61"/>
      <c r="AM596" s="62"/>
      <c r="AN596" s="63"/>
      <c r="AO596" s="69" t="s">
        <v>165</v>
      </c>
      <c r="AP596" s="3" t="e">
        <f t="shared" si="20"/>
        <v>#REF!</v>
      </c>
    </row>
    <row r="597" spans="1:42" ht="39.75" customHeight="1" x14ac:dyDescent="0.25">
      <c r="A597" s="52">
        <f t="shared" si="21"/>
        <v>583</v>
      </c>
      <c r="B597" s="53" t="e">
        <f>'2 SERVICES'!#REF!</f>
        <v>#REF!</v>
      </c>
      <c r="C597" s="54" t="e">
        <f>'2 SERVICES'!#REF!</f>
        <v>#REF!</v>
      </c>
      <c r="D597" s="55" t="e">
        <f>'2 SERVICES'!#REF!</f>
        <v>#REF!</v>
      </c>
      <c r="E597" s="56">
        <f>'2 SERVICES'!B595</f>
        <v>0</v>
      </c>
      <c r="F597" s="57" t="e">
        <f t="shared" si="15"/>
        <v>#REF!</v>
      </c>
      <c r="G597" s="58"/>
      <c r="H597" s="59"/>
      <c r="I597" s="60"/>
      <c r="J597" s="61"/>
      <c r="K597" s="62"/>
      <c r="L597" s="63"/>
      <c r="M597" s="64" t="e">
        <f t="shared" si="16"/>
        <v>#REF!</v>
      </c>
      <c r="N597" s="58"/>
      <c r="O597" s="65"/>
      <c r="P597" s="60"/>
      <c r="Q597" s="61"/>
      <c r="R597" s="66"/>
      <c r="S597" s="67"/>
      <c r="T597" s="57" t="e">
        <f t="shared" si="17"/>
        <v>#REF!</v>
      </c>
      <c r="U597" s="58"/>
      <c r="V597" s="70"/>
      <c r="W597" s="71"/>
      <c r="X597" s="72"/>
      <c r="Y597" s="73"/>
      <c r="Z597" s="74"/>
      <c r="AA597" s="75" t="e">
        <f t="shared" si="18"/>
        <v>#REF!</v>
      </c>
      <c r="AB597" s="76"/>
      <c r="AC597" s="70"/>
      <c r="AD597" s="71"/>
      <c r="AE597" s="72"/>
      <c r="AF597" s="73"/>
      <c r="AG597" s="74"/>
      <c r="AH597" s="68" t="e">
        <f t="shared" si="19"/>
        <v>#REF!</v>
      </c>
      <c r="AI597" s="76"/>
      <c r="AJ597" s="59"/>
      <c r="AK597" s="71"/>
      <c r="AL597" s="72"/>
      <c r="AM597" s="62"/>
      <c r="AN597" s="63"/>
      <c r="AO597" s="77" t="s">
        <v>165</v>
      </c>
      <c r="AP597" s="3" t="e">
        <f t="shared" si="20"/>
        <v>#REF!</v>
      </c>
    </row>
    <row r="598" spans="1:42" ht="39.75" customHeight="1" x14ac:dyDescent="0.25">
      <c r="A598" s="52">
        <f t="shared" si="21"/>
        <v>584</v>
      </c>
      <c r="B598" s="53" t="e">
        <f>'2 SERVICES'!#REF!</f>
        <v>#REF!</v>
      </c>
      <c r="C598" s="54" t="e">
        <f>'2 SERVICES'!#REF!</f>
        <v>#REF!</v>
      </c>
      <c r="D598" s="55" t="e">
        <f>'2 SERVICES'!#REF!</f>
        <v>#REF!</v>
      </c>
      <c r="E598" s="56">
        <f>'2 SERVICES'!B596</f>
        <v>0</v>
      </c>
      <c r="F598" s="57" t="e">
        <f t="shared" si="15"/>
        <v>#REF!</v>
      </c>
      <c r="G598" s="58"/>
      <c r="H598" s="59"/>
      <c r="I598" s="60"/>
      <c r="J598" s="61"/>
      <c r="K598" s="62"/>
      <c r="L598" s="63"/>
      <c r="M598" s="64" t="e">
        <f t="shared" si="16"/>
        <v>#REF!</v>
      </c>
      <c r="N598" s="58"/>
      <c r="O598" s="65"/>
      <c r="P598" s="60"/>
      <c r="Q598" s="61"/>
      <c r="R598" s="66"/>
      <c r="S598" s="67"/>
      <c r="T598" s="57" t="e">
        <f t="shared" si="17"/>
        <v>#REF!</v>
      </c>
      <c r="U598" s="58"/>
      <c r="V598" s="59"/>
      <c r="W598" s="60"/>
      <c r="X598" s="61"/>
      <c r="Y598" s="62"/>
      <c r="Z598" s="63"/>
      <c r="AA598" s="64" t="e">
        <f t="shared" si="18"/>
        <v>#REF!</v>
      </c>
      <c r="AB598" s="58"/>
      <c r="AC598" s="65"/>
      <c r="AD598" s="60"/>
      <c r="AE598" s="61"/>
      <c r="AF598" s="66"/>
      <c r="AG598" s="67"/>
      <c r="AH598" s="68" t="e">
        <f t="shared" si="19"/>
        <v>#REF!</v>
      </c>
      <c r="AI598" s="58"/>
      <c r="AJ598" s="59"/>
      <c r="AK598" s="60"/>
      <c r="AL598" s="61"/>
      <c r="AM598" s="62"/>
      <c r="AN598" s="63"/>
      <c r="AO598" s="69" t="s">
        <v>165</v>
      </c>
      <c r="AP598" s="3" t="e">
        <f t="shared" si="20"/>
        <v>#REF!</v>
      </c>
    </row>
    <row r="599" spans="1:42" ht="39.75" customHeight="1" x14ac:dyDescent="0.25">
      <c r="A599" s="52">
        <f t="shared" si="21"/>
        <v>585</v>
      </c>
      <c r="B599" s="53" t="e">
        <f>'2 SERVICES'!#REF!</f>
        <v>#REF!</v>
      </c>
      <c r="C599" s="54" t="e">
        <f>'2 SERVICES'!#REF!</f>
        <v>#REF!</v>
      </c>
      <c r="D599" s="55" t="e">
        <f>'2 SERVICES'!#REF!</f>
        <v>#REF!</v>
      </c>
      <c r="E599" s="56">
        <f>'2 SERVICES'!B597</f>
        <v>0</v>
      </c>
      <c r="F599" s="57" t="e">
        <f t="shared" si="15"/>
        <v>#REF!</v>
      </c>
      <c r="G599" s="58"/>
      <c r="H599" s="59"/>
      <c r="I599" s="60"/>
      <c r="J599" s="61"/>
      <c r="K599" s="62"/>
      <c r="L599" s="63"/>
      <c r="M599" s="64" t="e">
        <f t="shared" si="16"/>
        <v>#REF!</v>
      </c>
      <c r="N599" s="58"/>
      <c r="O599" s="65"/>
      <c r="P599" s="60"/>
      <c r="Q599" s="61"/>
      <c r="R599" s="66"/>
      <c r="S599" s="67"/>
      <c r="T599" s="57" t="e">
        <f t="shared" si="17"/>
        <v>#REF!</v>
      </c>
      <c r="U599" s="58"/>
      <c r="V599" s="70"/>
      <c r="W599" s="71"/>
      <c r="X599" s="72"/>
      <c r="Y599" s="73"/>
      <c r="Z599" s="74"/>
      <c r="AA599" s="75" t="e">
        <f t="shared" si="18"/>
        <v>#REF!</v>
      </c>
      <c r="AB599" s="76"/>
      <c r="AC599" s="70"/>
      <c r="AD599" s="71"/>
      <c r="AE599" s="72"/>
      <c r="AF599" s="73"/>
      <c r="AG599" s="74"/>
      <c r="AH599" s="68" t="e">
        <f t="shared" si="19"/>
        <v>#REF!</v>
      </c>
      <c r="AI599" s="76"/>
      <c r="AJ599" s="59"/>
      <c r="AK599" s="71"/>
      <c r="AL599" s="72"/>
      <c r="AM599" s="62"/>
      <c r="AN599" s="63"/>
      <c r="AO599" s="77" t="s">
        <v>165</v>
      </c>
      <c r="AP599" s="3" t="e">
        <f t="shared" si="20"/>
        <v>#REF!</v>
      </c>
    </row>
    <row r="600" spans="1:42" ht="39.75" customHeight="1" x14ac:dyDescent="0.25">
      <c r="A600" s="52">
        <f t="shared" si="21"/>
        <v>586</v>
      </c>
      <c r="B600" s="53" t="e">
        <f>'2 SERVICES'!#REF!</f>
        <v>#REF!</v>
      </c>
      <c r="C600" s="54" t="e">
        <f>'2 SERVICES'!#REF!</f>
        <v>#REF!</v>
      </c>
      <c r="D600" s="55" t="e">
        <f>'2 SERVICES'!#REF!</f>
        <v>#REF!</v>
      </c>
      <c r="E600" s="56">
        <f>'2 SERVICES'!B598</f>
        <v>0</v>
      </c>
      <c r="F600" s="57" t="e">
        <f t="shared" si="15"/>
        <v>#REF!</v>
      </c>
      <c r="G600" s="58"/>
      <c r="H600" s="59"/>
      <c r="I600" s="60"/>
      <c r="J600" s="61"/>
      <c r="K600" s="62"/>
      <c r="L600" s="63"/>
      <c r="M600" s="64" t="e">
        <f t="shared" si="16"/>
        <v>#REF!</v>
      </c>
      <c r="N600" s="58"/>
      <c r="O600" s="65"/>
      <c r="P600" s="60"/>
      <c r="Q600" s="61"/>
      <c r="R600" s="66"/>
      <c r="S600" s="67"/>
      <c r="T600" s="57" t="e">
        <f t="shared" si="17"/>
        <v>#REF!</v>
      </c>
      <c r="U600" s="58"/>
      <c r="V600" s="59"/>
      <c r="W600" s="60"/>
      <c r="X600" s="61"/>
      <c r="Y600" s="62"/>
      <c r="Z600" s="63"/>
      <c r="AA600" s="64" t="e">
        <f t="shared" si="18"/>
        <v>#REF!</v>
      </c>
      <c r="AB600" s="58"/>
      <c r="AC600" s="65"/>
      <c r="AD600" s="60"/>
      <c r="AE600" s="61"/>
      <c r="AF600" s="66"/>
      <c r="AG600" s="67"/>
      <c r="AH600" s="68" t="e">
        <f t="shared" si="19"/>
        <v>#REF!</v>
      </c>
      <c r="AI600" s="58"/>
      <c r="AJ600" s="59"/>
      <c r="AK600" s="60"/>
      <c r="AL600" s="61"/>
      <c r="AM600" s="62"/>
      <c r="AN600" s="63"/>
      <c r="AO600" s="69" t="s">
        <v>165</v>
      </c>
      <c r="AP600" s="3" t="e">
        <f t="shared" si="20"/>
        <v>#REF!</v>
      </c>
    </row>
    <row r="601" spans="1:42" ht="39.75" customHeight="1" x14ac:dyDescent="0.25">
      <c r="A601" s="52">
        <f t="shared" si="21"/>
        <v>587</v>
      </c>
      <c r="B601" s="53" t="e">
        <f>'2 SERVICES'!#REF!</f>
        <v>#REF!</v>
      </c>
      <c r="C601" s="54" t="e">
        <f>'2 SERVICES'!#REF!</f>
        <v>#REF!</v>
      </c>
      <c r="D601" s="55" t="e">
        <f>'2 SERVICES'!#REF!</f>
        <v>#REF!</v>
      </c>
      <c r="E601" s="56">
        <f>'2 SERVICES'!B599</f>
        <v>0</v>
      </c>
      <c r="F601" s="57" t="e">
        <f t="shared" si="15"/>
        <v>#REF!</v>
      </c>
      <c r="G601" s="58"/>
      <c r="H601" s="59"/>
      <c r="I601" s="60"/>
      <c r="J601" s="61"/>
      <c r="K601" s="62"/>
      <c r="L601" s="63"/>
      <c r="M601" s="64" t="e">
        <f t="shared" si="16"/>
        <v>#REF!</v>
      </c>
      <c r="N601" s="58"/>
      <c r="O601" s="65"/>
      <c r="P601" s="60"/>
      <c r="Q601" s="61"/>
      <c r="R601" s="66"/>
      <c r="S601" s="67"/>
      <c r="T601" s="57" t="e">
        <f t="shared" si="17"/>
        <v>#REF!</v>
      </c>
      <c r="U601" s="58"/>
      <c r="V601" s="70"/>
      <c r="W601" s="71"/>
      <c r="X601" s="72"/>
      <c r="Y601" s="73"/>
      <c r="Z601" s="74"/>
      <c r="AA601" s="75" t="e">
        <f t="shared" si="18"/>
        <v>#REF!</v>
      </c>
      <c r="AB601" s="76"/>
      <c r="AC601" s="70"/>
      <c r="AD601" s="71"/>
      <c r="AE601" s="72"/>
      <c r="AF601" s="73"/>
      <c r="AG601" s="74"/>
      <c r="AH601" s="68" t="e">
        <f t="shared" si="19"/>
        <v>#REF!</v>
      </c>
      <c r="AI601" s="76"/>
      <c r="AJ601" s="59"/>
      <c r="AK601" s="71"/>
      <c r="AL601" s="72"/>
      <c r="AM601" s="62"/>
      <c r="AN601" s="63"/>
      <c r="AO601" s="77" t="s">
        <v>165</v>
      </c>
      <c r="AP601" s="3" t="e">
        <f t="shared" si="20"/>
        <v>#REF!</v>
      </c>
    </row>
    <row r="602" spans="1:42" ht="39.75" customHeight="1" x14ac:dyDescent="0.25">
      <c r="A602" s="52">
        <f t="shared" si="21"/>
        <v>588</v>
      </c>
      <c r="B602" s="53" t="e">
        <f>'2 SERVICES'!#REF!</f>
        <v>#REF!</v>
      </c>
      <c r="C602" s="54" t="e">
        <f>'2 SERVICES'!#REF!</f>
        <v>#REF!</v>
      </c>
      <c r="D602" s="55" t="e">
        <f>'2 SERVICES'!#REF!</f>
        <v>#REF!</v>
      </c>
      <c r="E602" s="56">
        <f>'2 SERVICES'!B600</f>
        <v>0</v>
      </c>
      <c r="F602" s="57" t="e">
        <f t="shared" si="15"/>
        <v>#REF!</v>
      </c>
      <c r="G602" s="58"/>
      <c r="H602" s="59"/>
      <c r="I602" s="60"/>
      <c r="J602" s="61"/>
      <c r="K602" s="62"/>
      <c r="L602" s="63"/>
      <c r="M602" s="64" t="e">
        <f t="shared" si="16"/>
        <v>#REF!</v>
      </c>
      <c r="N602" s="58"/>
      <c r="O602" s="65"/>
      <c r="P602" s="60"/>
      <c r="Q602" s="61"/>
      <c r="R602" s="66"/>
      <c r="S602" s="67"/>
      <c r="T602" s="57" t="e">
        <f t="shared" si="17"/>
        <v>#REF!</v>
      </c>
      <c r="U602" s="58"/>
      <c r="V602" s="59"/>
      <c r="W602" s="60"/>
      <c r="X602" s="61"/>
      <c r="Y602" s="62"/>
      <c r="Z602" s="63"/>
      <c r="AA602" s="64" t="e">
        <f t="shared" si="18"/>
        <v>#REF!</v>
      </c>
      <c r="AB602" s="58"/>
      <c r="AC602" s="65"/>
      <c r="AD602" s="60"/>
      <c r="AE602" s="61"/>
      <c r="AF602" s="66"/>
      <c r="AG602" s="67"/>
      <c r="AH602" s="68" t="e">
        <f t="shared" si="19"/>
        <v>#REF!</v>
      </c>
      <c r="AI602" s="58"/>
      <c r="AJ602" s="59"/>
      <c r="AK602" s="60"/>
      <c r="AL602" s="61"/>
      <c r="AM602" s="62"/>
      <c r="AN602" s="63"/>
      <c r="AO602" s="69" t="s">
        <v>165</v>
      </c>
      <c r="AP602" s="3" t="e">
        <f t="shared" si="20"/>
        <v>#REF!</v>
      </c>
    </row>
    <row r="603" spans="1:42" ht="39.75" customHeight="1" x14ac:dyDescent="0.25">
      <c r="A603" s="52">
        <f t="shared" si="21"/>
        <v>589</v>
      </c>
      <c r="B603" s="53" t="e">
        <f>'2 SERVICES'!#REF!</f>
        <v>#REF!</v>
      </c>
      <c r="C603" s="54" t="e">
        <f>'2 SERVICES'!#REF!</f>
        <v>#REF!</v>
      </c>
      <c r="D603" s="55" t="e">
        <f>'2 SERVICES'!#REF!</f>
        <v>#REF!</v>
      </c>
      <c r="E603" s="56">
        <f>'2 SERVICES'!B601</f>
        <v>0</v>
      </c>
      <c r="F603" s="57" t="e">
        <f t="shared" si="15"/>
        <v>#REF!</v>
      </c>
      <c r="G603" s="58"/>
      <c r="H603" s="59"/>
      <c r="I603" s="60"/>
      <c r="J603" s="61"/>
      <c r="K603" s="62"/>
      <c r="L603" s="63"/>
      <c r="M603" s="64" t="e">
        <f t="shared" si="16"/>
        <v>#REF!</v>
      </c>
      <c r="N603" s="58"/>
      <c r="O603" s="65"/>
      <c r="P603" s="60"/>
      <c r="Q603" s="61"/>
      <c r="R603" s="66"/>
      <c r="S603" s="67"/>
      <c r="T603" s="57" t="e">
        <f t="shared" si="17"/>
        <v>#REF!</v>
      </c>
      <c r="U603" s="58"/>
      <c r="V603" s="70"/>
      <c r="W603" s="71"/>
      <c r="X603" s="72"/>
      <c r="Y603" s="73"/>
      <c r="Z603" s="74"/>
      <c r="AA603" s="75" t="e">
        <f t="shared" si="18"/>
        <v>#REF!</v>
      </c>
      <c r="AB603" s="76"/>
      <c r="AC603" s="70"/>
      <c r="AD603" s="71"/>
      <c r="AE603" s="72"/>
      <c r="AF603" s="73"/>
      <c r="AG603" s="74"/>
      <c r="AH603" s="68" t="e">
        <f t="shared" si="19"/>
        <v>#REF!</v>
      </c>
      <c r="AI603" s="76"/>
      <c r="AJ603" s="59"/>
      <c r="AK603" s="71"/>
      <c r="AL603" s="72"/>
      <c r="AM603" s="62"/>
      <c r="AN603" s="63"/>
      <c r="AO603" s="77" t="s">
        <v>165</v>
      </c>
      <c r="AP603" s="3" t="e">
        <f t="shared" si="20"/>
        <v>#REF!</v>
      </c>
    </row>
    <row r="604" spans="1:42" ht="39.75" customHeight="1" x14ac:dyDescent="0.25">
      <c r="A604" s="52">
        <f t="shared" si="21"/>
        <v>590</v>
      </c>
      <c r="B604" s="53" t="e">
        <f>'2 SERVICES'!#REF!</f>
        <v>#REF!</v>
      </c>
      <c r="C604" s="54" t="e">
        <f>'2 SERVICES'!#REF!</f>
        <v>#REF!</v>
      </c>
      <c r="D604" s="55" t="e">
        <f>'2 SERVICES'!#REF!</f>
        <v>#REF!</v>
      </c>
      <c r="E604" s="56">
        <f>'2 SERVICES'!B602</f>
        <v>0</v>
      </c>
      <c r="F604" s="57" t="e">
        <f t="shared" si="15"/>
        <v>#REF!</v>
      </c>
      <c r="G604" s="58"/>
      <c r="H604" s="59"/>
      <c r="I604" s="60"/>
      <c r="J604" s="61"/>
      <c r="K604" s="62"/>
      <c r="L604" s="63"/>
      <c r="M604" s="64" t="e">
        <f t="shared" si="16"/>
        <v>#REF!</v>
      </c>
      <c r="N604" s="58"/>
      <c r="O604" s="65"/>
      <c r="P604" s="60"/>
      <c r="Q604" s="61"/>
      <c r="R604" s="66"/>
      <c r="S604" s="67"/>
      <c r="T604" s="57" t="e">
        <f t="shared" si="17"/>
        <v>#REF!</v>
      </c>
      <c r="U604" s="58"/>
      <c r="V604" s="59"/>
      <c r="W604" s="60"/>
      <c r="X604" s="61"/>
      <c r="Y604" s="62"/>
      <c r="Z604" s="63"/>
      <c r="AA604" s="64" t="e">
        <f t="shared" si="18"/>
        <v>#REF!</v>
      </c>
      <c r="AB604" s="58"/>
      <c r="AC604" s="65"/>
      <c r="AD604" s="60"/>
      <c r="AE604" s="61"/>
      <c r="AF604" s="66"/>
      <c r="AG604" s="67"/>
      <c r="AH604" s="68" t="e">
        <f t="shared" si="19"/>
        <v>#REF!</v>
      </c>
      <c r="AI604" s="58"/>
      <c r="AJ604" s="59"/>
      <c r="AK604" s="60"/>
      <c r="AL604" s="61"/>
      <c r="AM604" s="62"/>
      <c r="AN604" s="63"/>
      <c r="AO604" s="69" t="s">
        <v>165</v>
      </c>
      <c r="AP604" s="3" t="e">
        <f t="shared" si="20"/>
        <v>#REF!</v>
      </c>
    </row>
    <row r="605" spans="1:42" ht="39.75" customHeight="1" x14ac:dyDescent="0.25">
      <c r="A605" s="52">
        <f t="shared" si="21"/>
        <v>591</v>
      </c>
      <c r="B605" s="53" t="e">
        <f>'2 SERVICES'!#REF!</f>
        <v>#REF!</v>
      </c>
      <c r="C605" s="54" t="e">
        <f>'2 SERVICES'!#REF!</f>
        <v>#REF!</v>
      </c>
      <c r="D605" s="55" t="e">
        <f>'2 SERVICES'!#REF!</f>
        <v>#REF!</v>
      </c>
      <c r="E605" s="56">
        <f>'2 SERVICES'!B603</f>
        <v>0</v>
      </c>
      <c r="F605" s="57" t="e">
        <f t="shared" si="15"/>
        <v>#REF!</v>
      </c>
      <c r="G605" s="58"/>
      <c r="H605" s="59"/>
      <c r="I605" s="60"/>
      <c r="J605" s="61"/>
      <c r="K605" s="62"/>
      <c r="L605" s="63"/>
      <c r="M605" s="64" t="e">
        <f t="shared" si="16"/>
        <v>#REF!</v>
      </c>
      <c r="N605" s="58"/>
      <c r="O605" s="65"/>
      <c r="P605" s="60"/>
      <c r="Q605" s="61"/>
      <c r="R605" s="66"/>
      <c r="S605" s="67"/>
      <c r="T605" s="57" t="e">
        <f t="shared" si="17"/>
        <v>#REF!</v>
      </c>
      <c r="U605" s="58"/>
      <c r="V605" s="70"/>
      <c r="W605" s="71"/>
      <c r="X605" s="72"/>
      <c r="Y605" s="73"/>
      <c r="Z605" s="74"/>
      <c r="AA605" s="75" t="e">
        <f t="shared" si="18"/>
        <v>#REF!</v>
      </c>
      <c r="AB605" s="76"/>
      <c r="AC605" s="70"/>
      <c r="AD605" s="71"/>
      <c r="AE605" s="72"/>
      <c r="AF605" s="73"/>
      <c r="AG605" s="74"/>
      <c r="AH605" s="68" t="e">
        <f t="shared" si="19"/>
        <v>#REF!</v>
      </c>
      <c r="AI605" s="76"/>
      <c r="AJ605" s="59"/>
      <c r="AK605" s="71"/>
      <c r="AL605" s="72"/>
      <c r="AM605" s="62"/>
      <c r="AN605" s="63"/>
      <c r="AO605" s="77" t="s">
        <v>165</v>
      </c>
      <c r="AP605" s="3" t="e">
        <f t="shared" si="20"/>
        <v>#REF!</v>
      </c>
    </row>
    <row r="606" spans="1:42" ht="39.75" customHeight="1" x14ac:dyDescent="0.25">
      <c r="A606" s="52">
        <f t="shared" si="21"/>
        <v>592</v>
      </c>
      <c r="B606" s="53" t="e">
        <f>'2 SERVICES'!#REF!</f>
        <v>#REF!</v>
      </c>
      <c r="C606" s="54" t="e">
        <f>'2 SERVICES'!#REF!</f>
        <v>#REF!</v>
      </c>
      <c r="D606" s="55" t="e">
        <f>'2 SERVICES'!#REF!</f>
        <v>#REF!</v>
      </c>
      <c r="E606" s="56">
        <f>'2 SERVICES'!B604</f>
        <v>0</v>
      </c>
      <c r="F606" s="57" t="e">
        <f t="shared" si="15"/>
        <v>#REF!</v>
      </c>
      <c r="G606" s="58"/>
      <c r="H606" s="59"/>
      <c r="I606" s="60"/>
      <c r="J606" s="61"/>
      <c r="K606" s="62"/>
      <c r="L606" s="63"/>
      <c r="M606" s="64" t="e">
        <f t="shared" si="16"/>
        <v>#REF!</v>
      </c>
      <c r="N606" s="58"/>
      <c r="O606" s="65"/>
      <c r="P606" s="60"/>
      <c r="Q606" s="61"/>
      <c r="R606" s="66"/>
      <c r="S606" s="67"/>
      <c r="T606" s="57" t="e">
        <f t="shared" si="17"/>
        <v>#REF!</v>
      </c>
      <c r="U606" s="58"/>
      <c r="V606" s="59"/>
      <c r="W606" s="60"/>
      <c r="X606" s="61"/>
      <c r="Y606" s="62"/>
      <c r="Z606" s="63"/>
      <c r="AA606" s="64" t="e">
        <f t="shared" si="18"/>
        <v>#REF!</v>
      </c>
      <c r="AB606" s="58"/>
      <c r="AC606" s="65"/>
      <c r="AD606" s="60"/>
      <c r="AE606" s="61"/>
      <c r="AF606" s="66"/>
      <c r="AG606" s="67"/>
      <c r="AH606" s="68" t="e">
        <f t="shared" si="19"/>
        <v>#REF!</v>
      </c>
      <c r="AI606" s="58"/>
      <c r="AJ606" s="59"/>
      <c r="AK606" s="60"/>
      <c r="AL606" s="61"/>
      <c r="AM606" s="62"/>
      <c r="AN606" s="63"/>
      <c r="AO606" s="69" t="s">
        <v>165</v>
      </c>
      <c r="AP606" s="3" t="e">
        <f t="shared" si="20"/>
        <v>#REF!</v>
      </c>
    </row>
    <row r="607" spans="1:42" ht="39.75" customHeight="1" x14ac:dyDescent="0.25">
      <c r="A607" s="52">
        <f t="shared" si="21"/>
        <v>593</v>
      </c>
      <c r="B607" s="53" t="e">
        <f>'2 SERVICES'!#REF!</f>
        <v>#REF!</v>
      </c>
      <c r="C607" s="54" t="e">
        <f>'2 SERVICES'!#REF!</f>
        <v>#REF!</v>
      </c>
      <c r="D607" s="55" t="e">
        <f>'2 SERVICES'!#REF!</f>
        <v>#REF!</v>
      </c>
      <c r="E607" s="56">
        <f>'2 SERVICES'!B605</f>
        <v>0</v>
      </c>
      <c r="F607" s="57" t="e">
        <f t="shared" si="15"/>
        <v>#REF!</v>
      </c>
      <c r="G607" s="58"/>
      <c r="H607" s="59"/>
      <c r="I607" s="60"/>
      <c r="J607" s="61"/>
      <c r="K607" s="62"/>
      <c r="L607" s="63"/>
      <c r="M607" s="64" t="e">
        <f t="shared" si="16"/>
        <v>#REF!</v>
      </c>
      <c r="N607" s="58"/>
      <c r="O607" s="65"/>
      <c r="P607" s="60"/>
      <c r="Q607" s="61"/>
      <c r="R607" s="66"/>
      <c r="S607" s="67"/>
      <c r="T607" s="57" t="e">
        <f t="shared" si="17"/>
        <v>#REF!</v>
      </c>
      <c r="U607" s="58"/>
      <c r="V607" s="70"/>
      <c r="W607" s="71"/>
      <c r="X607" s="72"/>
      <c r="Y607" s="73"/>
      <c r="Z607" s="74"/>
      <c r="AA607" s="75" t="e">
        <f t="shared" si="18"/>
        <v>#REF!</v>
      </c>
      <c r="AB607" s="76"/>
      <c r="AC607" s="70"/>
      <c r="AD607" s="71"/>
      <c r="AE607" s="72"/>
      <c r="AF607" s="73"/>
      <c r="AG607" s="74"/>
      <c r="AH607" s="68" t="e">
        <f t="shared" si="19"/>
        <v>#REF!</v>
      </c>
      <c r="AI607" s="76"/>
      <c r="AJ607" s="59"/>
      <c r="AK607" s="71"/>
      <c r="AL607" s="72"/>
      <c r="AM607" s="62"/>
      <c r="AN607" s="63"/>
      <c r="AO607" s="77" t="s">
        <v>165</v>
      </c>
      <c r="AP607" s="3" t="e">
        <f t="shared" si="20"/>
        <v>#REF!</v>
      </c>
    </row>
    <row r="608" spans="1:42" ht="39.75" customHeight="1" x14ac:dyDescent="0.25">
      <c r="A608" s="52">
        <f t="shared" si="21"/>
        <v>594</v>
      </c>
      <c r="B608" s="53" t="e">
        <f>'2 SERVICES'!#REF!</f>
        <v>#REF!</v>
      </c>
      <c r="C608" s="54" t="e">
        <f>'2 SERVICES'!#REF!</f>
        <v>#REF!</v>
      </c>
      <c r="D608" s="55" t="e">
        <f>'2 SERVICES'!#REF!</f>
        <v>#REF!</v>
      </c>
      <c r="E608" s="56">
        <f>'2 SERVICES'!B606</f>
        <v>0</v>
      </c>
      <c r="F608" s="57" t="e">
        <f t="shared" si="15"/>
        <v>#REF!</v>
      </c>
      <c r="G608" s="58"/>
      <c r="H608" s="59"/>
      <c r="I608" s="60"/>
      <c r="J608" s="61"/>
      <c r="K608" s="62"/>
      <c r="L608" s="63"/>
      <c r="M608" s="64" t="e">
        <f t="shared" si="16"/>
        <v>#REF!</v>
      </c>
      <c r="N608" s="58"/>
      <c r="O608" s="65"/>
      <c r="P608" s="60"/>
      <c r="Q608" s="61"/>
      <c r="R608" s="66"/>
      <c r="S608" s="67"/>
      <c r="T608" s="57" t="e">
        <f t="shared" si="17"/>
        <v>#REF!</v>
      </c>
      <c r="U608" s="58"/>
      <c r="V608" s="59"/>
      <c r="W608" s="60"/>
      <c r="X608" s="61"/>
      <c r="Y608" s="62"/>
      <c r="Z608" s="63"/>
      <c r="AA608" s="64" t="e">
        <f t="shared" si="18"/>
        <v>#REF!</v>
      </c>
      <c r="AB608" s="58"/>
      <c r="AC608" s="65"/>
      <c r="AD608" s="60"/>
      <c r="AE608" s="61"/>
      <c r="AF608" s="66"/>
      <c r="AG608" s="67"/>
      <c r="AH608" s="68" t="e">
        <f t="shared" si="19"/>
        <v>#REF!</v>
      </c>
      <c r="AI608" s="58"/>
      <c r="AJ608" s="59"/>
      <c r="AK608" s="60"/>
      <c r="AL608" s="61"/>
      <c r="AM608" s="62"/>
      <c r="AN608" s="63"/>
      <c r="AO608" s="69" t="s">
        <v>165</v>
      </c>
      <c r="AP608" s="3" t="e">
        <f t="shared" si="20"/>
        <v>#REF!</v>
      </c>
    </row>
    <row r="609" spans="1:42" ht="39.75" customHeight="1" x14ac:dyDescent="0.25">
      <c r="A609" s="52">
        <f t="shared" si="21"/>
        <v>595</v>
      </c>
      <c r="B609" s="53" t="e">
        <f>'2 SERVICES'!#REF!</f>
        <v>#REF!</v>
      </c>
      <c r="C609" s="54" t="e">
        <f>'2 SERVICES'!#REF!</f>
        <v>#REF!</v>
      </c>
      <c r="D609" s="55" t="e">
        <f>'2 SERVICES'!#REF!</f>
        <v>#REF!</v>
      </c>
      <c r="E609" s="56">
        <f>'2 SERVICES'!B607</f>
        <v>0</v>
      </c>
      <c r="F609" s="57" t="e">
        <f t="shared" si="15"/>
        <v>#REF!</v>
      </c>
      <c r="G609" s="58"/>
      <c r="H609" s="59"/>
      <c r="I609" s="60"/>
      <c r="J609" s="61"/>
      <c r="K609" s="62"/>
      <c r="L609" s="63"/>
      <c r="M609" s="64" t="e">
        <f t="shared" si="16"/>
        <v>#REF!</v>
      </c>
      <c r="N609" s="58"/>
      <c r="O609" s="65"/>
      <c r="P609" s="60"/>
      <c r="Q609" s="61"/>
      <c r="R609" s="66"/>
      <c r="S609" s="67"/>
      <c r="T609" s="57" t="e">
        <f t="shared" si="17"/>
        <v>#REF!</v>
      </c>
      <c r="U609" s="58"/>
      <c r="V609" s="70"/>
      <c r="W609" s="71"/>
      <c r="X609" s="72"/>
      <c r="Y609" s="73"/>
      <c r="Z609" s="74"/>
      <c r="AA609" s="75" t="e">
        <f t="shared" si="18"/>
        <v>#REF!</v>
      </c>
      <c r="AB609" s="76"/>
      <c r="AC609" s="70"/>
      <c r="AD609" s="71"/>
      <c r="AE609" s="72"/>
      <c r="AF609" s="73"/>
      <c r="AG609" s="74"/>
      <c r="AH609" s="68" t="e">
        <f t="shared" si="19"/>
        <v>#REF!</v>
      </c>
      <c r="AI609" s="76"/>
      <c r="AJ609" s="59"/>
      <c r="AK609" s="71"/>
      <c r="AL609" s="72"/>
      <c r="AM609" s="62"/>
      <c r="AN609" s="63"/>
      <c r="AO609" s="77" t="s">
        <v>165</v>
      </c>
      <c r="AP609" s="3" t="e">
        <f t="shared" si="20"/>
        <v>#REF!</v>
      </c>
    </row>
    <row r="610" spans="1:42" ht="39.75" customHeight="1" x14ac:dyDescent="0.25">
      <c r="A610" s="52">
        <f t="shared" si="21"/>
        <v>596</v>
      </c>
      <c r="B610" s="53" t="e">
        <f>'2 SERVICES'!#REF!</f>
        <v>#REF!</v>
      </c>
      <c r="C610" s="54" t="e">
        <f>'2 SERVICES'!#REF!</f>
        <v>#REF!</v>
      </c>
      <c r="D610" s="55" t="e">
        <f>'2 SERVICES'!#REF!</f>
        <v>#REF!</v>
      </c>
      <c r="E610" s="56">
        <f>'2 SERVICES'!B608</f>
        <v>0</v>
      </c>
      <c r="F610" s="57" t="e">
        <f t="shared" si="15"/>
        <v>#REF!</v>
      </c>
      <c r="G610" s="58"/>
      <c r="H610" s="59"/>
      <c r="I610" s="60"/>
      <c r="J610" s="61"/>
      <c r="K610" s="62"/>
      <c r="L610" s="63"/>
      <c r="M610" s="64" t="e">
        <f t="shared" si="16"/>
        <v>#REF!</v>
      </c>
      <c r="N610" s="58"/>
      <c r="O610" s="65"/>
      <c r="P610" s="60"/>
      <c r="Q610" s="61"/>
      <c r="R610" s="66"/>
      <c r="S610" s="67"/>
      <c r="T610" s="57" t="e">
        <f t="shared" si="17"/>
        <v>#REF!</v>
      </c>
      <c r="U610" s="58"/>
      <c r="V610" s="59"/>
      <c r="W610" s="60"/>
      <c r="X610" s="61"/>
      <c r="Y610" s="62"/>
      <c r="Z610" s="63"/>
      <c r="AA610" s="64" t="e">
        <f t="shared" si="18"/>
        <v>#REF!</v>
      </c>
      <c r="AB610" s="58"/>
      <c r="AC610" s="65"/>
      <c r="AD610" s="60"/>
      <c r="AE610" s="61"/>
      <c r="AF610" s="66"/>
      <c r="AG610" s="67"/>
      <c r="AH610" s="68" t="e">
        <f t="shared" si="19"/>
        <v>#REF!</v>
      </c>
      <c r="AI610" s="58"/>
      <c r="AJ610" s="59"/>
      <c r="AK610" s="60"/>
      <c r="AL610" s="61"/>
      <c r="AM610" s="62"/>
      <c r="AN610" s="63"/>
      <c r="AO610" s="69" t="s">
        <v>165</v>
      </c>
      <c r="AP610" s="3" t="e">
        <f t="shared" si="20"/>
        <v>#REF!</v>
      </c>
    </row>
    <row r="611" spans="1:42" ht="39.75" customHeight="1" x14ac:dyDescent="0.25">
      <c r="A611" s="52">
        <f t="shared" si="21"/>
        <v>597</v>
      </c>
      <c r="B611" s="53" t="e">
        <f>'2 SERVICES'!#REF!</f>
        <v>#REF!</v>
      </c>
      <c r="C611" s="54" t="e">
        <f>'2 SERVICES'!#REF!</f>
        <v>#REF!</v>
      </c>
      <c r="D611" s="55" t="e">
        <f>'2 SERVICES'!#REF!</f>
        <v>#REF!</v>
      </c>
      <c r="E611" s="56">
        <f>'2 SERVICES'!B609</f>
        <v>0</v>
      </c>
      <c r="F611" s="57" t="e">
        <f t="shared" si="15"/>
        <v>#REF!</v>
      </c>
      <c r="G611" s="58"/>
      <c r="H611" s="59"/>
      <c r="I611" s="60"/>
      <c r="J611" s="61"/>
      <c r="K611" s="62"/>
      <c r="L611" s="63"/>
      <c r="M611" s="64" t="e">
        <f t="shared" si="16"/>
        <v>#REF!</v>
      </c>
      <c r="N611" s="58"/>
      <c r="O611" s="65"/>
      <c r="P611" s="60"/>
      <c r="Q611" s="61"/>
      <c r="R611" s="66"/>
      <c r="S611" s="67"/>
      <c r="T611" s="57" t="e">
        <f t="shared" si="17"/>
        <v>#REF!</v>
      </c>
      <c r="U611" s="58"/>
      <c r="V611" s="70"/>
      <c r="W611" s="71"/>
      <c r="X611" s="72"/>
      <c r="Y611" s="73"/>
      <c r="Z611" s="74"/>
      <c r="AA611" s="75" t="e">
        <f t="shared" si="18"/>
        <v>#REF!</v>
      </c>
      <c r="AB611" s="76"/>
      <c r="AC611" s="70"/>
      <c r="AD611" s="71"/>
      <c r="AE611" s="72"/>
      <c r="AF611" s="73"/>
      <c r="AG611" s="74"/>
      <c r="AH611" s="68" t="e">
        <f t="shared" si="19"/>
        <v>#REF!</v>
      </c>
      <c r="AI611" s="76"/>
      <c r="AJ611" s="59"/>
      <c r="AK611" s="71"/>
      <c r="AL611" s="72"/>
      <c r="AM611" s="62"/>
      <c r="AN611" s="63"/>
      <c r="AO611" s="77" t="s">
        <v>165</v>
      </c>
      <c r="AP611" s="3" t="e">
        <f t="shared" si="20"/>
        <v>#REF!</v>
      </c>
    </row>
    <row r="612" spans="1:42" ht="39.75" customHeight="1" x14ac:dyDescent="0.25">
      <c r="A612" s="52">
        <f t="shared" si="21"/>
        <v>598</v>
      </c>
      <c r="B612" s="53" t="e">
        <f>'2 SERVICES'!#REF!</f>
        <v>#REF!</v>
      </c>
      <c r="C612" s="54" t="e">
        <f>'2 SERVICES'!#REF!</f>
        <v>#REF!</v>
      </c>
      <c r="D612" s="55" t="e">
        <f>'2 SERVICES'!#REF!</f>
        <v>#REF!</v>
      </c>
      <c r="E612" s="56">
        <f>'2 SERVICES'!B610</f>
        <v>0</v>
      </c>
      <c r="F612" s="57" t="e">
        <f t="shared" si="15"/>
        <v>#REF!</v>
      </c>
      <c r="G612" s="58"/>
      <c r="H612" s="59"/>
      <c r="I612" s="60"/>
      <c r="J612" s="61"/>
      <c r="K612" s="62"/>
      <c r="L612" s="63"/>
      <c r="M612" s="64" t="e">
        <f t="shared" si="16"/>
        <v>#REF!</v>
      </c>
      <c r="N612" s="58"/>
      <c r="O612" s="65"/>
      <c r="P612" s="60"/>
      <c r="Q612" s="61"/>
      <c r="R612" s="66"/>
      <c r="S612" s="67"/>
      <c r="T612" s="57" t="e">
        <f t="shared" si="17"/>
        <v>#REF!</v>
      </c>
      <c r="U612" s="58"/>
      <c r="V612" s="59"/>
      <c r="W612" s="60"/>
      <c r="X612" s="61"/>
      <c r="Y612" s="62"/>
      <c r="Z612" s="63"/>
      <c r="AA612" s="64" t="e">
        <f t="shared" si="18"/>
        <v>#REF!</v>
      </c>
      <c r="AB612" s="58"/>
      <c r="AC612" s="65"/>
      <c r="AD612" s="60"/>
      <c r="AE612" s="61"/>
      <c r="AF612" s="66"/>
      <c r="AG612" s="67"/>
      <c r="AH612" s="68" t="e">
        <f t="shared" si="19"/>
        <v>#REF!</v>
      </c>
      <c r="AI612" s="58"/>
      <c r="AJ612" s="59"/>
      <c r="AK612" s="60"/>
      <c r="AL612" s="61"/>
      <c r="AM612" s="62"/>
      <c r="AN612" s="63"/>
      <c r="AO612" s="69" t="s">
        <v>165</v>
      </c>
      <c r="AP612" s="3" t="e">
        <f t="shared" si="20"/>
        <v>#REF!</v>
      </c>
    </row>
    <row r="613" spans="1:42" ht="39.75" customHeight="1" x14ac:dyDescent="0.25">
      <c r="A613" s="52">
        <f t="shared" si="21"/>
        <v>599</v>
      </c>
      <c r="B613" s="53" t="e">
        <f>'2 SERVICES'!#REF!</f>
        <v>#REF!</v>
      </c>
      <c r="C613" s="54" t="e">
        <f>'2 SERVICES'!#REF!</f>
        <v>#REF!</v>
      </c>
      <c r="D613" s="55" t="e">
        <f>'2 SERVICES'!#REF!</f>
        <v>#REF!</v>
      </c>
      <c r="E613" s="56">
        <f>'2 SERVICES'!B611</f>
        <v>0</v>
      </c>
      <c r="F613" s="57" t="e">
        <f t="shared" si="15"/>
        <v>#REF!</v>
      </c>
      <c r="G613" s="58"/>
      <c r="H613" s="59"/>
      <c r="I613" s="60"/>
      <c r="J613" s="61"/>
      <c r="K613" s="62"/>
      <c r="L613" s="63"/>
      <c r="M613" s="64" t="e">
        <f t="shared" si="16"/>
        <v>#REF!</v>
      </c>
      <c r="N613" s="58"/>
      <c r="O613" s="65"/>
      <c r="P613" s="60"/>
      <c r="Q613" s="61"/>
      <c r="R613" s="66"/>
      <c r="S613" s="67"/>
      <c r="T613" s="57" t="e">
        <f t="shared" si="17"/>
        <v>#REF!</v>
      </c>
      <c r="U613" s="58"/>
      <c r="V613" s="70"/>
      <c r="W613" s="71"/>
      <c r="X613" s="72"/>
      <c r="Y613" s="73"/>
      <c r="Z613" s="74"/>
      <c r="AA613" s="75" t="e">
        <f t="shared" si="18"/>
        <v>#REF!</v>
      </c>
      <c r="AB613" s="76"/>
      <c r="AC613" s="70"/>
      <c r="AD613" s="71"/>
      <c r="AE613" s="72"/>
      <c r="AF613" s="73"/>
      <c r="AG613" s="74"/>
      <c r="AH613" s="68" t="e">
        <f t="shared" si="19"/>
        <v>#REF!</v>
      </c>
      <c r="AI613" s="76"/>
      <c r="AJ613" s="59"/>
      <c r="AK613" s="71"/>
      <c r="AL613" s="72"/>
      <c r="AM613" s="62"/>
      <c r="AN613" s="63"/>
      <c r="AO613" s="77" t="s">
        <v>165</v>
      </c>
      <c r="AP613" s="3" t="e">
        <f t="shared" si="20"/>
        <v>#REF!</v>
      </c>
    </row>
    <row r="614" spans="1:42" ht="39.75" customHeight="1" x14ac:dyDescent="0.25">
      <c r="A614" s="52">
        <f t="shared" si="21"/>
        <v>600</v>
      </c>
      <c r="B614" s="53" t="e">
        <f>'2 SERVICES'!#REF!</f>
        <v>#REF!</v>
      </c>
      <c r="C614" s="54" t="e">
        <f>'2 SERVICES'!#REF!</f>
        <v>#REF!</v>
      </c>
      <c r="D614" s="55" t="e">
        <f>'2 SERVICES'!#REF!</f>
        <v>#REF!</v>
      </c>
      <c r="E614" s="56">
        <f>'2 SERVICES'!B612</f>
        <v>0</v>
      </c>
      <c r="F614" s="57" t="e">
        <f t="shared" si="15"/>
        <v>#REF!</v>
      </c>
      <c r="G614" s="58"/>
      <c r="H614" s="59"/>
      <c r="I614" s="60"/>
      <c r="J614" s="61"/>
      <c r="K614" s="62"/>
      <c r="L614" s="63"/>
      <c r="M614" s="64" t="e">
        <f t="shared" si="16"/>
        <v>#REF!</v>
      </c>
      <c r="N614" s="58"/>
      <c r="O614" s="65"/>
      <c r="P614" s="60"/>
      <c r="Q614" s="61"/>
      <c r="R614" s="66"/>
      <c r="S614" s="67"/>
      <c r="T614" s="57" t="e">
        <f t="shared" si="17"/>
        <v>#REF!</v>
      </c>
      <c r="U614" s="58"/>
      <c r="V614" s="59"/>
      <c r="W614" s="60"/>
      <c r="X614" s="61"/>
      <c r="Y614" s="62"/>
      <c r="Z614" s="63"/>
      <c r="AA614" s="64" t="e">
        <f t="shared" si="18"/>
        <v>#REF!</v>
      </c>
      <c r="AB614" s="58"/>
      <c r="AC614" s="65"/>
      <c r="AD614" s="60"/>
      <c r="AE614" s="61"/>
      <c r="AF614" s="66"/>
      <c r="AG614" s="67"/>
      <c r="AH614" s="68" t="e">
        <f t="shared" si="19"/>
        <v>#REF!</v>
      </c>
      <c r="AI614" s="58"/>
      <c r="AJ614" s="59"/>
      <c r="AK614" s="60"/>
      <c r="AL614" s="61"/>
      <c r="AM614" s="62"/>
      <c r="AN614" s="63"/>
      <c r="AO614" s="69" t="s">
        <v>165</v>
      </c>
      <c r="AP614" s="3" t="e">
        <f t="shared" si="20"/>
        <v>#REF!</v>
      </c>
    </row>
    <row r="615" spans="1:42" ht="39.75" customHeight="1" x14ac:dyDescent="0.25">
      <c r="A615" s="52">
        <f t="shared" si="21"/>
        <v>601</v>
      </c>
      <c r="B615" s="53" t="e">
        <f>'2 SERVICES'!#REF!</f>
        <v>#REF!</v>
      </c>
      <c r="C615" s="54" t="e">
        <f>'2 SERVICES'!#REF!</f>
        <v>#REF!</v>
      </c>
      <c r="D615" s="55" t="e">
        <f>'2 SERVICES'!#REF!</f>
        <v>#REF!</v>
      </c>
      <c r="E615" s="56">
        <f>'2 SERVICES'!B613</f>
        <v>0</v>
      </c>
      <c r="F615" s="57" t="e">
        <f t="shared" si="15"/>
        <v>#REF!</v>
      </c>
      <c r="G615" s="58"/>
      <c r="H615" s="59"/>
      <c r="I615" s="60"/>
      <c r="J615" s="61"/>
      <c r="K615" s="62"/>
      <c r="L615" s="63"/>
      <c r="M615" s="64" t="e">
        <f t="shared" si="16"/>
        <v>#REF!</v>
      </c>
      <c r="N615" s="58"/>
      <c r="O615" s="65"/>
      <c r="P615" s="60"/>
      <c r="Q615" s="61"/>
      <c r="R615" s="66"/>
      <c r="S615" s="67"/>
      <c r="T615" s="57" t="e">
        <f t="shared" si="17"/>
        <v>#REF!</v>
      </c>
      <c r="U615" s="58"/>
      <c r="V615" s="70"/>
      <c r="W615" s="71"/>
      <c r="X615" s="72"/>
      <c r="Y615" s="73"/>
      <c r="Z615" s="74"/>
      <c r="AA615" s="75" t="e">
        <f t="shared" si="18"/>
        <v>#REF!</v>
      </c>
      <c r="AB615" s="76"/>
      <c r="AC615" s="70"/>
      <c r="AD615" s="71"/>
      <c r="AE615" s="72"/>
      <c r="AF615" s="73"/>
      <c r="AG615" s="74"/>
      <c r="AH615" s="68" t="e">
        <f t="shared" si="19"/>
        <v>#REF!</v>
      </c>
      <c r="AI615" s="76"/>
      <c r="AJ615" s="59"/>
      <c r="AK615" s="71"/>
      <c r="AL615" s="72"/>
      <c r="AM615" s="62"/>
      <c r="AN615" s="63"/>
      <c r="AO615" s="77" t="s">
        <v>165</v>
      </c>
      <c r="AP615" s="3" t="e">
        <f t="shared" si="20"/>
        <v>#REF!</v>
      </c>
    </row>
    <row r="616" spans="1:42" ht="39.75" customHeight="1" x14ac:dyDescent="0.25">
      <c r="A616" s="52">
        <f t="shared" si="21"/>
        <v>602</v>
      </c>
      <c r="B616" s="53" t="e">
        <f>'2 SERVICES'!#REF!</f>
        <v>#REF!</v>
      </c>
      <c r="C616" s="54" t="e">
        <f>'2 SERVICES'!#REF!</f>
        <v>#REF!</v>
      </c>
      <c r="D616" s="55" t="e">
        <f>'2 SERVICES'!#REF!</f>
        <v>#REF!</v>
      </c>
      <c r="E616" s="56">
        <f>'2 SERVICES'!B614</f>
        <v>0</v>
      </c>
      <c r="F616" s="57" t="e">
        <f t="shared" si="15"/>
        <v>#REF!</v>
      </c>
      <c r="G616" s="58"/>
      <c r="H616" s="59"/>
      <c r="I616" s="60"/>
      <c r="J616" s="61"/>
      <c r="K616" s="62"/>
      <c r="L616" s="63"/>
      <c r="M616" s="64" t="e">
        <f t="shared" si="16"/>
        <v>#REF!</v>
      </c>
      <c r="N616" s="58"/>
      <c r="O616" s="65"/>
      <c r="P616" s="60"/>
      <c r="Q616" s="61"/>
      <c r="R616" s="66"/>
      <c r="S616" s="67"/>
      <c r="T616" s="57" t="e">
        <f t="shared" si="17"/>
        <v>#REF!</v>
      </c>
      <c r="U616" s="58"/>
      <c r="V616" s="59"/>
      <c r="W616" s="60"/>
      <c r="X616" s="61"/>
      <c r="Y616" s="62"/>
      <c r="Z616" s="63"/>
      <c r="AA616" s="64" t="e">
        <f t="shared" si="18"/>
        <v>#REF!</v>
      </c>
      <c r="AB616" s="58"/>
      <c r="AC616" s="65"/>
      <c r="AD616" s="60"/>
      <c r="AE616" s="61"/>
      <c r="AF616" s="66"/>
      <c r="AG616" s="67"/>
      <c r="AH616" s="68" t="e">
        <f t="shared" si="19"/>
        <v>#REF!</v>
      </c>
      <c r="AI616" s="58"/>
      <c r="AJ616" s="59"/>
      <c r="AK616" s="60"/>
      <c r="AL616" s="61"/>
      <c r="AM616" s="62"/>
      <c r="AN616" s="63"/>
      <c r="AO616" s="69" t="s">
        <v>165</v>
      </c>
      <c r="AP616" s="3" t="e">
        <f t="shared" si="20"/>
        <v>#REF!</v>
      </c>
    </row>
    <row r="617" spans="1:42" ht="39.75" customHeight="1" x14ac:dyDescent="0.25">
      <c r="A617" s="52">
        <f t="shared" si="21"/>
        <v>603</v>
      </c>
      <c r="B617" s="53" t="e">
        <f>'2 SERVICES'!#REF!</f>
        <v>#REF!</v>
      </c>
      <c r="C617" s="54" t="e">
        <f>'2 SERVICES'!#REF!</f>
        <v>#REF!</v>
      </c>
      <c r="D617" s="55" t="e">
        <f>'2 SERVICES'!#REF!</f>
        <v>#REF!</v>
      </c>
      <c r="E617" s="56">
        <f>'2 SERVICES'!B615</f>
        <v>0</v>
      </c>
      <c r="F617" s="57" t="e">
        <f t="shared" si="15"/>
        <v>#REF!</v>
      </c>
      <c r="G617" s="58"/>
      <c r="H617" s="59"/>
      <c r="I617" s="60"/>
      <c r="J617" s="61"/>
      <c r="K617" s="62"/>
      <c r="L617" s="63"/>
      <c r="M617" s="64" t="e">
        <f t="shared" si="16"/>
        <v>#REF!</v>
      </c>
      <c r="N617" s="58"/>
      <c r="O617" s="65"/>
      <c r="P617" s="60"/>
      <c r="Q617" s="61"/>
      <c r="R617" s="66"/>
      <c r="S617" s="67"/>
      <c r="T617" s="57" t="e">
        <f t="shared" si="17"/>
        <v>#REF!</v>
      </c>
      <c r="U617" s="58"/>
      <c r="V617" s="70"/>
      <c r="W617" s="71"/>
      <c r="X617" s="72"/>
      <c r="Y617" s="73"/>
      <c r="Z617" s="74"/>
      <c r="AA617" s="75" t="e">
        <f t="shared" si="18"/>
        <v>#REF!</v>
      </c>
      <c r="AB617" s="76"/>
      <c r="AC617" s="70"/>
      <c r="AD617" s="71"/>
      <c r="AE617" s="72"/>
      <c r="AF617" s="73"/>
      <c r="AG617" s="74"/>
      <c r="AH617" s="68" t="e">
        <f t="shared" si="19"/>
        <v>#REF!</v>
      </c>
      <c r="AI617" s="76"/>
      <c r="AJ617" s="59"/>
      <c r="AK617" s="71"/>
      <c r="AL617" s="72"/>
      <c r="AM617" s="62"/>
      <c r="AN617" s="63"/>
      <c r="AO617" s="77" t="s">
        <v>165</v>
      </c>
      <c r="AP617" s="3" t="e">
        <f t="shared" si="20"/>
        <v>#REF!</v>
      </c>
    </row>
    <row r="618" spans="1:42" ht="39.75" customHeight="1" x14ac:dyDescent="0.25">
      <c r="A618" s="52">
        <f t="shared" si="21"/>
        <v>604</v>
      </c>
      <c r="B618" s="53" t="e">
        <f>'2 SERVICES'!#REF!</f>
        <v>#REF!</v>
      </c>
      <c r="C618" s="54" t="e">
        <f>'2 SERVICES'!#REF!</f>
        <v>#REF!</v>
      </c>
      <c r="D618" s="55" t="e">
        <f>'2 SERVICES'!#REF!</f>
        <v>#REF!</v>
      </c>
      <c r="E618" s="56">
        <f>'2 SERVICES'!B616</f>
        <v>0</v>
      </c>
      <c r="F618" s="57" t="e">
        <f t="shared" si="15"/>
        <v>#REF!</v>
      </c>
      <c r="G618" s="58"/>
      <c r="H618" s="59"/>
      <c r="I618" s="60"/>
      <c r="J618" s="61"/>
      <c r="K618" s="62"/>
      <c r="L618" s="63"/>
      <c r="M618" s="64" t="e">
        <f t="shared" si="16"/>
        <v>#REF!</v>
      </c>
      <c r="N618" s="58"/>
      <c r="O618" s="65"/>
      <c r="P618" s="60"/>
      <c r="Q618" s="61"/>
      <c r="R618" s="66"/>
      <c r="S618" s="67"/>
      <c r="T618" s="57" t="e">
        <f t="shared" si="17"/>
        <v>#REF!</v>
      </c>
      <c r="U618" s="58"/>
      <c r="V618" s="59"/>
      <c r="W618" s="60"/>
      <c r="X618" s="61"/>
      <c r="Y618" s="62"/>
      <c r="Z618" s="63"/>
      <c r="AA618" s="64" t="e">
        <f t="shared" si="18"/>
        <v>#REF!</v>
      </c>
      <c r="AB618" s="58"/>
      <c r="AC618" s="65"/>
      <c r="AD618" s="60"/>
      <c r="AE618" s="61"/>
      <c r="AF618" s="66"/>
      <c r="AG618" s="67"/>
      <c r="AH618" s="68" t="e">
        <f t="shared" si="19"/>
        <v>#REF!</v>
      </c>
      <c r="AI618" s="58"/>
      <c r="AJ618" s="59"/>
      <c r="AK618" s="60"/>
      <c r="AL618" s="61"/>
      <c r="AM618" s="62"/>
      <c r="AN618" s="63"/>
      <c r="AO618" s="69" t="s">
        <v>165</v>
      </c>
      <c r="AP618" s="3" t="e">
        <f t="shared" si="20"/>
        <v>#REF!</v>
      </c>
    </row>
    <row r="619" spans="1:42" ht="39.75" customHeight="1" x14ac:dyDescent="0.25">
      <c r="A619" s="52">
        <f t="shared" si="21"/>
        <v>605</v>
      </c>
      <c r="B619" s="53" t="e">
        <f>'2 SERVICES'!#REF!</f>
        <v>#REF!</v>
      </c>
      <c r="C619" s="54" t="e">
        <f>'2 SERVICES'!#REF!</f>
        <v>#REF!</v>
      </c>
      <c r="D619" s="55" t="e">
        <f>'2 SERVICES'!#REF!</f>
        <v>#REF!</v>
      </c>
      <c r="E619" s="56">
        <f>'2 SERVICES'!B617</f>
        <v>0</v>
      </c>
      <c r="F619" s="57" t="e">
        <f t="shared" si="15"/>
        <v>#REF!</v>
      </c>
      <c r="G619" s="58"/>
      <c r="H619" s="59"/>
      <c r="I619" s="60"/>
      <c r="J619" s="61"/>
      <c r="K619" s="62"/>
      <c r="L619" s="63"/>
      <c r="M619" s="64" t="e">
        <f t="shared" si="16"/>
        <v>#REF!</v>
      </c>
      <c r="N619" s="58"/>
      <c r="O619" s="65"/>
      <c r="P619" s="60"/>
      <c r="Q619" s="61"/>
      <c r="R619" s="66"/>
      <c r="S619" s="67"/>
      <c r="T619" s="57" t="e">
        <f t="shared" si="17"/>
        <v>#REF!</v>
      </c>
      <c r="U619" s="58"/>
      <c r="V619" s="70"/>
      <c r="W619" s="71"/>
      <c r="X619" s="72"/>
      <c r="Y619" s="73"/>
      <c r="Z619" s="74"/>
      <c r="AA619" s="75" t="e">
        <f t="shared" si="18"/>
        <v>#REF!</v>
      </c>
      <c r="AB619" s="76"/>
      <c r="AC619" s="70"/>
      <c r="AD619" s="71"/>
      <c r="AE619" s="72"/>
      <c r="AF619" s="73"/>
      <c r="AG619" s="74"/>
      <c r="AH619" s="68" t="e">
        <f t="shared" si="19"/>
        <v>#REF!</v>
      </c>
      <c r="AI619" s="76"/>
      <c r="AJ619" s="59"/>
      <c r="AK619" s="71"/>
      <c r="AL619" s="72"/>
      <c r="AM619" s="62"/>
      <c r="AN619" s="63"/>
      <c r="AO619" s="77" t="s">
        <v>165</v>
      </c>
      <c r="AP619" s="3" t="e">
        <f t="shared" si="20"/>
        <v>#REF!</v>
      </c>
    </row>
    <row r="620" spans="1:42" ht="39.75" customHeight="1" x14ac:dyDescent="0.25">
      <c r="A620" s="52">
        <f t="shared" si="21"/>
        <v>606</v>
      </c>
      <c r="B620" s="53" t="e">
        <f>'2 SERVICES'!#REF!</f>
        <v>#REF!</v>
      </c>
      <c r="C620" s="54" t="e">
        <f>'2 SERVICES'!#REF!</f>
        <v>#REF!</v>
      </c>
      <c r="D620" s="55" t="e">
        <f>'2 SERVICES'!#REF!</f>
        <v>#REF!</v>
      </c>
      <c r="E620" s="56">
        <f>'2 SERVICES'!B618</f>
        <v>0</v>
      </c>
      <c r="F620" s="57" t="e">
        <f t="shared" si="15"/>
        <v>#REF!</v>
      </c>
      <c r="G620" s="58"/>
      <c r="H620" s="59"/>
      <c r="I620" s="60"/>
      <c r="J620" s="61"/>
      <c r="K620" s="62"/>
      <c r="L620" s="63"/>
      <c r="M620" s="64" t="e">
        <f t="shared" si="16"/>
        <v>#REF!</v>
      </c>
      <c r="N620" s="58"/>
      <c r="O620" s="65"/>
      <c r="P620" s="60"/>
      <c r="Q620" s="61"/>
      <c r="R620" s="66"/>
      <c r="S620" s="67"/>
      <c r="T620" s="57" t="e">
        <f t="shared" si="17"/>
        <v>#REF!</v>
      </c>
      <c r="U620" s="58"/>
      <c r="V620" s="59"/>
      <c r="W620" s="60"/>
      <c r="X620" s="61"/>
      <c r="Y620" s="62"/>
      <c r="Z620" s="63"/>
      <c r="AA620" s="64" t="e">
        <f t="shared" si="18"/>
        <v>#REF!</v>
      </c>
      <c r="AB620" s="58"/>
      <c r="AC620" s="65"/>
      <c r="AD620" s="60"/>
      <c r="AE620" s="61"/>
      <c r="AF620" s="66"/>
      <c r="AG620" s="67"/>
      <c r="AH620" s="68" t="e">
        <f t="shared" si="19"/>
        <v>#REF!</v>
      </c>
      <c r="AI620" s="58"/>
      <c r="AJ620" s="59"/>
      <c r="AK620" s="60"/>
      <c r="AL620" s="61"/>
      <c r="AM620" s="62"/>
      <c r="AN620" s="63"/>
      <c r="AO620" s="69" t="s">
        <v>165</v>
      </c>
      <c r="AP620" s="3" t="e">
        <f t="shared" si="20"/>
        <v>#REF!</v>
      </c>
    </row>
    <row r="621" spans="1:42" ht="39.75" customHeight="1" x14ac:dyDescent="0.25">
      <c r="A621" s="52">
        <f t="shared" si="21"/>
        <v>607</v>
      </c>
      <c r="B621" s="53" t="e">
        <f>'2 SERVICES'!#REF!</f>
        <v>#REF!</v>
      </c>
      <c r="C621" s="54" t="e">
        <f>'2 SERVICES'!#REF!</f>
        <v>#REF!</v>
      </c>
      <c r="D621" s="55" t="e">
        <f>'2 SERVICES'!#REF!</f>
        <v>#REF!</v>
      </c>
      <c r="E621" s="56">
        <f>'2 SERVICES'!B619</f>
        <v>0</v>
      </c>
      <c r="F621" s="57" t="e">
        <f t="shared" si="15"/>
        <v>#REF!</v>
      </c>
      <c r="G621" s="58"/>
      <c r="H621" s="59"/>
      <c r="I621" s="60"/>
      <c r="J621" s="61"/>
      <c r="K621" s="62"/>
      <c r="L621" s="63"/>
      <c r="M621" s="64" t="e">
        <f t="shared" si="16"/>
        <v>#REF!</v>
      </c>
      <c r="N621" s="58"/>
      <c r="O621" s="65"/>
      <c r="P621" s="60"/>
      <c r="Q621" s="61"/>
      <c r="R621" s="66"/>
      <c r="S621" s="67"/>
      <c r="T621" s="57" t="e">
        <f t="shared" si="17"/>
        <v>#REF!</v>
      </c>
      <c r="U621" s="58"/>
      <c r="V621" s="70"/>
      <c r="W621" s="71"/>
      <c r="X621" s="72"/>
      <c r="Y621" s="73"/>
      <c r="Z621" s="74"/>
      <c r="AA621" s="75" t="e">
        <f t="shared" si="18"/>
        <v>#REF!</v>
      </c>
      <c r="AB621" s="76"/>
      <c r="AC621" s="70"/>
      <c r="AD621" s="71"/>
      <c r="AE621" s="72"/>
      <c r="AF621" s="73"/>
      <c r="AG621" s="74"/>
      <c r="AH621" s="68" t="e">
        <f t="shared" si="19"/>
        <v>#REF!</v>
      </c>
      <c r="AI621" s="76"/>
      <c r="AJ621" s="59"/>
      <c r="AK621" s="71"/>
      <c r="AL621" s="72"/>
      <c r="AM621" s="62"/>
      <c r="AN621" s="63"/>
      <c r="AO621" s="77" t="s">
        <v>165</v>
      </c>
      <c r="AP621" s="3" t="e">
        <f t="shared" si="20"/>
        <v>#REF!</v>
      </c>
    </row>
    <row r="622" spans="1:42" ht="39.75" customHeight="1" x14ac:dyDescent="0.25">
      <c r="A622" s="52">
        <f t="shared" si="21"/>
        <v>608</v>
      </c>
      <c r="B622" s="53" t="e">
        <f>'2 SERVICES'!#REF!</f>
        <v>#REF!</v>
      </c>
      <c r="C622" s="54" t="e">
        <f>'2 SERVICES'!#REF!</f>
        <v>#REF!</v>
      </c>
      <c r="D622" s="55" t="e">
        <f>'2 SERVICES'!#REF!</f>
        <v>#REF!</v>
      </c>
      <c r="E622" s="56">
        <f>'2 SERVICES'!B620</f>
        <v>0</v>
      </c>
      <c r="F622" s="57" t="e">
        <f t="shared" si="15"/>
        <v>#REF!</v>
      </c>
      <c r="G622" s="58"/>
      <c r="H622" s="59"/>
      <c r="I622" s="60"/>
      <c r="J622" s="61"/>
      <c r="K622" s="62"/>
      <c r="L622" s="63"/>
      <c r="M622" s="64" t="e">
        <f t="shared" si="16"/>
        <v>#REF!</v>
      </c>
      <c r="N622" s="58"/>
      <c r="O622" s="65"/>
      <c r="P622" s="60"/>
      <c r="Q622" s="61"/>
      <c r="R622" s="66"/>
      <c r="S622" s="67"/>
      <c r="T622" s="57" t="e">
        <f t="shared" si="17"/>
        <v>#REF!</v>
      </c>
      <c r="U622" s="58"/>
      <c r="V622" s="59"/>
      <c r="W622" s="60"/>
      <c r="X622" s="61"/>
      <c r="Y622" s="62"/>
      <c r="Z622" s="63"/>
      <c r="AA622" s="64" t="e">
        <f t="shared" si="18"/>
        <v>#REF!</v>
      </c>
      <c r="AB622" s="58"/>
      <c r="AC622" s="65"/>
      <c r="AD622" s="60"/>
      <c r="AE622" s="61"/>
      <c r="AF622" s="66"/>
      <c r="AG622" s="67"/>
      <c r="AH622" s="68" t="e">
        <f t="shared" si="19"/>
        <v>#REF!</v>
      </c>
      <c r="AI622" s="58"/>
      <c r="AJ622" s="59"/>
      <c r="AK622" s="60"/>
      <c r="AL622" s="61"/>
      <c r="AM622" s="62"/>
      <c r="AN622" s="63"/>
      <c r="AO622" s="69" t="s">
        <v>165</v>
      </c>
      <c r="AP622" s="3" t="e">
        <f t="shared" si="20"/>
        <v>#REF!</v>
      </c>
    </row>
    <row r="623" spans="1:42" ht="39.75" customHeight="1" x14ac:dyDescent="0.25">
      <c r="A623" s="52">
        <f t="shared" si="21"/>
        <v>609</v>
      </c>
      <c r="B623" s="53" t="e">
        <f>'2 SERVICES'!#REF!</f>
        <v>#REF!</v>
      </c>
      <c r="C623" s="54" t="e">
        <f>'2 SERVICES'!#REF!</f>
        <v>#REF!</v>
      </c>
      <c r="D623" s="55" t="e">
        <f>'2 SERVICES'!#REF!</f>
        <v>#REF!</v>
      </c>
      <c r="E623" s="56">
        <f>'2 SERVICES'!B621</f>
        <v>0</v>
      </c>
      <c r="F623" s="57" t="e">
        <f t="shared" si="15"/>
        <v>#REF!</v>
      </c>
      <c r="G623" s="58"/>
      <c r="H623" s="59"/>
      <c r="I623" s="60"/>
      <c r="J623" s="61"/>
      <c r="K623" s="62"/>
      <c r="L623" s="63"/>
      <c r="M623" s="64" t="e">
        <f t="shared" si="16"/>
        <v>#REF!</v>
      </c>
      <c r="N623" s="58"/>
      <c r="O623" s="65"/>
      <c r="P623" s="60"/>
      <c r="Q623" s="61"/>
      <c r="R623" s="66"/>
      <c r="S623" s="67"/>
      <c r="T623" s="57" t="e">
        <f t="shared" si="17"/>
        <v>#REF!</v>
      </c>
      <c r="U623" s="58"/>
      <c r="V623" s="70"/>
      <c r="W623" s="71"/>
      <c r="X623" s="72"/>
      <c r="Y623" s="73"/>
      <c r="Z623" s="74"/>
      <c r="AA623" s="75" t="e">
        <f t="shared" si="18"/>
        <v>#REF!</v>
      </c>
      <c r="AB623" s="76"/>
      <c r="AC623" s="70"/>
      <c r="AD623" s="71"/>
      <c r="AE623" s="72"/>
      <c r="AF623" s="73"/>
      <c r="AG623" s="74"/>
      <c r="AH623" s="68" t="e">
        <f t="shared" si="19"/>
        <v>#REF!</v>
      </c>
      <c r="AI623" s="76"/>
      <c r="AJ623" s="59"/>
      <c r="AK623" s="71"/>
      <c r="AL623" s="72"/>
      <c r="AM623" s="62"/>
      <c r="AN623" s="63"/>
      <c r="AO623" s="77" t="s">
        <v>165</v>
      </c>
      <c r="AP623" s="3" t="e">
        <f t="shared" si="20"/>
        <v>#REF!</v>
      </c>
    </row>
    <row r="624" spans="1:42" ht="39.75" customHeight="1" x14ac:dyDescent="0.25">
      <c r="A624" s="52">
        <f t="shared" si="21"/>
        <v>610</v>
      </c>
      <c r="B624" s="53" t="e">
        <f>'2 SERVICES'!#REF!</f>
        <v>#REF!</v>
      </c>
      <c r="C624" s="54" t="e">
        <f>'2 SERVICES'!#REF!</f>
        <v>#REF!</v>
      </c>
      <c r="D624" s="55" t="e">
        <f>'2 SERVICES'!#REF!</f>
        <v>#REF!</v>
      </c>
      <c r="E624" s="56">
        <f>'2 SERVICES'!B622</f>
        <v>0</v>
      </c>
      <c r="F624" s="57" t="e">
        <f t="shared" si="15"/>
        <v>#REF!</v>
      </c>
      <c r="G624" s="58"/>
      <c r="H624" s="59"/>
      <c r="I624" s="60"/>
      <c r="J624" s="61"/>
      <c r="K624" s="62"/>
      <c r="L624" s="63"/>
      <c r="M624" s="64" t="e">
        <f t="shared" si="16"/>
        <v>#REF!</v>
      </c>
      <c r="N624" s="58"/>
      <c r="O624" s="65"/>
      <c r="P624" s="60"/>
      <c r="Q624" s="61"/>
      <c r="R624" s="66"/>
      <c r="S624" s="67"/>
      <c r="T624" s="57" t="e">
        <f t="shared" si="17"/>
        <v>#REF!</v>
      </c>
      <c r="U624" s="58"/>
      <c r="V624" s="59"/>
      <c r="W624" s="60"/>
      <c r="X624" s="61"/>
      <c r="Y624" s="62"/>
      <c r="Z624" s="63"/>
      <c r="AA624" s="64" t="e">
        <f t="shared" si="18"/>
        <v>#REF!</v>
      </c>
      <c r="AB624" s="58"/>
      <c r="AC624" s="65"/>
      <c r="AD624" s="60"/>
      <c r="AE624" s="61"/>
      <c r="AF624" s="66"/>
      <c r="AG624" s="67"/>
      <c r="AH624" s="68" t="e">
        <f t="shared" si="19"/>
        <v>#REF!</v>
      </c>
      <c r="AI624" s="58"/>
      <c r="AJ624" s="59"/>
      <c r="AK624" s="60"/>
      <c r="AL624" s="61"/>
      <c r="AM624" s="62"/>
      <c r="AN624" s="63"/>
      <c r="AO624" s="69" t="s">
        <v>165</v>
      </c>
      <c r="AP624" s="3" t="e">
        <f t="shared" si="20"/>
        <v>#REF!</v>
      </c>
    </row>
    <row r="625" spans="1:42" ht="39.75" customHeight="1" x14ac:dyDescent="0.25">
      <c r="A625" s="52">
        <f t="shared" si="21"/>
        <v>611</v>
      </c>
      <c r="B625" s="53" t="e">
        <f>'2 SERVICES'!#REF!</f>
        <v>#REF!</v>
      </c>
      <c r="C625" s="54" t="e">
        <f>'2 SERVICES'!#REF!</f>
        <v>#REF!</v>
      </c>
      <c r="D625" s="55" t="e">
        <f>'2 SERVICES'!#REF!</f>
        <v>#REF!</v>
      </c>
      <c r="E625" s="56">
        <f>'2 SERVICES'!B623</f>
        <v>0</v>
      </c>
      <c r="F625" s="57" t="e">
        <f t="shared" si="15"/>
        <v>#REF!</v>
      </c>
      <c r="G625" s="58"/>
      <c r="H625" s="59"/>
      <c r="I625" s="60"/>
      <c r="J625" s="61"/>
      <c r="K625" s="62"/>
      <c r="L625" s="63"/>
      <c r="M625" s="64" t="e">
        <f t="shared" si="16"/>
        <v>#REF!</v>
      </c>
      <c r="N625" s="58"/>
      <c r="O625" s="65"/>
      <c r="P625" s="60"/>
      <c r="Q625" s="61"/>
      <c r="R625" s="66"/>
      <c r="S625" s="67"/>
      <c r="T625" s="57" t="e">
        <f t="shared" si="17"/>
        <v>#REF!</v>
      </c>
      <c r="U625" s="58"/>
      <c r="V625" s="70"/>
      <c r="W625" s="71"/>
      <c r="X625" s="72"/>
      <c r="Y625" s="73"/>
      <c r="Z625" s="74"/>
      <c r="AA625" s="75" t="e">
        <f t="shared" si="18"/>
        <v>#REF!</v>
      </c>
      <c r="AB625" s="76"/>
      <c r="AC625" s="70"/>
      <c r="AD625" s="71"/>
      <c r="AE625" s="72"/>
      <c r="AF625" s="73"/>
      <c r="AG625" s="74"/>
      <c r="AH625" s="68" t="e">
        <f t="shared" si="19"/>
        <v>#REF!</v>
      </c>
      <c r="AI625" s="76"/>
      <c r="AJ625" s="59"/>
      <c r="AK625" s="71"/>
      <c r="AL625" s="72"/>
      <c r="AM625" s="62"/>
      <c r="AN625" s="63"/>
      <c r="AO625" s="77" t="s">
        <v>165</v>
      </c>
      <c r="AP625" s="3" t="e">
        <f t="shared" si="20"/>
        <v>#REF!</v>
      </c>
    </row>
    <row r="626" spans="1:42" ht="39.75" customHeight="1" x14ac:dyDescent="0.25">
      <c r="A626" s="52">
        <f t="shared" si="21"/>
        <v>612</v>
      </c>
      <c r="B626" s="53" t="e">
        <f>'2 SERVICES'!#REF!</f>
        <v>#REF!</v>
      </c>
      <c r="C626" s="54" t="e">
        <f>'2 SERVICES'!#REF!</f>
        <v>#REF!</v>
      </c>
      <c r="D626" s="55" t="e">
        <f>'2 SERVICES'!#REF!</f>
        <v>#REF!</v>
      </c>
      <c r="E626" s="56">
        <f>'2 SERVICES'!B624</f>
        <v>0</v>
      </c>
      <c r="F626" s="57" t="e">
        <f t="shared" si="15"/>
        <v>#REF!</v>
      </c>
      <c r="G626" s="58"/>
      <c r="H626" s="59"/>
      <c r="I626" s="60"/>
      <c r="J626" s="61"/>
      <c r="K626" s="62"/>
      <c r="L626" s="63"/>
      <c r="M626" s="64" t="e">
        <f t="shared" si="16"/>
        <v>#REF!</v>
      </c>
      <c r="N626" s="58"/>
      <c r="O626" s="65"/>
      <c r="P626" s="60"/>
      <c r="Q626" s="61"/>
      <c r="R626" s="66"/>
      <c r="S626" s="67"/>
      <c r="T626" s="57" t="e">
        <f t="shared" si="17"/>
        <v>#REF!</v>
      </c>
      <c r="U626" s="58"/>
      <c r="V626" s="59"/>
      <c r="W626" s="60"/>
      <c r="X626" s="61"/>
      <c r="Y626" s="62"/>
      <c r="Z626" s="63"/>
      <c r="AA626" s="64" t="e">
        <f t="shared" si="18"/>
        <v>#REF!</v>
      </c>
      <c r="AB626" s="58"/>
      <c r="AC626" s="65"/>
      <c r="AD626" s="60"/>
      <c r="AE626" s="61"/>
      <c r="AF626" s="66"/>
      <c r="AG626" s="67"/>
      <c r="AH626" s="68" t="e">
        <f t="shared" si="19"/>
        <v>#REF!</v>
      </c>
      <c r="AI626" s="58"/>
      <c r="AJ626" s="59"/>
      <c r="AK626" s="60"/>
      <c r="AL626" s="61"/>
      <c r="AM626" s="62"/>
      <c r="AN626" s="63"/>
      <c r="AO626" s="69" t="s">
        <v>165</v>
      </c>
      <c r="AP626" s="3" t="e">
        <f t="shared" si="20"/>
        <v>#REF!</v>
      </c>
    </row>
    <row r="627" spans="1:42" ht="39.75" customHeight="1" x14ac:dyDescent="0.25">
      <c r="A627" s="52">
        <f t="shared" si="21"/>
        <v>613</v>
      </c>
      <c r="B627" s="53" t="e">
        <f>'2 SERVICES'!#REF!</f>
        <v>#REF!</v>
      </c>
      <c r="C627" s="54" t="e">
        <f>'2 SERVICES'!#REF!</f>
        <v>#REF!</v>
      </c>
      <c r="D627" s="55" t="e">
        <f>'2 SERVICES'!#REF!</f>
        <v>#REF!</v>
      </c>
      <c r="E627" s="56">
        <f>'2 SERVICES'!B625</f>
        <v>0</v>
      </c>
      <c r="F627" s="57" t="e">
        <f t="shared" si="15"/>
        <v>#REF!</v>
      </c>
      <c r="G627" s="58"/>
      <c r="H627" s="59"/>
      <c r="I627" s="60"/>
      <c r="J627" s="61"/>
      <c r="K627" s="62"/>
      <c r="L627" s="63"/>
      <c r="M627" s="64" t="e">
        <f t="shared" si="16"/>
        <v>#REF!</v>
      </c>
      <c r="N627" s="58"/>
      <c r="O627" s="65"/>
      <c r="P627" s="60"/>
      <c r="Q627" s="61"/>
      <c r="R627" s="66"/>
      <c r="S627" s="67"/>
      <c r="T627" s="57" t="e">
        <f t="shared" si="17"/>
        <v>#REF!</v>
      </c>
      <c r="U627" s="58"/>
      <c r="V627" s="70"/>
      <c r="W627" s="71"/>
      <c r="X627" s="72"/>
      <c r="Y627" s="73"/>
      <c r="Z627" s="74"/>
      <c r="AA627" s="75" t="e">
        <f t="shared" si="18"/>
        <v>#REF!</v>
      </c>
      <c r="AB627" s="76"/>
      <c r="AC627" s="70"/>
      <c r="AD627" s="71"/>
      <c r="AE627" s="72"/>
      <c r="AF627" s="73"/>
      <c r="AG627" s="74"/>
      <c r="AH627" s="68" t="e">
        <f t="shared" si="19"/>
        <v>#REF!</v>
      </c>
      <c r="AI627" s="76"/>
      <c r="AJ627" s="59"/>
      <c r="AK627" s="71"/>
      <c r="AL627" s="72"/>
      <c r="AM627" s="62"/>
      <c r="AN627" s="63"/>
      <c r="AO627" s="77" t="s">
        <v>165</v>
      </c>
      <c r="AP627" s="3" t="e">
        <f t="shared" si="20"/>
        <v>#REF!</v>
      </c>
    </row>
    <row r="628" spans="1:42" ht="39.75" customHeight="1" x14ac:dyDescent="0.25">
      <c r="A628" s="52">
        <f t="shared" si="21"/>
        <v>614</v>
      </c>
      <c r="B628" s="53" t="e">
        <f>'2 SERVICES'!#REF!</f>
        <v>#REF!</v>
      </c>
      <c r="C628" s="54" t="e">
        <f>'2 SERVICES'!#REF!</f>
        <v>#REF!</v>
      </c>
      <c r="D628" s="55" t="e">
        <f>'2 SERVICES'!#REF!</f>
        <v>#REF!</v>
      </c>
      <c r="E628" s="56">
        <f>'2 SERVICES'!B626</f>
        <v>0</v>
      </c>
      <c r="F628" s="57" t="e">
        <f t="shared" si="15"/>
        <v>#REF!</v>
      </c>
      <c r="G628" s="58"/>
      <c r="H628" s="59"/>
      <c r="I628" s="60"/>
      <c r="J628" s="61"/>
      <c r="K628" s="62"/>
      <c r="L628" s="63"/>
      <c r="M628" s="64" t="e">
        <f t="shared" si="16"/>
        <v>#REF!</v>
      </c>
      <c r="N628" s="58"/>
      <c r="O628" s="65"/>
      <c r="P628" s="60"/>
      <c r="Q628" s="61"/>
      <c r="R628" s="66"/>
      <c r="S628" s="67"/>
      <c r="T628" s="57" t="e">
        <f t="shared" si="17"/>
        <v>#REF!</v>
      </c>
      <c r="U628" s="58"/>
      <c r="V628" s="59"/>
      <c r="W628" s="60"/>
      <c r="X628" s="61"/>
      <c r="Y628" s="62"/>
      <c r="Z628" s="63"/>
      <c r="AA628" s="64" t="e">
        <f t="shared" si="18"/>
        <v>#REF!</v>
      </c>
      <c r="AB628" s="58"/>
      <c r="AC628" s="65"/>
      <c r="AD628" s="60"/>
      <c r="AE628" s="61"/>
      <c r="AF628" s="66"/>
      <c r="AG628" s="67"/>
      <c r="AH628" s="68" t="e">
        <f t="shared" si="19"/>
        <v>#REF!</v>
      </c>
      <c r="AI628" s="58"/>
      <c r="AJ628" s="59"/>
      <c r="AK628" s="60"/>
      <c r="AL628" s="61"/>
      <c r="AM628" s="62"/>
      <c r="AN628" s="63"/>
      <c r="AO628" s="69" t="s">
        <v>165</v>
      </c>
      <c r="AP628" s="3" t="e">
        <f t="shared" si="20"/>
        <v>#REF!</v>
      </c>
    </row>
    <row r="629" spans="1:42" ht="39.75" customHeight="1" x14ac:dyDescent="0.25">
      <c r="A629" s="52">
        <f t="shared" si="21"/>
        <v>615</v>
      </c>
      <c r="B629" s="53" t="e">
        <f>'2 SERVICES'!#REF!</f>
        <v>#REF!</v>
      </c>
      <c r="C629" s="54" t="e">
        <f>'2 SERVICES'!#REF!</f>
        <v>#REF!</v>
      </c>
      <c r="D629" s="55" t="e">
        <f>'2 SERVICES'!#REF!</f>
        <v>#REF!</v>
      </c>
      <c r="E629" s="56">
        <f>'2 SERVICES'!B627</f>
        <v>0</v>
      </c>
      <c r="F629" s="57" t="e">
        <f t="shared" si="15"/>
        <v>#REF!</v>
      </c>
      <c r="G629" s="58"/>
      <c r="H629" s="59"/>
      <c r="I629" s="60"/>
      <c r="J629" s="61"/>
      <c r="K629" s="62"/>
      <c r="L629" s="63"/>
      <c r="M629" s="64" t="e">
        <f t="shared" si="16"/>
        <v>#REF!</v>
      </c>
      <c r="N629" s="58"/>
      <c r="O629" s="65"/>
      <c r="P629" s="60"/>
      <c r="Q629" s="61"/>
      <c r="R629" s="66"/>
      <c r="S629" s="67"/>
      <c r="T629" s="57" t="e">
        <f t="shared" si="17"/>
        <v>#REF!</v>
      </c>
      <c r="U629" s="58"/>
      <c r="V629" s="70"/>
      <c r="W629" s="71"/>
      <c r="X629" s="72"/>
      <c r="Y629" s="73"/>
      <c r="Z629" s="74"/>
      <c r="AA629" s="75" t="e">
        <f t="shared" si="18"/>
        <v>#REF!</v>
      </c>
      <c r="AB629" s="76"/>
      <c r="AC629" s="70"/>
      <c r="AD629" s="71"/>
      <c r="AE629" s="72"/>
      <c r="AF629" s="73"/>
      <c r="AG629" s="74"/>
      <c r="AH629" s="68" t="e">
        <f t="shared" si="19"/>
        <v>#REF!</v>
      </c>
      <c r="AI629" s="76"/>
      <c r="AJ629" s="59"/>
      <c r="AK629" s="71"/>
      <c r="AL629" s="72"/>
      <c r="AM629" s="62"/>
      <c r="AN629" s="63"/>
      <c r="AO629" s="77" t="s">
        <v>165</v>
      </c>
      <c r="AP629" s="3" t="e">
        <f t="shared" si="20"/>
        <v>#REF!</v>
      </c>
    </row>
    <row r="630" spans="1:42" ht="39.75" customHeight="1" x14ac:dyDescent="0.25">
      <c r="A630" s="52">
        <f t="shared" si="21"/>
        <v>616</v>
      </c>
      <c r="B630" s="53" t="e">
        <f>'2 SERVICES'!#REF!</f>
        <v>#REF!</v>
      </c>
      <c r="C630" s="54" t="e">
        <f>'2 SERVICES'!#REF!</f>
        <v>#REF!</v>
      </c>
      <c r="D630" s="55" t="e">
        <f>'2 SERVICES'!#REF!</f>
        <v>#REF!</v>
      </c>
      <c r="E630" s="56">
        <f>'2 SERVICES'!B628</f>
        <v>0</v>
      </c>
      <c r="F630" s="57" t="e">
        <f t="shared" si="15"/>
        <v>#REF!</v>
      </c>
      <c r="G630" s="58"/>
      <c r="H630" s="59"/>
      <c r="I630" s="60"/>
      <c r="J630" s="61"/>
      <c r="K630" s="62"/>
      <c r="L630" s="63"/>
      <c r="M630" s="64" t="e">
        <f t="shared" si="16"/>
        <v>#REF!</v>
      </c>
      <c r="N630" s="58"/>
      <c r="O630" s="65"/>
      <c r="P630" s="60"/>
      <c r="Q630" s="61"/>
      <c r="R630" s="66"/>
      <c r="S630" s="67"/>
      <c r="T630" s="57" t="e">
        <f t="shared" si="17"/>
        <v>#REF!</v>
      </c>
      <c r="U630" s="58"/>
      <c r="V630" s="59"/>
      <c r="W630" s="60"/>
      <c r="X630" s="61"/>
      <c r="Y630" s="62"/>
      <c r="Z630" s="63"/>
      <c r="AA630" s="64" t="e">
        <f t="shared" si="18"/>
        <v>#REF!</v>
      </c>
      <c r="AB630" s="58"/>
      <c r="AC630" s="65"/>
      <c r="AD630" s="60"/>
      <c r="AE630" s="61"/>
      <c r="AF630" s="66"/>
      <c r="AG630" s="67"/>
      <c r="AH630" s="68" t="e">
        <f t="shared" si="19"/>
        <v>#REF!</v>
      </c>
      <c r="AI630" s="58"/>
      <c r="AJ630" s="59"/>
      <c r="AK630" s="60"/>
      <c r="AL630" s="61"/>
      <c r="AM630" s="62"/>
      <c r="AN630" s="63"/>
      <c r="AO630" s="69" t="s">
        <v>165</v>
      </c>
      <c r="AP630" s="3" t="e">
        <f t="shared" si="20"/>
        <v>#REF!</v>
      </c>
    </row>
    <row r="631" spans="1:42" ht="39.75" customHeight="1" x14ac:dyDescent="0.25">
      <c r="A631" s="52">
        <f t="shared" si="21"/>
        <v>617</v>
      </c>
      <c r="B631" s="53" t="e">
        <f>'2 SERVICES'!#REF!</f>
        <v>#REF!</v>
      </c>
      <c r="C631" s="54" t="e">
        <f>'2 SERVICES'!#REF!</f>
        <v>#REF!</v>
      </c>
      <c r="D631" s="55" t="e">
        <f>'2 SERVICES'!#REF!</f>
        <v>#REF!</v>
      </c>
      <c r="E631" s="56">
        <f>'2 SERVICES'!B629</f>
        <v>0</v>
      </c>
      <c r="F631" s="57" t="e">
        <f t="shared" si="15"/>
        <v>#REF!</v>
      </c>
      <c r="G631" s="58"/>
      <c r="H631" s="59"/>
      <c r="I631" s="60"/>
      <c r="J631" s="61"/>
      <c r="K631" s="62"/>
      <c r="L631" s="63"/>
      <c r="M631" s="64" t="e">
        <f t="shared" si="16"/>
        <v>#REF!</v>
      </c>
      <c r="N631" s="58"/>
      <c r="O631" s="65"/>
      <c r="P631" s="60"/>
      <c r="Q631" s="61"/>
      <c r="R631" s="66"/>
      <c r="S631" s="67"/>
      <c r="T631" s="57" t="e">
        <f t="shared" si="17"/>
        <v>#REF!</v>
      </c>
      <c r="U631" s="58"/>
      <c r="V631" s="70"/>
      <c r="W631" s="71"/>
      <c r="X631" s="72"/>
      <c r="Y631" s="73"/>
      <c r="Z631" s="74"/>
      <c r="AA631" s="75" t="e">
        <f t="shared" si="18"/>
        <v>#REF!</v>
      </c>
      <c r="AB631" s="76"/>
      <c r="AC631" s="70"/>
      <c r="AD631" s="71"/>
      <c r="AE631" s="72"/>
      <c r="AF631" s="73"/>
      <c r="AG631" s="74"/>
      <c r="AH631" s="68" t="e">
        <f t="shared" si="19"/>
        <v>#REF!</v>
      </c>
      <c r="AI631" s="76"/>
      <c r="AJ631" s="59"/>
      <c r="AK631" s="71"/>
      <c r="AL631" s="72"/>
      <c r="AM631" s="62"/>
      <c r="AN631" s="63"/>
      <c r="AO631" s="77" t="s">
        <v>165</v>
      </c>
      <c r="AP631" s="3" t="e">
        <f t="shared" si="20"/>
        <v>#REF!</v>
      </c>
    </row>
    <row r="632" spans="1:42" ht="39.75" customHeight="1" x14ac:dyDescent="0.25">
      <c r="A632" s="52">
        <f t="shared" si="21"/>
        <v>618</v>
      </c>
      <c r="B632" s="53" t="e">
        <f>'2 SERVICES'!#REF!</f>
        <v>#REF!</v>
      </c>
      <c r="C632" s="54" t="e">
        <f>'2 SERVICES'!#REF!</f>
        <v>#REF!</v>
      </c>
      <c r="D632" s="55" t="e">
        <f>'2 SERVICES'!#REF!</f>
        <v>#REF!</v>
      </c>
      <c r="E632" s="56">
        <f>'2 SERVICES'!B630</f>
        <v>0</v>
      </c>
      <c r="F632" s="57" t="e">
        <f t="shared" si="15"/>
        <v>#REF!</v>
      </c>
      <c r="G632" s="58"/>
      <c r="H632" s="59"/>
      <c r="I632" s="60"/>
      <c r="J632" s="61"/>
      <c r="K632" s="62"/>
      <c r="L632" s="63"/>
      <c r="M632" s="64" t="e">
        <f t="shared" si="16"/>
        <v>#REF!</v>
      </c>
      <c r="N632" s="58"/>
      <c r="O632" s="65"/>
      <c r="P632" s="60"/>
      <c r="Q632" s="61"/>
      <c r="R632" s="66"/>
      <c r="S632" s="67"/>
      <c r="T632" s="57" t="e">
        <f t="shared" si="17"/>
        <v>#REF!</v>
      </c>
      <c r="U632" s="58"/>
      <c r="V632" s="59"/>
      <c r="W632" s="60"/>
      <c r="X632" s="61"/>
      <c r="Y632" s="62"/>
      <c r="Z632" s="63"/>
      <c r="AA632" s="64" t="e">
        <f t="shared" si="18"/>
        <v>#REF!</v>
      </c>
      <c r="AB632" s="58"/>
      <c r="AC632" s="65"/>
      <c r="AD632" s="60"/>
      <c r="AE632" s="61"/>
      <c r="AF632" s="66"/>
      <c r="AG632" s="67"/>
      <c r="AH632" s="68" t="e">
        <f t="shared" si="19"/>
        <v>#REF!</v>
      </c>
      <c r="AI632" s="58"/>
      <c r="AJ632" s="59"/>
      <c r="AK632" s="60"/>
      <c r="AL632" s="61"/>
      <c r="AM632" s="62"/>
      <c r="AN632" s="63"/>
      <c r="AO632" s="69" t="s">
        <v>165</v>
      </c>
      <c r="AP632" s="3" t="e">
        <f t="shared" si="20"/>
        <v>#REF!</v>
      </c>
    </row>
    <row r="633" spans="1:42" ht="39.75" customHeight="1" x14ac:dyDescent="0.25">
      <c r="A633" s="52">
        <f t="shared" si="21"/>
        <v>619</v>
      </c>
      <c r="B633" s="53" t="e">
        <f>'2 SERVICES'!#REF!</f>
        <v>#REF!</v>
      </c>
      <c r="C633" s="54" t="e">
        <f>'2 SERVICES'!#REF!</f>
        <v>#REF!</v>
      </c>
      <c r="D633" s="55" t="e">
        <f>'2 SERVICES'!#REF!</f>
        <v>#REF!</v>
      </c>
      <c r="E633" s="56">
        <f>'2 SERVICES'!B631</f>
        <v>0</v>
      </c>
      <c r="F633" s="57" t="e">
        <f t="shared" si="15"/>
        <v>#REF!</v>
      </c>
      <c r="G633" s="58"/>
      <c r="H633" s="59"/>
      <c r="I633" s="60"/>
      <c r="J633" s="61"/>
      <c r="K633" s="62"/>
      <c r="L633" s="63"/>
      <c r="M633" s="64" t="e">
        <f t="shared" si="16"/>
        <v>#REF!</v>
      </c>
      <c r="N633" s="58"/>
      <c r="O633" s="65"/>
      <c r="P633" s="60"/>
      <c r="Q633" s="61"/>
      <c r="R633" s="66"/>
      <c r="S633" s="67"/>
      <c r="T633" s="57" t="e">
        <f t="shared" si="17"/>
        <v>#REF!</v>
      </c>
      <c r="U633" s="58"/>
      <c r="V633" s="70"/>
      <c r="W633" s="71"/>
      <c r="X633" s="72"/>
      <c r="Y633" s="73"/>
      <c r="Z633" s="74"/>
      <c r="AA633" s="75" t="e">
        <f t="shared" si="18"/>
        <v>#REF!</v>
      </c>
      <c r="AB633" s="76"/>
      <c r="AC633" s="70"/>
      <c r="AD633" s="71"/>
      <c r="AE633" s="72"/>
      <c r="AF633" s="73"/>
      <c r="AG633" s="74"/>
      <c r="AH633" s="68" t="e">
        <f t="shared" si="19"/>
        <v>#REF!</v>
      </c>
      <c r="AI633" s="76"/>
      <c r="AJ633" s="59"/>
      <c r="AK633" s="71"/>
      <c r="AL633" s="72"/>
      <c r="AM633" s="62"/>
      <c r="AN633" s="63"/>
      <c r="AO633" s="77" t="s">
        <v>165</v>
      </c>
      <c r="AP633" s="3" t="e">
        <f t="shared" si="20"/>
        <v>#REF!</v>
      </c>
    </row>
    <row r="634" spans="1:42" ht="39.75" customHeight="1" x14ac:dyDescent="0.25">
      <c r="A634" s="52">
        <f t="shared" si="21"/>
        <v>620</v>
      </c>
      <c r="B634" s="53" t="e">
        <f>'2 SERVICES'!#REF!</f>
        <v>#REF!</v>
      </c>
      <c r="C634" s="54" t="e">
        <f>'2 SERVICES'!#REF!</f>
        <v>#REF!</v>
      </c>
      <c r="D634" s="55" t="e">
        <f>'2 SERVICES'!#REF!</f>
        <v>#REF!</v>
      </c>
      <c r="E634" s="56">
        <f>'2 SERVICES'!B632</f>
        <v>0</v>
      </c>
      <c r="F634" s="57" t="e">
        <f t="shared" si="15"/>
        <v>#REF!</v>
      </c>
      <c r="G634" s="58"/>
      <c r="H634" s="59"/>
      <c r="I634" s="60"/>
      <c r="J634" s="61"/>
      <c r="K634" s="62"/>
      <c r="L634" s="63"/>
      <c r="M634" s="64" t="e">
        <f t="shared" si="16"/>
        <v>#REF!</v>
      </c>
      <c r="N634" s="58"/>
      <c r="O634" s="65"/>
      <c r="P634" s="60"/>
      <c r="Q634" s="61"/>
      <c r="R634" s="66"/>
      <c r="S634" s="67"/>
      <c r="T634" s="57" t="e">
        <f t="shared" si="17"/>
        <v>#REF!</v>
      </c>
      <c r="U634" s="58"/>
      <c r="V634" s="59"/>
      <c r="W634" s="60"/>
      <c r="X634" s="61"/>
      <c r="Y634" s="62"/>
      <c r="Z634" s="63"/>
      <c r="AA634" s="64" t="e">
        <f t="shared" si="18"/>
        <v>#REF!</v>
      </c>
      <c r="AB634" s="58"/>
      <c r="AC634" s="65"/>
      <c r="AD634" s="60"/>
      <c r="AE634" s="61"/>
      <c r="AF634" s="66"/>
      <c r="AG634" s="67"/>
      <c r="AH634" s="68" t="e">
        <f t="shared" si="19"/>
        <v>#REF!</v>
      </c>
      <c r="AI634" s="58"/>
      <c r="AJ634" s="59"/>
      <c r="AK634" s="60"/>
      <c r="AL634" s="61"/>
      <c r="AM634" s="62"/>
      <c r="AN634" s="63"/>
      <c r="AO634" s="69" t="s">
        <v>165</v>
      </c>
      <c r="AP634" s="3" t="e">
        <f t="shared" si="20"/>
        <v>#REF!</v>
      </c>
    </row>
    <row r="635" spans="1:42" ht="39.75" customHeight="1" x14ac:dyDescent="0.25">
      <c r="A635" s="52">
        <f t="shared" si="21"/>
        <v>621</v>
      </c>
      <c r="B635" s="53" t="e">
        <f>'2 SERVICES'!#REF!</f>
        <v>#REF!</v>
      </c>
      <c r="C635" s="54" t="e">
        <f>'2 SERVICES'!#REF!</f>
        <v>#REF!</v>
      </c>
      <c r="D635" s="55" t="e">
        <f>'2 SERVICES'!#REF!</f>
        <v>#REF!</v>
      </c>
      <c r="E635" s="56">
        <f>'2 SERVICES'!B633</f>
        <v>0</v>
      </c>
      <c r="F635" s="57" t="e">
        <f t="shared" si="15"/>
        <v>#REF!</v>
      </c>
      <c r="G635" s="58"/>
      <c r="H635" s="59"/>
      <c r="I635" s="60"/>
      <c r="J635" s="61"/>
      <c r="K635" s="62"/>
      <c r="L635" s="63"/>
      <c r="M635" s="64" t="e">
        <f t="shared" si="16"/>
        <v>#REF!</v>
      </c>
      <c r="N635" s="58"/>
      <c r="O635" s="65"/>
      <c r="P635" s="60"/>
      <c r="Q635" s="61"/>
      <c r="R635" s="66"/>
      <c r="S635" s="67"/>
      <c r="T635" s="57" t="e">
        <f t="shared" si="17"/>
        <v>#REF!</v>
      </c>
      <c r="U635" s="58"/>
      <c r="V635" s="70"/>
      <c r="W635" s="71"/>
      <c r="X635" s="72"/>
      <c r="Y635" s="73"/>
      <c r="Z635" s="74"/>
      <c r="AA635" s="75" t="e">
        <f t="shared" si="18"/>
        <v>#REF!</v>
      </c>
      <c r="AB635" s="76"/>
      <c r="AC635" s="70"/>
      <c r="AD635" s="71"/>
      <c r="AE635" s="72"/>
      <c r="AF635" s="73"/>
      <c r="AG635" s="74"/>
      <c r="AH635" s="68" t="e">
        <f t="shared" si="19"/>
        <v>#REF!</v>
      </c>
      <c r="AI635" s="76"/>
      <c r="AJ635" s="59"/>
      <c r="AK635" s="71"/>
      <c r="AL635" s="72"/>
      <c r="AM635" s="62"/>
      <c r="AN635" s="63"/>
      <c r="AO635" s="77" t="s">
        <v>165</v>
      </c>
      <c r="AP635" s="3" t="e">
        <f t="shared" si="20"/>
        <v>#REF!</v>
      </c>
    </row>
    <row r="636" spans="1:42" ht="39.75" customHeight="1" x14ac:dyDescent="0.25">
      <c r="A636" s="52">
        <f t="shared" si="21"/>
        <v>622</v>
      </c>
      <c r="B636" s="53" t="e">
        <f>'2 SERVICES'!#REF!</f>
        <v>#REF!</v>
      </c>
      <c r="C636" s="54" t="e">
        <f>'2 SERVICES'!#REF!</f>
        <v>#REF!</v>
      </c>
      <c r="D636" s="55" t="e">
        <f>'2 SERVICES'!#REF!</f>
        <v>#REF!</v>
      </c>
      <c r="E636" s="56">
        <f>'2 SERVICES'!B634</f>
        <v>0</v>
      </c>
      <c r="F636" s="57" t="e">
        <f t="shared" si="15"/>
        <v>#REF!</v>
      </c>
      <c r="G636" s="58"/>
      <c r="H636" s="59"/>
      <c r="I636" s="60"/>
      <c r="J636" s="61"/>
      <c r="K636" s="62"/>
      <c r="L636" s="63"/>
      <c r="M636" s="64" t="e">
        <f t="shared" si="16"/>
        <v>#REF!</v>
      </c>
      <c r="N636" s="58"/>
      <c r="O636" s="65"/>
      <c r="P636" s="60"/>
      <c r="Q636" s="61"/>
      <c r="R636" s="66"/>
      <c r="S636" s="67"/>
      <c r="T636" s="57" t="e">
        <f t="shared" si="17"/>
        <v>#REF!</v>
      </c>
      <c r="U636" s="58"/>
      <c r="V636" s="59"/>
      <c r="W636" s="60"/>
      <c r="X636" s="61"/>
      <c r="Y636" s="62"/>
      <c r="Z636" s="63"/>
      <c r="AA636" s="64" t="e">
        <f t="shared" si="18"/>
        <v>#REF!</v>
      </c>
      <c r="AB636" s="58"/>
      <c r="AC636" s="65"/>
      <c r="AD636" s="60"/>
      <c r="AE636" s="61"/>
      <c r="AF636" s="66"/>
      <c r="AG636" s="67"/>
      <c r="AH636" s="68" t="e">
        <f t="shared" si="19"/>
        <v>#REF!</v>
      </c>
      <c r="AI636" s="58"/>
      <c r="AJ636" s="59"/>
      <c r="AK636" s="60"/>
      <c r="AL636" s="61"/>
      <c r="AM636" s="62"/>
      <c r="AN636" s="63"/>
      <c r="AO636" s="69" t="s">
        <v>165</v>
      </c>
      <c r="AP636" s="3" t="e">
        <f t="shared" si="20"/>
        <v>#REF!</v>
      </c>
    </row>
    <row r="637" spans="1:42" ht="39.75" customHeight="1" x14ac:dyDescent="0.25">
      <c r="A637" s="52">
        <f t="shared" si="21"/>
        <v>623</v>
      </c>
      <c r="B637" s="53" t="e">
        <f>'2 SERVICES'!#REF!</f>
        <v>#REF!</v>
      </c>
      <c r="C637" s="54" t="e">
        <f>'2 SERVICES'!#REF!</f>
        <v>#REF!</v>
      </c>
      <c r="D637" s="55" t="e">
        <f>'2 SERVICES'!#REF!</f>
        <v>#REF!</v>
      </c>
      <c r="E637" s="56">
        <f>'2 SERVICES'!B635</f>
        <v>0</v>
      </c>
      <c r="F637" s="57" t="e">
        <f t="shared" si="15"/>
        <v>#REF!</v>
      </c>
      <c r="G637" s="58"/>
      <c r="H637" s="59"/>
      <c r="I637" s="60"/>
      <c r="J637" s="61"/>
      <c r="K637" s="62"/>
      <c r="L637" s="63"/>
      <c r="M637" s="64" t="e">
        <f t="shared" si="16"/>
        <v>#REF!</v>
      </c>
      <c r="N637" s="58"/>
      <c r="O637" s="65"/>
      <c r="P637" s="60"/>
      <c r="Q637" s="61"/>
      <c r="R637" s="66"/>
      <c r="S637" s="67"/>
      <c r="T637" s="57" t="e">
        <f t="shared" si="17"/>
        <v>#REF!</v>
      </c>
      <c r="U637" s="58"/>
      <c r="V637" s="70"/>
      <c r="W637" s="71"/>
      <c r="X637" s="72"/>
      <c r="Y637" s="73"/>
      <c r="Z637" s="74"/>
      <c r="AA637" s="75" t="e">
        <f t="shared" si="18"/>
        <v>#REF!</v>
      </c>
      <c r="AB637" s="76"/>
      <c r="AC637" s="70"/>
      <c r="AD637" s="71"/>
      <c r="AE637" s="72"/>
      <c r="AF637" s="73"/>
      <c r="AG637" s="74"/>
      <c r="AH637" s="68" t="e">
        <f t="shared" si="19"/>
        <v>#REF!</v>
      </c>
      <c r="AI637" s="76"/>
      <c r="AJ637" s="59"/>
      <c r="AK637" s="71"/>
      <c r="AL637" s="72"/>
      <c r="AM637" s="62"/>
      <c r="AN637" s="63"/>
      <c r="AO637" s="77" t="s">
        <v>165</v>
      </c>
      <c r="AP637" s="3" t="e">
        <f t="shared" si="20"/>
        <v>#REF!</v>
      </c>
    </row>
    <row r="638" spans="1:42" ht="39.75" customHeight="1" x14ac:dyDescent="0.25">
      <c r="A638" s="52">
        <f t="shared" si="21"/>
        <v>624</v>
      </c>
      <c r="B638" s="53" t="e">
        <f>'2 SERVICES'!#REF!</f>
        <v>#REF!</v>
      </c>
      <c r="C638" s="54" t="e">
        <f>'2 SERVICES'!#REF!</f>
        <v>#REF!</v>
      </c>
      <c r="D638" s="55" t="e">
        <f>'2 SERVICES'!#REF!</f>
        <v>#REF!</v>
      </c>
      <c r="E638" s="56">
        <f>'2 SERVICES'!B636</f>
        <v>0</v>
      </c>
      <c r="F638" s="57" t="e">
        <f t="shared" si="15"/>
        <v>#REF!</v>
      </c>
      <c r="G638" s="58"/>
      <c r="H638" s="59"/>
      <c r="I638" s="60"/>
      <c r="J638" s="61"/>
      <c r="K638" s="62"/>
      <c r="L638" s="63"/>
      <c r="M638" s="64" t="e">
        <f t="shared" si="16"/>
        <v>#REF!</v>
      </c>
      <c r="N638" s="58"/>
      <c r="O638" s="65"/>
      <c r="P638" s="60"/>
      <c r="Q638" s="61"/>
      <c r="R638" s="66"/>
      <c r="S638" s="67"/>
      <c r="T638" s="57" t="e">
        <f t="shared" si="17"/>
        <v>#REF!</v>
      </c>
      <c r="U638" s="58"/>
      <c r="V638" s="59"/>
      <c r="W638" s="60"/>
      <c r="X638" s="61"/>
      <c r="Y638" s="62"/>
      <c r="Z638" s="63"/>
      <c r="AA638" s="64" t="e">
        <f t="shared" si="18"/>
        <v>#REF!</v>
      </c>
      <c r="AB638" s="58"/>
      <c r="AC638" s="65"/>
      <c r="AD638" s="60"/>
      <c r="AE638" s="61"/>
      <c r="AF638" s="66"/>
      <c r="AG638" s="67"/>
      <c r="AH638" s="68" t="e">
        <f t="shared" si="19"/>
        <v>#REF!</v>
      </c>
      <c r="AI638" s="58"/>
      <c r="AJ638" s="59"/>
      <c r="AK638" s="60"/>
      <c r="AL638" s="61"/>
      <c r="AM638" s="62"/>
      <c r="AN638" s="63"/>
      <c r="AO638" s="69" t="s">
        <v>165</v>
      </c>
      <c r="AP638" s="3" t="e">
        <f t="shared" si="20"/>
        <v>#REF!</v>
      </c>
    </row>
    <row r="639" spans="1:42" ht="39.75" customHeight="1" x14ac:dyDescent="0.25">
      <c r="A639" s="52">
        <f t="shared" si="21"/>
        <v>625</v>
      </c>
      <c r="B639" s="53" t="e">
        <f>'2 SERVICES'!#REF!</f>
        <v>#REF!</v>
      </c>
      <c r="C639" s="54" t="e">
        <f>'2 SERVICES'!#REF!</f>
        <v>#REF!</v>
      </c>
      <c r="D639" s="55" t="e">
        <f>'2 SERVICES'!#REF!</f>
        <v>#REF!</v>
      </c>
      <c r="E639" s="56">
        <f>'2 SERVICES'!B637</f>
        <v>0</v>
      </c>
      <c r="F639" s="57" t="e">
        <f t="shared" si="15"/>
        <v>#REF!</v>
      </c>
      <c r="G639" s="58"/>
      <c r="H639" s="59"/>
      <c r="I639" s="60"/>
      <c r="J639" s="61"/>
      <c r="K639" s="62"/>
      <c r="L639" s="63"/>
      <c r="M639" s="64" t="e">
        <f t="shared" si="16"/>
        <v>#REF!</v>
      </c>
      <c r="N639" s="58"/>
      <c r="O639" s="65"/>
      <c r="P639" s="60"/>
      <c r="Q639" s="61"/>
      <c r="R639" s="66"/>
      <c r="S639" s="67"/>
      <c r="T639" s="57" t="e">
        <f t="shared" si="17"/>
        <v>#REF!</v>
      </c>
      <c r="U639" s="58"/>
      <c r="V639" s="70"/>
      <c r="W639" s="71"/>
      <c r="X639" s="72"/>
      <c r="Y639" s="73"/>
      <c r="Z639" s="74"/>
      <c r="AA639" s="75" t="e">
        <f t="shared" si="18"/>
        <v>#REF!</v>
      </c>
      <c r="AB639" s="76"/>
      <c r="AC639" s="70"/>
      <c r="AD639" s="71"/>
      <c r="AE639" s="72"/>
      <c r="AF639" s="73"/>
      <c r="AG639" s="74"/>
      <c r="AH639" s="68" t="e">
        <f t="shared" si="19"/>
        <v>#REF!</v>
      </c>
      <c r="AI639" s="76"/>
      <c r="AJ639" s="59"/>
      <c r="AK639" s="71"/>
      <c r="AL639" s="72"/>
      <c r="AM639" s="62"/>
      <c r="AN639" s="63"/>
      <c r="AO639" s="77" t="s">
        <v>165</v>
      </c>
      <c r="AP639" s="3" t="e">
        <f t="shared" si="20"/>
        <v>#REF!</v>
      </c>
    </row>
    <row r="640" spans="1:42" ht="39.75" customHeight="1" x14ac:dyDescent="0.25">
      <c r="A640" s="52">
        <f t="shared" si="21"/>
        <v>626</v>
      </c>
      <c r="B640" s="53" t="e">
        <f>'2 SERVICES'!#REF!</f>
        <v>#REF!</v>
      </c>
      <c r="C640" s="54" t="e">
        <f>'2 SERVICES'!#REF!</f>
        <v>#REF!</v>
      </c>
      <c r="D640" s="55" t="e">
        <f>'2 SERVICES'!#REF!</f>
        <v>#REF!</v>
      </c>
      <c r="E640" s="56">
        <f>'2 SERVICES'!B638</f>
        <v>0</v>
      </c>
      <c r="F640" s="57" t="e">
        <f t="shared" si="15"/>
        <v>#REF!</v>
      </c>
      <c r="G640" s="58"/>
      <c r="H640" s="59"/>
      <c r="I640" s="60"/>
      <c r="J640" s="61"/>
      <c r="K640" s="62"/>
      <c r="L640" s="63"/>
      <c r="M640" s="64" t="e">
        <f t="shared" si="16"/>
        <v>#REF!</v>
      </c>
      <c r="N640" s="58"/>
      <c r="O640" s="65"/>
      <c r="P640" s="60"/>
      <c r="Q640" s="61"/>
      <c r="R640" s="66"/>
      <c r="S640" s="67"/>
      <c r="T640" s="57" t="e">
        <f t="shared" si="17"/>
        <v>#REF!</v>
      </c>
      <c r="U640" s="58"/>
      <c r="V640" s="59"/>
      <c r="W640" s="60"/>
      <c r="X640" s="61"/>
      <c r="Y640" s="62"/>
      <c r="Z640" s="63"/>
      <c r="AA640" s="64" t="e">
        <f t="shared" si="18"/>
        <v>#REF!</v>
      </c>
      <c r="AB640" s="58"/>
      <c r="AC640" s="65"/>
      <c r="AD640" s="60"/>
      <c r="AE640" s="61"/>
      <c r="AF640" s="66"/>
      <c r="AG640" s="67"/>
      <c r="AH640" s="68" t="e">
        <f t="shared" si="19"/>
        <v>#REF!</v>
      </c>
      <c r="AI640" s="58"/>
      <c r="AJ640" s="59"/>
      <c r="AK640" s="60"/>
      <c r="AL640" s="61"/>
      <c r="AM640" s="62"/>
      <c r="AN640" s="63"/>
      <c r="AO640" s="69" t="s">
        <v>165</v>
      </c>
      <c r="AP640" s="3" t="e">
        <f t="shared" si="20"/>
        <v>#REF!</v>
      </c>
    </row>
    <row r="641" spans="1:42" ht="39.75" customHeight="1" x14ac:dyDescent="0.25">
      <c r="A641" s="52">
        <f t="shared" si="21"/>
        <v>627</v>
      </c>
      <c r="B641" s="53" t="e">
        <f>'2 SERVICES'!#REF!</f>
        <v>#REF!</v>
      </c>
      <c r="C641" s="54" t="e">
        <f>'2 SERVICES'!#REF!</f>
        <v>#REF!</v>
      </c>
      <c r="D641" s="55" t="e">
        <f>'2 SERVICES'!#REF!</f>
        <v>#REF!</v>
      </c>
      <c r="E641" s="56">
        <f>'2 SERVICES'!B639</f>
        <v>0</v>
      </c>
      <c r="F641" s="57" t="e">
        <f t="shared" si="15"/>
        <v>#REF!</v>
      </c>
      <c r="G641" s="58"/>
      <c r="H641" s="59"/>
      <c r="I641" s="60"/>
      <c r="J641" s="61"/>
      <c r="K641" s="62"/>
      <c r="L641" s="63"/>
      <c r="M641" s="64" t="e">
        <f t="shared" si="16"/>
        <v>#REF!</v>
      </c>
      <c r="N641" s="58"/>
      <c r="O641" s="65"/>
      <c r="P641" s="60"/>
      <c r="Q641" s="61"/>
      <c r="R641" s="66"/>
      <c r="S641" s="67"/>
      <c r="T641" s="57" t="e">
        <f t="shared" si="17"/>
        <v>#REF!</v>
      </c>
      <c r="U641" s="58"/>
      <c r="V641" s="70"/>
      <c r="W641" s="71"/>
      <c r="X641" s="72"/>
      <c r="Y641" s="73"/>
      <c r="Z641" s="74"/>
      <c r="AA641" s="75" t="e">
        <f t="shared" si="18"/>
        <v>#REF!</v>
      </c>
      <c r="AB641" s="76"/>
      <c r="AC641" s="70"/>
      <c r="AD641" s="71"/>
      <c r="AE641" s="72"/>
      <c r="AF641" s="73"/>
      <c r="AG641" s="74"/>
      <c r="AH641" s="68" t="e">
        <f t="shared" si="19"/>
        <v>#REF!</v>
      </c>
      <c r="AI641" s="76"/>
      <c r="AJ641" s="59"/>
      <c r="AK641" s="71"/>
      <c r="AL641" s="72"/>
      <c r="AM641" s="62"/>
      <c r="AN641" s="63"/>
      <c r="AO641" s="77" t="s">
        <v>165</v>
      </c>
      <c r="AP641" s="3" t="e">
        <f t="shared" si="20"/>
        <v>#REF!</v>
      </c>
    </row>
    <row r="642" spans="1:42" ht="39.75" customHeight="1" x14ac:dyDescent="0.25">
      <c r="A642" s="52">
        <f t="shared" si="21"/>
        <v>628</v>
      </c>
      <c r="B642" s="53" t="e">
        <f>'2 SERVICES'!#REF!</f>
        <v>#REF!</v>
      </c>
      <c r="C642" s="54" t="e">
        <f>'2 SERVICES'!#REF!</f>
        <v>#REF!</v>
      </c>
      <c r="D642" s="55" t="e">
        <f>'2 SERVICES'!#REF!</f>
        <v>#REF!</v>
      </c>
      <c r="E642" s="56">
        <f>'2 SERVICES'!B640</f>
        <v>0</v>
      </c>
      <c r="F642" s="57" t="e">
        <f t="shared" si="15"/>
        <v>#REF!</v>
      </c>
      <c r="G642" s="58"/>
      <c r="H642" s="59"/>
      <c r="I642" s="60"/>
      <c r="J642" s="61"/>
      <c r="K642" s="62"/>
      <c r="L642" s="63"/>
      <c r="M642" s="64" t="e">
        <f t="shared" si="16"/>
        <v>#REF!</v>
      </c>
      <c r="N642" s="58"/>
      <c r="O642" s="65"/>
      <c r="P642" s="60"/>
      <c r="Q642" s="61"/>
      <c r="R642" s="66"/>
      <c r="S642" s="67"/>
      <c r="T642" s="57" t="e">
        <f t="shared" si="17"/>
        <v>#REF!</v>
      </c>
      <c r="U642" s="58"/>
      <c r="V642" s="59"/>
      <c r="W642" s="60"/>
      <c r="X642" s="61"/>
      <c r="Y642" s="62"/>
      <c r="Z642" s="63"/>
      <c r="AA642" s="64" t="e">
        <f t="shared" si="18"/>
        <v>#REF!</v>
      </c>
      <c r="AB642" s="58"/>
      <c r="AC642" s="65"/>
      <c r="AD642" s="60"/>
      <c r="AE642" s="61"/>
      <c r="AF642" s="66"/>
      <c r="AG642" s="67"/>
      <c r="AH642" s="68" t="e">
        <f t="shared" si="19"/>
        <v>#REF!</v>
      </c>
      <c r="AI642" s="58"/>
      <c r="AJ642" s="59"/>
      <c r="AK642" s="60"/>
      <c r="AL642" s="61"/>
      <c r="AM642" s="62"/>
      <c r="AN642" s="63"/>
      <c r="AO642" s="69" t="s">
        <v>165</v>
      </c>
      <c r="AP642" s="3" t="e">
        <f t="shared" si="20"/>
        <v>#REF!</v>
      </c>
    </row>
    <row r="643" spans="1:42" ht="39.75" customHeight="1" x14ac:dyDescent="0.25">
      <c r="A643" s="52">
        <f t="shared" si="21"/>
        <v>629</v>
      </c>
      <c r="B643" s="53" t="e">
        <f>'2 SERVICES'!#REF!</f>
        <v>#REF!</v>
      </c>
      <c r="C643" s="54" t="e">
        <f>'2 SERVICES'!#REF!</f>
        <v>#REF!</v>
      </c>
      <c r="D643" s="55" t="e">
        <f>'2 SERVICES'!#REF!</f>
        <v>#REF!</v>
      </c>
      <c r="E643" s="56">
        <f>'2 SERVICES'!B641</f>
        <v>0</v>
      </c>
      <c r="F643" s="57" t="e">
        <f t="shared" si="15"/>
        <v>#REF!</v>
      </c>
      <c r="G643" s="58"/>
      <c r="H643" s="59"/>
      <c r="I643" s="60"/>
      <c r="J643" s="61"/>
      <c r="K643" s="62"/>
      <c r="L643" s="63"/>
      <c r="M643" s="64" t="e">
        <f t="shared" si="16"/>
        <v>#REF!</v>
      </c>
      <c r="N643" s="58"/>
      <c r="O643" s="65"/>
      <c r="P643" s="60"/>
      <c r="Q643" s="61"/>
      <c r="R643" s="66"/>
      <c r="S643" s="67"/>
      <c r="T643" s="57" t="e">
        <f t="shared" si="17"/>
        <v>#REF!</v>
      </c>
      <c r="U643" s="58"/>
      <c r="V643" s="70"/>
      <c r="W643" s="71"/>
      <c r="X643" s="72"/>
      <c r="Y643" s="73"/>
      <c r="Z643" s="74"/>
      <c r="AA643" s="75" t="e">
        <f t="shared" si="18"/>
        <v>#REF!</v>
      </c>
      <c r="AB643" s="76"/>
      <c r="AC643" s="70"/>
      <c r="AD643" s="71"/>
      <c r="AE643" s="72"/>
      <c r="AF643" s="73"/>
      <c r="AG643" s="74"/>
      <c r="AH643" s="68" t="e">
        <f t="shared" si="19"/>
        <v>#REF!</v>
      </c>
      <c r="AI643" s="76"/>
      <c r="AJ643" s="59"/>
      <c r="AK643" s="71"/>
      <c r="AL643" s="72"/>
      <c r="AM643" s="62"/>
      <c r="AN643" s="63"/>
      <c r="AO643" s="77" t="s">
        <v>165</v>
      </c>
      <c r="AP643" s="3" t="e">
        <f t="shared" si="20"/>
        <v>#REF!</v>
      </c>
    </row>
    <row r="644" spans="1:42" ht="39.75" customHeight="1" x14ac:dyDescent="0.25">
      <c r="A644" s="52">
        <f t="shared" si="21"/>
        <v>630</v>
      </c>
      <c r="B644" s="53" t="e">
        <f>'2 SERVICES'!#REF!</f>
        <v>#REF!</v>
      </c>
      <c r="C644" s="54" t="e">
        <f>'2 SERVICES'!#REF!</f>
        <v>#REF!</v>
      </c>
      <c r="D644" s="55" t="e">
        <f>'2 SERVICES'!#REF!</f>
        <v>#REF!</v>
      </c>
      <c r="E644" s="56">
        <f>'2 SERVICES'!B642</f>
        <v>0</v>
      </c>
      <c r="F644" s="57" t="e">
        <f t="shared" si="15"/>
        <v>#REF!</v>
      </c>
      <c r="G644" s="58"/>
      <c r="H644" s="59"/>
      <c r="I644" s="60"/>
      <c r="J644" s="61"/>
      <c r="K644" s="62"/>
      <c r="L644" s="63"/>
      <c r="M644" s="64" t="e">
        <f t="shared" si="16"/>
        <v>#REF!</v>
      </c>
      <c r="N644" s="58"/>
      <c r="O644" s="65"/>
      <c r="P644" s="60"/>
      <c r="Q644" s="61"/>
      <c r="R644" s="66"/>
      <c r="S644" s="67"/>
      <c r="T644" s="57" t="e">
        <f t="shared" si="17"/>
        <v>#REF!</v>
      </c>
      <c r="U644" s="58"/>
      <c r="V644" s="59"/>
      <c r="W644" s="60"/>
      <c r="X644" s="61"/>
      <c r="Y644" s="62"/>
      <c r="Z644" s="63"/>
      <c r="AA644" s="64" t="e">
        <f t="shared" si="18"/>
        <v>#REF!</v>
      </c>
      <c r="AB644" s="58"/>
      <c r="AC644" s="65"/>
      <c r="AD644" s="60"/>
      <c r="AE644" s="61"/>
      <c r="AF644" s="66"/>
      <c r="AG644" s="67"/>
      <c r="AH644" s="68" t="e">
        <f t="shared" si="19"/>
        <v>#REF!</v>
      </c>
      <c r="AI644" s="58"/>
      <c r="AJ644" s="59"/>
      <c r="AK644" s="60"/>
      <c r="AL644" s="61"/>
      <c r="AM644" s="62"/>
      <c r="AN644" s="63"/>
      <c r="AO644" s="69" t="s">
        <v>165</v>
      </c>
      <c r="AP644" s="3" t="e">
        <f t="shared" si="20"/>
        <v>#REF!</v>
      </c>
    </row>
    <row r="645" spans="1:42" ht="39.75" customHeight="1" x14ac:dyDescent="0.25">
      <c r="A645" s="52">
        <f t="shared" si="21"/>
        <v>631</v>
      </c>
      <c r="B645" s="53" t="e">
        <f>'2 SERVICES'!#REF!</f>
        <v>#REF!</v>
      </c>
      <c r="C645" s="54" t="e">
        <f>'2 SERVICES'!#REF!</f>
        <v>#REF!</v>
      </c>
      <c r="D645" s="55" t="e">
        <f>'2 SERVICES'!#REF!</f>
        <v>#REF!</v>
      </c>
      <c r="E645" s="56">
        <f>'2 SERVICES'!B643</f>
        <v>0</v>
      </c>
      <c r="F645" s="57" t="e">
        <f t="shared" si="15"/>
        <v>#REF!</v>
      </c>
      <c r="G645" s="58"/>
      <c r="H645" s="59"/>
      <c r="I645" s="60"/>
      <c r="J645" s="61"/>
      <c r="K645" s="62"/>
      <c r="L645" s="63"/>
      <c r="M645" s="64" t="e">
        <f t="shared" si="16"/>
        <v>#REF!</v>
      </c>
      <c r="N645" s="58"/>
      <c r="O645" s="65"/>
      <c r="P645" s="60"/>
      <c r="Q645" s="61"/>
      <c r="R645" s="66"/>
      <c r="S645" s="67"/>
      <c r="T645" s="57" t="e">
        <f t="shared" si="17"/>
        <v>#REF!</v>
      </c>
      <c r="U645" s="58"/>
      <c r="V645" s="70"/>
      <c r="W645" s="71"/>
      <c r="X645" s="72"/>
      <c r="Y645" s="73"/>
      <c r="Z645" s="74"/>
      <c r="AA645" s="75" t="e">
        <f t="shared" si="18"/>
        <v>#REF!</v>
      </c>
      <c r="AB645" s="76"/>
      <c r="AC645" s="70"/>
      <c r="AD645" s="71"/>
      <c r="AE645" s="72"/>
      <c r="AF645" s="73"/>
      <c r="AG645" s="74"/>
      <c r="AH645" s="68" t="e">
        <f t="shared" si="19"/>
        <v>#REF!</v>
      </c>
      <c r="AI645" s="76"/>
      <c r="AJ645" s="59"/>
      <c r="AK645" s="71"/>
      <c r="AL645" s="72"/>
      <c r="AM645" s="62"/>
      <c r="AN645" s="63"/>
      <c r="AO645" s="77" t="s">
        <v>165</v>
      </c>
      <c r="AP645" s="3" t="e">
        <f t="shared" si="20"/>
        <v>#REF!</v>
      </c>
    </row>
    <row r="646" spans="1:42" ht="39.75" customHeight="1" x14ac:dyDescent="0.25">
      <c r="A646" s="52">
        <f t="shared" si="21"/>
        <v>632</v>
      </c>
      <c r="B646" s="53" t="e">
        <f>'2 SERVICES'!#REF!</f>
        <v>#REF!</v>
      </c>
      <c r="C646" s="54" t="e">
        <f>'2 SERVICES'!#REF!</f>
        <v>#REF!</v>
      </c>
      <c r="D646" s="55" t="e">
        <f>'2 SERVICES'!#REF!</f>
        <v>#REF!</v>
      </c>
      <c r="E646" s="56">
        <f>'2 SERVICES'!B644</f>
        <v>0</v>
      </c>
      <c r="F646" s="57" t="e">
        <f t="shared" si="15"/>
        <v>#REF!</v>
      </c>
      <c r="G646" s="58"/>
      <c r="H646" s="59"/>
      <c r="I646" s="60"/>
      <c r="J646" s="61"/>
      <c r="K646" s="62"/>
      <c r="L646" s="63"/>
      <c r="M646" s="64" t="e">
        <f t="shared" si="16"/>
        <v>#REF!</v>
      </c>
      <c r="N646" s="58"/>
      <c r="O646" s="65"/>
      <c r="P646" s="60"/>
      <c r="Q646" s="61"/>
      <c r="R646" s="66"/>
      <c r="S646" s="67"/>
      <c r="T646" s="57" t="e">
        <f t="shared" si="17"/>
        <v>#REF!</v>
      </c>
      <c r="U646" s="58"/>
      <c r="V646" s="59"/>
      <c r="W646" s="60"/>
      <c r="X646" s="61"/>
      <c r="Y646" s="62"/>
      <c r="Z646" s="63"/>
      <c r="AA646" s="64" t="e">
        <f t="shared" si="18"/>
        <v>#REF!</v>
      </c>
      <c r="AB646" s="58"/>
      <c r="AC646" s="65"/>
      <c r="AD646" s="60"/>
      <c r="AE646" s="61"/>
      <c r="AF646" s="66"/>
      <c r="AG646" s="67"/>
      <c r="AH646" s="68" t="e">
        <f t="shared" si="19"/>
        <v>#REF!</v>
      </c>
      <c r="AI646" s="58"/>
      <c r="AJ646" s="59"/>
      <c r="AK646" s="60"/>
      <c r="AL646" s="61"/>
      <c r="AM646" s="62"/>
      <c r="AN646" s="63"/>
      <c r="AO646" s="69" t="s">
        <v>165</v>
      </c>
      <c r="AP646" s="3" t="e">
        <f t="shared" si="20"/>
        <v>#REF!</v>
      </c>
    </row>
    <row r="647" spans="1:42" ht="39.75" customHeight="1" x14ac:dyDescent="0.25">
      <c r="A647" s="52">
        <f t="shared" si="21"/>
        <v>633</v>
      </c>
      <c r="B647" s="53" t="e">
        <f>'2 SERVICES'!#REF!</f>
        <v>#REF!</v>
      </c>
      <c r="C647" s="54" t="e">
        <f>'2 SERVICES'!#REF!</f>
        <v>#REF!</v>
      </c>
      <c r="D647" s="55" t="e">
        <f>'2 SERVICES'!#REF!</f>
        <v>#REF!</v>
      </c>
      <c r="E647" s="56">
        <f>'2 SERVICES'!B645</f>
        <v>0</v>
      </c>
      <c r="F647" s="57" t="e">
        <f t="shared" si="15"/>
        <v>#REF!</v>
      </c>
      <c r="G647" s="58"/>
      <c r="H647" s="59"/>
      <c r="I647" s="60"/>
      <c r="J647" s="61"/>
      <c r="K647" s="62"/>
      <c r="L647" s="63"/>
      <c r="M647" s="64" t="e">
        <f t="shared" si="16"/>
        <v>#REF!</v>
      </c>
      <c r="N647" s="58"/>
      <c r="O647" s="65"/>
      <c r="P647" s="60"/>
      <c r="Q647" s="61"/>
      <c r="R647" s="66"/>
      <c r="S647" s="67"/>
      <c r="T647" s="57" t="e">
        <f t="shared" si="17"/>
        <v>#REF!</v>
      </c>
      <c r="U647" s="58"/>
      <c r="V647" s="70"/>
      <c r="W647" s="71"/>
      <c r="X647" s="72"/>
      <c r="Y647" s="73"/>
      <c r="Z647" s="74"/>
      <c r="AA647" s="75" t="e">
        <f t="shared" si="18"/>
        <v>#REF!</v>
      </c>
      <c r="AB647" s="76"/>
      <c r="AC647" s="70"/>
      <c r="AD647" s="71"/>
      <c r="AE647" s="72"/>
      <c r="AF647" s="73"/>
      <c r="AG647" s="74"/>
      <c r="AH647" s="68" t="e">
        <f t="shared" si="19"/>
        <v>#REF!</v>
      </c>
      <c r="AI647" s="76"/>
      <c r="AJ647" s="59"/>
      <c r="AK647" s="71"/>
      <c r="AL647" s="72"/>
      <c r="AM647" s="62"/>
      <c r="AN647" s="63"/>
      <c r="AO647" s="77" t="s">
        <v>165</v>
      </c>
      <c r="AP647" s="3" t="e">
        <f t="shared" si="20"/>
        <v>#REF!</v>
      </c>
    </row>
    <row r="648" spans="1:42" ht="39.75" customHeight="1" x14ac:dyDescent="0.25">
      <c r="A648" s="52">
        <f t="shared" si="21"/>
        <v>634</v>
      </c>
      <c r="B648" s="53" t="e">
        <f>'2 SERVICES'!#REF!</f>
        <v>#REF!</v>
      </c>
      <c r="C648" s="54" t="e">
        <f>'2 SERVICES'!#REF!</f>
        <v>#REF!</v>
      </c>
      <c r="D648" s="55" t="e">
        <f>'2 SERVICES'!#REF!</f>
        <v>#REF!</v>
      </c>
      <c r="E648" s="56">
        <f>'2 SERVICES'!B646</f>
        <v>0</v>
      </c>
      <c r="F648" s="57" t="e">
        <f t="shared" si="15"/>
        <v>#REF!</v>
      </c>
      <c r="G648" s="58"/>
      <c r="H648" s="59"/>
      <c r="I648" s="60"/>
      <c r="J648" s="61"/>
      <c r="K648" s="62"/>
      <c r="L648" s="63"/>
      <c r="M648" s="64" t="e">
        <f t="shared" si="16"/>
        <v>#REF!</v>
      </c>
      <c r="N648" s="58"/>
      <c r="O648" s="65"/>
      <c r="P648" s="60"/>
      <c r="Q648" s="61"/>
      <c r="R648" s="66"/>
      <c r="S648" s="67"/>
      <c r="T648" s="57" t="e">
        <f t="shared" si="17"/>
        <v>#REF!</v>
      </c>
      <c r="U648" s="58"/>
      <c r="V648" s="59"/>
      <c r="W648" s="60"/>
      <c r="X648" s="61"/>
      <c r="Y648" s="62"/>
      <c r="Z648" s="63"/>
      <c r="AA648" s="64" t="e">
        <f t="shared" si="18"/>
        <v>#REF!</v>
      </c>
      <c r="AB648" s="58"/>
      <c r="AC648" s="65"/>
      <c r="AD648" s="60"/>
      <c r="AE648" s="61"/>
      <c r="AF648" s="66"/>
      <c r="AG648" s="67"/>
      <c r="AH648" s="68" t="e">
        <f t="shared" si="19"/>
        <v>#REF!</v>
      </c>
      <c r="AI648" s="58"/>
      <c r="AJ648" s="59"/>
      <c r="AK648" s="60"/>
      <c r="AL648" s="61"/>
      <c r="AM648" s="62"/>
      <c r="AN648" s="63"/>
      <c r="AO648" s="69" t="s">
        <v>165</v>
      </c>
      <c r="AP648" s="3" t="e">
        <f t="shared" si="20"/>
        <v>#REF!</v>
      </c>
    </row>
    <row r="649" spans="1:42" ht="39.75" customHeight="1" x14ac:dyDescent="0.25">
      <c r="A649" s="52">
        <f t="shared" si="21"/>
        <v>635</v>
      </c>
      <c r="B649" s="53" t="e">
        <f>'2 SERVICES'!#REF!</f>
        <v>#REF!</v>
      </c>
      <c r="C649" s="54" t="e">
        <f>'2 SERVICES'!#REF!</f>
        <v>#REF!</v>
      </c>
      <c r="D649" s="55" t="e">
        <f>'2 SERVICES'!#REF!</f>
        <v>#REF!</v>
      </c>
      <c r="E649" s="56">
        <f>'2 SERVICES'!B647</f>
        <v>0</v>
      </c>
      <c r="F649" s="57" t="e">
        <f t="shared" si="15"/>
        <v>#REF!</v>
      </c>
      <c r="G649" s="58"/>
      <c r="H649" s="59"/>
      <c r="I649" s="60"/>
      <c r="J649" s="61"/>
      <c r="K649" s="62"/>
      <c r="L649" s="63"/>
      <c r="M649" s="64" t="e">
        <f t="shared" si="16"/>
        <v>#REF!</v>
      </c>
      <c r="N649" s="58"/>
      <c r="O649" s="65"/>
      <c r="P649" s="60"/>
      <c r="Q649" s="61"/>
      <c r="R649" s="66"/>
      <c r="S649" s="67"/>
      <c r="T649" s="57" t="e">
        <f t="shared" si="17"/>
        <v>#REF!</v>
      </c>
      <c r="U649" s="58"/>
      <c r="V649" s="70"/>
      <c r="W649" s="71"/>
      <c r="X649" s="72"/>
      <c r="Y649" s="73"/>
      <c r="Z649" s="74"/>
      <c r="AA649" s="75" t="e">
        <f t="shared" si="18"/>
        <v>#REF!</v>
      </c>
      <c r="AB649" s="76"/>
      <c r="AC649" s="70"/>
      <c r="AD649" s="71"/>
      <c r="AE649" s="72"/>
      <c r="AF649" s="73"/>
      <c r="AG649" s="74"/>
      <c r="AH649" s="68" t="e">
        <f t="shared" si="19"/>
        <v>#REF!</v>
      </c>
      <c r="AI649" s="76"/>
      <c r="AJ649" s="59"/>
      <c r="AK649" s="71"/>
      <c r="AL649" s="72"/>
      <c r="AM649" s="62"/>
      <c r="AN649" s="63"/>
      <c r="AO649" s="77" t="s">
        <v>165</v>
      </c>
      <c r="AP649" s="3" t="e">
        <f t="shared" si="20"/>
        <v>#REF!</v>
      </c>
    </row>
    <row r="650" spans="1:42" ht="39.75" customHeight="1" x14ac:dyDescent="0.25">
      <c r="A650" s="52">
        <f t="shared" si="21"/>
        <v>636</v>
      </c>
      <c r="B650" s="53" t="e">
        <f>'2 SERVICES'!#REF!</f>
        <v>#REF!</v>
      </c>
      <c r="C650" s="54" t="e">
        <f>'2 SERVICES'!#REF!</f>
        <v>#REF!</v>
      </c>
      <c r="D650" s="55" t="e">
        <f>'2 SERVICES'!#REF!</f>
        <v>#REF!</v>
      </c>
      <c r="E650" s="56">
        <f>'2 SERVICES'!B648</f>
        <v>0</v>
      </c>
      <c r="F650" s="57" t="e">
        <f t="shared" si="15"/>
        <v>#REF!</v>
      </c>
      <c r="G650" s="58"/>
      <c r="H650" s="59"/>
      <c r="I650" s="60"/>
      <c r="J650" s="61"/>
      <c r="K650" s="62"/>
      <c r="L650" s="63"/>
      <c r="M650" s="64" t="e">
        <f t="shared" si="16"/>
        <v>#REF!</v>
      </c>
      <c r="N650" s="58"/>
      <c r="O650" s="65"/>
      <c r="P650" s="60"/>
      <c r="Q650" s="61"/>
      <c r="R650" s="66"/>
      <c r="S650" s="67"/>
      <c r="T650" s="57" t="e">
        <f t="shared" si="17"/>
        <v>#REF!</v>
      </c>
      <c r="U650" s="58"/>
      <c r="V650" s="59"/>
      <c r="W650" s="60"/>
      <c r="X650" s="61"/>
      <c r="Y650" s="62"/>
      <c r="Z650" s="63"/>
      <c r="AA650" s="64" t="e">
        <f t="shared" si="18"/>
        <v>#REF!</v>
      </c>
      <c r="AB650" s="58"/>
      <c r="AC650" s="65"/>
      <c r="AD650" s="60"/>
      <c r="AE650" s="61"/>
      <c r="AF650" s="66"/>
      <c r="AG650" s="67"/>
      <c r="AH650" s="68" t="e">
        <f t="shared" si="19"/>
        <v>#REF!</v>
      </c>
      <c r="AI650" s="58"/>
      <c r="AJ650" s="59"/>
      <c r="AK650" s="60"/>
      <c r="AL650" s="61"/>
      <c r="AM650" s="62"/>
      <c r="AN650" s="63"/>
      <c r="AO650" s="69" t="s">
        <v>165</v>
      </c>
      <c r="AP650" s="3" t="e">
        <f t="shared" si="20"/>
        <v>#REF!</v>
      </c>
    </row>
    <row r="651" spans="1:42" ht="39.75" customHeight="1" x14ac:dyDescent="0.25">
      <c r="A651" s="52">
        <f t="shared" si="21"/>
        <v>637</v>
      </c>
      <c r="B651" s="53" t="e">
        <f>'2 SERVICES'!#REF!</f>
        <v>#REF!</v>
      </c>
      <c r="C651" s="54" t="e">
        <f>'2 SERVICES'!#REF!</f>
        <v>#REF!</v>
      </c>
      <c r="D651" s="55" t="e">
        <f>'2 SERVICES'!#REF!</f>
        <v>#REF!</v>
      </c>
      <c r="E651" s="56">
        <f>'2 SERVICES'!B649</f>
        <v>0</v>
      </c>
      <c r="F651" s="57" t="e">
        <f t="shared" si="15"/>
        <v>#REF!</v>
      </c>
      <c r="G651" s="58"/>
      <c r="H651" s="59"/>
      <c r="I651" s="60"/>
      <c r="J651" s="61"/>
      <c r="K651" s="62"/>
      <c r="L651" s="63"/>
      <c r="M651" s="64" t="e">
        <f t="shared" si="16"/>
        <v>#REF!</v>
      </c>
      <c r="N651" s="58"/>
      <c r="O651" s="65"/>
      <c r="P651" s="60"/>
      <c r="Q651" s="61"/>
      <c r="R651" s="66"/>
      <c r="S651" s="67"/>
      <c r="T651" s="57" t="e">
        <f t="shared" si="17"/>
        <v>#REF!</v>
      </c>
      <c r="U651" s="58"/>
      <c r="V651" s="70"/>
      <c r="W651" s="71"/>
      <c r="X651" s="72"/>
      <c r="Y651" s="73"/>
      <c r="Z651" s="74"/>
      <c r="AA651" s="75" t="e">
        <f t="shared" si="18"/>
        <v>#REF!</v>
      </c>
      <c r="AB651" s="76"/>
      <c r="AC651" s="70"/>
      <c r="AD651" s="71"/>
      <c r="AE651" s="72"/>
      <c r="AF651" s="73"/>
      <c r="AG651" s="74"/>
      <c r="AH651" s="68" t="e">
        <f t="shared" si="19"/>
        <v>#REF!</v>
      </c>
      <c r="AI651" s="76"/>
      <c r="AJ651" s="59"/>
      <c r="AK651" s="71"/>
      <c r="AL651" s="72"/>
      <c r="AM651" s="62"/>
      <c r="AN651" s="63"/>
      <c r="AO651" s="77" t="s">
        <v>165</v>
      </c>
      <c r="AP651" s="3" t="e">
        <f t="shared" si="20"/>
        <v>#REF!</v>
      </c>
    </row>
    <row r="652" spans="1:42" ht="39.75" customHeight="1" x14ac:dyDescent="0.25">
      <c r="A652" s="52">
        <f t="shared" si="21"/>
        <v>638</v>
      </c>
      <c r="B652" s="53" t="e">
        <f>'2 SERVICES'!#REF!</f>
        <v>#REF!</v>
      </c>
      <c r="C652" s="54" t="e">
        <f>'2 SERVICES'!#REF!</f>
        <v>#REF!</v>
      </c>
      <c r="D652" s="55" t="e">
        <f>'2 SERVICES'!#REF!</f>
        <v>#REF!</v>
      </c>
      <c r="E652" s="56">
        <f>'2 SERVICES'!B650</f>
        <v>0</v>
      </c>
      <c r="F652" s="57" t="e">
        <f t="shared" si="15"/>
        <v>#REF!</v>
      </c>
      <c r="G652" s="58"/>
      <c r="H652" s="59"/>
      <c r="I652" s="60"/>
      <c r="J652" s="61"/>
      <c r="K652" s="62"/>
      <c r="L652" s="63"/>
      <c r="M652" s="64" t="e">
        <f t="shared" si="16"/>
        <v>#REF!</v>
      </c>
      <c r="N652" s="58"/>
      <c r="O652" s="65"/>
      <c r="P652" s="60"/>
      <c r="Q652" s="61"/>
      <c r="R652" s="66"/>
      <c r="S652" s="67"/>
      <c r="T652" s="57" t="e">
        <f t="shared" si="17"/>
        <v>#REF!</v>
      </c>
      <c r="U652" s="58"/>
      <c r="V652" s="59"/>
      <c r="W652" s="60"/>
      <c r="X652" s="61"/>
      <c r="Y652" s="62"/>
      <c r="Z652" s="63"/>
      <c r="AA652" s="64" t="e">
        <f t="shared" si="18"/>
        <v>#REF!</v>
      </c>
      <c r="AB652" s="58"/>
      <c r="AC652" s="65"/>
      <c r="AD652" s="60"/>
      <c r="AE652" s="61"/>
      <c r="AF652" s="66"/>
      <c r="AG652" s="67"/>
      <c r="AH652" s="68" t="e">
        <f t="shared" si="19"/>
        <v>#REF!</v>
      </c>
      <c r="AI652" s="58"/>
      <c r="AJ652" s="59"/>
      <c r="AK652" s="60"/>
      <c r="AL652" s="61"/>
      <c r="AM652" s="62"/>
      <c r="AN652" s="63"/>
      <c r="AO652" s="69" t="s">
        <v>165</v>
      </c>
      <c r="AP652" s="3" t="e">
        <f t="shared" si="20"/>
        <v>#REF!</v>
      </c>
    </row>
    <row r="653" spans="1:42" ht="39.75" customHeight="1" x14ac:dyDescent="0.25">
      <c r="A653" s="52">
        <f t="shared" si="21"/>
        <v>639</v>
      </c>
      <c r="B653" s="53" t="e">
        <f>'2 SERVICES'!#REF!</f>
        <v>#REF!</v>
      </c>
      <c r="C653" s="54" t="e">
        <f>'2 SERVICES'!#REF!</f>
        <v>#REF!</v>
      </c>
      <c r="D653" s="55" t="e">
        <f>'2 SERVICES'!#REF!</f>
        <v>#REF!</v>
      </c>
      <c r="E653" s="56">
        <f>'2 SERVICES'!B651</f>
        <v>0</v>
      </c>
      <c r="F653" s="57" t="e">
        <f t="shared" si="15"/>
        <v>#REF!</v>
      </c>
      <c r="G653" s="58"/>
      <c r="H653" s="59"/>
      <c r="I653" s="60"/>
      <c r="J653" s="61"/>
      <c r="K653" s="62"/>
      <c r="L653" s="63"/>
      <c r="M653" s="64" t="e">
        <f t="shared" si="16"/>
        <v>#REF!</v>
      </c>
      <c r="N653" s="58"/>
      <c r="O653" s="65"/>
      <c r="P653" s="60"/>
      <c r="Q653" s="61"/>
      <c r="R653" s="66"/>
      <c r="S653" s="67"/>
      <c r="T653" s="57" t="e">
        <f t="shared" si="17"/>
        <v>#REF!</v>
      </c>
      <c r="U653" s="58"/>
      <c r="V653" s="70"/>
      <c r="W653" s="71"/>
      <c r="X653" s="72"/>
      <c r="Y653" s="73"/>
      <c r="Z653" s="74"/>
      <c r="AA653" s="75" t="e">
        <f t="shared" si="18"/>
        <v>#REF!</v>
      </c>
      <c r="AB653" s="76"/>
      <c r="AC653" s="70"/>
      <c r="AD653" s="71"/>
      <c r="AE653" s="72"/>
      <c r="AF653" s="73"/>
      <c r="AG653" s="74"/>
      <c r="AH653" s="68" t="e">
        <f t="shared" si="19"/>
        <v>#REF!</v>
      </c>
      <c r="AI653" s="76"/>
      <c r="AJ653" s="59"/>
      <c r="AK653" s="71"/>
      <c r="AL653" s="72"/>
      <c r="AM653" s="62"/>
      <c r="AN653" s="63"/>
      <c r="AO653" s="77" t="s">
        <v>165</v>
      </c>
      <c r="AP653" s="3" t="e">
        <f t="shared" si="20"/>
        <v>#REF!</v>
      </c>
    </row>
    <row r="654" spans="1:42" ht="39.75" customHeight="1" x14ac:dyDescent="0.25">
      <c r="A654" s="52">
        <f t="shared" si="21"/>
        <v>640</v>
      </c>
      <c r="B654" s="53" t="e">
        <f>'2 SERVICES'!#REF!</f>
        <v>#REF!</v>
      </c>
      <c r="C654" s="54" t="e">
        <f>'2 SERVICES'!#REF!</f>
        <v>#REF!</v>
      </c>
      <c r="D654" s="55" t="e">
        <f>'2 SERVICES'!#REF!</f>
        <v>#REF!</v>
      </c>
      <c r="E654" s="56">
        <f>'2 SERVICES'!B652</f>
        <v>0</v>
      </c>
      <c r="F654" s="57" t="e">
        <f t="shared" si="15"/>
        <v>#REF!</v>
      </c>
      <c r="G654" s="58"/>
      <c r="H654" s="59"/>
      <c r="I654" s="60"/>
      <c r="J654" s="61"/>
      <c r="K654" s="62"/>
      <c r="L654" s="63"/>
      <c r="M654" s="64" t="e">
        <f t="shared" si="16"/>
        <v>#REF!</v>
      </c>
      <c r="N654" s="58"/>
      <c r="O654" s="65"/>
      <c r="P654" s="60"/>
      <c r="Q654" s="61"/>
      <c r="R654" s="66"/>
      <c r="S654" s="67"/>
      <c r="T654" s="57" t="e">
        <f t="shared" si="17"/>
        <v>#REF!</v>
      </c>
      <c r="U654" s="58"/>
      <c r="V654" s="59"/>
      <c r="W654" s="60"/>
      <c r="X654" s="61"/>
      <c r="Y654" s="62"/>
      <c r="Z654" s="63"/>
      <c r="AA654" s="64" t="e">
        <f t="shared" si="18"/>
        <v>#REF!</v>
      </c>
      <c r="AB654" s="58"/>
      <c r="AC654" s="65"/>
      <c r="AD654" s="60"/>
      <c r="AE654" s="61"/>
      <c r="AF654" s="66"/>
      <c r="AG654" s="67"/>
      <c r="AH654" s="68" t="e">
        <f t="shared" si="19"/>
        <v>#REF!</v>
      </c>
      <c r="AI654" s="58"/>
      <c r="AJ654" s="59"/>
      <c r="AK654" s="60"/>
      <c r="AL654" s="61"/>
      <c r="AM654" s="62"/>
      <c r="AN654" s="63"/>
      <c r="AO654" s="69" t="s">
        <v>165</v>
      </c>
      <c r="AP654" s="3" t="e">
        <f t="shared" si="20"/>
        <v>#REF!</v>
      </c>
    </row>
    <row r="655" spans="1:42" ht="39.75" customHeight="1" x14ac:dyDescent="0.25">
      <c r="A655" s="52">
        <f t="shared" si="21"/>
        <v>641</v>
      </c>
      <c r="B655" s="53" t="e">
        <f>'2 SERVICES'!#REF!</f>
        <v>#REF!</v>
      </c>
      <c r="C655" s="54" t="e">
        <f>'2 SERVICES'!#REF!</f>
        <v>#REF!</v>
      </c>
      <c r="D655" s="55" t="e">
        <f>'2 SERVICES'!#REF!</f>
        <v>#REF!</v>
      </c>
      <c r="E655" s="56">
        <f>'2 SERVICES'!B653</f>
        <v>0</v>
      </c>
      <c r="F655" s="57" t="e">
        <f t="shared" si="15"/>
        <v>#REF!</v>
      </c>
      <c r="G655" s="58"/>
      <c r="H655" s="59"/>
      <c r="I655" s="60"/>
      <c r="J655" s="61"/>
      <c r="K655" s="62"/>
      <c r="L655" s="63"/>
      <c r="M655" s="64" t="e">
        <f t="shared" si="16"/>
        <v>#REF!</v>
      </c>
      <c r="N655" s="58"/>
      <c r="O655" s="65"/>
      <c r="P655" s="60"/>
      <c r="Q655" s="61"/>
      <c r="R655" s="66"/>
      <c r="S655" s="67"/>
      <c r="T655" s="57" t="e">
        <f t="shared" si="17"/>
        <v>#REF!</v>
      </c>
      <c r="U655" s="58"/>
      <c r="V655" s="70"/>
      <c r="W655" s="71"/>
      <c r="X655" s="72"/>
      <c r="Y655" s="73"/>
      <c r="Z655" s="74"/>
      <c r="AA655" s="75" t="e">
        <f t="shared" si="18"/>
        <v>#REF!</v>
      </c>
      <c r="AB655" s="76"/>
      <c r="AC655" s="70"/>
      <c r="AD655" s="71"/>
      <c r="AE655" s="72"/>
      <c r="AF655" s="73"/>
      <c r="AG655" s="74"/>
      <c r="AH655" s="68" t="e">
        <f t="shared" si="19"/>
        <v>#REF!</v>
      </c>
      <c r="AI655" s="76"/>
      <c r="AJ655" s="59"/>
      <c r="AK655" s="71"/>
      <c r="AL655" s="72"/>
      <c r="AM655" s="62"/>
      <c r="AN655" s="63"/>
      <c r="AO655" s="77" t="s">
        <v>165</v>
      </c>
      <c r="AP655" s="3" t="e">
        <f t="shared" si="20"/>
        <v>#REF!</v>
      </c>
    </row>
    <row r="656" spans="1:42" ht="39.75" customHeight="1" x14ac:dyDescent="0.25">
      <c r="A656" s="52">
        <f t="shared" si="21"/>
        <v>642</v>
      </c>
      <c r="B656" s="53" t="e">
        <f>'2 SERVICES'!#REF!</f>
        <v>#REF!</v>
      </c>
      <c r="C656" s="54" t="e">
        <f>'2 SERVICES'!#REF!</f>
        <v>#REF!</v>
      </c>
      <c r="D656" s="55" t="e">
        <f>'2 SERVICES'!#REF!</f>
        <v>#REF!</v>
      </c>
      <c r="E656" s="56">
        <f>'2 SERVICES'!B654</f>
        <v>0</v>
      </c>
      <c r="F656" s="57" t="e">
        <f t="shared" si="15"/>
        <v>#REF!</v>
      </c>
      <c r="G656" s="58"/>
      <c r="H656" s="59"/>
      <c r="I656" s="60"/>
      <c r="J656" s="61"/>
      <c r="K656" s="62"/>
      <c r="L656" s="63"/>
      <c r="M656" s="64" t="e">
        <f t="shared" si="16"/>
        <v>#REF!</v>
      </c>
      <c r="N656" s="58"/>
      <c r="O656" s="65"/>
      <c r="P656" s="60"/>
      <c r="Q656" s="61"/>
      <c r="R656" s="66"/>
      <c r="S656" s="67"/>
      <c r="T656" s="57" t="e">
        <f t="shared" si="17"/>
        <v>#REF!</v>
      </c>
      <c r="U656" s="58"/>
      <c r="V656" s="59"/>
      <c r="W656" s="60"/>
      <c r="X656" s="61"/>
      <c r="Y656" s="62"/>
      <c r="Z656" s="63"/>
      <c r="AA656" s="64" t="e">
        <f t="shared" si="18"/>
        <v>#REF!</v>
      </c>
      <c r="AB656" s="58"/>
      <c r="AC656" s="65"/>
      <c r="AD656" s="60"/>
      <c r="AE656" s="61"/>
      <c r="AF656" s="66"/>
      <c r="AG656" s="67"/>
      <c r="AH656" s="68" t="e">
        <f t="shared" si="19"/>
        <v>#REF!</v>
      </c>
      <c r="AI656" s="58"/>
      <c r="AJ656" s="59"/>
      <c r="AK656" s="60"/>
      <c r="AL656" s="61"/>
      <c r="AM656" s="62"/>
      <c r="AN656" s="63"/>
      <c r="AO656" s="69" t="s">
        <v>165</v>
      </c>
      <c r="AP656" s="3" t="e">
        <f t="shared" si="20"/>
        <v>#REF!</v>
      </c>
    </row>
    <row r="657" spans="1:42" ht="39.75" customHeight="1" x14ac:dyDescent="0.25">
      <c r="A657" s="52">
        <f t="shared" si="21"/>
        <v>643</v>
      </c>
      <c r="B657" s="53" t="e">
        <f>'2 SERVICES'!#REF!</f>
        <v>#REF!</v>
      </c>
      <c r="C657" s="54" t="e">
        <f>'2 SERVICES'!#REF!</f>
        <v>#REF!</v>
      </c>
      <c r="D657" s="55" t="e">
        <f>'2 SERVICES'!#REF!</f>
        <v>#REF!</v>
      </c>
      <c r="E657" s="56">
        <f>'2 SERVICES'!B655</f>
        <v>0</v>
      </c>
      <c r="F657" s="57" t="e">
        <f t="shared" si="15"/>
        <v>#REF!</v>
      </c>
      <c r="G657" s="58"/>
      <c r="H657" s="59"/>
      <c r="I657" s="60"/>
      <c r="J657" s="61"/>
      <c r="K657" s="62"/>
      <c r="L657" s="63"/>
      <c r="M657" s="64" t="e">
        <f t="shared" si="16"/>
        <v>#REF!</v>
      </c>
      <c r="N657" s="58"/>
      <c r="O657" s="65"/>
      <c r="P657" s="60"/>
      <c r="Q657" s="61"/>
      <c r="R657" s="66"/>
      <c r="S657" s="67"/>
      <c r="T657" s="57" t="e">
        <f t="shared" si="17"/>
        <v>#REF!</v>
      </c>
      <c r="U657" s="58"/>
      <c r="V657" s="70"/>
      <c r="W657" s="71"/>
      <c r="X657" s="72"/>
      <c r="Y657" s="73"/>
      <c r="Z657" s="74"/>
      <c r="AA657" s="75" t="e">
        <f t="shared" si="18"/>
        <v>#REF!</v>
      </c>
      <c r="AB657" s="76"/>
      <c r="AC657" s="70"/>
      <c r="AD657" s="71"/>
      <c r="AE657" s="72"/>
      <c r="AF657" s="73"/>
      <c r="AG657" s="74"/>
      <c r="AH657" s="68" t="e">
        <f t="shared" si="19"/>
        <v>#REF!</v>
      </c>
      <c r="AI657" s="76"/>
      <c r="AJ657" s="59"/>
      <c r="AK657" s="71"/>
      <c r="AL657" s="72"/>
      <c r="AM657" s="62"/>
      <c r="AN657" s="63"/>
      <c r="AO657" s="77" t="s">
        <v>165</v>
      </c>
      <c r="AP657" s="3" t="e">
        <f t="shared" si="20"/>
        <v>#REF!</v>
      </c>
    </row>
    <row r="658" spans="1:42" ht="39.75" customHeight="1" x14ac:dyDescent="0.25">
      <c r="A658" s="52">
        <f t="shared" si="21"/>
        <v>644</v>
      </c>
      <c r="B658" s="53" t="e">
        <f>'2 SERVICES'!#REF!</f>
        <v>#REF!</v>
      </c>
      <c r="C658" s="54" t="e">
        <f>'2 SERVICES'!#REF!</f>
        <v>#REF!</v>
      </c>
      <c r="D658" s="55" t="e">
        <f>'2 SERVICES'!#REF!</f>
        <v>#REF!</v>
      </c>
      <c r="E658" s="56">
        <f>'2 SERVICES'!B656</f>
        <v>0</v>
      </c>
      <c r="F658" s="57" t="e">
        <f t="shared" si="15"/>
        <v>#REF!</v>
      </c>
      <c r="G658" s="58"/>
      <c r="H658" s="59"/>
      <c r="I658" s="60"/>
      <c r="J658" s="61"/>
      <c r="K658" s="62"/>
      <c r="L658" s="63"/>
      <c r="M658" s="64" t="e">
        <f t="shared" si="16"/>
        <v>#REF!</v>
      </c>
      <c r="N658" s="58"/>
      <c r="O658" s="65"/>
      <c r="P658" s="60"/>
      <c r="Q658" s="61"/>
      <c r="R658" s="66"/>
      <c r="S658" s="67"/>
      <c r="T658" s="57" t="e">
        <f t="shared" si="17"/>
        <v>#REF!</v>
      </c>
      <c r="U658" s="58"/>
      <c r="V658" s="59"/>
      <c r="W658" s="60"/>
      <c r="X658" s="61"/>
      <c r="Y658" s="62"/>
      <c r="Z658" s="63"/>
      <c r="AA658" s="64" t="e">
        <f t="shared" si="18"/>
        <v>#REF!</v>
      </c>
      <c r="AB658" s="58"/>
      <c r="AC658" s="65"/>
      <c r="AD658" s="60"/>
      <c r="AE658" s="61"/>
      <c r="AF658" s="66"/>
      <c r="AG658" s="67"/>
      <c r="AH658" s="68" t="e">
        <f t="shared" si="19"/>
        <v>#REF!</v>
      </c>
      <c r="AI658" s="58"/>
      <c r="AJ658" s="59"/>
      <c r="AK658" s="60"/>
      <c r="AL658" s="61"/>
      <c r="AM658" s="62"/>
      <c r="AN658" s="63"/>
      <c r="AO658" s="69" t="s">
        <v>165</v>
      </c>
      <c r="AP658" s="3" t="e">
        <f t="shared" si="20"/>
        <v>#REF!</v>
      </c>
    </row>
    <row r="659" spans="1:42" ht="39.75" customHeight="1" x14ac:dyDescent="0.25">
      <c r="A659" s="52">
        <f t="shared" si="21"/>
        <v>645</v>
      </c>
      <c r="B659" s="53" t="e">
        <f>'2 SERVICES'!#REF!</f>
        <v>#REF!</v>
      </c>
      <c r="C659" s="54" t="e">
        <f>'2 SERVICES'!#REF!</f>
        <v>#REF!</v>
      </c>
      <c r="D659" s="55" t="e">
        <f>'2 SERVICES'!#REF!</f>
        <v>#REF!</v>
      </c>
      <c r="E659" s="56">
        <f>'2 SERVICES'!B657</f>
        <v>0</v>
      </c>
      <c r="F659" s="57" t="e">
        <f t="shared" si="15"/>
        <v>#REF!</v>
      </c>
      <c r="G659" s="58"/>
      <c r="H659" s="59"/>
      <c r="I659" s="60"/>
      <c r="J659" s="61"/>
      <c r="K659" s="62"/>
      <c r="L659" s="63"/>
      <c r="M659" s="64" t="e">
        <f t="shared" si="16"/>
        <v>#REF!</v>
      </c>
      <c r="N659" s="58"/>
      <c r="O659" s="65"/>
      <c r="P659" s="60"/>
      <c r="Q659" s="61"/>
      <c r="R659" s="66"/>
      <c r="S659" s="67"/>
      <c r="T659" s="57" t="e">
        <f t="shared" si="17"/>
        <v>#REF!</v>
      </c>
      <c r="U659" s="58"/>
      <c r="V659" s="70"/>
      <c r="W659" s="71"/>
      <c r="X659" s="72"/>
      <c r="Y659" s="73"/>
      <c r="Z659" s="74"/>
      <c r="AA659" s="75" t="e">
        <f t="shared" si="18"/>
        <v>#REF!</v>
      </c>
      <c r="AB659" s="76"/>
      <c r="AC659" s="70"/>
      <c r="AD659" s="71"/>
      <c r="AE659" s="72"/>
      <c r="AF659" s="73"/>
      <c r="AG659" s="74"/>
      <c r="AH659" s="68" t="e">
        <f t="shared" si="19"/>
        <v>#REF!</v>
      </c>
      <c r="AI659" s="76"/>
      <c r="AJ659" s="59"/>
      <c r="AK659" s="71"/>
      <c r="AL659" s="72"/>
      <c r="AM659" s="62"/>
      <c r="AN659" s="63"/>
      <c r="AO659" s="77" t="s">
        <v>165</v>
      </c>
      <c r="AP659" s="3" t="e">
        <f t="shared" si="20"/>
        <v>#REF!</v>
      </c>
    </row>
    <row r="660" spans="1:42" ht="39.75" customHeight="1" x14ac:dyDescent="0.25">
      <c r="A660" s="52">
        <f t="shared" si="21"/>
        <v>646</v>
      </c>
      <c r="B660" s="53" t="e">
        <f>'2 SERVICES'!#REF!</f>
        <v>#REF!</v>
      </c>
      <c r="C660" s="54" t="e">
        <f>'2 SERVICES'!#REF!</f>
        <v>#REF!</v>
      </c>
      <c r="D660" s="55" t="e">
        <f>'2 SERVICES'!#REF!</f>
        <v>#REF!</v>
      </c>
      <c r="E660" s="56">
        <f>'2 SERVICES'!B658</f>
        <v>0</v>
      </c>
      <c r="F660" s="57" t="e">
        <f t="shared" si="15"/>
        <v>#REF!</v>
      </c>
      <c r="G660" s="58"/>
      <c r="H660" s="59"/>
      <c r="I660" s="60"/>
      <c r="J660" s="61"/>
      <c r="K660" s="62"/>
      <c r="L660" s="63"/>
      <c r="M660" s="64" t="e">
        <f t="shared" si="16"/>
        <v>#REF!</v>
      </c>
      <c r="N660" s="58"/>
      <c r="O660" s="65"/>
      <c r="P660" s="60"/>
      <c r="Q660" s="61"/>
      <c r="R660" s="66"/>
      <c r="S660" s="67"/>
      <c r="T660" s="57" t="e">
        <f t="shared" si="17"/>
        <v>#REF!</v>
      </c>
      <c r="U660" s="58"/>
      <c r="V660" s="59"/>
      <c r="W660" s="60"/>
      <c r="X660" s="61"/>
      <c r="Y660" s="62"/>
      <c r="Z660" s="63"/>
      <c r="AA660" s="64" t="e">
        <f t="shared" si="18"/>
        <v>#REF!</v>
      </c>
      <c r="AB660" s="58"/>
      <c r="AC660" s="65"/>
      <c r="AD660" s="60"/>
      <c r="AE660" s="61"/>
      <c r="AF660" s="66"/>
      <c r="AG660" s="67"/>
      <c r="AH660" s="68" t="e">
        <f t="shared" si="19"/>
        <v>#REF!</v>
      </c>
      <c r="AI660" s="58"/>
      <c r="AJ660" s="59"/>
      <c r="AK660" s="60"/>
      <c r="AL660" s="61"/>
      <c r="AM660" s="62"/>
      <c r="AN660" s="63"/>
      <c r="AO660" s="69" t="s">
        <v>165</v>
      </c>
      <c r="AP660" s="3" t="e">
        <f t="shared" si="20"/>
        <v>#REF!</v>
      </c>
    </row>
    <row r="661" spans="1:42" ht="39.75" customHeight="1" x14ac:dyDescent="0.25">
      <c r="A661" s="52">
        <f t="shared" si="21"/>
        <v>647</v>
      </c>
      <c r="B661" s="53" t="e">
        <f>'2 SERVICES'!#REF!</f>
        <v>#REF!</v>
      </c>
      <c r="C661" s="54" t="e">
        <f>'2 SERVICES'!#REF!</f>
        <v>#REF!</v>
      </c>
      <c r="D661" s="55" t="e">
        <f>'2 SERVICES'!#REF!</f>
        <v>#REF!</v>
      </c>
      <c r="E661" s="56">
        <f>'2 SERVICES'!B659</f>
        <v>0</v>
      </c>
      <c r="F661" s="57" t="e">
        <f t="shared" si="15"/>
        <v>#REF!</v>
      </c>
      <c r="G661" s="58"/>
      <c r="H661" s="59"/>
      <c r="I661" s="60"/>
      <c r="J661" s="61"/>
      <c r="K661" s="62"/>
      <c r="L661" s="63"/>
      <c r="M661" s="64" t="e">
        <f t="shared" si="16"/>
        <v>#REF!</v>
      </c>
      <c r="N661" s="58"/>
      <c r="O661" s="65"/>
      <c r="P661" s="60"/>
      <c r="Q661" s="61"/>
      <c r="R661" s="66"/>
      <c r="S661" s="67"/>
      <c r="T661" s="57" t="e">
        <f t="shared" si="17"/>
        <v>#REF!</v>
      </c>
      <c r="U661" s="58"/>
      <c r="V661" s="70"/>
      <c r="W661" s="71"/>
      <c r="X661" s="72"/>
      <c r="Y661" s="73"/>
      <c r="Z661" s="74"/>
      <c r="AA661" s="75" t="e">
        <f t="shared" si="18"/>
        <v>#REF!</v>
      </c>
      <c r="AB661" s="76"/>
      <c r="AC661" s="70"/>
      <c r="AD661" s="71"/>
      <c r="AE661" s="72"/>
      <c r="AF661" s="73"/>
      <c r="AG661" s="74"/>
      <c r="AH661" s="68" t="e">
        <f t="shared" si="19"/>
        <v>#REF!</v>
      </c>
      <c r="AI661" s="76"/>
      <c r="AJ661" s="59"/>
      <c r="AK661" s="71"/>
      <c r="AL661" s="72"/>
      <c r="AM661" s="62"/>
      <c r="AN661" s="63"/>
      <c r="AO661" s="77" t="s">
        <v>165</v>
      </c>
      <c r="AP661" s="3" t="e">
        <f t="shared" si="20"/>
        <v>#REF!</v>
      </c>
    </row>
    <row r="662" spans="1:42" ht="39.75" customHeight="1" x14ac:dyDescent="0.25">
      <c r="A662" s="52">
        <f t="shared" si="21"/>
        <v>648</v>
      </c>
      <c r="B662" s="53" t="e">
        <f>'2 SERVICES'!#REF!</f>
        <v>#REF!</v>
      </c>
      <c r="C662" s="54" t="e">
        <f>'2 SERVICES'!#REF!</f>
        <v>#REF!</v>
      </c>
      <c r="D662" s="55" t="e">
        <f>'2 SERVICES'!#REF!</f>
        <v>#REF!</v>
      </c>
      <c r="E662" s="56">
        <f>'2 SERVICES'!B660</f>
        <v>0</v>
      </c>
      <c r="F662" s="57" t="e">
        <f t="shared" si="15"/>
        <v>#REF!</v>
      </c>
      <c r="G662" s="58"/>
      <c r="H662" s="59"/>
      <c r="I662" s="60"/>
      <c r="J662" s="61"/>
      <c r="K662" s="62"/>
      <c r="L662" s="63"/>
      <c r="M662" s="64" t="e">
        <f t="shared" si="16"/>
        <v>#REF!</v>
      </c>
      <c r="N662" s="58"/>
      <c r="O662" s="65"/>
      <c r="P662" s="60"/>
      <c r="Q662" s="61"/>
      <c r="R662" s="66"/>
      <c r="S662" s="67"/>
      <c r="T662" s="57" t="e">
        <f t="shared" si="17"/>
        <v>#REF!</v>
      </c>
      <c r="U662" s="58"/>
      <c r="V662" s="59"/>
      <c r="W662" s="60"/>
      <c r="X662" s="61"/>
      <c r="Y662" s="62"/>
      <c r="Z662" s="63"/>
      <c r="AA662" s="64" t="e">
        <f t="shared" si="18"/>
        <v>#REF!</v>
      </c>
      <c r="AB662" s="58"/>
      <c r="AC662" s="65"/>
      <c r="AD662" s="60"/>
      <c r="AE662" s="61"/>
      <c r="AF662" s="66"/>
      <c r="AG662" s="67"/>
      <c r="AH662" s="68" t="e">
        <f t="shared" si="19"/>
        <v>#REF!</v>
      </c>
      <c r="AI662" s="58"/>
      <c r="AJ662" s="59"/>
      <c r="AK662" s="60"/>
      <c r="AL662" s="61"/>
      <c r="AM662" s="62"/>
      <c r="AN662" s="63"/>
      <c r="AO662" s="69" t="s">
        <v>165</v>
      </c>
      <c r="AP662" s="3" t="e">
        <f t="shared" si="20"/>
        <v>#REF!</v>
      </c>
    </row>
    <row r="663" spans="1:42" ht="39.75" customHeight="1" x14ac:dyDescent="0.25">
      <c r="A663" s="52">
        <f t="shared" si="21"/>
        <v>649</v>
      </c>
      <c r="B663" s="53" t="e">
        <f>'2 SERVICES'!#REF!</f>
        <v>#REF!</v>
      </c>
      <c r="C663" s="54" t="e">
        <f>'2 SERVICES'!#REF!</f>
        <v>#REF!</v>
      </c>
      <c r="D663" s="55" t="e">
        <f>'2 SERVICES'!#REF!</f>
        <v>#REF!</v>
      </c>
      <c r="E663" s="56">
        <f>'2 SERVICES'!B661</f>
        <v>0</v>
      </c>
      <c r="F663" s="57" t="e">
        <f t="shared" si="15"/>
        <v>#REF!</v>
      </c>
      <c r="G663" s="58"/>
      <c r="H663" s="59"/>
      <c r="I663" s="60"/>
      <c r="J663" s="61"/>
      <c r="K663" s="62"/>
      <c r="L663" s="63"/>
      <c r="M663" s="64" t="e">
        <f t="shared" si="16"/>
        <v>#REF!</v>
      </c>
      <c r="N663" s="58"/>
      <c r="O663" s="65"/>
      <c r="P663" s="60"/>
      <c r="Q663" s="61"/>
      <c r="R663" s="66"/>
      <c r="S663" s="67"/>
      <c r="T663" s="57" t="e">
        <f t="shared" si="17"/>
        <v>#REF!</v>
      </c>
      <c r="U663" s="58"/>
      <c r="V663" s="70"/>
      <c r="W663" s="71"/>
      <c r="X663" s="72"/>
      <c r="Y663" s="73"/>
      <c r="Z663" s="74"/>
      <c r="AA663" s="75" t="e">
        <f t="shared" si="18"/>
        <v>#REF!</v>
      </c>
      <c r="AB663" s="76"/>
      <c r="AC663" s="70"/>
      <c r="AD663" s="71"/>
      <c r="AE663" s="72"/>
      <c r="AF663" s="73"/>
      <c r="AG663" s="74"/>
      <c r="AH663" s="68" t="e">
        <f t="shared" si="19"/>
        <v>#REF!</v>
      </c>
      <c r="AI663" s="76"/>
      <c r="AJ663" s="59"/>
      <c r="AK663" s="71"/>
      <c r="AL663" s="72"/>
      <c r="AM663" s="62"/>
      <c r="AN663" s="63"/>
      <c r="AO663" s="77" t="s">
        <v>165</v>
      </c>
      <c r="AP663" s="3" t="e">
        <f t="shared" si="20"/>
        <v>#REF!</v>
      </c>
    </row>
    <row r="664" spans="1:42" ht="39.75" customHeight="1" x14ac:dyDescent="0.25">
      <c r="A664" s="52">
        <f t="shared" si="21"/>
        <v>650</v>
      </c>
      <c r="B664" s="53" t="e">
        <f>'2 SERVICES'!#REF!</f>
        <v>#REF!</v>
      </c>
      <c r="C664" s="54" t="e">
        <f>'2 SERVICES'!#REF!</f>
        <v>#REF!</v>
      </c>
      <c r="D664" s="55" t="e">
        <f>'2 SERVICES'!#REF!</f>
        <v>#REF!</v>
      </c>
      <c r="E664" s="56">
        <f>'2 SERVICES'!B662</f>
        <v>0</v>
      </c>
      <c r="F664" s="57" t="e">
        <f t="shared" si="15"/>
        <v>#REF!</v>
      </c>
      <c r="G664" s="58"/>
      <c r="H664" s="59"/>
      <c r="I664" s="60"/>
      <c r="J664" s="61"/>
      <c r="K664" s="62"/>
      <c r="L664" s="63"/>
      <c r="M664" s="64" t="e">
        <f t="shared" si="16"/>
        <v>#REF!</v>
      </c>
      <c r="N664" s="58"/>
      <c r="O664" s="65"/>
      <c r="P664" s="60"/>
      <c r="Q664" s="61"/>
      <c r="R664" s="66"/>
      <c r="S664" s="67"/>
      <c r="T664" s="57" t="e">
        <f t="shared" si="17"/>
        <v>#REF!</v>
      </c>
      <c r="U664" s="58"/>
      <c r="V664" s="59"/>
      <c r="W664" s="60"/>
      <c r="X664" s="61"/>
      <c r="Y664" s="62"/>
      <c r="Z664" s="63"/>
      <c r="AA664" s="64" t="e">
        <f t="shared" si="18"/>
        <v>#REF!</v>
      </c>
      <c r="AB664" s="58"/>
      <c r="AC664" s="65"/>
      <c r="AD664" s="60"/>
      <c r="AE664" s="61"/>
      <c r="AF664" s="66"/>
      <c r="AG664" s="67"/>
      <c r="AH664" s="68" t="e">
        <f t="shared" si="19"/>
        <v>#REF!</v>
      </c>
      <c r="AI664" s="58"/>
      <c r="AJ664" s="59"/>
      <c r="AK664" s="60"/>
      <c r="AL664" s="61"/>
      <c r="AM664" s="62"/>
      <c r="AN664" s="63"/>
      <c r="AO664" s="69" t="s">
        <v>165</v>
      </c>
      <c r="AP664" s="3" t="e">
        <f t="shared" si="20"/>
        <v>#REF!</v>
      </c>
    </row>
    <row r="665" spans="1:42" ht="39.75" customHeight="1" x14ac:dyDescent="0.25">
      <c r="A665" s="52">
        <f t="shared" si="21"/>
        <v>651</v>
      </c>
      <c r="B665" s="53" t="e">
        <f>'2 SERVICES'!#REF!</f>
        <v>#REF!</v>
      </c>
      <c r="C665" s="54" t="e">
        <f>'2 SERVICES'!#REF!</f>
        <v>#REF!</v>
      </c>
      <c r="D665" s="55" t="e">
        <f>'2 SERVICES'!#REF!</f>
        <v>#REF!</v>
      </c>
      <c r="E665" s="56">
        <f>'2 SERVICES'!B663</f>
        <v>0</v>
      </c>
      <c r="F665" s="57" t="e">
        <f t="shared" si="15"/>
        <v>#REF!</v>
      </c>
      <c r="G665" s="58"/>
      <c r="H665" s="59"/>
      <c r="I665" s="60"/>
      <c r="J665" s="61"/>
      <c r="K665" s="62"/>
      <c r="L665" s="63"/>
      <c r="M665" s="64" t="e">
        <f t="shared" si="16"/>
        <v>#REF!</v>
      </c>
      <c r="N665" s="58"/>
      <c r="O665" s="65"/>
      <c r="P665" s="60"/>
      <c r="Q665" s="61"/>
      <c r="R665" s="66"/>
      <c r="S665" s="67"/>
      <c r="T665" s="57" t="e">
        <f t="shared" si="17"/>
        <v>#REF!</v>
      </c>
      <c r="U665" s="58"/>
      <c r="V665" s="70"/>
      <c r="W665" s="71"/>
      <c r="X665" s="72"/>
      <c r="Y665" s="73"/>
      <c r="Z665" s="74"/>
      <c r="AA665" s="75" t="e">
        <f t="shared" si="18"/>
        <v>#REF!</v>
      </c>
      <c r="AB665" s="76"/>
      <c r="AC665" s="70"/>
      <c r="AD665" s="71"/>
      <c r="AE665" s="72"/>
      <c r="AF665" s="73"/>
      <c r="AG665" s="74"/>
      <c r="AH665" s="68" t="e">
        <f t="shared" si="19"/>
        <v>#REF!</v>
      </c>
      <c r="AI665" s="76"/>
      <c r="AJ665" s="59"/>
      <c r="AK665" s="71"/>
      <c r="AL665" s="72"/>
      <c r="AM665" s="62"/>
      <c r="AN665" s="63"/>
      <c r="AO665" s="77" t="s">
        <v>165</v>
      </c>
      <c r="AP665" s="3" t="e">
        <f t="shared" si="20"/>
        <v>#REF!</v>
      </c>
    </row>
    <row r="666" spans="1:42" ht="39.75" customHeight="1" x14ac:dyDescent="0.25">
      <c r="A666" s="52">
        <f t="shared" si="21"/>
        <v>652</v>
      </c>
      <c r="B666" s="53" t="e">
        <f>'2 SERVICES'!#REF!</f>
        <v>#REF!</v>
      </c>
      <c r="C666" s="54" t="e">
        <f>'2 SERVICES'!#REF!</f>
        <v>#REF!</v>
      </c>
      <c r="D666" s="55" t="e">
        <f>'2 SERVICES'!#REF!</f>
        <v>#REF!</v>
      </c>
      <c r="E666" s="56">
        <f>'2 SERVICES'!B664</f>
        <v>0</v>
      </c>
      <c r="F666" s="57" t="e">
        <f t="shared" si="15"/>
        <v>#REF!</v>
      </c>
      <c r="G666" s="58"/>
      <c r="H666" s="59"/>
      <c r="I666" s="60"/>
      <c r="J666" s="61"/>
      <c r="K666" s="62"/>
      <c r="L666" s="63"/>
      <c r="M666" s="64" t="e">
        <f t="shared" si="16"/>
        <v>#REF!</v>
      </c>
      <c r="N666" s="58"/>
      <c r="O666" s="65"/>
      <c r="P666" s="60"/>
      <c r="Q666" s="61"/>
      <c r="R666" s="66"/>
      <c r="S666" s="67"/>
      <c r="T666" s="57" t="e">
        <f t="shared" si="17"/>
        <v>#REF!</v>
      </c>
      <c r="U666" s="58"/>
      <c r="V666" s="59"/>
      <c r="W666" s="60"/>
      <c r="X666" s="61"/>
      <c r="Y666" s="62"/>
      <c r="Z666" s="63"/>
      <c r="AA666" s="64" t="e">
        <f t="shared" si="18"/>
        <v>#REF!</v>
      </c>
      <c r="AB666" s="58"/>
      <c r="AC666" s="65"/>
      <c r="AD666" s="60"/>
      <c r="AE666" s="61"/>
      <c r="AF666" s="66"/>
      <c r="AG666" s="67"/>
      <c r="AH666" s="68" t="e">
        <f t="shared" si="19"/>
        <v>#REF!</v>
      </c>
      <c r="AI666" s="58"/>
      <c r="AJ666" s="59"/>
      <c r="AK666" s="60"/>
      <c r="AL666" s="61"/>
      <c r="AM666" s="62"/>
      <c r="AN666" s="63"/>
      <c r="AO666" s="69" t="s">
        <v>165</v>
      </c>
      <c r="AP666" s="3" t="e">
        <f t="shared" si="20"/>
        <v>#REF!</v>
      </c>
    </row>
    <row r="667" spans="1:42" ht="39.75" customHeight="1" x14ac:dyDescent="0.25">
      <c r="A667" s="52">
        <f t="shared" si="21"/>
        <v>653</v>
      </c>
      <c r="B667" s="53" t="e">
        <f>'2 SERVICES'!#REF!</f>
        <v>#REF!</v>
      </c>
      <c r="C667" s="54" t="e">
        <f>'2 SERVICES'!#REF!</f>
        <v>#REF!</v>
      </c>
      <c r="D667" s="55" t="e">
        <f>'2 SERVICES'!#REF!</f>
        <v>#REF!</v>
      </c>
      <c r="E667" s="56">
        <f>'2 SERVICES'!B665</f>
        <v>0</v>
      </c>
      <c r="F667" s="57" t="e">
        <f t="shared" si="15"/>
        <v>#REF!</v>
      </c>
      <c r="G667" s="58"/>
      <c r="H667" s="59"/>
      <c r="I667" s="60"/>
      <c r="J667" s="61"/>
      <c r="K667" s="62"/>
      <c r="L667" s="63"/>
      <c r="M667" s="64" t="e">
        <f t="shared" si="16"/>
        <v>#REF!</v>
      </c>
      <c r="N667" s="58"/>
      <c r="O667" s="65"/>
      <c r="P667" s="60"/>
      <c r="Q667" s="61"/>
      <c r="R667" s="66"/>
      <c r="S667" s="67"/>
      <c r="T667" s="57" t="e">
        <f t="shared" si="17"/>
        <v>#REF!</v>
      </c>
      <c r="U667" s="58"/>
      <c r="V667" s="70"/>
      <c r="W667" s="71"/>
      <c r="X667" s="72"/>
      <c r="Y667" s="73"/>
      <c r="Z667" s="74"/>
      <c r="AA667" s="75" t="e">
        <f t="shared" si="18"/>
        <v>#REF!</v>
      </c>
      <c r="AB667" s="76"/>
      <c r="AC667" s="70"/>
      <c r="AD667" s="71"/>
      <c r="AE667" s="72"/>
      <c r="AF667" s="73"/>
      <c r="AG667" s="74"/>
      <c r="AH667" s="68" t="e">
        <f t="shared" si="19"/>
        <v>#REF!</v>
      </c>
      <c r="AI667" s="76"/>
      <c r="AJ667" s="59"/>
      <c r="AK667" s="71"/>
      <c r="AL667" s="72"/>
      <c r="AM667" s="62"/>
      <c r="AN667" s="63"/>
      <c r="AO667" s="77" t="s">
        <v>165</v>
      </c>
      <c r="AP667" s="3" t="e">
        <f t="shared" si="20"/>
        <v>#REF!</v>
      </c>
    </row>
    <row r="668" spans="1:42" ht="39.75" customHeight="1" x14ac:dyDescent="0.25">
      <c r="A668" s="52">
        <f t="shared" si="21"/>
        <v>654</v>
      </c>
      <c r="B668" s="53" t="e">
        <f>'2 SERVICES'!#REF!</f>
        <v>#REF!</v>
      </c>
      <c r="C668" s="54" t="e">
        <f>'2 SERVICES'!#REF!</f>
        <v>#REF!</v>
      </c>
      <c r="D668" s="55" t="e">
        <f>'2 SERVICES'!#REF!</f>
        <v>#REF!</v>
      </c>
      <c r="E668" s="56">
        <f>'2 SERVICES'!B666</f>
        <v>0</v>
      </c>
      <c r="F668" s="57" t="e">
        <f t="shared" si="15"/>
        <v>#REF!</v>
      </c>
      <c r="G668" s="58"/>
      <c r="H668" s="59"/>
      <c r="I668" s="60"/>
      <c r="J668" s="61"/>
      <c r="K668" s="62"/>
      <c r="L668" s="63"/>
      <c r="M668" s="64" t="e">
        <f t="shared" si="16"/>
        <v>#REF!</v>
      </c>
      <c r="N668" s="58"/>
      <c r="O668" s="65"/>
      <c r="P668" s="60"/>
      <c r="Q668" s="61"/>
      <c r="R668" s="66"/>
      <c r="S668" s="67"/>
      <c r="T668" s="57" t="e">
        <f t="shared" si="17"/>
        <v>#REF!</v>
      </c>
      <c r="U668" s="58"/>
      <c r="V668" s="59"/>
      <c r="W668" s="60"/>
      <c r="X668" s="61"/>
      <c r="Y668" s="62"/>
      <c r="Z668" s="63"/>
      <c r="AA668" s="64" t="e">
        <f t="shared" si="18"/>
        <v>#REF!</v>
      </c>
      <c r="AB668" s="58"/>
      <c r="AC668" s="65"/>
      <c r="AD668" s="60"/>
      <c r="AE668" s="61"/>
      <c r="AF668" s="66"/>
      <c r="AG668" s="67"/>
      <c r="AH668" s="68" t="e">
        <f t="shared" si="19"/>
        <v>#REF!</v>
      </c>
      <c r="AI668" s="58"/>
      <c r="AJ668" s="59"/>
      <c r="AK668" s="60"/>
      <c r="AL668" s="61"/>
      <c r="AM668" s="62"/>
      <c r="AN668" s="63"/>
      <c r="AO668" s="69" t="s">
        <v>165</v>
      </c>
      <c r="AP668" s="3" t="e">
        <f t="shared" si="20"/>
        <v>#REF!</v>
      </c>
    </row>
    <row r="669" spans="1:42" ht="39.75" customHeight="1" x14ac:dyDescent="0.25">
      <c r="A669" s="52">
        <f t="shared" si="21"/>
        <v>655</v>
      </c>
      <c r="B669" s="53" t="e">
        <f>'2 SERVICES'!#REF!</f>
        <v>#REF!</v>
      </c>
      <c r="C669" s="54" t="e">
        <f>'2 SERVICES'!#REF!</f>
        <v>#REF!</v>
      </c>
      <c r="D669" s="55" t="e">
        <f>'2 SERVICES'!#REF!</f>
        <v>#REF!</v>
      </c>
      <c r="E669" s="56">
        <f>'2 SERVICES'!B667</f>
        <v>0</v>
      </c>
      <c r="F669" s="57" t="e">
        <f t="shared" si="15"/>
        <v>#REF!</v>
      </c>
      <c r="G669" s="58"/>
      <c r="H669" s="59"/>
      <c r="I669" s="60"/>
      <c r="J669" s="61"/>
      <c r="K669" s="62"/>
      <c r="L669" s="63"/>
      <c r="M669" s="64" t="e">
        <f t="shared" si="16"/>
        <v>#REF!</v>
      </c>
      <c r="N669" s="58"/>
      <c r="O669" s="65"/>
      <c r="P669" s="60"/>
      <c r="Q669" s="61"/>
      <c r="R669" s="66"/>
      <c r="S669" s="67"/>
      <c r="T669" s="57" t="e">
        <f t="shared" si="17"/>
        <v>#REF!</v>
      </c>
      <c r="U669" s="58"/>
      <c r="V669" s="70"/>
      <c r="W669" s="71"/>
      <c r="X669" s="72"/>
      <c r="Y669" s="73"/>
      <c r="Z669" s="74"/>
      <c r="AA669" s="75" t="e">
        <f t="shared" si="18"/>
        <v>#REF!</v>
      </c>
      <c r="AB669" s="76"/>
      <c r="AC669" s="70"/>
      <c r="AD669" s="71"/>
      <c r="AE669" s="72"/>
      <c r="AF669" s="73"/>
      <c r="AG669" s="74"/>
      <c r="AH669" s="68" t="e">
        <f t="shared" si="19"/>
        <v>#REF!</v>
      </c>
      <c r="AI669" s="76"/>
      <c r="AJ669" s="59"/>
      <c r="AK669" s="71"/>
      <c r="AL669" s="72"/>
      <c r="AM669" s="62"/>
      <c r="AN669" s="63"/>
      <c r="AO669" s="77" t="s">
        <v>165</v>
      </c>
      <c r="AP669" s="3" t="e">
        <f t="shared" si="20"/>
        <v>#REF!</v>
      </c>
    </row>
    <row r="670" spans="1:42" ht="39.75" customHeight="1" x14ac:dyDescent="0.25">
      <c r="A670" s="52">
        <f t="shared" si="21"/>
        <v>656</v>
      </c>
      <c r="B670" s="53" t="e">
        <f>'2 SERVICES'!#REF!</f>
        <v>#REF!</v>
      </c>
      <c r="C670" s="54" t="e">
        <f>'2 SERVICES'!#REF!</f>
        <v>#REF!</v>
      </c>
      <c r="D670" s="55" t="e">
        <f>'2 SERVICES'!#REF!</f>
        <v>#REF!</v>
      </c>
      <c r="E670" s="56">
        <f>'2 SERVICES'!B668</f>
        <v>0</v>
      </c>
      <c r="F670" s="57" t="e">
        <f t="shared" si="15"/>
        <v>#REF!</v>
      </c>
      <c r="G670" s="58"/>
      <c r="H670" s="59"/>
      <c r="I670" s="60"/>
      <c r="J670" s="61"/>
      <c r="K670" s="62"/>
      <c r="L670" s="63"/>
      <c r="M670" s="64" t="e">
        <f t="shared" si="16"/>
        <v>#REF!</v>
      </c>
      <c r="N670" s="58"/>
      <c r="O670" s="65"/>
      <c r="P670" s="60"/>
      <c r="Q670" s="61"/>
      <c r="R670" s="66"/>
      <c r="S670" s="67"/>
      <c r="T670" s="57" t="e">
        <f t="shared" si="17"/>
        <v>#REF!</v>
      </c>
      <c r="U670" s="58"/>
      <c r="V670" s="59"/>
      <c r="W670" s="60"/>
      <c r="X670" s="61"/>
      <c r="Y670" s="62"/>
      <c r="Z670" s="63"/>
      <c r="AA670" s="64" t="e">
        <f t="shared" si="18"/>
        <v>#REF!</v>
      </c>
      <c r="AB670" s="58"/>
      <c r="AC670" s="65"/>
      <c r="AD670" s="60"/>
      <c r="AE670" s="61"/>
      <c r="AF670" s="66"/>
      <c r="AG670" s="67"/>
      <c r="AH670" s="68" t="e">
        <f t="shared" si="19"/>
        <v>#REF!</v>
      </c>
      <c r="AI670" s="58"/>
      <c r="AJ670" s="59"/>
      <c r="AK670" s="60"/>
      <c r="AL670" s="61"/>
      <c r="AM670" s="62"/>
      <c r="AN670" s="63"/>
      <c r="AO670" s="69" t="s">
        <v>165</v>
      </c>
      <c r="AP670" s="3" t="e">
        <f t="shared" si="20"/>
        <v>#REF!</v>
      </c>
    </row>
    <row r="671" spans="1:42" ht="39.75" customHeight="1" x14ac:dyDescent="0.25">
      <c r="A671" s="52">
        <f t="shared" si="21"/>
        <v>657</v>
      </c>
      <c r="B671" s="53" t="e">
        <f>'2 SERVICES'!#REF!</f>
        <v>#REF!</v>
      </c>
      <c r="C671" s="54" t="e">
        <f>'2 SERVICES'!#REF!</f>
        <v>#REF!</v>
      </c>
      <c r="D671" s="55" t="e">
        <f>'2 SERVICES'!#REF!</f>
        <v>#REF!</v>
      </c>
      <c r="E671" s="56">
        <f>'2 SERVICES'!B669</f>
        <v>0</v>
      </c>
      <c r="F671" s="57" t="e">
        <f t="shared" si="15"/>
        <v>#REF!</v>
      </c>
      <c r="G671" s="58"/>
      <c r="H671" s="59"/>
      <c r="I671" s="60"/>
      <c r="J671" s="61"/>
      <c r="K671" s="62"/>
      <c r="L671" s="63"/>
      <c r="M671" s="64" t="e">
        <f t="shared" si="16"/>
        <v>#REF!</v>
      </c>
      <c r="N671" s="58"/>
      <c r="O671" s="65"/>
      <c r="P671" s="60"/>
      <c r="Q671" s="61"/>
      <c r="R671" s="66"/>
      <c r="S671" s="67"/>
      <c r="T671" s="57" t="e">
        <f t="shared" si="17"/>
        <v>#REF!</v>
      </c>
      <c r="U671" s="58"/>
      <c r="V671" s="70"/>
      <c r="W671" s="71"/>
      <c r="X671" s="72"/>
      <c r="Y671" s="73"/>
      <c r="Z671" s="74"/>
      <c r="AA671" s="75" t="e">
        <f t="shared" si="18"/>
        <v>#REF!</v>
      </c>
      <c r="AB671" s="76"/>
      <c r="AC671" s="70"/>
      <c r="AD671" s="71"/>
      <c r="AE671" s="72"/>
      <c r="AF671" s="73"/>
      <c r="AG671" s="74"/>
      <c r="AH671" s="68" t="e">
        <f t="shared" si="19"/>
        <v>#REF!</v>
      </c>
      <c r="AI671" s="76"/>
      <c r="AJ671" s="59"/>
      <c r="AK671" s="71"/>
      <c r="AL671" s="72"/>
      <c r="AM671" s="62"/>
      <c r="AN671" s="63"/>
      <c r="AO671" s="77" t="s">
        <v>165</v>
      </c>
      <c r="AP671" s="3" t="e">
        <f t="shared" si="20"/>
        <v>#REF!</v>
      </c>
    </row>
    <row r="672" spans="1:42" ht="39.75" customHeight="1" x14ac:dyDescent="0.25">
      <c r="A672" s="52">
        <f t="shared" si="21"/>
        <v>658</v>
      </c>
      <c r="B672" s="53" t="e">
        <f>'2 SERVICES'!#REF!</f>
        <v>#REF!</v>
      </c>
      <c r="C672" s="54" t="e">
        <f>'2 SERVICES'!#REF!</f>
        <v>#REF!</v>
      </c>
      <c r="D672" s="55" t="e">
        <f>'2 SERVICES'!#REF!</f>
        <v>#REF!</v>
      </c>
      <c r="E672" s="56">
        <f>'2 SERVICES'!B670</f>
        <v>0</v>
      </c>
      <c r="F672" s="57" t="e">
        <f t="shared" si="15"/>
        <v>#REF!</v>
      </c>
      <c r="G672" s="58"/>
      <c r="H672" s="59"/>
      <c r="I672" s="60"/>
      <c r="J672" s="61"/>
      <c r="K672" s="62"/>
      <c r="L672" s="63"/>
      <c r="M672" s="64" t="e">
        <f t="shared" si="16"/>
        <v>#REF!</v>
      </c>
      <c r="N672" s="58"/>
      <c r="O672" s="65"/>
      <c r="P672" s="60"/>
      <c r="Q672" s="61"/>
      <c r="R672" s="66"/>
      <c r="S672" s="67"/>
      <c r="T672" s="57" t="e">
        <f t="shared" si="17"/>
        <v>#REF!</v>
      </c>
      <c r="U672" s="58"/>
      <c r="V672" s="59"/>
      <c r="W672" s="60"/>
      <c r="X672" s="61"/>
      <c r="Y672" s="62"/>
      <c r="Z672" s="63"/>
      <c r="AA672" s="64" t="e">
        <f t="shared" si="18"/>
        <v>#REF!</v>
      </c>
      <c r="AB672" s="58"/>
      <c r="AC672" s="65"/>
      <c r="AD672" s="60"/>
      <c r="AE672" s="61"/>
      <c r="AF672" s="66"/>
      <c r="AG672" s="67"/>
      <c r="AH672" s="68" t="e">
        <f t="shared" si="19"/>
        <v>#REF!</v>
      </c>
      <c r="AI672" s="58"/>
      <c r="AJ672" s="59"/>
      <c r="AK672" s="60"/>
      <c r="AL672" s="61"/>
      <c r="AM672" s="62"/>
      <c r="AN672" s="63"/>
      <c r="AO672" s="69" t="s">
        <v>165</v>
      </c>
      <c r="AP672" s="3" t="e">
        <f t="shared" si="20"/>
        <v>#REF!</v>
      </c>
    </row>
    <row r="673" spans="1:42" ht="39.75" customHeight="1" x14ac:dyDescent="0.25">
      <c r="A673" s="52">
        <f t="shared" si="21"/>
        <v>659</v>
      </c>
      <c r="B673" s="53" t="e">
        <f>'2 SERVICES'!#REF!</f>
        <v>#REF!</v>
      </c>
      <c r="C673" s="54" t="e">
        <f>'2 SERVICES'!#REF!</f>
        <v>#REF!</v>
      </c>
      <c r="D673" s="55" t="e">
        <f>'2 SERVICES'!#REF!</f>
        <v>#REF!</v>
      </c>
      <c r="E673" s="56">
        <f>'2 SERVICES'!B671</f>
        <v>0</v>
      </c>
      <c r="F673" s="57" t="e">
        <f t="shared" si="15"/>
        <v>#REF!</v>
      </c>
      <c r="G673" s="58"/>
      <c r="H673" s="59"/>
      <c r="I673" s="60"/>
      <c r="J673" s="61"/>
      <c r="K673" s="62"/>
      <c r="L673" s="63"/>
      <c r="M673" s="64" t="e">
        <f t="shared" si="16"/>
        <v>#REF!</v>
      </c>
      <c r="N673" s="58"/>
      <c r="O673" s="65"/>
      <c r="P673" s="60"/>
      <c r="Q673" s="61"/>
      <c r="R673" s="66"/>
      <c r="S673" s="67"/>
      <c r="T673" s="57" t="e">
        <f t="shared" si="17"/>
        <v>#REF!</v>
      </c>
      <c r="U673" s="58"/>
      <c r="V673" s="70"/>
      <c r="W673" s="71"/>
      <c r="X673" s="72"/>
      <c r="Y673" s="73"/>
      <c r="Z673" s="74"/>
      <c r="AA673" s="75" t="e">
        <f t="shared" si="18"/>
        <v>#REF!</v>
      </c>
      <c r="AB673" s="76"/>
      <c r="AC673" s="70"/>
      <c r="AD673" s="71"/>
      <c r="AE673" s="72"/>
      <c r="AF673" s="73"/>
      <c r="AG673" s="74"/>
      <c r="AH673" s="68" t="e">
        <f t="shared" si="19"/>
        <v>#REF!</v>
      </c>
      <c r="AI673" s="76"/>
      <c r="AJ673" s="59"/>
      <c r="AK673" s="71"/>
      <c r="AL673" s="72"/>
      <c r="AM673" s="62"/>
      <c r="AN673" s="63"/>
      <c r="AO673" s="77" t="s">
        <v>165</v>
      </c>
      <c r="AP673" s="3" t="e">
        <f t="shared" si="20"/>
        <v>#REF!</v>
      </c>
    </row>
    <row r="674" spans="1:42" ht="39.75" customHeight="1" x14ac:dyDescent="0.25">
      <c r="A674" s="52">
        <f t="shared" si="21"/>
        <v>660</v>
      </c>
      <c r="B674" s="53" t="e">
        <f>'2 SERVICES'!#REF!</f>
        <v>#REF!</v>
      </c>
      <c r="C674" s="54" t="e">
        <f>'2 SERVICES'!#REF!</f>
        <v>#REF!</v>
      </c>
      <c r="D674" s="55" t="e">
        <f>'2 SERVICES'!#REF!</f>
        <v>#REF!</v>
      </c>
      <c r="E674" s="56">
        <f>'2 SERVICES'!B672</f>
        <v>0</v>
      </c>
      <c r="F674" s="57" t="e">
        <f t="shared" si="15"/>
        <v>#REF!</v>
      </c>
      <c r="G674" s="58"/>
      <c r="H674" s="59"/>
      <c r="I674" s="60"/>
      <c r="J674" s="61"/>
      <c r="K674" s="62"/>
      <c r="L674" s="63"/>
      <c r="M674" s="64" t="e">
        <f t="shared" si="16"/>
        <v>#REF!</v>
      </c>
      <c r="N674" s="58"/>
      <c r="O674" s="65"/>
      <c r="P674" s="60"/>
      <c r="Q674" s="61"/>
      <c r="R674" s="66"/>
      <c r="S674" s="67"/>
      <c r="T674" s="57" t="e">
        <f t="shared" si="17"/>
        <v>#REF!</v>
      </c>
      <c r="U674" s="58"/>
      <c r="V674" s="59"/>
      <c r="W674" s="60"/>
      <c r="X674" s="61"/>
      <c r="Y674" s="62"/>
      <c r="Z674" s="63"/>
      <c r="AA674" s="64" t="e">
        <f t="shared" si="18"/>
        <v>#REF!</v>
      </c>
      <c r="AB674" s="58"/>
      <c r="AC674" s="65"/>
      <c r="AD674" s="60"/>
      <c r="AE674" s="61"/>
      <c r="AF674" s="66"/>
      <c r="AG674" s="67"/>
      <c r="AH674" s="68" t="e">
        <f t="shared" si="19"/>
        <v>#REF!</v>
      </c>
      <c r="AI674" s="58"/>
      <c r="AJ674" s="59"/>
      <c r="AK674" s="60"/>
      <c r="AL674" s="61"/>
      <c r="AM674" s="62"/>
      <c r="AN674" s="63"/>
      <c r="AO674" s="69" t="s">
        <v>165</v>
      </c>
      <c r="AP674" s="3" t="e">
        <f t="shared" si="20"/>
        <v>#REF!</v>
      </c>
    </row>
    <row r="675" spans="1:42" ht="39.75" customHeight="1" x14ac:dyDescent="0.25">
      <c r="A675" s="52">
        <f t="shared" si="21"/>
        <v>661</v>
      </c>
      <c r="B675" s="53" t="e">
        <f>'2 SERVICES'!#REF!</f>
        <v>#REF!</v>
      </c>
      <c r="C675" s="54" t="e">
        <f>'2 SERVICES'!#REF!</f>
        <v>#REF!</v>
      </c>
      <c r="D675" s="55" t="e">
        <f>'2 SERVICES'!#REF!</f>
        <v>#REF!</v>
      </c>
      <c r="E675" s="56">
        <f>'2 SERVICES'!B673</f>
        <v>0</v>
      </c>
      <c r="F675" s="57" t="e">
        <f t="shared" si="15"/>
        <v>#REF!</v>
      </c>
      <c r="G675" s="58"/>
      <c r="H675" s="59"/>
      <c r="I675" s="60"/>
      <c r="J675" s="61"/>
      <c r="K675" s="62"/>
      <c r="L675" s="63"/>
      <c r="M675" s="64" t="e">
        <f t="shared" si="16"/>
        <v>#REF!</v>
      </c>
      <c r="N675" s="58"/>
      <c r="O675" s="65"/>
      <c r="P675" s="60"/>
      <c r="Q675" s="61"/>
      <c r="R675" s="66"/>
      <c r="S675" s="67"/>
      <c r="T675" s="57" t="e">
        <f t="shared" si="17"/>
        <v>#REF!</v>
      </c>
      <c r="U675" s="58"/>
      <c r="V675" s="70"/>
      <c r="W675" s="71"/>
      <c r="X675" s="72"/>
      <c r="Y675" s="73"/>
      <c r="Z675" s="74"/>
      <c r="AA675" s="75" t="e">
        <f t="shared" si="18"/>
        <v>#REF!</v>
      </c>
      <c r="AB675" s="76"/>
      <c r="AC675" s="70"/>
      <c r="AD675" s="71"/>
      <c r="AE675" s="72"/>
      <c r="AF675" s="73"/>
      <c r="AG675" s="74"/>
      <c r="AH675" s="68" t="e">
        <f t="shared" si="19"/>
        <v>#REF!</v>
      </c>
      <c r="AI675" s="76"/>
      <c r="AJ675" s="59"/>
      <c r="AK675" s="71"/>
      <c r="AL675" s="72"/>
      <c r="AM675" s="62"/>
      <c r="AN675" s="63"/>
      <c r="AO675" s="77" t="s">
        <v>165</v>
      </c>
      <c r="AP675" s="3" t="e">
        <f t="shared" si="20"/>
        <v>#REF!</v>
      </c>
    </row>
    <row r="676" spans="1:42" ht="39.75" customHeight="1" x14ac:dyDescent="0.25">
      <c r="A676" s="52">
        <f t="shared" si="21"/>
        <v>662</v>
      </c>
      <c r="B676" s="53" t="e">
        <f>'2 SERVICES'!#REF!</f>
        <v>#REF!</v>
      </c>
      <c r="C676" s="54" t="e">
        <f>'2 SERVICES'!#REF!</f>
        <v>#REF!</v>
      </c>
      <c r="D676" s="55" t="e">
        <f>'2 SERVICES'!#REF!</f>
        <v>#REF!</v>
      </c>
      <c r="E676" s="56">
        <f>'2 SERVICES'!B674</f>
        <v>0</v>
      </c>
      <c r="F676" s="57" t="e">
        <f t="shared" si="15"/>
        <v>#REF!</v>
      </c>
      <c r="G676" s="58"/>
      <c r="H676" s="59"/>
      <c r="I676" s="60"/>
      <c r="J676" s="61"/>
      <c r="K676" s="62"/>
      <c r="L676" s="63"/>
      <c r="M676" s="64" t="e">
        <f t="shared" si="16"/>
        <v>#REF!</v>
      </c>
      <c r="N676" s="58"/>
      <c r="O676" s="65"/>
      <c r="P676" s="60"/>
      <c r="Q676" s="61"/>
      <c r="R676" s="66"/>
      <c r="S676" s="67"/>
      <c r="T676" s="57" t="e">
        <f t="shared" si="17"/>
        <v>#REF!</v>
      </c>
      <c r="U676" s="58"/>
      <c r="V676" s="59"/>
      <c r="W676" s="60"/>
      <c r="X676" s="61"/>
      <c r="Y676" s="62"/>
      <c r="Z676" s="63"/>
      <c r="AA676" s="64" t="e">
        <f t="shared" si="18"/>
        <v>#REF!</v>
      </c>
      <c r="AB676" s="58"/>
      <c r="AC676" s="65"/>
      <c r="AD676" s="60"/>
      <c r="AE676" s="61"/>
      <c r="AF676" s="66"/>
      <c r="AG676" s="67"/>
      <c r="AH676" s="68" t="e">
        <f t="shared" si="19"/>
        <v>#REF!</v>
      </c>
      <c r="AI676" s="58"/>
      <c r="AJ676" s="59"/>
      <c r="AK676" s="60"/>
      <c r="AL676" s="61"/>
      <c r="AM676" s="62"/>
      <c r="AN676" s="63"/>
      <c r="AO676" s="69" t="s">
        <v>165</v>
      </c>
      <c r="AP676" s="3" t="e">
        <f t="shared" si="20"/>
        <v>#REF!</v>
      </c>
    </row>
    <row r="677" spans="1:42" ht="39.75" customHeight="1" x14ac:dyDescent="0.25">
      <c r="A677" s="52">
        <f t="shared" si="21"/>
        <v>663</v>
      </c>
      <c r="B677" s="53" t="e">
        <f>'2 SERVICES'!#REF!</f>
        <v>#REF!</v>
      </c>
      <c r="C677" s="54" t="e">
        <f>'2 SERVICES'!#REF!</f>
        <v>#REF!</v>
      </c>
      <c r="D677" s="55" t="e">
        <f>'2 SERVICES'!#REF!</f>
        <v>#REF!</v>
      </c>
      <c r="E677" s="56">
        <f>'2 SERVICES'!B675</f>
        <v>0</v>
      </c>
      <c r="F677" s="57" t="e">
        <f t="shared" si="15"/>
        <v>#REF!</v>
      </c>
      <c r="G677" s="58"/>
      <c r="H677" s="59"/>
      <c r="I677" s="60"/>
      <c r="J677" s="61"/>
      <c r="K677" s="62"/>
      <c r="L677" s="63"/>
      <c r="M677" s="64" t="e">
        <f t="shared" si="16"/>
        <v>#REF!</v>
      </c>
      <c r="N677" s="58"/>
      <c r="O677" s="65"/>
      <c r="P677" s="60"/>
      <c r="Q677" s="61"/>
      <c r="R677" s="66"/>
      <c r="S677" s="67"/>
      <c r="T677" s="57" t="e">
        <f t="shared" si="17"/>
        <v>#REF!</v>
      </c>
      <c r="U677" s="58"/>
      <c r="V677" s="70"/>
      <c r="W677" s="71"/>
      <c r="X677" s="72"/>
      <c r="Y677" s="73"/>
      <c r="Z677" s="74"/>
      <c r="AA677" s="75" t="e">
        <f t="shared" si="18"/>
        <v>#REF!</v>
      </c>
      <c r="AB677" s="76"/>
      <c r="AC677" s="70"/>
      <c r="AD677" s="71"/>
      <c r="AE677" s="72"/>
      <c r="AF677" s="73"/>
      <c r="AG677" s="74"/>
      <c r="AH677" s="68" t="e">
        <f t="shared" si="19"/>
        <v>#REF!</v>
      </c>
      <c r="AI677" s="76"/>
      <c r="AJ677" s="59"/>
      <c r="AK677" s="71"/>
      <c r="AL677" s="72"/>
      <c r="AM677" s="62"/>
      <c r="AN677" s="63"/>
      <c r="AO677" s="77" t="s">
        <v>165</v>
      </c>
      <c r="AP677" s="3" t="e">
        <f t="shared" si="20"/>
        <v>#REF!</v>
      </c>
    </row>
    <row r="678" spans="1:42" ht="39.75" customHeight="1" x14ac:dyDescent="0.25">
      <c r="A678" s="52">
        <f t="shared" si="21"/>
        <v>664</v>
      </c>
      <c r="B678" s="53" t="e">
        <f>'2 SERVICES'!#REF!</f>
        <v>#REF!</v>
      </c>
      <c r="C678" s="54" t="e">
        <f>'2 SERVICES'!#REF!</f>
        <v>#REF!</v>
      </c>
      <c r="D678" s="55" t="e">
        <f>'2 SERVICES'!#REF!</f>
        <v>#REF!</v>
      </c>
      <c r="E678" s="56">
        <f>'2 SERVICES'!B676</f>
        <v>0</v>
      </c>
      <c r="F678" s="57" t="e">
        <f t="shared" si="15"/>
        <v>#REF!</v>
      </c>
      <c r="G678" s="58"/>
      <c r="H678" s="59"/>
      <c r="I678" s="60"/>
      <c r="J678" s="61"/>
      <c r="K678" s="62"/>
      <c r="L678" s="63"/>
      <c r="M678" s="64" t="e">
        <f t="shared" si="16"/>
        <v>#REF!</v>
      </c>
      <c r="N678" s="58"/>
      <c r="O678" s="65"/>
      <c r="P678" s="60"/>
      <c r="Q678" s="61"/>
      <c r="R678" s="66"/>
      <c r="S678" s="67"/>
      <c r="T678" s="57" t="e">
        <f t="shared" si="17"/>
        <v>#REF!</v>
      </c>
      <c r="U678" s="58"/>
      <c r="V678" s="59"/>
      <c r="W678" s="60"/>
      <c r="X678" s="61"/>
      <c r="Y678" s="62"/>
      <c r="Z678" s="63"/>
      <c r="AA678" s="64" t="e">
        <f t="shared" si="18"/>
        <v>#REF!</v>
      </c>
      <c r="AB678" s="58"/>
      <c r="AC678" s="65"/>
      <c r="AD678" s="60"/>
      <c r="AE678" s="61"/>
      <c r="AF678" s="66"/>
      <c r="AG678" s="67"/>
      <c r="AH678" s="68" t="e">
        <f t="shared" si="19"/>
        <v>#REF!</v>
      </c>
      <c r="AI678" s="58"/>
      <c r="AJ678" s="59"/>
      <c r="AK678" s="60"/>
      <c r="AL678" s="61"/>
      <c r="AM678" s="62"/>
      <c r="AN678" s="63"/>
      <c r="AO678" s="69" t="s">
        <v>165</v>
      </c>
      <c r="AP678" s="3" t="e">
        <f t="shared" si="20"/>
        <v>#REF!</v>
      </c>
    </row>
    <row r="679" spans="1:42" ht="39.75" customHeight="1" x14ac:dyDescent="0.25">
      <c r="A679" s="52">
        <f t="shared" si="21"/>
        <v>665</v>
      </c>
      <c r="B679" s="53" t="e">
        <f>'2 SERVICES'!#REF!</f>
        <v>#REF!</v>
      </c>
      <c r="C679" s="54" t="e">
        <f>'2 SERVICES'!#REF!</f>
        <v>#REF!</v>
      </c>
      <c r="D679" s="55" t="e">
        <f>'2 SERVICES'!#REF!</f>
        <v>#REF!</v>
      </c>
      <c r="E679" s="56">
        <f>'2 SERVICES'!B677</f>
        <v>0</v>
      </c>
      <c r="F679" s="57" t="e">
        <f t="shared" si="15"/>
        <v>#REF!</v>
      </c>
      <c r="G679" s="58"/>
      <c r="H679" s="59"/>
      <c r="I679" s="60"/>
      <c r="J679" s="61"/>
      <c r="K679" s="62"/>
      <c r="L679" s="63"/>
      <c r="M679" s="64" t="e">
        <f t="shared" si="16"/>
        <v>#REF!</v>
      </c>
      <c r="N679" s="58"/>
      <c r="O679" s="65"/>
      <c r="P679" s="60"/>
      <c r="Q679" s="61"/>
      <c r="R679" s="66"/>
      <c r="S679" s="67"/>
      <c r="T679" s="57" t="e">
        <f t="shared" si="17"/>
        <v>#REF!</v>
      </c>
      <c r="U679" s="58"/>
      <c r="V679" s="70"/>
      <c r="W679" s="71"/>
      <c r="X679" s="72"/>
      <c r="Y679" s="73"/>
      <c r="Z679" s="74"/>
      <c r="AA679" s="75" t="e">
        <f t="shared" si="18"/>
        <v>#REF!</v>
      </c>
      <c r="AB679" s="76"/>
      <c r="AC679" s="70"/>
      <c r="AD679" s="71"/>
      <c r="AE679" s="72"/>
      <c r="AF679" s="73"/>
      <c r="AG679" s="74"/>
      <c r="AH679" s="68" t="e">
        <f t="shared" si="19"/>
        <v>#REF!</v>
      </c>
      <c r="AI679" s="76"/>
      <c r="AJ679" s="59"/>
      <c r="AK679" s="71"/>
      <c r="AL679" s="72"/>
      <c r="AM679" s="62"/>
      <c r="AN679" s="63"/>
      <c r="AO679" s="77" t="s">
        <v>165</v>
      </c>
      <c r="AP679" s="3" t="e">
        <f t="shared" si="20"/>
        <v>#REF!</v>
      </c>
    </row>
    <row r="680" spans="1:42" ht="39.75" customHeight="1" x14ac:dyDescent="0.25">
      <c r="A680" s="52">
        <f t="shared" si="21"/>
        <v>666</v>
      </c>
      <c r="B680" s="53" t="e">
        <f>'2 SERVICES'!#REF!</f>
        <v>#REF!</v>
      </c>
      <c r="C680" s="54" t="e">
        <f>'2 SERVICES'!#REF!</f>
        <v>#REF!</v>
      </c>
      <c r="D680" s="55" t="e">
        <f>'2 SERVICES'!#REF!</f>
        <v>#REF!</v>
      </c>
      <c r="E680" s="56">
        <f>'2 SERVICES'!B678</f>
        <v>0</v>
      </c>
      <c r="F680" s="57" t="e">
        <f t="shared" si="15"/>
        <v>#REF!</v>
      </c>
      <c r="G680" s="58"/>
      <c r="H680" s="59"/>
      <c r="I680" s="60"/>
      <c r="J680" s="61"/>
      <c r="K680" s="62"/>
      <c r="L680" s="63"/>
      <c r="M680" s="64" t="e">
        <f t="shared" si="16"/>
        <v>#REF!</v>
      </c>
      <c r="N680" s="58"/>
      <c r="O680" s="65"/>
      <c r="P680" s="60"/>
      <c r="Q680" s="61"/>
      <c r="R680" s="66"/>
      <c r="S680" s="67"/>
      <c r="T680" s="57" t="e">
        <f t="shared" si="17"/>
        <v>#REF!</v>
      </c>
      <c r="U680" s="58"/>
      <c r="V680" s="59"/>
      <c r="W680" s="60"/>
      <c r="X680" s="61"/>
      <c r="Y680" s="62"/>
      <c r="Z680" s="63"/>
      <c r="AA680" s="64" t="e">
        <f t="shared" si="18"/>
        <v>#REF!</v>
      </c>
      <c r="AB680" s="58"/>
      <c r="AC680" s="65"/>
      <c r="AD680" s="60"/>
      <c r="AE680" s="61"/>
      <c r="AF680" s="66"/>
      <c r="AG680" s="67"/>
      <c r="AH680" s="68" t="e">
        <f t="shared" si="19"/>
        <v>#REF!</v>
      </c>
      <c r="AI680" s="58"/>
      <c r="AJ680" s="59"/>
      <c r="AK680" s="60"/>
      <c r="AL680" s="61"/>
      <c r="AM680" s="62"/>
      <c r="AN680" s="63"/>
      <c r="AO680" s="69" t="s">
        <v>165</v>
      </c>
      <c r="AP680" s="3" t="e">
        <f t="shared" si="20"/>
        <v>#REF!</v>
      </c>
    </row>
    <row r="681" spans="1:42" ht="39.75" customHeight="1" x14ac:dyDescent="0.25">
      <c r="A681" s="52">
        <f t="shared" si="21"/>
        <v>667</v>
      </c>
      <c r="B681" s="53" t="e">
        <f>'2 SERVICES'!#REF!</f>
        <v>#REF!</v>
      </c>
      <c r="C681" s="54" t="e">
        <f>'2 SERVICES'!#REF!</f>
        <v>#REF!</v>
      </c>
      <c r="D681" s="55" t="e">
        <f>'2 SERVICES'!#REF!</f>
        <v>#REF!</v>
      </c>
      <c r="E681" s="56">
        <f>'2 SERVICES'!B679</f>
        <v>0</v>
      </c>
      <c r="F681" s="57" t="e">
        <f t="shared" si="15"/>
        <v>#REF!</v>
      </c>
      <c r="G681" s="58"/>
      <c r="H681" s="59"/>
      <c r="I681" s="60"/>
      <c r="J681" s="61"/>
      <c r="K681" s="62"/>
      <c r="L681" s="63"/>
      <c r="M681" s="64" t="e">
        <f t="shared" si="16"/>
        <v>#REF!</v>
      </c>
      <c r="N681" s="58"/>
      <c r="O681" s="65"/>
      <c r="P681" s="60"/>
      <c r="Q681" s="61"/>
      <c r="R681" s="66"/>
      <c r="S681" s="67"/>
      <c r="T681" s="57" t="e">
        <f t="shared" si="17"/>
        <v>#REF!</v>
      </c>
      <c r="U681" s="58"/>
      <c r="V681" s="70"/>
      <c r="W681" s="71"/>
      <c r="X681" s="72"/>
      <c r="Y681" s="73"/>
      <c r="Z681" s="74"/>
      <c r="AA681" s="75" t="e">
        <f t="shared" si="18"/>
        <v>#REF!</v>
      </c>
      <c r="AB681" s="76"/>
      <c r="AC681" s="70"/>
      <c r="AD681" s="71"/>
      <c r="AE681" s="72"/>
      <c r="AF681" s="73"/>
      <c r="AG681" s="74"/>
      <c r="AH681" s="68" t="e">
        <f t="shared" si="19"/>
        <v>#REF!</v>
      </c>
      <c r="AI681" s="76"/>
      <c r="AJ681" s="59"/>
      <c r="AK681" s="71"/>
      <c r="AL681" s="72"/>
      <c r="AM681" s="62"/>
      <c r="AN681" s="63"/>
      <c r="AO681" s="77" t="s">
        <v>165</v>
      </c>
      <c r="AP681" s="3" t="e">
        <f t="shared" si="20"/>
        <v>#REF!</v>
      </c>
    </row>
    <row r="682" spans="1:42" ht="39.75" customHeight="1" x14ac:dyDescent="0.25">
      <c r="A682" s="52">
        <f t="shared" si="21"/>
        <v>668</v>
      </c>
      <c r="B682" s="53" t="e">
        <f>'2 SERVICES'!#REF!</f>
        <v>#REF!</v>
      </c>
      <c r="C682" s="54" t="e">
        <f>'2 SERVICES'!#REF!</f>
        <v>#REF!</v>
      </c>
      <c r="D682" s="55" t="e">
        <f>'2 SERVICES'!#REF!</f>
        <v>#REF!</v>
      </c>
      <c r="E682" s="56">
        <f>'2 SERVICES'!B680</f>
        <v>0</v>
      </c>
      <c r="F682" s="57" t="e">
        <f t="shared" si="15"/>
        <v>#REF!</v>
      </c>
      <c r="G682" s="58"/>
      <c r="H682" s="59"/>
      <c r="I682" s="60"/>
      <c r="J682" s="61"/>
      <c r="K682" s="62"/>
      <c r="L682" s="63"/>
      <c r="M682" s="64" t="e">
        <f t="shared" si="16"/>
        <v>#REF!</v>
      </c>
      <c r="N682" s="58"/>
      <c r="O682" s="65"/>
      <c r="P682" s="60"/>
      <c r="Q682" s="61"/>
      <c r="R682" s="66"/>
      <c r="S682" s="67"/>
      <c r="T682" s="57" t="e">
        <f t="shared" si="17"/>
        <v>#REF!</v>
      </c>
      <c r="U682" s="58"/>
      <c r="V682" s="59"/>
      <c r="W682" s="60"/>
      <c r="X682" s="61"/>
      <c r="Y682" s="62"/>
      <c r="Z682" s="63"/>
      <c r="AA682" s="64" t="e">
        <f t="shared" si="18"/>
        <v>#REF!</v>
      </c>
      <c r="AB682" s="58"/>
      <c r="AC682" s="65"/>
      <c r="AD682" s="60"/>
      <c r="AE682" s="61"/>
      <c r="AF682" s="66"/>
      <c r="AG682" s="67"/>
      <c r="AH682" s="68" t="e">
        <f t="shared" si="19"/>
        <v>#REF!</v>
      </c>
      <c r="AI682" s="58"/>
      <c r="AJ682" s="59"/>
      <c r="AK682" s="60"/>
      <c r="AL682" s="61"/>
      <c r="AM682" s="62"/>
      <c r="AN682" s="63"/>
      <c r="AO682" s="69" t="s">
        <v>165</v>
      </c>
      <c r="AP682" s="3" t="e">
        <f t="shared" si="20"/>
        <v>#REF!</v>
      </c>
    </row>
    <row r="683" spans="1:42" ht="39.75" customHeight="1" x14ac:dyDescent="0.25">
      <c r="A683" s="52">
        <f t="shared" si="21"/>
        <v>669</v>
      </c>
      <c r="B683" s="53" t="e">
        <f>'2 SERVICES'!#REF!</f>
        <v>#REF!</v>
      </c>
      <c r="C683" s="54" t="e">
        <f>'2 SERVICES'!#REF!</f>
        <v>#REF!</v>
      </c>
      <c r="D683" s="55" t="e">
        <f>'2 SERVICES'!#REF!</f>
        <v>#REF!</v>
      </c>
      <c r="E683" s="56">
        <f>'2 SERVICES'!B681</f>
        <v>0</v>
      </c>
      <c r="F683" s="57" t="e">
        <f t="shared" si="15"/>
        <v>#REF!</v>
      </c>
      <c r="G683" s="58"/>
      <c r="H683" s="59"/>
      <c r="I683" s="60"/>
      <c r="J683" s="61"/>
      <c r="K683" s="62"/>
      <c r="L683" s="63"/>
      <c r="M683" s="64" t="e">
        <f t="shared" si="16"/>
        <v>#REF!</v>
      </c>
      <c r="N683" s="58"/>
      <c r="O683" s="65"/>
      <c r="P683" s="60"/>
      <c r="Q683" s="61"/>
      <c r="R683" s="66"/>
      <c r="S683" s="67"/>
      <c r="T683" s="57" t="e">
        <f t="shared" si="17"/>
        <v>#REF!</v>
      </c>
      <c r="U683" s="58"/>
      <c r="V683" s="70"/>
      <c r="W683" s="71"/>
      <c r="X683" s="72"/>
      <c r="Y683" s="73"/>
      <c r="Z683" s="74"/>
      <c r="AA683" s="75" t="e">
        <f t="shared" si="18"/>
        <v>#REF!</v>
      </c>
      <c r="AB683" s="76"/>
      <c r="AC683" s="70"/>
      <c r="AD683" s="71"/>
      <c r="AE683" s="72"/>
      <c r="AF683" s="73"/>
      <c r="AG683" s="74"/>
      <c r="AH683" s="68" t="e">
        <f t="shared" si="19"/>
        <v>#REF!</v>
      </c>
      <c r="AI683" s="76"/>
      <c r="AJ683" s="59"/>
      <c r="AK683" s="71"/>
      <c r="AL683" s="72"/>
      <c r="AM683" s="62"/>
      <c r="AN683" s="63"/>
      <c r="AO683" s="77" t="s">
        <v>165</v>
      </c>
      <c r="AP683" s="3" t="e">
        <f t="shared" si="20"/>
        <v>#REF!</v>
      </c>
    </row>
    <row r="684" spans="1:42" ht="39.75" customHeight="1" x14ac:dyDescent="0.25">
      <c r="A684" s="52">
        <f t="shared" si="21"/>
        <v>670</v>
      </c>
      <c r="B684" s="53" t="e">
        <f>'2 SERVICES'!#REF!</f>
        <v>#REF!</v>
      </c>
      <c r="C684" s="54" t="e">
        <f>'2 SERVICES'!#REF!</f>
        <v>#REF!</v>
      </c>
      <c r="D684" s="55" t="e">
        <f>'2 SERVICES'!#REF!</f>
        <v>#REF!</v>
      </c>
      <c r="E684" s="56">
        <f>'2 SERVICES'!B682</f>
        <v>0</v>
      </c>
      <c r="F684" s="57" t="e">
        <f t="shared" si="15"/>
        <v>#REF!</v>
      </c>
      <c r="G684" s="58"/>
      <c r="H684" s="59"/>
      <c r="I684" s="60"/>
      <c r="J684" s="61"/>
      <c r="K684" s="62"/>
      <c r="L684" s="63"/>
      <c r="M684" s="64" t="e">
        <f t="shared" si="16"/>
        <v>#REF!</v>
      </c>
      <c r="N684" s="58"/>
      <c r="O684" s="65"/>
      <c r="P684" s="60"/>
      <c r="Q684" s="61"/>
      <c r="R684" s="66"/>
      <c r="S684" s="67"/>
      <c r="T684" s="57" t="e">
        <f t="shared" si="17"/>
        <v>#REF!</v>
      </c>
      <c r="U684" s="58"/>
      <c r="V684" s="59"/>
      <c r="W684" s="60"/>
      <c r="X684" s="61"/>
      <c r="Y684" s="62"/>
      <c r="Z684" s="63"/>
      <c r="AA684" s="64" t="e">
        <f t="shared" si="18"/>
        <v>#REF!</v>
      </c>
      <c r="AB684" s="58"/>
      <c r="AC684" s="65"/>
      <c r="AD684" s="60"/>
      <c r="AE684" s="61"/>
      <c r="AF684" s="66"/>
      <c r="AG684" s="67"/>
      <c r="AH684" s="68" t="e">
        <f t="shared" si="19"/>
        <v>#REF!</v>
      </c>
      <c r="AI684" s="58"/>
      <c r="AJ684" s="59"/>
      <c r="AK684" s="60"/>
      <c r="AL684" s="61"/>
      <c r="AM684" s="62"/>
      <c r="AN684" s="63"/>
      <c r="AO684" s="69" t="s">
        <v>165</v>
      </c>
      <c r="AP684" s="3" t="e">
        <f t="shared" si="20"/>
        <v>#REF!</v>
      </c>
    </row>
    <row r="685" spans="1:42" ht="39.75" customHeight="1" x14ac:dyDescent="0.25">
      <c r="A685" s="52">
        <f t="shared" si="21"/>
        <v>671</v>
      </c>
      <c r="B685" s="53" t="e">
        <f>'2 SERVICES'!#REF!</f>
        <v>#REF!</v>
      </c>
      <c r="C685" s="54" t="e">
        <f>'2 SERVICES'!#REF!</f>
        <v>#REF!</v>
      </c>
      <c r="D685" s="55" t="e">
        <f>'2 SERVICES'!#REF!</f>
        <v>#REF!</v>
      </c>
      <c r="E685" s="56">
        <f>'2 SERVICES'!B683</f>
        <v>0</v>
      </c>
      <c r="F685" s="57" t="e">
        <f t="shared" si="15"/>
        <v>#REF!</v>
      </c>
      <c r="G685" s="58"/>
      <c r="H685" s="59"/>
      <c r="I685" s="60"/>
      <c r="J685" s="61"/>
      <c r="K685" s="62"/>
      <c r="L685" s="63"/>
      <c r="M685" s="64" t="e">
        <f t="shared" si="16"/>
        <v>#REF!</v>
      </c>
      <c r="N685" s="58"/>
      <c r="O685" s="65"/>
      <c r="P685" s="60"/>
      <c r="Q685" s="61"/>
      <c r="R685" s="66"/>
      <c r="S685" s="67"/>
      <c r="T685" s="57" t="e">
        <f t="shared" si="17"/>
        <v>#REF!</v>
      </c>
      <c r="U685" s="58"/>
      <c r="V685" s="70"/>
      <c r="W685" s="71"/>
      <c r="X685" s="72"/>
      <c r="Y685" s="73"/>
      <c r="Z685" s="74"/>
      <c r="AA685" s="75" t="e">
        <f t="shared" si="18"/>
        <v>#REF!</v>
      </c>
      <c r="AB685" s="76"/>
      <c r="AC685" s="70"/>
      <c r="AD685" s="71"/>
      <c r="AE685" s="72"/>
      <c r="AF685" s="73"/>
      <c r="AG685" s="74"/>
      <c r="AH685" s="68" t="e">
        <f t="shared" si="19"/>
        <v>#REF!</v>
      </c>
      <c r="AI685" s="76"/>
      <c r="AJ685" s="59"/>
      <c r="AK685" s="71"/>
      <c r="AL685" s="72"/>
      <c r="AM685" s="62"/>
      <c r="AN685" s="63"/>
      <c r="AO685" s="77" t="s">
        <v>165</v>
      </c>
      <c r="AP685" s="3" t="e">
        <f t="shared" si="20"/>
        <v>#REF!</v>
      </c>
    </row>
    <row r="686" spans="1:42" ht="39.75" customHeight="1" x14ac:dyDescent="0.25">
      <c r="A686" s="52">
        <f t="shared" si="21"/>
        <v>672</v>
      </c>
      <c r="B686" s="53" t="e">
        <f>'2 SERVICES'!#REF!</f>
        <v>#REF!</v>
      </c>
      <c r="C686" s="54" t="e">
        <f>'2 SERVICES'!#REF!</f>
        <v>#REF!</v>
      </c>
      <c r="D686" s="55" t="e">
        <f>'2 SERVICES'!#REF!</f>
        <v>#REF!</v>
      </c>
      <c r="E686" s="56">
        <f>'2 SERVICES'!B684</f>
        <v>0</v>
      </c>
      <c r="F686" s="57" t="e">
        <f t="shared" si="15"/>
        <v>#REF!</v>
      </c>
      <c r="G686" s="58"/>
      <c r="H686" s="59"/>
      <c r="I686" s="60"/>
      <c r="J686" s="61"/>
      <c r="K686" s="62"/>
      <c r="L686" s="63"/>
      <c r="M686" s="64" t="e">
        <f t="shared" si="16"/>
        <v>#REF!</v>
      </c>
      <c r="N686" s="58"/>
      <c r="O686" s="65"/>
      <c r="P686" s="60"/>
      <c r="Q686" s="61"/>
      <c r="R686" s="66"/>
      <c r="S686" s="67"/>
      <c r="T686" s="57" t="e">
        <f t="shared" si="17"/>
        <v>#REF!</v>
      </c>
      <c r="U686" s="58"/>
      <c r="V686" s="59"/>
      <c r="W686" s="60"/>
      <c r="X686" s="61"/>
      <c r="Y686" s="62"/>
      <c r="Z686" s="63"/>
      <c r="AA686" s="64" t="e">
        <f t="shared" si="18"/>
        <v>#REF!</v>
      </c>
      <c r="AB686" s="58"/>
      <c r="AC686" s="65"/>
      <c r="AD686" s="60"/>
      <c r="AE686" s="61"/>
      <c r="AF686" s="66"/>
      <c r="AG686" s="67"/>
      <c r="AH686" s="68" t="e">
        <f t="shared" si="19"/>
        <v>#REF!</v>
      </c>
      <c r="AI686" s="58"/>
      <c r="AJ686" s="59"/>
      <c r="AK686" s="60"/>
      <c r="AL686" s="61"/>
      <c r="AM686" s="62"/>
      <c r="AN686" s="63"/>
      <c r="AO686" s="69" t="s">
        <v>165</v>
      </c>
      <c r="AP686" s="3" t="e">
        <f t="shared" si="20"/>
        <v>#REF!</v>
      </c>
    </row>
    <row r="687" spans="1:42" ht="39.75" customHeight="1" x14ac:dyDescent="0.25">
      <c r="A687" s="52">
        <f t="shared" si="21"/>
        <v>673</v>
      </c>
      <c r="B687" s="53" t="e">
        <f>'2 SERVICES'!#REF!</f>
        <v>#REF!</v>
      </c>
      <c r="C687" s="54" t="e">
        <f>'2 SERVICES'!#REF!</f>
        <v>#REF!</v>
      </c>
      <c r="D687" s="55" t="e">
        <f>'2 SERVICES'!#REF!</f>
        <v>#REF!</v>
      </c>
      <c r="E687" s="56">
        <f>'2 SERVICES'!B685</f>
        <v>0</v>
      </c>
      <c r="F687" s="57" t="e">
        <f t="shared" si="15"/>
        <v>#REF!</v>
      </c>
      <c r="G687" s="58"/>
      <c r="H687" s="59"/>
      <c r="I687" s="60"/>
      <c r="J687" s="61"/>
      <c r="K687" s="62"/>
      <c r="L687" s="63"/>
      <c r="M687" s="64" t="e">
        <f t="shared" si="16"/>
        <v>#REF!</v>
      </c>
      <c r="N687" s="58"/>
      <c r="O687" s="65"/>
      <c r="P687" s="60"/>
      <c r="Q687" s="61"/>
      <c r="R687" s="66"/>
      <c r="S687" s="67"/>
      <c r="T687" s="57" t="e">
        <f t="shared" si="17"/>
        <v>#REF!</v>
      </c>
      <c r="U687" s="58"/>
      <c r="V687" s="70"/>
      <c r="W687" s="71"/>
      <c r="X687" s="72"/>
      <c r="Y687" s="73"/>
      <c r="Z687" s="74"/>
      <c r="AA687" s="75" t="e">
        <f t="shared" si="18"/>
        <v>#REF!</v>
      </c>
      <c r="AB687" s="76"/>
      <c r="AC687" s="70"/>
      <c r="AD687" s="71"/>
      <c r="AE687" s="72"/>
      <c r="AF687" s="73"/>
      <c r="AG687" s="74"/>
      <c r="AH687" s="68" t="e">
        <f t="shared" si="19"/>
        <v>#REF!</v>
      </c>
      <c r="AI687" s="76"/>
      <c r="AJ687" s="59"/>
      <c r="AK687" s="71"/>
      <c r="AL687" s="72"/>
      <c r="AM687" s="62"/>
      <c r="AN687" s="63"/>
      <c r="AO687" s="77" t="s">
        <v>165</v>
      </c>
      <c r="AP687" s="3" t="e">
        <f t="shared" si="20"/>
        <v>#REF!</v>
      </c>
    </row>
    <row r="688" spans="1:42" ht="39.75" customHeight="1" x14ac:dyDescent="0.25">
      <c r="A688" s="52">
        <f t="shared" si="21"/>
        <v>674</v>
      </c>
      <c r="B688" s="53" t="e">
        <f>'2 SERVICES'!#REF!</f>
        <v>#REF!</v>
      </c>
      <c r="C688" s="54" t="e">
        <f>'2 SERVICES'!#REF!</f>
        <v>#REF!</v>
      </c>
      <c r="D688" s="55" t="e">
        <f>'2 SERVICES'!#REF!</f>
        <v>#REF!</v>
      </c>
      <c r="E688" s="56">
        <f>'2 SERVICES'!B686</f>
        <v>0</v>
      </c>
      <c r="F688" s="57" t="e">
        <f t="shared" si="15"/>
        <v>#REF!</v>
      </c>
      <c r="G688" s="58"/>
      <c r="H688" s="59"/>
      <c r="I688" s="60"/>
      <c r="J688" s="61"/>
      <c r="K688" s="62"/>
      <c r="L688" s="63"/>
      <c r="M688" s="64" t="e">
        <f t="shared" si="16"/>
        <v>#REF!</v>
      </c>
      <c r="N688" s="58"/>
      <c r="O688" s="65"/>
      <c r="P688" s="60"/>
      <c r="Q688" s="61"/>
      <c r="R688" s="66"/>
      <c r="S688" s="67"/>
      <c r="T688" s="57" t="e">
        <f t="shared" si="17"/>
        <v>#REF!</v>
      </c>
      <c r="U688" s="58"/>
      <c r="V688" s="59"/>
      <c r="W688" s="60"/>
      <c r="X688" s="61"/>
      <c r="Y688" s="62"/>
      <c r="Z688" s="63"/>
      <c r="AA688" s="64" t="e">
        <f t="shared" si="18"/>
        <v>#REF!</v>
      </c>
      <c r="AB688" s="58"/>
      <c r="AC688" s="65"/>
      <c r="AD688" s="60"/>
      <c r="AE688" s="61"/>
      <c r="AF688" s="66"/>
      <c r="AG688" s="67"/>
      <c r="AH688" s="68" t="e">
        <f t="shared" si="19"/>
        <v>#REF!</v>
      </c>
      <c r="AI688" s="58"/>
      <c r="AJ688" s="59"/>
      <c r="AK688" s="60"/>
      <c r="AL688" s="61"/>
      <c r="AM688" s="62"/>
      <c r="AN688" s="63"/>
      <c r="AO688" s="69" t="s">
        <v>165</v>
      </c>
      <c r="AP688" s="3" t="e">
        <f t="shared" si="20"/>
        <v>#REF!</v>
      </c>
    </row>
    <row r="689" spans="1:42" ht="39.75" customHeight="1" x14ac:dyDescent="0.25">
      <c r="A689" s="52">
        <f t="shared" si="21"/>
        <v>675</v>
      </c>
      <c r="B689" s="53" t="e">
        <f>'2 SERVICES'!#REF!</f>
        <v>#REF!</v>
      </c>
      <c r="C689" s="54" t="e">
        <f>'2 SERVICES'!#REF!</f>
        <v>#REF!</v>
      </c>
      <c r="D689" s="55" t="e">
        <f>'2 SERVICES'!#REF!</f>
        <v>#REF!</v>
      </c>
      <c r="E689" s="56">
        <f>'2 SERVICES'!B687</f>
        <v>0</v>
      </c>
      <c r="F689" s="57" t="e">
        <f t="shared" si="15"/>
        <v>#REF!</v>
      </c>
      <c r="G689" s="58"/>
      <c r="H689" s="59"/>
      <c r="I689" s="60"/>
      <c r="J689" s="61"/>
      <c r="K689" s="62"/>
      <c r="L689" s="63"/>
      <c r="M689" s="64" t="e">
        <f t="shared" si="16"/>
        <v>#REF!</v>
      </c>
      <c r="N689" s="58"/>
      <c r="O689" s="65"/>
      <c r="P689" s="60"/>
      <c r="Q689" s="61"/>
      <c r="R689" s="66"/>
      <c r="S689" s="67"/>
      <c r="T689" s="57" t="e">
        <f t="shared" si="17"/>
        <v>#REF!</v>
      </c>
      <c r="U689" s="58"/>
      <c r="V689" s="70"/>
      <c r="W689" s="71"/>
      <c r="X689" s="72"/>
      <c r="Y689" s="73"/>
      <c r="Z689" s="74"/>
      <c r="AA689" s="75" t="e">
        <f t="shared" si="18"/>
        <v>#REF!</v>
      </c>
      <c r="AB689" s="76"/>
      <c r="AC689" s="70"/>
      <c r="AD689" s="71"/>
      <c r="AE689" s="72"/>
      <c r="AF689" s="73"/>
      <c r="AG689" s="74"/>
      <c r="AH689" s="68" t="e">
        <f t="shared" si="19"/>
        <v>#REF!</v>
      </c>
      <c r="AI689" s="76"/>
      <c r="AJ689" s="59"/>
      <c r="AK689" s="71"/>
      <c r="AL689" s="72"/>
      <c r="AM689" s="62"/>
      <c r="AN689" s="63"/>
      <c r="AO689" s="77" t="s">
        <v>165</v>
      </c>
      <c r="AP689" s="3" t="e">
        <f t="shared" si="20"/>
        <v>#REF!</v>
      </c>
    </row>
    <row r="690" spans="1:42" ht="39.75" customHeight="1" x14ac:dyDescent="0.25">
      <c r="A690" s="52">
        <f t="shared" si="21"/>
        <v>676</v>
      </c>
      <c r="B690" s="53" t="e">
        <f>'2 SERVICES'!#REF!</f>
        <v>#REF!</v>
      </c>
      <c r="C690" s="54" t="e">
        <f>'2 SERVICES'!#REF!</f>
        <v>#REF!</v>
      </c>
      <c r="D690" s="55" t="e">
        <f>'2 SERVICES'!#REF!</f>
        <v>#REF!</v>
      </c>
      <c r="E690" s="56">
        <f>'2 SERVICES'!B688</f>
        <v>0</v>
      </c>
      <c r="F690" s="57" t="e">
        <f t="shared" si="15"/>
        <v>#REF!</v>
      </c>
      <c r="G690" s="58"/>
      <c r="H690" s="59"/>
      <c r="I690" s="60"/>
      <c r="J690" s="61"/>
      <c r="K690" s="62"/>
      <c r="L690" s="63"/>
      <c r="M690" s="64" t="e">
        <f t="shared" si="16"/>
        <v>#REF!</v>
      </c>
      <c r="N690" s="58"/>
      <c r="O690" s="65"/>
      <c r="P690" s="60"/>
      <c r="Q690" s="61"/>
      <c r="R690" s="66"/>
      <c r="S690" s="67"/>
      <c r="T690" s="57" t="e">
        <f t="shared" si="17"/>
        <v>#REF!</v>
      </c>
      <c r="U690" s="58"/>
      <c r="V690" s="59"/>
      <c r="W690" s="60"/>
      <c r="X690" s="61"/>
      <c r="Y690" s="62"/>
      <c r="Z690" s="63"/>
      <c r="AA690" s="64" t="e">
        <f t="shared" si="18"/>
        <v>#REF!</v>
      </c>
      <c r="AB690" s="58"/>
      <c r="AC690" s="65"/>
      <c r="AD690" s="60"/>
      <c r="AE690" s="61"/>
      <c r="AF690" s="66"/>
      <c r="AG690" s="67"/>
      <c r="AH690" s="68" t="e">
        <f t="shared" si="19"/>
        <v>#REF!</v>
      </c>
      <c r="AI690" s="58"/>
      <c r="AJ690" s="59"/>
      <c r="AK690" s="60"/>
      <c r="AL690" s="61"/>
      <c r="AM690" s="62"/>
      <c r="AN690" s="63"/>
      <c r="AO690" s="69" t="s">
        <v>165</v>
      </c>
      <c r="AP690" s="3" t="e">
        <f t="shared" si="20"/>
        <v>#REF!</v>
      </c>
    </row>
    <row r="691" spans="1:42" ht="39.75" customHeight="1" x14ac:dyDescent="0.25">
      <c r="A691" s="52">
        <f t="shared" si="21"/>
        <v>677</v>
      </c>
      <c r="B691" s="53" t="e">
        <f>'2 SERVICES'!#REF!</f>
        <v>#REF!</v>
      </c>
      <c r="C691" s="54" t="e">
        <f>'2 SERVICES'!#REF!</f>
        <v>#REF!</v>
      </c>
      <c r="D691" s="55" t="e">
        <f>'2 SERVICES'!#REF!</f>
        <v>#REF!</v>
      </c>
      <c r="E691" s="56">
        <f>'2 SERVICES'!B689</f>
        <v>0</v>
      </c>
      <c r="F691" s="57" t="e">
        <f t="shared" si="15"/>
        <v>#REF!</v>
      </c>
      <c r="G691" s="58"/>
      <c r="H691" s="59"/>
      <c r="I691" s="60"/>
      <c r="J691" s="61"/>
      <c r="K691" s="62"/>
      <c r="L691" s="63"/>
      <c r="M691" s="64" t="e">
        <f t="shared" si="16"/>
        <v>#REF!</v>
      </c>
      <c r="N691" s="58"/>
      <c r="O691" s="65"/>
      <c r="P691" s="60"/>
      <c r="Q691" s="61"/>
      <c r="R691" s="66"/>
      <c r="S691" s="67"/>
      <c r="T691" s="57" t="e">
        <f t="shared" si="17"/>
        <v>#REF!</v>
      </c>
      <c r="U691" s="58"/>
      <c r="V691" s="70"/>
      <c r="W691" s="71"/>
      <c r="X691" s="72"/>
      <c r="Y691" s="73"/>
      <c r="Z691" s="74"/>
      <c r="AA691" s="75" t="e">
        <f t="shared" si="18"/>
        <v>#REF!</v>
      </c>
      <c r="AB691" s="76"/>
      <c r="AC691" s="70"/>
      <c r="AD691" s="71"/>
      <c r="AE691" s="72"/>
      <c r="AF691" s="73"/>
      <c r="AG691" s="74"/>
      <c r="AH691" s="68" t="e">
        <f t="shared" si="19"/>
        <v>#REF!</v>
      </c>
      <c r="AI691" s="76"/>
      <c r="AJ691" s="59"/>
      <c r="AK691" s="71"/>
      <c r="AL691" s="72"/>
      <c r="AM691" s="62"/>
      <c r="AN691" s="63"/>
      <c r="AO691" s="77" t="s">
        <v>165</v>
      </c>
      <c r="AP691" s="3" t="e">
        <f t="shared" si="20"/>
        <v>#REF!</v>
      </c>
    </row>
    <row r="692" spans="1:42" ht="39.75" customHeight="1" x14ac:dyDescent="0.25">
      <c r="A692" s="52">
        <f t="shared" si="21"/>
        <v>678</v>
      </c>
      <c r="B692" s="53" t="e">
        <f>'2 SERVICES'!#REF!</f>
        <v>#REF!</v>
      </c>
      <c r="C692" s="54" t="e">
        <f>'2 SERVICES'!#REF!</f>
        <v>#REF!</v>
      </c>
      <c r="D692" s="55" t="e">
        <f>'2 SERVICES'!#REF!</f>
        <v>#REF!</v>
      </c>
      <c r="E692" s="56">
        <f>'2 SERVICES'!B690</f>
        <v>0</v>
      </c>
      <c r="F692" s="57" t="e">
        <f t="shared" si="15"/>
        <v>#REF!</v>
      </c>
      <c r="G692" s="58"/>
      <c r="H692" s="59"/>
      <c r="I692" s="60"/>
      <c r="J692" s="61"/>
      <c r="K692" s="62"/>
      <c r="L692" s="63"/>
      <c r="M692" s="64" t="e">
        <f t="shared" si="16"/>
        <v>#REF!</v>
      </c>
      <c r="N692" s="58"/>
      <c r="O692" s="65"/>
      <c r="P692" s="60"/>
      <c r="Q692" s="61"/>
      <c r="R692" s="66"/>
      <c r="S692" s="67"/>
      <c r="T692" s="57" t="e">
        <f t="shared" si="17"/>
        <v>#REF!</v>
      </c>
      <c r="U692" s="58"/>
      <c r="V692" s="59"/>
      <c r="W692" s="60"/>
      <c r="X692" s="61"/>
      <c r="Y692" s="62"/>
      <c r="Z692" s="63"/>
      <c r="AA692" s="64" t="e">
        <f t="shared" si="18"/>
        <v>#REF!</v>
      </c>
      <c r="AB692" s="58"/>
      <c r="AC692" s="65"/>
      <c r="AD692" s="60"/>
      <c r="AE692" s="61"/>
      <c r="AF692" s="66"/>
      <c r="AG692" s="67"/>
      <c r="AH692" s="68" t="e">
        <f t="shared" si="19"/>
        <v>#REF!</v>
      </c>
      <c r="AI692" s="58"/>
      <c r="AJ692" s="59"/>
      <c r="AK692" s="60"/>
      <c r="AL692" s="61"/>
      <c r="AM692" s="62"/>
      <c r="AN692" s="63"/>
      <c r="AO692" s="69" t="s">
        <v>165</v>
      </c>
      <c r="AP692" s="3" t="e">
        <f t="shared" si="20"/>
        <v>#REF!</v>
      </c>
    </row>
    <row r="693" spans="1:42" ht="39.75" customHeight="1" x14ac:dyDescent="0.25">
      <c r="A693" s="52">
        <f t="shared" si="21"/>
        <v>679</v>
      </c>
      <c r="B693" s="53" t="e">
        <f>'2 SERVICES'!#REF!</f>
        <v>#REF!</v>
      </c>
      <c r="C693" s="54" t="e">
        <f>'2 SERVICES'!#REF!</f>
        <v>#REF!</v>
      </c>
      <c r="D693" s="55" t="e">
        <f>'2 SERVICES'!#REF!</f>
        <v>#REF!</v>
      </c>
      <c r="E693" s="56">
        <f>'2 SERVICES'!B691</f>
        <v>0</v>
      </c>
      <c r="F693" s="57" t="e">
        <f t="shared" si="15"/>
        <v>#REF!</v>
      </c>
      <c r="G693" s="58"/>
      <c r="H693" s="59"/>
      <c r="I693" s="60"/>
      <c r="J693" s="61"/>
      <c r="K693" s="62"/>
      <c r="L693" s="63"/>
      <c r="M693" s="64" t="e">
        <f t="shared" si="16"/>
        <v>#REF!</v>
      </c>
      <c r="N693" s="58"/>
      <c r="O693" s="65"/>
      <c r="P693" s="60"/>
      <c r="Q693" s="61"/>
      <c r="R693" s="66"/>
      <c r="S693" s="67"/>
      <c r="T693" s="57" t="e">
        <f t="shared" si="17"/>
        <v>#REF!</v>
      </c>
      <c r="U693" s="58"/>
      <c r="V693" s="70"/>
      <c r="W693" s="71"/>
      <c r="X693" s="72"/>
      <c r="Y693" s="73"/>
      <c r="Z693" s="74"/>
      <c r="AA693" s="75" t="e">
        <f t="shared" si="18"/>
        <v>#REF!</v>
      </c>
      <c r="AB693" s="76"/>
      <c r="AC693" s="70"/>
      <c r="AD693" s="71"/>
      <c r="AE693" s="72"/>
      <c r="AF693" s="73"/>
      <c r="AG693" s="74"/>
      <c r="AH693" s="68" t="e">
        <f t="shared" si="19"/>
        <v>#REF!</v>
      </c>
      <c r="AI693" s="76"/>
      <c r="AJ693" s="59"/>
      <c r="AK693" s="71"/>
      <c r="AL693" s="72"/>
      <c r="AM693" s="62"/>
      <c r="AN693" s="63"/>
      <c r="AO693" s="77" t="s">
        <v>165</v>
      </c>
      <c r="AP693" s="3" t="e">
        <f t="shared" si="20"/>
        <v>#REF!</v>
      </c>
    </row>
    <row r="694" spans="1:42" ht="39.75" customHeight="1" x14ac:dyDescent="0.25">
      <c r="A694" s="52">
        <f t="shared" si="21"/>
        <v>680</v>
      </c>
      <c r="B694" s="53" t="e">
        <f>'2 SERVICES'!#REF!</f>
        <v>#REF!</v>
      </c>
      <c r="C694" s="54" t="e">
        <f>'2 SERVICES'!#REF!</f>
        <v>#REF!</v>
      </c>
      <c r="D694" s="55" t="e">
        <f>'2 SERVICES'!#REF!</f>
        <v>#REF!</v>
      </c>
      <c r="E694" s="56">
        <f>'2 SERVICES'!B692</f>
        <v>0</v>
      </c>
      <c r="F694" s="57" t="e">
        <f t="shared" si="15"/>
        <v>#REF!</v>
      </c>
      <c r="G694" s="58"/>
      <c r="H694" s="59"/>
      <c r="I694" s="60"/>
      <c r="J694" s="61"/>
      <c r="K694" s="62"/>
      <c r="L694" s="63"/>
      <c r="M694" s="64" t="e">
        <f t="shared" si="16"/>
        <v>#REF!</v>
      </c>
      <c r="N694" s="58"/>
      <c r="O694" s="65"/>
      <c r="P694" s="60"/>
      <c r="Q694" s="61"/>
      <c r="R694" s="66"/>
      <c r="S694" s="67"/>
      <c r="T694" s="57" t="e">
        <f t="shared" si="17"/>
        <v>#REF!</v>
      </c>
      <c r="U694" s="58"/>
      <c r="V694" s="59"/>
      <c r="W694" s="60"/>
      <c r="X694" s="61"/>
      <c r="Y694" s="62"/>
      <c r="Z694" s="63"/>
      <c r="AA694" s="64" t="e">
        <f t="shared" si="18"/>
        <v>#REF!</v>
      </c>
      <c r="AB694" s="58"/>
      <c r="AC694" s="65"/>
      <c r="AD694" s="60"/>
      <c r="AE694" s="61"/>
      <c r="AF694" s="66"/>
      <c r="AG694" s="67"/>
      <c r="AH694" s="68" t="e">
        <f t="shared" si="19"/>
        <v>#REF!</v>
      </c>
      <c r="AI694" s="58"/>
      <c r="AJ694" s="59"/>
      <c r="AK694" s="60"/>
      <c r="AL694" s="61"/>
      <c r="AM694" s="62"/>
      <c r="AN694" s="63"/>
      <c r="AO694" s="69" t="s">
        <v>165</v>
      </c>
      <c r="AP694" s="3" t="e">
        <f t="shared" si="20"/>
        <v>#REF!</v>
      </c>
    </row>
    <row r="695" spans="1:42" ht="39.75" customHeight="1" x14ac:dyDescent="0.25">
      <c r="A695" s="52">
        <f t="shared" si="21"/>
        <v>681</v>
      </c>
      <c r="B695" s="53" t="e">
        <f>'2 SERVICES'!#REF!</f>
        <v>#REF!</v>
      </c>
      <c r="C695" s="54" t="e">
        <f>'2 SERVICES'!#REF!</f>
        <v>#REF!</v>
      </c>
      <c r="D695" s="55" t="e">
        <f>'2 SERVICES'!#REF!</f>
        <v>#REF!</v>
      </c>
      <c r="E695" s="56">
        <f>'2 SERVICES'!B693</f>
        <v>0</v>
      </c>
      <c r="F695" s="57" t="e">
        <f t="shared" si="15"/>
        <v>#REF!</v>
      </c>
      <c r="G695" s="58"/>
      <c r="H695" s="59"/>
      <c r="I695" s="60"/>
      <c r="J695" s="61"/>
      <c r="K695" s="62"/>
      <c r="L695" s="63"/>
      <c r="M695" s="64" t="e">
        <f t="shared" si="16"/>
        <v>#REF!</v>
      </c>
      <c r="N695" s="58"/>
      <c r="O695" s="65"/>
      <c r="P695" s="60"/>
      <c r="Q695" s="61"/>
      <c r="R695" s="66"/>
      <c r="S695" s="67"/>
      <c r="T695" s="57" t="e">
        <f t="shared" si="17"/>
        <v>#REF!</v>
      </c>
      <c r="U695" s="58"/>
      <c r="V695" s="70"/>
      <c r="W695" s="71"/>
      <c r="X695" s="72"/>
      <c r="Y695" s="73"/>
      <c r="Z695" s="74"/>
      <c r="AA695" s="75" t="e">
        <f t="shared" si="18"/>
        <v>#REF!</v>
      </c>
      <c r="AB695" s="76"/>
      <c r="AC695" s="70"/>
      <c r="AD695" s="71"/>
      <c r="AE695" s="72"/>
      <c r="AF695" s="73"/>
      <c r="AG695" s="74"/>
      <c r="AH695" s="68" t="e">
        <f t="shared" si="19"/>
        <v>#REF!</v>
      </c>
      <c r="AI695" s="76"/>
      <c r="AJ695" s="59"/>
      <c r="AK695" s="71"/>
      <c r="AL695" s="72"/>
      <c r="AM695" s="62"/>
      <c r="AN695" s="63"/>
      <c r="AO695" s="77" t="s">
        <v>165</v>
      </c>
      <c r="AP695" s="3" t="e">
        <f t="shared" si="20"/>
        <v>#REF!</v>
      </c>
    </row>
    <row r="696" spans="1:42" ht="39.75" customHeight="1" x14ac:dyDescent="0.25">
      <c r="A696" s="52">
        <f t="shared" si="21"/>
        <v>682</v>
      </c>
      <c r="B696" s="53" t="e">
        <f>'2 SERVICES'!#REF!</f>
        <v>#REF!</v>
      </c>
      <c r="C696" s="54" t="e">
        <f>'2 SERVICES'!#REF!</f>
        <v>#REF!</v>
      </c>
      <c r="D696" s="55" t="e">
        <f>'2 SERVICES'!#REF!</f>
        <v>#REF!</v>
      </c>
      <c r="E696" s="56">
        <f>'2 SERVICES'!B694</f>
        <v>0</v>
      </c>
      <c r="F696" s="57" t="e">
        <f t="shared" si="15"/>
        <v>#REF!</v>
      </c>
      <c r="G696" s="58"/>
      <c r="H696" s="59"/>
      <c r="I696" s="60"/>
      <c r="J696" s="61"/>
      <c r="K696" s="62"/>
      <c r="L696" s="63"/>
      <c r="M696" s="64" t="e">
        <f t="shared" si="16"/>
        <v>#REF!</v>
      </c>
      <c r="N696" s="58"/>
      <c r="O696" s="65"/>
      <c r="P696" s="60"/>
      <c r="Q696" s="61"/>
      <c r="R696" s="66"/>
      <c r="S696" s="67"/>
      <c r="T696" s="57" t="e">
        <f t="shared" si="17"/>
        <v>#REF!</v>
      </c>
      <c r="U696" s="58"/>
      <c r="V696" s="59"/>
      <c r="W696" s="60"/>
      <c r="X696" s="61"/>
      <c r="Y696" s="62"/>
      <c r="Z696" s="63"/>
      <c r="AA696" s="64" t="e">
        <f t="shared" si="18"/>
        <v>#REF!</v>
      </c>
      <c r="AB696" s="58"/>
      <c r="AC696" s="65"/>
      <c r="AD696" s="60"/>
      <c r="AE696" s="61"/>
      <c r="AF696" s="66"/>
      <c r="AG696" s="67"/>
      <c r="AH696" s="68" t="e">
        <f t="shared" si="19"/>
        <v>#REF!</v>
      </c>
      <c r="AI696" s="58"/>
      <c r="AJ696" s="59"/>
      <c r="AK696" s="60"/>
      <c r="AL696" s="61"/>
      <c r="AM696" s="62"/>
      <c r="AN696" s="63"/>
      <c r="AO696" s="69" t="s">
        <v>165</v>
      </c>
      <c r="AP696" s="3" t="e">
        <f t="shared" si="20"/>
        <v>#REF!</v>
      </c>
    </row>
    <row r="697" spans="1:42" ht="39.75" customHeight="1" x14ac:dyDescent="0.25">
      <c r="A697" s="52">
        <f t="shared" si="21"/>
        <v>683</v>
      </c>
      <c r="B697" s="53" t="e">
        <f>'2 SERVICES'!#REF!</f>
        <v>#REF!</v>
      </c>
      <c r="C697" s="54" t="e">
        <f>'2 SERVICES'!#REF!</f>
        <v>#REF!</v>
      </c>
      <c r="D697" s="55" t="e">
        <f>'2 SERVICES'!#REF!</f>
        <v>#REF!</v>
      </c>
      <c r="E697" s="56">
        <f>'2 SERVICES'!B695</f>
        <v>0</v>
      </c>
      <c r="F697" s="57" t="e">
        <f t="shared" si="15"/>
        <v>#REF!</v>
      </c>
      <c r="G697" s="58"/>
      <c r="H697" s="59"/>
      <c r="I697" s="60"/>
      <c r="J697" s="61"/>
      <c r="K697" s="62"/>
      <c r="L697" s="63"/>
      <c r="M697" s="64" t="e">
        <f t="shared" si="16"/>
        <v>#REF!</v>
      </c>
      <c r="N697" s="58"/>
      <c r="O697" s="65"/>
      <c r="P697" s="60"/>
      <c r="Q697" s="61"/>
      <c r="R697" s="66"/>
      <c r="S697" s="67"/>
      <c r="T697" s="57" t="e">
        <f t="shared" si="17"/>
        <v>#REF!</v>
      </c>
      <c r="U697" s="58"/>
      <c r="V697" s="70"/>
      <c r="W697" s="71"/>
      <c r="X697" s="72"/>
      <c r="Y697" s="73"/>
      <c r="Z697" s="74"/>
      <c r="AA697" s="75" t="e">
        <f t="shared" si="18"/>
        <v>#REF!</v>
      </c>
      <c r="AB697" s="76"/>
      <c r="AC697" s="70"/>
      <c r="AD697" s="71"/>
      <c r="AE697" s="72"/>
      <c r="AF697" s="73"/>
      <c r="AG697" s="74"/>
      <c r="AH697" s="68" t="e">
        <f t="shared" si="19"/>
        <v>#REF!</v>
      </c>
      <c r="AI697" s="76"/>
      <c r="AJ697" s="59"/>
      <c r="AK697" s="71"/>
      <c r="AL697" s="72"/>
      <c r="AM697" s="62"/>
      <c r="AN697" s="63"/>
      <c r="AO697" s="77" t="s">
        <v>165</v>
      </c>
      <c r="AP697" s="3" t="e">
        <f t="shared" si="20"/>
        <v>#REF!</v>
      </c>
    </row>
    <row r="698" spans="1:42" ht="39.75" customHeight="1" x14ac:dyDescent="0.25">
      <c r="A698" s="52">
        <f t="shared" si="21"/>
        <v>684</v>
      </c>
      <c r="B698" s="53" t="e">
        <f>'2 SERVICES'!#REF!</f>
        <v>#REF!</v>
      </c>
      <c r="C698" s="54" t="e">
        <f>'2 SERVICES'!#REF!</f>
        <v>#REF!</v>
      </c>
      <c r="D698" s="55" t="e">
        <f>'2 SERVICES'!#REF!</f>
        <v>#REF!</v>
      </c>
      <c r="E698" s="56">
        <f>'2 SERVICES'!B696</f>
        <v>0</v>
      </c>
      <c r="F698" s="57" t="e">
        <f t="shared" si="15"/>
        <v>#REF!</v>
      </c>
      <c r="G698" s="58"/>
      <c r="H698" s="59"/>
      <c r="I698" s="60"/>
      <c r="J698" s="61"/>
      <c r="K698" s="62"/>
      <c r="L698" s="63"/>
      <c r="M698" s="64" t="e">
        <f t="shared" si="16"/>
        <v>#REF!</v>
      </c>
      <c r="N698" s="58"/>
      <c r="O698" s="65"/>
      <c r="P698" s="60"/>
      <c r="Q698" s="61"/>
      <c r="R698" s="66"/>
      <c r="S698" s="67"/>
      <c r="T698" s="57" t="e">
        <f t="shared" si="17"/>
        <v>#REF!</v>
      </c>
      <c r="U698" s="58"/>
      <c r="V698" s="59"/>
      <c r="W698" s="60"/>
      <c r="X698" s="61"/>
      <c r="Y698" s="62"/>
      <c r="Z698" s="63"/>
      <c r="AA698" s="64" t="e">
        <f t="shared" si="18"/>
        <v>#REF!</v>
      </c>
      <c r="AB698" s="58"/>
      <c r="AC698" s="65"/>
      <c r="AD698" s="60"/>
      <c r="AE698" s="61"/>
      <c r="AF698" s="66"/>
      <c r="AG698" s="67"/>
      <c r="AH698" s="68" t="e">
        <f t="shared" si="19"/>
        <v>#REF!</v>
      </c>
      <c r="AI698" s="58"/>
      <c r="AJ698" s="59"/>
      <c r="AK698" s="60"/>
      <c r="AL698" s="61"/>
      <c r="AM698" s="62"/>
      <c r="AN698" s="63"/>
      <c r="AO698" s="69" t="s">
        <v>165</v>
      </c>
      <c r="AP698" s="3" t="e">
        <f t="shared" si="20"/>
        <v>#REF!</v>
      </c>
    </row>
    <row r="699" spans="1:42" ht="39.75" customHeight="1" x14ac:dyDescent="0.25">
      <c r="A699" s="52">
        <f t="shared" si="21"/>
        <v>685</v>
      </c>
      <c r="B699" s="53" t="e">
        <f>'2 SERVICES'!#REF!</f>
        <v>#REF!</v>
      </c>
      <c r="C699" s="54" t="e">
        <f>'2 SERVICES'!#REF!</f>
        <v>#REF!</v>
      </c>
      <c r="D699" s="55" t="e">
        <f>'2 SERVICES'!#REF!</f>
        <v>#REF!</v>
      </c>
      <c r="E699" s="56">
        <f>'2 SERVICES'!B697</f>
        <v>0</v>
      </c>
      <c r="F699" s="57" t="e">
        <f t="shared" si="15"/>
        <v>#REF!</v>
      </c>
      <c r="G699" s="58"/>
      <c r="H699" s="59"/>
      <c r="I699" s="60"/>
      <c r="J699" s="61"/>
      <c r="K699" s="62"/>
      <c r="L699" s="63"/>
      <c r="M699" s="64" t="e">
        <f t="shared" si="16"/>
        <v>#REF!</v>
      </c>
      <c r="N699" s="58"/>
      <c r="O699" s="65"/>
      <c r="P699" s="60"/>
      <c r="Q699" s="61"/>
      <c r="R699" s="66"/>
      <c r="S699" s="67"/>
      <c r="T699" s="57" t="e">
        <f t="shared" si="17"/>
        <v>#REF!</v>
      </c>
      <c r="U699" s="58"/>
      <c r="V699" s="70"/>
      <c r="W699" s="71"/>
      <c r="X699" s="72"/>
      <c r="Y699" s="73"/>
      <c r="Z699" s="74"/>
      <c r="AA699" s="75" t="e">
        <f t="shared" si="18"/>
        <v>#REF!</v>
      </c>
      <c r="AB699" s="76"/>
      <c r="AC699" s="70"/>
      <c r="AD699" s="71"/>
      <c r="AE699" s="72"/>
      <c r="AF699" s="73"/>
      <c r="AG699" s="74"/>
      <c r="AH699" s="68" t="e">
        <f t="shared" si="19"/>
        <v>#REF!</v>
      </c>
      <c r="AI699" s="76"/>
      <c r="AJ699" s="59"/>
      <c r="AK699" s="71"/>
      <c r="AL699" s="72"/>
      <c r="AM699" s="62"/>
      <c r="AN699" s="63"/>
      <c r="AO699" s="77" t="s">
        <v>165</v>
      </c>
      <c r="AP699" s="3" t="e">
        <f t="shared" si="20"/>
        <v>#REF!</v>
      </c>
    </row>
    <row r="700" spans="1:42" ht="39.75" customHeight="1" x14ac:dyDescent="0.25">
      <c r="A700" s="52">
        <f t="shared" si="21"/>
        <v>686</v>
      </c>
      <c r="B700" s="53" t="e">
        <f>'2 SERVICES'!#REF!</f>
        <v>#REF!</v>
      </c>
      <c r="C700" s="54" t="e">
        <f>'2 SERVICES'!#REF!</f>
        <v>#REF!</v>
      </c>
      <c r="D700" s="55" t="e">
        <f>'2 SERVICES'!#REF!</f>
        <v>#REF!</v>
      </c>
      <c r="E700" s="56">
        <f>'2 SERVICES'!B698</f>
        <v>0</v>
      </c>
      <c r="F700" s="57" t="e">
        <f t="shared" si="15"/>
        <v>#REF!</v>
      </c>
      <c r="G700" s="58"/>
      <c r="H700" s="59"/>
      <c r="I700" s="60"/>
      <c r="J700" s="61"/>
      <c r="K700" s="62"/>
      <c r="L700" s="63"/>
      <c r="M700" s="64" t="e">
        <f t="shared" si="16"/>
        <v>#REF!</v>
      </c>
      <c r="N700" s="58"/>
      <c r="O700" s="65"/>
      <c r="P700" s="60"/>
      <c r="Q700" s="61"/>
      <c r="R700" s="66"/>
      <c r="S700" s="67"/>
      <c r="T700" s="57" t="e">
        <f t="shared" si="17"/>
        <v>#REF!</v>
      </c>
      <c r="U700" s="58"/>
      <c r="V700" s="59"/>
      <c r="W700" s="60"/>
      <c r="X700" s="61"/>
      <c r="Y700" s="62"/>
      <c r="Z700" s="63"/>
      <c r="AA700" s="64" t="e">
        <f t="shared" si="18"/>
        <v>#REF!</v>
      </c>
      <c r="AB700" s="58"/>
      <c r="AC700" s="65"/>
      <c r="AD700" s="60"/>
      <c r="AE700" s="61"/>
      <c r="AF700" s="66"/>
      <c r="AG700" s="67"/>
      <c r="AH700" s="68" t="e">
        <f t="shared" si="19"/>
        <v>#REF!</v>
      </c>
      <c r="AI700" s="58"/>
      <c r="AJ700" s="59"/>
      <c r="AK700" s="60"/>
      <c r="AL700" s="61"/>
      <c r="AM700" s="62"/>
      <c r="AN700" s="63"/>
      <c r="AO700" s="69" t="s">
        <v>165</v>
      </c>
      <c r="AP700" s="3" t="e">
        <f t="shared" si="20"/>
        <v>#REF!</v>
      </c>
    </row>
    <row r="701" spans="1:42" ht="39.75" customHeight="1" x14ac:dyDescent="0.25">
      <c r="A701" s="52">
        <f t="shared" si="21"/>
        <v>687</v>
      </c>
      <c r="B701" s="53" t="e">
        <f>'2 SERVICES'!#REF!</f>
        <v>#REF!</v>
      </c>
      <c r="C701" s="54" t="e">
        <f>'2 SERVICES'!#REF!</f>
        <v>#REF!</v>
      </c>
      <c r="D701" s="55" t="e">
        <f>'2 SERVICES'!#REF!</f>
        <v>#REF!</v>
      </c>
      <c r="E701" s="56">
        <f>'2 SERVICES'!B699</f>
        <v>0</v>
      </c>
      <c r="F701" s="57" t="e">
        <f t="shared" si="15"/>
        <v>#REF!</v>
      </c>
      <c r="G701" s="58"/>
      <c r="H701" s="59"/>
      <c r="I701" s="60"/>
      <c r="J701" s="61"/>
      <c r="K701" s="62"/>
      <c r="L701" s="63"/>
      <c r="M701" s="64" t="e">
        <f t="shared" si="16"/>
        <v>#REF!</v>
      </c>
      <c r="N701" s="58"/>
      <c r="O701" s="65"/>
      <c r="P701" s="60"/>
      <c r="Q701" s="61"/>
      <c r="R701" s="66"/>
      <c r="S701" s="67"/>
      <c r="T701" s="57" t="e">
        <f t="shared" si="17"/>
        <v>#REF!</v>
      </c>
      <c r="U701" s="58"/>
      <c r="V701" s="70"/>
      <c r="W701" s="71"/>
      <c r="X701" s="72"/>
      <c r="Y701" s="73"/>
      <c r="Z701" s="74"/>
      <c r="AA701" s="75" t="e">
        <f t="shared" si="18"/>
        <v>#REF!</v>
      </c>
      <c r="AB701" s="76"/>
      <c r="AC701" s="70"/>
      <c r="AD701" s="71"/>
      <c r="AE701" s="72"/>
      <c r="AF701" s="73"/>
      <c r="AG701" s="74"/>
      <c r="AH701" s="68" t="e">
        <f t="shared" si="19"/>
        <v>#REF!</v>
      </c>
      <c r="AI701" s="76"/>
      <c r="AJ701" s="59"/>
      <c r="AK701" s="71"/>
      <c r="AL701" s="72"/>
      <c r="AM701" s="62"/>
      <c r="AN701" s="63"/>
      <c r="AO701" s="77" t="s">
        <v>165</v>
      </c>
      <c r="AP701" s="3" t="e">
        <f t="shared" si="20"/>
        <v>#REF!</v>
      </c>
    </row>
    <row r="702" spans="1:42" ht="39.75" customHeight="1" x14ac:dyDescent="0.25">
      <c r="A702" s="52">
        <f t="shared" si="21"/>
        <v>688</v>
      </c>
      <c r="B702" s="53" t="e">
        <f>'2 SERVICES'!#REF!</f>
        <v>#REF!</v>
      </c>
      <c r="C702" s="54" t="e">
        <f>'2 SERVICES'!#REF!</f>
        <v>#REF!</v>
      </c>
      <c r="D702" s="55" t="e">
        <f>'2 SERVICES'!#REF!</f>
        <v>#REF!</v>
      </c>
      <c r="E702" s="56">
        <f>'2 SERVICES'!B700</f>
        <v>0</v>
      </c>
      <c r="F702" s="57" t="e">
        <f t="shared" si="15"/>
        <v>#REF!</v>
      </c>
      <c r="G702" s="58"/>
      <c r="H702" s="59"/>
      <c r="I702" s="60"/>
      <c r="J702" s="61"/>
      <c r="K702" s="62"/>
      <c r="L702" s="63"/>
      <c r="M702" s="64" t="e">
        <f t="shared" si="16"/>
        <v>#REF!</v>
      </c>
      <c r="N702" s="58"/>
      <c r="O702" s="65"/>
      <c r="P702" s="60"/>
      <c r="Q702" s="61"/>
      <c r="R702" s="66"/>
      <c r="S702" s="67"/>
      <c r="T702" s="57" t="e">
        <f t="shared" si="17"/>
        <v>#REF!</v>
      </c>
      <c r="U702" s="58"/>
      <c r="V702" s="59"/>
      <c r="W702" s="60"/>
      <c r="X702" s="61"/>
      <c r="Y702" s="62"/>
      <c r="Z702" s="63"/>
      <c r="AA702" s="64" t="e">
        <f t="shared" si="18"/>
        <v>#REF!</v>
      </c>
      <c r="AB702" s="58"/>
      <c r="AC702" s="65"/>
      <c r="AD702" s="60"/>
      <c r="AE702" s="61"/>
      <c r="AF702" s="66"/>
      <c r="AG702" s="67"/>
      <c r="AH702" s="68" t="e">
        <f t="shared" si="19"/>
        <v>#REF!</v>
      </c>
      <c r="AI702" s="58"/>
      <c r="AJ702" s="59"/>
      <c r="AK702" s="60"/>
      <c r="AL702" s="61"/>
      <c r="AM702" s="62"/>
      <c r="AN702" s="63"/>
      <c r="AO702" s="69" t="s">
        <v>165</v>
      </c>
      <c r="AP702" s="3" t="e">
        <f t="shared" si="20"/>
        <v>#REF!</v>
      </c>
    </row>
    <row r="703" spans="1:42" ht="39.75" customHeight="1" x14ac:dyDescent="0.25">
      <c r="A703" s="52">
        <f t="shared" si="21"/>
        <v>689</v>
      </c>
      <c r="B703" s="53" t="e">
        <f>'2 SERVICES'!#REF!</f>
        <v>#REF!</v>
      </c>
      <c r="C703" s="54" t="e">
        <f>'2 SERVICES'!#REF!</f>
        <v>#REF!</v>
      </c>
      <c r="D703" s="55" t="e">
        <f>'2 SERVICES'!#REF!</f>
        <v>#REF!</v>
      </c>
      <c r="E703" s="56">
        <f>'2 SERVICES'!B701</f>
        <v>0</v>
      </c>
      <c r="F703" s="57" t="e">
        <f t="shared" si="15"/>
        <v>#REF!</v>
      </c>
      <c r="G703" s="58"/>
      <c r="H703" s="59"/>
      <c r="I703" s="60"/>
      <c r="J703" s="61"/>
      <c r="K703" s="62"/>
      <c r="L703" s="63"/>
      <c r="M703" s="64" t="e">
        <f t="shared" si="16"/>
        <v>#REF!</v>
      </c>
      <c r="N703" s="58"/>
      <c r="O703" s="65"/>
      <c r="P703" s="60"/>
      <c r="Q703" s="61"/>
      <c r="R703" s="66"/>
      <c r="S703" s="67"/>
      <c r="T703" s="57" t="e">
        <f t="shared" si="17"/>
        <v>#REF!</v>
      </c>
      <c r="U703" s="58"/>
      <c r="V703" s="70"/>
      <c r="W703" s="71"/>
      <c r="X703" s="72"/>
      <c r="Y703" s="73"/>
      <c r="Z703" s="74"/>
      <c r="AA703" s="75" t="e">
        <f t="shared" si="18"/>
        <v>#REF!</v>
      </c>
      <c r="AB703" s="76"/>
      <c r="AC703" s="70"/>
      <c r="AD703" s="71"/>
      <c r="AE703" s="72"/>
      <c r="AF703" s="73"/>
      <c r="AG703" s="74"/>
      <c r="AH703" s="68" t="e">
        <f t="shared" si="19"/>
        <v>#REF!</v>
      </c>
      <c r="AI703" s="76"/>
      <c r="AJ703" s="59"/>
      <c r="AK703" s="71"/>
      <c r="AL703" s="72"/>
      <c r="AM703" s="62"/>
      <c r="AN703" s="63"/>
      <c r="AO703" s="77" t="s">
        <v>165</v>
      </c>
      <c r="AP703" s="3" t="e">
        <f t="shared" si="20"/>
        <v>#REF!</v>
      </c>
    </row>
    <row r="704" spans="1:42" ht="39.75" customHeight="1" x14ac:dyDescent="0.25">
      <c r="A704" s="52">
        <f t="shared" si="21"/>
        <v>690</v>
      </c>
      <c r="B704" s="53" t="e">
        <f>'2 SERVICES'!#REF!</f>
        <v>#REF!</v>
      </c>
      <c r="C704" s="54" t="e">
        <f>'2 SERVICES'!#REF!</f>
        <v>#REF!</v>
      </c>
      <c r="D704" s="55" t="e">
        <f>'2 SERVICES'!#REF!</f>
        <v>#REF!</v>
      </c>
      <c r="E704" s="56">
        <f>'2 SERVICES'!B702</f>
        <v>0</v>
      </c>
      <c r="F704" s="57" t="e">
        <f t="shared" si="15"/>
        <v>#REF!</v>
      </c>
      <c r="G704" s="58"/>
      <c r="H704" s="59"/>
      <c r="I704" s="60"/>
      <c r="J704" s="61"/>
      <c r="K704" s="62"/>
      <c r="L704" s="63"/>
      <c r="M704" s="64" t="e">
        <f t="shared" si="16"/>
        <v>#REF!</v>
      </c>
      <c r="N704" s="58"/>
      <c r="O704" s="65"/>
      <c r="P704" s="60"/>
      <c r="Q704" s="61"/>
      <c r="R704" s="66"/>
      <c r="S704" s="67"/>
      <c r="T704" s="57" t="e">
        <f t="shared" si="17"/>
        <v>#REF!</v>
      </c>
      <c r="U704" s="58"/>
      <c r="V704" s="59"/>
      <c r="W704" s="60"/>
      <c r="X704" s="61"/>
      <c r="Y704" s="62"/>
      <c r="Z704" s="63"/>
      <c r="AA704" s="64" t="e">
        <f t="shared" si="18"/>
        <v>#REF!</v>
      </c>
      <c r="AB704" s="58"/>
      <c r="AC704" s="65"/>
      <c r="AD704" s="60"/>
      <c r="AE704" s="61"/>
      <c r="AF704" s="66"/>
      <c r="AG704" s="67"/>
      <c r="AH704" s="68" t="e">
        <f t="shared" si="19"/>
        <v>#REF!</v>
      </c>
      <c r="AI704" s="58"/>
      <c r="AJ704" s="59"/>
      <c r="AK704" s="60"/>
      <c r="AL704" s="61"/>
      <c r="AM704" s="62"/>
      <c r="AN704" s="63"/>
      <c r="AO704" s="69" t="s">
        <v>165</v>
      </c>
      <c r="AP704" s="3" t="e">
        <f t="shared" si="20"/>
        <v>#REF!</v>
      </c>
    </row>
    <row r="705" spans="1:42" ht="39.75" customHeight="1" x14ac:dyDescent="0.25">
      <c r="A705" s="52">
        <f t="shared" si="21"/>
        <v>691</v>
      </c>
      <c r="B705" s="53" t="e">
        <f>'2 SERVICES'!#REF!</f>
        <v>#REF!</v>
      </c>
      <c r="C705" s="54" t="e">
        <f>'2 SERVICES'!#REF!</f>
        <v>#REF!</v>
      </c>
      <c r="D705" s="55" t="e">
        <f>'2 SERVICES'!#REF!</f>
        <v>#REF!</v>
      </c>
      <c r="E705" s="56">
        <f>'2 SERVICES'!B703</f>
        <v>0</v>
      </c>
      <c r="F705" s="57" t="e">
        <f t="shared" si="15"/>
        <v>#REF!</v>
      </c>
      <c r="G705" s="58"/>
      <c r="H705" s="59"/>
      <c r="I705" s="60"/>
      <c r="J705" s="61"/>
      <c r="K705" s="62"/>
      <c r="L705" s="63"/>
      <c r="M705" s="64" t="e">
        <f t="shared" si="16"/>
        <v>#REF!</v>
      </c>
      <c r="N705" s="58"/>
      <c r="O705" s="65"/>
      <c r="P705" s="60"/>
      <c r="Q705" s="61"/>
      <c r="R705" s="66"/>
      <c r="S705" s="67"/>
      <c r="T705" s="57" t="e">
        <f t="shared" si="17"/>
        <v>#REF!</v>
      </c>
      <c r="U705" s="58"/>
      <c r="V705" s="70"/>
      <c r="W705" s="71"/>
      <c r="X705" s="72"/>
      <c r="Y705" s="73"/>
      <c r="Z705" s="74"/>
      <c r="AA705" s="75" t="e">
        <f t="shared" si="18"/>
        <v>#REF!</v>
      </c>
      <c r="AB705" s="76"/>
      <c r="AC705" s="70"/>
      <c r="AD705" s="71"/>
      <c r="AE705" s="72"/>
      <c r="AF705" s="73"/>
      <c r="AG705" s="74"/>
      <c r="AH705" s="68" t="e">
        <f t="shared" si="19"/>
        <v>#REF!</v>
      </c>
      <c r="AI705" s="76"/>
      <c r="AJ705" s="59"/>
      <c r="AK705" s="71"/>
      <c r="AL705" s="72"/>
      <c r="AM705" s="62"/>
      <c r="AN705" s="63"/>
      <c r="AO705" s="77" t="s">
        <v>165</v>
      </c>
      <c r="AP705" s="3" t="e">
        <f t="shared" si="20"/>
        <v>#REF!</v>
      </c>
    </row>
    <row r="706" spans="1:42" ht="39.75" customHeight="1" x14ac:dyDescent="0.25">
      <c r="A706" s="52">
        <f t="shared" si="21"/>
        <v>692</v>
      </c>
      <c r="B706" s="53" t="e">
        <f>'2 SERVICES'!#REF!</f>
        <v>#REF!</v>
      </c>
      <c r="C706" s="54" t="e">
        <f>'2 SERVICES'!#REF!</f>
        <v>#REF!</v>
      </c>
      <c r="D706" s="55" t="e">
        <f>'2 SERVICES'!#REF!</f>
        <v>#REF!</v>
      </c>
      <c r="E706" s="56">
        <f>'2 SERVICES'!B704</f>
        <v>0</v>
      </c>
      <c r="F706" s="57" t="e">
        <f t="shared" si="15"/>
        <v>#REF!</v>
      </c>
      <c r="G706" s="58"/>
      <c r="H706" s="59"/>
      <c r="I706" s="60"/>
      <c r="J706" s="61"/>
      <c r="K706" s="62"/>
      <c r="L706" s="63"/>
      <c r="M706" s="64" t="e">
        <f t="shared" si="16"/>
        <v>#REF!</v>
      </c>
      <c r="N706" s="58"/>
      <c r="O706" s="65"/>
      <c r="P706" s="60"/>
      <c r="Q706" s="61"/>
      <c r="R706" s="66"/>
      <c r="S706" s="67"/>
      <c r="T706" s="57" t="e">
        <f t="shared" si="17"/>
        <v>#REF!</v>
      </c>
      <c r="U706" s="58"/>
      <c r="V706" s="59"/>
      <c r="W706" s="60"/>
      <c r="X706" s="61"/>
      <c r="Y706" s="62"/>
      <c r="Z706" s="63"/>
      <c r="AA706" s="64" t="e">
        <f t="shared" si="18"/>
        <v>#REF!</v>
      </c>
      <c r="AB706" s="58"/>
      <c r="AC706" s="65"/>
      <c r="AD706" s="60"/>
      <c r="AE706" s="61"/>
      <c r="AF706" s="66"/>
      <c r="AG706" s="67"/>
      <c r="AH706" s="68" t="e">
        <f t="shared" si="19"/>
        <v>#REF!</v>
      </c>
      <c r="AI706" s="58"/>
      <c r="AJ706" s="59"/>
      <c r="AK706" s="60"/>
      <c r="AL706" s="61"/>
      <c r="AM706" s="62"/>
      <c r="AN706" s="63"/>
      <c r="AO706" s="69" t="s">
        <v>165</v>
      </c>
      <c r="AP706" s="3" t="e">
        <f t="shared" si="20"/>
        <v>#REF!</v>
      </c>
    </row>
    <row r="707" spans="1:42" ht="39.75" customHeight="1" x14ac:dyDescent="0.25">
      <c r="A707" s="52">
        <f t="shared" si="21"/>
        <v>693</v>
      </c>
      <c r="B707" s="53" t="e">
        <f>'2 SERVICES'!#REF!</f>
        <v>#REF!</v>
      </c>
      <c r="C707" s="54" t="e">
        <f>'2 SERVICES'!#REF!</f>
        <v>#REF!</v>
      </c>
      <c r="D707" s="55" t="e">
        <f>'2 SERVICES'!#REF!</f>
        <v>#REF!</v>
      </c>
      <c r="E707" s="56">
        <f>'2 SERVICES'!B705</f>
        <v>0</v>
      </c>
      <c r="F707" s="57" t="e">
        <f t="shared" si="15"/>
        <v>#REF!</v>
      </c>
      <c r="G707" s="58"/>
      <c r="H707" s="59"/>
      <c r="I707" s="60"/>
      <c r="J707" s="61"/>
      <c r="K707" s="62"/>
      <c r="L707" s="63"/>
      <c r="M707" s="64" t="e">
        <f t="shared" si="16"/>
        <v>#REF!</v>
      </c>
      <c r="N707" s="58"/>
      <c r="O707" s="65"/>
      <c r="P707" s="60"/>
      <c r="Q707" s="61"/>
      <c r="R707" s="66"/>
      <c r="S707" s="67"/>
      <c r="T707" s="57" t="e">
        <f t="shared" si="17"/>
        <v>#REF!</v>
      </c>
      <c r="U707" s="58"/>
      <c r="V707" s="70"/>
      <c r="W707" s="71"/>
      <c r="X707" s="72"/>
      <c r="Y707" s="73"/>
      <c r="Z707" s="74"/>
      <c r="AA707" s="75" t="e">
        <f t="shared" si="18"/>
        <v>#REF!</v>
      </c>
      <c r="AB707" s="76"/>
      <c r="AC707" s="70"/>
      <c r="AD707" s="71"/>
      <c r="AE707" s="72"/>
      <c r="AF707" s="73"/>
      <c r="AG707" s="74"/>
      <c r="AH707" s="68" t="e">
        <f t="shared" si="19"/>
        <v>#REF!</v>
      </c>
      <c r="AI707" s="76"/>
      <c r="AJ707" s="59"/>
      <c r="AK707" s="71"/>
      <c r="AL707" s="72"/>
      <c r="AM707" s="62"/>
      <c r="AN707" s="63"/>
      <c r="AO707" s="77" t="s">
        <v>165</v>
      </c>
      <c r="AP707" s="3" t="e">
        <f t="shared" si="20"/>
        <v>#REF!</v>
      </c>
    </row>
    <row r="708" spans="1:42" ht="39.75" customHeight="1" x14ac:dyDescent="0.25">
      <c r="A708" s="52">
        <f t="shared" si="21"/>
        <v>694</v>
      </c>
      <c r="B708" s="53" t="e">
        <f>'2 SERVICES'!#REF!</f>
        <v>#REF!</v>
      </c>
      <c r="C708" s="54" t="e">
        <f>'2 SERVICES'!#REF!</f>
        <v>#REF!</v>
      </c>
      <c r="D708" s="55" t="e">
        <f>'2 SERVICES'!#REF!</f>
        <v>#REF!</v>
      </c>
      <c r="E708" s="56">
        <f>'2 SERVICES'!B706</f>
        <v>0</v>
      </c>
      <c r="F708" s="57" t="e">
        <f t="shared" si="15"/>
        <v>#REF!</v>
      </c>
      <c r="G708" s="58"/>
      <c r="H708" s="59"/>
      <c r="I708" s="60"/>
      <c r="J708" s="61"/>
      <c r="K708" s="62"/>
      <c r="L708" s="63"/>
      <c r="M708" s="64" t="e">
        <f t="shared" si="16"/>
        <v>#REF!</v>
      </c>
      <c r="N708" s="58"/>
      <c r="O708" s="65"/>
      <c r="P708" s="60"/>
      <c r="Q708" s="61"/>
      <c r="R708" s="66"/>
      <c r="S708" s="67"/>
      <c r="T708" s="57" t="e">
        <f t="shared" si="17"/>
        <v>#REF!</v>
      </c>
      <c r="U708" s="58"/>
      <c r="V708" s="59"/>
      <c r="W708" s="60"/>
      <c r="X708" s="61"/>
      <c r="Y708" s="62"/>
      <c r="Z708" s="63"/>
      <c r="AA708" s="64" t="e">
        <f t="shared" si="18"/>
        <v>#REF!</v>
      </c>
      <c r="AB708" s="58"/>
      <c r="AC708" s="65"/>
      <c r="AD708" s="60"/>
      <c r="AE708" s="61"/>
      <c r="AF708" s="66"/>
      <c r="AG708" s="67"/>
      <c r="AH708" s="68" t="e">
        <f t="shared" si="19"/>
        <v>#REF!</v>
      </c>
      <c r="AI708" s="58"/>
      <c r="AJ708" s="59"/>
      <c r="AK708" s="60"/>
      <c r="AL708" s="61"/>
      <c r="AM708" s="62"/>
      <c r="AN708" s="63"/>
      <c r="AO708" s="69" t="s">
        <v>165</v>
      </c>
      <c r="AP708" s="3" t="e">
        <f t="shared" si="20"/>
        <v>#REF!</v>
      </c>
    </row>
    <row r="709" spans="1:42" ht="39.75" customHeight="1" x14ac:dyDescent="0.25">
      <c r="A709" s="52">
        <f t="shared" si="21"/>
        <v>695</v>
      </c>
      <c r="B709" s="53" t="e">
        <f>'2 SERVICES'!#REF!</f>
        <v>#REF!</v>
      </c>
      <c r="C709" s="54" t="e">
        <f>'2 SERVICES'!#REF!</f>
        <v>#REF!</v>
      </c>
      <c r="D709" s="55" t="e">
        <f>'2 SERVICES'!#REF!</f>
        <v>#REF!</v>
      </c>
      <c r="E709" s="56">
        <f>'2 SERVICES'!B707</f>
        <v>0</v>
      </c>
      <c r="F709" s="57" t="e">
        <f t="shared" si="15"/>
        <v>#REF!</v>
      </c>
      <c r="G709" s="58"/>
      <c r="H709" s="59"/>
      <c r="I709" s="60"/>
      <c r="J709" s="61"/>
      <c r="K709" s="62"/>
      <c r="L709" s="63"/>
      <c r="M709" s="64" t="e">
        <f t="shared" si="16"/>
        <v>#REF!</v>
      </c>
      <c r="N709" s="58"/>
      <c r="O709" s="65"/>
      <c r="P709" s="60"/>
      <c r="Q709" s="61"/>
      <c r="R709" s="66"/>
      <c r="S709" s="67"/>
      <c r="T709" s="57" t="e">
        <f t="shared" si="17"/>
        <v>#REF!</v>
      </c>
      <c r="U709" s="58"/>
      <c r="V709" s="70"/>
      <c r="W709" s="71"/>
      <c r="X709" s="72"/>
      <c r="Y709" s="73"/>
      <c r="Z709" s="74"/>
      <c r="AA709" s="75" t="e">
        <f t="shared" si="18"/>
        <v>#REF!</v>
      </c>
      <c r="AB709" s="76"/>
      <c r="AC709" s="70"/>
      <c r="AD709" s="71"/>
      <c r="AE709" s="72"/>
      <c r="AF709" s="73"/>
      <c r="AG709" s="74"/>
      <c r="AH709" s="68" t="e">
        <f t="shared" si="19"/>
        <v>#REF!</v>
      </c>
      <c r="AI709" s="76"/>
      <c r="AJ709" s="59"/>
      <c r="AK709" s="71"/>
      <c r="AL709" s="72"/>
      <c r="AM709" s="62"/>
      <c r="AN709" s="63"/>
      <c r="AO709" s="77" t="s">
        <v>165</v>
      </c>
      <c r="AP709" s="3" t="e">
        <f t="shared" si="20"/>
        <v>#REF!</v>
      </c>
    </row>
    <row r="710" spans="1:42" ht="39.75" customHeight="1" x14ac:dyDescent="0.25">
      <c r="A710" s="52">
        <f t="shared" si="21"/>
        <v>696</v>
      </c>
      <c r="B710" s="53" t="e">
        <f>'2 SERVICES'!#REF!</f>
        <v>#REF!</v>
      </c>
      <c r="C710" s="54" t="e">
        <f>'2 SERVICES'!#REF!</f>
        <v>#REF!</v>
      </c>
      <c r="D710" s="55" t="e">
        <f>'2 SERVICES'!#REF!</f>
        <v>#REF!</v>
      </c>
      <c r="E710" s="56">
        <f>'2 SERVICES'!B708</f>
        <v>0</v>
      </c>
      <c r="F710" s="57" t="e">
        <f t="shared" si="15"/>
        <v>#REF!</v>
      </c>
      <c r="G710" s="58"/>
      <c r="H710" s="59"/>
      <c r="I710" s="60"/>
      <c r="J710" s="61"/>
      <c r="K710" s="62"/>
      <c r="L710" s="63"/>
      <c r="M710" s="64" t="e">
        <f t="shared" si="16"/>
        <v>#REF!</v>
      </c>
      <c r="N710" s="58"/>
      <c r="O710" s="65"/>
      <c r="P710" s="60"/>
      <c r="Q710" s="61"/>
      <c r="R710" s="66"/>
      <c r="S710" s="67"/>
      <c r="T710" s="57" t="e">
        <f t="shared" si="17"/>
        <v>#REF!</v>
      </c>
      <c r="U710" s="58"/>
      <c r="V710" s="59"/>
      <c r="W710" s="60"/>
      <c r="X710" s="61"/>
      <c r="Y710" s="62"/>
      <c r="Z710" s="63"/>
      <c r="AA710" s="64" t="e">
        <f t="shared" si="18"/>
        <v>#REF!</v>
      </c>
      <c r="AB710" s="58"/>
      <c r="AC710" s="65"/>
      <c r="AD710" s="60"/>
      <c r="AE710" s="61"/>
      <c r="AF710" s="66"/>
      <c r="AG710" s="67"/>
      <c r="AH710" s="68" t="e">
        <f t="shared" si="19"/>
        <v>#REF!</v>
      </c>
      <c r="AI710" s="58"/>
      <c r="AJ710" s="59"/>
      <c r="AK710" s="60"/>
      <c r="AL710" s="61"/>
      <c r="AM710" s="62"/>
      <c r="AN710" s="63"/>
      <c r="AO710" s="69" t="s">
        <v>165</v>
      </c>
      <c r="AP710" s="3" t="e">
        <f t="shared" si="20"/>
        <v>#REF!</v>
      </c>
    </row>
    <row r="711" spans="1:42" ht="39.75" customHeight="1" x14ac:dyDescent="0.25">
      <c r="A711" s="52">
        <f t="shared" si="21"/>
        <v>697</v>
      </c>
      <c r="B711" s="53" t="e">
        <f>'2 SERVICES'!#REF!</f>
        <v>#REF!</v>
      </c>
      <c r="C711" s="54" t="e">
        <f>'2 SERVICES'!#REF!</f>
        <v>#REF!</v>
      </c>
      <c r="D711" s="55" t="e">
        <f>'2 SERVICES'!#REF!</f>
        <v>#REF!</v>
      </c>
      <c r="E711" s="56">
        <f>'2 SERVICES'!B709</f>
        <v>0</v>
      </c>
      <c r="F711" s="57" t="e">
        <f t="shared" si="15"/>
        <v>#REF!</v>
      </c>
      <c r="G711" s="58"/>
      <c r="H711" s="59"/>
      <c r="I711" s="60"/>
      <c r="J711" s="61"/>
      <c r="K711" s="62"/>
      <c r="L711" s="63"/>
      <c r="M711" s="64" t="e">
        <f t="shared" si="16"/>
        <v>#REF!</v>
      </c>
      <c r="N711" s="58"/>
      <c r="O711" s="65"/>
      <c r="P711" s="60"/>
      <c r="Q711" s="61"/>
      <c r="R711" s="66"/>
      <c r="S711" s="67"/>
      <c r="T711" s="57" t="e">
        <f t="shared" si="17"/>
        <v>#REF!</v>
      </c>
      <c r="U711" s="58"/>
      <c r="V711" s="70"/>
      <c r="W711" s="71"/>
      <c r="X711" s="72"/>
      <c r="Y711" s="73"/>
      <c r="Z711" s="74"/>
      <c r="AA711" s="75" t="e">
        <f t="shared" si="18"/>
        <v>#REF!</v>
      </c>
      <c r="AB711" s="76"/>
      <c r="AC711" s="70"/>
      <c r="AD711" s="71"/>
      <c r="AE711" s="72"/>
      <c r="AF711" s="73"/>
      <c r="AG711" s="74"/>
      <c r="AH711" s="68" t="e">
        <f t="shared" si="19"/>
        <v>#REF!</v>
      </c>
      <c r="AI711" s="76"/>
      <c r="AJ711" s="59"/>
      <c r="AK711" s="71"/>
      <c r="AL711" s="72"/>
      <c r="AM711" s="62"/>
      <c r="AN711" s="63"/>
      <c r="AO711" s="77" t="s">
        <v>165</v>
      </c>
      <c r="AP711" s="3" t="e">
        <f t="shared" si="20"/>
        <v>#REF!</v>
      </c>
    </row>
    <row r="712" spans="1:42" ht="39.75" customHeight="1" x14ac:dyDescent="0.25">
      <c r="A712" s="52">
        <f t="shared" si="21"/>
        <v>698</v>
      </c>
      <c r="B712" s="53" t="e">
        <f>'2 SERVICES'!#REF!</f>
        <v>#REF!</v>
      </c>
      <c r="C712" s="54" t="e">
        <f>'2 SERVICES'!#REF!</f>
        <v>#REF!</v>
      </c>
      <c r="D712" s="55" t="e">
        <f>'2 SERVICES'!#REF!</f>
        <v>#REF!</v>
      </c>
      <c r="E712" s="56">
        <f>'2 SERVICES'!B710</f>
        <v>0</v>
      </c>
      <c r="F712" s="57" t="e">
        <f t="shared" si="15"/>
        <v>#REF!</v>
      </c>
      <c r="G712" s="58"/>
      <c r="H712" s="59"/>
      <c r="I712" s="60"/>
      <c r="J712" s="61"/>
      <c r="K712" s="62"/>
      <c r="L712" s="63"/>
      <c r="M712" s="64" t="e">
        <f t="shared" si="16"/>
        <v>#REF!</v>
      </c>
      <c r="N712" s="58"/>
      <c r="O712" s="65"/>
      <c r="P712" s="60"/>
      <c r="Q712" s="61"/>
      <c r="R712" s="66"/>
      <c r="S712" s="67"/>
      <c r="T712" s="57" t="e">
        <f t="shared" si="17"/>
        <v>#REF!</v>
      </c>
      <c r="U712" s="58"/>
      <c r="V712" s="59"/>
      <c r="W712" s="60"/>
      <c r="X712" s="61"/>
      <c r="Y712" s="62"/>
      <c r="Z712" s="63"/>
      <c r="AA712" s="64" t="e">
        <f t="shared" si="18"/>
        <v>#REF!</v>
      </c>
      <c r="AB712" s="58"/>
      <c r="AC712" s="65"/>
      <c r="AD712" s="60"/>
      <c r="AE712" s="61"/>
      <c r="AF712" s="66"/>
      <c r="AG712" s="67"/>
      <c r="AH712" s="68" t="e">
        <f t="shared" si="19"/>
        <v>#REF!</v>
      </c>
      <c r="AI712" s="58"/>
      <c r="AJ712" s="59"/>
      <c r="AK712" s="60"/>
      <c r="AL712" s="61"/>
      <c r="AM712" s="62"/>
      <c r="AN712" s="63"/>
      <c r="AO712" s="69" t="s">
        <v>165</v>
      </c>
      <c r="AP712" s="3" t="e">
        <f t="shared" si="20"/>
        <v>#REF!</v>
      </c>
    </row>
    <row r="713" spans="1:42" ht="39.75" customHeight="1" x14ac:dyDescent="0.25">
      <c r="A713" s="52">
        <f t="shared" si="21"/>
        <v>699</v>
      </c>
      <c r="B713" s="53" t="e">
        <f>'2 SERVICES'!#REF!</f>
        <v>#REF!</v>
      </c>
      <c r="C713" s="54" t="e">
        <f>'2 SERVICES'!#REF!</f>
        <v>#REF!</v>
      </c>
      <c r="D713" s="55" t="e">
        <f>'2 SERVICES'!#REF!</f>
        <v>#REF!</v>
      </c>
      <c r="E713" s="56">
        <f>'2 SERVICES'!B711</f>
        <v>0</v>
      </c>
      <c r="F713" s="57" t="e">
        <f t="shared" si="15"/>
        <v>#REF!</v>
      </c>
      <c r="G713" s="58"/>
      <c r="H713" s="59"/>
      <c r="I713" s="60"/>
      <c r="J713" s="61"/>
      <c r="K713" s="62"/>
      <c r="L713" s="63"/>
      <c r="M713" s="64" t="e">
        <f t="shared" si="16"/>
        <v>#REF!</v>
      </c>
      <c r="N713" s="58"/>
      <c r="O713" s="65"/>
      <c r="P713" s="60"/>
      <c r="Q713" s="61"/>
      <c r="R713" s="66"/>
      <c r="S713" s="67"/>
      <c r="T713" s="57" t="e">
        <f t="shared" si="17"/>
        <v>#REF!</v>
      </c>
      <c r="U713" s="58"/>
      <c r="V713" s="70"/>
      <c r="W713" s="71"/>
      <c r="X713" s="72"/>
      <c r="Y713" s="73"/>
      <c r="Z713" s="74"/>
      <c r="AA713" s="75" t="e">
        <f t="shared" si="18"/>
        <v>#REF!</v>
      </c>
      <c r="AB713" s="76"/>
      <c r="AC713" s="70"/>
      <c r="AD713" s="71"/>
      <c r="AE713" s="72"/>
      <c r="AF713" s="73"/>
      <c r="AG713" s="74"/>
      <c r="AH713" s="68" t="e">
        <f t="shared" si="19"/>
        <v>#REF!</v>
      </c>
      <c r="AI713" s="76"/>
      <c r="AJ713" s="59"/>
      <c r="AK713" s="71"/>
      <c r="AL713" s="72"/>
      <c r="AM713" s="62"/>
      <c r="AN713" s="63"/>
      <c r="AO713" s="77" t="s">
        <v>165</v>
      </c>
      <c r="AP713" s="3" t="e">
        <f t="shared" si="20"/>
        <v>#REF!</v>
      </c>
    </row>
    <row r="714" spans="1:42" ht="39.75" customHeight="1" x14ac:dyDescent="0.25">
      <c r="A714" s="52">
        <f t="shared" si="21"/>
        <v>700</v>
      </c>
      <c r="B714" s="53" t="e">
        <f>'2 SERVICES'!#REF!</f>
        <v>#REF!</v>
      </c>
      <c r="C714" s="54" t="e">
        <f>'2 SERVICES'!#REF!</f>
        <v>#REF!</v>
      </c>
      <c r="D714" s="55" t="e">
        <f>'2 SERVICES'!#REF!</f>
        <v>#REF!</v>
      </c>
      <c r="E714" s="56">
        <f>'2 SERVICES'!B712</f>
        <v>0</v>
      </c>
      <c r="F714" s="57" t="e">
        <f t="shared" si="15"/>
        <v>#REF!</v>
      </c>
      <c r="G714" s="58"/>
      <c r="H714" s="59"/>
      <c r="I714" s="60"/>
      <c r="J714" s="61"/>
      <c r="K714" s="62"/>
      <c r="L714" s="63"/>
      <c r="M714" s="64" t="e">
        <f t="shared" si="16"/>
        <v>#REF!</v>
      </c>
      <c r="N714" s="58"/>
      <c r="O714" s="65"/>
      <c r="P714" s="60"/>
      <c r="Q714" s="61"/>
      <c r="R714" s="66"/>
      <c r="S714" s="67"/>
      <c r="T714" s="57" t="e">
        <f t="shared" si="17"/>
        <v>#REF!</v>
      </c>
      <c r="U714" s="58"/>
      <c r="V714" s="59"/>
      <c r="W714" s="60"/>
      <c r="X714" s="61"/>
      <c r="Y714" s="62"/>
      <c r="Z714" s="63"/>
      <c r="AA714" s="64" t="e">
        <f t="shared" si="18"/>
        <v>#REF!</v>
      </c>
      <c r="AB714" s="58"/>
      <c r="AC714" s="65"/>
      <c r="AD714" s="60"/>
      <c r="AE714" s="61"/>
      <c r="AF714" s="66"/>
      <c r="AG714" s="67"/>
      <c r="AH714" s="68" t="e">
        <f t="shared" si="19"/>
        <v>#REF!</v>
      </c>
      <c r="AI714" s="58"/>
      <c r="AJ714" s="59"/>
      <c r="AK714" s="60"/>
      <c r="AL714" s="61"/>
      <c r="AM714" s="62"/>
      <c r="AN714" s="63"/>
      <c r="AO714" s="69" t="s">
        <v>165</v>
      </c>
      <c r="AP714" s="3" t="e">
        <f t="shared" si="20"/>
        <v>#REF!</v>
      </c>
    </row>
    <row r="715" spans="1:42" ht="39.75" customHeight="1" x14ac:dyDescent="0.25">
      <c r="A715" s="52">
        <f t="shared" si="21"/>
        <v>701</v>
      </c>
      <c r="B715" s="53" t="e">
        <f>'2 SERVICES'!#REF!</f>
        <v>#REF!</v>
      </c>
      <c r="C715" s="54" t="e">
        <f>'2 SERVICES'!#REF!</f>
        <v>#REF!</v>
      </c>
      <c r="D715" s="55" t="e">
        <f>'2 SERVICES'!#REF!</f>
        <v>#REF!</v>
      </c>
      <c r="E715" s="56">
        <f>'2 SERVICES'!B713</f>
        <v>0</v>
      </c>
      <c r="F715" s="57" t="e">
        <f t="shared" si="15"/>
        <v>#REF!</v>
      </c>
      <c r="G715" s="58"/>
      <c r="H715" s="59"/>
      <c r="I715" s="60"/>
      <c r="J715" s="61"/>
      <c r="K715" s="62"/>
      <c r="L715" s="63"/>
      <c r="M715" s="64" t="e">
        <f t="shared" si="16"/>
        <v>#REF!</v>
      </c>
      <c r="N715" s="58"/>
      <c r="O715" s="65"/>
      <c r="P715" s="60"/>
      <c r="Q715" s="61"/>
      <c r="R715" s="66"/>
      <c r="S715" s="67"/>
      <c r="T715" s="57" t="e">
        <f t="shared" si="17"/>
        <v>#REF!</v>
      </c>
      <c r="U715" s="58"/>
      <c r="V715" s="70"/>
      <c r="W715" s="71"/>
      <c r="X715" s="72"/>
      <c r="Y715" s="73"/>
      <c r="Z715" s="74"/>
      <c r="AA715" s="75" t="e">
        <f t="shared" si="18"/>
        <v>#REF!</v>
      </c>
      <c r="AB715" s="76"/>
      <c r="AC715" s="70"/>
      <c r="AD715" s="71"/>
      <c r="AE715" s="72"/>
      <c r="AF715" s="73"/>
      <c r="AG715" s="74"/>
      <c r="AH715" s="68" t="e">
        <f t="shared" si="19"/>
        <v>#REF!</v>
      </c>
      <c r="AI715" s="76"/>
      <c r="AJ715" s="59"/>
      <c r="AK715" s="71"/>
      <c r="AL715" s="72"/>
      <c r="AM715" s="62"/>
      <c r="AN715" s="63"/>
      <c r="AO715" s="77" t="s">
        <v>165</v>
      </c>
      <c r="AP715" s="3" t="e">
        <f t="shared" si="20"/>
        <v>#REF!</v>
      </c>
    </row>
    <row r="716" spans="1:42" ht="39.75" customHeight="1" x14ac:dyDescent="0.25">
      <c r="A716" s="52">
        <f t="shared" si="21"/>
        <v>702</v>
      </c>
      <c r="B716" s="53" t="e">
        <f>'2 SERVICES'!#REF!</f>
        <v>#REF!</v>
      </c>
      <c r="C716" s="54" t="e">
        <f>'2 SERVICES'!#REF!</f>
        <v>#REF!</v>
      </c>
      <c r="D716" s="55" t="e">
        <f>'2 SERVICES'!#REF!</f>
        <v>#REF!</v>
      </c>
      <c r="E716" s="56">
        <f>'2 SERVICES'!B714</f>
        <v>0</v>
      </c>
      <c r="F716" s="57" t="e">
        <f t="shared" si="15"/>
        <v>#REF!</v>
      </c>
      <c r="G716" s="58"/>
      <c r="H716" s="59"/>
      <c r="I716" s="60"/>
      <c r="J716" s="61"/>
      <c r="K716" s="62"/>
      <c r="L716" s="63"/>
      <c r="M716" s="64" t="e">
        <f t="shared" si="16"/>
        <v>#REF!</v>
      </c>
      <c r="N716" s="58"/>
      <c r="O716" s="65"/>
      <c r="P716" s="60"/>
      <c r="Q716" s="61"/>
      <c r="R716" s="66"/>
      <c r="S716" s="67"/>
      <c r="T716" s="57" t="e">
        <f t="shared" si="17"/>
        <v>#REF!</v>
      </c>
      <c r="U716" s="58"/>
      <c r="V716" s="59"/>
      <c r="W716" s="60"/>
      <c r="X716" s="61"/>
      <c r="Y716" s="62"/>
      <c r="Z716" s="63"/>
      <c r="AA716" s="64" t="e">
        <f t="shared" si="18"/>
        <v>#REF!</v>
      </c>
      <c r="AB716" s="58"/>
      <c r="AC716" s="65"/>
      <c r="AD716" s="60"/>
      <c r="AE716" s="61"/>
      <c r="AF716" s="66"/>
      <c r="AG716" s="67"/>
      <c r="AH716" s="68" t="e">
        <f t="shared" si="19"/>
        <v>#REF!</v>
      </c>
      <c r="AI716" s="58"/>
      <c r="AJ716" s="59"/>
      <c r="AK716" s="60"/>
      <c r="AL716" s="61"/>
      <c r="AM716" s="62"/>
      <c r="AN716" s="63"/>
      <c r="AO716" s="69" t="s">
        <v>165</v>
      </c>
      <c r="AP716" s="3" t="e">
        <f t="shared" si="20"/>
        <v>#REF!</v>
      </c>
    </row>
    <row r="717" spans="1:42" ht="39.75" customHeight="1" x14ac:dyDescent="0.25">
      <c r="A717" s="52">
        <f t="shared" si="21"/>
        <v>703</v>
      </c>
      <c r="B717" s="53" t="e">
        <f>'2 SERVICES'!#REF!</f>
        <v>#REF!</v>
      </c>
      <c r="C717" s="54" t="e">
        <f>'2 SERVICES'!#REF!</f>
        <v>#REF!</v>
      </c>
      <c r="D717" s="55" t="e">
        <f>'2 SERVICES'!#REF!</f>
        <v>#REF!</v>
      </c>
      <c r="E717" s="56">
        <f>'2 SERVICES'!B715</f>
        <v>0</v>
      </c>
      <c r="F717" s="57" t="e">
        <f t="shared" si="15"/>
        <v>#REF!</v>
      </c>
      <c r="G717" s="58"/>
      <c r="H717" s="59"/>
      <c r="I717" s="60"/>
      <c r="J717" s="61"/>
      <c r="K717" s="62"/>
      <c r="L717" s="63"/>
      <c r="M717" s="64" t="e">
        <f t="shared" si="16"/>
        <v>#REF!</v>
      </c>
      <c r="N717" s="58"/>
      <c r="O717" s="65"/>
      <c r="P717" s="60"/>
      <c r="Q717" s="61"/>
      <c r="R717" s="66"/>
      <c r="S717" s="67"/>
      <c r="T717" s="57" t="e">
        <f t="shared" si="17"/>
        <v>#REF!</v>
      </c>
      <c r="U717" s="58"/>
      <c r="V717" s="70"/>
      <c r="W717" s="71"/>
      <c r="X717" s="72"/>
      <c r="Y717" s="73"/>
      <c r="Z717" s="74"/>
      <c r="AA717" s="75" t="e">
        <f t="shared" si="18"/>
        <v>#REF!</v>
      </c>
      <c r="AB717" s="76"/>
      <c r="AC717" s="70"/>
      <c r="AD717" s="71"/>
      <c r="AE717" s="72"/>
      <c r="AF717" s="73"/>
      <c r="AG717" s="74"/>
      <c r="AH717" s="68" t="e">
        <f t="shared" si="19"/>
        <v>#REF!</v>
      </c>
      <c r="AI717" s="76"/>
      <c r="AJ717" s="59"/>
      <c r="AK717" s="71"/>
      <c r="AL717" s="72"/>
      <c r="AM717" s="62"/>
      <c r="AN717" s="63"/>
      <c r="AO717" s="77" t="s">
        <v>165</v>
      </c>
      <c r="AP717" s="3" t="e">
        <f t="shared" si="20"/>
        <v>#REF!</v>
      </c>
    </row>
    <row r="718" spans="1:42" ht="39.75" customHeight="1" x14ac:dyDescent="0.25">
      <c r="A718" s="52">
        <f t="shared" si="21"/>
        <v>704</v>
      </c>
      <c r="B718" s="53" t="e">
        <f>'2 SERVICES'!#REF!</f>
        <v>#REF!</v>
      </c>
      <c r="C718" s="54" t="e">
        <f>'2 SERVICES'!#REF!</f>
        <v>#REF!</v>
      </c>
      <c r="D718" s="55" t="e">
        <f>'2 SERVICES'!#REF!</f>
        <v>#REF!</v>
      </c>
      <c r="E718" s="56">
        <f>'2 SERVICES'!B716</f>
        <v>0</v>
      </c>
      <c r="F718" s="57" t="e">
        <f t="shared" si="15"/>
        <v>#REF!</v>
      </c>
      <c r="G718" s="58"/>
      <c r="H718" s="59"/>
      <c r="I718" s="60"/>
      <c r="J718" s="61"/>
      <c r="K718" s="62"/>
      <c r="L718" s="63"/>
      <c r="M718" s="64" t="e">
        <f t="shared" si="16"/>
        <v>#REF!</v>
      </c>
      <c r="N718" s="58"/>
      <c r="O718" s="65"/>
      <c r="P718" s="60"/>
      <c r="Q718" s="61"/>
      <c r="R718" s="66"/>
      <c r="S718" s="67"/>
      <c r="T718" s="57" t="e">
        <f t="shared" si="17"/>
        <v>#REF!</v>
      </c>
      <c r="U718" s="58"/>
      <c r="V718" s="59"/>
      <c r="W718" s="60"/>
      <c r="X718" s="61"/>
      <c r="Y718" s="62"/>
      <c r="Z718" s="63"/>
      <c r="AA718" s="64" t="e">
        <f t="shared" si="18"/>
        <v>#REF!</v>
      </c>
      <c r="AB718" s="58"/>
      <c r="AC718" s="65"/>
      <c r="AD718" s="60"/>
      <c r="AE718" s="61"/>
      <c r="AF718" s="66"/>
      <c r="AG718" s="67"/>
      <c r="AH718" s="68" t="e">
        <f t="shared" si="19"/>
        <v>#REF!</v>
      </c>
      <c r="AI718" s="58"/>
      <c r="AJ718" s="59"/>
      <c r="AK718" s="60"/>
      <c r="AL718" s="61"/>
      <c r="AM718" s="62"/>
      <c r="AN718" s="63"/>
      <c r="AO718" s="69" t="s">
        <v>165</v>
      </c>
      <c r="AP718" s="3" t="e">
        <f t="shared" si="20"/>
        <v>#REF!</v>
      </c>
    </row>
    <row r="719" spans="1:42" ht="39.75" customHeight="1" x14ac:dyDescent="0.25">
      <c r="A719" s="52">
        <f t="shared" si="21"/>
        <v>705</v>
      </c>
      <c r="B719" s="53" t="e">
        <f>'2 SERVICES'!#REF!</f>
        <v>#REF!</v>
      </c>
      <c r="C719" s="54" t="e">
        <f>'2 SERVICES'!#REF!</f>
        <v>#REF!</v>
      </c>
      <c r="D719" s="55" t="e">
        <f>'2 SERVICES'!#REF!</f>
        <v>#REF!</v>
      </c>
      <c r="E719" s="56">
        <f>'2 SERVICES'!B717</f>
        <v>0</v>
      </c>
      <c r="F719" s="57" t="e">
        <f t="shared" si="15"/>
        <v>#REF!</v>
      </c>
      <c r="G719" s="58"/>
      <c r="H719" s="59"/>
      <c r="I719" s="60"/>
      <c r="J719" s="61"/>
      <c r="K719" s="62"/>
      <c r="L719" s="63"/>
      <c r="M719" s="64" t="e">
        <f t="shared" si="16"/>
        <v>#REF!</v>
      </c>
      <c r="N719" s="58"/>
      <c r="O719" s="65"/>
      <c r="P719" s="60"/>
      <c r="Q719" s="61"/>
      <c r="R719" s="66"/>
      <c r="S719" s="67"/>
      <c r="T719" s="57" t="e">
        <f t="shared" si="17"/>
        <v>#REF!</v>
      </c>
      <c r="U719" s="58"/>
      <c r="V719" s="70"/>
      <c r="W719" s="71"/>
      <c r="X719" s="72"/>
      <c r="Y719" s="73"/>
      <c r="Z719" s="74"/>
      <c r="AA719" s="75" t="e">
        <f t="shared" si="18"/>
        <v>#REF!</v>
      </c>
      <c r="AB719" s="76"/>
      <c r="AC719" s="70"/>
      <c r="AD719" s="71"/>
      <c r="AE719" s="72"/>
      <c r="AF719" s="73"/>
      <c r="AG719" s="74"/>
      <c r="AH719" s="68" t="e">
        <f t="shared" si="19"/>
        <v>#REF!</v>
      </c>
      <c r="AI719" s="76"/>
      <c r="AJ719" s="59"/>
      <c r="AK719" s="71"/>
      <c r="AL719" s="72"/>
      <c r="AM719" s="62"/>
      <c r="AN719" s="63"/>
      <c r="AO719" s="77" t="s">
        <v>165</v>
      </c>
      <c r="AP719" s="3" t="e">
        <f t="shared" si="20"/>
        <v>#REF!</v>
      </c>
    </row>
    <row r="720" spans="1:42" ht="39.75" customHeight="1" x14ac:dyDescent="0.25">
      <c r="A720" s="52">
        <f t="shared" si="21"/>
        <v>706</v>
      </c>
      <c r="B720" s="53" t="e">
        <f>'2 SERVICES'!#REF!</f>
        <v>#REF!</v>
      </c>
      <c r="C720" s="54" t="e">
        <f>'2 SERVICES'!#REF!</f>
        <v>#REF!</v>
      </c>
      <c r="D720" s="55" t="e">
        <f>'2 SERVICES'!#REF!</f>
        <v>#REF!</v>
      </c>
      <c r="E720" s="56">
        <f>'2 SERVICES'!B718</f>
        <v>0</v>
      </c>
      <c r="F720" s="57" t="e">
        <f t="shared" si="15"/>
        <v>#REF!</v>
      </c>
      <c r="G720" s="58"/>
      <c r="H720" s="59"/>
      <c r="I720" s="60"/>
      <c r="J720" s="61"/>
      <c r="K720" s="62"/>
      <c r="L720" s="63"/>
      <c r="M720" s="64" t="e">
        <f t="shared" si="16"/>
        <v>#REF!</v>
      </c>
      <c r="N720" s="58"/>
      <c r="O720" s="65"/>
      <c r="P720" s="60"/>
      <c r="Q720" s="61"/>
      <c r="R720" s="66"/>
      <c r="S720" s="67"/>
      <c r="T720" s="57" t="e">
        <f t="shared" si="17"/>
        <v>#REF!</v>
      </c>
      <c r="U720" s="58"/>
      <c r="V720" s="59"/>
      <c r="W720" s="60"/>
      <c r="X720" s="61"/>
      <c r="Y720" s="62"/>
      <c r="Z720" s="63"/>
      <c r="AA720" s="64" t="e">
        <f t="shared" si="18"/>
        <v>#REF!</v>
      </c>
      <c r="AB720" s="58"/>
      <c r="AC720" s="65"/>
      <c r="AD720" s="60"/>
      <c r="AE720" s="61"/>
      <c r="AF720" s="66"/>
      <c r="AG720" s="67"/>
      <c r="AH720" s="68" t="e">
        <f t="shared" si="19"/>
        <v>#REF!</v>
      </c>
      <c r="AI720" s="58"/>
      <c r="AJ720" s="59"/>
      <c r="AK720" s="60"/>
      <c r="AL720" s="61"/>
      <c r="AM720" s="62"/>
      <c r="AN720" s="63"/>
      <c r="AO720" s="69" t="s">
        <v>165</v>
      </c>
      <c r="AP720" s="3" t="e">
        <f t="shared" si="20"/>
        <v>#REF!</v>
      </c>
    </row>
    <row r="721" spans="1:42" ht="39.75" customHeight="1" x14ac:dyDescent="0.25">
      <c r="A721" s="52">
        <f t="shared" si="21"/>
        <v>707</v>
      </c>
      <c r="B721" s="53" t="e">
        <f>'2 SERVICES'!#REF!</f>
        <v>#REF!</v>
      </c>
      <c r="C721" s="54" t="e">
        <f>'2 SERVICES'!#REF!</f>
        <v>#REF!</v>
      </c>
      <c r="D721" s="55" t="e">
        <f>'2 SERVICES'!#REF!</f>
        <v>#REF!</v>
      </c>
      <c r="E721" s="56">
        <f>'2 SERVICES'!B719</f>
        <v>0</v>
      </c>
      <c r="F721" s="57" t="e">
        <f t="shared" si="15"/>
        <v>#REF!</v>
      </c>
      <c r="G721" s="58"/>
      <c r="H721" s="59"/>
      <c r="I721" s="60"/>
      <c r="J721" s="61"/>
      <c r="K721" s="62"/>
      <c r="L721" s="63"/>
      <c r="M721" s="64" t="e">
        <f t="shared" si="16"/>
        <v>#REF!</v>
      </c>
      <c r="N721" s="58"/>
      <c r="O721" s="65"/>
      <c r="P721" s="60"/>
      <c r="Q721" s="61"/>
      <c r="R721" s="66"/>
      <c r="S721" s="67"/>
      <c r="T721" s="57" t="e">
        <f t="shared" si="17"/>
        <v>#REF!</v>
      </c>
      <c r="U721" s="58"/>
      <c r="V721" s="70"/>
      <c r="W721" s="71"/>
      <c r="X721" s="72"/>
      <c r="Y721" s="73"/>
      <c r="Z721" s="74"/>
      <c r="AA721" s="75" t="e">
        <f t="shared" si="18"/>
        <v>#REF!</v>
      </c>
      <c r="AB721" s="76"/>
      <c r="AC721" s="70"/>
      <c r="AD721" s="71"/>
      <c r="AE721" s="72"/>
      <c r="AF721" s="73"/>
      <c r="AG721" s="74"/>
      <c r="AH721" s="68" t="e">
        <f t="shared" si="19"/>
        <v>#REF!</v>
      </c>
      <c r="AI721" s="76"/>
      <c r="AJ721" s="59"/>
      <c r="AK721" s="71"/>
      <c r="AL721" s="72"/>
      <c r="AM721" s="62"/>
      <c r="AN721" s="63"/>
      <c r="AO721" s="77" t="s">
        <v>165</v>
      </c>
      <c r="AP721" s="3" t="e">
        <f t="shared" si="20"/>
        <v>#REF!</v>
      </c>
    </row>
    <row r="722" spans="1:42" ht="39.75" customHeight="1" x14ac:dyDescent="0.25">
      <c r="A722" s="52">
        <f t="shared" si="21"/>
        <v>708</v>
      </c>
      <c r="B722" s="53" t="e">
        <f>'2 SERVICES'!#REF!</f>
        <v>#REF!</v>
      </c>
      <c r="C722" s="54" t="e">
        <f>'2 SERVICES'!#REF!</f>
        <v>#REF!</v>
      </c>
      <c r="D722" s="55" t="e">
        <f>'2 SERVICES'!#REF!</f>
        <v>#REF!</v>
      </c>
      <c r="E722" s="56">
        <f>'2 SERVICES'!B720</f>
        <v>0</v>
      </c>
      <c r="F722" s="57" t="e">
        <f t="shared" si="15"/>
        <v>#REF!</v>
      </c>
      <c r="G722" s="58"/>
      <c r="H722" s="59"/>
      <c r="I722" s="60"/>
      <c r="J722" s="61"/>
      <c r="K722" s="62"/>
      <c r="L722" s="63"/>
      <c r="M722" s="64" t="e">
        <f t="shared" si="16"/>
        <v>#REF!</v>
      </c>
      <c r="N722" s="58"/>
      <c r="O722" s="65"/>
      <c r="P722" s="60"/>
      <c r="Q722" s="61"/>
      <c r="R722" s="66"/>
      <c r="S722" s="67"/>
      <c r="T722" s="57" t="e">
        <f t="shared" si="17"/>
        <v>#REF!</v>
      </c>
      <c r="U722" s="58"/>
      <c r="V722" s="59"/>
      <c r="W722" s="60"/>
      <c r="X722" s="61"/>
      <c r="Y722" s="62"/>
      <c r="Z722" s="63"/>
      <c r="AA722" s="64" t="e">
        <f t="shared" si="18"/>
        <v>#REF!</v>
      </c>
      <c r="AB722" s="58"/>
      <c r="AC722" s="65"/>
      <c r="AD722" s="60"/>
      <c r="AE722" s="61"/>
      <c r="AF722" s="66"/>
      <c r="AG722" s="67"/>
      <c r="AH722" s="68" t="e">
        <f t="shared" si="19"/>
        <v>#REF!</v>
      </c>
      <c r="AI722" s="58"/>
      <c r="AJ722" s="59"/>
      <c r="AK722" s="60"/>
      <c r="AL722" s="61"/>
      <c r="AM722" s="62"/>
      <c r="AN722" s="63"/>
      <c r="AO722" s="69" t="s">
        <v>165</v>
      </c>
      <c r="AP722" s="3" t="e">
        <f t="shared" si="20"/>
        <v>#REF!</v>
      </c>
    </row>
    <row r="723" spans="1:42" ht="39.75" customHeight="1" x14ac:dyDescent="0.25">
      <c r="A723" s="52">
        <f t="shared" si="21"/>
        <v>709</v>
      </c>
      <c r="B723" s="53" t="e">
        <f>'2 SERVICES'!#REF!</f>
        <v>#REF!</v>
      </c>
      <c r="C723" s="54" t="e">
        <f>'2 SERVICES'!#REF!</f>
        <v>#REF!</v>
      </c>
      <c r="D723" s="55" t="e">
        <f>'2 SERVICES'!#REF!</f>
        <v>#REF!</v>
      </c>
      <c r="E723" s="56">
        <f>'2 SERVICES'!B721</f>
        <v>0</v>
      </c>
      <c r="F723" s="57" t="e">
        <f t="shared" si="15"/>
        <v>#REF!</v>
      </c>
      <c r="G723" s="58"/>
      <c r="H723" s="59"/>
      <c r="I723" s="60"/>
      <c r="J723" s="61"/>
      <c r="K723" s="62"/>
      <c r="L723" s="63"/>
      <c r="M723" s="64" t="e">
        <f t="shared" si="16"/>
        <v>#REF!</v>
      </c>
      <c r="N723" s="58"/>
      <c r="O723" s="65"/>
      <c r="P723" s="60"/>
      <c r="Q723" s="61"/>
      <c r="R723" s="66"/>
      <c r="S723" s="67"/>
      <c r="T723" s="57" t="e">
        <f t="shared" si="17"/>
        <v>#REF!</v>
      </c>
      <c r="U723" s="58"/>
      <c r="V723" s="70"/>
      <c r="W723" s="71"/>
      <c r="X723" s="72"/>
      <c r="Y723" s="73"/>
      <c r="Z723" s="74"/>
      <c r="AA723" s="75" t="e">
        <f t="shared" si="18"/>
        <v>#REF!</v>
      </c>
      <c r="AB723" s="76"/>
      <c r="AC723" s="70"/>
      <c r="AD723" s="71"/>
      <c r="AE723" s="72"/>
      <c r="AF723" s="73"/>
      <c r="AG723" s="74"/>
      <c r="AH723" s="68" t="e">
        <f t="shared" si="19"/>
        <v>#REF!</v>
      </c>
      <c r="AI723" s="76"/>
      <c r="AJ723" s="59"/>
      <c r="AK723" s="71"/>
      <c r="AL723" s="72"/>
      <c r="AM723" s="62"/>
      <c r="AN723" s="63"/>
      <c r="AO723" s="77" t="s">
        <v>165</v>
      </c>
      <c r="AP723" s="3" t="e">
        <f t="shared" si="20"/>
        <v>#REF!</v>
      </c>
    </row>
    <row r="724" spans="1:42" ht="39.75" customHeight="1" x14ac:dyDescent="0.25">
      <c r="A724" s="52">
        <f t="shared" si="21"/>
        <v>710</v>
      </c>
      <c r="B724" s="53" t="e">
        <f>'2 SERVICES'!#REF!</f>
        <v>#REF!</v>
      </c>
      <c r="C724" s="54" t="e">
        <f>'2 SERVICES'!#REF!</f>
        <v>#REF!</v>
      </c>
      <c r="D724" s="55" t="e">
        <f>'2 SERVICES'!#REF!</f>
        <v>#REF!</v>
      </c>
      <c r="E724" s="56">
        <f>'2 SERVICES'!B722</f>
        <v>0</v>
      </c>
      <c r="F724" s="57" t="e">
        <f t="shared" si="15"/>
        <v>#REF!</v>
      </c>
      <c r="G724" s="58"/>
      <c r="H724" s="59"/>
      <c r="I724" s="60"/>
      <c r="J724" s="61"/>
      <c r="K724" s="62"/>
      <c r="L724" s="63"/>
      <c r="M724" s="64" t="e">
        <f t="shared" si="16"/>
        <v>#REF!</v>
      </c>
      <c r="N724" s="58"/>
      <c r="O724" s="65"/>
      <c r="P724" s="60"/>
      <c r="Q724" s="61"/>
      <c r="R724" s="66"/>
      <c r="S724" s="67"/>
      <c r="T724" s="57" t="e">
        <f t="shared" si="17"/>
        <v>#REF!</v>
      </c>
      <c r="U724" s="58"/>
      <c r="V724" s="59"/>
      <c r="W724" s="60"/>
      <c r="X724" s="61"/>
      <c r="Y724" s="62"/>
      <c r="Z724" s="63"/>
      <c r="AA724" s="64" t="e">
        <f t="shared" si="18"/>
        <v>#REF!</v>
      </c>
      <c r="AB724" s="58"/>
      <c r="AC724" s="65"/>
      <c r="AD724" s="60"/>
      <c r="AE724" s="61"/>
      <c r="AF724" s="66"/>
      <c r="AG724" s="67"/>
      <c r="AH724" s="68" t="e">
        <f t="shared" si="19"/>
        <v>#REF!</v>
      </c>
      <c r="AI724" s="58"/>
      <c r="AJ724" s="59"/>
      <c r="AK724" s="60"/>
      <c r="AL724" s="61"/>
      <c r="AM724" s="62"/>
      <c r="AN724" s="63"/>
      <c r="AO724" s="69" t="s">
        <v>165</v>
      </c>
      <c r="AP724" s="3" t="e">
        <f t="shared" si="20"/>
        <v>#REF!</v>
      </c>
    </row>
    <row r="725" spans="1:42" ht="39.75" customHeight="1" x14ac:dyDescent="0.25">
      <c r="A725" s="52">
        <f t="shared" si="21"/>
        <v>711</v>
      </c>
      <c r="B725" s="53" t="e">
        <f>'2 SERVICES'!#REF!</f>
        <v>#REF!</v>
      </c>
      <c r="C725" s="54" t="e">
        <f>'2 SERVICES'!#REF!</f>
        <v>#REF!</v>
      </c>
      <c r="D725" s="55" t="e">
        <f>'2 SERVICES'!#REF!</f>
        <v>#REF!</v>
      </c>
      <c r="E725" s="56">
        <f>'2 SERVICES'!B723</f>
        <v>0</v>
      </c>
      <c r="F725" s="57" t="e">
        <f t="shared" si="15"/>
        <v>#REF!</v>
      </c>
      <c r="G725" s="58"/>
      <c r="H725" s="59"/>
      <c r="I725" s="60"/>
      <c r="J725" s="61"/>
      <c r="K725" s="62"/>
      <c r="L725" s="63"/>
      <c r="M725" s="64" t="e">
        <f t="shared" si="16"/>
        <v>#REF!</v>
      </c>
      <c r="N725" s="58"/>
      <c r="O725" s="65"/>
      <c r="P725" s="60"/>
      <c r="Q725" s="61"/>
      <c r="R725" s="66"/>
      <c r="S725" s="67"/>
      <c r="T725" s="57" t="e">
        <f t="shared" si="17"/>
        <v>#REF!</v>
      </c>
      <c r="U725" s="58"/>
      <c r="V725" s="70"/>
      <c r="W725" s="71"/>
      <c r="X725" s="72"/>
      <c r="Y725" s="73"/>
      <c r="Z725" s="74"/>
      <c r="AA725" s="75" t="e">
        <f t="shared" si="18"/>
        <v>#REF!</v>
      </c>
      <c r="AB725" s="76"/>
      <c r="AC725" s="70"/>
      <c r="AD725" s="71"/>
      <c r="AE725" s="72"/>
      <c r="AF725" s="73"/>
      <c r="AG725" s="74"/>
      <c r="AH725" s="68" t="e">
        <f t="shared" si="19"/>
        <v>#REF!</v>
      </c>
      <c r="AI725" s="76"/>
      <c r="AJ725" s="59"/>
      <c r="AK725" s="71"/>
      <c r="AL725" s="72"/>
      <c r="AM725" s="62"/>
      <c r="AN725" s="63"/>
      <c r="AO725" s="77" t="s">
        <v>165</v>
      </c>
      <c r="AP725" s="3" t="e">
        <f t="shared" si="20"/>
        <v>#REF!</v>
      </c>
    </row>
    <row r="726" spans="1:42" ht="39.75" customHeight="1" x14ac:dyDescent="0.25">
      <c r="A726" s="52">
        <f t="shared" si="21"/>
        <v>712</v>
      </c>
      <c r="B726" s="53" t="e">
        <f>'2 SERVICES'!#REF!</f>
        <v>#REF!</v>
      </c>
      <c r="C726" s="54" t="e">
        <f>'2 SERVICES'!#REF!</f>
        <v>#REF!</v>
      </c>
      <c r="D726" s="55" t="e">
        <f>'2 SERVICES'!#REF!</f>
        <v>#REF!</v>
      </c>
      <c r="E726" s="56">
        <f>'2 SERVICES'!B724</f>
        <v>0</v>
      </c>
      <c r="F726" s="57" t="e">
        <f t="shared" si="15"/>
        <v>#REF!</v>
      </c>
      <c r="G726" s="58"/>
      <c r="H726" s="59"/>
      <c r="I726" s="60"/>
      <c r="J726" s="61"/>
      <c r="K726" s="62"/>
      <c r="L726" s="63"/>
      <c r="M726" s="64" t="e">
        <f t="shared" si="16"/>
        <v>#REF!</v>
      </c>
      <c r="N726" s="58"/>
      <c r="O726" s="65"/>
      <c r="P726" s="60"/>
      <c r="Q726" s="61"/>
      <c r="R726" s="66"/>
      <c r="S726" s="67"/>
      <c r="T726" s="57" t="e">
        <f t="shared" si="17"/>
        <v>#REF!</v>
      </c>
      <c r="U726" s="58"/>
      <c r="V726" s="59"/>
      <c r="W726" s="60"/>
      <c r="X726" s="61"/>
      <c r="Y726" s="62"/>
      <c r="Z726" s="63"/>
      <c r="AA726" s="64" t="e">
        <f t="shared" si="18"/>
        <v>#REF!</v>
      </c>
      <c r="AB726" s="58"/>
      <c r="AC726" s="65"/>
      <c r="AD726" s="60"/>
      <c r="AE726" s="61"/>
      <c r="AF726" s="66"/>
      <c r="AG726" s="67"/>
      <c r="AH726" s="68" t="e">
        <f t="shared" si="19"/>
        <v>#REF!</v>
      </c>
      <c r="AI726" s="58"/>
      <c r="AJ726" s="59"/>
      <c r="AK726" s="60"/>
      <c r="AL726" s="61"/>
      <c r="AM726" s="62"/>
      <c r="AN726" s="63"/>
      <c r="AO726" s="69" t="s">
        <v>165</v>
      </c>
      <c r="AP726" s="3" t="e">
        <f t="shared" si="20"/>
        <v>#REF!</v>
      </c>
    </row>
    <row r="727" spans="1:42" ht="39.75" customHeight="1" x14ac:dyDescent="0.25">
      <c r="A727" s="52">
        <f t="shared" si="21"/>
        <v>713</v>
      </c>
      <c r="B727" s="53" t="e">
        <f>'2 SERVICES'!#REF!</f>
        <v>#REF!</v>
      </c>
      <c r="C727" s="54" t="e">
        <f>'2 SERVICES'!#REF!</f>
        <v>#REF!</v>
      </c>
      <c r="D727" s="55" t="e">
        <f>'2 SERVICES'!#REF!</f>
        <v>#REF!</v>
      </c>
      <c r="E727" s="56">
        <f>'2 SERVICES'!B725</f>
        <v>0</v>
      </c>
      <c r="F727" s="57" t="e">
        <f t="shared" si="15"/>
        <v>#REF!</v>
      </c>
      <c r="G727" s="58"/>
      <c r="H727" s="59"/>
      <c r="I727" s="60"/>
      <c r="J727" s="61"/>
      <c r="K727" s="62"/>
      <c r="L727" s="63"/>
      <c r="M727" s="64" t="e">
        <f t="shared" si="16"/>
        <v>#REF!</v>
      </c>
      <c r="N727" s="58"/>
      <c r="O727" s="65"/>
      <c r="P727" s="60"/>
      <c r="Q727" s="61"/>
      <c r="R727" s="66"/>
      <c r="S727" s="67"/>
      <c r="T727" s="57" t="e">
        <f t="shared" si="17"/>
        <v>#REF!</v>
      </c>
      <c r="U727" s="58"/>
      <c r="V727" s="70"/>
      <c r="W727" s="71"/>
      <c r="X727" s="72"/>
      <c r="Y727" s="73"/>
      <c r="Z727" s="74"/>
      <c r="AA727" s="75" t="e">
        <f t="shared" si="18"/>
        <v>#REF!</v>
      </c>
      <c r="AB727" s="76"/>
      <c r="AC727" s="70"/>
      <c r="AD727" s="71"/>
      <c r="AE727" s="72"/>
      <c r="AF727" s="73"/>
      <c r="AG727" s="74"/>
      <c r="AH727" s="68" t="e">
        <f t="shared" si="19"/>
        <v>#REF!</v>
      </c>
      <c r="AI727" s="76"/>
      <c r="AJ727" s="59"/>
      <c r="AK727" s="71"/>
      <c r="AL727" s="72"/>
      <c r="AM727" s="62"/>
      <c r="AN727" s="63"/>
      <c r="AO727" s="77" t="s">
        <v>165</v>
      </c>
      <c r="AP727" s="3" t="e">
        <f t="shared" si="20"/>
        <v>#REF!</v>
      </c>
    </row>
    <row r="728" spans="1:42" ht="39.75" customHeight="1" x14ac:dyDescent="0.25">
      <c r="A728" s="52">
        <f t="shared" si="21"/>
        <v>714</v>
      </c>
      <c r="B728" s="53" t="e">
        <f>'2 SERVICES'!#REF!</f>
        <v>#REF!</v>
      </c>
      <c r="C728" s="54" t="e">
        <f>'2 SERVICES'!#REF!</f>
        <v>#REF!</v>
      </c>
      <c r="D728" s="55" t="e">
        <f>'2 SERVICES'!#REF!</f>
        <v>#REF!</v>
      </c>
      <c r="E728" s="56">
        <f>'2 SERVICES'!B726</f>
        <v>0</v>
      </c>
      <c r="F728" s="57" t="e">
        <f t="shared" si="15"/>
        <v>#REF!</v>
      </c>
      <c r="G728" s="58"/>
      <c r="H728" s="59"/>
      <c r="I728" s="60"/>
      <c r="J728" s="61"/>
      <c r="K728" s="62"/>
      <c r="L728" s="63"/>
      <c r="M728" s="64" t="e">
        <f t="shared" si="16"/>
        <v>#REF!</v>
      </c>
      <c r="N728" s="58"/>
      <c r="O728" s="65"/>
      <c r="P728" s="60"/>
      <c r="Q728" s="61"/>
      <c r="R728" s="66"/>
      <c r="S728" s="67"/>
      <c r="T728" s="57" t="e">
        <f t="shared" si="17"/>
        <v>#REF!</v>
      </c>
      <c r="U728" s="58"/>
      <c r="V728" s="59"/>
      <c r="W728" s="60"/>
      <c r="X728" s="61"/>
      <c r="Y728" s="62"/>
      <c r="Z728" s="63"/>
      <c r="AA728" s="64" t="e">
        <f t="shared" si="18"/>
        <v>#REF!</v>
      </c>
      <c r="AB728" s="58"/>
      <c r="AC728" s="65"/>
      <c r="AD728" s="60"/>
      <c r="AE728" s="61"/>
      <c r="AF728" s="66"/>
      <c r="AG728" s="67"/>
      <c r="AH728" s="68" t="e">
        <f t="shared" si="19"/>
        <v>#REF!</v>
      </c>
      <c r="AI728" s="58"/>
      <c r="AJ728" s="59"/>
      <c r="AK728" s="60"/>
      <c r="AL728" s="61"/>
      <c r="AM728" s="62"/>
      <c r="AN728" s="63"/>
      <c r="AO728" s="69" t="s">
        <v>165</v>
      </c>
      <c r="AP728" s="3" t="e">
        <f t="shared" si="20"/>
        <v>#REF!</v>
      </c>
    </row>
    <row r="729" spans="1:42" ht="39.75" customHeight="1" x14ac:dyDescent="0.25">
      <c r="A729" s="52">
        <f t="shared" si="21"/>
        <v>715</v>
      </c>
      <c r="B729" s="53" t="e">
        <f>'2 SERVICES'!#REF!</f>
        <v>#REF!</v>
      </c>
      <c r="C729" s="54" t="e">
        <f>'2 SERVICES'!#REF!</f>
        <v>#REF!</v>
      </c>
      <c r="D729" s="55" t="e">
        <f>'2 SERVICES'!#REF!</f>
        <v>#REF!</v>
      </c>
      <c r="E729" s="56">
        <f>'2 SERVICES'!B727</f>
        <v>0</v>
      </c>
      <c r="F729" s="57" t="e">
        <f t="shared" si="15"/>
        <v>#REF!</v>
      </c>
      <c r="G729" s="58"/>
      <c r="H729" s="59"/>
      <c r="I729" s="60"/>
      <c r="J729" s="61"/>
      <c r="K729" s="62"/>
      <c r="L729" s="63"/>
      <c r="M729" s="64" t="e">
        <f t="shared" si="16"/>
        <v>#REF!</v>
      </c>
      <c r="N729" s="58"/>
      <c r="O729" s="65"/>
      <c r="P729" s="60"/>
      <c r="Q729" s="61"/>
      <c r="R729" s="66"/>
      <c r="S729" s="67"/>
      <c r="T729" s="57" t="e">
        <f t="shared" si="17"/>
        <v>#REF!</v>
      </c>
      <c r="U729" s="58"/>
      <c r="V729" s="70"/>
      <c r="W729" s="71"/>
      <c r="X729" s="72"/>
      <c r="Y729" s="73"/>
      <c r="Z729" s="74"/>
      <c r="AA729" s="75" t="e">
        <f t="shared" si="18"/>
        <v>#REF!</v>
      </c>
      <c r="AB729" s="76"/>
      <c r="AC729" s="70"/>
      <c r="AD729" s="71"/>
      <c r="AE729" s="72"/>
      <c r="AF729" s="73"/>
      <c r="AG729" s="74"/>
      <c r="AH729" s="68" t="e">
        <f t="shared" si="19"/>
        <v>#REF!</v>
      </c>
      <c r="AI729" s="76"/>
      <c r="AJ729" s="59"/>
      <c r="AK729" s="71"/>
      <c r="AL729" s="72"/>
      <c r="AM729" s="62"/>
      <c r="AN729" s="63"/>
      <c r="AO729" s="77" t="s">
        <v>165</v>
      </c>
      <c r="AP729" s="3" t="e">
        <f t="shared" si="20"/>
        <v>#REF!</v>
      </c>
    </row>
    <row r="730" spans="1:42" ht="39.75" customHeight="1" x14ac:dyDescent="0.25">
      <c r="A730" s="52">
        <f t="shared" si="21"/>
        <v>716</v>
      </c>
      <c r="B730" s="53" t="e">
        <f>'2 SERVICES'!#REF!</f>
        <v>#REF!</v>
      </c>
      <c r="C730" s="54" t="e">
        <f>'2 SERVICES'!#REF!</f>
        <v>#REF!</v>
      </c>
      <c r="D730" s="55" t="e">
        <f>'2 SERVICES'!#REF!</f>
        <v>#REF!</v>
      </c>
      <c r="E730" s="56">
        <f>'2 SERVICES'!B728</f>
        <v>0</v>
      </c>
      <c r="F730" s="57" t="e">
        <f t="shared" si="15"/>
        <v>#REF!</v>
      </c>
      <c r="G730" s="58"/>
      <c r="H730" s="59"/>
      <c r="I730" s="60"/>
      <c r="J730" s="61"/>
      <c r="K730" s="62"/>
      <c r="L730" s="63"/>
      <c r="M730" s="64" t="e">
        <f t="shared" si="16"/>
        <v>#REF!</v>
      </c>
      <c r="N730" s="58"/>
      <c r="O730" s="65"/>
      <c r="P730" s="60"/>
      <c r="Q730" s="61"/>
      <c r="R730" s="66"/>
      <c r="S730" s="67"/>
      <c r="T730" s="57" t="e">
        <f t="shared" si="17"/>
        <v>#REF!</v>
      </c>
      <c r="U730" s="58"/>
      <c r="V730" s="59"/>
      <c r="W730" s="60"/>
      <c r="X730" s="61"/>
      <c r="Y730" s="62"/>
      <c r="Z730" s="63"/>
      <c r="AA730" s="64" t="e">
        <f t="shared" si="18"/>
        <v>#REF!</v>
      </c>
      <c r="AB730" s="58"/>
      <c r="AC730" s="65"/>
      <c r="AD730" s="60"/>
      <c r="AE730" s="61"/>
      <c r="AF730" s="66"/>
      <c r="AG730" s="67"/>
      <c r="AH730" s="68" t="e">
        <f t="shared" si="19"/>
        <v>#REF!</v>
      </c>
      <c r="AI730" s="58"/>
      <c r="AJ730" s="59"/>
      <c r="AK730" s="60"/>
      <c r="AL730" s="61"/>
      <c r="AM730" s="62"/>
      <c r="AN730" s="63"/>
      <c r="AO730" s="69" t="s">
        <v>165</v>
      </c>
      <c r="AP730" s="3" t="e">
        <f t="shared" si="20"/>
        <v>#REF!</v>
      </c>
    </row>
    <row r="731" spans="1:42" ht="39.75" customHeight="1" x14ac:dyDescent="0.25">
      <c r="A731" s="52">
        <f t="shared" si="21"/>
        <v>717</v>
      </c>
      <c r="B731" s="53" t="e">
        <f>'2 SERVICES'!#REF!</f>
        <v>#REF!</v>
      </c>
      <c r="C731" s="54" t="e">
        <f>'2 SERVICES'!#REF!</f>
        <v>#REF!</v>
      </c>
      <c r="D731" s="55" t="e">
        <f>'2 SERVICES'!#REF!</f>
        <v>#REF!</v>
      </c>
      <c r="E731" s="56">
        <f>'2 SERVICES'!B729</f>
        <v>0</v>
      </c>
      <c r="F731" s="57" t="e">
        <f t="shared" si="15"/>
        <v>#REF!</v>
      </c>
      <c r="G731" s="58"/>
      <c r="H731" s="59"/>
      <c r="I731" s="60"/>
      <c r="J731" s="61"/>
      <c r="K731" s="62"/>
      <c r="L731" s="63"/>
      <c r="M731" s="64" t="e">
        <f t="shared" si="16"/>
        <v>#REF!</v>
      </c>
      <c r="N731" s="58"/>
      <c r="O731" s="65"/>
      <c r="P731" s="60"/>
      <c r="Q731" s="61"/>
      <c r="R731" s="66"/>
      <c r="S731" s="67"/>
      <c r="T731" s="57" t="e">
        <f t="shared" si="17"/>
        <v>#REF!</v>
      </c>
      <c r="U731" s="58"/>
      <c r="V731" s="70"/>
      <c r="W731" s="71"/>
      <c r="X731" s="72"/>
      <c r="Y731" s="73"/>
      <c r="Z731" s="74"/>
      <c r="AA731" s="75" t="e">
        <f t="shared" si="18"/>
        <v>#REF!</v>
      </c>
      <c r="AB731" s="76"/>
      <c r="AC731" s="70"/>
      <c r="AD731" s="71"/>
      <c r="AE731" s="72"/>
      <c r="AF731" s="73"/>
      <c r="AG731" s="74"/>
      <c r="AH731" s="68" t="e">
        <f t="shared" si="19"/>
        <v>#REF!</v>
      </c>
      <c r="AI731" s="76"/>
      <c r="AJ731" s="59"/>
      <c r="AK731" s="71"/>
      <c r="AL731" s="72"/>
      <c r="AM731" s="62"/>
      <c r="AN731" s="63"/>
      <c r="AO731" s="77" t="s">
        <v>165</v>
      </c>
      <c r="AP731" s="3" t="e">
        <f t="shared" si="20"/>
        <v>#REF!</v>
      </c>
    </row>
    <row r="732" spans="1:42" ht="39.75" customHeight="1" x14ac:dyDescent="0.25">
      <c r="A732" s="52">
        <f t="shared" si="21"/>
        <v>718</v>
      </c>
      <c r="B732" s="53" t="e">
        <f>'2 SERVICES'!#REF!</f>
        <v>#REF!</v>
      </c>
      <c r="C732" s="54" t="e">
        <f>'2 SERVICES'!#REF!</f>
        <v>#REF!</v>
      </c>
      <c r="D732" s="55" t="e">
        <f>'2 SERVICES'!#REF!</f>
        <v>#REF!</v>
      </c>
      <c r="E732" s="56">
        <f>'2 SERVICES'!B730</f>
        <v>0</v>
      </c>
      <c r="F732" s="57" t="e">
        <f t="shared" si="15"/>
        <v>#REF!</v>
      </c>
      <c r="G732" s="58"/>
      <c r="H732" s="59"/>
      <c r="I732" s="60"/>
      <c r="J732" s="61"/>
      <c r="K732" s="62"/>
      <c r="L732" s="63"/>
      <c r="M732" s="64" t="e">
        <f t="shared" si="16"/>
        <v>#REF!</v>
      </c>
      <c r="N732" s="58"/>
      <c r="O732" s="65"/>
      <c r="P732" s="60"/>
      <c r="Q732" s="61"/>
      <c r="R732" s="66"/>
      <c r="S732" s="67"/>
      <c r="T732" s="57" t="e">
        <f t="shared" si="17"/>
        <v>#REF!</v>
      </c>
      <c r="U732" s="58"/>
      <c r="V732" s="59"/>
      <c r="W732" s="60"/>
      <c r="X732" s="61"/>
      <c r="Y732" s="62"/>
      <c r="Z732" s="63"/>
      <c r="AA732" s="64" t="e">
        <f t="shared" si="18"/>
        <v>#REF!</v>
      </c>
      <c r="AB732" s="58"/>
      <c r="AC732" s="65"/>
      <c r="AD732" s="60"/>
      <c r="AE732" s="61"/>
      <c r="AF732" s="66"/>
      <c r="AG732" s="67"/>
      <c r="AH732" s="68" t="e">
        <f t="shared" si="19"/>
        <v>#REF!</v>
      </c>
      <c r="AI732" s="58"/>
      <c r="AJ732" s="59"/>
      <c r="AK732" s="60"/>
      <c r="AL732" s="61"/>
      <c r="AM732" s="62"/>
      <c r="AN732" s="63"/>
      <c r="AO732" s="69" t="s">
        <v>165</v>
      </c>
      <c r="AP732" s="3" t="e">
        <f t="shared" si="20"/>
        <v>#REF!</v>
      </c>
    </row>
    <row r="733" spans="1:42" ht="39.75" customHeight="1" x14ac:dyDescent="0.25">
      <c r="A733" s="52">
        <f t="shared" si="21"/>
        <v>719</v>
      </c>
      <c r="B733" s="53" t="e">
        <f>'2 SERVICES'!#REF!</f>
        <v>#REF!</v>
      </c>
      <c r="C733" s="54" t="e">
        <f>'2 SERVICES'!#REF!</f>
        <v>#REF!</v>
      </c>
      <c r="D733" s="55" t="e">
        <f>'2 SERVICES'!#REF!</f>
        <v>#REF!</v>
      </c>
      <c r="E733" s="56">
        <f>'2 SERVICES'!B731</f>
        <v>0</v>
      </c>
      <c r="F733" s="57" t="e">
        <f t="shared" si="15"/>
        <v>#REF!</v>
      </c>
      <c r="G733" s="58"/>
      <c r="H733" s="59"/>
      <c r="I733" s="60"/>
      <c r="J733" s="61"/>
      <c r="K733" s="62"/>
      <c r="L733" s="63"/>
      <c r="M733" s="64" t="e">
        <f t="shared" si="16"/>
        <v>#REF!</v>
      </c>
      <c r="N733" s="58"/>
      <c r="O733" s="65"/>
      <c r="P733" s="60"/>
      <c r="Q733" s="61"/>
      <c r="R733" s="66"/>
      <c r="S733" s="67"/>
      <c r="T733" s="57" t="e">
        <f t="shared" si="17"/>
        <v>#REF!</v>
      </c>
      <c r="U733" s="58"/>
      <c r="V733" s="70"/>
      <c r="W733" s="71"/>
      <c r="X733" s="72"/>
      <c r="Y733" s="73"/>
      <c r="Z733" s="74"/>
      <c r="AA733" s="75" t="e">
        <f t="shared" si="18"/>
        <v>#REF!</v>
      </c>
      <c r="AB733" s="76"/>
      <c r="AC733" s="70"/>
      <c r="AD733" s="71"/>
      <c r="AE733" s="72"/>
      <c r="AF733" s="73"/>
      <c r="AG733" s="74"/>
      <c r="AH733" s="68" t="e">
        <f t="shared" si="19"/>
        <v>#REF!</v>
      </c>
      <c r="AI733" s="76"/>
      <c r="AJ733" s="59"/>
      <c r="AK733" s="71"/>
      <c r="AL733" s="72"/>
      <c r="AM733" s="62"/>
      <c r="AN733" s="63"/>
      <c r="AO733" s="77" t="s">
        <v>165</v>
      </c>
      <c r="AP733" s="3" t="e">
        <f t="shared" si="20"/>
        <v>#REF!</v>
      </c>
    </row>
    <row r="734" spans="1:42" ht="39.75" customHeight="1" x14ac:dyDescent="0.25">
      <c r="A734" s="52">
        <f t="shared" si="21"/>
        <v>720</v>
      </c>
      <c r="B734" s="53" t="e">
        <f>'2 SERVICES'!#REF!</f>
        <v>#REF!</v>
      </c>
      <c r="C734" s="54" t="e">
        <f>'2 SERVICES'!#REF!</f>
        <v>#REF!</v>
      </c>
      <c r="D734" s="55" t="e">
        <f>'2 SERVICES'!#REF!</f>
        <v>#REF!</v>
      </c>
      <c r="E734" s="56">
        <f>'2 SERVICES'!B732</f>
        <v>0</v>
      </c>
      <c r="F734" s="57" t="e">
        <f t="shared" si="15"/>
        <v>#REF!</v>
      </c>
      <c r="G734" s="58"/>
      <c r="H734" s="59"/>
      <c r="I734" s="60"/>
      <c r="J734" s="61"/>
      <c r="K734" s="62"/>
      <c r="L734" s="63"/>
      <c r="M734" s="64" t="e">
        <f t="shared" si="16"/>
        <v>#REF!</v>
      </c>
      <c r="N734" s="58"/>
      <c r="O734" s="65"/>
      <c r="P734" s="60"/>
      <c r="Q734" s="61"/>
      <c r="R734" s="66"/>
      <c r="S734" s="67"/>
      <c r="T734" s="57" t="e">
        <f t="shared" si="17"/>
        <v>#REF!</v>
      </c>
      <c r="U734" s="58"/>
      <c r="V734" s="59"/>
      <c r="W734" s="60"/>
      <c r="X734" s="61"/>
      <c r="Y734" s="62"/>
      <c r="Z734" s="63"/>
      <c r="AA734" s="64" t="e">
        <f t="shared" si="18"/>
        <v>#REF!</v>
      </c>
      <c r="AB734" s="58"/>
      <c r="AC734" s="65"/>
      <c r="AD734" s="60"/>
      <c r="AE734" s="61"/>
      <c r="AF734" s="66"/>
      <c r="AG734" s="67"/>
      <c r="AH734" s="68" t="e">
        <f t="shared" si="19"/>
        <v>#REF!</v>
      </c>
      <c r="AI734" s="58"/>
      <c r="AJ734" s="59"/>
      <c r="AK734" s="60"/>
      <c r="AL734" s="61"/>
      <c r="AM734" s="62"/>
      <c r="AN734" s="63"/>
      <c r="AO734" s="69" t="s">
        <v>165</v>
      </c>
      <c r="AP734" s="3" t="e">
        <f t="shared" si="20"/>
        <v>#REF!</v>
      </c>
    </row>
    <row r="735" spans="1:42" ht="39.75" customHeight="1" x14ac:dyDescent="0.25">
      <c r="A735" s="52">
        <f t="shared" si="21"/>
        <v>721</v>
      </c>
      <c r="B735" s="53" t="e">
        <f>'2 SERVICES'!#REF!</f>
        <v>#REF!</v>
      </c>
      <c r="C735" s="54" t="e">
        <f>'2 SERVICES'!#REF!</f>
        <v>#REF!</v>
      </c>
      <c r="D735" s="55" t="e">
        <f>'2 SERVICES'!#REF!</f>
        <v>#REF!</v>
      </c>
      <c r="E735" s="56">
        <f>'2 SERVICES'!B733</f>
        <v>0</v>
      </c>
      <c r="F735" s="57" t="e">
        <f t="shared" si="15"/>
        <v>#REF!</v>
      </c>
      <c r="G735" s="58"/>
      <c r="H735" s="59"/>
      <c r="I735" s="60"/>
      <c r="J735" s="61"/>
      <c r="K735" s="62"/>
      <c r="L735" s="63"/>
      <c r="M735" s="64" t="e">
        <f t="shared" si="16"/>
        <v>#REF!</v>
      </c>
      <c r="N735" s="58"/>
      <c r="O735" s="65"/>
      <c r="P735" s="60"/>
      <c r="Q735" s="61"/>
      <c r="R735" s="66"/>
      <c r="S735" s="67"/>
      <c r="T735" s="57" t="e">
        <f t="shared" si="17"/>
        <v>#REF!</v>
      </c>
      <c r="U735" s="58"/>
      <c r="V735" s="70"/>
      <c r="W735" s="71"/>
      <c r="X735" s="72"/>
      <c r="Y735" s="73"/>
      <c r="Z735" s="74"/>
      <c r="AA735" s="75" t="e">
        <f t="shared" si="18"/>
        <v>#REF!</v>
      </c>
      <c r="AB735" s="76"/>
      <c r="AC735" s="70"/>
      <c r="AD735" s="71"/>
      <c r="AE735" s="72"/>
      <c r="AF735" s="73"/>
      <c r="AG735" s="74"/>
      <c r="AH735" s="68" t="e">
        <f t="shared" si="19"/>
        <v>#REF!</v>
      </c>
      <c r="AI735" s="76"/>
      <c r="AJ735" s="59"/>
      <c r="AK735" s="71"/>
      <c r="AL735" s="72"/>
      <c r="AM735" s="62"/>
      <c r="AN735" s="63"/>
      <c r="AO735" s="77" t="s">
        <v>165</v>
      </c>
      <c r="AP735" s="3" t="e">
        <f t="shared" si="20"/>
        <v>#REF!</v>
      </c>
    </row>
    <row r="736" spans="1:42" ht="39.75" customHeight="1" x14ac:dyDescent="0.25">
      <c r="A736" s="52">
        <f t="shared" si="21"/>
        <v>722</v>
      </c>
      <c r="B736" s="53" t="e">
        <f>'2 SERVICES'!#REF!</f>
        <v>#REF!</v>
      </c>
      <c r="C736" s="54" t="e">
        <f>'2 SERVICES'!#REF!</f>
        <v>#REF!</v>
      </c>
      <c r="D736" s="55" t="e">
        <f>'2 SERVICES'!#REF!</f>
        <v>#REF!</v>
      </c>
      <c r="E736" s="56">
        <f>'2 SERVICES'!B734</f>
        <v>0</v>
      </c>
      <c r="F736" s="57" t="e">
        <f t="shared" si="15"/>
        <v>#REF!</v>
      </c>
      <c r="G736" s="58"/>
      <c r="H736" s="59"/>
      <c r="I736" s="60"/>
      <c r="J736" s="61"/>
      <c r="K736" s="62"/>
      <c r="L736" s="63"/>
      <c r="M736" s="64" t="e">
        <f t="shared" si="16"/>
        <v>#REF!</v>
      </c>
      <c r="N736" s="58"/>
      <c r="O736" s="65"/>
      <c r="P736" s="60"/>
      <c r="Q736" s="61"/>
      <c r="R736" s="66"/>
      <c r="S736" s="67"/>
      <c r="T736" s="57" t="e">
        <f t="shared" si="17"/>
        <v>#REF!</v>
      </c>
      <c r="U736" s="58"/>
      <c r="V736" s="59"/>
      <c r="W736" s="60"/>
      <c r="X736" s="61"/>
      <c r="Y736" s="62"/>
      <c r="Z736" s="63"/>
      <c r="AA736" s="64" t="e">
        <f t="shared" si="18"/>
        <v>#REF!</v>
      </c>
      <c r="AB736" s="58"/>
      <c r="AC736" s="65"/>
      <c r="AD736" s="60"/>
      <c r="AE736" s="61"/>
      <c r="AF736" s="66"/>
      <c r="AG736" s="67"/>
      <c r="AH736" s="68" t="e">
        <f t="shared" si="19"/>
        <v>#REF!</v>
      </c>
      <c r="AI736" s="58"/>
      <c r="AJ736" s="59"/>
      <c r="AK736" s="60"/>
      <c r="AL736" s="61"/>
      <c r="AM736" s="62"/>
      <c r="AN736" s="63"/>
      <c r="AO736" s="69" t="s">
        <v>165</v>
      </c>
      <c r="AP736" s="3" t="e">
        <f t="shared" si="20"/>
        <v>#REF!</v>
      </c>
    </row>
    <row r="737" spans="1:42" ht="39.75" customHeight="1" x14ac:dyDescent="0.25">
      <c r="A737" s="52">
        <f t="shared" si="21"/>
        <v>723</v>
      </c>
      <c r="B737" s="53" t="e">
        <f>'2 SERVICES'!#REF!</f>
        <v>#REF!</v>
      </c>
      <c r="C737" s="54" t="e">
        <f>'2 SERVICES'!#REF!</f>
        <v>#REF!</v>
      </c>
      <c r="D737" s="55" t="e">
        <f>'2 SERVICES'!#REF!</f>
        <v>#REF!</v>
      </c>
      <c r="E737" s="56">
        <f>'2 SERVICES'!B735</f>
        <v>0</v>
      </c>
      <c r="F737" s="57" t="e">
        <f t="shared" si="15"/>
        <v>#REF!</v>
      </c>
      <c r="G737" s="58"/>
      <c r="H737" s="59"/>
      <c r="I737" s="60"/>
      <c r="J737" s="61"/>
      <c r="K737" s="62"/>
      <c r="L737" s="63"/>
      <c r="M737" s="64" t="e">
        <f t="shared" si="16"/>
        <v>#REF!</v>
      </c>
      <c r="N737" s="58"/>
      <c r="O737" s="65"/>
      <c r="P737" s="60"/>
      <c r="Q737" s="61"/>
      <c r="R737" s="66"/>
      <c r="S737" s="67"/>
      <c r="T737" s="57" t="e">
        <f t="shared" si="17"/>
        <v>#REF!</v>
      </c>
      <c r="U737" s="58"/>
      <c r="V737" s="70"/>
      <c r="W737" s="71"/>
      <c r="X737" s="72"/>
      <c r="Y737" s="73"/>
      <c r="Z737" s="74"/>
      <c r="AA737" s="75" t="e">
        <f t="shared" si="18"/>
        <v>#REF!</v>
      </c>
      <c r="AB737" s="76"/>
      <c r="AC737" s="70"/>
      <c r="AD737" s="71"/>
      <c r="AE737" s="72"/>
      <c r="AF737" s="73"/>
      <c r="AG737" s="74"/>
      <c r="AH737" s="68" t="e">
        <f t="shared" si="19"/>
        <v>#REF!</v>
      </c>
      <c r="AI737" s="76"/>
      <c r="AJ737" s="59"/>
      <c r="AK737" s="71"/>
      <c r="AL737" s="72"/>
      <c r="AM737" s="62"/>
      <c r="AN737" s="63"/>
      <c r="AO737" s="77" t="s">
        <v>165</v>
      </c>
      <c r="AP737" s="3" t="e">
        <f t="shared" si="20"/>
        <v>#REF!</v>
      </c>
    </row>
    <row r="738" spans="1:42" ht="39.75" customHeight="1" x14ac:dyDescent="0.25">
      <c r="A738" s="52">
        <f t="shared" si="21"/>
        <v>724</v>
      </c>
      <c r="B738" s="53" t="e">
        <f>'2 SERVICES'!#REF!</f>
        <v>#REF!</v>
      </c>
      <c r="C738" s="54" t="e">
        <f>'2 SERVICES'!#REF!</f>
        <v>#REF!</v>
      </c>
      <c r="D738" s="55" t="e">
        <f>'2 SERVICES'!#REF!</f>
        <v>#REF!</v>
      </c>
      <c r="E738" s="56">
        <f>'2 SERVICES'!B736</f>
        <v>0</v>
      </c>
      <c r="F738" s="57" t="e">
        <f t="shared" si="15"/>
        <v>#REF!</v>
      </c>
      <c r="G738" s="58"/>
      <c r="H738" s="59"/>
      <c r="I738" s="60"/>
      <c r="J738" s="61"/>
      <c r="K738" s="62"/>
      <c r="L738" s="63"/>
      <c r="M738" s="64" t="e">
        <f t="shared" si="16"/>
        <v>#REF!</v>
      </c>
      <c r="N738" s="58"/>
      <c r="O738" s="65"/>
      <c r="P738" s="60"/>
      <c r="Q738" s="61"/>
      <c r="R738" s="66"/>
      <c r="S738" s="67"/>
      <c r="T738" s="57" t="e">
        <f t="shared" si="17"/>
        <v>#REF!</v>
      </c>
      <c r="U738" s="58"/>
      <c r="V738" s="59"/>
      <c r="W738" s="60"/>
      <c r="X738" s="61"/>
      <c r="Y738" s="62"/>
      <c r="Z738" s="63"/>
      <c r="AA738" s="64" t="e">
        <f t="shared" si="18"/>
        <v>#REF!</v>
      </c>
      <c r="AB738" s="58"/>
      <c r="AC738" s="65"/>
      <c r="AD738" s="60"/>
      <c r="AE738" s="61"/>
      <c r="AF738" s="66"/>
      <c r="AG738" s="67"/>
      <c r="AH738" s="68" t="e">
        <f t="shared" si="19"/>
        <v>#REF!</v>
      </c>
      <c r="AI738" s="58"/>
      <c r="AJ738" s="59"/>
      <c r="AK738" s="60"/>
      <c r="AL738" s="61"/>
      <c r="AM738" s="62"/>
      <c r="AN738" s="63"/>
      <c r="AO738" s="69" t="s">
        <v>165</v>
      </c>
      <c r="AP738" s="3" t="e">
        <f t="shared" si="20"/>
        <v>#REF!</v>
      </c>
    </row>
    <row r="739" spans="1:42" ht="39.75" customHeight="1" x14ac:dyDescent="0.25">
      <c r="A739" s="52">
        <f t="shared" si="21"/>
        <v>725</v>
      </c>
      <c r="B739" s="53" t="e">
        <f>'2 SERVICES'!#REF!</f>
        <v>#REF!</v>
      </c>
      <c r="C739" s="54" t="e">
        <f>'2 SERVICES'!#REF!</f>
        <v>#REF!</v>
      </c>
      <c r="D739" s="55" t="e">
        <f>'2 SERVICES'!#REF!</f>
        <v>#REF!</v>
      </c>
      <c r="E739" s="56">
        <f>'2 SERVICES'!B737</f>
        <v>0</v>
      </c>
      <c r="F739" s="57" t="e">
        <f t="shared" si="15"/>
        <v>#REF!</v>
      </c>
      <c r="G739" s="58"/>
      <c r="H739" s="59"/>
      <c r="I739" s="60"/>
      <c r="J739" s="61"/>
      <c r="K739" s="62"/>
      <c r="L739" s="63"/>
      <c r="M739" s="64" t="e">
        <f t="shared" si="16"/>
        <v>#REF!</v>
      </c>
      <c r="N739" s="58"/>
      <c r="O739" s="65"/>
      <c r="P739" s="60"/>
      <c r="Q739" s="61"/>
      <c r="R739" s="66"/>
      <c r="S739" s="67"/>
      <c r="T739" s="57" t="e">
        <f t="shared" si="17"/>
        <v>#REF!</v>
      </c>
      <c r="U739" s="58"/>
      <c r="V739" s="70"/>
      <c r="W739" s="71"/>
      <c r="X739" s="72"/>
      <c r="Y739" s="73"/>
      <c r="Z739" s="74"/>
      <c r="AA739" s="75" t="e">
        <f t="shared" si="18"/>
        <v>#REF!</v>
      </c>
      <c r="AB739" s="76"/>
      <c r="AC739" s="70"/>
      <c r="AD739" s="71"/>
      <c r="AE739" s="72"/>
      <c r="AF739" s="73"/>
      <c r="AG739" s="74"/>
      <c r="AH739" s="68" t="e">
        <f t="shared" si="19"/>
        <v>#REF!</v>
      </c>
      <c r="AI739" s="76"/>
      <c r="AJ739" s="59"/>
      <c r="AK739" s="71"/>
      <c r="AL739" s="72"/>
      <c r="AM739" s="62"/>
      <c r="AN739" s="63"/>
      <c r="AO739" s="77" t="s">
        <v>165</v>
      </c>
      <c r="AP739" s="3" t="e">
        <f t="shared" si="20"/>
        <v>#REF!</v>
      </c>
    </row>
    <row r="740" spans="1:42" ht="39.75" customHeight="1" x14ac:dyDescent="0.25">
      <c r="A740" s="52">
        <f t="shared" si="21"/>
        <v>726</v>
      </c>
      <c r="B740" s="53" t="e">
        <f>'2 SERVICES'!#REF!</f>
        <v>#REF!</v>
      </c>
      <c r="C740" s="54" t="e">
        <f>'2 SERVICES'!#REF!</f>
        <v>#REF!</v>
      </c>
      <c r="D740" s="55" t="e">
        <f>'2 SERVICES'!#REF!</f>
        <v>#REF!</v>
      </c>
      <c r="E740" s="56">
        <f>'2 SERVICES'!B738</f>
        <v>0</v>
      </c>
      <c r="F740" s="57" t="e">
        <f t="shared" si="15"/>
        <v>#REF!</v>
      </c>
      <c r="G740" s="58"/>
      <c r="H740" s="59"/>
      <c r="I740" s="60"/>
      <c r="J740" s="61"/>
      <c r="K740" s="62"/>
      <c r="L740" s="63"/>
      <c r="M740" s="64" t="e">
        <f t="shared" si="16"/>
        <v>#REF!</v>
      </c>
      <c r="N740" s="58"/>
      <c r="O740" s="65"/>
      <c r="P740" s="60"/>
      <c r="Q740" s="61"/>
      <c r="R740" s="66"/>
      <c r="S740" s="67"/>
      <c r="T740" s="57" t="e">
        <f t="shared" si="17"/>
        <v>#REF!</v>
      </c>
      <c r="U740" s="58"/>
      <c r="V740" s="59"/>
      <c r="W740" s="60"/>
      <c r="X740" s="61"/>
      <c r="Y740" s="62"/>
      <c r="Z740" s="63"/>
      <c r="AA740" s="64" t="e">
        <f t="shared" si="18"/>
        <v>#REF!</v>
      </c>
      <c r="AB740" s="58"/>
      <c r="AC740" s="65"/>
      <c r="AD740" s="60"/>
      <c r="AE740" s="61"/>
      <c r="AF740" s="66"/>
      <c r="AG740" s="67"/>
      <c r="AH740" s="68" t="e">
        <f t="shared" si="19"/>
        <v>#REF!</v>
      </c>
      <c r="AI740" s="58"/>
      <c r="AJ740" s="59"/>
      <c r="AK740" s="60"/>
      <c r="AL740" s="61"/>
      <c r="AM740" s="62"/>
      <c r="AN740" s="63"/>
      <c r="AO740" s="69" t="s">
        <v>165</v>
      </c>
      <c r="AP740" s="3" t="e">
        <f t="shared" si="20"/>
        <v>#REF!</v>
      </c>
    </row>
    <row r="741" spans="1:42" ht="39.75" customHeight="1" x14ac:dyDescent="0.25">
      <c r="A741" s="52">
        <f t="shared" si="21"/>
        <v>727</v>
      </c>
      <c r="B741" s="53" t="e">
        <f>'2 SERVICES'!#REF!</f>
        <v>#REF!</v>
      </c>
      <c r="C741" s="54" t="e">
        <f>'2 SERVICES'!#REF!</f>
        <v>#REF!</v>
      </c>
      <c r="D741" s="55" t="e">
        <f>'2 SERVICES'!#REF!</f>
        <v>#REF!</v>
      </c>
      <c r="E741" s="56">
        <f>'2 SERVICES'!B739</f>
        <v>0</v>
      </c>
      <c r="F741" s="57" t="e">
        <f t="shared" si="15"/>
        <v>#REF!</v>
      </c>
      <c r="G741" s="58"/>
      <c r="H741" s="59"/>
      <c r="I741" s="60"/>
      <c r="J741" s="61"/>
      <c r="K741" s="62"/>
      <c r="L741" s="63"/>
      <c r="M741" s="64" t="e">
        <f t="shared" si="16"/>
        <v>#REF!</v>
      </c>
      <c r="N741" s="58"/>
      <c r="O741" s="65"/>
      <c r="P741" s="60"/>
      <c r="Q741" s="61"/>
      <c r="R741" s="66"/>
      <c r="S741" s="67"/>
      <c r="T741" s="57" t="e">
        <f t="shared" si="17"/>
        <v>#REF!</v>
      </c>
      <c r="U741" s="58"/>
      <c r="V741" s="70"/>
      <c r="W741" s="71"/>
      <c r="X741" s="72"/>
      <c r="Y741" s="73"/>
      <c r="Z741" s="74"/>
      <c r="AA741" s="75" t="e">
        <f t="shared" si="18"/>
        <v>#REF!</v>
      </c>
      <c r="AB741" s="76"/>
      <c r="AC741" s="70"/>
      <c r="AD741" s="71"/>
      <c r="AE741" s="72"/>
      <c r="AF741" s="73"/>
      <c r="AG741" s="74"/>
      <c r="AH741" s="68" t="e">
        <f t="shared" si="19"/>
        <v>#REF!</v>
      </c>
      <c r="AI741" s="76"/>
      <c r="AJ741" s="59"/>
      <c r="AK741" s="71"/>
      <c r="AL741" s="72"/>
      <c r="AM741" s="62"/>
      <c r="AN741" s="63"/>
      <c r="AO741" s="77" t="s">
        <v>165</v>
      </c>
      <c r="AP741" s="3" t="e">
        <f t="shared" si="20"/>
        <v>#REF!</v>
      </c>
    </row>
    <row r="742" spans="1:42" ht="39.75" customHeight="1" x14ac:dyDescent="0.25">
      <c r="A742" s="52">
        <f t="shared" si="21"/>
        <v>728</v>
      </c>
      <c r="B742" s="53" t="e">
        <f>'2 SERVICES'!#REF!</f>
        <v>#REF!</v>
      </c>
      <c r="C742" s="54" t="e">
        <f>'2 SERVICES'!#REF!</f>
        <v>#REF!</v>
      </c>
      <c r="D742" s="55" t="e">
        <f>'2 SERVICES'!#REF!</f>
        <v>#REF!</v>
      </c>
      <c r="E742" s="56">
        <f>'2 SERVICES'!B740</f>
        <v>0</v>
      </c>
      <c r="F742" s="57" t="e">
        <f t="shared" si="15"/>
        <v>#REF!</v>
      </c>
      <c r="G742" s="58"/>
      <c r="H742" s="59"/>
      <c r="I742" s="60"/>
      <c r="J742" s="61"/>
      <c r="K742" s="62"/>
      <c r="L742" s="63"/>
      <c r="M742" s="64" t="e">
        <f t="shared" si="16"/>
        <v>#REF!</v>
      </c>
      <c r="N742" s="58"/>
      <c r="O742" s="65"/>
      <c r="P742" s="60"/>
      <c r="Q742" s="61"/>
      <c r="R742" s="66"/>
      <c r="S742" s="67"/>
      <c r="T742" s="57" t="e">
        <f t="shared" si="17"/>
        <v>#REF!</v>
      </c>
      <c r="U742" s="58"/>
      <c r="V742" s="59"/>
      <c r="W742" s="60"/>
      <c r="X742" s="61"/>
      <c r="Y742" s="62"/>
      <c r="Z742" s="63"/>
      <c r="AA742" s="64" t="e">
        <f t="shared" si="18"/>
        <v>#REF!</v>
      </c>
      <c r="AB742" s="58"/>
      <c r="AC742" s="65"/>
      <c r="AD742" s="60"/>
      <c r="AE742" s="61"/>
      <c r="AF742" s="66"/>
      <c r="AG742" s="67"/>
      <c r="AH742" s="68" t="e">
        <f t="shared" si="19"/>
        <v>#REF!</v>
      </c>
      <c r="AI742" s="58"/>
      <c r="AJ742" s="59"/>
      <c r="AK742" s="60"/>
      <c r="AL742" s="61"/>
      <c r="AM742" s="62"/>
      <c r="AN742" s="63"/>
      <c r="AO742" s="69" t="s">
        <v>165</v>
      </c>
      <c r="AP742" s="3" t="e">
        <f t="shared" si="20"/>
        <v>#REF!</v>
      </c>
    </row>
    <row r="743" spans="1:42" ht="39.75" customHeight="1" x14ac:dyDescent="0.25">
      <c r="A743" s="52">
        <f t="shared" si="21"/>
        <v>729</v>
      </c>
      <c r="B743" s="53" t="e">
        <f>'2 SERVICES'!#REF!</f>
        <v>#REF!</v>
      </c>
      <c r="C743" s="54" t="e">
        <f>'2 SERVICES'!#REF!</f>
        <v>#REF!</v>
      </c>
      <c r="D743" s="55" t="e">
        <f>'2 SERVICES'!#REF!</f>
        <v>#REF!</v>
      </c>
      <c r="E743" s="56">
        <f>'2 SERVICES'!B741</f>
        <v>0</v>
      </c>
      <c r="F743" s="57" t="e">
        <f t="shared" si="15"/>
        <v>#REF!</v>
      </c>
      <c r="G743" s="58"/>
      <c r="H743" s="59"/>
      <c r="I743" s="60"/>
      <c r="J743" s="61"/>
      <c r="K743" s="62"/>
      <c r="L743" s="63"/>
      <c r="M743" s="64" t="e">
        <f t="shared" si="16"/>
        <v>#REF!</v>
      </c>
      <c r="N743" s="58"/>
      <c r="O743" s="65"/>
      <c r="P743" s="60"/>
      <c r="Q743" s="61"/>
      <c r="R743" s="66"/>
      <c r="S743" s="67"/>
      <c r="T743" s="57" t="e">
        <f t="shared" si="17"/>
        <v>#REF!</v>
      </c>
      <c r="U743" s="58"/>
      <c r="V743" s="70"/>
      <c r="W743" s="71"/>
      <c r="X743" s="72"/>
      <c r="Y743" s="73"/>
      <c r="Z743" s="74"/>
      <c r="AA743" s="75" t="e">
        <f t="shared" si="18"/>
        <v>#REF!</v>
      </c>
      <c r="AB743" s="76"/>
      <c r="AC743" s="70"/>
      <c r="AD743" s="71"/>
      <c r="AE743" s="72"/>
      <c r="AF743" s="73"/>
      <c r="AG743" s="74"/>
      <c r="AH743" s="68" t="e">
        <f t="shared" si="19"/>
        <v>#REF!</v>
      </c>
      <c r="AI743" s="76"/>
      <c r="AJ743" s="59"/>
      <c r="AK743" s="71"/>
      <c r="AL743" s="72"/>
      <c r="AM743" s="62"/>
      <c r="AN743" s="63"/>
      <c r="AO743" s="77" t="s">
        <v>165</v>
      </c>
      <c r="AP743" s="3" t="e">
        <f t="shared" si="20"/>
        <v>#REF!</v>
      </c>
    </row>
    <row r="744" spans="1:42" ht="39.75" customHeight="1" x14ac:dyDescent="0.25">
      <c r="A744" s="52">
        <f t="shared" si="21"/>
        <v>730</v>
      </c>
      <c r="B744" s="53" t="e">
        <f>'2 SERVICES'!#REF!</f>
        <v>#REF!</v>
      </c>
      <c r="C744" s="54" t="e">
        <f>'2 SERVICES'!#REF!</f>
        <v>#REF!</v>
      </c>
      <c r="D744" s="55" t="e">
        <f>'2 SERVICES'!#REF!</f>
        <v>#REF!</v>
      </c>
      <c r="E744" s="56">
        <f>'2 SERVICES'!B742</f>
        <v>0</v>
      </c>
      <c r="F744" s="57" t="e">
        <f t="shared" si="15"/>
        <v>#REF!</v>
      </c>
      <c r="G744" s="58"/>
      <c r="H744" s="59"/>
      <c r="I744" s="60"/>
      <c r="J744" s="61"/>
      <c r="K744" s="62"/>
      <c r="L744" s="63"/>
      <c r="M744" s="64" t="e">
        <f t="shared" si="16"/>
        <v>#REF!</v>
      </c>
      <c r="N744" s="58"/>
      <c r="O744" s="65"/>
      <c r="P744" s="60"/>
      <c r="Q744" s="61"/>
      <c r="R744" s="66"/>
      <c r="S744" s="67"/>
      <c r="T744" s="57" t="e">
        <f t="shared" si="17"/>
        <v>#REF!</v>
      </c>
      <c r="U744" s="58"/>
      <c r="V744" s="59"/>
      <c r="W744" s="60"/>
      <c r="X744" s="61"/>
      <c r="Y744" s="62"/>
      <c r="Z744" s="63"/>
      <c r="AA744" s="64" t="e">
        <f t="shared" si="18"/>
        <v>#REF!</v>
      </c>
      <c r="AB744" s="58"/>
      <c r="AC744" s="65"/>
      <c r="AD744" s="60"/>
      <c r="AE744" s="61"/>
      <c r="AF744" s="66"/>
      <c r="AG744" s="67"/>
      <c r="AH744" s="68" t="e">
        <f t="shared" si="19"/>
        <v>#REF!</v>
      </c>
      <c r="AI744" s="58"/>
      <c r="AJ744" s="59"/>
      <c r="AK744" s="60"/>
      <c r="AL744" s="61"/>
      <c r="AM744" s="62"/>
      <c r="AN744" s="63"/>
      <c r="AO744" s="69" t="s">
        <v>165</v>
      </c>
      <c r="AP744" s="3" t="e">
        <f t="shared" si="20"/>
        <v>#REF!</v>
      </c>
    </row>
    <row r="745" spans="1:42" ht="39.75" customHeight="1" x14ac:dyDescent="0.25">
      <c r="A745" s="52">
        <f t="shared" si="21"/>
        <v>731</v>
      </c>
      <c r="B745" s="53" t="e">
        <f>'2 SERVICES'!#REF!</f>
        <v>#REF!</v>
      </c>
      <c r="C745" s="54" t="e">
        <f>'2 SERVICES'!#REF!</f>
        <v>#REF!</v>
      </c>
      <c r="D745" s="55" t="e">
        <f>'2 SERVICES'!#REF!</f>
        <v>#REF!</v>
      </c>
      <c r="E745" s="56">
        <f>'2 SERVICES'!B743</f>
        <v>0</v>
      </c>
      <c r="F745" s="57" t="e">
        <f t="shared" si="15"/>
        <v>#REF!</v>
      </c>
      <c r="G745" s="58"/>
      <c r="H745" s="59"/>
      <c r="I745" s="60"/>
      <c r="J745" s="61"/>
      <c r="K745" s="62"/>
      <c r="L745" s="63"/>
      <c r="M745" s="64" t="e">
        <f t="shared" si="16"/>
        <v>#REF!</v>
      </c>
      <c r="N745" s="58"/>
      <c r="O745" s="65"/>
      <c r="P745" s="60"/>
      <c r="Q745" s="61"/>
      <c r="R745" s="66"/>
      <c r="S745" s="67"/>
      <c r="T745" s="57" t="e">
        <f t="shared" si="17"/>
        <v>#REF!</v>
      </c>
      <c r="U745" s="58"/>
      <c r="V745" s="70"/>
      <c r="W745" s="71"/>
      <c r="X745" s="72"/>
      <c r="Y745" s="73"/>
      <c r="Z745" s="74"/>
      <c r="AA745" s="75" t="e">
        <f t="shared" si="18"/>
        <v>#REF!</v>
      </c>
      <c r="AB745" s="76"/>
      <c r="AC745" s="70"/>
      <c r="AD745" s="71"/>
      <c r="AE745" s="72"/>
      <c r="AF745" s="73"/>
      <c r="AG745" s="74"/>
      <c r="AH745" s="68" t="e">
        <f t="shared" si="19"/>
        <v>#REF!</v>
      </c>
      <c r="AI745" s="76"/>
      <c r="AJ745" s="59"/>
      <c r="AK745" s="71"/>
      <c r="AL745" s="72"/>
      <c r="AM745" s="62"/>
      <c r="AN745" s="63"/>
      <c r="AO745" s="77" t="s">
        <v>165</v>
      </c>
      <c r="AP745" s="3" t="e">
        <f t="shared" si="20"/>
        <v>#REF!</v>
      </c>
    </row>
    <row r="746" spans="1:42" ht="39.75" customHeight="1" x14ac:dyDescent="0.25">
      <c r="A746" s="52">
        <f t="shared" si="21"/>
        <v>732</v>
      </c>
      <c r="B746" s="53" t="e">
        <f>'2 SERVICES'!#REF!</f>
        <v>#REF!</v>
      </c>
      <c r="C746" s="54" t="e">
        <f>'2 SERVICES'!#REF!</f>
        <v>#REF!</v>
      </c>
      <c r="D746" s="55" t="e">
        <f>'2 SERVICES'!#REF!</f>
        <v>#REF!</v>
      </c>
      <c r="E746" s="56">
        <f>'2 SERVICES'!B744</f>
        <v>0</v>
      </c>
      <c r="F746" s="57" t="e">
        <f t="shared" si="15"/>
        <v>#REF!</v>
      </c>
      <c r="G746" s="58"/>
      <c r="H746" s="59"/>
      <c r="I746" s="60"/>
      <c r="J746" s="61"/>
      <c r="K746" s="62"/>
      <c r="L746" s="63"/>
      <c r="M746" s="64" t="e">
        <f t="shared" si="16"/>
        <v>#REF!</v>
      </c>
      <c r="N746" s="58"/>
      <c r="O746" s="65"/>
      <c r="P746" s="60"/>
      <c r="Q746" s="61"/>
      <c r="R746" s="66"/>
      <c r="S746" s="67"/>
      <c r="T746" s="57" t="e">
        <f t="shared" si="17"/>
        <v>#REF!</v>
      </c>
      <c r="U746" s="58"/>
      <c r="V746" s="59"/>
      <c r="W746" s="60"/>
      <c r="X746" s="61"/>
      <c r="Y746" s="62"/>
      <c r="Z746" s="63"/>
      <c r="AA746" s="64" t="e">
        <f t="shared" si="18"/>
        <v>#REF!</v>
      </c>
      <c r="AB746" s="58"/>
      <c r="AC746" s="65"/>
      <c r="AD746" s="60"/>
      <c r="AE746" s="61"/>
      <c r="AF746" s="66"/>
      <c r="AG746" s="67"/>
      <c r="AH746" s="68" t="e">
        <f t="shared" si="19"/>
        <v>#REF!</v>
      </c>
      <c r="AI746" s="58"/>
      <c r="AJ746" s="59"/>
      <c r="AK746" s="60"/>
      <c r="AL746" s="61"/>
      <c r="AM746" s="62"/>
      <c r="AN746" s="63"/>
      <c r="AO746" s="69" t="s">
        <v>165</v>
      </c>
      <c r="AP746" s="3" t="e">
        <f t="shared" si="20"/>
        <v>#REF!</v>
      </c>
    </row>
    <row r="747" spans="1:42" ht="39.75" customHeight="1" x14ac:dyDescent="0.25">
      <c r="A747" s="52">
        <f t="shared" si="21"/>
        <v>733</v>
      </c>
      <c r="B747" s="53" t="e">
        <f>'2 SERVICES'!#REF!</f>
        <v>#REF!</v>
      </c>
      <c r="C747" s="54" t="e">
        <f>'2 SERVICES'!#REF!</f>
        <v>#REF!</v>
      </c>
      <c r="D747" s="55" t="e">
        <f>'2 SERVICES'!#REF!</f>
        <v>#REF!</v>
      </c>
      <c r="E747" s="56">
        <f>'2 SERVICES'!B745</f>
        <v>0</v>
      </c>
      <c r="F747" s="57" t="e">
        <f t="shared" si="15"/>
        <v>#REF!</v>
      </c>
      <c r="G747" s="58"/>
      <c r="H747" s="59"/>
      <c r="I747" s="60"/>
      <c r="J747" s="61"/>
      <c r="K747" s="62"/>
      <c r="L747" s="63"/>
      <c r="M747" s="64" t="e">
        <f t="shared" si="16"/>
        <v>#REF!</v>
      </c>
      <c r="N747" s="58"/>
      <c r="O747" s="65"/>
      <c r="P747" s="60"/>
      <c r="Q747" s="61"/>
      <c r="R747" s="66"/>
      <c r="S747" s="67"/>
      <c r="T747" s="57" t="e">
        <f t="shared" si="17"/>
        <v>#REF!</v>
      </c>
      <c r="U747" s="58"/>
      <c r="V747" s="70"/>
      <c r="W747" s="71"/>
      <c r="X747" s="72"/>
      <c r="Y747" s="73"/>
      <c r="Z747" s="74"/>
      <c r="AA747" s="75" t="e">
        <f t="shared" si="18"/>
        <v>#REF!</v>
      </c>
      <c r="AB747" s="76"/>
      <c r="AC747" s="70"/>
      <c r="AD747" s="71"/>
      <c r="AE747" s="72"/>
      <c r="AF747" s="73"/>
      <c r="AG747" s="74"/>
      <c r="AH747" s="68" t="e">
        <f t="shared" si="19"/>
        <v>#REF!</v>
      </c>
      <c r="AI747" s="76"/>
      <c r="AJ747" s="59"/>
      <c r="AK747" s="71"/>
      <c r="AL747" s="72"/>
      <c r="AM747" s="62"/>
      <c r="AN747" s="63"/>
      <c r="AO747" s="77" t="s">
        <v>165</v>
      </c>
      <c r="AP747" s="3" t="e">
        <f t="shared" si="20"/>
        <v>#REF!</v>
      </c>
    </row>
    <row r="748" spans="1:42" ht="39.75" customHeight="1" x14ac:dyDescent="0.25">
      <c r="A748" s="52">
        <f t="shared" si="21"/>
        <v>734</v>
      </c>
      <c r="B748" s="53" t="e">
        <f>'2 SERVICES'!#REF!</f>
        <v>#REF!</v>
      </c>
      <c r="C748" s="54" t="e">
        <f>'2 SERVICES'!#REF!</f>
        <v>#REF!</v>
      </c>
      <c r="D748" s="55" t="e">
        <f>'2 SERVICES'!#REF!</f>
        <v>#REF!</v>
      </c>
      <c r="E748" s="56">
        <f>'2 SERVICES'!B746</f>
        <v>0</v>
      </c>
      <c r="F748" s="57" t="e">
        <f t="shared" si="15"/>
        <v>#REF!</v>
      </c>
      <c r="G748" s="58"/>
      <c r="H748" s="59"/>
      <c r="I748" s="60"/>
      <c r="J748" s="61"/>
      <c r="K748" s="62"/>
      <c r="L748" s="63"/>
      <c r="M748" s="64" t="e">
        <f t="shared" si="16"/>
        <v>#REF!</v>
      </c>
      <c r="N748" s="58"/>
      <c r="O748" s="65"/>
      <c r="P748" s="60"/>
      <c r="Q748" s="61"/>
      <c r="R748" s="66"/>
      <c r="S748" s="67"/>
      <c r="T748" s="57" t="e">
        <f t="shared" si="17"/>
        <v>#REF!</v>
      </c>
      <c r="U748" s="58"/>
      <c r="V748" s="59"/>
      <c r="W748" s="60"/>
      <c r="X748" s="61"/>
      <c r="Y748" s="62"/>
      <c r="Z748" s="63"/>
      <c r="AA748" s="64" t="e">
        <f t="shared" si="18"/>
        <v>#REF!</v>
      </c>
      <c r="AB748" s="58"/>
      <c r="AC748" s="65"/>
      <c r="AD748" s="60"/>
      <c r="AE748" s="61"/>
      <c r="AF748" s="66"/>
      <c r="AG748" s="67"/>
      <c r="AH748" s="68" t="e">
        <f t="shared" si="19"/>
        <v>#REF!</v>
      </c>
      <c r="AI748" s="58"/>
      <c r="AJ748" s="59"/>
      <c r="AK748" s="60"/>
      <c r="AL748" s="61"/>
      <c r="AM748" s="62"/>
      <c r="AN748" s="63"/>
      <c r="AO748" s="69" t="s">
        <v>165</v>
      </c>
      <c r="AP748" s="3" t="e">
        <f t="shared" si="20"/>
        <v>#REF!</v>
      </c>
    </row>
    <row r="749" spans="1:42" ht="39.75" customHeight="1" x14ac:dyDescent="0.25">
      <c r="A749" s="52">
        <f t="shared" si="21"/>
        <v>735</v>
      </c>
      <c r="B749" s="53" t="e">
        <f>'2 SERVICES'!#REF!</f>
        <v>#REF!</v>
      </c>
      <c r="C749" s="54" t="e">
        <f>'2 SERVICES'!#REF!</f>
        <v>#REF!</v>
      </c>
      <c r="D749" s="55" t="e">
        <f>'2 SERVICES'!#REF!</f>
        <v>#REF!</v>
      </c>
      <c r="E749" s="56">
        <f>'2 SERVICES'!B747</f>
        <v>0</v>
      </c>
      <c r="F749" s="57" t="e">
        <f t="shared" si="15"/>
        <v>#REF!</v>
      </c>
      <c r="G749" s="58"/>
      <c r="H749" s="59"/>
      <c r="I749" s="60"/>
      <c r="J749" s="61"/>
      <c r="K749" s="62"/>
      <c r="L749" s="63"/>
      <c r="M749" s="64" t="e">
        <f t="shared" si="16"/>
        <v>#REF!</v>
      </c>
      <c r="N749" s="58"/>
      <c r="O749" s="65"/>
      <c r="P749" s="60"/>
      <c r="Q749" s="61"/>
      <c r="R749" s="66"/>
      <c r="S749" s="67"/>
      <c r="T749" s="57" t="e">
        <f t="shared" si="17"/>
        <v>#REF!</v>
      </c>
      <c r="U749" s="58"/>
      <c r="V749" s="70"/>
      <c r="W749" s="71"/>
      <c r="X749" s="72"/>
      <c r="Y749" s="73"/>
      <c r="Z749" s="74"/>
      <c r="AA749" s="75" t="e">
        <f t="shared" si="18"/>
        <v>#REF!</v>
      </c>
      <c r="AB749" s="76"/>
      <c r="AC749" s="70"/>
      <c r="AD749" s="71"/>
      <c r="AE749" s="72"/>
      <c r="AF749" s="73"/>
      <c r="AG749" s="74"/>
      <c r="AH749" s="68" t="e">
        <f t="shared" si="19"/>
        <v>#REF!</v>
      </c>
      <c r="AI749" s="76"/>
      <c r="AJ749" s="59"/>
      <c r="AK749" s="71"/>
      <c r="AL749" s="72"/>
      <c r="AM749" s="62"/>
      <c r="AN749" s="63"/>
      <c r="AO749" s="77" t="s">
        <v>165</v>
      </c>
      <c r="AP749" s="3" t="e">
        <f t="shared" si="20"/>
        <v>#REF!</v>
      </c>
    </row>
    <row r="750" spans="1:42" ht="39.75" customHeight="1" x14ac:dyDescent="0.25">
      <c r="A750" s="52">
        <f t="shared" si="21"/>
        <v>736</v>
      </c>
      <c r="B750" s="53" t="e">
        <f>'2 SERVICES'!#REF!</f>
        <v>#REF!</v>
      </c>
      <c r="C750" s="54" t="e">
        <f>'2 SERVICES'!#REF!</f>
        <v>#REF!</v>
      </c>
      <c r="D750" s="55" t="e">
        <f>'2 SERVICES'!#REF!</f>
        <v>#REF!</v>
      </c>
      <c r="E750" s="56">
        <f>'2 SERVICES'!B748</f>
        <v>0</v>
      </c>
      <c r="F750" s="57" t="e">
        <f t="shared" si="15"/>
        <v>#REF!</v>
      </c>
      <c r="G750" s="58"/>
      <c r="H750" s="59"/>
      <c r="I750" s="60"/>
      <c r="J750" s="61"/>
      <c r="K750" s="62"/>
      <c r="L750" s="63"/>
      <c r="M750" s="64" t="e">
        <f t="shared" si="16"/>
        <v>#REF!</v>
      </c>
      <c r="N750" s="58"/>
      <c r="O750" s="65"/>
      <c r="P750" s="60"/>
      <c r="Q750" s="61"/>
      <c r="R750" s="66"/>
      <c r="S750" s="67"/>
      <c r="T750" s="57" t="e">
        <f t="shared" si="17"/>
        <v>#REF!</v>
      </c>
      <c r="U750" s="58"/>
      <c r="V750" s="59"/>
      <c r="W750" s="60"/>
      <c r="X750" s="61"/>
      <c r="Y750" s="62"/>
      <c r="Z750" s="63"/>
      <c r="AA750" s="64" t="e">
        <f t="shared" si="18"/>
        <v>#REF!</v>
      </c>
      <c r="AB750" s="58"/>
      <c r="AC750" s="65"/>
      <c r="AD750" s="60"/>
      <c r="AE750" s="61"/>
      <c r="AF750" s="66"/>
      <c r="AG750" s="67"/>
      <c r="AH750" s="68" t="e">
        <f t="shared" si="19"/>
        <v>#REF!</v>
      </c>
      <c r="AI750" s="58"/>
      <c r="AJ750" s="59"/>
      <c r="AK750" s="60"/>
      <c r="AL750" s="61"/>
      <c r="AM750" s="62"/>
      <c r="AN750" s="63"/>
      <c r="AO750" s="69" t="s">
        <v>165</v>
      </c>
      <c r="AP750" s="3" t="e">
        <f t="shared" si="20"/>
        <v>#REF!</v>
      </c>
    </row>
    <row r="751" spans="1:42" ht="39.75" customHeight="1" x14ac:dyDescent="0.25">
      <c r="A751" s="52">
        <f t="shared" si="21"/>
        <v>737</v>
      </c>
      <c r="B751" s="53" t="e">
        <f>'2 SERVICES'!#REF!</f>
        <v>#REF!</v>
      </c>
      <c r="C751" s="54" t="e">
        <f>'2 SERVICES'!#REF!</f>
        <v>#REF!</v>
      </c>
      <c r="D751" s="55" t="e">
        <f>'2 SERVICES'!#REF!</f>
        <v>#REF!</v>
      </c>
      <c r="E751" s="56">
        <f>'2 SERVICES'!B749</f>
        <v>0</v>
      </c>
      <c r="F751" s="57" t="e">
        <f t="shared" si="15"/>
        <v>#REF!</v>
      </c>
      <c r="G751" s="58"/>
      <c r="H751" s="59"/>
      <c r="I751" s="60"/>
      <c r="J751" s="61"/>
      <c r="K751" s="62"/>
      <c r="L751" s="63"/>
      <c r="M751" s="64" t="e">
        <f t="shared" si="16"/>
        <v>#REF!</v>
      </c>
      <c r="N751" s="58"/>
      <c r="O751" s="65"/>
      <c r="P751" s="60"/>
      <c r="Q751" s="61"/>
      <c r="R751" s="66"/>
      <c r="S751" s="67"/>
      <c r="T751" s="57" t="e">
        <f t="shared" si="17"/>
        <v>#REF!</v>
      </c>
      <c r="U751" s="58"/>
      <c r="V751" s="70"/>
      <c r="W751" s="71"/>
      <c r="X751" s="72"/>
      <c r="Y751" s="73"/>
      <c r="Z751" s="74"/>
      <c r="AA751" s="75" t="e">
        <f t="shared" si="18"/>
        <v>#REF!</v>
      </c>
      <c r="AB751" s="76"/>
      <c r="AC751" s="70"/>
      <c r="AD751" s="71"/>
      <c r="AE751" s="72"/>
      <c r="AF751" s="73"/>
      <c r="AG751" s="74"/>
      <c r="AH751" s="68" t="e">
        <f t="shared" si="19"/>
        <v>#REF!</v>
      </c>
      <c r="AI751" s="76"/>
      <c r="AJ751" s="59"/>
      <c r="AK751" s="71"/>
      <c r="AL751" s="72"/>
      <c r="AM751" s="62"/>
      <c r="AN751" s="63"/>
      <c r="AO751" s="77" t="s">
        <v>165</v>
      </c>
      <c r="AP751" s="3" t="e">
        <f t="shared" si="20"/>
        <v>#REF!</v>
      </c>
    </row>
    <row r="752" spans="1:42" ht="39.75" customHeight="1" x14ac:dyDescent="0.25">
      <c r="A752" s="52">
        <f t="shared" si="21"/>
        <v>738</v>
      </c>
      <c r="B752" s="53" t="e">
        <f>'2 SERVICES'!#REF!</f>
        <v>#REF!</v>
      </c>
      <c r="C752" s="54" t="e">
        <f>'2 SERVICES'!#REF!</f>
        <v>#REF!</v>
      </c>
      <c r="D752" s="55" t="e">
        <f>'2 SERVICES'!#REF!</f>
        <v>#REF!</v>
      </c>
      <c r="E752" s="56">
        <f>'2 SERVICES'!B750</f>
        <v>0</v>
      </c>
      <c r="F752" s="57" t="e">
        <f t="shared" si="15"/>
        <v>#REF!</v>
      </c>
      <c r="G752" s="58"/>
      <c r="H752" s="59"/>
      <c r="I752" s="60"/>
      <c r="J752" s="61"/>
      <c r="K752" s="62"/>
      <c r="L752" s="63"/>
      <c r="M752" s="64" t="e">
        <f t="shared" si="16"/>
        <v>#REF!</v>
      </c>
      <c r="N752" s="58"/>
      <c r="O752" s="65"/>
      <c r="P752" s="60"/>
      <c r="Q752" s="61"/>
      <c r="R752" s="66"/>
      <c r="S752" s="67"/>
      <c r="T752" s="57" t="e">
        <f t="shared" si="17"/>
        <v>#REF!</v>
      </c>
      <c r="U752" s="58"/>
      <c r="V752" s="59"/>
      <c r="W752" s="60"/>
      <c r="X752" s="61"/>
      <c r="Y752" s="62"/>
      <c r="Z752" s="63"/>
      <c r="AA752" s="64" t="e">
        <f t="shared" si="18"/>
        <v>#REF!</v>
      </c>
      <c r="AB752" s="58"/>
      <c r="AC752" s="65"/>
      <c r="AD752" s="60"/>
      <c r="AE752" s="61"/>
      <c r="AF752" s="66"/>
      <c r="AG752" s="67"/>
      <c r="AH752" s="68" t="e">
        <f t="shared" si="19"/>
        <v>#REF!</v>
      </c>
      <c r="AI752" s="58"/>
      <c r="AJ752" s="59"/>
      <c r="AK752" s="60"/>
      <c r="AL752" s="61"/>
      <c r="AM752" s="62"/>
      <c r="AN752" s="63"/>
      <c r="AO752" s="69" t="s">
        <v>165</v>
      </c>
      <c r="AP752" s="3" t="e">
        <f t="shared" si="20"/>
        <v>#REF!</v>
      </c>
    </row>
    <row r="753" spans="1:42" ht="39.75" customHeight="1" x14ac:dyDescent="0.25">
      <c r="A753" s="52">
        <f t="shared" si="21"/>
        <v>739</v>
      </c>
      <c r="B753" s="53" t="e">
        <f>'2 SERVICES'!#REF!</f>
        <v>#REF!</v>
      </c>
      <c r="C753" s="54" t="e">
        <f>'2 SERVICES'!#REF!</f>
        <v>#REF!</v>
      </c>
      <c r="D753" s="55" t="e">
        <f>'2 SERVICES'!#REF!</f>
        <v>#REF!</v>
      </c>
      <c r="E753" s="56">
        <f>'2 SERVICES'!B751</f>
        <v>0</v>
      </c>
      <c r="F753" s="57" t="e">
        <f t="shared" si="15"/>
        <v>#REF!</v>
      </c>
      <c r="G753" s="58"/>
      <c r="H753" s="59"/>
      <c r="I753" s="60"/>
      <c r="J753" s="61"/>
      <c r="K753" s="62"/>
      <c r="L753" s="63"/>
      <c r="M753" s="64" t="e">
        <f t="shared" si="16"/>
        <v>#REF!</v>
      </c>
      <c r="N753" s="58"/>
      <c r="O753" s="65"/>
      <c r="P753" s="60"/>
      <c r="Q753" s="61"/>
      <c r="R753" s="66"/>
      <c r="S753" s="67"/>
      <c r="T753" s="57" t="e">
        <f t="shared" si="17"/>
        <v>#REF!</v>
      </c>
      <c r="U753" s="58"/>
      <c r="V753" s="70"/>
      <c r="W753" s="71"/>
      <c r="X753" s="72"/>
      <c r="Y753" s="73"/>
      <c r="Z753" s="74"/>
      <c r="AA753" s="75" t="e">
        <f t="shared" si="18"/>
        <v>#REF!</v>
      </c>
      <c r="AB753" s="76"/>
      <c r="AC753" s="70"/>
      <c r="AD753" s="71"/>
      <c r="AE753" s="72"/>
      <c r="AF753" s="73"/>
      <c r="AG753" s="74"/>
      <c r="AH753" s="68" t="e">
        <f t="shared" si="19"/>
        <v>#REF!</v>
      </c>
      <c r="AI753" s="76"/>
      <c r="AJ753" s="59"/>
      <c r="AK753" s="71"/>
      <c r="AL753" s="72"/>
      <c r="AM753" s="62"/>
      <c r="AN753" s="63"/>
      <c r="AO753" s="77" t="s">
        <v>165</v>
      </c>
      <c r="AP753" s="3" t="e">
        <f t="shared" si="20"/>
        <v>#REF!</v>
      </c>
    </row>
    <row r="754" spans="1:42" ht="39.75" customHeight="1" x14ac:dyDescent="0.25">
      <c r="A754" s="52">
        <f t="shared" si="21"/>
        <v>740</v>
      </c>
      <c r="B754" s="53" t="e">
        <f>'2 SERVICES'!#REF!</f>
        <v>#REF!</v>
      </c>
      <c r="C754" s="54" t="e">
        <f>'2 SERVICES'!#REF!</f>
        <v>#REF!</v>
      </c>
      <c r="D754" s="55" t="e">
        <f>'2 SERVICES'!#REF!</f>
        <v>#REF!</v>
      </c>
      <c r="E754" s="56">
        <f>'2 SERVICES'!B752</f>
        <v>0</v>
      </c>
      <c r="F754" s="57" t="e">
        <f t="shared" si="15"/>
        <v>#REF!</v>
      </c>
      <c r="G754" s="58"/>
      <c r="H754" s="59"/>
      <c r="I754" s="60"/>
      <c r="J754" s="61"/>
      <c r="K754" s="62"/>
      <c r="L754" s="63"/>
      <c r="M754" s="64" t="e">
        <f t="shared" si="16"/>
        <v>#REF!</v>
      </c>
      <c r="N754" s="58"/>
      <c r="O754" s="65"/>
      <c r="P754" s="60"/>
      <c r="Q754" s="61"/>
      <c r="R754" s="66"/>
      <c r="S754" s="67"/>
      <c r="T754" s="57" t="e">
        <f t="shared" si="17"/>
        <v>#REF!</v>
      </c>
      <c r="U754" s="58"/>
      <c r="V754" s="59"/>
      <c r="W754" s="60"/>
      <c r="X754" s="61"/>
      <c r="Y754" s="62"/>
      <c r="Z754" s="63"/>
      <c r="AA754" s="64" t="e">
        <f t="shared" si="18"/>
        <v>#REF!</v>
      </c>
      <c r="AB754" s="58"/>
      <c r="AC754" s="65"/>
      <c r="AD754" s="60"/>
      <c r="AE754" s="61"/>
      <c r="AF754" s="66"/>
      <c r="AG754" s="67"/>
      <c r="AH754" s="68" t="e">
        <f t="shared" si="19"/>
        <v>#REF!</v>
      </c>
      <c r="AI754" s="58"/>
      <c r="AJ754" s="59"/>
      <c r="AK754" s="60"/>
      <c r="AL754" s="61"/>
      <c r="AM754" s="62"/>
      <c r="AN754" s="63"/>
      <c r="AO754" s="69" t="s">
        <v>165</v>
      </c>
      <c r="AP754" s="3" t="e">
        <f t="shared" si="20"/>
        <v>#REF!</v>
      </c>
    </row>
    <row r="755" spans="1:42" ht="39.75" customHeight="1" x14ac:dyDescent="0.25">
      <c r="A755" s="52">
        <f t="shared" si="21"/>
        <v>741</v>
      </c>
      <c r="B755" s="53" t="e">
        <f>'2 SERVICES'!#REF!</f>
        <v>#REF!</v>
      </c>
      <c r="C755" s="54" t="e">
        <f>'2 SERVICES'!#REF!</f>
        <v>#REF!</v>
      </c>
      <c r="D755" s="55" t="e">
        <f>'2 SERVICES'!#REF!</f>
        <v>#REF!</v>
      </c>
      <c r="E755" s="56">
        <f>'2 SERVICES'!B753</f>
        <v>0</v>
      </c>
      <c r="F755" s="57" t="e">
        <f t="shared" si="15"/>
        <v>#REF!</v>
      </c>
      <c r="G755" s="58"/>
      <c r="H755" s="59"/>
      <c r="I755" s="60"/>
      <c r="J755" s="61"/>
      <c r="K755" s="62"/>
      <c r="L755" s="63"/>
      <c r="M755" s="64" t="e">
        <f t="shared" si="16"/>
        <v>#REF!</v>
      </c>
      <c r="N755" s="58"/>
      <c r="O755" s="65"/>
      <c r="P755" s="60"/>
      <c r="Q755" s="61"/>
      <c r="R755" s="66"/>
      <c r="S755" s="67"/>
      <c r="T755" s="57" t="e">
        <f t="shared" si="17"/>
        <v>#REF!</v>
      </c>
      <c r="U755" s="58"/>
      <c r="V755" s="70"/>
      <c r="W755" s="71"/>
      <c r="X755" s="72"/>
      <c r="Y755" s="73"/>
      <c r="Z755" s="74"/>
      <c r="AA755" s="75" t="e">
        <f t="shared" si="18"/>
        <v>#REF!</v>
      </c>
      <c r="AB755" s="76"/>
      <c r="AC755" s="70"/>
      <c r="AD755" s="71"/>
      <c r="AE755" s="72"/>
      <c r="AF755" s="73"/>
      <c r="AG755" s="74"/>
      <c r="AH755" s="68" t="e">
        <f t="shared" si="19"/>
        <v>#REF!</v>
      </c>
      <c r="AI755" s="76"/>
      <c r="AJ755" s="59"/>
      <c r="AK755" s="71"/>
      <c r="AL755" s="72"/>
      <c r="AM755" s="62"/>
      <c r="AN755" s="63"/>
      <c r="AO755" s="77" t="s">
        <v>165</v>
      </c>
      <c r="AP755" s="3" t="e">
        <f t="shared" si="20"/>
        <v>#REF!</v>
      </c>
    </row>
    <row r="756" spans="1:42" ht="39.75" customHeight="1" x14ac:dyDescent="0.25">
      <c r="A756" s="52">
        <f t="shared" si="21"/>
        <v>742</v>
      </c>
      <c r="B756" s="53" t="e">
        <f>'2 SERVICES'!#REF!</f>
        <v>#REF!</v>
      </c>
      <c r="C756" s="54" t="e">
        <f>'2 SERVICES'!#REF!</f>
        <v>#REF!</v>
      </c>
      <c r="D756" s="55" t="e">
        <f>'2 SERVICES'!#REF!</f>
        <v>#REF!</v>
      </c>
      <c r="E756" s="56">
        <f>'2 SERVICES'!B754</f>
        <v>0</v>
      </c>
      <c r="F756" s="57" t="e">
        <f t="shared" si="15"/>
        <v>#REF!</v>
      </c>
      <c r="G756" s="58"/>
      <c r="H756" s="59"/>
      <c r="I756" s="60"/>
      <c r="J756" s="61"/>
      <c r="K756" s="62"/>
      <c r="L756" s="63"/>
      <c r="M756" s="64" t="e">
        <f t="shared" si="16"/>
        <v>#REF!</v>
      </c>
      <c r="N756" s="58"/>
      <c r="O756" s="65"/>
      <c r="P756" s="60"/>
      <c r="Q756" s="61"/>
      <c r="R756" s="66"/>
      <c r="S756" s="67"/>
      <c r="T756" s="57" t="e">
        <f t="shared" si="17"/>
        <v>#REF!</v>
      </c>
      <c r="U756" s="58"/>
      <c r="V756" s="59"/>
      <c r="W756" s="60"/>
      <c r="X756" s="61"/>
      <c r="Y756" s="62"/>
      <c r="Z756" s="63"/>
      <c r="AA756" s="64" t="e">
        <f t="shared" si="18"/>
        <v>#REF!</v>
      </c>
      <c r="AB756" s="58"/>
      <c r="AC756" s="65"/>
      <c r="AD756" s="60"/>
      <c r="AE756" s="61"/>
      <c r="AF756" s="66"/>
      <c r="AG756" s="67"/>
      <c r="AH756" s="68" t="e">
        <f t="shared" si="19"/>
        <v>#REF!</v>
      </c>
      <c r="AI756" s="58"/>
      <c r="AJ756" s="59"/>
      <c r="AK756" s="60"/>
      <c r="AL756" s="61"/>
      <c r="AM756" s="62"/>
      <c r="AN756" s="63"/>
      <c r="AO756" s="69" t="s">
        <v>165</v>
      </c>
      <c r="AP756" s="3" t="e">
        <f t="shared" si="20"/>
        <v>#REF!</v>
      </c>
    </row>
    <row r="757" spans="1:42" ht="39.75" customHeight="1" x14ac:dyDescent="0.25">
      <c r="A757" s="52">
        <f t="shared" si="21"/>
        <v>743</v>
      </c>
      <c r="B757" s="53" t="e">
        <f>'2 SERVICES'!#REF!</f>
        <v>#REF!</v>
      </c>
      <c r="C757" s="54" t="e">
        <f>'2 SERVICES'!#REF!</f>
        <v>#REF!</v>
      </c>
      <c r="D757" s="55" t="e">
        <f>'2 SERVICES'!#REF!</f>
        <v>#REF!</v>
      </c>
      <c r="E757" s="56">
        <f>'2 SERVICES'!B755</f>
        <v>0</v>
      </c>
      <c r="F757" s="57" t="e">
        <f t="shared" si="15"/>
        <v>#REF!</v>
      </c>
      <c r="G757" s="58"/>
      <c r="H757" s="59"/>
      <c r="I757" s="60"/>
      <c r="J757" s="61"/>
      <c r="K757" s="62"/>
      <c r="L757" s="63"/>
      <c r="M757" s="64" t="e">
        <f t="shared" si="16"/>
        <v>#REF!</v>
      </c>
      <c r="N757" s="58"/>
      <c r="O757" s="65"/>
      <c r="P757" s="60"/>
      <c r="Q757" s="61"/>
      <c r="R757" s="66"/>
      <c r="S757" s="67"/>
      <c r="T757" s="57" t="e">
        <f t="shared" si="17"/>
        <v>#REF!</v>
      </c>
      <c r="U757" s="58"/>
      <c r="V757" s="70"/>
      <c r="W757" s="71"/>
      <c r="X757" s="72"/>
      <c r="Y757" s="73"/>
      <c r="Z757" s="74"/>
      <c r="AA757" s="75" t="e">
        <f t="shared" si="18"/>
        <v>#REF!</v>
      </c>
      <c r="AB757" s="76"/>
      <c r="AC757" s="70"/>
      <c r="AD757" s="71"/>
      <c r="AE757" s="72"/>
      <c r="AF757" s="73"/>
      <c r="AG757" s="74"/>
      <c r="AH757" s="68" t="e">
        <f t="shared" si="19"/>
        <v>#REF!</v>
      </c>
      <c r="AI757" s="76"/>
      <c r="AJ757" s="59"/>
      <c r="AK757" s="71"/>
      <c r="AL757" s="72"/>
      <c r="AM757" s="62"/>
      <c r="AN757" s="63"/>
      <c r="AO757" s="77" t="s">
        <v>165</v>
      </c>
      <c r="AP757" s="3" t="e">
        <f t="shared" si="20"/>
        <v>#REF!</v>
      </c>
    </row>
    <row r="758" spans="1:42" ht="39.75" customHeight="1" x14ac:dyDescent="0.25">
      <c r="A758" s="52">
        <f t="shared" si="21"/>
        <v>744</v>
      </c>
      <c r="B758" s="53" t="e">
        <f>'2 SERVICES'!#REF!</f>
        <v>#REF!</v>
      </c>
      <c r="C758" s="54" t="e">
        <f>'2 SERVICES'!#REF!</f>
        <v>#REF!</v>
      </c>
      <c r="D758" s="55" t="e">
        <f>'2 SERVICES'!#REF!</f>
        <v>#REF!</v>
      </c>
      <c r="E758" s="56">
        <f>'2 SERVICES'!B756</f>
        <v>0</v>
      </c>
      <c r="F758" s="57" t="e">
        <f t="shared" si="15"/>
        <v>#REF!</v>
      </c>
      <c r="G758" s="58"/>
      <c r="H758" s="59"/>
      <c r="I758" s="60"/>
      <c r="J758" s="61"/>
      <c r="K758" s="62"/>
      <c r="L758" s="63"/>
      <c r="M758" s="64" t="e">
        <f t="shared" si="16"/>
        <v>#REF!</v>
      </c>
      <c r="N758" s="58"/>
      <c r="O758" s="65"/>
      <c r="P758" s="60"/>
      <c r="Q758" s="61"/>
      <c r="R758" s="66"/>
      <c r="S758" s="67"/>
      <c r="T758" s="57" t="e">
        <f t="shared" si="17"/>
        <v>#REF!</v>
      </c>
      <c r="U758" s="58"/>
      <c r="V758" s="59"/>
      <c r="W758" s="60"/>
      <c r="X758" s="61"/>
      <c r="Y758" s="62"/>
      <c r="Z758" s="63"/>
      <c r="AA758" s="64" t="e">
        <f t="shared" si="18"/>
        <v>#REF!</v>
      </c>
      <c r="AB758" s="58"/>
      <c r="AC758" s="65"/>
      <c r="AD758" s="60"/>
      <c r="AE758" s="61"/>
      <c r="AF758" s="66"/>
      <c r="AG758" s="67"/>
      <c r="AH758" s="68" t="e">
        <f t="shared" si="19"/>
        <v>#REF!</v>
      </c>
      <c r="AI758" s="58"/>
      <c r="AJ758" s="59"/>
      <c r="AK758" s="60"/>
      <c r="AL758" s="61"/>
      <c r="AM758" s="62"/>
      <c r="AN758" s="63"/>
      <c r="AO758" s="69" t="s">
        <v>165</v>
      </c>
      <c r="AP758" s="3" t="e">
        <f t="shared" si="20"/>
        <v>#REF!</v>
      </c>
    </row>
    <row r="759" spans="1:42" ht="39.75" customHeight="1" x14ac:dyDescent="0.25">
      <c r="A759" s="52">
        <f t="shared" si="21"/>
        <v>745</v>
      </c>
      <c r="B759" s="53" t="e">
        <f>'2 SERVICES'!#REF!</f>
        <v>#REF!</v>
      </c>
      <c r="C759" s="54" t="e">
        <f>'2 SERVICES'!#REF!</f>
        <v>#REF!</v>
      </c>
      <c r="D759" s="55" t="e">
        <f>'2 SERVICES'!#REF!</f>
        <v>#REF!</v>
      </c>
      <c r="E759" s="56">
        <f>'2 SERVICES'!B757</f>
        <v>0</v>
      </c>
      <c r="F759" s="57" t="e">
        <f t="shared" si="15"/>
        <v>#REF!</v>
      </c>
      <c r="G759" s="58"/>
      <c r="H759" s="59"/>
      <c r="I759" s="60"/>
      <c r="J759" s="61"/>
      <c r="K759" s="62"/>
      <c r="L759" s="63"/>
      <c r="M759" s="64" t="e">
        <f t="shared" si="16"/>
        <v>#REF!</v>
      </c>
      <c r="N759" s="58"/>
      <c r="O759" s="65"/>
      <c r="P759" s="60"/>
      <c r="Q759" s="61"/>
      <c r="R759" s="66"/>
      <c r="S759" s="67"/>
      <c r="T759" s="57" t="e">
        <f t="shared" si="17"/>
        <v>#REF!</v>
      </c>
      <c r="U759" s="58"/>
      <c r="V759" s="70"/>
      <c r="W759" s="71"/>
      <c r="X759" s="72"/>
      <c r="Y759" s="73"/>
      <c r="Z759" s="74"/>
      <c r="AA759" s="75" t="e">
        <f t="shared" si="18"/>
        <v>#REF!</v>
      </c>
      <c r="AB759" s="76"/>
      <c r="AC759" s="70"/>
      <c r="AD759" s="71"/>
      <c r="AE759" s="72"/>
      <c r="AF759" s="73"/>
      <c r="AG759" s="74"/>
      <c r="AH759" s="68" t="e">
        <f t="shared" si="19"/>
        <v>#REF!</v>
      </c>
      <c r="AI759" s="76"/>
      <c r="AJ759" s="59"/>
      <c r="AK759" s="71"/>
      <c r="AL759" s="72"/>
      <c r="AM759" s="62"/>
      <c r="AN759" s="63"/>
      <c r="AO759" s="77" t="s">
        <v>165</v>
      </c>
      <c r="AP759" s="3" t="e">
        <f t="shared" si="20"/>
        <v>#REF!</v>
      </c>
    </row>
    <row r="760" spans="1:42" ht="39.75" customHeight="1" x14ac:dyDescent="0.25">
      <c r="A760" s="52">
        <f t="shared" si="21"/>
        <v>746</v>
      </c>
      <c r="B760" s="53" t="e">
        <f>'2 SERVICES'!#REF!</f>
        <v>#REF!</v>
      </c>
      <c r="C760" s="54" t="e">
        <f>'2 SERVICES'!#REF!</f>
        <v>#REF!</v>
      </c>
      <c r="D760" s="55" t="e">
        <f>'2 SERVICES'!#REF!</f>
        <v>#REF!</v>
      </c>
      <c r="E760" s="56">
        <f>'2 SERVICES'!B758</f>
        <v>0</v>
      </c>
      <c r="F760" s="57" t="e">
        <f t="shared" si="15"/>
        <v>#REF!</v>
      </c>
      <c r="G760" s="58"/>
      <c r="H760" s="59"/>
      <c r="I760" s="60"/>
      <c r="J760" s="61"/>
      <c r="K760" s="62"/>
      <c r="L760" s="63"/>
      <c r="M760" s="64" t="e">
        <f t="shared" si="16"/>
        <v>#REF!</v>
      </c>
      <c r="N760" s="58"/>
      <c r="O760" s="65"/>
      <c r="P760" s="60"/>
      <c r="Q760" s="61"/>
      <c r="R760" s="66"/>
      <c r="S760" s="67"/>
      <c r="T760" s="57" t="e">
        <f t="shared" si="17"/>
        <v>#REF!</v>
      </c>
      <c r="U760" s="58"/>
      <c r="V760" s="59"/>
      <c r="W760" s="60"/>
      <c r="X760" s="61"/>
      <c r="Y760" s="62"/>
      <c r="Z760" s="63"/>
      <c r="AA760" s="64" t="e">
        <f t="shared" si="18"/>
        <v>#REF!</v>
      </c>
      <c r="AB760" s="58"/>
      <c r="AC760" s="65"/>
      <c r="AD760" s="60"/>
      <c r="AE760" s="61"/>
      <c r="AF760" s="66"/>
      <c r="AG760" s="67"/>
      <c r="AH760" s="68" t="e">
        <f t="shared" si="19"/>
        <v>#REF!</v>
      </c>
      <c r="AI760" s="58"/>
      <c r="AJ760" s="59"/>
      <c r="AK760" s="60"/>
      <c r="AL760" s="61"/>
      <c r="AM760" s="62"/>
      <c r="AN760" s="63"/>
      <c r="AO760" s="69" t="s">
        <v>165</v>
      </c>
      <c r="AP760" s="3" t="e">
        <f t="shared" si="20"/>
        <v>#REF!</v>
      </c>
    </row>
    <row r="761" spans="1:42" ht="39.75" customHeight="1" x14ac:dyDescent="0.25">
      <c r="A761" s="52">
        <f t="shared" si="21"/>
        <v>747</v>
      </c>
      <c r="B761" s="53" t="e">
        <f>'2 SERVICES'!#REF!</f>
        <v>#REF!</v>
      </c>
      <c r="C761" s="54" t="e">
        <f>'2 SERVICES'!#REF!</f>
        <v>#REF!</v>
      </c>
      <c r="D761" s="55" t="e">
        <f>'2 SERVICES'!#REF!</f>
        <v>#REF!</v>
      </c>
      <c r="E761" s="56">
        <f>'2 SERVICES'!B759</f>
        <v>0</v>
      </c>
      <c r="F761" s="57" t="e">
        <f t="shared" si="15"/>
        <v>#REF!</v>
      </c>
      <c r="G761" s="58"/>
      <c r="H761" s="59"/>
      <c r="I761" s="60"/>
      <c r="J761" s="61"/>
      <c r="K761" s="62"/>
      <c r="L761" s="63"/>
      <c r="M761" s="64" t="e">
        <f t="shared" si="16"/>
        <v>#REF!</v>
      </c>
      <c r="N761" s="58"/>
      <c r="O761" s="65"/>
      <c r="P761" s="60"/>
      <c r="Q761" s="61"/>
      <c r="R761" s="66"/>
      <c r="S761" s="67"/>
      <c r="T761" s="57" t="e">
        <f t="shared" si="17"/>
        <v>#REF!</v>
      </c>
      <c r="U761" s="58"/>
      <c r="V761" s="70"/>
      <c r="W761" s="71"/>
      <c r="X761" s="72"/>
      <c r="Y761" s="73"/>
      <c r="Z761" s="74"/>
      <c r="AA761" s="75" t="e">
        <f t="shared" si="18"/>
        <v>#REF!</v>
      </c>
      <c r="AB761" s="76"/>
      <c r="AC761" s="70"/>
      <c r="AD761" s="71"/>
      <c r="AE761" s="72"/>
      <c r="AF761" s="73"/>
      <c r="AG761" s="74"/>
      <c r="AH761" s="68" t="e">
        <f t="shared" si="19"/>
        <v>#REF!</v>
      </c>
      <c r="AI761" s="76"/>
      <c r="AJ761" s="59"/>
      <c r="AK761" s="71"/>
      <c r="AL761" s="72"/>
      <c r="AM761" s="62"/>
      <c r="AN761" s="63"/>
      <c r="AO761" s="77" t="s">
        <v>165</v>
      </c>
      <c r="AP761" s="3" t="e">
        <f t="shared" si="20"/>
        <v>#REF!</v>
      </c>
    </row>
    <row r="762" spans="1:42" ht="39.75" customHeight="1" x14ac:dyDescent="0.25">
      <c r="A762" s="52">
        <f t="shared" si="21"/>
        <v>748</v>
      </c>
      <c r="B762" s="53" t="e">
        <f>'2 SERVICES'!#REF!</f>
        <v>#REF!</v>
      </c>
      <c r="C762" s="54" t="e">
        <f>'2 SERVICES'!#REF!</f>
        <v>#REF!</v>
      </c>
      <c r="D762" s="55" t="e">
        <f>'2 SERVICES'!#REF!</f>
        <v>#REF!</v>
      </c>
      <c r="E762" s="56">
        <f>'2 SERVICES'!B760</f>
        <v>0</v>
      </c>
      <c r="F762" s="57" t="e">
        <f t="shared" si="15"/>
        <v>#REF!</v>
      </c>
      <c r="G762" s="58"/>
      <c r="H762" s="59"/>
      <c r="I762" s="60"/>
      <c r="J762" s="61"/>
      <c r="K762" s="62"/>
      <c r="L762" s="63"/>
      <c r="M762" s="64" t="e">
        <f t="shared" si="16"/>
        <v>#REF!</v>
      </c>
      <c r="N762" s="58"/>
      <c r="O762" s="65"/>
      <c r="P762" s="60"/>
      <c r="Q762" s="61"/>
      <c r="R762" s="66"/>
      <c r="S762" s="67"/>
      <c r="T762" s="57" t="e">
        <f t="shared" si="17"/>
        <v>#REF!</v>
      </c>
      <c r="U762" s="58"/>
      <c r="V762" s="59"/>
      <c r="W762" s="60"/>
      <c r="X762" s="61"/>
      <c r="Y762" s="62"/>
      <c r="Z762" s="63"/>
      <c r="AA762" s="64" t="e">
        <f t="shared" si="18"/>
        <v>#REF!</v>
      </c>
      <c r="AB762" s="58"/>
      <c r="AC762" s="65"/>
      <c r="AD762" s="60"/>
      <c r="AE762" s="61"/>
      <c r="AF762" s="66"/>
      <c r="AG762" s="67"/>
      <c r="AH762" s="68" t="e">
        <f t="shared" si="19"/>
        <v>#REF!</v>
      </c>
      <c r="AI762" s="58"/>
      <c r="AJ762" s="59"/>
      <c r="AK762" s="60"/>
      <c r="AL762" s="61"/>
      <c r="AM762" s="62"/>
      <c r="AN762" s="63"/>
      <c r="AO762" s="69" t="s">
        <v>165</v>
      </c>
      <c r="AP762" s="3" t="e">
        <f t="shared" si="20"/>
        <v>#REF!</v>
      </c>
    </row>
    <row r="763" spans="1:42" ht="39.75" customHeight="1" x14ac:dyDescent="0.25">
      <c r="A763" s="52">
        <f t="shared" si="21"/>
        <v>749</v>
      </c>
      <c r="B763" s="53" t="e">
        <f>'2 SERVICES'!#REF!</f>
        <v>#REF!</v>
      </c>
      <c r="C763" s="54" t="e">
        <f>'2 SERVICES'!#REF!</f>
        <v>#REF!</v>
      </c>
      <c r="D763" s="55" t="e">
        <f>'2 SERVICES'!#REF!</f>
        <v>#REF!</v>
      </c>
      <c r="E763" s="56">
        <f>'2 SERVICES'!B761</f>
        <v>0</v>
      </c>
      <c r="F763" s="57" t="e">
        <f t="shared" si="15"/>
        <v>#REF!</v>
      </c>
      <c r="G763" s="58"/>
      <c r="H763" s="59"/>
      <c r="I763" s="60"/>
      <c r="J763" s="61"/>
      <c r="K763" s="62"/>
      <c r="L763" s="63"/>
      <c r="M763" s="64" t="e">
        <f t="shared" si="16"/>
        <v>#REF!</v>
      </c>
      <c r="N763" s="58"/>
      <c r="O763" s="65"/>
      <c r="P763" s="60"/>
      <c r="Q763" s="61"/>
      <c r="R763" s="66"/>
      <c r="S763" s="67"/>
      <c r="T763" s="57" t="e">
        <f t="shared" si="17"/>
        <v>#REF!</v>
      </c>
      <c r="U763" s="58"/>
      <c r="V763" s="70"/>
      <c r="W763" s="71"/>
      <c r="X763" s="72"/>
      <c r="Y763" s="73"/>
      <c r="Z763" s="74"/>
      <c r="AA763" s="75" t="e">
        <f t="shared" si="18"/>
        <v>#REF!</v>
      </c>
      <c r="AB763" s="76"/>
      <c r="AC763" s="70"/>
      <c r="AD763" s="71"/>
      <c r="AE763" s="72"/>
      <c r="AF763" s="73"/>
      <c r="AG763" s="74"/>
      <c r="AH763" s="68" t="e">
        <f t="shared" si="19"/>
        <v>#REF!</v>
      </c>
      <c r="AI763" s="76"/>
      <c r="AJ763" s="59"/>
      <c r="AK763" s="71"/>
      <c r="AL763" s="72"/>
      <c r="AM763" s="62"/>
      <c r="AN763" s="63"/>
      <c r="AO763" s="77" t="s">
        <v>165</v>
      </c>
      <c r="AP763" s="3" t="e">
        <f t="shared" si="20"/>
        <v>#REF!</v>
      </c>
    </row>
    <row r="764" spans="1:42" ht="39.75" customHeight="1" x14ac:dyDescent="0.25">
      <c r="A764" s="52">
        <f t="shared" si="21"/>
        <v>750</v>
      </c>
      <c r="B764" s="53" t="e">
        <f>'2 SERVICES'!#REF!</f>
        <v>#REF!</v>
      </c>
      <c r="C764" s="54" t="e">
        <f>'2 SERVICES'!#REF!</f>
        <v>#REF!</v>
      </c>
      <c r="D764" s="55" t="e">
        <f>'2 SERVICES'!#REF!</f>
        <v>#REF!</v>
      </c>
      <c r="E764" s="56">
        <f>'2 SERVICES'!B762</f>
        <v>0</v>
      </c>
      <c r="F764" s="57" t="e">
        <f t="shared" si="15"/>
        <v>#REF!</v>
      </c>
      <c r="G764" s="58"/>
      <c r="H764" s="59"/>
      <c r="I764" s="60"/>
      <c r="J764" s="61"/>
      <c r="K764" s="62"/>
      <c r="L764" s="63"/>
      <c r="M764" s="64" t="e">
        <f t="shared" si="16"/>
        <v>#REF!</v>
      </c>
      <c r="N764" s="58"/>
      <c r="O764" s="65"/>
      <c r="P764" s="60"/>
      <c r="Q764" s="61"/>
      <c r="R764" s="66"/>
      <c r="S764" s="67"/>
      <c r="T764" s="57" t="e">
        <f t="shared" si="17"/>
        <v>#REF!</v>
      </c>
      <c r="U764" s="58"/>
      <c r="V764" s="59"/>
      <c r="W764" s="60"/>
      <c r="X764" s="61"/>
      <c r="Y764" s="62"/>
      <c r="Z764" s="63"/>
      <c r="AA764" s="64" t="e">
        <f t="shared" si="18"/>
        <v>#REF!</v>
      </c>
      <c r="AB764" s="58"/>
      <c r="AC764" s="65"/>
      <c r="AD764" s="60"/>
      <c r="AE764" s="61"/>
      <c r="AF764" s="66"/>
      <c r="AG764" s="67"/>
      <c r="AH764" s="68" t="e">
        <f t="shared" si="19"/>
        <v>#REF!</v>
      </c>
      <c r="AI764" s="58"/>
      <c r="AJ764" s="59"/>
      <c r="AK764" s="60"/>
      <c r="AL764" s="61"/>
      <c r="AM764" s="62"/>
      <c r="AN764" s="63"/>
      <c r="AO764" s="69" t="s">
        <v>165</v>
      </c>
      <c r="AP764" s="3" t="e">
        <f t="shared" si="20"/>
        <v>#REF!</v>
      </c>
    </row>
    <row r="765" spans="1:42" ht="39.75" customHeight="1" x14ac:dyDescent="0.25">
      <c r="A765" s="52">
        <f t="shared" si="21"/>
        <v>751</v>
      </c>
      <c r="B765" s="53" t="e">
        <f>'2 SERVICES'!#REF!</f>
        <v>#REF!</v>
      </c>
      <c r="C765" s="54" t="e">
        <f>'2 SERVICES'!#REF!</f>
        <v>#REF!</v>
      </c>
      <c r="D765" s="55" t="e">
        <f>'2 SERVICES'!#REF!</f>
        <v>#REF!</v>
      </c>
      <c r="E765" s="56">
        <f>'2 SERVICES'!B763</f>
        <v>0</v>
      </c>
      <c r="F765" s="57" t="e">
        <f t="shared" si="15"/>
        <v>#REF!</v>
      </c>
      <c r="G765" s="58"/>
      <c r="H765" s="59"/>
      <c r="I765" s="60"/>
      <c r="J765" s="61"/>
      <c r="K765" s="62"/>
      <c r="L765" s="63"/>
      <c r="M765" s="64" t="e">
        <f t="shared" si="16"/>
        <v>#REF!</v>
      </c>
      <c r="N765" s="58"/>
      <c r="O765" s="65"/>
      <c r="P765" s="60"/>
      <c r="Q765" s="61"/>
      <c r="R765" s="66"/>
      <c r="S765" s="67"/>
      <c r="T765" s="57" t="e">
        <f t="shared" si="17"/>
        <v>#REF!</v>
      </c>
      <c r="U765" s="58"/>
      <c r="V765" s="70"/>
      <c r="W765" s="71"/>
      <c r="X765" s="72"/>
      <c r="Y765" s="73"/>
      <c r="Z765" s="74"/>
      <c r="AA765" s="75" t="e">
        <f t="shared" si="18"/>
        <v>#REF!</v>
      </c>
      <c r="AB765" s="76"/>
      <c r="AC765" s="70"/>
      <c r="AD765" s="71"/>
      <c r="AE765" s="72"/>
      <c r="AF765" s="73"/>
      <c r="AG765" s="74"/>
      <c r="AH765" s="68" t="e">
        <f t="shared" si="19"/>
        <v>#REF!</v>
      </c>
      <c r="AI765" s="76"/>
      <c r="AJ765" s="59"/>
      <c r="AK765" s="71"/>
      <c r="AL765" s="72"/>
      <c r="AM765" s="62"/>
      <c r="AN765" s="63"/>
      <c r="AO765" s="77" t="s">
        <v>165</v>
      </c>
      <c r="AP765" s="3" t="e">
        <f t="shared" si="20"/>
        <v>#REF!</v>
      </c>
    </row>
    <row r="766" spans="1:42" ht="39.75" customHeight="1" x14ac:dyDescent="0.25">
      <c r="A766" s="52">
        <f t="shared" si="21"/>
        <v>752</v>
      </c>
      <c r="B766" s="53" t="e">
        <f>'2 SERVICES'!#REF!</f>
        <v>#REF!</v>
      </c>
      <c r="C766" s="54" t="e">
        <f>'2 SERVICES'!#REF!</f>
        <v>#REF!</v>
      </c>
      <c r="D766" s="55" t="e">
        <f>'2 SERVICES'!#REF!</f>
        <v>#REF!</v>
      </c>
      <c r="E766" s="56">
        <f>'2 SERVICES'!B764</f>
        <v>0</v>
      </c>
      <c r="F766" s="57" t="e">
        <f t="shared" si="15"/>
        <v>#REF!</v>
      </c>
      <c r="G766" s="58"/>
      <c r="H766" s="59"/>
      <c r="I766" s="60"/>
      <c r="J766" s="61"/>
      <c r="K766" s="62"/>
      <c r="L766" s="63"/>
      <c r="M766" s="64" t="e">
        <f t="shared" si="16"/>
        <v>#REF!</v>
      </c>
      <c r="N766" s="58"/>
      <c r="O766" s="65"/>
      <c r="P766" s="60"/>
      <c r="Q766" s="61"/>
      <c r="R766" s="66"/>
      <c r="S766" s="67"/>
      <c r="T766" s="57" t="e">
        <f t="shared" si="17"/>
        <v>#REF!</v>
      </c>
      <c r="U766" s="58"/>
      <c r="V766" s="59"/>
      <c r="W766" s="60"/>
      <c r="X766" s="61"/>
      <c r="Y766" s="62"/>
      <c r="Z766" s="63"/>
      <c r="AA766" s="64" t="e">
        <f t="shared" si="18"/>
        <v>#REF!</v>
      </c>
      <c r="AB766" s="58"/>
      <c r="AC766" s="65"/>
      <c r="AD766" s="60"/>
      <c r="AE766" s="61"/>
      <c r="AF766" s="66"/>
      <c r="AG766" s="67"/>
      <c r="AH766" s="68" t="e">
        <f t="shared" si="19"/>
        <v>#REF!</v>
      </c>
      <c r="AI766" s="58"/>
      <c r="AJ766" s="59"/>
      <c r="AK766" s="60"/>
      <c r="AL766" s="61"/>
      <c r="AM766" s="62"/>
      <c r="AN766" s="63"/>
      <c r="AO766" s="69" t="s">
        <v>165</v>
      </c>
      <c r="AP766" s="3" t="e">
        <f t="shared" si="20"/>
        <v>#REF!</v>
      </c>
    </row>
    <row r="767" spans="1:42" ht="39.75" customHeight="1" x14ac:dyDescent="0.25">
      <c r="A767" s="52">
        <f t="shared" si="21"/>
        <v>753</v>
      </c>
      <c r="B767" s="53" t="e">
        <f>'2 SERVICES'!#REF!</f>
        <v>#REF!</v>
      </c>
      <c r="C767" s="54" t="e">
        <f>'2 SERVICES'!#REF!</f>
        <v>#REF!</v>
      </c>
      <c r="D767" s="55" t="e">
        <f>'2 SERVICES'!#REF!</f>
        <v>#REF!</v>
      </c>
      <c r="E767" s="56">
        <f>'2 SERVICES'!B765</f>
        <v>0</v>
      </c>
      <c r="F767" s="57" t="e">
        <f t="shared" si="15"/>
        <v>#REF!</v>
      </c>
      <c r="G767" s="58"/>
      <c r="H767" s="59"/>
      <c r="I767" s="60"/>
      <c r="J767" s="61"/>
      <c r="K767" s="62"/>
      <c r="L767" s="63"/>
      <c r="M767" s="64" t="e">
        <f t="shared" si="16"/>
        <v>#REF!</v>
      </c>
      <c r="N767" s="58"/>
      <c r="O767" s="65"/>
      <c r="P767" s="60"/>
      <c r="Q767" s="61"/>
      <c r="R767" s="66"/>
      <c r="S767" s="67"/>
      <c r="T767" s="57" t="e">
        <f t="shared" si="17"/>
        <v>#REF!</v>
      </c>
      <c r="U767" s="58"/>
      <c r="V767" s="70"/>
      <c r="W767" s="71"/>
      <c r="X767" s="72"/>
      <c r="Y767" s="73"/>
      <c r="Z767" s="74"/>
      <c r="AA767" s="75" t="e">
        <f t="shared" si="18"/>
        <v>#REF!</v>
      </c>
      <c r="AB767" s="76"/>
      <c r="AC767" s="70"/>
      <c r="AD767" s="71"/>
      <c r="AE767" s="72"/>
      <c r="AF767" s="73"/>
      <c r="AG767" s="74"/>
      <c r="AH767" s="68" t="e">
        <f t="shared" si="19"/>
        <v>#REF!</v>
      </c>
      <c r="AI767" s="76"/>
      <c r="AJ767" s="59"/>
      <c r="AK767" s="71"/>
      <c r="AL767" s="72"/>
      <c r="AM767" s="62"/>
      <c r="AN767" s="63"/>
      <c r="AO767" s="77" t="s">
        <v>165</v>
      </c>
      <c r="AP767" s="3" t="e">
        <f t="shared" si="20"/>
        <v>#REF!</v>
      </c>
    </row>
    <row r="768" spans="1:42" ht="39.75" customHeight="1" x14ac:dyDescent="0.25">
      <c r="A768" s="52">
        <f t="shared" si="21"/>
        <v>754</v>
      </c>
      <c r="B768" s="53" t="e">
        <f>'2 SERVICES'!#REF!</f>
        <v>#REF!</v>
      </c>
      <c r="C768" s="54" t="e">
        <f>'2 SERVICES'!#REF!</f>
        <v>#REF!</v>
      </c>
      <c r="D768" s="55" t="e">
        <f>'2 SERVICES'!#REF!</f>
        <v>#REF!</v>
      </c>
      <c r="E768" s="56">
        <f>'2 SERVICES'!B766</f>
        <v>0</v>
      </c>
      <c r="F768" s="57" t="e">
        <f t="shared" si="15"/>
        <v>#REF!</v>
      </c>
      <c r="G768" s="58"/>
      <c r="H768" s="59"/>
      <c r="I768" s="60"/>
      <c r="J768" s="61"/>
      <c r="K768" s="62"/>
      <c r="L768" s="63"/>
      <c r="M768" s="64" t="e">
        <f t="shared" si="16"/>
        <v>#REF!</v>
      </c>
      <c r="N768" s="58"/>
      <c r="O768" s="65"/>
      <c r="P768" s="60"/>
      <c r="Q768" s="61"/>
      <c r="R768" s="66"/>
      <c r="S768" s="67"/>
      <c r="T768" s="57" t="e">
        <f t="shared" si="17"/>
        <v>#REF!</v>
      </c>
      <c r="U768" s="58"/>
      <c r="V768" s="59"/>
      <c r="W768" s="60"/>
      <c r="X768" s="61"/>
      <c r="Y768" s="62"/>
      <c r="Z768" s="63"/>
      <c r="AA768" s="64" t="e">
        <f t="shared" si="18"/>
        <v>#REF!</v>
      </c>
      <c r="AB768" s="58"/>
      <c r="AC768" s="65"/>
      <c r="AD768" s="60"/>
      <c r="AE768" s="61"/>
      <c r="AF768" s="66"/>
      <c r="AG768" s="67"/>
      <c r="AH768" s="68" t="e">
        <f t="shared" si="19"/>
        <v>#REF!</v>
      </c>
      <c r="AI768" s="58"/>
      <c r="AJ768" s="59"/>
      <c r="AK768" s="60"/>
      <c r="AL768" s="61"/>
      <c r="AM768" s="62"/>
      <c r="AN768" s="63"/>
      <c r="AO768" s="69" t="s">
        <v>165</v>
      </c>
      <c r="AP768" s="3" t="e">
        <f t="shared" si="20"/>
        <v>#REF!</v>
      </c>
    </row>
    <row r="769" spans="1:42" ht="39.75" customHeight="1" x14ac:dyDescent="0.25">
      <c r="A769" s="52">
        <f t="shared" si="21"/>
        <v>755</v>
      </c>
      <c r="B769" s="53" t="e">
        <f>'2 SERVICES'!#REF!</f>
        <v>#REF!</v>
      </c>
      <c r="C769" s="54" t="e">
        <f>'2 SERVICES'!#REF!</f>
        <v>#REF!</v>
      </c>
      <c r="D769" s="55" t="e">
        <f>'2 SERVICES'!#REF!</f>
        <v>#REF!</v>
      </c>
      <c r="E769" s="56">
        <f>'2 SERVICES'!B767</f>
        <v>0</v>
      </c>
      <c r="F769" s="57" t="e">
        <f t="shared" si="15"/>
        <v>#REF!</v>
      </c>
      <c r="G769" s="58"/>
      <c r="H769" s="59"/>
      <c r="I769" s="60"/>
      <c r="J769" s="61"/>
      <c r="K769" s="62"/>
      <c r="L769" s="63"/>
      <c r="M769" s="64" t="e">
        <f t="shared" si="16"/>
        <v>#REF!</v>
      </c>
      <c r="N769" s="58"/>
      <c r="O769" s="65"/>
      <c r="P769" s="60"/>
      <c r="Q769" s="61"/>
      <c r="R769" s="66"/>
      <c r="S769" s="67"/>
      <c r="T769" s="57" t="e">
        <f t="shared" si="17"/>
        <v>#REF!</v>
      </c>
      <c r="U769" s="58"/>
      <c r="V769" s="70"/>
      <c r="W769" s="71"/>
      <c r="X769" s="72"/>
      <c r="Y769" s="73"/>
      <c r="Z769" s="74"/>
      <c r="AA769" s="75" t="e">
        <f t="shared" si="18"/>
        <v>#REF!</v>
      </c>
      <c r="AB769" s="76"/>
      <c r="AC769" s="70"/>
      <c r="AD769" s="71"/>
      <c r="AE769" s="72"/>
      <c r="AF769" s="73"/>
      <c r="AG769" s="74"/>
      <c r="AH769" s="68" t="e">
        <f t="shared" si="19"/>
        <v>#REF!</v>
      </c>
      <c r="AI769" s="76"/>
      <c r="AJ769" s="59"/>
      <c r="AK769" s="71"/>
      <c r="AL769" s="72"/>
      <c r="AM769" s="62"/>
      <c r="AN769" s="63"/>
      <c r="AO769" s="77" t="s">
        <v>165</v>
      </c>
      <c r="AP769" s="3" t="e">
        <f t="shared" si="20"/>
        <v>#REF!</v>
      </c>
    </row>
    <row r="770" spans="1:42" ht="39.75" customHeight="1" x14ac:dyDescent="0.25">
      <c r="A770" s="52">
        <f t="shared" si="21"/>
        <v>756</v>
      </c>
      <c r="B770" s="53" t="e">
        <f>'2 SERVICES'!#REF!</f>
        <v>#REF!</v>
      </c>
      <c r="C770" s="54" t="e">
        <f>'2 SERVICES'!#REF!</f>
        <v>#REF!</v>
      </c>
      <c r="D770" s="55" t="e">
        <f>'2 SERVICES'!#REF!</f>
        <v>#REF!</v>
      </c>
      <c r="E770" s="56">
        <f>'2 SERVICES'!B768</f>
        <v>0</v>
      </c>
      <c r="F770" s="57" t="e">
        <f t="shared" si="15"/>
        <v>#REF!</v>
      </c>
      <c r="G770" s="58"/>
      <c r="H770" s="59"/>
      <c r="I770" s="60"/>
      <c r="J770" s="61"/>
      <c r="K770" s="62"/>
      <c r="L770" s="63"/>
      <c r="M770" s="64" t="e">
        <f t="shared" si="16"/>
        <v>#REF!</v>
      </c>
      <c r="N770" s="58"/>
      <c r="O770" s="65"/>
      <c r="P770" s="60"/>
      <c r="Q770" s="61"/>
      <c r="R770" s="66"/>
      <c r="S770" s="67"/>
      <c r="T770" s="57" t="e">
        <f t="shared" si="17"/>
        <v>#REF!</v>
      </c>
      <c r="U770" s="58"/>
      <c r="V770" s="59"/>
      <c r="W770" s="60"/>
      <c r="X770" s="61"/>
      <c r="Y770" s="62"/>
      <c r="Z770" s="63"/>
      <c r="AA770" s="64" t="e">
        <f t="shared" si="18"/>
        <v>#REF!</v>
      </c>
      <c r="AB770" s="58"/>
      <c r="AC770" s="65"/>
      <c r="AD770" s="60"/>
      <c r="AE770" s="61"/>
      <c r="AF770" s="66"/>
      <c r="AG770" s="67"/>
      <c r="AH770" s="68" t="e">
        <f t="shared" si="19"/>
        <v>#REF!</v>
      </c>
      <c r="AI770" s="58"/>
      <c r="AJ770" s="59"/>
      <c r="AK770" s="60"/>
      <c r="AL770" s="61"/>
      <c r="AM770" s="62"/>
      <c r="AN770" s="63"/>
      <c r="AO770" s="69" t="s">
        <v>165</v>
      </c>
      <c r="AP770" s="3" t="e">
        <f t="shared" si="20"/>
        <v>#REF!</v>
      </c>
    </row>
    <row r="771" spans="1:42" ht="39.75" customHeight="1" x14ac:dyDescent="0.25">
      <c r="A771" s="52">
        <f t="shared" si="21"/>
        <v>757</v>
      </c>
      <c r="B771" s="53" t="e">
        <f>'2 SERVICES'!#REF!</f>
        <v>#REF!</v>
      </c>
      <c r="C771" s="54" t="e">
        <f>'2 SERVICES'!#REF!</f>
        <v>#REF!</v>
      </c>
      <c r="D771" s="55" t="e">
        <f>'2 SERVICES'!#REF!</f>
        <v>#REF!</v>
      </c>
      <c r="E771" s="56">
        <f>'2 SERVICES'!B769</f>
        <v>0</v>
      </c>
      <c r="F771" s="57" t="e">
        <f t="shared" si="15"/>
        <v>#REF!</v>
      </c>
      <c r="G771" s="58"/>
      <c r="H771" s="59"/>
      <c r="I771" s="60"/>
      <c r="J771" s="61"/>
      <c r="K771" s="62"/>
      <c r="L771" s="63"/>
      <c r="M771" s="64" t="e">
        <f t="shared" si="16"/>
        <v>#REF!</v>
      </c>
      <c r="N771" s="58"/>
      <c r="O771" s="65"/>
      <c r="P771" s="60"/>
      <c r="Q771" s="61"/>
      <c r="R771" s="66"/>
      <c r="S771" s="67"/>
      <c r="T771" s="57" t="e">
        <f t="shared" si="17"/>
        <v>#REF!</v>
      </c>
      <c r="U771" s="58"/>
      <c r="V771" s="70"/>
      <c r="W771" s="71"/>
      <c r="X771" s="72"/>
      <c r="Y771" s="73"/>
      <c r="Z771" s="74"/>
      <c r="AA771" s="75" t="e">
        <f t="shared" si="18"/>
        <v>#REF!</v>
      </c>
      <c r="AB771" s="76"/>
      <c r="AC771" s="70"/>
      <c r="AD771" s="71"/>
      <c r="AE771" s="72"/>
      <c r="AF771" s="73"/>
      <c r="AG771" s="74"/>
      <c r="AH771" s="68" t="e">
        <f t="shared" si="19"/>
        <v>#REF!</v>
      </c>
      <c r="AI771" s="76"/>
      <c r="AJ771" s="59"/>
      <c r="AK771" s="71"/>
      <c r="AL771" s="72"/>
      <c r="AM771" s="62"/>
      <c r="AN771" s="63"/>
      <c r="AO771" s="77" t="s">
        <v>165</v>
      </c>
      <c r="AP771" s="3" t="e">
        <f t="shared" si="20"/>
        <v>#REF!</v>
      </c>
    </row>
    <row r="772" spans="1:42" ht="39.75" customHeight="1" x14ac:dyDescent="0.25">
      <c r="A772" s="52">
        <f t="shared" si="21"/>
        <v>758</v>
      </c>
      <c r="B772" s="53" t="e">
        <f>'2 SERVICES'!#REF!</f>
        <v>#REF!</v>
      </c>
      <c r="C772" s="54" t="e">
        <f>'2 SERVICES'!#REF!</f>
        <v>#REF!</v>
      </c>
      <c r="D772" s="55" t="e">
        <f>'2 SERVICES'!#REF!</f>
        <v>#REF!</v>
      </c>
      <c r="E772" s="56">
        <f>'2 SERVICES'!B770</f>
        <v>0</v>
      </c>
      <c r="F772" s="57" t="e">
        <f t="shared" si="15"/>
        <v>#REF!</v>
      </c>
      <c r="G772" s="58"/>
      <c r="H772" s="59"/>
      <c r="I772" s="60"/>
      <c r="J772" s="61"/>
      <c r="K772" s="62"/>
      <c r="L772" s="63"/>
      <c r="M772" s="64" t="e">
        <f t="shared" si="16"/>
        <v>#REF!</v>
      </c>
      <c r="N772" s="58"/>
      <c r="O772" s="65"/>
      <c r="P772" s="60"/>
      <c r="Q772" s="61"/>
      <c r="R772" s="66"/>
      <c r="S772" s="67"/>
      <c r="T772" s="57" t="e">
        <f t="shared" si="17"/>
        <v>#REF!</v>
      </c>
      <c r="U772" s="58"/>
      <c r="V772" s="59"/>
      <c r="W772" s="60"/>
      <c r="X772" s="61"/>
      <c r="Y772" s="62"/>
      <c r="Z772" s="63"/>
      <c r="AA772" s="64" t="e">
        <f t="shared" si="18"/>
        <v>#REF!</v>
      </c>
      <c r="AB772" s="58"/>
      <c r="AC772" s="65"/>
      <c r="AD772" s="60"/>
      <c r="AE772" s="61"/>
      <c r="AF772" s="66"/>
      <c r="AG772" s="67"/>
      <c r="AH772" s="68" t="e">
        <f t="shared" si="19"/>
        <v>#REF!</v>
      </c>
      <c r="AI772" s="58"/>
      <c r="AJ772" s="59"/>
      <c r="AK772" s="60"/>
      <c r="AL772" s="61"/>
      <c r="AM772" s="62"/>
      <c r="AN772" s="63"/>
      <c r="AO772" s="69" t="s">
        <v>165</v>
      </c>
      <c r="AP772" s="3" t="e">
        <f t="shared" si="20"/>
        <v>#REF!</v>
      </c>
    </row>
    <row r="773" spans="1:42" ht="39.75" customHeight="1" x14ac:dyDescent="0.25">
      <c r="A773" s="52">
        <f t="shared" si="21"/>
        <v>759</v>
      </c>
      <c r="B773" s="53" t="e">
        <f>'2 SERVICES'!#REF!</f>
        <v>#REF!</v>
      </c>
      <c r="C773" s="54" t="e">
        <f>'2 SERVICES'!#REF!</f>
        <v>#REF!</v>
      </c>
      <c r="D773" s="55" t="e">
        <f>'2 SERVICES'!#REF!</f>
        <v>#REF!</v>
      </c>
      <c r="E773" s="56">
        <f>'2 SERVICES'!B771</f>
        <v>0</v>
      </c>
      <c r="F773" s="57" t="e">
        <f t="shared" si="15"/>
        <v>#REF!</v>
      </c>
      <c r="G773" s="58"/>
      <c r="H773" s="59"/>
      <c r="I773" s="60"/>
      <c r="J773" s="61"/>
      <c r="K773" s="62"/>
      <c r="L773" s="63"/>
      <c r="M773" s="64" t="e">
        <f t="shared" si="16"/>
        <v>#REF!</v>
      </c>
      <c r="N773" s="58"/>
      <c r="O773" s="65"/>
      <c r="P773" s="60"/>
      <c r="Q773" s="61"/>
      <c r="R773" s="66"/>
      <c r="S773" s="67"/>
      <c r="T773" s="57" t="e">
        <f t="shared" si="17"/>
        <v>#REF!</v>
      </c>
      <c r="U773" s="58"/>
      <c r="V773" s="70"/>
      <c r="W773" s="71"/>
      <c r="X773" s="72"/>
      <c r="Y773" s="73"/>
      <c r="Z773" s="74"/>
      <c r="AA773" s="75" t="e">
        <f t="shared" si="18"/>
        <v>#REF!</v>
      </c>
      <c r="AB773" s="76"/>
      <c r="AC773" s="70"/>
      <c r="AD773" s="71"/>
      <c r="AE773" s="72"/>
      <c r="AF773" s="73"/>
      <c r="AG773" s="74"/>
      <c r="AH773" s="68" t="e">
        <f t="shared" si="19"/>
        <v>#REF!</v>
      </c>
      <c r="AI773" s="76"/>
      <c r="AJ773" s="59"/>
      <c r="AK773" s="71"/>
      <c r="AL773" s="72"/>
      <c r="AM773" s="62"/>
      <c r="AN773" s="63"/>
      <c r="AO773" s="77" t="s">
        <v>165</v>
      </c>
      <c r="AP773" s="3" t="e">
        <f t="shared" si="20"/>
        <v>#REF!</v>
      </c>
    </row>
    <row r="774" spans="1:42" ht="39.75" customHeight="1" x14ac:dyDescent="0.25">
      <c r="A774" s="52">
        <f t="shared" si="21"/>
        <v>760</v>
      </c>
      <c r="B774" s="53" t="e">
        <f>'2 SERVICES'!#REF!</f>
        <v>#REF!</v>
      </c>
      <c r="C774" s="54" t="e">
        <f>'2 SERVICES'!#REF!</f>
        <v>#REF!</v>
      </c>
      <c r="D774" s="55" t="e">
        <f>'2 SERVICES'!#REF!</f>
        <v>#REF!</v>
      </c>
      <c r="E774" s="56">
        <f>'2 SERVICES'!B772</f>
        <v>0</v>
      </c>
      <c r="F774" s="57" t="e">
        <f t="shared" si="15"/>
        <v>#REF!</v>
      </c>
      <c r="G774" s="58"/>
      <c r="H774" s="59"/>
      <c r="I774" s="60"/>
      <c r="J774" s="61"/>
      <c r="K774" s="62"/>
      <c r="L774" s="63"/>
      <c r="M774" s="64" t="e">
        <f t="shared" si="16"/>
        <v>#REF!</v>
      </c>
      <c r="N774" s="58"/>
      <c r="O774" s="65"/>
      <c r="P774" s="60"/>
      <c r="Q774" s="61"/>
      <c r="R774" s="66"/>
      <c r="S774" s="67"/>
      <c r="T774" s="57" t="e">
        <f t="shared" si="17"/>
        <v>#REF!</v>
      </c>
      <c r="U774" s="58"/>
      <c r="V774" s="59"/>
      <c r="W774" s="60"/>
      <c r="X774" s="61"/>
      <c r="Y774" s="62"/>
      <c r="Z774" s="63"/>
      <c r="AA774" s="64" t="e">
        <f t="shared" si="18"/>
        <v>#REF!</v>
      </c>
      <c r="AB774" s="58"/>
      <c r="AC774" s="65"/>
      <c r="AD774" s="60"/>
      <c r="AE774" s="61"/>
      <c r="AF774" s="66"/>
      <c r="AG774" s="67"/>
      <c r="AH774" s="68" t="e">
        <f t="shared" si="19"/>
        <v>#REF!</v>
      </c>
      <c r="AI774" s="58"/>
      <c r="AJ774" s="59"/>
      <c r="AK774" s="60"/>
      <c r="AL774" s="61"/>
      <c r="AM774" s="62"/>
      <c r="AN774" s="63"/>
      <c r="AO774" s="69" t="s">
        <v>165</v>
      </c>
      <c r="AP774" s="3" t="e">
        <f t="shared" si="20"/>
        <v>#REF!</v>
      </c>
    </row>
    <row r="775" spans="1:42" ht="39.75" customHeight="1" x14ac:dyDescent="0.25">
      <c r="A775" s="52">
        <f t="shared" si="21"/>
        <v>761</v>
      </c>
      <c r="B775" s="53" t="e">
        <f>'2 SERVICES'!#REF!</f>
        <v>#REF!</v>
      </c>
      <c r="C775" s="54" t="e">
        <f>'2 SERVICES'!#REF!</f>
        <v>#REF!</v>
      </c>
      <c r="D775" s="55" t="e">
        <f>'2 SERVICES'!#REF!</f>
        <v>#REF!</v>
      </c>
      <c r="E775" s="56">
        <f>'2 SERVICES'!B773</f>
        <v>0</v>
      </c>
      <c r="F775" s="57" t="e">
        <f t="shared" si="15"/>
        <v>#REF!</v>
      </c>
      <c r="G775" s="58"/>
      <c r="H775" s="59"/>
      <c r="I775" s="60"/>
      <c r="J775" s="61"/>
      <c r="K775" s="62"/>
      <c r="L775" s="63"/>
      <c r="M775" s="64" t="e">
        <f t="shared" si="16"/>
        <v>#REF!</v>
      </c>
      <c r="N775" s="58"/>
      <c r="O775" s="65"/>
      <c r="P775" s="60"/>
      <c r="Q775" s="61"/>
      <c r="R775" s="66"/>
      <c r="S775" s="67"/>
      <c r="T775" s="57" t="e">
        <f t="shared" si="17"/>
        <v>#REF!</v>
      </c>
      <c r="U775" s="58"/>
      <c r="V775" s="70"/>
      <c r="W775" s="71"/>
      <c r="X775" s="72"/>
      <c r="Y775" s="73"/>
      <c r="Z775" s="74"/>
      <c r="AA775" s="75" t="e">
        <f t="shared" si="18"/>
        <v>#REF!</v>
      </c>
      <c r="AB775" s="76"/>
      <c r="AC775" s="70"/>
      <c r="AD775" s="71"/>
      <c r="AE775" s="72"/>
      <c r="AF775" s="73"/>
      <c r="AG775" s="74"/>
      <c r="AH775" s="68" t="e">
        <f t="shared" si="19"/>
        <v>#REF!</v>
      </c>
      <c r="AI775" s="76"/>
      <c r="AJ775" s="59"/>
      <c r="AK775" s="71"/>
      <c r="AL775" s="72"/>
      <c r="AM775" s="62"/>
      <c r="AN775" s="63"/>
      <c r="AO775" s="77" t="s">
        <v>165</v>
      </c>
      <c r="AP775" s="3" t="e">
        <f t="shared" si="20"/>
        <v>#REF!</v>
      </c>
    </row>
    <row r="776" spans="1:42" ht="39.75" customHeight="1" x14ac:dyDescent="0.25">
      <c r="A776" s="52">
        <f t="shared" si="21"/>
        <v>762</v>
      </c>
      <c r="B776" s="53" t="e">
        <f>'2 SERVICES'!#REF!</f>
        <v>#REF!</v>
      </c>
      <c r="C776" s="54" t="e">
        <f>'2 SERVICES'!#REF!</f>
        <v>#REF!</v>
      </c>
      <c r="D776" s="55" t="e">
        <f>'2 SERVICES'!#REF!</f>
        <v>#REF!</v>
      </c>
      <c r="E776" s="56">
        <f>'2 SERVICES'!B774</f>
        <v>0</v>
      </c>
      <c r="F776" s="57" t="e">
        <f t="shared" si="15"/>
        <v>#REF!</v>
      </c>
      <c r="G776" s="58"/>
      <c r="H776" s="59"/>
      <c r="I776" s="60"/>
      <c r="J776" s="61"/>
      <c r="K776" s="62"/>
      <c r="L776" s="63"/>
      <c r="M776" s="64" t="e">
        <f t="shared" si="16"/>
        <v>#REF!</v>
      </c>
      <c r="N776" s="58"/>
      <c r="O776" s="65"/>
      <c r="P776" s="60"/>
      <c r="Q776" s="61"/>
      <c r="R776" s="66"/>
      <c r="S776" s="67"/>
      <c r="T776" s="57" t="e">
        <f t="shared" si="17"/>
        <v>#REF!</v>
      </c>
      <c r="U776" s="58"/>
      <c r="V776" s="59"/>
      <c r="W776" s="60"/>
      <c r="X776" s="61"/>
      <c r="Y776" s="62"/>
      <c r="Z776" s="63"/>
      <c r="AA776" s="64" t="e">
        <f t="shared" si="18"/>
        <v>#REF!</v>
      </c>
      <c r="AB776" s="58"/>
      <c r="AC776" s="65"/>
      <c r="AD776" s="60"/>
      <c r="AE776" s="61"/>
      <c r="AF776" s="66"/>
      <c r="AG776" s="67"/>
      <c r="AH776" s="68" t="e">
        <f t="shared" si="19"/>
        <v>#REF!</v>
      </c>
      <c r="AI776" s="58"/>
      <c r="AJ776" s="59"/>
      <c r="AK776" s="60"/>
      <c r="AL776" s="61"/>
      <c r="AM776" s="62"/>
      <c r="AN776" s="63"/>
      <c r="AO776" s="69" t="s">
        <v>165</v>
      </c>
      <c r="AP776" s="3" t="e">
        <f t="shared" si="20"/>
        <v>#REF!</v>
      </c>
    </row>
    <row r="777" spans="1:42" ht="39.75" customHeight="1" x14ac:dyDescent="0.25">
      <c r="A777" s="52">
        <f t="shared" si="21"/>
        <v>763</v>
      </c>
      <c r="B777" s="53" t="e">
        <f>'2 SERVICES'!#REF!</f>
        <v>#REF!</v>
      </c>
      <c r="C777" s="54" t="e">
        <f>'2 SERVICES'!#REF!</f>
        <v>#REF!</v>
      </c>
      <c r="D777" s="55" t="e">
        <f>'2 SERVICES'!#REF!</f>
        <v>#REF!</v>
      </c>
      <c r="E777" s="56">
        <f>'2 SERVICES'!B775</f>
        <v>0</v>
      </c>
      <c r="F777" s="57" t="e">
        <f t="shared" si="15"/>
        <v>#REF!</v>
      </c>
      <c r="G777" s="58"/>
      <c r="H777" s="59"/>
      <c r="I777" s="60"/>
      <c r="J777" s="61"/>
      <c r="K777" s="62"/>
      <c r="L777" s="63"/>
      <c r="M777" s="64" t="e">
        <f t="shared" si="16"/>
        <v>#REF!</v>
      </c>
      <c r="N777" s="58"/>
      <c r="O777" s="65"/>
      <c r="P777" s="60"/>
      <c r="Q777" s="61"/>
      <c r="R777" s="66"/>
      <c r="S777" s="67"/>
      <c r="T777" s="57" t="e">
        <f t="shared" si="17"/>
        <v>#REF!</v>
      </c>
      <c r="U777" s="58"/>
      <c r="V777" s="70"/>
      <c r="W777" s="71"/>
      <c r="X777" s="72"/>
      <c r="Y777" s="73"/>
      <c r="Z777" s="74"/>
      <c r="AA777" s="75" t="e">
        <f t="shared" si="18"/>
        <v>#REF!</v>
      </c>
      <c r="AB777" s="76"/>
      <c r="AC777" s="70"/>
      <c r="AD777" s="71"/>
      <c r="AE777" s="72"/>
      <c r="AF777" s="73"/>
      <c r="AG777" s="74"/>
      <c r="AH777" s="68" t="e">
        <f t="shared" si="19"/>
        <v>#REF!</v>
      </c>
      <c r="AI777" s="76"/>
      <c r="AJ777" s="59"/>
      <c r="AK777" s="71"/>
      <c r="AL777" s="72"/>
      <c r="AM777" s="62"/>
      <c r="AN777" s="63"/>
      <c r="AO777" s="77" t="s">
        <v>165</v>
      </c>
      <c r="AP777" s="3" t="e">
        <f t="shared" si="20"/>
        <v>#REF!</v>
      </c>
    </row>
    <row r="778" spans="1:42" ht="39.75" customHeight="1" x14ac:dyDescent="0.25">
      <c r="A778" s="52">
        <f t="shared" si="21"/>
        <v>764</v>
      </c>
      <c r="B778" s="53" t="e">
        <f>'2 SERVICES'!#REF!</f>
        <v>#REF!</v>
      </c>
      <c r="C778" s="54" t="e">
        <f>'2 SERVICES'!#REF!</f>
        <v>#REF!</v>
      </c>
      <c r="D778" s="55" t="e">
        <f>'2 SERVICES'!#REF!</f>
        <v>#REF!</v>
      </c>
      <c r="E778" s="56">
        <f>'2 SERVICES'!B776</f>
        <v>0</v>
      </c>
      <c r="F778" s="57" t="e">
        <f t="shared" si="15"/>
        <v>#REF!</v>
      </c>
      <c r="G778" s="58"/>
      <c r="H778" s="59"/>
      <c r="I778" s="60"/>
      <c r="J778" s="61"/>
      <c r="K778" s="62"/>
      <c r="L778" s="63"/>
      <c r="M778" s="64" t="e">
        <f t="shared" si="16"/>
        <v>#REF!</v>
      </c>
      <c r="N778" s="58"/>
      <c r="O778" s="65"/>
      <c r="P778" s="60"/>
      <c r="Q778" s="61"/>
      <c r="R778" s="66"/>
      <c r="S778" s="67"/>
      <c r="T778" s="57" t="e">
        <f t="shared" si="17"/>
        <v>#REF!</v>
      </c>
      <c r="U778" s="58"/>
      <c r="V778" s="59"/>
      <c r="W778" s="60"/>
      <c r="X778" s="61"/>
      <c r="Y778" s="62"/>
      <c r="Z778" s="63"/>
      <c r="AA778" s="64" t="e">
        <f t="shared" si="18"/>
        <v>#REF!</v>
      </c>
      <c r="AB778" s="58"/>
      <c r="AC778" s="65"/>
      <c r="AD778" s="60"/>
      <c r="AE778" s="61"/>
      <c r="AF778" s="66"/>
      <c r="AG778" s="67"/>
      <c r="AH778" s="68" t="e">
        <f t="shared" si="19"/>
        <v>#REF!</v>
      </c>
      <c r="AI778" s="58"/>
      <c r="AJ778" s="59"/>
      <c r="AK778" s="60"/>
      <c r="AL778" s="61"/>
      <c r="AM778" s="62"/>
      <c r="AN778" s="63"/>
      <c r="AO778" s="69" t="s">
        <v>165</v>
      </c>
      <c r="AP778" s="3" t="e">
        <f t="shared" si="20"/>
        <v>#REF!</v>
      </c>
    </row>
    <row r="779" spans="1:42" ht="39.75" customHeight="1" x14ac:dyDescent="0.25">
      <c r="A779" s="52">
        <f t="shared" si="21"/>
        <v>765</v>
      </c>
      <c r="B779" s="53" t="e">
        <f>'2 SERVICES'!#REF!</f>
        <v>#REF!</v>
      </c>
      <c r="C779" s="54" t="e">
        <f>'2 SERVICES'!#REF!</f>
        <v>#REF!</v>
      </c>
      <c r="D779" s="55" t="e">
        <f>'2 SERVICES'!#REF!</f>
        <v>#REF!</v>
      </c>
      <c r="E779" s="56">
        <f>'2 SERVICES'!B777</f>
        <v>0</v>
      </c>
      <c r="F779" s="57" t="e">
        <f t="shared" ref="F779:F1013" si="22">D779+30</f>
        <v>#REF!</v>
      </c>
      <c r="G779" s="58"/>
      <c r="H779" s="59"/>
      <c r="I779" s="60"/>
      <c r="J779" s="61"/>
      <c r="K779" s="62"/>
      <c r="L779" s="63"/>
      <c r="M779" s="64" t="e">
        <f t="shared" ref="M779:M1013" si="23">D779+60</f>
        <v>#REF!</v>
      </c>
      <c r="N779" s="58"/>
      <c r="O779" s="65"/>
      <c r="P779" s="60"/>
      <c r="Q779" s="61"/>
      <c r="R779" s="66"/>
      <c r="S779" s="67"/>
      <c r="T779" s="57" t="e">
        <f t="shared" ref="T779:T1013" si="24">D779+90</f>
        <v>#REF!</v>
      </c>
      <c r="U779" s="58"/>
      <c r="V779" s="70"/>
      <c r="W779" s="71"/>
      <c r="X779" s="72"/>
      <c r="Y779" s="73"/>
      <c r="Z779" s="74"/>
      <c r="AA779" s="75" t="e">
        <f t="shared" ref="AA779:AA1013" si="25">D779+180</f>
        <v>#REF!</v>
      </c>
      <c r="AB779" s="76"/>
      <c r="AC779" s="70"/>
      <c r="AD779" s="71"/>
      <c r="AE779" s="72"/>
      <c r="AF779" s="73"/>
      <c r="AG779" s="74"/>
      <c r="AH779" s="68" t="e">
        <f t="shared" ref="AH779:AH1013" si="26">D779+365</f>
        <v>#REF!</v>
      </c>
      <c r="AI779" s="76"/>
      <c r="AJ779" s="59"/>
      <c r="AK779" s="71"/>
      <c r="AL779" s="72"/>
      <c r="AM779" s="62"/>
      <c r="AN779" s="63"/>
      <c r="AO779" s="77" t="s">
        <v>165</v>
      </c>
      <c r="AP779" s="3" t="e">
        <f t="shared" ref="AP779:AP1013" si="27">#REF!</f>
        <v>#REF!</v>
      </c>
    </row>
    <row r="780" spans="1:42" ht="39.75" customHeight="1" x14ac:dyDescent="0.25">
      <c r="A780" s="52">
        <f t="shared" si="21"/>
        <v>766</v>
      </c>
      <c r="B780" s="53" t="e">
        <f>'2 SERVICES'!#REF!</f>
        <v>#REF!</v>
      </c>
      <c r="C780" s="54" t="e">
        <f>'2 SERVICES'!#REF!</f>
        <v>#REF!</v>
      </c>
      <c r="D780" s="55" t="e">
        <f>'2 SERVICES'!#REF!</f>
        <v>#REF!</v>
      </c>
      <c r="E780" s="56">
        <f>'2 SERVICES'!B778</f>
        <v>0</v>
      </c>
      <c r="F780" s="57" t="e">
        <f t="shared" si="22"/>
        <v>#REF!</v>
      </c>
      <c r="G780" s="58"/>
      <c r="H780" s="59"/>
      <c r="I780" s="60"/>
      <c r="J780" s="61"/>
      <c r="K780" s="62"/>
      <c r="L780" s="63"/>
      <c r="M780" s="64" t="e">
        <f t="shared" si="23"/>
        <v>#REF!</v>
      </c>
      <c r="N780" s="58"/>
      <c r="O780" s="65"/>
      <c r="P780" s="60"/>
      <c r="Q780" s="61"/>
      <c r="R780" s="66"/>
      <c r="S780" s="67"/>
      <c r="T780" s="57" t="e">
        <f t="shared" si="24"/>
        <v>#REF!</v>
      </c>
      <c r="U780" s="58"/>
      <c r="V780" s="59"/>
      <c r="W780" s="60"/>
      <c r="X780" s="61"/>
      <c r="Y780" s="62"/>
      <c r="Z780" s="63"/>
      <c r="AA780" s="64" t="e">
        <f t="shared" si="25"/>
        <v>#REF!</v>
      </c>
      <c r="AB780" s="58"/>
      <c r="AC780" s="65"/>
      <c r="AD780" s="60"/>
      <c r="AE780" s="61"/>
      <c r="AF780" s="66"/>
      <c r="AG780" s="67"/>
      <c r="AH780" s="68" t="e">
        <f t="shared" si="26"/>
        <v>#REF!</v>
      </c>
      <c r="AI780" s="58"/>
      <c r="AJ780" s="59"/>
      <c r="AK780" s="60"/>
      <c r="AL780" s="61"/>
      <c r="AM780" s="62"/>
      <c r="AN780" s="63"/>
      <c r="AO780" s="69" t="s">
        <v>165</v>
      </c>
      <c r="AP780" s="3" t="e">
        <f t="shared" si="27"/>
        <v>#REF!</v>
      </c>
    </row>
    <row r="781" spans="1:42" ht="39.75" customHeight="1" x14ac:dyDescent="0.25">
      <c r="A781" s="52">
        <f t="shared" si="21"/>
        <v>767</v>
      </c>
      <c r="B781" s="53" t="e">
        <f>'2 SERVICES'!#REF!</f>
        <v>#REF!</v>
      </c>
      <c r="C781" s="54" t="e">
        <f>'2 SERVICES'!#REF!</f>
        <v>#REF!</v>
      </c>
      <c r="D781" s="55" t="e">
        <f>'2 SERVICES'!#REF!</f>
        <v>#REF!</v>
      </c>
      <c r="E781" s="56">
        <f>'2 SERVICES'!B779</f>
        <v>0</v>
      </c>
      <c r="F781" s="57" t="e">
        <f t="shared" si="22"/>
        <v>#REF!</v>
      </c>
      <c r="G781" s="58"/>
      <c r="H781" s="59"/>
      <c r="I781" s="60"/>
      <c r="J781" s="61"/>
      <c r="K781" s="62"/>
      <c r="L781" s="63"/>
      <c r="M781" s="64" t="e">
        <f t="shared" si="23"/>
        <v>#REF!</v>
      </c>
      <c r="N781" s="58"/>
      <c r="O781" s="65"/>
      <c r="P781" s="60"/>
      <c r="Q781" s="61"/>
      <c r="R781" s="66"/>
      <c r="S781" s="67"/>
      <c r="T781" s="57" t="e">
        <f t="shared" si="24"/>
        <v>#REF!</v>
      </c>
      <c r="U781" s="58"/>
      <c r="V781" s="70"/>
      <c r="W781" s="71"/>
      <c r="X781" s="72"/>
      <c r="Y781" s="73"/>
      <c r="Z781" s="74"/>
      <c r="AA781" s="75" t="e">
        <f t="shared" si="25"/>
        <v>#REF!</v>
      </c>
      <c r="AB781" s="76"/>
      <c r="AC781" s="70"/>
      <c r="AD781" s="71"/>
      <c r="AE781" s="72"/>
      <c r="AF781" s="73"/>
      <c r="AG781" s="74"/>
      <c r="AH781" s="68" t="e">
        <f t="shared" si="26"/>
        <v>#REF!</v>
      </c>
      <c r="AI781" s="76"/>
      <c r="AJ781" s="59"/>
      <c r="AK781" s="71"/>
      <c r="AL781" s="72"/>
      <c r="AM781" s="62"/>
      <c r="AN781" s="63"/>
      <c r="AO781" s="77" t="s">
        <v>165</v>
      </c>
      <c r="AP781" s="3" t="e">
        <f t="shared" si="27"/>
        <v>#REF!</v>
      </c>
    </row>
    <row r="782" spans="1:42" ht="39.75" customHeight="1" x14ac:dyDescent="0.25">
      <c r="A782" s="52">
        <f t="shared" si="21"/>
        <v>768</v>
      </c>
      <c r="B782" s="53" t="e">
        <f>'2 SERVICES'!#REF!</f>
        <v>#REF!</v>
      </c>
      <c r="C782" s="54" t="e">
        <f>'2 SERVICES'!#REF!</f>
        <v>#REF!</v>
      </c>
      <c r="D782" s="55" t="e">
        <f>'2 SERVICES'!#REF!</f>
        <v>#REF!</v>
      </c>
      <c r="E782" s="56">
        <f>'2 SERVICES'!B780</f>
        <v>0</v>
      </c>
      <c r="F782" s="57" t="e">
        <f t="shared" si="22"/>
        <v>#REF!</v>
      </c>
      <c r="G782" s="58"/>
      <c r="H782" s="59"/>
      <c r="I782" s="60"/>
      <c r="J782" s="61"/>
      <c r="K782" s="62"/>
      <c r="L782" s="63"/>
      <c r="M782" s="64" t="e">
        <f t="shared" si="23"/>
        <v>#REF!</v>
      </c>
      <c r="N782" s="58"/>
      <c r="O782" s="65"/>
      <c r="P782" s="60"/>
      <c r="Q782" s="61"/>
      <c r="R782" s="66"/>
      <c r="S782" s="67"/>
      <c r="T782" s="57" t="e">
        <f t="shared" si="24"/>
        <v>#REF!</v>
      </c>
      <c r="U782" s="58"/>
      <c r="V782" s="59"/>
      <c r="W782" s="60"/>
      <c r="X782" s="61"/>
      <c r="Y782" s="62"/>
      <c r="Z782" s="63"/>
      <c r="AA782" s="64" t="e">
        <f t="shared" si="25"/>
        <v>#REF!</v>
      </c>
      <c r="AB782" s="58"/>
      <c r="AC782" s="65"/>
      <c r="AD782" s="60"/>
      <c r="AE782" s="61"/>
      <c r="AF782" s="66"/>
      <c r="AG782" s="67"/>
      <c r="AH782" s="68" t="e">
        <f t="shared" si="26"/>
        <v>#REF!</v>
      </c>
      <c r="AI782" s="58"/>
      <c r="AJ782" s="59"/>
      <c r="AK782" s="60"/>
      <c r="AL782" s="61"/>
      <c r="AM782" s="62"/>
      <c r="AN782" s="63"/>
      <c r="AO782" s="69" t="s">
        <v>165</v>
      </c>
      <c r="AP782" s="3" t="e">
        <f t="shared" si="27"/>
        <v>#REF!</v>
      </c>
    </row>
    <row r="783" spans="1:42" ht="39.75" customHeight="1" x14ac:dyDescent="0.25">
      <c r="A783" s="52">
        <f t="shared" si="21"/>
        <v>769</v>
      </c>
      <c r="B783" s="53" t="e">
        <f>'2 SERVICES'!#REF!</f>
        <v>#REF!</v>
      </c>
      <c r="C783" s="54" t="e">
        <f>'2 SERVICES'!#REF!</f>
        <v>#REF!</v>
      </c>
      <c r="D783" s="55" t="e">
        <f>'2 SERVICES'!#REF!</f>
        <v>#REF!</v>
      </c>
      <c r="E783" s="56">
        <f>'2 SERVICES'!B781</f>
        <v>0</v>
      </c>
      <c r="F783" s="57" t="e">
        <f t="shared" si="22"/>
        <v>#REF!</v>
      </c>
      <c r="G783" s="58"/>
      <c r="H783" s="59"/>
      <c r="I783" s="60"/>
      <c r="J783" s="61"/>
      <c r="K783" s="62"/>
      <c r="L783" s="63"/>
      <c r="M783" s="64" t="e">
        <f t="shared" si="23"/>
        <v>#REF!</v>
      </c>
      <c r="N783" s="58"/>
      <c r="O783" s="65"/>
      <c r="P783" s="60"/>
      <c r="Q783" s="61"/>
      <c r="R783" s="66"/>
      <c r="S783" s="67"/>
      <c r="T783" s="57" t="e">
        <f t="shared" si="24"/>
        <v>#REF!</v>
      </c>
      <c r="U783" s="58"/>
      <c r="V783" s="70"/>
      <c r="W783" s="71"/>
      <c r="X783" s="72"/>
      <c r="Y783" s="73"/>
      <c r="Z783" s="74"/>
      <c r="AA783" s="75" t="e">
        <f t="shared" si="25"/>
        <v>#REF!</v>
      </c>
      <c r="AB783" s="76"/>
      <c r="AC783" s="70"/>
      <c r="AD783" s="71"/>
      <c r="AE783" s="72"/>
      <c r="AF783" s="73"/>
      <c r="AG783" s="74"/>
      <c r="AH783" s="68" t="e">
        <f t="shared" si="26"/>
        <v>#REF!</v>
      </c>
      <c r="AI783" s="76"/>
      <c r="AJ783" s="59"/>
      <c r="AK783" s="71"/>
      <c r="AL783" s="72"/>
      <c r="AM783" s="62"/>
      <c r="AN783" s="63"/>
      <c r="AO783" s="77" t="s">
        <v>165</v>
      </c>
      <c r="AP783" s="3" t="e">
        <f t="shared" si="27"/>
        <v>#REF!</v>
      </c>
    </row>
    <row r="784" spans="1:42" ht="39.75" customHeight="1" x14ac:dyDescent="0.25">
      <c r="A784" s="52">
        <f t="shared" si="21"/>
        <v>770</v>
      </c>
      <c r="B784" s="53" t="e">
        <f>'2 SERVICES'!#REF!</f>
        <v>#REF!</v>
      </c>
      <c r="C784" s="54" t="e">
        <f>'2 SERVICES'!#REF!</f>
        <v>#REF!</v>
      </c>
      <c r="D784" s="55" t="e">
        <f>'2 SERVICES'!#REF!</f>
        <v>#REF!</v>
      </c>
      <c r="E784" s="56">
        <f>'2 SERVICES'!B782</f>
        <v>0</v>
      </c>
      <c r="F784" s="57" t="e">
        <f t="shared" si="22"/>
        <v>#REF!</v>
      </c>
      <c r="G784" s="58"/>
      <c r="H784" s="59"/>
      <c r="I784" s="60"/>
      <c r="J784" s="61"/>
      <c r="K784" s="62"/>
      <c r="L784" s="63"/>
      <c r="M784" s="64" t="e">
        <f t="shared" si="23"/>
        <v>#REF!</v>
      </c>
      <c r="N784" s="58"/>
      <c r="O784" s="65"/>
      <c r="P784" s="60"/>
      <c r="Q784" s="61"/>
      <c r="R784" s="66"/>
      <c r="S784" s="67"/>
      <c r="T784" s="57" t="e">
        <f t="shared" si="24"/>
        <v>#REF!</v>
      </c>
      <c r="U784" s="58"/>
      <c r="V784" s="59"/>
      <c r="W784" s="60"/>
      <c r="X784" s="61"/>
      <c r="Y784" s="62"/>
      <c r="Z784" s="63"/>
      <c r="AA784" s="64" t="e">
        <f t="shared" si="25"/>
        <v>#REF!</v>
      </c>
      <c r="AB784" s="58"/>
      <c r="AC784" s="65"/>
      <c r="AD784" s="60"/>
      <c r="AE784" s="61"/>
      <c r="AF784" s="66"/>
      <c r="AG784" s="67"/>
      <c r="AH784" s="68" t="e">
        <f t="shared" si="26"/>
        <v>#REF!</v>
      </c>
      <c r="AI784" s="58"/>
      <c r="AJ784" s="59"/>
      <c r="AK784" s="60"/>
      <c r="AL784" s="61"/>
      <c r="AM784" s="62"/>
      <c r="AN784" s="63"/>
      <c r="AO784" s="69" t="s">
        <v>165</v>
      </c>
      <c r="AP784" s="3" t="e">
        <f t="shared" si="27"/>
        <v>#REF!</v>
      </c>
    </row>
    <row r="785" spans="1:42" ht="39.75" customHeight="1" x14ac:dyDescent="0.25">
      <c r="A785" s="52">
        <f t="shared" si="21"/>
        <v>771</v>
      </c>
      <c r="B785" s="53" t="e">
        <f>'2 SERVICES'!#REF!</f>
        <v>#REF!</v>
      </c>
      <c r="C785" s="54" t="e">
        <f>'2 SERVICES'!#REF!</f>
        <v>#REF!</v>
      </c>
      <c r="D785" s="55" t="e">
        <f>'2 SERVICES'!#REF!</f>
        <v>#REF!</v>
      </c>
      <c r="E785" s="56">
        <f>'2 SERVICES'!B783</f>
        <v>0</v>
      </c>
      <c r="F785" s="57" t="e">
        <f t="shared" si="22"/>
        <v>#REF!</v>
      </c>
      <c r="G785" s="58"/>
      <c r="H785" s="59"/>
      <c r="I785" s="60"/>
      <c r="J785" s="61"/>
      <c r="K785" s="62"/>
      <c r="L785" s="63"/>
      <c r="M785" s="64" t="e">
        <f t="shared" si="23"/>
        <v>#REF!</v>
      </c>
      <c r="N785" s="58"/>
      <c r="O785" s="65"/>
      <c r="P785" s="60"/>
      <c r="Q785" s="61"/>
      <c r="R785" s="66"/>
      <c r="S785" s="67"/>
      <c r="T785" s="57" t="e">
        <f t="shared" si="24"/>
        <v>#REF!</v>
      </c>
      <c r="U785" s="58"/>
      <c r="V785" s="70"/>
      <c r="W785" s="71"/>
      <c r="X785" s="72"/>
      <c r="Y785" s="73"/>
      <c r="Z785" s="74"/>
      <c r="AA785" s="75" t="e">
        <f t="shared" si="25"/>
        <v>#REF!</v>
      </c>
      <c r="AB785" s="76"/>
      <c r="AC785" s="70"/>
      <c r="AD785" s="71"/>
      <c r="AE785" s="72"/>
      <c r="AF785" s="73"/>
      <c r="AG785" s="74"/>
      <c r="AH785" s="68" t="e">
        <f t="shared" si="26"/>
        <v>#REF!</v>
      </c>
      <c r="AI785" s="76"/>
      <c r="AJ785" s="59"/>
      <c r="AK785" s="71"/>
      <c r="AL785" s="72"/>
      <c r="AM785" s="62"/>
      <c r="AN785" s="63"/>
      <c r="AO785" s="77" t="s">
        <v>165</v>
      </c>
      <c r="AP785" s="3" t="e">
        <f t="shared" si="27"/>
        <v>#REF!</v>
      </c>
    </row>
    <row r="786" spans="1:42" ht="39.75" customHeight="1" x14ac:dyDescent="0.25">
      <c r="A786" s="52">
        <f t="shared" si="21"/>
        <v>772</v>
      </c>
      <c r="B786" s="53" t="e">
        <f>'2 SERVICES'!#REF!</f>
        <v>#REF!</v>
      </c>
      <c r="C786" s="54" t="e">
        <f>'2 SERVICES'!#REF!</f>
        <v>#REF!</v>
      </c>
      <c r="D786" s="55" t="e">
        <f>'2 SERVICES'!#REF!</f>
        <v>#REF!</v>
      </c>
      <c r="E786" s="56">
        <f>'2 SERVICES'!B784</f>
        <v>0</v>
      </c>
      <c r="F786" s="57" t="e">
        <f t="shared" si="22"/>
        <v>#REF!</v>
      </c>
      <c r="G786" s="58"/>
      <c r="H786" s="59"/>
      <c r="I786" s="60"/>
      <c r="J786" s="61"/>
      <c r="K786" s="62"/>
      <c r="L786" s="63"/>
      <c r="M786" s="64" t="e">
        <f t="shared" si="23"/>
        <v>#REF!</v>
      </c>
      <c r="N786" s="58"/>
      <c r="O786" s="65"/>
      <c r="P786" s="60"/>
      <c r="Q786" s="61"/>
      <c r="R786" s="66"/>
      <c r="S786" s="67"/>
      <c r="T786" s="57" t="e">
        <f t="shared" si="24"/>
        <v>#REF!</v>
      </c>
      <c r="U786" s="58"/>
      <c r="V786" s="59"/>
      <c r="W786" s="60"/>
      <c r="X786" s="61"/>
      <c r="Y786" s="62"/>
      <c r="Z786" s="63"/>
      <c r="AA786" s="64" t="e">
        <f t="shared" si="25"/>
        <v>#REF!</v>
      </c>
      <c r="AB786" s="58"/>
      <c r="AC786" s="65"/>
      <c r="AD786" s="60"/>
      <c r="AE786" s="61"/>
      <c r="AF786" s="66"/>
      <c r="AG786" s="67"/>
      <c r="AH786" s="68" t="e">
        <f t="shared" si="26"/>
        <v>#REF!</v>
      </c>
      <c r="AI786" s="58"/>
      <c r="AJ786" s="59"/>
      <c r="AK786" s="60"/>
      <c r="AL786" s="61"/>
      <c r="AM786" s="62"/>
      <c r="AN786" s="63"/>
      <c r="AO786" s="69" t="s">
        <v>165</v>
      </c>
      <c r="AP786" s="3" t="e">
        <f t="shared" si="27"/>
        <v>#REF!</v>
      </c>
    </row>
    <row r="787" spans="1:42" ht="39.75" customHeight="1" x14ac:dyDescent="0.25">
      <c r="A787" s="52">
        <f t="shared" si="21"/>
        <v>773</v>
      </c>
      <c r="B787" s="53" t="e">
        <f>'2 SERVICES'!#REF!</f>
        <v>#REF!</v>
      </c>
      <c r="C787" s="54" t="e">
        <f>'2 SERVICES'!#REF!</f>
        <v>#REF!</v>
      </c>
      <c r="D787" s="55" t="e">
        <f>'2 SERVICES'!#REF!</f>
        <v>#REF!</v>
      </c>
      <c r="E787" s="56">
        <f>'2 SERVICES'!B785</f>
        <v>0</v>
      </c>
      <c r="F787" s="57" t="e">
        <f t="shared" si="22"/>
        <v>#REF!</v>
      </c>
      <c r="G787" s="58"/>
      <c r="H787" s="59"/>
      <c r="I787" s="60"/>
      <c r="J787" s="61"/>
      <c r="K787" s="62"/>
      <c r="L787" s="63"/>
      <c r="M787" s="64" t="e">
        <f t="shared" si="23"/>
        <v>#REF!</v>
      </c>
      <c r="N787" s="58"/>
      <c r="O787" s="65"/>
      <c r="P787" s="60"/>
      <c r="Q787" s="61"/>
      <c r="R787" s="66"/>
      <c r="S787" s="67"/>
      <c r="T787" s="57" t="e">
        <f t="shared" si="24"/>
        <v>#REF!</v>
      </c>
      <c r="U787" s="58"/>
      <c r="V787" s="70"/>
      <c r="W787" s="71"/>
      <c r="X787" s="72"/>
      <c r="Y787" s="73"/>
      <c r="Z787" s="74"/>
      <c r="AA787" s="75" t="e">
        <f t="shared" si="25"/>
        <v>#REF!</v>
      </c>
      <c r="AB787" s="76"/>
      <c r="AC787" s="70"/>
      <c r="AD787" s="71"/>
      <c r="AE787" s="72"/>
      <c r="AF787" s="73"/>
      <c r="AG787" s="74"/>
      <c r="AH787" s="68" t="e">
        <f t="shared" si="26"/>
        <v>#REF!</v>
      </c>
      <c r="AI787" s="76"/>
      <c r="AJ787" s="59"/>
      <c r="AK787" s="71"/>
      <c r="AL787" s="72"/>
      <c r="AM787" s="62"/>
      <c r="AN787" s="63"/>
      <c r="AO787" s="77" t="s">
        <v>165</v>
      </c>
      <c r="AP787" s="3" t="e">
        <f t="shared" si="27"/>
        <v>#REF!</v>
      </c>
    </row>
    <row r="788" spans="1:42" ht="39.75" customHeight="1" x14ac:dyDescent="0.25">
      <c r="A788" s="52">
        <f t="shared" si="21"/>
        <v>774</v>
      </c>
      <c r="B788" s="53" t="e">
        <f>'2 SERVICES'!#REF!</f>
        <v>#REF!</v>
      </c>
      <c r="C788" s="54" t="e">
        <f>'2 SERVICES'!#REF!</f>
        <v>#REF!</v>
      </c>
      <c r="D788" s="55" t="e">
        <f>'2 SERVICES'!#REF!</f>
        <v>#REF!</v>
      </c>
      <c r="E788" s="56">
        <f>'2 SERVICES'!B786</f>
        <v>0</v>
      </c>
      <c r="F788" s="57" t="e">
        <f t="shared" si="22"/>
        <v>#REF!</v>
      </c>
      <c r="G788" s="58"/>
      <c r="H788" s="59"/>
      <c r="I788" s="60"/>
      <c r="J788" s="61"/>
      <c r="K788" s="62"/>
      <c r="L788" s="63"/>
      <c r="M788" s="64" t="e">
        <f t="shared" si="23"/>
        <v>#REF!</v>
      </c>
      <c r="N788" s="58"/>
      <c r="O788" s="65"/>
      <c r="P788" s="60"/>
      <c r="Q788" s="61"/>
      <c r="R788" s="66"/>
      <c r="S788" s="67"/>
      <c r="T788" s="57" t="e">
        <f t="shared" si="24"/>
        <v>#REF!</v>
      </c>
      <c r="U788" s="58"/>
      <c r="V788" s="59"/>
      <c r="W788" s="60"/>
      <c r="X788" s="61"/>
      <c r="Y788" s="62"/>
      <c r="Z788" s="63"/>
      <c r="AA788" s="64" t="e">
        <f t="shared" si="25"/>
        <v>#REF!</v>
      </c>
      <c r="AB788" s="58"/>
      <c r="AC788" s="65"/>
      <c r="AD788" s="60"/>
      <c r="AE788" s="61"/>
      <c r="AF788" s="66"/>
      <c r="AG788" s="67"/>
      <c r="AH788" s="68" t="e">
        <f t="shared" si="26"/>
        <v>#REF!</v>
      </c>
      <c r="AI788" s="58"/>
      <c r="AJ788" s="59"/>
      <c r="AK788" s="60"/>
      <c r="AL788" s="61"/>
      <c r="AM788" s="62"/>
      <c r="AN788" s="63"/>
      <c r="AO788" s="69" t="s">
        <v>165</v>
      </c>
      <c r="AP788" s="3" t="e">
        <f t="shared" si="27"/>
        <v>#REF!</v>
      </c>
    </row>
    <row r="789" spans="1:42" ht="39.75" customHeight="1" x14ac:dyDescent="0.25">
      <c r="A789" s="52">
        <f t="shared" si="21"/>
        <v>775</v>
      </c>
      <c r="B789" s="53" t="e">
        <f>'2 SERVICES'!#REF!</f>
        <v>#REF!</v>
      </c>
      <c r="C789" s="54" t="e">
        <f>'2 SERVICES'!#REF!</f>
        <v>#REF!</v>
      </c>
      <c r="D789" s="55" t="e">
        <f>'2 SERVICES'!#REF!</f>
        <v>#REF!</v>
      </c>
      <c r="E789" s="56">
        <f>'2 SERVICES'!B787</f>
        <v>0</v>
      </c>
      <c r="F789" s="57" t="e">
        <f t="shared" si="22"/>
        <v>#REF!</v>
      </c>
      <c r="G789" s="58"/>
      <c r="H789" s="59"/>
      <c r="I789" s="60"/>
      <c r="J789" s="61"/>
      <c r="K789" s="62"/>
      <c r="L789" s="63"/>
      <c r="M789" s="64" t="e">
        <f t="shared" si="23"/>
        <v>#REF!</v>
      </c>
      <c r="N789" s="58"/>
      <c r="O789" s="65"/>
      <c r="P789" s="60"/>
      <c r="Q789" s="61"/>
      <c r="R789" s="66"/>
      <c r="S789" s="67"/>
      <c r="T789" s="57" t="e">
        <f t="shared" si="24"/>
        <v>#REF!</v>
      </c>
      <c r="U789" s="58"/>
      <c r="V789" s="70"/>
      <c r="W789" s="71"/>
      <c r="X789" s="72"/>
      <c r="Y789" s="73"/>
      <c r="Z789" s="74"/>
      <c r="AA789" s="75" t="e">
        <f t="shared" si="25"/>
        <v>#REF!</v>
      </c>
      <c r="AB789" s="76"/>
      <c r="AC789" s="70"/>
      <c r="AD789" s="71"/>
      <c r="AE789" s="72"/>
      <c r="AF789" s="73"/>
      <c r="AG789" s="74"/>
      <c r="AH789" s="68" t="e">
        <f t="shared" si="26"/>
        <v>#REF!</v>
      </c>
      <c r="AI789" s="76"/>
      <c r="AJ789" s="59"/>
      <c r="AK789" s="71"/>
      <c r="AL789" s="72"/>
      <c r="AM789" s="62"/>
      <c r="AN789" s="63"/>
      <c r="AO789" s="77" t="s">
        <v>165</v>
      </c>
      <c r="AP789" s="3" t="e">
        <f t="shared" si="27"/>
        <v>#REF!</v>
      </c>
    </row>
    <row r="790" spans="1:42" ht="39.75" customHeight="1" x14ac:dyDescent="0.25">
      <c r="A790" s="52">
        <f t="shared" si="21"/>
        <v>776</v>
      </c>
      <c r="B790" s="53" t="e">
        <f>'2 SERVICES'!#REF!</f>
        <v>#REF!</v>
      </c>
      <c r="C790" s="54" t="e">
        <f>'2 SERVICES'!#REF!</f>
        <v>#REF!</v>
      </c>
      <c r="D790" s="55" t="e">
        <f>'2 SERVICES'!#REF!</f>
        <v>#REF!</v>
      </c>
      <c r="E790" s="56">
        <f>'2 SERVICES'!B788</f>
        <v>0</v>
      </c>
      <c r="F790" s="57" t="e">
        <f t="shared" si="22"/>
        <v>#REF!</v>
      </c>
      <c r="G790" s="58"/>
      <c r="H790" s="59"/>
      <c r="I790" s="60"/>
      <c r="J790" s="61"/>
      <c r="K790" s="62"/>
      <c r="L790" s="63"/>
      <c r="M790" s="64" t="e">
        <f t="shared" si="23"/>
        <v>#REF!</v>
      </c>
      <c r="N790" s="58"/>
      <c r="O790" s="65"/>
      <c r="P790" s="60"/>
      <c r="Q790" s="61"/>
      <c r="R790" s="66"/>
      <c r="S790" s="67"/>
      <c r="T790" s="57" t="e">
        <f t="shared" si="24"/>
        <v>#REF!</v>
      </c>
      <c r="U790" s="58"/>
      <c r="V790" s="59"/>
      <c r="W790" s="60"/>
      <c r="X790" s="61"/>
      <c r="Y790" s="62"/>
      <c r="Z790" s="63"/>
      <c r="AA790" s="64" t="e">
        <f t="shared" si="25"/>
        <v>#REF!</v>
      </c>
      <c r="AB790" s="58"/>
      <c r="AC790" s="65"/>
      <c r="AD790" s="60"/>
      <c r="AE790" s="61"/>
      <c r="AF790" s="66"/>
      <c r="AG790" s="67"/>
      <c r="AH790" s="68" t="e">
        <f t="shared" si="26"/>
        <v>#REF!</v>
      </c>
      <c r="AI790" s="58"/>
      <c r="AJ790" s="59"/>
      <c r="AK790" s="60"/>
      <c r="AL790" s="61"/>
      <c r="AM790" s="62"/>
      <c r="AN790" s="63"/>
      <c r="AO790" s="69" t="s">
        <v>165</v>
      </c>
      <c r="AP790" s="3" t="e">
        <f t="shared" si="27"/>
        <v>#REF!</v>
      </c>
    </row>
    <row r="791" spans="1:42" ht="39.75" customHeight="1" x14ac:dyDescent="0.25">
      <c r="A791" s="52">
        <f t="shared" ref="A791:A1013" si="28">ROW(A777)</f>
        <v>777</v>
      </c>
      <c r="B791" s="53" t="e">
        <f>'2 SERVICES'!#REF!</f>
        <v>#REF!</v>
      </c>
      <c r="C791" s="54" t="e">
        <f>'2 SERVICES'!#REF!</f>
        <v>#REF!</v>
      </c>
      <c r="D791" s="55" t="e">
        <f>'2 SERVICES'!#REF!</f>
        <v>#REF!</v>
      </c>
      <c r="E791" s="56">
        <f>'2 SERVICES'!B789</f>
        <v>0</v>
      </c>
      <c r="F791" s="57" t="e">
        <f t="shared" si="22"/>
        <v>#REF!</v>
      </c>
      <c r="G791" s="58"/>
      <c r="H791" s="59"/>
      <c r="I791" s="60"/>
      <c r="J791" s="61"/>
      <c r="K791" s="62"/>
      <c r="L791" s="63"/>
      <c r="M791" s="64" t="e">
        <f t="shared" si="23"/>
        <v>#REF!</v>
      </c>
      <c r="N791" s="58"/>
      <c r="O791" s="65"/>
      <c r="P791" s="60"/>
      <c r="Q791" s="61"/>
      <c r="R791" s="66"/>
      <c r="S791" s="67"/>
      <c r="T791" s="57" t="e">
        <f t="shared" si="24"/>
        <v>#REF!</v>
      </c>
      <c r="U791" s="58"/>
      <c r="V791" s="70"/>
      <c r="W791" s="71"/>
      <c r="X791" s="72"/>
      <c r="Y791" s="73"/>
      <c r="Z791" s="74"/>
      <c r="AA791" s="75" t="e">
        <f t="shared" si="25"/>
        <v>#REF!</v>
      </c>
      <c r="AB791" s="76"/>
      <c r="AC791" s="70"/>
      <c r="AD791" s="71"/>
      <c r="AE791" s="72"/>
      <c r="AF791" s="73"/>
      <c r="AG791" s="74"/>
      <c r="AH791" s="68" t="e">
        <f t="shared" si="26"/>
        <v>#REF!</v>
      </c>
      <c r="AI791" s="76"/>
      <c r="AJ791" s="59"/>
      <c r="AK791" s="71"/>
      <c r="AL791" s="72"/>
      <c r="AM791" s="62"/>
      <c r="AN791" s="63"/>
      <c r="AO791" s="77" t="s">
        <v>165</v>
      </c>
      <c r="AP791" s="3" t="e">
        <f t="shared" si="27"/>
        <v>#REF!</v>
      </c>
    </row>
    <row r="792" spans="1:42" ht="39.75" customHeight="1" x14ac:dyDescent="0.25">
      <c r="A792" s="52">
        <f t="shared" si="28"/>
        <v>778</v>
      </c>
      <c r="B792" s="53" t="e">
        <f>'2 SERVICES'!#REF!</f>
        <v>#REF!</v>
      </c>
      <c r="C792" s="54" t="e">
        <f>'2 SERVICES'!#REF!</f>
        <v>#REF!</v>
      </c>
      <c r="D792" s="55" t="e">
        <f>'2 SERVICES'!#REF!</f>
        <v>#REF!</v>
      </c>
      <c r="E792" s="56">
        <f>'2 SERVICES'!B790</f>
        <v>0</v>
      </c>
      <c r="F792" s="57" t="e">
        <f t="shared" si="22"/>
        <v>#REF!</v>
      </c>
      <c r="G792" s="58"/>
      <c r="H792" s="59"/>
      <c r="I792" s="60"/>
      <c r="J792" s="61"/>
      <c r="K792" s="62"/>
      <c r="L792" s="63"/>
      <c r="M792" s="64" t="e">
        <f t="shared" si="23"/>
        <v>#REF!</v>
      </c>
      <c r="N792" s="58"/>
      <c r="O792" s="65"/>
      <c r="P792" s="60"/>
      <c r="Q792" s="61"/>
      <c r="R792" s="66"/>
      <c r="S792" s="67"/>
      <c r="T792" s="57" t="e">
        <f t="shared" si="24"/>
        <v>#REF!</v>
      </c>
      <c r="U792" s="58"/>
      <c r="V792" s="59"/>
      <c r="W792" s="60"/>
      <c r="X792" s="61"/>
      <c r="Y792" s="62"/>
      <c r="Z792" s="63"/>
      <c r="AA792" s="64" t="e">
        <f t="shared" si="25"/>
        <v>#REF!</v>
      </c>
      <c r="AB792" s="58"/>
      <c r="AC792" s="65"/>
      <c r="AD792" s="60"/>
      <c r="AE792" s="61"/>
      <c r="AF792" s="66"/>
      <c r="AG792" s="67"/>
      <c r="AH792" s="68" t="e">
        <f t="shared" si="26"/>
        <v>#REF!</v>
      </c>
      <c r="AI792" s="58"/>
      <c r="AJ792" s="59"/>
      <c r="AK792" s="60"/>
      <c r="AL792" s="61"/>
      <c r="AM792" s="62"/>
      <c r="AN792" s="63"/>
      <c r="AO792" s="69" t="s">
        <v>165</v>
      </c>
      <c r="AP792" s="3" t="e">
        <f t="shared" si="27"/>
        <v>#REF!</v>
      </c>
    </row>
    <row r="793" spans="1:42" ht="39.75" customHeight="1" x14ac:dyDescent="0.25">
      <c r="A793" s="52">
        <f t="shared" si="28"/>
        <v>779</v>
      </c>
      <c r="B793" s="53" t="e">
        <f>'2 SERVICES'!#REF!</f>
        <v>#REF!</v>
      </c>
      <c r="C793" s="54" t="e">
        <f>'2 SERVICES'!#REF!</f>
        <v>#REF!</v>
      </c>
      <c r="D793" s="55" t="e">
        <f>'2 SERVICES'!#REF!</f>
        <v>#REF!</v>
      </c>
      <c r="E793" s="56">
        <f>'2 SERVICES'!B791</f>
        <v>0</v>
      </c>
      <c r="F793" s="57" t="e">
        <f t="shared" si="22"/>
        <v>#REF!</v>
      </c>
      <c r="G793" s="58"/>
      <c r="H793" s="59"/>
      <c r="I793" s="60"/>
      <c r="J793" s="61"/>
      <c r="K793" s="62"/>
      <c r="L793" s="63"/>
      <c r="M793" s="64" t="e">
        <f t="shared" si="23"/>
        <v>#REF!</v>
      </c>
      <c r="N793" s="58"/>
      <c r="O793" s="65"/>
      <c r="P793" s="60"/>
      <c r="Q793" s="61"/>
      <c r="R793" s="66"/>
      <c r="S793" s="67"/>
      <c r="T793" s="57" t="e">
        <f t="shared" si="24"/>
        <v>#REF!</v>
      </c>
      <c r="U793" s="58"/>
      <c r="V793" s="70"/>
      <c r="W793" s="71"/>
      <c r="X793" s="72"/>
      <c r="Y793" s="73"/>
      <c r="Z793" s="74"/>
      <c r="AA793" s="75" t="e">
        <f t="shared" si="25"/>
        <v>#REF!</v>
      </c>
      <c r="AB793" s="76"/>
      <c r="AC793" s="70"/>
      <c r="AD793" s="71"/>
      <c r="AE793" s="72"/>
      <c r="AF793" s="73"/>
      <c r="AG793" s="74"/>
      <c r="AH793" s="68" t="e">
        <f t="shared" si="26"/>
        <v>#REF!</v>
      </c>
      <c r="AI793" s="76"/>
      <c r="AJ793" s="59"/>
      <c r="AK793" s="71"/>
      <c r="AL793" s="72"/>
      <c r="AM793" s="62"/>
      <c r="AN793" s="63"/>
      <c r="AO793" s="77" t="s">
        <v>165</v>
      </c>
      <c r="AP793" s="3" t="e">
        <f t="shared" si="27"/>
        <v>#REF!</v>
      </c>
    </row>
    <row r="794" spans="1:42" ht="39.75" customHeight="1" x14ac:dyDescent="0.25">
      <c r="A794" s="52">
        <f t="shared" si="28"/>
        <v>780</v>
      </c>
      <c r="B794" s="53" t="e">
        <f>'2 SERVICES'!#REF!</f>
        <v>#REF!</v>
      </c>
      <c r="C794" s="54" t="e">
        <f>'2 SERVICES'!#REF!</f>
        <v>#REF!</v>
      </c>
      <c r="D794" s="55" t="e">
        <f>'2 SERVICES'!#REF!</f>
        <v>#REF!</v>
      </c>
      <c r="E794" s="56">
        <f>'2 SERVICES'!B792</f>
        <v>0</v>
      </c>
      <c r="F794" s="57" t="e">
        <f t="shared" si="22"/>
        <v>#REF!</v>
      </c>
      <c r="G794" s="58"/>
      <c r="H794" s="59"/>
      <c r="I794" s="60"/>
      <c r="J794" s="61"/>
      <c r="K794" s="62"/>
      <c r="L794" s="63"/>
      <c r="M794" s="64" t="e">
        <f t="shared" si="23"/>
        <v>#REF!</v>
      </c>
      <c r="N794" s="58"/>
      <c r="O794" s="65"/>
      <c r="P794" s="60"/>
      <c r="Q794" s="61"/>
      <c r="R794" s="66"/>
      <c r="S794" s="67"/>
      <c r="T794" s="57" t="e">
        <f t="shared" si="24"/>
        <v>#REF!</v>
      </c>
      <c r="U794" s="58"/>
      <c r="V794" s="59"/>
      <c r="W794" s="60"/>
      <c r="X794" s="61"/>
      <c r="Y794" s="62"/>
      <c r="Z794" s="63"/>
      <c r="AA794" s="64" t="e">
        <f t="shared" si="25"/>
        <v>#REF!</v>
      </c>
      <c r="AB794" s="58"/>
      <c r="AC794" s="65"/>
      <c r="AD794" s="60"/>
      <c r="AE794" s="61"/>
      <c r="AF794" s="66"/>
      <c r="AG794" s="67"/>
      <c r="AH794" s="68" t="e">
        <f t="shared" si="26"/>
        <v>#REF!</v>
      </c>
      <c r="AI794" s="58"/>
      <c r="AJ794" s="59"/>
      <c r="AK794" s="60"/>
      <c r="AL794" s="61"/>
      <c r="AM794" s="62"/>
      <c r="AN794" s="63"/>
      <c r="AO794" s="69" t="s">
        <v>165</v>
      </c>
      <c r="AP794" s="3" t="e">
        <f t="shared" si="27"/>
        <v>#REF!</v>
      </c>
    </row>
    <row r="795" spans="1:42" ht="39.75" customHeight="1" x14ac:dyDescent="0.25">
      <c r="A795" s="52">
        <f t="shared" si="28"/>
        <v>781</v>
      </c>
      <c r="B795" s="53" t="e">
        <f>'2 SERVICES'!#REF!</f>
        <v>#REF!</v>
      </c>
      <c r="C795" s="54" t="e">
        <f>'2 SERVICES'!#REF!</f>
        <v>#REF!</v>
      </c>
      <c r="D795" s="55" t="e">
        <f>'2 SERVICES'!#REF!</f>
        <v>#REF!</v>
      </c>
      <c r="E795" s="56">
        <f>'2 SERVICES'!B793</f>
        <v>0</v>
      </c>
      <c r="F795" s="57" t="e">
        <f t="shared" si="22"/>
        <v>#REF!</v>
      </c>
      <c r="G795" s="58"/>
      <c r="H795" s="59"/>
      <c r="I795" s="60"/>
      <c r="J795" s="61"/>
      <c r="K795" s="62"/>
      <c r="L795" s="63"/>
      <c r="M795" s="64" t="e">
        <f t="shared" si="23"/>
        <v>#REF!</v>
      </c>
      <c r="N795" s="58"/>
      <c r="O795" s="65"/>
      <c r="P795" s="60"/>
      <c r="Q795" s="61"/>
      <c r="R795" s="66"/>
      <c r="S795" s="67"/>
      <c r="T795" s="57" t="e">
        <f t="shared" si="24"/>
        <v>#REF!</v>
      </c>
      <c r="U795" s="58"/>
      <c r="V795" s="70"/>
      <c r="W795" s="71"/>
      <c r="X795" s="72"/>
      <c r="Y795" s="73"/>
      <c r="Z795" s="74"/>
      <c r="AA795" s="75" t="e">
        <f t="shared" si="25"/>
        <v>#REF!</v>
      </c>
      <c r="AB795" s="76"/>
      <c r="AC795" s="70"/>
      <c r="AD795" s="71"/>
      <c r="AE795" s="72"/>
      <c r="AF795" s="73"/>
      <c r="AG795" s="74"/>
      <c r="AH795" s="68" t="e">
        <f t="shared" si="26"/>
        <v>#REF!</v>
      </c>
      <c r="AI795" s="76"/>
      <c r="AJ795" s="59"/>
      <c r="AK795" s="71"/>
      <c r="AL795" s="72"/>
      <c r="AM795" s="62"/>
      <c r="AN795" s="63"/>
      <c r="AO795" s="77" t="s">
        <v>165</v>
      </c>
      <c r="AP795" s="3" t="e">
        <f t="shared" si="27"/>
        <v>#REF!</v>
      </c>
    </row>
    <row r="796" spans="1:42" ht="39.75" customHeight="1" x14ac:dyDescent="0.25">
      <c r="A796" s="52">
        <f t="shared" si="28"/>
        <v>782</v>
      </c>
      <c r="B796" s="53" t="e">
        <f>'2 SERVICES'!#REF!</f>
        <v>#REF!</v>
      </c>
      <c r="C796" s="54" t="e">
        <f>'2 SERVICES'!#REF!</f>
        <v>#REF!</v>
      </c>
      <c r="D796" s="55" t="e">
        <f>'2 SERVICES'!#REF!</f>
        <v>#REF!</v>
      </c>
      <c r="E796" s="56">
        <f>'2 SERVICES'!B794</f>
        <v>0</v>
      </c>
      <c r="F796" s="57" t="e">
        <f t="shared" si="22"/>
        <v>#REF!</v>
      </c>
      <c r="G796" s="58"/>
      <c r="H796" s="59"/>
      <c r="I796" s="60"/>
      <c r="J796" s="61"/>
      <c r="K796" s="62"/>
      <c r="L796" s="63"/>
      <c r="M796" s="64" t="e">
        <f t="shared" si="23"/>
        <v>#REF!</v>
      </c>
      <c r="N796" s="58"/>
      <c r="O796" s="65"/>
      <c r="P796" s="60"/>
      <c r="Q796" s="61"/>
      <c r="R796" s="66"/>
      <c r="S796" s="67"/>
      <c r="T796" s="57" t="e">
        <f t="shared" si="24"/>
        <v>#REF!</v>
      </c>
      <c r="U796" s="58"/>
      <c r="V796" s="59"/>
      <c r="W796" s="60"/>
      <c r="X796" s="61"/>
      <c r="Y796" s="62"/>
      <c r="Z796" s="63"/>
      <c r="AA796" s="64" t="e">
        <f t="shared" si="25"/>
        <v>#REF!</v>
      </c>
      <c r="AB796" s="58"/>
      <c r="AC796" s="65"/>
      <c r="AD796" s="60"/>
      <c r="AE796" s="61"/>
      <c r="AF796" s="66"/>
      <c r="AG796" s="67"/>
      <c r="AH796" s="68" t="e">
        <f t="shared" si="26"/>
        <v>#REF!</v>
      </c>
      <c r="AI796" s="58"/>
      <c r="AJ796" s="59"/>
      <c r="AK796" s="60"/>
      <c r="AL796" s="61"/>
      <c r="AM796" s="62"/>
      <c r="AN796" s="63"/>
      <c r="AO796" s="69" t="s">
        <v>165</v>
      </c>
      <c r="AP796" s="3" t="e">
        <f t="shared" si="27"/>
        <v>#REF!</v>
      </c>
    </row>
    <row r="797" spans="1:42" ht="39.75" customHeight="1" x14ac:dyDescent="0.25">
      <c r="A797" s="52">
        <f t="shared" si="28"/>
        <v>783</v>
      </c>
      <c r="B797" s="53" t="e">
        <f>'2 SERVICES'!#REF!</f>
        <v>#REF!</v>
      </c>
      <c r="C797" s="54" t="e">
        <f>'2 SERVICES'!#REF!</f>
        <v>#REF!</v>
      </c>
      <c r="D797" s="55" t="e">
        <f>'2 SERVICES'!#REF!</f>
        <v>#REF!</v>
      </c>
      <c r="E797" s="56">
        <f>'2 SERVICES'!B795</f>
        <v>0</v>
      </c>
      <c r="F797" s="57" t="e">
        <f t="shared" si="22"/>
        <v>#REF!</v>
      </c>
      <c r="G797" s="58"/>
      <c r="H797" s="59"/>
      <c r="I797" s="60"/>
      <c r="J797" s="61"/>
      <c r="K797" s="62"/>
      <c r="L797" s="63"/>
      <c r="M797" s="64" t="e">
        <f t="shared" si="23"/>
        <v>#REF!</v>
      </c>
      <c r="N797" s="58"/>
      <c r="O797" s="65"/>
      <c r="P797" s="60"/>
      <c r="Q797" s="61"/>
      <c r="R797" s="66"/>
      <c r="S797" s="67"/>
      <c r="T797" s="57" t="e">
        <f t="shared" si="24"/>
        <v>#REF!</v>
      </c>
      <c r="U797" s="58"/>
      <c r="V797" s="70"/>
      <c r="W797" s="71"/>
      <c r="X797" s="72"/>
      <c r="Y797" s="73"/>
      <c r="Z797" s="74"/>
      <c r="AA797" s="75" t="e">
        <f t="shared" si="25"/>
        <v>#REF!</v>
      </c>
      <c r="AB797" s="76"/>
      <c r="AC797" s="70"/>
      <c r="AD797" s="71"/>
      <c r="AE797" s="72"/>
      <c r="AF797" s="73"/>
      <c r="AG797" s="74"/>
      <c r="AH797" s="68" t="e">
        <f t="shared" si="26"/>
        <v>#REF!</v>
      </c>
      <c r="AI797" s="76"/>
      <c r="AJ797" s="59"/>
      <c r="AK797" s="71"/>
      <c r="AL797" s="72"/>
      <c r="AM797" s="62"/>
      <c r="AN797" s="63"/>
      <c r="AO797" s="77" t="s">
        <v>165</v>
      </c>
      <c r="AP797" s="3" t="e">
        <f t="shared" si="27"/>
        <v>#REF!</v>
      </c>
    </row>
    <row r="798" spans="1:42" ht="39.75" customHeight="1" x14ac:dyDescent="0.25">
      <c r="A798" s="52">
        <f t="shared" si="28"/>
        <v>784</v>
      </c>
      <c r="B798" s="53" t="e">
        <f>'2 SERVICES'!#REF!</f>
        <v>#REF!</v>
      </c>
      <c r="C798" s="54" t="e">
        <f>'2 SERVICES'!#REF!</f>
        <v>#REF!</v>
      </c>
      <c r="D798" s="55" t="e">
        <f>'2 SERVICES'!#REF!</f>
        <v>#REF!</v>
      </c>
      <c r="E798" s="56">
        <f>'2 SERVICES'!B796</f>
        <v>0</v>
      </c>
      <c r="F798" s="57" t="e">
        <f t="shared" si="22"/>
        <v>#REF!</v>
      </c>
      <c r="G798" s="58"/>
      <c r="H798" s="59"/>
      <c r="I798" s="60"/>
      <c r="J798" s="61"/>
      <c r="K798" s="62"/>
      <c r="L798" s="63"/>
      <c r="M798" s="64" t="e">
        <f t="shared" si="23"/>
        <v>#REF!</v>
      </c>
      <c r="N798" s="58"/>
      <c r="O798" s="65"/>
      <c r="P798" s="60"/>
      <c r="Q798" s="61"/>
      <c r="R798" s="66"/>
      <c r="S798" s="67"/>
      <c r="T798" s="57" t="e">
        <f t="shared" si="24"/>
        <v>#REF!</v>
      </c>
      <c r="U798" s="58"/>
      <c r="V798" s="59"/>
      <c r="W798" s="60"/>
      <c r="X798" s="61"/>
      <c r="Y798" s="62"/>
      <c r="Z798" s="63"/>
      <c r="AA798" s="64" t="e">
        <f t="shared" si="25"/>
        <v>#REF!</v>
      </c>
      <c r="AB798" s="58"/>
      <c r="AC798" s="65"/>
      <c r="AD798" s="60"/>
      <c r="AE798" s="61"/>
      <c r="AF798" s="66"/>
      <c r="AG798" s="67"/>
      <c r="AH798" s="68" t="e">
        <f t="shared" si="26"/>
        <v>#REF!</v>
      </c>
      <c r="AI798" s="58"/>
      <c r="AJ798" s="59"/>
      <c r="AK798" s="60"/>
      <c r="AL798" s="61"/>
      <c r="AM798" s="62"/>
      <c r="AN798" s="63"/>
      <c r="AO798" s="69" t="s">
        <v>165</v>
      </c>
      <c r="AP798" s="3" t="e">
        <f t="shared" si="27"/>
        <v>#REF!</v>
      </c>
    </row>
    <row r="799" spans="1:42" ht="39.75" customHeight="1" x14ac:dyDescent="0.25">
      <c r="A799" s="52">
        <f t="shared" si="28"/>
        <v>785</v>
      </c>
      <c r="B799" s="53" t="e">
        <f>'2 SERVICES'!#REF!</f>
        <v>#REF!</v>
      </c>
      <c r="C799" s="54" t="e">
        <f>'2 SERVICES'!#REF!</f>
        <v>#REF!</v>
      </c>
      <c r="D799" s="55" t="e">
        <f>'2 SERVICES'!#REF!</f>
        <v>#REF!</v>
      </c>
      <c r="E799" s="56">
        <f>'2 SERVICES'!B797</f>
        <v>0</v>
      </c>
      <c r="F799" s="57" t="e">
        <f t="shared" si="22"/>
        <v>#REF!</v>
      </c>
      <c r="G799" s="58"/>
      <c r="H799" s="59"/>
      <c r="I799" s="60"/>
      <c r="J799" s="61"/>
      <c r="K799" s="62"/>
      <c r="L799" s="63"/>
      <c r="M799" s="64" t="e">
        <f t="shared" si="23"/>
        <v>#REF!</v>
      </c>
      <c r="N799" s="58"/>
      <c r="O799" s="65"/>
      <c r="P799" s="60"/>
      <c r="Q799" s="61"/>
      <c r="R799" s="66"/>
      <c r="S799" s="67"/>
      <c r="T799" s="57" t="e">
        <f t="shared" si="24"/>
        <v>#REF!</v>
      </c>
      <c r="U799" s="58"/>
      <c r="V799" s="70"/>
      <c r="W799" s="71"/>
      <c r="X799" s="72"/>
      <c r="Y799" s="73"/>
      <c r="Z799" s="74"/>
      <c r="AA799" s="75" t="e">
        <f t="shared" si="25"/>
        <v>#REF!</v>
      </c>
      <c r="AB799" s="76"/>
      <c r="AC799" s="70"/>
      <c r="AD799" s="71"/>
      <c r="AE799" s="72"/>
      <c r="AF799" s="73"/>
      <c r="AG799" s="74"/>
      <c r="AH799" s="68" t="e">
        <f t="shared" si="26"/>
        <v>#REF!</v>
      </c>
      <c r="AI799" s="76"/>
      <c r="AJ799" s="59"/>
      <c r="AK799" s="71"/>
      <c r="AL799" s="72"/>
      <c r="AM799" s="62"/>
      <c r="AN799" s="63"/>
      <c r="AO799" s="77" t="s">
        <v>165</v>
      </c>
      <c r="AP799" s="3" t="e">
        <f t="shared" si="27"/>
        <v>#REF!</v>
      </c>
    </row>
    <row r="800" spans="1:42" ht="39.75" customHeight="1" x14ac:dyDescent="0.25">
      <c r="A800" s="52">
        <f t="shared" si="28"/>
        <v>786</v>
      </c>
      <c r="B800" s="53" t="e">
        <f>'2 SERVICES'!#REF!</f>
        <v>#REF!</v>
      </c>
      <c r="C800" s="54" t="e">
        <f>'2 SERVICES'!#REF!</f>
        <v>#REF!</v>
      </c>
      <c r="D800" s="55" t="e">
        <f>'2 SERVICES'!#REF!</f>
        <v>#REF!</v>
      </c>
      <c r="E800" s="56">
        <f>'2 SERVICES'!B798</f>
        <v>0</v>
      </c>
      <c r="F800" s="57" t="e">
        <f t="shared" si="22"/>
        <v>#REF!</v>
      </c>
      <c r="G800" s="58"/>
      <c r="H800" s="59"/>
      <c r="I800" s="60"/>
      <c r="J800" s="61"/>
      <c r="K800" s="62"/>
      <c r="L800" s="63"/>
      <c r="M800" s="64" t="e">
        <f t="shared" si="23"/>
        <v>#REF!</v>
      </c>
      <c r="N800" s="58"/>
      <c r="O800" s="65"/>
      <c r="P800" s="60"/>
      <c r="Q800" s="61"/>
      <c r="R800" s="66"/>
      <c r="S800" s="67"/>
      <c r="T800" s="57" t="e">
        <f t="shared" si="24"/>
        <v>#REF!</v>
      </c>
      <c r="U800" s="58"/>
      <c r="V800" s="59"/>
      <c r="W800" s="60"/>
      <c r="X800" s="61"/>
      <c r="Y800" s="62"/>
      <c r="Z800" s="63"/>
      <c r="AA800" s="64" t="e">
        <f t="shared" si="25"/>
        <v>#REF!</v>
      </c>
      <c r="AB800" s="58"/>
      <c r="AC800" s="65"/>
      <c r="AD800" s="60"/>
      <c r="AE800" s="61"/>
      <c r="AF800" s="66"/>
      <c r="AG800" s="67"/>
      <c r="AH800" s="68" t="e">
        <f t="shared" si="26"/>
        <v>#REF!</v>
      </c>
      <c r="AI800" s="58"/>
      <c r="AJ800" s="59"/>
      <c r="AK800" s="60"/>
      <c r="AL800" s="61"/>
      <c r="AM800" s="62"/>
      <c r="AN800" s="63"/>
      <c r="AO800" s="69" t="s">
        <v>165</v>
      </c>
      <c r="AP800" s="3" t="e">
        <f t="shared" si="27"/>
        <v>#REF!</v>
      </c>
    </row>
    <row r="801" spans="1:42" ht="39.75" customHeight="1" x14ac:dyDescent="0.25">
      <c r="A801" s="52">
        <f t="shared" si="28"/>
        <v>787</v>
      </c>
      <c r="B801" s="53" t="e">
        <f>'2 SERVICES'!#REF!</f>
        <v>#REF!</v>
      </c>
      <c r="C801" s="54" t="e">
        <f>'2 SERVICES'!#REF!</f>
        <v>#REF!</v>
      </c>
      <c r="D801" s="55" t="e">
        <f>'2 SERVICES'!#REF!</f>
        <v>#REF!</v>
      </c>
      <c r="E801" s="56">
        <f>'2 SERVICES'!B799</f>
        <v>0</v>
      </c>
      <c r="F801" s="57" t="e">
        <f t="shared" si="22"/>
        <v>#REF!</v>
      </c>
      <c r="G801" s="58"/>
      <c r="H801" s="59"/>
      <c r="I801" s="60"/>
      <c r="J801" s="61"/>
      <c r="K801" s="62"/>
      <c r="L801" s="63"/>
      <c r="M801" s="64" t="e">
        <f t="shared" si="23"/>
        <v>#REF!</v>
      </c>
      <c r="N801" s="58"/>
      <c r="O801" s="65"/>
      <c r="P801" s="60"/>
      <c r="Q801" s="61"/>
      <c r="R801" s="66"/>
      <c r="S801" s="67"/>
      <c r="T801" s="57" t="e">
        <f t="shared" si="24"/>
        <v>#REF!</v>
      </c>
      <c r="U801" s="58"/>
      <c r="V801" s="70"/>
      <c r="W801" s="71"/>
      <c r="X801" s="72"/>
      <c r="Y801" s="73"/>
      <c r="Z801" s="74"/>
      <c r="AA801" s="75" t="e">
        <f t="shared" si="25"/>
        <v>#REF!</v>
      </c>
      <c r="AB801" s="76"/>
      <c r="AC801" s="70"/>
      <c r="AD801" s="71"/>
      <c r="AE801" s="72"/>
      <c r="AF801" s="73"/>
      <c r="AG801" s="74"/>
      <c r="AH801" s="68" t="e">
        <f t="shared" si="26"/>
        <v>#REF!</v>
      </c>
      <c r="AI801" s="76"/>
      <c r="AJ801" s="59"/>
      <c r="AK801" s="71"/>
      <c r="AL801" s="72"/>
      <c r="AM801" s="62"/>
      <c r="AN801" s="63"/>
      <c r="AO801" s="77" t="s">
        <v>165</v>
      </c>
      <c r="AP801" s="3" t="e">
        <f t="shared" si="27"/>
        <v>#REF!</v>
      </c>
    </row>
    <row r="802" spans="1:42" ht="39.75" customHeight="1" x14ac:dyDescent="0.25">
      <c r="A802" s="52">
        <f t="shared" si="28"/>
        <v>788</v>
      </c>
      <c r="B802" s="53" t="e">
        <f>'2 SERVICES'!#REF!</f>
        <v>#REF!</v>
      </c>
      <c r="C802" s="54" t="e">
        <f>'2 SERVICES'!#REF!</f>
        <v>#REF!</v>
      </c>
      <c r="D802" s="55" t="e">
        <f>'2 SERVICES'!#REF!</f>
        <v>#REF!</v>
      </c>
      <c r="E802" s="56">
        <f>'2 SERVICES'!B800</f>
        <v>0</v>
      </c>
      <c r="F802" s="57" t="e">
        <f t="shared" si="22"/>
        <v>#REF!</v>
      </c>
      <c r="G802" s="58"/>
      <c r="H802" s="59"/>
      <c r="I802" s="60"/>
      <c r="J802" s="61"/>
      <c r="K802" s="62"/>
      <c r="L802" s="63"/>
      <c r="M802" s="64" t="e">
        <f t="shared" si="23"/>
        <v>#REF!</v>
      </c>
      <c r="N802" s="58"/>
      <c r="O802" s="65"/>
      <c r="P802" s="60"/>
      <c r="Q802" s="61"/>
      <c r="R802" s="66"/>
      <c r="S802" s="67"/>
      <c r="T802" s="57" t="e">
        <f t="shared" si="24"/>
        <v>#REF!</v>
      </c>
      <c r="U802" s="58"/>
      <c r="V802" s="59"/>
      <c r="W802" s="60"/>
      <c r="X802" s="61"/>
      <c r="Y802" s="62"/>
      <c r="Z802" s="63"/>
      <c r="AA802" s="64" t="e">
        <f t="shared" si="25"/>
        <v>#REF!</v>
      </c>
      <c r="AB802" s="58"/>
      <c r="AC802" s="65"/>
      <c r="AD802" s="60"/>
      <c r="AE802" s="61"/>
      <c r="AF802" s="66"/>
      <c r="AG802" s="67"/>
      <c r="AH802" s="68" t="e">
        <f t="shared" si="26"/>
        <v>#REF!</v>
      </c>
      <c r="AI802" s="58"/>
      <c r="AJ802" s="59"/>
      <c r="AK802" s="60"/>
      <c r="AL802" s="61"/>
      <c r="AM802" s="62"/>
      <c r="AN802" s="63"/>
      <c r="AO802" s="69" t="s">
        <v>165</v>
      </c>
      <c r="AP802" s="3" t="e">
        <f t="shared" si="27"/>
        <v>#REF!</v>
      </c>
    </row>
    <row r="803" spans="1:42" ht="39.75" customHeight="1" x14ac:dyDescent="0.25">
      <c r="A803" s="52">
        <f t="shared" si="28"/>
        <v>789</v>
      </c>
      <c r="B803" s="53" t="e">
        <f>'2 SERVICES'!#REF!</f>
        <v>#REF!</v>
      </c>
      <c r="C803" s="54" t="e">
        <f>'2 SERVICES'!#REF!</f>
        <v>#REF!</v>
      </c>
      <c r="D803" s="55" t="e">
        <f>'2 SERVICES'!#REF!</f>
        <v>#REF!</v>
      </c>
      <c r="E803" s="56">
        <f>'2 SERVICES'!B801</f>
        <v>0</v>
      </c>
      <c r="F803" s="57" t="e">
        <f t="shared" si="22"/>
        <v>#REF!</v>
      </c>
      <c r="G803" s="58"/>
      <c r="H803" s="59"/>
      <c r="I803" s="60"/>
      <c r="J803" s="61"/>
      <c r="K803" s="62"/>
      <c r="L803" s="63"/>
      <c r="M803" s="64" t="e">
        <f t="shared" si="23"/>
        <v>#REF!</v>
      </c>
      <c r="N803" s="58"/>
      <c r="O803" s="65"/>
      <c r="P803" s="60"/>
      <c r="Q803" s="61"/>
      <c r="R803" s="66"/>
      <c r="S803" s="67"/>
      <c r="T803" s="57" t="e">
        <f t="shared" si="24"/>
        <v>#REF!</v>
      </c>
      <c r="U803" s="58"/>
      <c r="V803" s="70"/>
      <c r="W803" s="71"/>
      <c r="X803" s="72"/>
      <c r="Y803" s="73"/>
      <c r="Z803" s="74"/>
      <c r="AA803" s="75" t="e">
        <f t="shared" si="25"/>
        <v>#REF!</v>
      </c>
      <c r="AB803" s="76"/>
      <c r="AC803" s="70"/>
      <c r="AD803" s="71"/>
      <c r="AE803" s="72"/>
      <c r="AF803" s="73"/>
      <c r="AG803" s="74"/>
      <c r="AH803" s="68" t="e">
        <f t="shared" si="26"/>
        <v>#REF!</v>
      </c>
      <c r="AI803" s="76"/>
      <c r="AJ803" s="59"/>
      <c r="AK803" s="71"/>
      <c r="AL803" s="72"/>
      <c r="AM803" s="62"/>
      <c r="AN803" s="63"/>
      <c r="AO803" s="77" t="s">
        <v>165</v>
      </c>
      <c r="AP803" s="3" t="e">
        <f t="shared" si="27"/>
        <v>#REF!</v>
      </c>
    </row>
    <row r="804" spans="1:42" ht="39.75" customHeight="1" x14ac:dyDescent="0.25">
      <c r="A804" s="52">
        <f t="shared" si="28"/>
        <v>790</v>
      </c>
      <c r="B804" s="53" t="e">
        <f>'2 SERVICES'!#REF!</f>
        <v>#REF!</v>
      </c>
      <c r="C804" s="54" t="e">
        <f>'2 SERVICES'!#REF!</f>
        <v>#REF!</v>
      </c>
      <c r="D804" s="55" t="e">
        <f>'2 SERVICES'!#REF!</f>
        <v>#REF!</v>
      </c>
      <c r="E804" s="56">
        <f>'2 SERVICES'!B802</f>
        <v>0</v>
      </c>
      <c r="F804" s="57" t="e">
        <f t="shared" si="22"/>
        <v>#REF!</v>
      </c>
      <c r="G804" s="58"/>
      <c r="H804" s="59"/>
      <c r="I804" s="60"/>
      <c r="J804" s="61"/>
      <c r="K804" s="62"/>
      <c r="L804" s="63"/>
      <c r="M804" s="64" t="e">
        <f t="shared" si="23"/>
        <v>#REF!</v>
      </c>
      <c r="N804" s="58"/>
      <c r="O804" s="65"/>
      <c r="P804" s="60"/>
      <c r="Q804" s="61"/>
      <c r="R804" s="66"/>
      <c r="S804" s="67"/>
      <c r="T804" s="57" t="e">
        <f t="shared" si="24"/>
        <v>#REF!</v>
      </c>
      <c r="U804" s="58"/>
      <c r="V804" s="59"/>
      <c r="W804" s="60"/>
      <c r="X804" s="61"/>
      <c r="Y804" s="62"/>
      <c r="Z804" s="63"/>
      <c r="AA804" s="64" t="e">
        <f t="shared" si="25"/>
        <v>#REF!</v>
      </c>
      <c r="AB804" s="58"/>
      <c r="AC804" s="65"/>
      <c r="AD804" s="60"/>
      <c r="AE804" s="61"/>
      <c r="AF804" s="66"/>
      <c r="AG804" s="67"/>
      <c r="AH804" s="68" t="e">
        <f t="shared" si="26"/>
        <v>#REF!</v>
      </c>
      <c r="AI804" s="58"/>
      <c r="AJ804" s="59"/>
      <c r="AK804" s="60"/>
      <c r="AL804" s="61"/>
      <c r="AM804" s="62"/>
      <c r="AN804" s="63"/>
      <c r="AO804" s="69" t="s">
        <v>165</v>
      </c>
      <c r="AP804" s="3" t="e">
        <f t="shared" si="27"/>
        <v>#REF!</v>
      </c>
    </row>
    <row r="805" spans="1:42" ht="39.75" customHeight="1" x14ac:dyDescent="0.25">
      <c r="A805" s="52">
        <f t="shared" si="28"/>
        <v>791</v>
      </c>
      <c r="B805" s="53" t="e">
        <f>'2 SERVICES'!#REF!</f>
        <v>#REF!</v>
      </c>
      <c r="C805" s="54" t="e">
        <f>'2 SERVICES'!#REF!</f>
        <v>#REF!</v>
      </c>
      <c r="D805" s="55" t="e">
        <f>'2 SERVICES'!#REF!</f>
        <v>#REF!</v>
      </c>
      <c r="E805" s="56">
        <f>'2 SERVICES'!B803</f>
        <v>0</v>
      </c>
      <c r="F805" s="57" t="e">
        <f t="shared" si="22"/>
        <v>#REF!</v>
      </c>
      <c r="G805" s="58"/>
      <c r="H805" s="59"/>
      <c r="I805" s="60"/>
      <c r="J805" s="61"/>
      <c r="K805" s="62"/>
      <c r="L805" s="63"/>
      <c r="M805" s="64" t="e">
        <f t="shared" si="23"/>
        <v>#REF!</v>
      </c>
      <c r="N805" s="58"/>
      <c r="O805" s="65"/>
      <c r="P805" s="60"/>
      <c r="Q805" s="61"/>
      <c r="R805" s="66"/>
      <c r="S805" s="67"/>
      <c r="T805" s="57" t="e">
        <f t="shared" si="24"/>
        <v>#REF!</v>
      </c>
      <c r="U805" s="58"/>
      <c r="V805" s="70"/>
      <c r="W805" s="71"/>
      <c r="X805" s="72"/>
      <c r="Y805" s="73"/>
      <c r="Z805" s="74"/>
      <c r="AA805" s="75" t="e">
        <f t="shared" si="25"/>
        <v>#REF!</v>
      </c>
      <c r="AB805" s="76"/>
      <c r="AC805" s="70"/>
      <c r="AD805" s="71"/>
      <c r="AE805" s="72"/>
      <c r="AF805" s="73"/>
      <c r="AG805" s="74"/>
      <c r="AH805" s="68" t="e">
        <f t="shared" si="26"/>
        <v>#REF!</v>
      </c>
      <c r="AI805" s="76"/>
      <c r="AJ805" s="59"/>
      <c r="AK805" s="71"/>
      <c r="AL805" s="72"/>
      <c r="AM805" s="62"/>
      <c r="AN805" s="63"/>
      <c r="AO805" s="77" t="s">
        <v>165</v>
      </c>
      <c r="AP805" s="3" t="e">
        <f t="shared" si="27"/>
        <v>#REF!</v>
      </c>
    </row>
    <row r="806" spans="1:42" ht="39.75" customHeight="1" x14ac:dyDescent="0.25">
      <c r="A806" s="52">
        <f t="shared" si="28"/>
        <v>792</v>
      </c>
      <c r="B806" s="53" t="e">
        <f>'2 SERVICES'!#REF!</f>
        <v>#REF!</v>
      </c>
      <c r="C806" s="54" t="e">
        <f>'2 SERVICES'!#REF!</f>
        <v>#REF!</v>
      </c>
      <c r="D806" s="55" t="e">
        <f>'2 SERVICES'!#REF!</f>
        <v>#REF!</v>
      </c>
      <c r="E806" s="56">
        <f>'2 SERVICES'!B804</f>
        <v>0</v>
      </c>
      <c r="F806" s="57" t="e">
        <f t="shared" si="22"/>
        <v>#REF!</v>
      </c>
      <c r="G806" s="58"/>
      <c r="H806" s="59"/>
      <c r="I806" s="60"/>
      <c r="J806" s="61"/>
      <c r="K806" s="62"/>
      <c r="L806" s="63"/>
      <c r="M806" s="64" t="e">
        <f t="shared" si="23"/>
        <v>#REF!</v>
      </c>
      <c r="N806" s="58"/>
      <c r="O806" s="65"/>
      <c r="P806" s="60"/>
      <c r="Q806" s="61"/>
      <c r="R806" s="66"/>
      <c r="S806" s="67"/>
      <c r="T806" s="57" t="e">
        <f t="shared" si="24"/>
        <v>#REF!</v>
      </c>
      <c r="U806" s="58"/>
      <c r="V806" s="59"/>
      <c r="W806" s="60"/>
      <c r="X806" s="61"/>
      <c r="Y806" s="62"/>
      <c r="Z806" s="63"/>
      <c r="AA806" s="64" t="e">
        <f t="shared" si="25"/>
        <v>#REF!</v>
      </c>
      <c r="AB806" s="58"/>
      <c r="AC806" s="65"/>
      <c r="AD806" s="60"/>
      <c r="AE806" s="61"/>
      <c r="AF806" s="66"/>
      <c r="AG806" s="67"/>
      <c r="AH806" s="68" t="e">
        <f t="shared" si="26"/>
        <v>#REF!</v>
      </c>
      <c r="AI806" s="58"/>
      <c r="AJ806" s="59"/>
      <c r="AK806" s="60"/>
      <c r="AL806" s="61"/>
      <c r="AM806" s="62"/>
      <c r="AN806" s="63"/>
      <c r="AO806" s="69" t="s">
        <v>165</v>
      </c>
      <c r="AP806" s="3" t="e">
        <f t="shared" si="27"/>
        <v>#REF!</v>
      </c>
    </row>
    <row r="807" spans="1:42" ht="39.75" customHeight="1" x14ac:dyDescent="0.25">
      <c r="A807" s="52">
        <f t="shared" si="28"/>
        <v>793</v>
      </c>
      <c r="B807" s="53" t="e">
        <f>'2 SERVICES'!#REF!</f>
        <v>#REF!</v>
      </c>
      <c r="C807" s="54" t="e">
        <f>'2 SERVICES'!#REF!</f>
        <v>#REF!</v>
      </c>
      <c r="D807" s="55" t="e">
        <f>'2 SERVICES'!#REF!</f>
        <v>#REF!</v>
      </c>
      <c r="E807" s="56">
        <f>'2 SERVICES'!B805</f>
        <v>0</v>
      </c>
      <c r="F807" s="57" t="e">
        <f t="shared" si="22"/>
        <v>#REF!</v>
      </c>
      <c r="G807" s="58"/>
      <c r="H807" s="59"/>
      <c r="I807" s="60"/>
      <c r="J807" s="61"/>
      <c r="K807" s="62"/>
      <c r="L807" s="63"/>
      <c r="M807" s="64" t="e">
        <f t="shared" si="23"/>
        <v>#REF!</v>
      </c>
      <c r="N807" s="58"/>
      <c r="O807" s="65"/>
      <c r="P807" s="60"/>
      <c r="Q807" s="61"/>
      <c r="R807" s="66"/>
      <c r="S807" s="67"/>
      <c r="T807" s="57" t="e">
        <f t="shared" si="24"/>
        <v>#REF!</v>
      </c>
      <c r="U807" s="58"/>
      <c r="V807" s="70"/>
      <c r="W807" s="71"/>
      <c r="X807" s="72"/>
      <c r="Y807" s="73"/>
      <c r="Z807" s="74"/>
      <c r="AA807" s="75" t="e">
        <f t="shared" si="25"/>
        <v>#REF!</v>
      </c>
      <c r="AB807" s="76"/>
      <c r="AC807" s="70"/>
      <c r="AD807" s="71"/>
      <c r="AE807" s="72"/>
      <c r="AF807" s="73"/>
      <c r="AG807" s="74"/>
      <c r="AH807" s="68" t="e">
        <f t="shared" si="26"/>
        <v>#REF!</v>
      </c>
      <c r="AI807" s="76"/>
      <c r="AJ807" s="59"/>
      <c r="AK807" s="71"/>
      <c r="AL807" s="72"/>
      <c r="AM807" s="62"/>
      <c r="AN807" s="63"/>
      <c r="AO807" s="77" t="s">
        <v>165</v>
      </c>
      <c r="AP807" s="3" t="e">
        <f t="shared" si="27"/>
        <v>#REF!</v>
      </c>
    </row>
    <row r="808" spans="1:42" ht="39.75" customHeight="1" x14ac:dyDescent="0.25">
      <c r="A808" s="52">
        <f t="shared" si="28"/>
        <v>794</v>
      </c>
      <c r="B808" s="53" t="e">
        <f>'2 SERVICES'!#REF!</f>
        <v>#REF!</v>
      </c>
      <c r="C808" s="54" t="e">
        <f>'2 SERVICES'!#REF!</f>
        <v>#REF!</v>
      </c>
      <c r="D808" s="55" t="e">
        <f>'2 SERVICES'!#REF!</f>
        <v>#REF!</v>
      </c>
      <c r="E808" s="56">
        <f>'2 SERVICES'!B806</f>
        <v>0</v>
      </c>
      <c r="F808" s="57" t="e">
        <f t="shared" si="22"/>
        <v>#REF!</v>
      </c>
      <c r="G808" s="58"/>
      <c r="H808" s="59"/>
      <c r="I808" s="60"/>
      <c r="J808" s="61"/>
      <c r="K808" s="62"/>
      <c r="L808" s="63"/>
      <c r="M808" s="64" t="e">
        <f t="shared" si="23"/>
        <v>#REF!</v>
      </c>
      <c r="N808" s="58"/>
      <c r="O808" s="65"/>
      <c r="P808" s="60"/>
      <c r="Q808" s="61"/>
      <c r="R808" s="66"/>
      <c r="S808" s="67"/>
      <c r="T808" s="57" t="e">
        <f t="shared" si="24"/>
        <v>#REF!</v>
      </c>
      <c r="U808" s="58"/>
      <c r="V808" s="59"/>
      <c r="W808" s="60"/>
      <c r="X808" s="61"/>
      <c r="Y808" s="62"/>
      <c r="Z808" s="63"/>
      <c r="AA808" s="64" t="e">
        <f t="shared" si="25"/>
        <v>#REF!</v>
      </c>
      <c r="AB808" s="58"/>
      <c r="AC808" s="65"/>
      <c r="AD808" s="60"/>
      <c r="AE808" s="61"/>
      <c r="AF808" s="66"/>
      <c r="AG808" s="67"/>
      <c r="AH808" s="68" t="e">
        <f t="shared" si="26"/>
        <v>#REF!</v>
      </c>
      <c r="AI808" s="58"/>
      <c r="AJ808" s="59"/>
      <c r="AK808" s="60"/>
      <c r="AL808" s="61"/>
      <c r="AM808" s="62"/>
      <c r="AN808" s="63"/>
      <c r="AO808" s="69" t="s">
        <v>165</v>
      </c>
      <c r="AP808" s="3" t="e">
        <f t="shared" si="27"/>
        <v>#REF!</v>
      </c>
    </row>
    <row r="809" spans="1:42" ht="39.75" customHeight="1" x14ac:dyDescent="0.25">
      <c r="A809" s="52">
        <f t="shared" si="28"/>
        <v>795</v>
      </c>
      <c r="B809" s="53" t="e">
        <f>'2 SERVICES'!#REF!</f>
        <v>#REF!</v>
      </c>
      <c r="C809" s="54" t="e">
        <f>'2 SERVICES'!#REF!</f>
        <v>#REF!</v>
      </c>
      <c r="D809" s="55" t="e">
        <f>'2 SERVICES'!#REF!</f>
        <v>#REF!</v>
      </c>
      <c r="E809" s="56">
        <f>'2 SERVICES'!B807</f>
        <v>0</v>
      </c>
      <c r="F809" s="57" t="e">
        <f t="shared" si="22"/>
        <v>#REF!</v>
      </c>
      <c r="G809" s="58"/>
      <c r="H809" s="59"/>
      <c r="I809" s="60"/>
      <c r="J809" s="61"/>
      <c r="K809" s="62"/>
      <c r="L809" s="63"/>
      <c r="M809" s="64" t="e">
        <f t="shared" si="23"/>
        <v>#REF!</v>
      </c>
      <c r="N809" s="58"/>
      <c r="O809" s="65"/>
      <c r="P809" s="60"/>
      <c r="Q809" s="61"/>
      <c r="R809" s="66"/>
      <c r="S809" s="67"/>
      <c r="T809" s="57" t="e">
        <f t="shared" si="24"/>
        <v>#REF!</v>
      </c>
      <c r="U809" s="58"/>
      <c r="V809" s="70"/>
      <c r="W809" s="71"/>
      <c r="X809" s="72"/>
      <c r="Y809" s="73"/>
      <c r="Z809" s="74"/>
      <c r="AA809" s="75" t="e">
        <f t="shared" si="25"/>
        <v>#REF!</v>
      </c>
      <c r="AB809" s="76"/>
      <c r="AC809" s="70"/>
      <c r="AD809" s="71"/>
      <c r="AE809" s="72"/>
      <c r="AF809" s="73"/>
      <c r="AG809" s="74"/>
      <c r="AH809" s="68" t="e">
        <f t="shared" si="26"/>
        <v>#REF!</v>
      </c>
      <c r="AI809" s="76"/>
      <c r="AJ809" s="59"/>
      <c r="AK809" s="71"/>
      <c r="AL809" s="72"/>
      <c r="AM809" s="62"/>
      <c r="AN809" s="63"/>
      <c r="AO809" s="77" t="s">
        <v>165</v>
      </c>
      <c r="AP809" s="3" t="e">
        <f t="shared" si="27"/>
        <v>#REF!</v>
      </c>
    </row>
    <row r="810" spans="1:42" ht="39.75" customHeight="1" x14ac:dyDescent="0.25">
      <c r="A810" s="52">
        <f t="shared" si="28"/>
        <v>796</v>
      </c>
      <c r="B810" s="53" t="e">
        <f>'2 SERVICES'!#REF!</f>
        <v>#REF!</v>
      </c>
      <c r="C810" s="54" t="e">
        <f>'2 SERVICES'!#REF!</f>
        <v>#REF!</v>
      </c>
      <c r="D810" s="55" t="e">
        <f>'2 SERVICES'!#REF!</f>
        <v>#REF!</v>
      </c>
      <c r="E810" s="56">
        <f>'2 SERVICES'!B808</f>
        <v>0</v>
      </c>
      <c r="F810" s="57" t="e">
        <f t="shared" si="22"/>
        <v>#REF!</v>
      </c>
      <c r="G810" s="58"/>
      <c r="H810" s="59"/>
      <c r="I810" s="60"/>
      <c r="J810" s="61"/>
      <c r="K810" s="62"/>
      <c r="L810" s="63"/>
      <c r="M810" s="64" t="e">
        <f t="shared" si="23"/>
        <v>#REF!</v>
      </c>
      <c r="N810" s="58"/>
      <c r="O810" s="65"/>
      <c r="P810" s="60"/>
      <c r="Q810" s="61"/>
      <c r="R810" s="66"/>
      <c r="S810" s="67"/>
      <c r="T810" s="57" t="e">
        <f t="shared" si="24"/>
        <v>#REF!</v>
      </c>
      <c r="U810" s="58"/>
      <c r="V810" s="59"/>
      <c r="W810" s="60"/>
      <c r="X810" s="61"/>
      <c r="Y810" s="62"/>
      <c r="Z810" s="63"/>
      <c r="AA810" s="64" t="e">
        <f t="shared" si="25"/>
        <v>#REF!</v>
      </c>
      <c r="AB810" s="58"/>
      <c r="AC810" s="65"/>
      <c r="AD810" s="60"/>
      <c r="AE810" s="61"/>
      <c r="AF810" s="66"/>
      <c r="AG810" s="67"/>
      <c r="AH810" s="68" t="e">
        <f t="shared" si="26"/>
        <v>#REF!</v>
      </c>
      <c r="AI810" s="58"/>
      <c r="AJ810" s="59"/>
      <c r="AK810" s="60"/>
      <c r="AL810" s="61"/>
      <c r="AM810" s="62"/>
      <c r="AN810" s="63"/>
      <c r="AO810" s="69" t="s">
        <v>165</v>
      </c>
      <c r="AP810" s="3" t="e">
        <f t="shared" si="27"/>
        <v>#REF!</v>
      </c>
    </row>
    <row r="811" spans="1:42" ht="39.75" customHeight="1" x14ac:dyDescent="0.25">
      <c r="A811" s="52">
        <f t="shared" si="28"/>
        <v>797</v>
      </c>
      <c r="B811" s="53" t="e">
        <f>'2 SERVICES'!#REF!</f>
        <v>#REF!</v>
      </c>
      <c r="C811" s="54" t="e">
        <f>'2 SERVICES'!#REF!</f>
        <v>#REF!</v>
      </c>
      <c r="D811" s="55" t="e">
        <f>'2 SERVICES'!#REF!</f>
        <v>#REF!</v>
      </c>
      <c r="E811" s="56">
        <f>'2 SERVICES'!B809</f>
        <v>0</v>
      </c>
      <c r="F811" s="57" t="e">
        <f t="shared" si="22"/>
        <v>#REF!</v>
      </c>
      <c r="G811" s="58"/>
      <c r="H811" s="59"/>
      <c r="I811" s="60"/>
      <c r="J811" s="61"/>
      <c r="K811" s="62"/>
      <c r="L811" s="63"/>
      <c r="M811" s="64" t="e">
        <f t="shared" si="23"/>
        <v>#REF!</v>
      </c>
      <c r="N811" s="58"/>
      <c r="O811" s="65"/>
      <c r="P811" s="60"/>
      <c r="Q811" s="61"/>
      <c r="R811" s="66"/>
      <c r="S811" s="67"/>
      <c r="T811" s="57" t="e">
        <f t="shared" si="24"/>
        <v>#REF!</v>
      </c>
      <c r="U811" s="58"/>
      <c r="V811" s="70"/>
      <c r="W811" s="71"/>
      <c r="X811" s="72"/>
      <c r="Y811" s="73"/>
      <c r="Z811" s="74"/>
      <c r="AA811" s="75" t="e">
        <f t="shared" si="25"/>
        <v>#REF!</v>
      </c>
      <c r="AB811" s="76"/>
      <c r="AC811" s="70"/>
      <c r="AD811" s="71"/>
      <c r="AE811" s="72"/>
      <c r="AF811" s="73"/>
      <c r="AG811" s="74"/>
      <c r="AH811" s="68" t="e">
        <f t="shared" si="26"/>
        <v>#REF!</v>
      </c>
      <c r="AI811" s="76"/>
      <c r="AJ811" s="59"/>
      <c r="AK811" s="71"/>
      <c r="AL811" s="72"/>
      <c r="AM811" s="62"/>
      <c r="AN811" s="63"/>
      <c r="AO811" s="77" t="s">
        <v>165</v>
      </c>
      <c r="AP811" s="3" t="e">
        <f t="shared" si="27"/>
        <v>#REF!</v>
      </c>
    </row>
    <row r="812" spans="1:42" ht="39.75" customHeight="1" x14ac:dyDescent="0.25">
      <c r="A812" s="52">
        <f t="shared" si="28"/>
        <v>798</v>
      </c>
      <c r="B812" s="53" t="e">
        <f>'2 SERVICES'!#REF!</f>
        <v>#REF!</v>
      </c>
      <c r="C812" s="54" t="e">
        <f>'2 SERVICES'!#REF!</f>
        <v>#REF!</v>
      </c>
      <c r="D812" s="55" t="e">
        <f>'2 SERVICES'!#REF!</f>
        <v>#REF!</v>
      </c>
      <c r="E812" s="56">
        <f>'2 SERVICES'!B810</f>
        <v>0</v>
      </c>
      <c r="F812" s="57" t="e">
        <f t="shared" si="22"/>
        <v>#REF!</v>
      </c>
      <c r="G812" s="58"/>
      <c r="H812" s="59"/>
      <c r="I812" s="60"/>
      <c r="J812" s="61"/>
      <c r="K812" s="62"/>
      <c r="L812" s="63"/>
      <c r="M812" s="64" t="e">
        <f t="shared" si="23"/>
        <v>#REF!</v>
      </c>
      <c r="N812" s="58"/>
      <c r="O812" s="65"/>
      <c r="P812" s="60"/>
      <c r="Q812" s="61"/>
      <c r="R812" s="66"/>
      <c r="S812" s="67"/>
      <c r="T812" s="57" t="e">
        <f t="shared" si="24"/>
        <v>#REF!</v>
      </c>
      <c r="U812" s="58"/>
      <c r="V812" s="59"/>
      <c r="W812" s="60"/>
      <c r="X812" s="61"/>
      <c r="Y812" s="62"/>
      <c r="Z812" s="63"/>
      <c r="AA812" s="64" t="e">
        <f t="shared" si="25"/>
        <v>#REF!</v>
      </c>
      <c r="AB812" s="58"/>
      <c r="AC812" s="65"/>
      <c r="AD812" s="60"/>
      <c r="AE812" s="61"/>
      <c r="AF812" s="66"/>
      <c r="AG812" s="67"/>
      <c r="AH812" s="68" t="e">
        <f t="shared" si="26"/>
        <v>#REF!</v>
      </c>
      <c r="AI812" s="58"/>
      <c r="AJ812" s="59"/>
      <c r="AK812" s="60"/>
      <c r="AL812" s="61"/>
      <c r="AM812" s="62"/>
      <c r="AN812" s="63"/>
      <c r="AO812" s="69" t="s">
        <v>165</v>
      </c>
      <c r="AP812" s="3" t="e">
        <f t="shared" si="27"/>
        <v>#REF!</v>
      </c>
    </row>
    <row r="813" spans="1:42" ht="39.75" customHeight="1" x14ac:dyDescent="0.25">
      <c r="A813" s="52">
        <f t="shared" si="28"/>
        <v>799</v>
      </c>
      <c r="B813" s="53" t="e">
        <f>'2 SERVICES'!#REF!</f>
        <v>#REF!</v>
      </c>
      <c r="C813" s="54" t="e">
        <f>'2 SERVICES'!#REF!</f>
        <v>#REF!</v>
      </c>
      <c r="D813" s="55" t="e">
        <f>'2 SERVICES'!#REF!</f>
        <v>#REF!</v>
      </c>
      <c r="E813" s="56">
        <f>'2 SERVICES'!B811</f>
        <v>0</v>
      </c>
      <c r="F813" s="57" t="e">
        <f t="shared" si="22"/>
        <v>#REF!</v>
      </c>
      <c r="G813" s="58"/>
      <c r="H813" s="59"/>
      <c r="I813" s="60"/>
      <c r="J813" s="61"/>
      <c r="K813" s="62"/>
      <c r="L813" s="63"/>
      <c r="M813" s="64" t="e">
        <f t="shared" si="23"/>
        <v>#REF!</v>
      </c>
      <c r="N813" s="58"/>
      <c r="O813" s="65"/>
      <c r="P813" s="60"/>
      <c r="Q813" s="61"/>
      <c r="R813" s="66"/>
      <c r="S813" s="67"/>
      <c r="T813" s="57" t="e">
        <f t="shared" si="24"/>
        <v>#REF!</v>
      </c>
      <c r="U813" s="58"/>
      <c r="V813" s="70"/>
      <c r="W813" s="71"/>
      <c r="X813" s="72"/>
      <c r="Y813" s="73"/>
      <c r="Z813" s="74"/>
      <c r="AA813" s="75" t="e">
        <f t="shared" si="25"/>
        <v>#REF!</v>
      </c>
      <c r="AB813" s="76"/>
      <c r="AC813" s="70"/>
      <c r="AD813" s="71"/>
      <c r="AE813" s="72"/>
      <c r="AF813" s="73"/>
      <c r="AG813" s="74"/>
      <c r="AH813" s="68" t="e">
        <f t="shared" si="26"/>
        <v>#REF!</v>
      </c>
      <c r="AI813" s="76"/>
      <c r="AJ813" s="59"/>
      <c r="AK813" s="71"/>
      <c r="AL813" s="72"/>
      <c r="AM813" s="62"/>
      <c r="AN813" s="63"/>
      <c r="AO813" s="77" t="s">
        <v>165</v>
      </c>
      <c r="AP813" s="3" t="e">
        <f t="shared" si="27"/>
        <v>#REF!</v>
      </c>
    </row>
    <row r="814" spans="1:42" ht="39.75" customHeight="1" x14ac:dyDescent="0.25">
      <c r="A814" s="52">
        <f t="shared" si="28"/>
        <v>800</v>
      </c>
      <c r="B814" s="53" t="e">
        <f>'2 SERVICES'!#REF!</f>
        <v>#REF!</v>
      </c>
      <c r="C814" s="54" t="e">
        <f>'2 SERVICES'!#REF!</f>
        <v>#REF!</v>
      </c>
      <c r="D814" s="55" t="e">
        <f>'2 SERVICES'!#REF!</f>
        <v>#REF!</v>
      </c>
      <c r="E814" s="56">
        <f>'2 SERVICES'!B812</f>
        <v>0</v>
      </c>
      <c r="F814" s="57" t="e">
        <f t="shared" si="22"/>
        <v>#REF!</v>
      </c>
      <c r="G814" s="58"/>
      <c r="H814" s="59"/>
      <c r="I814" s="60"/>
      <c r="J814" s="61"/>
      <c r="K814" s="62"/>
      <c r="L814" s="63"/>
      <c r="M814" s="64" t="e">
        <f t="shared" si="23"/>
        <v>#REF!</v>
      </c>
      <c r="N814" s="58"/>
      <c r="O814" s="65"/>
      <c r="P814" s="60"/>
      <c r="Q814" s="61"/>
      <c r="R814" s="66"/>
      <c r="S814" s="67"/>
      <c r="T814" s="57" t="e">
        <f t="shared" si="24"/>
        <v>#REF!</v>
      </c>
      <c r="U814" s="58"/>
      <c r="V814" s="59"/>
      <c r="W814" s="60"/>
      <c r="X814" s="61"/>
      <c r="Y814" s="62"/>
      <c r="Z814" s="63"/>
      <c r="AA814" s="64" t="e">
        <f t="shared" si="25"/>
        <v>#REF!</v>
      </c>
      <c r="AB814" s="58"/>
      <c r="AC814" s="65"/>
      <c r="AD814" s="60"/>
      <c r="AE814" s="61"/>
      <c r="AF814" s="66"/>
      <c r="AG814" s="67"/>
      <c r="AH814" s="68" t="e">
        <f t="shared" si="26"/>
        <v>#REF!</v>
      </c>
      <c r="AI814" s="58"/>
      <c r="AJ814" s="59"/>
      <c r="AK814" s="60"/>
      <c r="AL814" s="61"/>
      <c r="AM814" s="62"/>
      <c r="AN814" s="63"/>
      <c r="AO814" s="69" t="s">
        <v>165</v>
      </c>
      <c r="AP814" s="3" t="e">
        <f t="shared" si="27"/>
        <v>#REF!</v>
      </c>
    </row>
    <row r="815" spans="1:42" ht="39.75" customHeight="1" x14ac:dyDescent="0.25">
      <c r="A815" s="52">
        <f t="shared" si="28"/>
        <v>801</v>
      </c>
      <c r="B815" s="53" t="e">
        <f>'2 SERVICES'!#REF!</f>
        <v>#REF!</v>
      </c>
      <c r="C815" s="54" t="e">
        <f>'2 SERVICES'!#REF!</f>
        <v>#REF!</v>
      </c>
      <c r="D815" s="55" t="e">
        <f>'2 SERVICES'!#REF!</f>
        <v>#REF!</v>
      </c>
      <c r="E815" s="56">
        <f>'2 SERVICES'!B813</f>
        <v>0</v>
      </c>
      <c r="F815" s="57" t="e">
        <f t="shared" si="22"/>
        <v>#REF!</v>
      </c>
      <c r="G815" s="58"/>
      <c r="H815" s="59"/>
      <c r="I815" s="60"/>
      <c r="J815" s="61"/>
      <c r="K815" s="62"/>
      <c r="L815" s="63"/>
      <c r="M815" s="64" t="e">
        <f t="shared" si="23"/>
        <v>#REF!</v>
      </c>
      <c r="N815" s="58"/>
      <c r="O815" s="65"/>
      <c r="P815" s="60"/>
      <c r="Q815" s="61"/>
      <c r="R815" s="66"/>
      <c r="S815" s="67"/>
      <c r="T815" s="57" t="e">
        <f t="shared" si="24"/>
        <v>#REF!</v>
      </c>
      <c r="U815" s="58"/>
      <c r="V815" s="70"/>
      <c r="W815" s="71"/>
      <c r="X815" s="72"/>
      <c r="Y815" s="73"/>
      <c r="Z815" s="74"/>
      <c r="AA815" s="75" t="e">
        <f t="shared" si="25"/>
        <v>#REF!</v>
      </c>
      <c r="AB815" s="76"/>
      <c r="AC815" s="70"/>
      <c r="AD815" s="71"/>
      <c r="AE815" s="72"/>
      <c r="AF815" s="73"/>
      <c r="AG815" s="74"/>
      <c r="AH815" s="68" t="e">
        <f t="shared" si="26"/>
        <v>#REF!</v>
      </c>
      <c r="AI815" s="76"/>
      <c r="AJ815" s="59"/>
      <c r="AK815" s="71"/>
      <c r="AL815" s="72"/>
      <c r="AM815" s="62"/>
      <c r="AN815" s="63"/>
      <c r="AO815" s="77" t="s">
        <v>165</v>
      </c>
      <c r="AP815" s="3" t="e">
        <f t="shared" si="27"/>
        <v>#REF!</v>
      </c>
    </row>
    <row r="816" spans="1:42" ht="39.75" customHeight="1" x14ac:dyDescent="0.25">
      <c r="A816" s="52">
        <f t="shared" si="28"/>
        <v>802</v>
      </c>
      <c r="B816" s="53" t="e">
        <f>'2 SERVICES'!#REF!</f>
        <v>#REF!</v>
      </c>
      <c r="C816" s="54" t="e">
        <f>'2 SERVICES'!#REF!</f>
        <v>#REF!</v>
      </c>
      <c r="D816" s="55" t="e">
        <f>'2 SERVICES'!#REF!</f>
        <v>#REF!</v>
      </c>
      <c r="E816" s="56">
        <f>'2 SERVICES'!B814</f>
        <v>0</v>
      </c>
      <c r="F816" s="57" t="e">
        <f t="shared" si="22"/>
        <v>#REF!</v>
      </c>
      <c r="G816" s="58"/>
      <c r="H816" s="59"/>
      <c r="I816" s="60"/>
      <c r="J816" s="61"/>
      <c r="K816" s="62"/>
      <c r="L816" s="63"/>
      <c r="M816" s="64" t="e">
        <f t="shared" si="23"/>
        <v>#REF!</v>
      </c>
      <c r="N816" s="58"/>
      <c r="O816" s="65"/>
      <c r="P816" s="60"/>
      <c r="Q816" s="61"/>
      <c r="R816" s="66"/>
      <c r="S816" s="67"/>
      <c r="T816" s="57" t="e">
        <f t="shared" si="24"/>
        <v>#REF!</v>
      </c>
      <c r="U816" s="58"/>
      <c r="V816" s="59"/>
      <c r="W816" s="60"/>
      <c r="X816" s="61"/>
      <c r="Y816" s="62"/>
      <c r="Z816" s="63"/>
      <c r="AA816" s="64" t="e">
        <f t="shared" si="25"/>
        <v>#REF!</v>
      </c>
      <c r="AB816" s="58"/>
      <c r="AC816" s="65"/>
      <c r="AD816" s="60"/>
      <c r="AE816" s="61"/>
      <c r="AF816" s="66"/>
      <c r="AG816" s="67"/>
      <c r="AH816" s="68" t="e">
        <f t="shared" si="26"/>
        <v>#REF!</v>
      </c>
      <c r="AI816" s="58"/>
      <c r="AJ816" s="59"/>
      <c r="AK816" s="60"/>
      <c r="AL816" s="61"/>
      <c r="AM816" s="62"/>
      <c r="AN816" s="63"/>
      <c r="AO816" s="69" t="s">
        <v>165</v>
      </c>
      <c r="AP816" s="3" t="e">
        <f t="shared" si="27"/>
        <v>#REF!</v>
      </c>
    </row>
    <row r="817" spans="1:42" ht="39.75" customHeight="1" x14ac:dyDescent="0.25">
      <c r="A817" s="52">
        <f t="shared" si="28"/>
        <v>803</v>
      </c>
      <c r="B817" s="53" t="e">
        <f>'2 SERVICES'!#REF!</f>
        <v>#REF!</v>
      </c>
      <c r="C817" s="54" t="e">
        <f>'2 SERVICES'!#REF!</f>
        <v>#REF!</v>
      </c>
      <c r="D817" s="55" t="e">
        <f>'2 SERVICES'!#REF!</f>
        <v>#REF!</v>
      </c>
      <c r="E817" s="56">
        <f>'2 SERVICES'!B815</f>
        <v>0</v>
      </c>
      <c r="F817" s="57" t="e">
        <f t="shared" si="22"/>
        <v>#REF!</v>
      </c>
      <c r="G817" s="58"/>
      <c r="H817" s="59"/>
      <c r="I817" s="60"/>
      <c r="J817" s="61"/>
      <c r="K817" s="62"/>
      <c r="L817" s="63"/>
      <c r="M817" s="64" t="e">
        <f t="shared" si="23"/>
        <v>#REF!</v>
      </c>
      <c r="N817" s="58"/>
      <c r="O817" s="65"/>
      <c r="P817" s="60"/>
      <c r="Q817" s="61"/>
      <c r="R817" s="66"/>
      <c r="S817" s="67"/>
      <c r="T817" s="57" t="e">
        <f t="shared" si="24"/>
        <v>#REF!</v>
      </c>
      <c r="U817" s="58"/>
      <c r="V817" s="70"/>
      <c r="W817" s="71"/>
      <c r="X817" s="72"/>
      <c r="Y817" s="73"/>
      <c r="Z817" s="74"/>
      <c r="AA817" s="75" t="e">
        <f t="shared" si="25"/>
        <v>#REF!</v>
      </c>
      <c r="AB817" s="76"/>
      <c r="AC817" s="70"/>
      <c r="AD817" s="71"/>
      <c r="AE817" s="72"/>
      <c r="AF817" s="73"/>
      <c r="AG817" s="74"/>
      <c r="AH817" s="68" t="e">
        <f t="shared" si="26"/>
        <v>#REF!</v>
      </c>
      <c r="AI817" s="76"/>
      <c r="AJ817" s="59"/>
      <c r="AK817" s="71"/>
      <c r="AL817" s="72"/>
      <c r="AM817" s="62"/>
      <c r="AN817" s="63"/>
      <c r="AO817" s="77" t="s">
        <v>165</v>
      </c>
      <c r="AP817" s="3" t="e">
        <f t="shared" si="27"/>
        <v>#REF!</v>
      </c>
    </row>
    <row r="818" spans="1:42" ht="39.75" customHeight="1" x14ac:dyDescent="0.25">
      <c r="A818" s="52">
        <f t="shared" si="28"/>
        <v>804</v>
      </c>
      <c r="B818" s="53" t="e">
        <f>'2 SERVICES'!#REF!</f>
        <v>#REF!</v>
      </c>
      <c r="C818" s="54" t="e">
        <f>'2 SERVICES'!#REF!</f>
        <v>#REF!</v>
      </c>
      <c r="D818" s="55" t="e">
        <f>'2 SERVICES'!#REF!</f>
        <v>#REF!</v>
      </c>
      <c r="E818" s="56">
        <f>'2 SERVICES'!B816</f>
        <v>0</v>
      </c>
      <c r="F818" s="57" t="e">
        <f t="shared" si="22"/>
        <v>#REF!</v>
      </c>
      <c r="G818" s="58"/>
      <c r="H818" s="59"/>
      <c r="I818" s="60"/>
      <c r="J818" s="61"/>
      <c r="K818" s="62"/>
      <c r="L818" s="63"/>
      <c r="M818" s="64" t="e">
        <f t="shared" si="23"/>
        <v>#REF!</v>
      </c>
      <c r="N818" s="58"/>
      <c r="O818" s="65"/>
      <c r="P818" s="60"/>
      <c r="Q818" s="61"/>
      <c r="R818" s="66"/>
      <c r="S818" s="67"/>
      <c r="T818" s="57" t="e">
        <f t="shared" si="24"/>
        <v>#REF!</v>
      </c>
      <c r="U818" s="58"/>
      <c r="V818" s="59"/>
      <c r="W818" s="60"/>
      <c r="X818" s="61"/>
      <c r="Y818" s="62"/>
      <c r="Z818" s="63"/>
      <c r="AA818" s="64" t="e">
        <f t="shared" si="25"/>
        <v>#REF!</v>
      </c>
      <c r="AB818" s="58"/>
      <c r="AC818" s="65"/>
      <c r="AD818" s="60"/>
      <c r="AE818" s="61"/>
      <c r="AF818" s="66"/>
      <c r="AG818" s="67"/>
      <c r="AH818" s="68" t="e">
        <f t="shared" si="26"/>
        <v>#REF!</v>
      </c>
      <c r="AI818" s="58"/>
      <c r="AJ818" s="59"/>
      <c r="AK818" s="60"/>
      <c r="AL818" s="61"/>
      <c r="AM818" s="62"/>
      <c r="AN818" s="63"/>
      <c r="AO818" s="69" t="s">
        <v>165</v>
      </c>
      <c r="AP818" s="3" t="e">
        <f t="shared" si="27"/>
        <v>#REF!</v>
      </c>
    </row>
    <row r="819" spans="1:42" ht="39.75" customHeight="1" x14ac:dyDescent="0.25">
      <c r="A819" s="52">
        <f t="shared" si="28"/>
        <v>805</v>
      </c>
      <c r="B819" s="53" t="e">
        <f>'2 SERVICES'!#REF!</f>
        <v>#REF!</v>
      </c>
      <c r="C819" s="54" t="e">
        <f>'2 SERVICES'!#REF!</f>
        <v>#REF!</v>
      </c>
      <c r="D819" s="55" t="e">
        <f>'2 SERVICES'!#REF!</f>
        <v>#REF!</v>
      </c>
      <c r="E819" s="56">
        <f>'2 SERVICES'!B817</f>
        <v>0</v>
      </c>
      <c r="F819" s="57" t="e">
        <f t="shared" si="22"/>
        <v>#REF!</v>
      </c>
      <c r="G819" s="58"/>
      <c r="H819" s="59"/>
      <c r="I819" s="60"/>
      <c r="J819" s="61"/>
      <c r="K819" s="62"/>
      <c r="L819" s="63"/>
      <c r="M819" s="64" t="e">
        <f t="shared" si="23"/>
        <v>#REF!</v>
      </c>
      <c r="N819" s="58"/>
      <c r="O819" s="65"/>
      <c r="P819" s="60"/>
      <c r="Q819" s="61"/>
      <c r="R819" s="66"/>
      <c r="S819" s="67"/>
      <c r="T819" s="57" t="e">
        <f t="shared" si="24"/>
        <v>#REF!</v>
      </c>
      <c r="U819" s="58"/>
      <c r="V819" s="70"/>
      <c r="W819" s="71"/>
      <c r="X819" s="72"/>
      <c r="Y819" s="73"/>
      <c r="Z819" s="74"/>
      <c r="AA819" s="75" t="e">
        <f t="shared" si="25"/>
        <v>#REF!</v>
      </c>
      <c r="AB819" s="76"/>
      <c r="AC819" s="70"/>
      <c r="AD819" s="71"/>
      <c r="AE819" s="72"/>
      <c r="AF819" s="73"/>
      <c r="AG819" s="74"/>
      <c r="AH819" s="68" t="e">
        <f t="shared" si="26"/>
        <v>#REF!</v>
      </c>
      <c r="AI819" s="76"/>
      <c r="AJ819" s="59"/>
      <c r="AK819" s="71"/>
      <c r="AL819" s="72"/>
      <c r="AM819" s="62"/>
      <c r="AN819" s="63"/>
      <c r="AO819" s="77" t="s">
        <v>165</v>
      </c>
      <c r="AP819" s="3" t="e">
        <f t="shared" si="27"/>
        <v>#REF!</v>
      </c>
    </row>
    <row r="820" spans="1:42" ht="39.75" customHeight="1" x14ac:dyDescent="0.25">
      <c r="A820" s="52">
        <f t="shared" si="28"/>
        <v>806</v>
      </c>
      <c r="B820" s="53" t="e">
        <f>'2 SERVICES'!#REF!</f>
        <v>#REF!</v>
      </c>
      <c r="C820" s="54" t="e">
        <f>'2 SERVICES'!#REF!</f>
        <v>#REF!</v>
      </c>
      <c r="D820" s="55" t="e">
        <f>'2 SERVICES'!#REF!</f>
        <v>#REF!</v>
      </c>
      <c r="E820" s="56">
        <f>'2 SERVICES'!B818</f>
        <v>0</v>
      </c>
      <c r="F820" s="57" t="e">
        <f t="shared" si="22"/>
        <v>#REF!</v>
      </c>
      <c r="G820" s="58"/>
      <c r="H820" s="59"/>
      <c r="I820" s="60"/>
      <c r="J820" s="61"/>
      <c r="K820" s="62"/>
      <c r="L820" s="63"/>
      <c r="M820" s="64" t="e">
        <f t="shared" si="23"/>
        <v>#REF!</v>
      </c>
      <c r="N820" s="58"/>
      <c r="O820" s="65"/>
      <c r="P820" s="60"/>
      <c r="Q820" s="61"/>
      <c r="R820" s="66"/>
      <c r="S820" s="67"/>
      <c r="T820" s="57" t="e">
        <f t="shared" si="24"/>
        <v>#REF!</v>
      </c>
      <c r="U820" s="58"/>
      <c r="V820" s="59"/>
      <c r="W820" s="60"/>
      <c r="X820" s="61"/>
      <c r="Y820" s="62"/>
      <c r="Z820" s="63"/>
      <c r="AA820" s="64" t="e">
        <f t="shared" si="25"/>
        <v>#REF!</v>
      </c>
      <c r="AB820" s="58"/>
      <c r="AC820" s="65"/>
      <c r="AD820" s="60"/>
      <c r="AE820" s="61"/>
      <c r="AF820" s="66"/>
      <c r="AG820" s="67"/>
      <c r="AH820" s="68" t="e">
        <f t="shared" si="26"/>
        <v>#REF!</v>
      </c>
      <c r="AI820" s="58"/>
      <c r="AJ820" s="59"/>
      <c r="AK820" s="60"/>
      <c r="AL820" s="61"/>
      <c r="AM820" s="62"/>
      <c r="AN820" s="63"/>
      <c r="AO820" s="69" t="s">
        <v>165</v>
      </c>
      <c r="AP820" s="3" t="e">
        <f t="shared" si="27"/>
        <v>#REF!</v>
      </c>
    </row>
    <row r="821" spans="1:42" ht="39.75" customHeight="1" x14ac:dyDescent="0.25">
      <c r="A821" s="52">
        <f t="shared" si="28"/>
        <v>807</v>
      </c>
      <c r="B821" s="53" t="e">
        <f>'2 SERVICES'!#REF!</f>
        <v>#REF!</v>
      </c>
      <c r="C821" s="54" t="e">
        <f>'2 SERVICES'!#REF!</f>
        <v>#REF!</v>
      </c>
      <c r="D821" s="55" t="e">
        <f>'2 SERVICES'!#REF!</f>
        <v>#REF!</v>
      </c>
      <c r="E821" s="56">
        <f>'2 SERVICES'!B819</f>
        <v>0</v>
      </c>
      <c r="F821" s="57" t="e">
        <f t="shared" si="22"/>
        <v>#REF!</v>
      </c>
      <c r="G821" s="58"/>
      <c r="H821" s="59"/>
      <c r="I821" s="60"/>
      <c r="J821" s="61"/>
      <c r="K821" s="62"/>
      <c r="L821" s="63"/>
      <c r="M821" s="64" t="e">
        <f t="shared" si="23"/>
        <v>#REF!</v>
      </c>
      <c r="N821" s="58"/>
      <c r="O821" s="65"/>
      <c r="P821" s="60"/>
      <c r="Q821" s="61"/>
      <c r="R821" s="66"/>
      <c r="S821" s="67"/>
      <c r="T821" s="57" t="e">
        <f t="shared" si="24"/>
        <v>#REF!</v>
      </c>
      <c r="U821" s="58"/>
      <c r="V821" s="70"/>
      <c r="W821" s="71"/>
      <c r="X821" s="72"/>
      <c r="Y821" s="73"/>
      <c r="Z821" s="74"/>
      <c r="AA821" s="75" t="e">
        <f t="shared" si="25"/>
        <v>#REF!</v>
      </c>
      <c r="AB821" s="76"/>
      <c r="AC821" s="70"/>
      <c r="AD821" s="71"/>
      <c r="AE821" s="72"/>
      <c r="AF821" s="73"/>
      <c r="AG821" s="74"/>
      <c r="AH821" s="68" t="e">
        <f t="shared" si="26"/>
        <v>#REF!</v>
      </c>
      <c r="AI821" s="76"/>
      <c r="AJ821" s="59"/>
      <c r="AK821" s="71"/>
      <c r="AL821" s="72"/>
      <c r="AM821" s="62"/>
      <c r="AN821" s="63"/>
      <c r="AO821" s="77" t="s">
        <v>165</v>
      </c>
      <c r="AP821" s="3" t="e">
        <f t="shared" si="27"/>
        <v>#REF!</v>
      </c>
    </row>
    <row r="822" spans="1:42" ht="39.75" customHeight="1" x14ac:dyDescent="0.25">
      <c r="A822" s="52">
        <f t="shared" si="28"/>
        <v>808</v>
      </c>
      <c r="B822" s="53" t="e">
        <f>'2 SERVICES'!#REF!</f>
        <v>#REF!</v>
      </c>
      <c r="C822" s="54" t="e">
        <f>'2 SERVICES'!#REF!</f>
        <v>#REF!</v>
      </c>
      <c r="D822" s="55" t="e">
        <f>'2 SERVICES'!#REF!</f>
        <v>#REF!</v>
      </c>
      <c r="E822" s="56">
        <f>'2 SERVICES'!B820</f>
        <v>0</v>
      </c>
      <c r="F822" s="57" t="e">
        <f t="shared" si="22"/>
        <v>#REF!</v>
      </c>
      <c r="G822" s="58"/>
      <c r="H822" s="59"/>
      <c r="I822" s="60"/>
      <c r="J822" s="61"/>
      <c r="K822" s="62"/>
      <c r="L822" s="63"/>
      <c r="M822" s="64" t="e">
        <f t="shared" si="23"/>
        <v>#REF!</v>
      </c>
      <c r="N822" s="58"/>
      <c r="O822" s="65"/>
      <c r="P822" s="60"/>
      <c r="Q822" s="61"/>
      <c r="R822" s="66"/>
      <c r="S822" s="67"/>
      <c r="T822" s="57" t="e">
        <f t="shared" si="24"/>
        <v>#REF!</v>
      </c>
      <c r="U822" s="58"/>
      <c r="V822" s="59"/>
      <c r="W822" s="60"/>
      <c r="X822" s="61"/>
      <c r="Y822" s="62"/>
      <c r="Z822" s="63"/>
      <c r="AA822" s="64" t="e">
        <f t="shared" si="25"/>
        <v>#REF!</v>
      </c>
      <c r="AB822" s="58"/>
      <c r="AC822" s="65"/>
      <c r="AD822" s="60"/>
      <c r="AE822" s="61"/>
      <c r="AF822" s="66"/>
      <c r="AG822" s="67"/>
      <c r="AH822" s="68" t="e">
        <f t="shared" si="26"/>
        <v>#REF!</v>
      </c>
      <c r="AI822" s="58"/>
      <c r="AJ822" s="59"/>
      <c r="AK822" s="60"/>
      <c r="AL822" s="61"/>
      <c r="AM822" s="62"/>
      <c r="AN822" s="63"/>
      <c r="AO822" s="69" t="s">
        <v>165</v>
      </c>
      <c r="AP822" s="3" t="e">
        <f t="shared" si="27"/>
        <v>#REF!</v>
      </c>
    </row>
    <row r="823" spans="1:42" ht="39.75" customHeight="1" x14ac:dyDescent="0.25">
      <c r="A823" s="52">
        <f t="shared" si="28"/>
        <v>809</v>
      </c>
      <c r="B823" s="53" t="e">
        <f>'2 SERVICES'!#REF!</f>
        <v>#REF!</v>
      </c>
      <c r="C823" s="54" t="e">
        <f>'2 SERVICES'!#REF!</f>
        <v>#REF!</v>
      </c>
      <c r="D823" s="55" t="e">
        <f>'2 SERVICES'!#REF!</f>
        <v>#REF!</v>
      </c>
      <c r="E823" s="56">
        <f>'2 SERVICES'!B821</f>
        <v>0</v>
      </c>
      <c r="F823" s="57" t="e">
        <f t="shared" si="22"/>
        <v>#REF!</v>
      </c>
      <c r="G823" s="58"/>
      <c r="H823" s="59"/>
      <c r="I823" s="60"/>
      <c r="J823" s="61"/>
      <c r="K823" s="62"/>
      <c r="L823" s="63"/>
      <c r="M823" s="64" t="e">
        <f t="shared" si="23"/>
        <v>#REF!</v>
      </c>
      <c r="N823" s="58"/>
      <c r="O823" s="65"/>
      <c r="P823" s="60"/>
      <c r="Q823" s="61"/>
      <c r="R823" s="66"/>
      <c r="S823" s="67"/>
      <c r="T823" s="57" t="e">
        <f t="shared" si="24"/>
        <v>#REF!</v>
      </c>
      <c r="U823" s="58"/>
      <c r="V823" s="70"/>
      <c r="W823" s="71"/>
      <c r="X823" s="72"/>
      <c r="Y823" s="73"/>
      <c r="Z823" s="74"/>
      <c r="AA823" s="75" t="e">
        <f t="shared" si="25"/>
        <v>#REF!</v>
      </c>
      <c r="AB823" s="76"/>
      <c r="AC823" s="70"/>
      <c r="AD823" s="71"/>
      <c r="AE823" s="72"/>
      <c r="AF823" s="73"/>
      <c r="AG823" s="74"/>
      <c r="AH823" s="68" t="e">
        <f t="shared" si="26"/>
        <v>#REF!</v>
      </c>
      <c r="AI823" s="76"/>
      <c r="AJ823" s="59"/>
      <c r="AK823" s="71"/>
      <c r="AL823" s="72"/>
      <c r="AM823" s="62"/>
      <c r="AN823" s="63"/>
      <c r="AO823" s="77" t="s">
        <v>165</v>
      </c>
      <c r="AP823" s="3" t="e">
        <f t="shared" si="27"/>
        <v>#REF!</v>
      </c>
    </row>
    <row r="824" spans="1:42" ht="39.75" customHeight="1" x14ac:dyDescent="0.25">
      <c r="A824" s="52">
        <f t="shared" si="28"/>
        <v>810</v>
      </c>
      <c r="B824" s="53" t="e">
        <f>'2 SERVICES'!#REF!</f>
        <v>#REF!</v>
      </c>
      <c r="C824" s="54" t="e">
        <f>'2 SERVICES'!#REF!</f>
        <v>#REF!</v>
      </c>
      <c r="D824" s="55" t="e">
        <f>'2 SERVICES'!#REF!</f>
        <v>#REF!</v>
      </c>
      <c r="E824" s="56">
        <f>'2 SERVICES'!B822</f>
        <v>0</v>
      </c>
      <c r="F824" s="57" t="e">
        <f t="shared" si="22"/>
        <v>#REF!</v>
      </c>
      <c r="G824" s="58"/>
      <c r="H824" s="59"/>
      <c r="I824" s="60"/>
      <c r="J824" s="61"/>
      <c r="K824" s="62"/>
      <c r="L824" s="63"/>
      <c r="M824" s="64" t="e">
        <f t="shared" si="23"/>
        <v>#REF!</v>
      </c>
      <c r="N824" s="58"/>
      <c r="O824" s="65"/>
      <c r="P824" s="60"/>
      <c r="Q824" s="61"/>
      <c r="R824" s="66"/>
      <c r="S824" s="67"/>
      <c r="T824" s="57" t="e">
        <f t="shared" si="24"/>
        <v>#REF!</v>
      </c>
      <c r="U824" s="58"/>
      <c r="V824" s="59"/>
      <c r="W824" s="60"/>
      <c r="X824" s="61"/>
      <c r="Y824" s="62"/>
      <c r="Z824" s="63"/>
      <c r="AA824" s="64" t="e">
        <f t="shared" si="25"/>
        <v>#REF!</v>
      </c>
      <c r="AB824" s="58"/>
      <c r="AC824" s="65"/>
      <c r="AD824" s="60"/>
      <c r="AE824" s="61"/>
      <c r="AF824" s="66"/>
      <c r="AG824" s="67"/>
      <c r="AH824" s="68" t="e">
        <f t="shared" si="26"/>
        <v>#REF!</v>
      </c>
      <c r="AI824" s="58"/>
      <c r="AJ824" s="59"/>
      <c r="AK824" s="60"/>
      <c r="AL824" s="61"/>
      <c r="AM824" s="62"/>
      <c r="AN824" s="63"/>
      <c r="AO824" s="69" t="s">
        <v>165</v>
      </c>
      <c r="AP824" s="3" t="e">
        <f t="shared" si="27"/>
        <v>#REF!</v>
      </c>
    </row>
    <row r="825" spans="1:42" ht="39.75" customHeight="1" x14ac:dyDescent="0.25">
      <c r="A825" s="52">
        <f t="shared" si="28"/>
        <v>811</v>
      </c>
      <c r="B825" s="53" t="e">
        <f>'2 SERVICES'!#REF!</f>
        <v>#REF!</v>
      </c>
      <c r="C825" s="54" t="e">
        <f>'2 SERVICES'!#REF!</f>
        <v>#REF!</v>
      </c>
      <c r="D825" s="55" t="e">
        <f>'2 SERVICES'!#REF!</f>
        <v>#REF!</v>
      </c>
      <c r="E825" s="56">
        <f>'2 SERVICES'!B823</f>
        <v>0</v>
      </c>
      <c r="F825" s="57" t="e">
        <f t="shared" si="22"/>
        <v>#REF!</v>
      </c>
      <c r="G825" s="58"/>
      <c r="H825" s="59"/>
      <c r="I825" s="60"/>
      <c r="J825" s="61"/>
      <c r="K825" s="62"/>
      <c r="L825" s="63"/>
      <c r="M825" s="64" t="e">
        <f t="shared" si="23"/>
        <v>#REF!</v>
      </c>
      <c r="N825" s="58"/>
      <c r="O825" s="65"/>
      <c r="P825" s="60"/>
      <c r="Q825" s="61"/>
      <c r="R825" s="66"/>
      <c r="S825" s="67"/>
      <c r="T825" s="57" t="e">
        <f t="shared" si="24"/>
        <v>#REF!</v>
      </c>
      <c r="U825" s="58"/>
      <c r="V825" s="70"/>
      <c r="W825" s="71"/>
      <c r="X825" s="72"/>
      <c r="Y825" s="73"/>
      <c r="Z825" s="74"/>
      <c r="AA825" s="75" t="e">
        <f t="shared" si="25"/>
        <v>#REF!</v>
      </c>
      <c r="AB825" s="76"/>
      <c r="AC825" s="70"/>
      <c r="AD825" s="71"/>
      <c r="AE825" s="72"/>
      <c r="AF825" s="73"/>
      <c r="AG825" s="74"/>
      <c r="AH825" s="68" t="e">
        <f t="shared" si="26"/>
        <v>#REF!</v>
      </c>
      <c r="AI825" s="76"/>
      <c r="AJ825" s="59"/>
      <c r="AK825" s="71"/>
      <c r="AL825" s="72"/>
      <c r="AM825" s="62"/>
      <c r="AN825" s="63"/>
      <c r="AO825" s="77" t="s">
        <v>165</v>
      </c>
      <c r="AP825" s="3" t="e">
        <f t="shared" si="27"/>
        <v>#REF!</v>
      </c>
    </row>
    <row r="826" spans="1:42" ht="39.75" customHeight="1" x14ac:dyDescent="0.25">
      <c r="A826" s="52">
        <f t="shared" si="28"/>
        <v>812</v>
      </c>
      <c r="B826" s="53" t="e">
        <f>'2 SERVICES'!#REF!</f>
        <v>#REF!</v>
      </c>
      <c r="C826" s="54" t="e">
        <f>'2 SERVICES'!#REF!</f>
        <v>#REF!</v>
      </c>
      <c r="D826" s="55" t="e">
        <f>'2 SERVICES'!#REF!</f>
        <v>#REF!</v>
      </c>
      <c r="E826" s="56">
        <f>'2 SERVICES'!B824</f>
        <v>0</v>
      </c>
      <c r="F826" s="57" t="e">
        <f t="shared" si="22"/>
        <v>#REF!</v>
      </c>
      <c r="G826" s="58"/>
      <c r="H826" s="59"/>
      <c r="I826" s="60"/>
      <c r="J826" s="61"/>
      <c r="K826" s="62"/>
      <c r="L826" s="63"/>
      <c r="M826" s="64" t="e">
        <f t="shared" si="23"/>
        <v>#REF!</v>
      </c>
      <c r="N826" s="58"/>
      <c r="O826" s="65"/>
      <c r="P826" s="60"/>
      <c r="Q826" s="61"/>
      <c r="R826" s="66"/>
      <c r="S826" s="67"/>
      <c r="T826" s="57" t="e">
        <f t="shared" si="24"/>
        <v>#REF!</v>
      </c>
      <c r="U826" s="58"/>
      <c r="V826" s="59"/>
      <c r="W826" s="60"/>
      <c r="X826" s="61"/>
      <c r="Y826" s="62"/>
      <c r="Z826" s="63"/>
      <c r="AA826" s="64" t="e">
        <f t="shared" si="25"/>
        <v>#REF!</v>
      </c>
      <c r="AB826" s="58"/>
      <c r="AC826" s="65"/>
      <c r="AD826" s="60"/>
      <c r="AE826" s="61"/>
      <c r="AF826" s="66"/>
      <c r="AG826" s="67"/>
      <c r="AH826" s="68" t="e">
        <f t="shared" si="26"/>
        <v>#REF!</v>
      </c>
      <c r="AI826" s="58"/>
      <c r="AJ826" s="59"/>
      <c r="AK826" s="60"/>
      <c r="AL826" s="61"/>
      <c r="AM826" s="62"/>
      <c r="AN826" s="63"/>
      <c r="AO826" s="69" t="s">
        <v>165</v>
      </c>
      <c r="AP826" s="3" t="e">
        <f t="shared" si="27"/>
        <v>#REF!</v>
      </c>
    </row>
    <row r="827" spans="1:42" ht="39.75" customHeight="1" x14ac:dyDescent="0.25">
      <c r="A827" s="52">
        <f t="shared" si="28"/>
        <v>813</v>
      </c>
      <c r="B827" s="53" t="e">
        <f>'2 SERVICES'!#REF!</f>
        <v>#REF!</v>
      </c>
      <c r="C827" s="54" t="e">
        <f>'2 SERVICES'!#REF!</f>
        <v>#REF!</v>
      </c>
      <c r="D827" s="55" t="e">
        <f>'2 SERVICES'!#REF!</f>
        <v>#REF!</v>
      </c>
      <c r="E827" s="56">
        <f>'2 SERVICES'!B825</f>
        <v>0</v>
      </c>
      <c r="F827" s="57" t="e">
        <f t="shared" si="22"/>
        <v>#REF!</v>
      </c>
      <c r="G827" s="58"/>
      <c r="H827" s="59"/>
      <c r="I827" s="60"/>
      <c r="J827" s="61"/>
      <c r="K827" s="62"/>
      <c r="L827" s="63"/>
      <c r="M827" s="64" t="e">
        <f t="shared" si="23"/>
        <v>#REF!</v>
      </c>
      <c r="N827" s="58"/>
      <c r="O827" s="65"/>
      <c r="P827" s="60"/>
      <c r="Q827" s="61"/>
      <c r="R827" s="66"/>
      <c r="S827" s="67"/>
      <c r="T827" s="57" t="e">
        <f t="shared" si="24"/>
        <v>#REF!</v>
      </c>
      <c r="U827" s="58"/>
      <c r="V827" s="70"/>
      <c r="W827" s="71"/>
      <c r="X827" s="72"/>
      <c r="Y827" s="73"/>
      <c r="Z827" s="74"/>
      <c r="AA827" s="75" t="e">
        <f t="shared" si="25"/>
        <v>#REF!</v>
      </c>
      <c r="AB827" s="76"/>
      <c r="AC827" s="70"/>
      <c r="AD827" s="71"/>
      <c r="AE827" s="72"/>
      <c r="AF827" s="73"/>
      <c r="AG827" s="74"/>
      <c r="AH827" s="68" t="e">
        <f t="shared" si="26"/>
        <v>#REF!</v>
      </c>
      <c r="AI827" s="76"/>
      <c r="AJ827" s="59"/>
      <c r="AK827" s="71"/>
      <c r="AL827" s="72"/>
      <c r="AM827" s="62"/>
      <c r="AN827" s="63"/>
      <c r="AO827" s="77" t="s">
        <v>165</v>
      </c>
      <c r="AP827" s="3" t="e">
        <f t="shared" si="27"/>
        <v>#REF!</v>
      </c>
    </row>
    <row r="828" spans="1:42" ht="39.75" customHeight="1" x14ac:dyDescent="0.25">
      <c r="A828" s="52">
        <f t="shared" si="28"/>
        <v>814</v>
      </c>
      <c r="B828" s="53" t="e">
        <f>'2 SERVICES'!#REF!</f>
        <v>#REF!</v>
      </c>
      <c r="C828" s="54" t="e">
        <f>'2 SERVICES'!#REF!</f>
        <v>#REF!</v>
      </c>
      <c r="D828" s="55" t="e">
        <f>'2 SERVICES'!#REF!</f>
        <v>#REF!</v>
      </c>
      <c r="E828" s="56">
        <f>'2 SERVICES'!B826</f>
        <v>0</v>
      </c>
      <c r="F828" s="57" t="e">
        <f t="shared" si="22"/>
        <v>#REF!</v>
      </c>
      <c r="G828" s="58"/>
      <c r="H828" s="59"/>
      <c r="I828" s="60"/>
      <c r="J828" s="61"/>
      <c r="K828" s="62"/>
      <c r="L828" s="63"/>
      <c r="M828" s="64" t="e">
        <f t="shared" si="23"/>
        <v>#REF!</v>
      </c>
      <c r="N828" s="58"/>
      <c r="O828" s="65"/>
      <c r="P828" s="60"/>
      <c r="Q828" s="61"/>
      <c r="R828" s="66"/>
      <c r="S828" s="67"/>
      <c r="T828" s="57" t="e">
        <f t="shared" si="24"/>
        <v>#REF!</v>
      </c>
      <c r="U828" s="58"/>
      <c r="V828" s="59"/>
      <c r="W828" s="60"/>
      <c r="X828" s="61"/>
      <c r="Y828" s="62"/>
      <c r="Z828" s="63"/>
      <c r="AA828" s="64" t="e">
        <f t="shared" si="25"/>
        <v>#REF!</v>
      </c>
      <c r="AB828" s="58"/>
      <c r="AC828" s="65"/>
      <c r="AD828" s="60"/>
      <c r="AE828" s="61"/>
      <c r="AF828" s="66"/>
      <c r="AG828" s="67"/>
      <c r="AH828" s="68" t="e">
        <f t="shared" si="26"/>
        <v>#REF!</v>
      </c>
      <c r="AI828" s="58"/>
      <c r="AJ828" s="59"/>
      <c r="AK828" s="60"/>
      <c r="AL828" s="61"/>
      <c r="AM828" s="62"/>
      <c r="AN828" s="63"/>
      <c r="AO828" s="69" t="s">
        <v>165</v>
      </c>
      <c r="AP828" s="3" t="e">
        <f t="shared" si="27"/>
        <v>#REF!</v>
      </c>
    </row>
    <row r="829" spans="1:42" ht="39.75" customHeight="1" x14ac:dyDescent="0.25">
      <c r="A829" s="52">
        <f t="shared" si="28"/>
        <v>815</v>
      </c>
      <c r="B829" s="53" t="e">
        <f>'2 SERVICES'!#REF!</f>
        <v>#REF!</v>
      </c>
      <c r="C829" s="54" t="e">
        <f>'2 SERVICES'!#REF!</f>
        <v>#REF!</v>
      </c>
      <c r="D829" s="55" t="e">
        <f>'2 SERVICES'!#REF!</f>
        <v>#REF!</v>
      </c>
      <c r="E829" s="56">
        <f>'2 SERVICES'!B827</f>
        <v>0</v>
      </c>
      <c r="F829" s="57" t="e">
        <f t="shared" si="22"/>
        <v>#REF!</v>
      </c>
      <c r="G829" s="58"/>
      <c r="H829" s="59"/>
      <c r="I829" s="60"/>
      <c r="J829" s="61"/>
      <c r="K829" s="62"/>
      <c r="L829" s="63"/>
      <c r="M829" s="64" t="e">
        <f t="shared" si="23"/>
        <v>#REF!</v>
      </c>
      <c r="N829" s="58"/>
      <c r="O829" s="65"/>
      <c r="P829" s="60"/>
      <c r="Q829" s="61"/>
      <c r="R829" s="66"/>
      <c r="S829" s="67"/>
      <c r="T829" s="57" t="e">
        <f t="shared" si="24"/>
        <v>#REF!</v>
      </c>
      <c r="U829" s="58"/>
      <c r="V829" s="70"/>
      <c r="W829" s="71"/>
      <c r="X829" s="72"/>
      <c r="Y829" s="73"/>
      <c r="Z829" s="74"/>
      <c r="AA829" s="75" t="e">
        <f t="shared" si="25"/>
        <v>#REF!</v>
      </c>
      <c r="AB829" s="76"/>
      <c r="AC829" s="70"/>
      <c r="AD829" s="71"/>
      <c r="AE829" s="72"/>
      <c r="AF829" s="73"/>
      <c r="AG829" s="74"/>
      <c r="AH829" s="68" t="e">
        <f t="shared" si="26"/>
        <v>#REF!</v>
      </c>
      <c r="AI829" s="76"/>
      <c r="AJ829" s="59"/>
      <c r="AK829" s="71"/>
      <c r="AL829" s="72"/>
      <c r="AM829" s="62"/>
      <c r="AN829" s="63"/>
      <c r="AO829" s="77" t="s">
        <v>165</v>
      </c>
      <c r="AP829" s="3" t="e">
        <f t="shared" si="27"/>
        <v>#REF!</v>
      </c>
    </row>
    <row r="830" spans="1:42" ht="39.75" customHeight="1" x14ac:dyDescent="0.25">
      <c r="A830" s="52">
        <f t="shared" si="28"/>
        <v>816</v>
      </c>
      <c r="B830" s="53" t="e">
        <f>'2 SERVICES'!#REF!</f>
        <v>#REF!</v>
      </c>
      <c r="C830" s="54" t="e">
        <f>'2 SERVICES'!#REF!</f>
        <v>#REF!</v>
      </c>
      <c r="D830" s="55" t="e">
        <f>'2 SERVICES'!#REF!</f>
        <v>#REF!</v>
      </c>
      <c r="E830" s="56">
        <f>'2 SERVICES'!B828</f>
        <v>0</v>
      </c>
      <c r="F830" s="57" t="e">
        <f t="shared" si="22"/>
        <v>#REF!</v>
      </c>
      <c r="G830" s="58"/>
      <c r="H830" s="59"/>
      <c r="I830" s="60"/>
      <c r="J830" s="61"/>
      <c r="K830" s="62"/>
      <c r="L830" s="63"/>
      <c r="M830" s="64" t="e">
        <f t="shared" si="23"/>
        <v>#REF!</v>
      </c>
      <c r="N830" s="58"/>
      <c r="O830" s="65"/>
      <c r="P830" s="60"/>
      <c r="Q830" s="61"/>
      <c r="R830" s="66"/>
      <c r="S830" s="67"/>
      <c r="T830" s="57" t="e">
        <f t="shared" si="24"/>
        <v>#REF!</v>
      </c>
      <c r="U830" s="58"/>
      <c r="V830" s="59"/>
      <c r="W830" s="60"/>
      <c r="X830" s="61"/>
      <c r="Y830" s="62"/>
      <c r="Z830" s="63"/>
      <c r="AA830" s="64" t="e">
        <f t="shared" si="25"/>
        <v>#REF!</v>
      </c>
      <c r="AB830" s="58"/>
      <c r="AC830" s="65"/>
      <c r="AD830" s="60"/>
      <c r="AE830" s="61"/>
      <c r="AF830" s="66"/>
      <c r="AG830" s="67"/>
      <c r="AH830" s="68" t="e">
        <f t="shared" si="26"/>
        <v>#REF!</v>
      </c>
      <c r="AI830" s="58"/>
      <c r="AJ830" s="59"/>
      <c r="AK830" s="60"/>
      <c r="AL830" s="61"/>
      <c r="AM830" s="62"/>
      <c r="AN830" s="63"/>
      <c r="AO830" s="69" t="s">
        <v>165</v>
      </c>
      <c r="AP830" s="3" t="e">
        <f t="shared" si="27"/>
        <v>#REF!</v>
      </c>
    </row>
    <row r="831" spans="1:42" ht="39.75" customHeight="1" x14ac:dyDescent="0.25">
      <c r="A831" s="52">
        <f t="shared" si="28"/>
        <v>817</v>
      </c>
      <c r="B831" s="53" t="e">
        <f>'2 SERVICES'!#REF!</f>
        <v>#REF!</v>
      </c>
      <c r="C831" s="54" t="e">
        <f>'2 SERVICES'!#REF!</f>
        <v>#REF!</v>
      </c>
      <c r="D831" s="55" t="e">
        <f>'2 SERVICES'!#REF!</f>
        <v>#REF!</v>
      </c>
      <c r="E831" s="56">
        <f>'2 SERVICES'!B829</f>
        <v>0</v>
      </c>
      <c r="F831" s="57" t="e">
        <f t="shared" si="22"/>
        <v>#REF!</v>
      </c>
      <c r="G831" s="58"/>
      <c r="H831" s="59"/>
      <c r="I831" s="60"/>
      <c r="J831" s="61"/>
      <c r="K831" s="62"/>
      <c r="L831" s="63"/>
      <c r="M831" s="64" t="e">
        <f t="shared" si="23"/>
        <v>#REF!</v>
      </c>
      <c r="N831" s="58"/>
      <c r="O831" s="65"/>
      <c r="P831" s="60"/>
      <c r="Q831" s="61"/>
      <c r="R831" s="66"/>
      <c r="S831" s="67"/>
      <c r="T831" s="57" t="e">
        <f t="shared" si="24"/>
        <v>#REF!</v>
      </c>
      <c r="U831" s="58"/>
      <c r="V831" s="70"/>
      <c r="W831" s="71"/>
      <c r="X831" s="72"/>
      <c r="Y831" s="73"/>
      <c r="Z831" s="74"/>
      <c r="AA831" s="75" t="e">
        <f t="shared" si="25"/>
        <v>#REF!</v>
      </c>
      <c r="AB831" s="76"/>
      <c r="AC831" s="70"/>
      <c r="AD831" s="71"/>
      <c r="AE831" s="72"/>
      <c r="AF831" s="73"/>
      <c r="AG831" s="74"/>
      <c r="AH831" s="68" t="e">
        <f t="shared" si="26"/>
        <v>#REF!</v>
      </c>
      <c r="AI831" s="76"/>
      <c r="AJ831" s="59"/>
      <c r="AK831" s="71"/>
      <c r="AL831" s="72"/>
      <c r="AM831" s="62"/>
      <c r="AN831" s="63"/>
      <c r="AO831" s="77" t="s">
        <v>165</v>
      </c>
      <c r="AP831" s="3" t="e">
        <f t="shared" si="27"/>
        <v>#REF!</v>
      </c>
    </row>
    <row r="832" spans="1:42" ht="39.75" customHeight="1" x14ac:dyDescent="0.25">
      <c r="A832" s="52">
        <f t="shared" si="28"/>
        <v>818</v>
      </c>
      <c r="B832" s="53" t="e">
        <f>'2 SERVICES'!#REF!</f>
        <v>#REF!</v>
      </c>
      <c r="C832" s="54" t="e">
        <f>'2 SERVICES'!#REF!</f>
        <v>#REF!</v>
      </c>
      <c r="D832" s="55" t="e">
        <f>'2 SERVICES'!#REF!</f>
        <v>#REF!</v>
      </c>
      <c r="E832" s="56">
        <f>'2 SERVICES'!B830</f>
        <v>0</v>
      </c>
      <c r="F832" s="57" t="e">
        <f t="shared" si="22"/>
        <v>#REF!</v>
      </c>
      <c r="G832" s="58"/>
      <c r="H832" s="59"/>
      <c r="I832" s="60"/>
      <c r="J832" s="61"/>
      <c r="K832" s="62"/>
      <c r="L832" s="63"/>
      <c r="M832" s="64" t="e">
        <f t="shared" si="23"/>
        <v>#REF!</v>
      </c>
      <c r="N832" s="58"/>
      <c r="O832" s="65"/>
      <c r="P832" s="60"/>
      <c r="Q832" s="61"/>
      <c r="R832" s="66"/>
      <c r="S832" s="67"/>
      <c r="T832" s="57" t="e">
        <f t="shared" si="24"/>
        <v>#REF!</v>
      </c>
      <c r="U832" s="58"/>
      <c r="V832" s="59"/>
      <c r="W832" s="60"/>
      <c r="X832" s="61"/>
      <c r="Y832" s="62"/>
      <c r="Z832" s="63"/>
      <c r="AA832" s="64" t="e">
        <f t="shared" si="25"/>
        <v>#REF!</v>
      </c>
      <c r="AB832" s="58"/>
      <c r="AC832" s="65"/>
      <c r="AD832" s="60"/>
      <c r="AE832" s="61"/>
      <c r="AF832" s="66"/>
      <c r="AG832" s="67"/>
      <c r="AH832" s="68" t="e">
        <f t="shared" si="26"/>
        <v>#REF!</v>
      </c>
      <c r="AI832" s="58"/>
      <c r="AJ832" s="59"/>
      <c r="AK832" s="60"/>
      <c r="AL832" s="61"/>
      <c r="AM832" s="62"/>
      <c r="AN832" s="63"/>
      <c r="AO832" s="69" t="s">
        <v>165</v>
      </c>
      <c r="AP832" s="3" t="e">
        <f t="shared" si="27"/>
        <v>#REF!</v>
      </c>
    </row>
    <row r="833" spans="1:42" ht="39.75" customHeight="1" x14ac:dyDescent="0.25">
      <c r="A833" s="52">
        <f t="shared" si="28"/>
        <v>819</v>
      </c>
      <c r="B833" s="53" t="e">
        <f>'2 SERVICES'!#REF!</f>
        <v>#REF!</v>
      </c>
      <c r="C833" s="54" t="e">
        <f>'2 SERVICES'!#REF!</f>
        <v>#REF!</v>
      </c>
      <c r="D833" s="55" t="e">
        <f>'2 SERVICES'!#REF!</f>
        <v>#REF!</v>
      </c>
      <c r="E833" s="56">
        <f>'2 SERVICES'!B831</f>
        <v>0</v>
      </c>
      <c r="F833" s="57" t="e">
        <f t="shared" si="22"/>
        <v>#REF!</v>
      </c>
      <c r="G833" s="58"/>
      <c r="H833" s="59"/>
      <c r="I833" s="60"/>
      <c r="J833" s="61"/>
      <c r="K833" s="62"/>
      <c r="L833" s="63"/>
      <c r="M833" s="64" t="e">
        <f t="shared" si="23"/>
        <v>#REF!</v>
      </c>
      <c r="N833" s="58"/>
      <c r="O833" s="65"/>
      <c r="P833" s="60"/>
      <c r="Q833" s="61"/>
      <c r="R833" s="66"/>
      <c r="S833" s="67"/>
      <c r="T833" s="57" t="e">
        <f t="shared" si="24"/>
        <v>#REF!</v>
      </c>
      <c r="U833" s="58"/>
      <c r="V833" s="70"/>
      <c r="W833" s="71"/>
      <c r="X833" s="72"/>
      <c r="Y833" s="73"/>
      <c r="Z833" s="74"/>
      <c r="AA833" s="75" t="e">
        <f t="shared" si="25"/>
        <v>#REF!</v>
      </c>
      <c r="AB833" s="76"/>
      <c r="AC833" s="70"/>
      <c r="AD833" s="71"/>
      <c r="AE833" s="72"/>
      <c r="AF833" s="73"/>
      <c r="AG833" s="74"/>
      <c r="AH833" s="68" t="e">
        <f t="shared" si="26"/>
        <v>#REF!</v>
      </c>
      <c r="AI833" s="76"/>
      <c r="AJ833" s="59"/>
      <c r="AK833" s="71"/>
      <c r="AL833" s="72"/>
      <c r="AM833" s="62"/>
      <c r="AN833" s="63"/>
      <c r="AO833" s="77" t="s">
        <v>165</v>
      </c>
      <c r="AP833" s="3" t="e">
        <f t="shared" si="27"/>
        <v>#REF!</v>
      </c>
    </row>
    <row r="834" spans="1:42" ht="39.75" customHeight="1" x14ac:dyDescent="0.25">
      <c r="A834" s="52">
        <f t="shared" si="28"/>
        <v>820</v>
      </c>
      <c r="B834" s="53" t="e">
        <f>'2 SERVICES'!#REF!</f>
        <v>#REF!</v>
      </c>
      <c r="C834" s="54" t="e">
        <f>'2 SERVICES'!#REF!</f>
        <v>#REF!</v>
      </c>
      <c r="D834" s="55" t="e">
        <f>'2 SERVICES'!#REF!</f>
        <v>#REF!</v>
      </c>
      <c r="E834" s="56">
        <f>'2 SERVICES'!B832</f>
        <v>0</v>
      </c>
      <c r="F834" s="57" t="e">
        <f t="shared" si="22"/>
        <v>#REF!</v>
      </c>
      <c r="G834" s="58"/>
      <c r="H834" s="59"/>
      <c r="I834" s="60"/>
      <c r="J834" s="61"/>
      <c r="K834" s="62"/>
      <c r="L834" s="63"/>
      <c r="M834" s="64" t="e">
        <f t="shared" si="23"/>
        <v>#REF!</v>
      </c>
      <c r="N834" s="58"/>
      <c r="O834" s="65"/>
      <c r="P834" s="60"/>
      <c r="Q834" s="61"/>
      <c r="R834" s="66"/>
      <c r="S834" s="67"/>
      <c r="T834" s="57" t="e">
        <f t="shared" si="24"/>
        <v>#REF!</v>
      </c>
      <c r="U834" s="58"/>
      <c r="V834" s="59"/>
      <c r="W834" s="60"/>
      <c r="X834" s="61"/>
      <c r="Y834" s="62"/>
      <c r="Z834" s="63"/>
      <c r="AA834" s="64" t="e">
        <f t="shared" si="25"/>
        <v>#REF!</v>
      </c>
      <c r="AB834" s="58"/>
      <c r="AC834" s="65"/>
      <c r="AD834" s="60"/>
      <c r="AE834" s="61"/>
      <c r="AF834" s="66"/>
      <c r="AG834" s="67"/>
      <c r="AH834" s="68" t="e">
        <f t="shared" si="26"/>
        <v>#REF!</v>
      </c>
      <c r="AI834" s="58"/>
      <c r="AJ834" s="59"/>
      <c r="AK834" s="60"/>
      <c r="AL834" s="61"/>
      <c r="AM834" s="62"/>
      <c r="AN834" s="63"/>
      <c r="AO834" s="69" t="s">
        <v>165</v>
      </c>
      <c r="AP834" s="3" t="e">
        <f t="shared" si="27"/>
        <v>#REF!</v>
      </c>
    </row>
    <row r="835" spans="1:42" ht="39.75" customHeight="1" x14ac:dyDescent="0.25">
      <c r="A835" s="52">
        <f t="shared" si="28"/>
        <v>821</v>
      </c>
      <c r="B835" s="53" t="e">
        <f>'2 SERVICES'!#REF!</f>
        <v>#REF!</v>
      </c>
      <c r="C835" s="54" t="e">
        <f>'2 SERVICES'!#REF!</f>
        <v>#REF!</v>
      </c>
      <c r="D835" s="55" t="e">
        <f>'2 SERVICES'!#REF!</f>
        <v>#REF!</v>
      </c>
      <c r="E835" s="56">
        <f>'2 SERVICES'!B833</f>
        <v>0</v>
      </c>
      <c r="F835" s="57" t="e">
        <f t="shared" si="22"/>
        <v>#REF!</v>
      </c>
      <c r="G835" s="58"/>
      <c r="H835" s="59"/>
      <c r="I835" s="60"/>
      <c r="J835" s="61"/>
      <c r="K835" s="62"/>
      <c r="L835" s="63"/>
      <c r="M835" s="64" t="e">
        <f t="shared" si="23"/>
        <v>#REF!</v>
      </c>
      <c r="N835" s="58"/>
      <c r="O835" s="65"/>
      <c r="P835" s="60"/>
      <c r="Q835" s="61"/>
      <c r="R835" s="66"/>
      <c r="S835" s="67"/>
      <c r="T835" s="57" t="e">
        <f t="shared" si="24"/>
        <v>#REF!</v>
      </c>
      <c r="U835" s="58"/>
      <c r="V835" s="70"/>
      <c r="W835" s="71"/>
      <c r="X835" s="72"/>
      <c r="Y835" s="73"/>
      <c r="Z835" s="74"/>
      <c r="AA835" s="75" t="e">
        <f t="shared" si="25"/>
        <v>#REF!</v>
      </c>
      <c r="AB835" s="76"/>
      <c r="AC835" s="70"/>
      <c r="AD835" s="71"/>
      <c r="AE835" s="72"/>
      <c r="AF835" s="73"/>
      <c r="AG835" s="74"/>
      <c r="AH835" s="68" t="e">
        <f t="shared" si="26"/>
        <v>#REF!</v>
      </c>
      <c r="AI835" s="76"/>
      <c r="AJ835" s="59"/>
      <c r="AK835" s="71"/>
      <c r="AL835" s="72"/>
      <c r="AM835" s="62"/>
      <c r="AN835" s="63"/>
      <c r="AO835" s="77" t="s">
        <v>165</v>
      </c>
      <c r="AP835" s="3" t="e">
        <f t="shared" si="27"/>
        <v>#REF!</v>
      </c>
    </row>
    <row r="836" spans="1:42" ht="39.75" customHeight="1" x14ac:dyDescent="0.25">
      <c r="A836" s="52">
        <f t="shared" si="28"/>
        <v>822</v>
      </c>
      <c r="B836" s="53" t="e">
        <f>'2 SERVICES'!#REF!</f>
        <v>#REF!</v>
      </c>
      <c r="C836" s="54" t="e">
        <f>'2 SERVICES'!#REF!</f>
        <v>#REF!</v>
      </c>
      <c r="D836" s="55" t="e">
        <f>'2 SERVICES'!#REF!</f>
        <v>#REF!</v>
      </c>
      <c r="E836" s="56">
        <f>'2 SERVICES'!B834</f>
        <v>0</v>
      </c>
      <c r="F836" s="57" t="e">
        <f t="shared" si="22"/>
        <v>#REF!</v>
      </c>
      <c r="G836" s="58"/>
      <c r="H836" s="59"/>
      <c r="I836" s="60"/>
      <c r="J836" s="61"/>
      <c r="K836" s="62"/>
      <c r="L836" s="63"/>
      <c r="M836" s="64" t="e">
        <f t="shared" si="23"/>
        <v>#REF!</v>
      </c>
      <c r="N836" s="58"/>
      <c r="O836" s="65"/>
      <c r="P836" s="60"/>
      <c r="Q836" s="61"/>
      <c r="R836" s="66"/>
      <c r="S836" s="67"/>
      <c r="T836" s="57" t="e">
        <f t="shared" si="24"/>
        <v>#REF!</v>
      </c>
      <c r="U836" s="58"/>
      <c r="V836" s="59"/>
      <c r="W836" s="60"/>
      <c r="X836" s="61"/>
      <c r="Y836" s="62"/>
      <c r="Z836" s="63"/>
      <c r="AA836" s="64" t="e">
        <f t="shared" si="25"/>
        <v>#REF!</v>
      </c>
      <c r="AB836" s="58"/>
      <c r="AC836" s="65"/>
      <c r="AD836" s="60"/>
      <c r="AE836" s="61"/>
      <c r="AF836" s="66"/>
      <c r="AG836" s="67"/>
      <c r="AH836" s="68" t="e">
        <f t="shared" si="26"/>
        <v>#REF!</v>
      </c>
      <c r="AI836" s="58"/>
      <c r="AJ836" s="59"/>
      <c r="AK836" s="60"/>
      <c r="AL836" s="61"/>
      <c r="AM836" s="62"/>
      <c r="AN836" s="63"/>
      <c r="AO836" s="69" t="s">
        <v>165</v>
      </c>
      <c r="AP836" s="3" t="e">
        <f t="shared" si="27"/>
        <v>#REF!</v>
      </c>
    </row>
    <row r="837" spans="1:42" ht="39.75" customHeight="1" x14ac:dyDescent="0.25">
      <c r="A837" s="52">
        <f t="shared" si="28"/>
        <v>823</v>
      </c>
      <c r="B837" s="53" t="e">
        <f>'2 SERVICES'!#REF!</f>
        <v>#REF!</v>
      </c>
      <c r="C837" s="54" t="e">
        <f>'2 SERVICES'!#REF!</f>
        <v>#REF!</v>
      </c>
      <c r="D837" s="55" t="e">
        <f>'2 SERVICES'!#REF!</f>
        <v>#REF!</v>
      </c>
      <c r="E837" s="56">
        <f>'2 SERVICES'!B835</f>
        <v>0</v>
      </c>
      <c r="F837" s="57" t="e">
        <f t="shared" si="22"/>
        <v>#REF!</v>
      </c>
      <c r="G837" s="58"/>
      <c r="H837" s="59"/>
      <c r="I837" s="60"/>
      <c r="J837" s="61"/>
      <c r="K837" s="62"/>
      <c r="L837" s="63"/>
      <c r="M837" s="64" t="e">
        <f t="shared" si="23"/>
        <v>#REF!</v>
      </c>
      <c r="N837" s="58"/>
      <c r="O837" s="65"/>
      <c r="P837" s="60"/>
      <c r="Q837" s="61"/>
      <c r="R837" s="66"/>
      <c r="S837" s="67"/>
      <c r="T837" s="57" t="e">
        <f t="shared" si="24"/>
        <v>#REF!</v>
      </c>
      <c r="U837" s="58"/>
      <c r="V837" s="70"/>
      <c r="W837" s="71"/>
      <c r="X837" s="72"/>
      <c r="Y837" s="73"/>
      <c r="Z837" s="74"/>
      <c r="AA837" s="75" t="e">
        <f t="shared" si="25"/>
        <v>#REF!</v>
      </c>
      <c r="AB837" s="76"/>
      <c r="AC837" s="70"/>
      <c r="AD837" s="71"/>
      <c r="AE837" s="72"/>
      <c r="AF837" s="73"/>
      <c r="AG837" s="74"/>
      <c r="AH837" s="68" t="e">
        <f t="shared" si="26"/>
        <v>#REF!</v>
      </c>
      <c r="AI837" s="76"/>
      <c r="AJ837" s="59"/>
      <c r="AK837" s="71"/>
      <c r="AL837" s="72"/>
      <c r="AM837" s="62"/>
      <c r="AN837" s="63"/>
      <c r="AO837" s="77" t="s">
        <v>165</v>
      </c>
      <c r="AP837" s="3" t="e">
        <f t="shared" si="27"/>
        <v>#REF!</v>
      </c>
    </row>
    <row r="838" spans="1:42" ht="39.75" customHeight="1" x14ac:dyDescent="0.25">
      <c r="A838" s="52">
        <f t="shared" si="28"/>
        <v>824</v>
      </c>
      <c r="B838" s="53" t="e">
        <f>'2 SERVICES'!#REF!</f>
        <v>#REF!</v>
      </c>
      <c r="C838" s="54" t="e">
        <f>'2 SERVICES'!#REF!</f>
        <v>#REF!</v>
      </c>
      <c r="D838" s="55" t="e">
        <f>'2 SERVICES'!#REF!</f>
        <v>#REF!</v>
      </c>
      <c r="E838" s="56">
        <f>'2 SERVICES'!B836</f>
        <v>0</v>
      </c>
      <c r="F838" s="57" t="e">
        <f t="shared" si="22"/>
        <v>#REF!</v>
      </c>
      <c r="G838" s="58"/>
      <c r="H838" s="59"/>
      <c r="I838" s="60"/>
      <c r="J838" s="61"/>
      <c r="K838" s="62"/>
      <c r="L838" s="63"/>
      <c r="M838" s="64" t="e">
        <f t="shared" si="23"/>
        <v>#REF!</v>
      </c>
      <c r="N838" s="58"/>
      <c r="O838" s="65"/>
      <c r="P838" s="60"/>
      <c r="Q838" s="61"/>
      <c r="R838" s="66"/>
      <c r="S838" s="67"/>
      <c r="T838" s="57" t="e">
        <f t="shared" si="24"/>
        <v>#REF!</v>
      </c>
      <c r="U838" s="58"/>
      <c r="V838" s="59"/>
      <c r="W838" s="60"/>
      <c r="X838" s="61"/>
      <c r="Y838" s="62"/>
      <c r="Z838" s="63"/>
      <c r="AA838" s="64" t="e">
        <f t="shared" si="25"/>
        <v>#REF!</v>
      </c>
      <c r="AB838" s="58"/>
      <c r="AC838" s="65"/>
      <c r="AD838" s="60"/>
      <c r="AE838" s="61"/>
      <c r="AF838" s="66"/>
      <c r="AG838" s="67"/>
      <c r="AH838" s="68" t="e">
        <f t="shared" si="26"/>
        <v>#REF!</v>
      </c>
      <c r="AI838" s="58"/>
      <c r="AJ838" s="59"/>
      <c r="AK838" s="60"/>
      <c r="AL838" s="61"/>
      <c r="AM838" s="62"/>
      <c r="AN838" s="63"/>
      <c r="AO838" s="69" t="s">
        <v>165</v>
      </c>
      <c r="AP838" s="3" t="e">
        <f t="shared" si="27"/>
        <v>#REF!</v>
      </c>
    </row>
    <row r="839" spans="1:42" ht="39.75" customHeight="1" x14ac:dyDescent="0.25">
      <c r="A839" s="52">
        <f t="shared" si="28"/>
        <v>825</v>
      </c>
      <c r="B839" s="53" t="e">
        <f>'2 SERVICES'!#REF!</f>
        <v>#REF!</v>
      </c>
      <c r="C839" s="54" t="e">
        <f>'2 SERVICES'!#REF!</f>
        <v>#REF!</v>
      </c>
      <c r="D839" s="55" t="e">
        <f>'2 SERVICES'!#REF!</f>
        <v>#REF!</v>
      </c>
      <c r="E839" s="56">
        <f>'2 SERVICES'!B837</f>
        <v>0</v>
      </c>
      <c r="F839" s="57" t="e">
        <f t="shared" si="22"/>
        <v>#REF!</v>
      </c>
      <c r="G839" s="58"/>
      <c r="H839" s="59"/>
      <c r="I839" s="60"/>
      <c r="J839" s="61"/>
      <c r="K839" s="62"/>
      <c r="L839" s="63"/>
      <c r="M839" s="64" t="e">
        <f t="shared" si="23"/>
        <v>#REF!</v>
      </c>
      <c r="N839" s="58"/>
      <c r="O839" s="65"/>
      <c r="P839" s="60"/>
      <c r="Q839" s="61"/>
      <c r="R839" s="66"/>
      <c r="S839" s="67"/>
      <c r="T839" s="57" t="e">
        <f t="shared" si="24"/>
        <v>#REF!</v>
      </c>
      <c r="U839" s="58"/>
      <c r="V839" s="70"/>
      <c r="W839" s="71"/>
      <c r="X839" s="72"/>
      <c r="Y839" s="73"/>
      <c r="Z839" s="74"/>
      <c r="AA839" s="75" t="e">
        <f t="shared" si="25"/>
        <v>#REF!</v>
      </c>
      <c r="AB839" s="76"/>
      <c r="AC839" s="70"/>
      <c r="AD839" s="71"/>
      <c r="AE839" s="72"/>
      <c r="AF839" s="73"/>
      <c r="AG839" s="74"/>
      <c r="AH839" s="68" t="e">
        <f t="shared" si="26"/>
        <v>#REF!</v>
      </c>
      <c r="AI839" s="76"/>
      <c r="AJ839" s="59"/>
      <c r="AK839" s="71"/>
      <c r="AL839" s="72"/>
      <c r="AM839" s="62"/>
      <c r="AN839" s="63"/>
      <c r="AO839" s="77" t="s">
        <v>165</v>
      </c>
      <c r="AP839" s="3" t="e">
        <f t="shared" si="27"/>
        <v>#REF!</v>
      </c>
    </row>
    <row r="840" spans="1:42" ht="39.75" customHeight="1" x14ac:dyDescent="0.25">
      <c r="A840" s="52">
        <f t="shared" si="28"/>
        <v>826</v>
      </c>
      <c r="B840" s="53" t="e">
        <f>'2 SERVICES'!#REF!</f>
        <v>#REF!</v>
      </c>
      <c r="C840" s="54" t="e">
        <f>'2 SERVICES'!#REF!</f>
        <v>#REF!</v>
      </c>
      <c r="D840" s="55" t="e">
        <f>'2 SERVICES'!#REF!</f>
        <v>#REF!</v>
      </c>
      <c r="E840" s="56">
        <f>'2 SERVICES'!B838</f>
        <v>0</v>
      </c>
      <c r="F840" s="57" t="e">
        <f t="shared" si="22"/>
        <v>#REF!</v>
      </c>
      <c r="G840" s="58"/>
      <c r="H840" s="59"/>
      <c r="I840" s="60"/>
      <c r="J840" s="61"/>
      <c r="K840" s="62"/>
      <c r="L840" s="63"/>
      <c r="M840" s="64" t="e">
        <f t="shared" si="23"/>
        <v>#REF!</v>
      </c>
      <c r="N840" s="58"/>
      <c r="O840" s="65"/>
      <c r="P840" s="60"/>
      <c r="Q840" s="61"/>
      <c r="R840" s="66"/>
      <c r="S840" s="67"/>
      <c r="T840" s="57" t="e">
        <f t="shared" si="24"/>
        <v>#REF!</v>
      </c>
      <c r="U840" s="58"/>
      <c r="V840" s="59"/>
      <c r="W840" s="60"/>
      <c r="X840" s="61"/>
      <c r="Y840" s="62"/>
      <c r="Z840" s="63"/>
      <c r="AA840" s="64" t="e">
        <f t="shared" si="25"/>
        <v>#REF!</v>
      </c>
      <c r="AB840" s="58"/>
      <c r="AC840" s="65"/>
      <c r="AD840" s="60"/>
      <c r="AE840" s="61"/>
      <c r="AF840" s="66"/>
      <c r="AG840" s="67"/>
      <c r="AH840" s="68" t="e">
        <f t="shared" si="26"/>
        <v>#REF!</v>
      </c>
      <c r="AI840" s="58"/>
      <c r="AJ840" s="59"/>
      <c r="AK840" s="60"/>
      <c r="AL840" s="61"/>
      <c r="AM840" s="62"/>
      <c r="AN840" s="63"/>
      <c r="AO840" s="69" t="s">
        <v>165</v>
      </c>
      <c r="AP840" s="3" t="e">
        <f t="shared" si="27"/>
        <v>#REF!</v>
      </c>
    </row>
    <row r="841" spans="1:42" ht="39.75" customHeight="1" x14ac:dyDescent="0.25">
      <c r="A841" s="52">
        <f t="shared" si="28"/>
        <v>827</v>
      </c>
      <c r="B841" s="53" t="e">
        <f>'2 SERVICES'!#REF!</f>
        <v>#REF!</v>
      </c>
      <c r="C841" s="54" t="e">
        <f>'2 SERVICES'!#REF!</f>
        <v>#REF!</v>
      </c>
      <c r="D841" s="55" t="e">
        <f>'2 SERVICES'!#REF!</f>
        <v>#REF!</v>
      </c>
      <c r="E841" s="56">
        <f>'2 SERVICES'!B839</f>
        <v>0</v>
      </c>
      <c r="F841" s="57" t="e">
        <f t="shared" si="22"/>
        <v>#REF!</v>
      </c>
      <c r="G841" s="58"/>
      <c r="H841" s="59"/>
      <c r="I841" s="60"/>
      <c r="J841" s="61"/>
      <c r="K841" s="62"/>
      <c r="L841" s="63"/>
      <c r="M841" s="64" t="e">
        <f t="shared" si="23"/>
        <v>#REF!</v>
      </c>
      <c r="N841" s="58"/>
      <c r="O841" s="65"/>
      <c r="P841" s="60"/>
      <c r="Q841" s="61"/>
      <c r="R841" s="66"/>
      <c r="S841" s="67"/>
      <c r="T841" s="57" t="e">
        <f t="shared" si="24"/>
        <v>#REF!</v>
      </c>
      <c r="U841" s="58"/>
      <c r="V841" s="70"/>
      <c r="W841" s="71"/>
      <c r="X841" s="72"/>
      <c r="Y841" s="73"/>
      <c r="Z841" s="74"/>
      <c r="AA841" s="75" t="e">
        <f t="shared" si="25"/>
        <v>#REF!</v>
      </c>
      <c r="AB841" s="76"/>
      <c r="AC841" s="70"/>
      <c r="AD841" s="71"/>
      <c r="AE841" s="72"/>
      <c r="AF841" s="73"/>
      <c r="AG841" s="74"/>
      <c r="AH841" s="68" t="e">
        <f t="shared" si="26"/>
        <v>#REF!</v>
      </c>
      <c r="AI841" s="76"/>
      <c r="AJ841" s="59"/>
      <c r="AK841" s="71"/>
      <c r="AL841" s="72"/>
      <c r="AM841" s="62"/>
      <c r="AN841" s="63"/>
      <c r="AO841" s="77" t="s">
        <v>165</v>
      </c>
      <c r="AP841" s="3" t="e">
        <f t="shared" si="27"/>
        <v>#REF!</v>
      </c>
    </row>
    <row r="842" spans="1:42" ht="39.75" customHeight="1" x14ac:dyDescent="0.25">
      <c r="A842" s="52">
        <f t="shared" si="28"/>
        <v>828</v>
      </c>
      <c r="B842" s="53" t="e">
        <f>'2 SERVICES'!#REF!</f>
        <v>#REF!</v>
      </c>
      <c r="C842" s="54" t="e">
        <f>'2 SERVICES'!#REF!</f>
        <v>#REF!</v>
      </c>
      <c r="D842" s="55" t="e">
        <f>'2 SERVICES'!#REF!</f>
        <v>#REF!</v>
      </c>
      <c r="E842" s="56">
        <f>'2 SERVICES'!B840</f>
        <v>0</v>
      </c>
      <c r="F842" s="57" t="e">
        <f t="shared" si="22"/>
        <v>#REF!</v>
      </c>
      <c r="G842" s="58"/>
      <c r="H842" s="59"/>
      <c r="I842" s="60"/>
      <c r="J842" s="61"/>
      <c r="K842" s="62"/>
      <c r="L842" s="63"/>
      <c r="M842" s="64" t="e">
        <f t="shared" si="23"/>
        <v>#REF!</v>
      </c>
      <c r="N842" s="58"/>
      <c r="O842" s="65"/>
      <c r="P842" s="60"/>
      <c r="Q842" s="61"/>
      <c r="R842" s="66"/>
      <c r="S842" s="67"/>
      <c r="T842" s="57" t="e">
        <f t="shared" si="24"/>
        <v>#REF!</v>
      </c>
      <c r="U842" s="58"/>
      <c r="V842" s="59"/>
      <c r="W842" s="60"/>
      <c r="X842" s="61"/>
      <c r="Y842" s="62"/>
      <c r="Z842" s="63"/>
      <c r="AA842" s="64" t="e">
        <f t="shared" si="25"/>
        <v>#REF!</v>
      </c>
      <c r="AB842" s="58"/>
      <c r="AC842" s="65"/>
      <c r="AD842" s="60"/>
      <c r="AE842" s="61"/>
      <c r="AF842" s="66"/>
      <c r="AG842" s="67"/>
      <c r="AH842" s="68" t="e">
        <f t="shared" si="26"/>
        <v>#REF!</v>
      </c>
      <c r="AI842" s="58"/>
      <c r="AJ842" s="59"/>
      <c r="AK842" s="60"/>
      <c r="AL842" s="61"/>
      <c r="AM842" s="62"/>
      <c r="AN842" s="63"/>
      <c r="AO842" s="69" t="s">
        <v>165</v>
      </c>
      <c r="AP842" s="3" t="e">
        <f t="shared" si="27"/>
        <v>#REF!</v>
      </c>
    </row>
    <row r="843" spans="1:42" ht="39.75" customHeight="1" x14ac:dyDescent="0.25">
      <c r="A843" s="52">
        <f t="shared" si="28"/>
        <v>829</v>
      </c>
      <c r="B843" s="53" t="e">
        <f>'2 SERVICES'!#REF!</f>
        <v>#REF!</v>
      </c>
      <c r="C843" s="54" t="e">
        <f>'2 SERVICES'!#REF!</f>
        <v>#REF!</v>
      </c>
      <c r="D843" s="55" t="e">
        <f>'2 SERVICES'!#REF!</f>
        <v>#REF!</v>
      </c>
      <c r="E843" s="56">
        <f>'2 SERVICES'!B841</f>
        <v>0</v>
      </c>
      <c r="F843" s="57" t="e">
        <f t="shared" si="22"/>
        <v>#REF!</v>
      </c>
      <c r="G843" s="58"/>
      <c r="H843" s="59"/>
      <c r="I843" s="60"/>
      <c r="J843" s="61"/>
      <c r="K843" s="62"/>
      <c r="L843" s="63"/>
      <c r="M843" s="64" t="e">
        <f t="shared" si="23"/>
        <v>#REF!</v>
      </c>
      <c r="N843" s="58"/>
      <c r="O843" s="65"/>
      <c r="P843" s="60"/>
      <c r="Q843" s="61"/>
      <c r="R843" s="66"/>
      <c r="S843" s="67"/>
      <c r="T843" s="57" t="e">
        <f t="shared" si="24"/>
        <v>#REF!</v>
      </c>
      <c r="U843" s="58"/>
      <c r="V843" s="70"/>
      <c r="W843" s="71"/>
      <c r="X843" s="72"/>
      <c r="Y843" s="73"/>
      <c r="Z843" s="74"/>
      <c r="AA843" s="75" t="e">
        <f t="shared" si="25"/>
        <v>#REF!</v>
      </c>
      <c r="AB843" s="76"/>
      <c r="AC843" s="70"/>
      <c r="AD843" s="71"/>
      <c r="AE843" s="72"/>
      <c r="AF843" s="73"/>
      <c r="AG843" s="74"/>
      <c r="AH843" s="68" t="e">
        <f t="shared" si="26"/>
        <v>#REF!</v>
      </c>
      <c r="AI843" s="76"/>
      <c r="AJ843" s="59"/>
      <c r="AK843" s="71"/>
      <c r="AL843" s="72"/>
      <c r="AM843" s="62"/>
      <c r="AN843" s="63"/>
      <c r="AO843" s="77" t="s">
        <v>165</v>
      </c>
      <c r="AP843" s="3" t="e">
        <f t="shared" si="27"/>
        <v>#REF!</v>
      </c>
    </row>
    <row r="844" spans="1:42" ht="39.75" customHeight="1" x14ac:dyDescent="0.25">
      <c r="A844" s="52">
        <f t="shared" si="28"/>
        <v>830</v>
      </c>
      <c r="B844" s="53" t="e">
        <f>'2 SERVICES'!#REF!</f>
        <v>#REF!</v>
      </c>
      <c r="C844" s="54" t="e">
        <f>'2 SERVICES'!#REF!</f>
        <v>#REF!</v>
      </c>
      <c r="D844" s="55" t="e">
        <f>'2 SERVICES'!#REF!</f>
        <v>#REF!</v>
      </c>
      <c r="E844" s="56">
        <f>'2 SERVICES'!B842</f>
        <v>0</v>
      </c>
      <c r="F844" s="57" t="e">
        <f t="shared" si="22"/>
        <v>#REF!</v>
      </c>
      <c r="G844" s="58"/>
      <c r="H844" s="59"/>
      <c r="I844" s="60"/>
      <c r="J844" s="61"/>
      <c r="K844" s="62"/>
      <c r="L844" s="63"/>
      <c r="M844" s="64" t="e">
        <f t="shared" si="23"/>
        <v>#REF!</v>
      </c>
      <c r="N844" s="58"/>
      <c r="O844" s="65"/>
      <c r="P844" s="60"/>
      <c r="Q844" s="61"/>
      <c r="R844" s="66"/>
      <c r="S844" s="67"/>
      <c r="T844" s="57" t="e">
        <f t="shared" si="24"/>
        <v>#REF!</v>
      </c>
      <c r="U844" s="58"/>
      <c r="V844" s="59"/>
      <c r="W844" s="60"/>
      <c r="X844" s="61"/>
      <c r="Y844" s="62"/>
      <c r="Z844" s="63"/>
      <c r="AA844" s="64" t="e">
        <f t="shared" si="25"/>
        <v>#REF!</v>
      </c>
      <c r="AB844" s="58"/>
      <c r="AC844" s="65"/>
      <c r="AD844" s="60"/>
      <c r="AE844" s="61"/>
      <c r="AF844" s="66"/>
      <c r="AG844" s="67"/>
      <c r="AH844" s="68" t="e">
        <f t="shared" si="26"/>
        <v>#REF!</v>
      </c>
      <c r="AI844" s="58"/>
      <c r="AJ844" s="59"/>
      <c r="AK844" s="60"/>
      <c r="AL844" s="61"/>
      <c r="AM844" s="62"/>
      <c r="AN844" s="63"/>
      <c r="AO844" s="69" t="s">
        <v>165</v>
      </c>
      <c r="AP844" s="3" t="e">
        <f t="shared" si="27"/>
        <v>#REF!</v>
      </c>
    </row>
    <row r="845" spans="1:42" ht="39.75" customHeight="1" x14ac:dyDescent="0.25">
      <c r="A845" s="52">
        <f t="shared" si="28"/>
        <v>831</v>
      </c>
      <c r="B845" s="53" t="e">
        <f>'2 SERVICES'!#REF!</f>
        <v>#REF!</v>
      </c>
      <c r="C845" s="54" t="e">
        <f>'2 SERVICES'!#REF!</f>
        <v>#REF!</v>
      </c>
      <c r="D845" s="55" t="e">
        <f>'2 SERVICES'!#REF!</f>
        <v>#REF!</v>
      </c>
      <c r="E845" s="56">
        <f>'2 SERVICES'!B843</f>
        <v>0</v>
      </c>
      <c r="F845" s="57" t="e">
        <f t="shared" si="22"/>
        <v>#REF!</v>
      </c>
      <c r="G845" s="58"/>
      <c r="H845" s="59"/>
      <c r="I845" s="60"/>
      <c r="J845" s="61"/>
      <c r="K845" s="62"/>
      <c r="L845" s="63"/>
      <c r="M845" s="64" t="e">
        <f t="shared" si="23"/>
        <v>#REF!</v>
      </c>
      <c r="N845" s="58"/>
      <c r="O845" s="65"/>
      <c r="P845" s="60"/>
      <c r="Q845" s="61"/>
      <c r="R845" s="66"/>
      <c r="S845" s="67"/>
      <c r="T845" s="57" t="e">
        <f t="shared" si="24"/>
        <v>#REF!</v>
      </c>
      <c r="U845" s="58"/>
      <c r="V845" s="70"/>
      <c r="W845" s="71"/>
      <c r="X845" s="72"/>
      <c r="Y845" s="73"/>
      <c r="Z845" s="74"/>
      <c r="AA845" s="75" t="e">
        <f t="shared" si="25"/>
        <v>#REF!</v>
      </c>
      <c r="AB845" s="76"/>
      <c r="AC845" s="70"/>
      <c r="AD845" s="71"/>
      <c r="AE845" s="72"/>
      <c r="AF845" s="73"/>
      <c r="AG845" s="74"/>
      <c r="AH845" s="68" t="e">
        <f t="shared" si="26"/>
        <v>#REF!</v>
      </c>
      <c r="AI845" s="76"/>
      <c r="AJ845" s="59"/>
      <c r="AK845" s="71"/>
      <c r="AL845" s="72"/>
      <c r="AM845" s="62"/>
      <c r="AN845" s="63"/>
      <c r="AO845" s="77" t="s">
        <v>165</v>
      </c>
      <c r="AP845" s="3" t="e">
        <f t="shared" si="27"/>
        <v>#REF!</v>
      </c>
    </row>
    <row r="846" spans="1:42" ht="39.75" customHeight="1" x14ac:dyDescent="0.25">
      <c r="A846" s="52">
        <f t="shared" si="28"/>
        <v>832</v>
      </c>
      <c r="B846" s="53" t="e">
        <f>'2 SERVICES'!#REF!</f>
        <v>#REF!</v>
      </c>
      <c r="C846" s="54" t="e">
        <f>'2 SERVICES'!#REF!</f>
        <v>#REF!</v>
      </c>
      <c r="D846" s="55" t="e">
        <f>'2 SERVICES'!#REF!</f>
        <v>#REF!</v>
      </c>
      <c r="E846" s="56">
        <f>'2 SERVICES'!B844</f>
        <v>0</v>
      </c>
      <c r="F846" s="57" t="e">
        <f t="shared" si="22"/>
        <v>#REF!</v>
      </c>
      <c r="G846" s="58"/>
      <c r="H846" s="59"/>
      <c r="I846" s="60"/>
      <c r="J846" s="61"/>
      <c r="K846" s="62"/>
      <c r="L846" s="63"/>
      <c r="M846" s="64" t="e">
        <f t="shared" si="23"/>
        <v>#REF!</v>
      </c>
      <c r="N846" s="58"/>
      <c r="O846" s="65"/>
      <c r="P846" s="60"/>
      <c r="Q846" s="61"/>
      <c r="R846" s="66"/>
      <c r="S846" s="67"/>
      <c r="T846" s="57" t="e">
        <f t="shared" si="24"/>
        <v>#REF!</v>
      </c>
      <c r="U846" s="58"/>
      <c r="V846" s="59"/>
      <c r="W846" s="60"/>
      <c r="X846" s="61"/>
      <c r="Y846" s="62"/>
      <c r="Z846" s="63"/>
      <c r="AA846" s="64" t="e">
        <f t="shared" si="25"/>
        <v>#REF!</v>
      </c>
      <c r="AB846" s="58"/>
      <c r="AC846" s="65"/>
      <c r="AD846" s="60"/>
      <c r="AE846" s="61"/>
      <c r="AF846" s="66"/>
      <c r="AG846" s="67"/>
      <c r="AH846" s="68" t="e">
        <f t="shared" si="26"/>
        <v>#REF!</v>
      </c>
      <c r="AI846" s="58"/>
      <c r="AJ846" s="59"/>
      <c r="AK846" s="60"/>
      <c r="AL846" s="61"/>
      <c r="AM846" s="62"/>
      <c r="AN846" s="63"/>
      <c r="AO846" s="69" t="s">
        <v>165</v>
      </c>
      <c r="AP846" s="3" t="e">
        <f t="shared" si="27"/>
        <v>#REF!</v>
      </c>
    </row>
    <row r="847" spans="1:42" ht="39.75" customHeight="1" x14ac:dyDescent="0.25">
      <c r="A847" s="52">
        <f t="shared" si="28"/>
        <v>833</v>
      </c>
      <c r="B847" s="53" t="e">
        <f>'2 SERVICES'!#REF!</f>
        <v>#REF!</v>
      </c>
      <c r="C847" s="54" t="e">
        <f>'2 SERVICES'!#REF!</f>
        <v>#REF!</v>
      </c>
      <c r="D847" s="55" t="e">
        <f>'2 SERVICES'!#REF!</f>
        <v>#REF!</v>
      </c>
      <c r="E847" s="56">
        <f>'2 SERVICES'!B845</f>
        <v>0</v>
      </c>
      <c r="F847" s="57" t="e">
        <f t="shared" si="22"/>
        <v>#REF!</v>
      </c>
      <c r="G847" s="58"/>
      <c r="H847" s="59"/>
      <c r="I847" s="60"/>
      <c r="J847" s="61"/>
      <c r="K847" s="62"/>
      <c r="L847" s="63"/>
      <c r="M847" s="64" t="e">
        <f t="shared" si="23"/>
        <v>#REF!</v>
      </c>
      <c r="N847" s="58"/>
      <c r="O847" s="65"/>
      <c r="P847" s="60"/>
      <c r="Q847" s="61"/>
      <c r="R847" s="66"/>
      <c r="S847" s="67"/>
      <c r="T847" s="57" t="e">
        <f t="shared" si="24"/>
        <v>#REF!</v>
      </c>
      <c r="U847" s="58"/>
      <c r="V847" s="70"/>
      <c r="W847" s="71"/>
      <c r="X847" s="72"/>
      <c r="Y847" s="73"/>
      <c r="Z847" s="74"/>
      <c r="AA847" s="75" t="e">
        <f t="shared" si="25"/>
        <v>#REF!</v>
      </c>
      <c r="AB847" s="76"/>
      <c r="AC847" s="70"/>
      <c r="AD847" s="71"/>
      <c r="AE847" s="72"/>
      <c r="AF847" s="73"/>
      <c r="AG847" s="74"/>
      <c r="AH847" s="68" t="e">
        <f t="shared" si="26"/>
        <v>#REF!</v>
      </c>
      <c r="AI847" s="76"/>
      <c r="AJ847" s="59"/>
      <c r="AK847" s="71"/>
      <c r="AL847" s="72"/>
      <c r="AM847" s="62"/>
      <c r="AN847" s="63"/>
      <c r="AO847" s="77" t="s">
        <v>165</v>
      </c>
      <c r="AP847" s="3" t="e">
        <f t="shared" si="27"/>
        <v>#REF!</v>
      </c>
    </row>
    <row r="848" spans="1:42" ht="39.75" customHeight="1" x14ac:dyDescent="0.25">
      <c r="A848" s="52">
        <f t="shared" si="28"/>
        <v>834</v>
      </c>
      <c r="B848" s="53" t="e">
        <f>'2 SERVICES'!#REF!</f>
        <v>#REF!</v>
      </c>
      <c r="C848" s="54" t="e">
        <f>'2 SERVICES'!#REF!</f>
        <v>#REF!</v>
      </c>
      <c r="D848" s="55" t="e">
        <f>'2 SERVICES'!#REF!</f>
        <v>#REF!</v>
      </c>
      <c r="E848" s="56">
        <f>'2 SERVICES'!B846</f>
        <v>0</v>
      </c>
      <c r="F848" s="57" t="e">
        <f t="shared" si="22"/>
        <v>#REF!</v>
      </c>
      <c r="G848" s="58"/>
      <c r="H848" s="59"/>
      <c r="I848" s="60"/>
      <c r="J848" s="61"/>
      <c r="K848" s="62"/>
      <c r="L848" s="63"/>
      <c r="M848" s="64" t="e">
        <f t="shared" si="23"/>
        <v>#REF!</v>
      </c>
      <c r="N848" s="58"/>
      <c r="O848" s="65"/>
      <c r="P848" s="60"/>
      <c r="Q848" s="61"/>
      <c r="R848" s="66"/>
      <c r="S848" s="67"/>
      <c r="T848" s="57" t="e">
        <f t="shared" si="24"/>
        <v>#REF!</v>
      </c>
      <c r="U848" s="58"/>
      <c r="V848" s="59"/>
      <c r="W848" s="60"/>
      <c r="X848" s="61"/>
      <c r="Y848" s="62"/>
      <c r="Z848" s="63"/>
      <c r="AA848" s="64" t="e">
        <f t="shared" si="25"/>
        <v>#REF!</v>
      </c>
      <c r="AB848" s="58"/>
      <c r="AC848" s="65"/>
      <c r="AD848" s="60"/>
      <c r="AE848" s="61"/>
      <c r="AF848" s="66"/>
      <c r="AG848" s="67"/>
      <c r="AH848" s="68" t="e">
        <f t="shared" si="26"/>
        <v>#REF!</v>
      </c>
      <c r="AI848" s="58"/>
      <c r="AJ848" s="59"/>
      <c r="AK848" s="60"/>
      <c r="AL848" s="61"/>
      <c r="AM848" s="62"/>
      <c r="AN848" s="63"/>
      <c r="AO848" s="69" t="s">
        <v>165</v>
      </c>
      <c r="AP848" s="3" t="e">
        <f t="shared" si="27"/>
        <v>#REF!</v>
      </c>
    </row>
    <row r="849" spans="1:42" ht="39.75" customHeight="1" x14ac:dyDescent="0.25">
      <c r="A849" s="52">
        <f t="shared" si="28"/>
        <v>835</v>
      </c>
      <c r="B849" s="53" t="e">
        <f>'2 SERVICES'!#REF!</f>
        <v>#REF!</v>
      </c>
      <c r="C849" s="54" t="e">
        <f>'2 SERVICES'!#REF!</f>
        <v>#REF!</v>
      </c>
      <c r="D849" s="55" t="e">
        <f>'2 SERVICES'!#REF!</f>
        <v>#REF!</v>
      </c>
      <c r="E849" s="56">
        <f>'2 SERVICES'!B847</f>
        <v>0</v>
      </c>
      <c r="F849" s="57" t="e">
        <f t="shared" si="22"/>
        <v>#REF!</v>
      </c>
      <c r="G849" s="58"/>
      <c r="H849" s="59"/>
      <c r="I849" s="60"/>
      <c r="J849" s="61"/>
      <c r="K849" s="62"/>
      <c r="L849" s="63"/>
      <c r="M849" s="64" t="e">
        <f t="shared" si="23"/>
        <v>#REF!</v>
      </c>
      <c r="N849" s="58"/>
      <c r="O849" s="65"/>
      <c r="P849" s="60"/>
      <c r="Q849" s="61"/>
      <c r="R849" s="66"/>
      <c r="S849" s="67"/>
      <c r="T849" s="57" t="e">
        <f t="shared" si="24"/>
        <v>#REF!</v>
      </c>
      <c r="U849" s="58"/>
      <c r="V849" s="70"/>
      <c r="W849" s="71"/>
      <c r="X849" s="72"/>
      <c r="Y849" s="73"/>
      <c r="Z849" s="74"/>
      <c r="AA849" s="75" t="e">
        <f t="shared" si="25"/>
        <v>#REF!</v>
      </c>
      <c r="AB849" s="76"/>
      <c r="AC849" s="70"/>
      <c r="AD849" s="71"/>
      <c r="AE849" s="72"/>
      <c r="AF849" s="73"/>
      <c r="AG849" s="74"/>
      <c r="AH849" s="68" t="e">
        <f t="shared" si="26"/>
        <v>#REF!</v>
      </c>
      <c r="AI849" s="76"/>
      <c r="AJ849" s="59"/>
      <c r="AK849" s="71"/>
      <c r="AL849" s="72"/>
      <c r="AM849" s="62"/>
      <c r="AN849" s="63"/>
      <c r="AO849" s="77" t="s">
        <v>165</v>
      </c>
      <c r="AP849" s="3" t="e">
        <f t="shared" si="27"/>
        <v>#REF!</v>
      </c>
    </row>
    <row r="850" spans="1:42" ht="39.75" customHeight="1" x14ac:dyDescent="0.25">
      <c r="A850" s="52">
        <f t="shared" si="28"/>
        <v>836</v>
      </c>
      <c r="B850" s="53" t="e">
        <f>'2 SERVICES'!#REF!</f>
        <v>#REF!</v>
      </c>
      <c r="C850" s="54" t="e">
        <f>'2 SERVICES'!#REF!</f>
        <v>#REF!</v>
      </c>
      <c r="D850" s="55" t="e">
        <f>'2 SERVICES'!#REF!</f>
        <v>#REF!</v>
      </c>
      <c r="E850" s="56">
        <f>'2 SERVICES'!B848</f>
        <v>0</v>
      </c>
      <c r="F850" s="57" t="e">
        <f t="shared" si="22"/>
        <v>#REF!</v>
      </c>
      <c r="G850" s="58"/>
      <c r="H850" s="59"/>
      <c r="I850" s="60"/>
      <c r="J850" s="61"/>
      <c r="K850" s="62"/>
      <c r="L850" s="63"/>
      <c r="M850" s="64" t="e">
        <f t="shared" si="23"/>
        <v>#REF!</v>
      </c>
      <c r="N850" s="58"/>
      <c r="O850" s="65"/>
      <c r="P850" s="60"/>
      <c r="Q850" s="61"/>
      <c r="R850" s="66"/>
      <c r="S850" s="67"/>
      <c r="T850" s="57" t="e">
        <f t="shared" si="24"/>
        <v>#REF!</v>
      </c>
      <c r="U850" s="58"/>
      <c r="V850" s="59"/>
      <c r="W850" s="60"/>
      <c r="X850" s="61"/>
      <c r="Y850" s="62"/>
      <c r="Z850" s="63"/>
      <c r="AA850" s="64" t="e">
        <f t="shared" si="25"/>
        <v>#REF!</v>
      </c>
      <c r="AB850" s="58"/>
      <c r="AC850" s="65"/>
      <c r="AD850" s="60"/>
      <c r="AE850" s="61"/>
      <c r="AF850" s="66"/>
      <c r="AG850" s="67"/>
      <c r="AH850" s="68" t="e">
        <f t="shared" si="26"/>
        <v>#REF!</v>
      </c>
      <c r="AI850" s="58"/>
      <c r="AJ850" s="59"/>
      <c r="AK850" s="60"/>
      <c r="AL850" s="61"/>
      <c r="AM850" s="62"/>
      <c r="AN850" s="63"/>
      <c r="AO850" s="69" t="s">
        <v>165</v>
      </c>
      <c r="AP850" s="3" t="e">
        <f t="shared" si="27"/>
        <v>#REF!</v>
      </c>
    </row>
    <row r="851" spans="1:42" ht="39.75" customHeight="1" x14ac:dyDescent="0.25">
      <c r="A851" s="52">
        <f t="shared" si="28"/>
        <v>837</v>
      </c>
      <c r="B851" s="53" t="e">
        <f>'2 SERVICES'!#REF!</f>
        <v>#REF!</v>
      </c>
      <c r="C851" s="54" t="e">
        <f>'2 SERVICES'!#REF!</f>
        <v>#REF!</v>
      </c>
      <c r="D851" s="55" t="e">
        <f>'2 SERVICES'!#REF!</f>
        <v>#REF!</v>
      </c>
      <c r="E851" s="56">
        <f>'2 SERVICES'!B849</f>
        <v>0</v>
      </c>
      <c r="F851" s="57" t="e">
        <f t="shared" si="22"/>
        <v>#REF!</v>
      </c>
      <c r="G851" s="58"/>
      <c r="H851" s="59"/>
      <c r="I851" s="60"/>
      <c r="J851" s="61"/>
      <c r="K851" s="62"/>
      <c r="L851" s="63"/>
      <c r="M851" s="64" t="e">
        <f t="shared" si="23"/>
        <v>#REF!</v>
      </c>
      <c r="N851" s="58"/>
      <c r="O851" s="65"/>
      <c r="P851" s="60"/>
      <c r="Q851" s="61"/>
      <c r="R851" s="66"/>
      <c r="S851" s="67"/>
      <c r="T851" s="57" t="e">
        <f t="shared" si="24"/>
        <v>#REF!</v>
      </c>
      <c r="U851" s="58"/>
      <c r="V851" s="70"/>
      <c r="W851" s="71"/>
      <c r="X851" s="72"/>
      <c r="Y851" s="73"/>
      <c r="Z851" s="74"/>
      <c r="AA851" s="75" t="e">
        <f t="shared" si="25"/>
        <v>#REF!</v>
      </c>
      <c r="AB851" s="76"/>
      <c r="AC851" s="70"/>
      <c r="AD851" s="71"/>
      <c r="AE851" s="72"/>
      <c r="AF851" s="73"/>
      <c r="AG851" s="74"/>
      <c r="AH851" s="68" t="e">
        <f t="shared" si="26"/>
        <v>#REF!</v>
      </c>
      <c r="AI851" s="76"/>
      <c r="AJ851" s="59"/>
      <c r="AK851" s="71"/>
      <c r="AL851" s="72"/>
      <c r="AM851" s="62"/>
      <c r="AN851" s="63"/>
      <c r="AO851" s="77" t="s">
        <v>165</v>
      </c>
      <c r="AP851" s="3" t="e">
        <f t="shared" si="27"/>
        <v>#REF!</v>
      </c>
    </row>
    <row r="852" spans="1:42" ht="39.75" customHeight="1" x14ac:dyDescent="0.25">
      <c r="A852" s="52">
        <f t="shared" si="28"/>
        <v>838</v>
      </c>
      <c r="B852" s="53" t="e">
        <f>'2 SERVICES'!#REF!</f>
        <v>#REF!</v>
      </c>
      <c r="C852" s="54" t="e">
        <f>'2 SERVICES'!#REF!</f>
        <v>#REF!</v>
      </c>
      <c r="D852" s="55" t="e">
        <f>'2 SERVICES'!#REF!</f>
        <v>#REF!</v>
      </c>
      <c r="E852" s="56">
        <f>'2 SERVICES'!B850</f>
        <v>0</v>
      </c>
      <c r="F852" s="57" t="e">
        <f t="shared" si="22"/>
        <v>#REF!</v>
      </c>
      <c r="G852" s="58"/>
      <c r="H852" s="59"/>
      <c r="I852" s="60"/>
      <c r="J852" s="61"/>
      <c r="K852" s="62"/>
      <c r="L852" s="63"/>
      <c r="M852" s="64" t="e">
        <f t="shared" si="23"/>
        <v>#REF!</v>
      </c>
      <c r="N852" s="58"/>
      <c r="O852" s="65"/>
      <c r="P852" s="60"/>
      <c r="Q852" s="61"/>
      <c r="R852" s="66"/>
      <c r="S852" s="67"/>
      <c r="T852" s="57" t="e">
        <f t="shared" si="24"/>
        <v>#REF!</v>
      </c>
      <c r="U852" s="58"/>
      <c r="V852" s="59"/>
      <c r="W852" s="60"/>
      <c r="X852" s="61"/>
      <c r="Y852" s="62"/>
      <c r="Z852" s="63"/>
      <c r="AA852" s="64" t="e">
        <f t="shared" si="25"/>
        <v>#REF!</v>
      </c>
      <c r="AB852" s="58"/>
      <c r="AC852" s="65"/>
      <c r="AD852" s="60"/>
      <c r="AE852" s="61"/>
      <c r="AF852" s="66"/>
      <c r="AG852" s="67"/>
      <c r="AH852" s="68" t="e">
        <f t="shared" si="26"/>
        <v>#REF!</v>
      </c>
      <c r="AI852" s="58"/>
      <c r="AJ852" s="59"/>
      <c r="AK852" s="60"/>
      <c r="AL852" s="61"/>
      <c r="AM852" s="62"/>
      <c r="AN852" s="63"/>
      <c r="AO852" s="69" t="s">
        <v>165</v>
      </c>
      <c r="AP852" s="3" t="e">
        <f t="shared" si="27"/>
        <v>#REF!</v>
      </c>
    </row>
    <row r="853" spans="1:42" ht="39.75" customHeight="1" x14ac:dyDescent="0.25">
      <c r="A853" s="52">
        <f t="shared" si="28"/>
        <v>839</v>
      </c>
      <c r="B853" s="53" t="e">
        <f>'2 SERVICES'!#REF!</f>
        <v>#REF!</v>
      </c>
      <c r="C853" s="54" t="e">
        <f>'2 SERVICES'!#REF!</f>
        <v>#REF!</v>
      </c>
      <c r="D853" s="55" t="e">
        <f>'2 SERVICES'!#REF!</f>
        <v>#REF!</v>
      </c>
      <c r="E853" s="56">
        <f>'2 SERVICES'!B851</f>
        <v>0</v>
      </c>
      <c r="F853" s="57" t="e">
        <f t="shared" si="22"/>
        <v>#REF!</v>
      </c>
      <c r="G853" s="58"/>
      <c r="H853" s="59"/>
      <c r="I853" s="60"/>
      <c r="J853" s="61"/>
      <c r="K853" s="62"/>
      <c r="L853" s="63"/>
      <c r="M853" s="64" t="e">
        <f t="shared" si="23"/>
        <v>#REF!</v>
      </c>
      <c r="N853" s="58"/>
      <c r="O853" s="65"/>
      <c r="P853" s="60"/>
      <c r="Q853" s="61"/>
      <c r="R853" s="66"/>
      <c r="S853" s="67"/>
      <c r="T853" s="57" t="e">
        <f t="shared" si="24"/>
        <v>#REF!</v>
      </c>
      <c r="U853" s="58"/>
      <c r="V853" s="70"/>
      <c r="W853" s="71"/>
      <c r="X853" s="72"/>
      <c r="Y853" s="73"/>
      <c r="Z853" s="74"/>
      <c r="AA853" s="75" t="e">
        <f t="shared" si="25"/>
        <v>#REF!</v>
      </c>
      <c r="AB853" s="76"/>
      <c r="AC853" s="70"/>
      <c r="AD853" s="71"/>
      <c r="AE853" s="72"/>
      <c r="AF853" s="73"/>
      <c r="AG853" s="74"/>
      <c r="AH853" s="68" t="e">
        <f t="shared" si="26"/>
        <v>#REF!</v>
      </c>
      <c r="AI853" s="76"/>
      <c r="AJ853" s="59"/>
      <c r="AK853" s="71"/>
      <c r="AL853" s="72"/>
      <c r="AM853" s="62"/>
      <c r="AN853" s="63"/>
      <c r="AO853" s="77" t="s">
        <v>165</v>
      </c>
      <c r="AP853" s="3" t="e">
        <f t="shared" si="27"/>
        <v>#REF!</v>
      </c>
    </row>
    <row r="854" spans="1:42" ht="39.75" customHeight="1" x14ac:dyDescent="0.25">
      <c r="A854" s="52">
        <f t="shared" si="28"/>
        <v>840</v>
      </c>
      <c r="B854" s="53" t="e">
        <f>'2 SERVICES'!#REF!</f>
        <v>#REF!</v>
      </c>
      <c r="C854" s="54" t="e">
        <f>'2 SERVICES'!#REF!</f>
        <v>#REF!</v>
      </c>
      <c r="D854" s="55" t="e">
        <f>'2 SERVICES'!#REF!</f>
        <v>#REF!</v>
      </c>
      <c r="E854" s="56">
        <f>'2 SERVICES'!B852</f>
        <v>0</v>
      </c>
      <c r="F854" s="57" t="e">
        <f t="shared" si="22"/>
        <v>#REF!</v>
      </c>
      <c r="G854" s="58"/>
      <c r="H854" s="59"/>
      <c r="I854" s="60"/>
      <c r="J854" s="61"/>
      <c r="K854" s="62"/>
      <c r="L854" s="63"/>
      <c r="M854" s="64" t="e">
        <f t="shared" si="23"/>
        <v>#REF!</v>
      </c>
      <c r="N854" s="58"/>
      <c r="O854" s="65"/>
      <c r="P854" s="60"/>
      <c r="Q854" s="61"/>
      <c r="R854" s="66"/>
      <c r="S854" s="67"/>
      <c r="T854" s="57" t="e">
        <f t="shared" si="24"/>
        <v>#REF!</v>
      </c>
      <c r="U854" s="58"/>
      <c r="V854" s="59"/>
      <c r="W854" s="60"/>
      <c r="X854" s="61"/>
      <c r="Y854" s="62"/>
      <c r="Z854" s="63"/>
      <c r="AA854" s="64" t="e">
        <f t="shared" si="25"/>
        <v>#REF!</v>
      </c>
      <c r="AB854" s="58"/>
      <c r="AC854" s="65"/>
      <c r="AD854" s="60"/>
      <c r="AE854" s="61"/>
      <c r="AF854" s="66"/>
      <c r="AG854" s="67"/>
      <c r="AH854" s="68" t="e">
        <f t="shared" si="26"/>
        <v>#REF!</v>
      </c>
      <c r="AI854" s="58"/>
      <c r="AJ854" s="59"/>
      <c r="AK854" s="60"/>
      <c r="AL854" s="61"/>
      <c r="AM854" s="62"/>
      <c r="AN854" s="63"/>
      <c r="AO854" s="69" t="s">
        <v>165</v>
      </c>
      <c r="AP854" s="3" t="e">
        <f t="shared" si="27"/>
        <v>#REF!</v>
      </c>
    </row>
    <row r="855" spans="1:42" ht="39.75" customHeight="1" x14ac:dyDescent="0.25">
      <c r="A855" s="52">
        <f t="shared" si="28"/>
        <v>841</v>
      </c>
      <c r="B855" s="53" t="e">
        <f>'2 SERVICES'!#REF!</f>
        <v>#REF!</v>
      </c>
      <c r="C855" s="54" t="e">
        <f>'2 SERVICES'!#REF!</f>
        <v>#REF!</v>
      </c>
      <c r="D855" s="55" t="e">
        <f>'2 SERVICES'!#REF!</f>
        <v>#REF!</v>
      </c>
      <c r="E855" s="56">
        <f>'2 SERVICES'!B853</f>
        <v>0</v>
      </c>
      <c r="F855" s="57" t="e">
        <f t="shared" si="22"/>
        <v>#REF!</v>
      </c>
      <c r="G855" s="58"/>
      <c r="H855" s="59"/>
      <c r="I855" s="60"/>
      <c r="J855" s="61"/>
      <c r="K855" s="62"/>
      <c r="L855" s="63"/>
      <c r="M855" s="64" t="e">
        <f t="shared" si="23"/>
        <v>#REF!</v>
      </c>
      <c r="N855" s="58"/>
      <c r="O855" s="65"/>
      <c r="P855" s="60"/>
      <c r="Q855" s="61"/>
      <c r="R855" s="66"/>
      <c r="S855" s="67"/>
      <c r="T855" s="57" t="e">
        <f t="shared" si="24"/>
        <v>#REF!</v>
      </c>
      <c r="U855" s="58"/>
      <c r="V855" s="70"/>
      <c r="W855" s="71"/>
      <c r="X855" s="72"/>
      <c r="Y855" s="73"/>
      <c r="Z855" s="74"/>
      <c r="AA855" s="75" t="e">
        <f t="shared" si="25"/>
        <v>#REF!</v>
      </c>
      <c r="AB855" s="76"/>
      <c r="AC855" s="70"/>
      <c r="AD855" s="71"/>
      <c r="AE855" s="72"/>
      <c r="AF855" s="73"/>
      <c r="AG855" s="74"/>
      <c r="AH855" s="68" t="e">
        <f t="shared" si="26"/>
        <v>#REF!</v>
      </c>
      <c r="AI855" s="76"/>
      <c r="AJ855" s="59"/>
      <c r="AK855" s="71"/>
      <c r="AL855" s="72"/>
      <c r="AM855" s="62"/>
      <c r="AN855" s="63"/>
      <c r="AO855" s="77" t="s">
        <v>165</v>
      </c>
      <c r="AP855" s="3" t="e">
        <f t="shared" si="27"/>
        <v>#REF!</v>
      </c>
    </row>
    <row r="856" spans="1:42" ht="39.75" customHeight="1" x14ac:dyDescent="0.25">
      <c r="A856" s="52">
        <f t="shared" si="28"/>
        <v>842</v>
      </c>
      <c r="B856" s="53" t="e">
        <f>'2 SERVICES'!#REF!</f>
        <v>#REF!</v>
      </c>
      <c r="C856" s="54" t="e">
        <f>'2 SERVICES'!#REF!</f>
        <v>#REF!</v>
      </c>
      <c r="D856" s="55" t="e">
        <f>'2 SERVICES'!#REF!</f>
        <v>#REF!</v>
      </c>
      <c r="E856" s="56">
        <f>'2 SERVICES'!B854</f>
        <v>0</v>
      </c>
      <c r="F856" s="57" t="e">
        <f t="shared" si="22"/>
        <v>#REF!</v>
      </c>
      <c r="G856" s="58"/>
      <c r="H856" s="59"/>
      <c r="I856" s="60"/>
      <c r="J856" s="61"/>
      <c r="K856" s="62"/>
      <c r="L856" s="63"/>
      <c r="M856" s="64" t="e">
        <f t="shared" si="23"/>
        <v>#REF!</v>
      </c>
      <c r="N856" s="58"/>
      <c r="O856" s="65"/>
      <c r="P856" s="60"/>
      <c r="Q856" s="61"/>
      <c r="R856" s="66"/>
      <c r="S856" s="67"/>
      <c r="T856" s="57" t="e">
        <f t="shared" si="24"/>
        <v>#REF!</v>
      </c>
      <c r="U856" s="58"/>
      <c r="V856" s="59"/>
      <c r="W856" s="60"/>
      <c r="X856" s="61"/>
      <c r="Y856" s="62"/>
      <c r="Z856" s="63"/>
      <c r="AA856" s="64" t="e">
        <f t="shared" si="25"/>
        <v>#REF!</v>
      </c>
      <c r="AB856" s="58"/>
      <c r="AC856" s="65"/>
      <c r="AD856" s="60"/>
      <c r="AE856" s="61"/>
      <c r="AF856" s="66"/>
      <c r="AG856" s="67"/>
      <c r="AH856" s="68" t="e">
        <f t="shared" si="26"/>
        <v>#REF!</v>
      </c>
      <c r="AI856" s="58"/>
      <c r="AJ856" s="59"/>
      <c r="AK856" s="60"/>
      <c r="AL856" s="61"/>
      <c r="AM856" s="62"/>
      <c r="AN856" s="63"/>
      <c r="AO856" s="69" t="s">
        <v>165</v>
      </c>
      <c r="AP856" s="3" t="e">
        <f t="shared" si="27"/>
        <v>#REF!</v>
      </c>
    </row>
    <row r="857" spans="1:42" ht="39.75" customHeight="1" x14ac:dyDescent="0.25">
      <c r="A857" s="52">
        <f t="shared" si="28"/>
        <v>843</v>
      </c>
      <c r="B857" s="53" t="e">
        <f>'2 SERVICES'!#REF!</f>
        <v>#REF!</v>
      </c>
      <c r="C857" s="54" t="e">
        <f>'2 SERVICES'!#REF!</f>
        <v>#REF!</v>
      </c>
      <c r="D857" s="55" t="e">
        <f>'2 SERVICES'!#REF!</f>
        <v>#REF!</v>
      </c>
      <c r="E857" s="56">
        <f>'2 SERVICES'!B855</f>
        <v>0</v>
      </c>
      <c r="F857" s="57" t="e">
        <f t="shared" si="22"/>
        <v>#REF!</v>
      </c>
      <c r="G857" s="58"/>
      <c r="H857" s="59"/>
      <c r="I857" s="60"/>
      <c r="J857" s="61"/>
      <c r="K857" s="62"/>
      <c r="L857" s="63"/>
      <c r="M857" s="64" t="e">
        <f t="shared" si="23"/>
        <v>#REF!</v>
      </c>
      <c r="N857" s="58"/>
      <c r="O857" s="65"/>
      <c r="P857" s="60"/>
      <c r="Q857" s="61"/>
      <c r="R857" s="66"/>
      <c r="S857" s="67"/>
      <c r="T857" s="57" t="e">
        <f t="shared" si="24"/>
        <v>#REF!</v>
      </c>
      <c r="U857" s="58"/>
      <c r="V857" s="70"/>
      <c r="W857" s="71"/>
      <c r="X857" s="72"/>
      <c r="Y857" s="73"/>
      <c r="Z857" s="74"/>
      <c r="AA857" s="75" t="e">
        <f t="shared" si="25"/>
        <v>#REF!</v>
      </c>
      <c r="AB857" s="76"/>
      <c r="AC857" s="70"/>
      <c r="AD857" s="71"/>
      <c r="AE857" s="72"/>
      <c r="AF857" s="73"/>
      <c r="AG857" s="74"/>
      <c r="AH857" s="68" t="e">
        <f t="shared" si="26"/>
        <v>#REF!</v>
      </c>
      <c r="AI857" s="76"/>
      <c r="AJ857" s="59"/>
      <c r="AK857" s="71"/>
      <c r="AL857" s="72"/>
      <c r="AM857" s="62"/>
      <c r="AN857" s="63"/>
      <c r="AO857" s="77" t="s">
        <v>165</v>
      </c>
      <c r="AP857" s="3" t="e">
        <f t="shared" si="27"/>
        <v>#REF!</v>
      </c>
    </row>
    <row r="858" spans="1:42" ht="39.75" customHeight="1" x14ac:dyDescent="0.25">
      <c r="A858" s="52">
        <f t="shared" si="28"/>
        <v>844</v>
      </c>
      <c r="B858" s="53" t="e">
        <f>'2 SERVICES'!#REF!</f>
        <v>#REF!</v>
      </c>
      <c r="C858" s="54" t="e">
        <f>'2 SERVICES'!#REF!</f>
        <v>#REF!</v>
      </c>
      <c r="D858" s="55" t="e">
        <f>'2 SERVICES'!#REF!</f>
        <v>#REF!</v>
      </c>
      <c r="E858" s="56">
        <f>'2 SERVICES'!B856</f>
        <v>0</v>
      </c>
      <c r="F858" s="57" t="e">
        <f t="shared" si="22"/>
        <v>#REF!</v>
      </c>
      <c r="G858" s="58"/>
      <c r="H858" s="59"/>
      <c r="I858" s="60"/>
      <c r="J858" s="61"/>
      <c r="K858" s="62"/>
      <c r="L858" s="63"/>
      <c r="M858" s="64" t="e">
        <f t="shared" si="23"/>
        <v>#REF!</v>
      </c>
      <c r="N858" s="58"/>
      <c r="O858" s="65"/>
      <c r="P858" s="60"/>
      <c r="Q858" s="61"/>
      <c r="R858" s="66"/>
      <c r="S858" s="67"/>
      <c r="T858" s="57" t="e">
        <f t="shared" si="24"/>
        <v>#REF!</v>
      </c>
      <c r="U858" s="58"/>
      <c r="V858" s="59"/>
      <c r="W858" s="60"/>
      <c r="X858" s="61"/>
      <c r="Y858" s="62"/>
      <c r="Z858" s="63"/>
      <c r="AA858" s="64" t="e">
        <f t="shared" si="25"/>
        <v>#REF!</v>
      </c>
      <c r="AB858" s="58"/>
      <c r="AC858" s="65"/>
      <c r="AD858" s="60"/>
      <c r="AE858" s="61"/>
      <c r="AF858" s="66"/>
      <c r="AG858" s="67"/>
      <c r="AH858" s="68" t="e">
        <f t="shared" si="26"/>
        <v>#REF!</v>
      </c>
      <c r="AI858" s="58"/>
      <c r="AJ858" s="59"/>
      <c r="AK858" s="60"/>
      <c r="AL858" s="61"/>
      <c r="AM858" s="62"/>
      <c r="AN858" s="63"/>
      <c r="AO858" s="69" t="s">
        <v>165</v>
      </c>
      <c r="AP858" s="3" t="e">
        <f t="shared" si="27"/>
        <v>#REF!</v>
      </c>
    </row>
    <row r="859" spans="1:42" ht="39.75" customHeight="1" x14ac:dyDescent="0.25">
      <c r="A859" s="52">
        <f t="shared" si="28"/>
        <v>845</v>
      </c>
      <c r="B859" s="53" t="e">
        <f>'2 SERVICES'!#REF!</f>
        <v>#REF!</v>
      </c>
      <c r="C859" s="54" t="e">
        <f>'2 SERVICES'!#REF!</f>
        <v>#REF!</v>
      </c>
      <c r="D859" s="55" t="e">
        <f>'2 SERVICES'!#REF!</f>
        <v>#REF!</v>
      </c>
      <c r="E859" s="56">
        <f>'2 SERVICES'!B857</f>
        <v>0</v>
      </c>
      <c r="F859" s="57" t="e">
        <f t="shared" si="22"/>
        <v>#REF!</v>
      </c>
      <c r="G859" s="58"/>
      <c r="H859" s="59"/>
      <c r="I859" s="60"/>
      <c r="J859" s="61"/>
      <c r="K859" s="62"/>
      <c r="L859" s="63"/>
      <c r="M859" s="64" t="e">
        <f t="shared" si="23"/>
        <v>#REF!</v>
      </c>
      <c r="N859" s="58"/>
      <c r="O859" s="65"/>
      <c r="P859" s="60"/>
      <c r="Q859" s="61"/>
      <c r="R859" s="66"/>
      <c r="S859" s="67"/>
      <c r="T859" s="57" t="e">
        <f t="shared" si="24"/>
        <v>#REF!</v>
      </c>
      <c r="U859" s="58"/>
      <c r="V859" s="70"/>
      <c r="W859" s="71"/>
      <c r="X859" s="72"/>
      <c r="Y859" s="73"/>
      <c r="Z859" s="74"/>
      <c r="AA859" s="75" t="e">
        <f t="shared" si="25"/>
        <v>#REF!</v>
      </c>
      <c r="AB859" s="76"/>
      <c r="AC859" s="70"/>
      <c r="AD859" s="71"/>
      <c r="AE859" s="72"/>
      <c r="AF859" s="73"/>
      <c r="AG859" s="74"/>
      <c r="AH859" s="68" t="e">
        <f t="shared" si="26"/>
        <v>#REF!</v>
      </c>
      <c r="AI859" s="76"/>
      <c r="AJ859" s="59"/>
      <c r="AK859" s="71"/>
      <c r="AL859" s="72"/>
      <c r="AM859" s="62"/>
      <c r="AN859" s="63"/>
      <c r="AO859" s="77" t="s">
        <v>165</v>
      </c>
      <c r="AP859" s="3" t="e">
        <f t="shared" si="27"/>
        <v>#REF!</v>
      </c>
    </row>
    <row r="860" spans="1:42" ht="39.75" customHeight="1" x14ac:dyDescent="0.25">
      <c r="A860" s="52">
        <f t="shared" si="28"/>
        <v>846</v>
      </c>
      <c r="B860" s="53" t="e">
        <f>'2 SERVICES'!#REF!</f>
        <v>#REF!</v>
      </c>
      <c r="C860" s="54" t="e">
        <f>'2 SERVICES'!#REF!</f>
        <v>#REF!</v>
      </c>
      <c r="D860" s="55" t="e">
        <f>'2 SERVICES'!#REF!</f>
        <v>#REF!</v>
      </c>
      <c r="E860" s="56">
        <f>'2 SERVICES'!B858</f>
        <v>0</v>
      </c>
      <c r="F860" s="57" t="e">
        <f t="shared" si="22"/>
        <v>#REF!</v>
      </c>
      <c r="G860" s="58"/>
      <c r="H860" s="59"/>
      <c r="I860" s="60"/>
      <c r="J860" s="61"/>
      <c r="K860" s="62"/>
      <c r="L860" s="63"/>
      <c r="M860" s="64" t="e">
        <f t="shared" si="23"/>
        <v>#REF!</v>
      </c>
      <c r="N860" s="58"/>
      <c r="O860" s="65"/>
      <c r="P860" s="60"/>
      <c r="Q860" s="61"/>
      <c r="R860" s="66"/>
      <c r="S860" s="67"/>
      <c r="T860" s="57" t="e">
        <f t="shared" si="24"/>
        <v>#REF!</v>
      </c>
      <c r="U860" s="58"/>
      <c r="V860" s="59"/>
      <c r="W860" s="60"/>
      <c r="X860" s="61"/>
      <c r="Y860" s="62"/>
      <c r="Z860" s="63"/>
      <c r="AA860" s="64" t="e">
        <f t="shared" si="25"/>
        <v>#REF!</v>
      </c>
      <c r="AB860" s="58"/>
      <c r="AC860" s="65"/>
      <c r="AD860" s="60"/>
      <c r="AE860" s="61"/>
      <c r="AF860" s="66"/>
      <c r="AG860" s="67"/>
      <c r="AH860" s="68" t="e">
        <f t="shared" si="26"/>
        <v>#REF!</v>
      </c>
      <c r="AI860" s="58"/>
      <c r="AJ860" s="59"/>
      <c r="AK860" s="60"/>
      <c r="AL860" s="61"/>
      <c r="AM860" s="62"/>
      <c r="AN860" s="63"/>
      <c r="AO860" s="69" t="s">
        <v>165</v>
      </c>
      <c r="AP860" s="3" t="e">
        <f t="shared" si="27"/>
        <v>#REF!</v>
      </c>
    </row>
    <row r="861" spans="1:42" ht="39.75" customHeight="1" x14ac:dyDescent="0.25">
      <c r="A861" s="52">
        <f t="shared" si="28"/>
        <v>847</v>
      </c>
      <c r="B861" s="53" t="e">
        <f>'2 SERVICES'!#REF!</f>
        <v>#REF!</v>
      </c>
      <c r="C861" s="54" t="e">
        <f>'2 SERVICES'!#REF!</f>
        <v>#REF!</v>
      </c>
      <c r="D861" s="55" t="e">
        <f>'2 SERVICES'!#REF!</f>
        <v>#REF!</v>
      </c>
      <c r="E861" s="56">
        <f>'2 SERVICES'!B859</f>
        <v>0</v>
      </c>
      <c r="F861" s="57" t="e">
        <f t="shared" si="22"/>
        <v>#REF!</v>
      </c>
      <c r="G861" s="58"/>
      <c r="H861" s="59"/>
      <c r="I861" s="60"/>
      <c r="J861" s="61"/>
      <c r="K861" s="62"/>
      <c r="L861" s="63"/>
      <c r="M861" s="64" t="e">
        <f t="shared" si="23"/>
        <v>#REF!</v>
      </c>
      <c r="N861" s="58"/>
      <c r="O861" s="65"/>
      <c r="P861" s="60"/>
      <c r="Q861" s="61"/>
      <c r="R861" s="66"/>
      <c r="S861" s="67"/>
      <c r="T861" s="57" t="e">
        <f t="shared" si="24"/>
        <v>#REF!</v>
      </c>
      <c r="U861" s="58"/>
      <c r="V861" s="70"/>
      <c r="W861" s="71"/>
      <c r="X861" s="72"/>
      <c r="Y861" s="73"/>
      <c r="Z861" s="74"/>
      <c r="AA861" s="75" t="e">
        <f t="shared" si="25"/>
        <v>#REF!</v>
      </c>
      <c r="AB861" s="76"/>
      <c r="AC861" s="70"/>
      <c r="AD861" s="71"/>
      <c r="AE861" s="72"/>
      <c r="AF861" s="73"/>
      <c r="AG861" s="74"/>
      <c r="AH861" s="68" t="e">
        <f t="shared" si="26"/>
        <v>#REF!</v>
      </c>
      <c r="AI861" s="76"/>
      <c r="AJ861" s="59"/>
      <c r="AK861" s="71"/>
      <c r="AL861" s="72"/>
      <c r="AM861" s="62"/>
      <c r="AN861" s="63"/>
      <c r="AO861" s="77" t="s">
        <v>165</v>
      </c>
      <c r="AP861" s="3" t="e">
        <f t="shared" si="27"/>
        <v>#REF!</v>
      </c>
    </row>
    <row r="862" spans="1:42" ht="39.75" customHeight="1" x14ac:dyDescent="0.25">
      <c r="A862" s="52">
        <f t="shared" si="28"/>
        <v>848</v>
      </c>
      <c r="B862" s="53" t="e">
        <f>'2 SERVICES'!#REF!</f>
        <v>#REF!</v>
      </c>
      <c r="C862" s="54" t="e">
        <f>'2 SERVICES'!#REF!</f>
        <v>#REF!</v>
      </c>
      <c r="D862" s="55" t="e">
        <f>'2 SERVICES'!#REF!</f>
        <v>#REF!</v>
      </c>
      <c r="E862" s="56">
        <f>'2 SERVICES'!B860</f>
        <v>0</v>
      </c>
      <c r="F862" s="57" t="e">
        <f t="shared" si="22"/>
        <v>#REF!</v>
      </c>
      <c r="G862" s="58"/>
      <c r="H862" s="59"/>
      <c r="I862" s="60"/>
      <c r="J862" s="61"/>
      <c r="K862" s="62"/>
      <c r="L862" s="63"/>
      <c r="M862" s="64" t="e">
        <f t="shared" si="23"/>
        <v>#REF!</v>
      </c>
      <c r="N862" s="58"/>
      <c r="O862" s="65"/>
      <c r="P862" s="60"/>
      <c r="Q862" s="61"/>
      <c r="R862" s="66"/>
      <c r="S862" s="67"/>
      <c r="T862" s="57" t="e">
        <f t="shared" si="24"/>
        <v>#REF!</v>
      </c>
      <c r="U862" s="58"/>
      <c r="V862" s="59"/>
      <c r="W862" s="60"/>
      <c r="X862" s="61"/>
      <c r="Y862" s="62"/>
      <c r="Z862" s="63"/>
      <c r="AA862" s="64" t="e">
        <f t="shared" si="25"/>
        <v>#REF!</v>
      </c>
      <c r="AB862" s="58"/>
      <c r="AC862" s="65"/>
      <c r="AD862" s="60"/>
      <c r="AE862" s="61"/>
      <c r="AF862" s="66"/>
      <c r="AG862" s="67"/>
      <c r="AH862" s="68" t="e">
        <f t="shared" si="26"/>
        <v>#REF!</v>
      </c>
      <c r="AI862" s="58"/>
      <c r="AJ862" s="59"/>
      <c r="AK862" s="60"/>
      <c r="AL862" s="61"/>
      <c r="AM862" s="62"/>
      <c r="AN862" s="63"/>
      <c r="AO862" s="69" t="s">
        <v>165</v>
      </c>
      <c r="AP862" s="3" t="e">
        <f t="shared" si="27"/>
        <v>#REF!</v>
      </c>
    </row>
    <row r="863" spans="1:42" ht="39.75" customHeight="1" x14ac:dyDescent="0.25">
      <c r="A863" s="52">
        <f t="shared" si="28"/>
        <v>849</v>
      </c>
      <c r="B863" s="53" t="e">
        <f>'2 SERVICES'!#REF!</f>
        <v>#REF!</v>
      </c>
      <c r="C863" s="54" t="e">
        <f>'2 SERVICES'!#REF!</f>
        <v>#REF!</v>
      </c>
      <c r="D863" s="55" t="e">
        <f>'2 SERVICES'!#REF!</f>
        <v>#REF!</v>
      </c>
      <c r="E863" s="56">
        <f>'2 SERVICES'!B861</f>
        <v>0</v>
      </c>
      <c r="F863" s="57" t="e">
        <f t="shared" si="22"/>
        <v>#REF!</v>
      </c>
      <c r="G863" s="58"/>
      <c r="H863" s="59"/>
      <c r="I863" s="60"/>
      <c r="J863" s="61"/>
      <c r="K863" s="62"/>
      <c r="L863" s="63"/>
      <c r="M863" s="64" t="e">
        <f t="shared" si="23"/>
        <v>#REF!</v>
      </c>
      <c r="N863" s="58"/>
      <c r="O863" s="65"/>
      <c r="P863" s="60"/>
      <c r="Q863" s="61"/>
      <c r="R863" s="66"/>
      <c r="S863" s="67"/>
      <c r="T863" s="57" t="e">
        <f t="shared" si="24"/>
        <v>#REF!</v>
      </c>
      <c r="U863" s="58"/>
      <c r="V863" s="70"/>
      <c r="W863" s="71"/>
      <c r="X863" s="72"/>
      <c r="Y863" s="73"/>
      <c r="Z863" s="74"/>
      <c r="AA863" s="75" t="e">
        <f t="shared" si="25"/>
        <v>#REF!</v>
      </c>
      <c r="AB863" s="76"/>
      <c r="AC863" s="70"/>
      <c r="AD863" s="71"/>
      <c r="AE863" s="72"/>
      <c r="AF863" s="73"/>
      <c r="AG863" s="74"/>
      <c r="AH863" s="68" t="e">
        <f t="shared" si="26"/>
        <v>#REF!</v>
      </c>
      <c r="AI863" s="76"/>
      <c r="AJ863" s="59"/>
      <c r="AK863" s="71"/>
      <c r="AL863" s="72"/>
      <c r="AM863" s="62"/>
      <c r="AN863" s="63"/>
      <c r="AO863" s="77" t="s">
        <v>165</v>
      </c>
      <c r="AP863" s="3" t="e">
        <f t="shared" si="27"/>
        <v>#REF!</v>
      </c>
    </row>
    <row r="864" spans="1:42" ht="39.75" customHeight="1" x14ac:dyDescent="0.25">
      <c r="A864" s="52">
        <f t="shared" si="28"/>
        <v>850</v>
      </c>
      <c r="B864" s="53" t="e">
        <f>'2 SERVICES'!#REF!</f>
        <v>#REF!</v>
      </c>
      <c r="C864" s="54" t="e">
        <f>'2 SERVICES'!#REF!</f>
        <v>#REF!</v>
      </c>
      <c r="D864" s="55" t="e">
        <f>'2 SERVICES'!#REF!</f>
        <v>#REF!</v>
      </c>
      <c r="E864" s="56">
        <f>'2 SERVICES'!B862</f>
        <v>0</v>
      </c>
      <c r="F864" s="57" t="e">
        <f t="shared" si="22"/>
        <v>#REF!</v>
      </c>
      <c r="G864" s="58"/>
      <c r="H864" s="59"/>
      <c r="I864" s="60"/>
      <c r="J864" s="61"/>
      <c r="K864" s="62"/>
      <c r="L864" s="63"/>
      <c r="M864" s="64" t="e">
        <f t="shared" si="23"/>
        <v>#REF!</v>
      </c>
      <c r="N864" s="58"/>
      <c r="O864" s="65"/>
      <c r="P864" s="60"/>
      <c r="Q864" s="61"/>
      <c r="R864" s="66"/>
      <c r="S864" s="67"/>
      <c r="T864" s="57" t="e">
        <f t="shared" si="24"/>
        <v>#REF!</v>
      </c>
      <c r="U864" s="58"/>
      <c r="V864" s="59"/>
      <c r="W864" s="60"/>
      <c r="X864" s="61"/>
      <c r="Y864" s="62"/>
      <c r="Z864" s="63"/>
      <c r="AA864" s="64" t="e">
        <f t="shared" si="25"/>
        <v>#REF!</v>
      </c>
      <c r="AB864" s="58"/>
      <c r="AC864" s="65"/>
      <c r="AD864" s="60"/>
      <c r="AE864" s="61"/>
      <c r="AF864" s="66"/>
      <c r="AG864" s="67"/>
      <c r="AH864" s="68" t="e">
        <f t="shared" si="26"/>
        <v>#REF!</v>
      </c>
      <c r="AI864" s="58"/>
      <c r="AJ864" s="59"/>
      <c r="AK864" s="60"/>
      <c r="AL864" s="61"/>
      <c r="AM864" s="62"/>
      <c r="AN864" s="63"/>
      <c r="AO864" s="69" t="s">
        <v>165</v>
      </c>
      <c r="AP864" s="3" t="e">
        <f t="shared" si="27"/>
        <v>#REF!</v>
      </c>
    </row>
    <row r="865" spans="1:42" ht="39.75" customHeight="1" x14ac:dyDescent="0.25">
      <c r="A865" s="52">
        <f t="shared" si="28"/>
        <v>851</v>
      </c>
      <c r="B865" s="53" t="e">
        <f>'2 SERVICES'!#REF!</f>
        <v>#REF!</v>
      </c>
      <c r="C865" s="54" t="e">
        <f>'2 SERVICES'!#REF!</f>
        <v>#REF!</v>
      </c>
      <c r="D865" s="55" t="e">
        <f>'2 SERVICES'!#REF!</f>
        <v>#REF!</v>
      </c>
      <c r="E865" s="56">
        <f>'2 SERVICES'!B863</f>
        <v>0</v>
      </c>
      <c r="F865" s="57" t="e">
        <f t="shared" si="22"/>
        <v>#REF!</v>
      </c>
      <c r="G865" s="58"/>
      <c r="H865" s="59"/>
      <c r="I865" s="60"/>
      <c r="J865" s="61"/>
      <c r="K865" s="62"/>
      <c r="L865" s="63"/>
      <c r="M865" s="64" t="e">
        <f t="shared" si="23"/>
        <v>#REF!</v>
      </c>
      <c r="N865" s="58"/>
      <c r="O865" s="65"/>
      <c r="P865" s="60"/>
      <c r="Q865" s="61"/>
      <c r="R865" s="66"/>
      <c r="S865" s="67"/>
      <c r="T865" s="57" t="e">
        <f t="shared" si="24"/>
        <v>#REF!</v>
      </c>
      <c r="U865" s="58"/>
      <c r="V865" s="70"/>
      <c r="W865" s="71"/>
      <c r="X865" s="72"/>
      <c r="Y865" s="73"/>
      <c r="Z865" s="74"/>
      <c r="AA865" s="75" t="e">
        <f t="shared" si="25"/>
        <v>#REF!</v>
      </c>
      <c r="AB865" s="76"/>
      <c r="AC865" s="70"/>
      <c r="AD865" s="71"/>
      <c r="AE865" s="72"/>
      <c r="AF865" s="73"/>
      <c r="AG865" s="74"/>
      <c r="AH865" s="68" t="e">
        <f t="shared" si="26"/>
        <v>#REF!</v>
      </c>
      <c r="AI865" s="76"/>
      <c r="AJ865" s="59"/>
      <c r="AK865" s="71"/>
      <c r="AL865" s="72"/>
      <c r="AM865" s="62"/>
      <c r="AN865" s="63"/>
      <c r="AO865" s="77" t="s">
        <v>165</v>
      </c>
      <c r="AP865" s="3" t="e">
        <f t="shared" si="27"/>
        <v>#REF!</v>
      </c>
    </row>
    <row r="866" spans="1:42" ht="39.75" customHeight="1" x14ac:dyDescent="0.25">
      <c r="A866" s="52">
        <f t="shared" si="28"/>
        <v>852</v>
      </c>
      <c r="B866" s="53" t="e">
        <f>'2 SERVICES'!#REF!</f>
        <v>#REF!</v>
      </c>
      <c r="C866" s="54" t="e">
        <f>'2 SERVICES'!#REF!</f>
        <v>#REF!</v>
      </c>
      <c r="D866" s="55" t="e">
        <f>'2 SERVICES'!#REF!</f>
        <v>#REF!</v>
      </c>
      <c r="E866" s="56">
        <f>'2 SERVICES'!B864</f>
        <v>0</v>
      </c>
      <c r="F866" s="57" t="e">
        <f t="shared" si="22"/>
        <v>#REF!</v>
      </c>
      <c r="G866" s="58"/>
      <c r="H866" s="59"/>
      <c r="I866" s="60"/>
      <c r="J866" s="61"/>
      <c r="K866" s="62"/>
      <c r="L866" s="63"/>
      <c r="M866" s="64" t="e">
        <f t="shared" si="23"/>
        <v>#REF!</v>
      </c>
      <c r="N866" s="58"/>
      <c r="O866" s="65"/>
      <c r="P866" s="60"/>
      <c r="Q866" s="61"/>
      <c r="R866" s="66"/>
      <c r="S866" s="67"/>
      <c r="T866" s="57" t="e">
        <f t="shared" si="24"/>
        <v>#REF!</v>
      </c>
      <c r="U866" s="58"/>
      <c r="V866" s="59"/>
      <c r="W866" s="60"/>
      <c r="X866" s="61"/>
      <c r="Y866" s="62"/>
      <c r="Z866" s="63"/>
      <c r="AA866" s="64" t="e">
        <f t="shared" si="25"/>
        <v>#REF!</v>
      </c>
      <c r="AB866" s="58"/>
      <c r="AC866" s="65"/>
      <c r="AD866" s="60"/>
      <c r="AE866" s="61"/>
      <c r="AF866" s="66"/>
      <c r="AG866" s="67"/>
      <c r="AH866" s="68" t="e">
        <f t="shared" si="26"/>
        <v>#REF!</v>
      </c>
      <c r="AI866" s="58"/>
      <c r="AJ866" s="59"/>
      <c r="AK866" s="60"/>
      <c r="AL866" s="61"/>
      <c r="AM866" s="62"/>
      <c r="AN866" s="63"/>
      <c r="AO866" s="69" t="s">
        <v>165</v>
      </c>
      <c r="AP866" s="3" t="e">
        <f t="shared" si="27"/>
        <v>#REF!</v>
      </c>
    </row>
    <row r="867" spans="1:42" ht="39.75" customHeight="1" x14ac:dyDescent="0.25">
      <c r="A867" s="52">
        <f t="shared" si="28"/>
        <v>853</v>
      </c>
      <c r="B867" s="53" t="e">
        <f>'2 SERVICES'!#REF!</f>
        <v>#REF!</v>
      </c>
      <c r="C867" s="54" t="e">
        <f>'2 SERVICES'!#REF!</f>
        <v>#REF!</v>
      </c>
      <c r="D867" s="55" t="e">
        <f>'2 SERVICES'!#REF!</f>
        <v>#REF!</v>
      </c>
      <c r="E867" s="56">
        <f>'2 SERVICES'!B865</f>
        <v>0</v>
      </c>
      <c r="F867" s="57" t="e">
        <f t="shared" si="22"/>
        <v>#REF!</v>
      </c>
      <c r="G867" s="58"/>
      <c r="H867" s="59"/>
      <c r="I867" s="60"/>
      <c r="J867" s="61"/>
      <c r="K867" s="62"/>
      <c r="L867" s="63"/>
      <c r="M867" s="64" t="e">
        <f t="shared" si="23"/>
        <v>#REF!</v>
      </c>
      <c r="N867" s="58"/>
      <c r="O867" s="65"/>
      <c r="P867" s="60"/>
      <c r="Q867" s="61"/>
      <c r="R867" s="66"/>
      <c r="S867" s="67"/>
      <c r="T867" s="57" t="e">
        <f t="shared" si="24"/>
        <v>#REF!</v>
      </c>
      <c r="U867" s="58"/>
      <c r="V867" s="70"/>
      <c r="W867" s="71"/>
      <c r="X867" s="72"/>
      <c r="Y867" s="73"/>
      <c r="Z867" s="74"/>
      <c r="AA867" s="75" t="e">
        <f t="shared" si="25"/>
        <v>#REF!</v>
      </c>
      <c r="AB867" s="76"/>
      <c r="AC867" s="70"/>
      <c r="AD867" s="71"/>
      <c r="AE867" s="72"/>
      <c r="AF867" s="73"/>
      <c r="AG867" s="74"/>
      <c r="AH867" s="68" t="e">
        <f t="shared" si="26"/>
        <v>#REF!</v>
      </c>
      <c r="AI867" s="76"/>
      <c r="AJ867" s="59"/>
      <c r="AK867" s="71"/>
      <c r="AL867" s="72"/>
      <c r="AM867" s="62"/>
      <c r="AN867" s="63"/>
      <c r="AO867" s="77" t="s">
        <v>165</v>
      </c>
      <c r="AP867" s="3" t="e">
        <f t="shared" si="27"/>
        <v>#REF!</v>
      </c>
    </row>
    <row r="868" spans="1:42" ht="39.75" customHeight="1" x14ac:dyDescent="0.25">
      <c r="A868" s="52">
        <f t="shared" si="28"/>
        <v>854</v>
      </c>
      <c r="B868" s="53" t="e">
        <f>'2 SERVICES'!#REF!</f>
        <v>#REF!</v>
      </c>
      <c r="C868" s="54" t="e">
        <f>'2 SERVICES'!#REF!</f>
        <v>#REF!</v>
      </c>
      <c r="D868" s="55" t="e">
        <f>'2 SERVICES'!#REF!</f>
        <v>#REF!</v>
      </c>
      <c r="E868" s="56">
        <f>'2 SERVICES'!B866</f>
        <v>0</v>
      </c>
      <c r="F868" s="57" t="e">
        <f t="shared" si="22"/>
        <v>#REF!</v>
      </c>
      <c r="G868" s="58"/>
      <c r="H868" s="59"/>
      <c r="I868" s="60"/>
      <c r="J868" s="61"/>
      <c r="K868" s="62"/>
      <c r="L868" s="63"/>
      <c r="M868" s="64" t="e">
        <f t="shared" si="23"/>
        <v>#REF!</v>
      </c>
      <c r="N868" s="58"/>
      <c r="O868" s="65"/>
      <c r="P868" s="60"/>
      <c r="Q868" s="61"/>
      <c r="R868" s="66"/>
      <c r="S868" s="67"/>
      <c r="T868" s="57" t="e">
        <f t="shared" si="24"/>
        <v>#REF!</v>
      </c>
      <c r="U868" s="58"/>
      <c r="V868" s="59"/>
      <c r="W868" s="60"/>
      <c r="X868" s="61"/>
      <c r="Y868" s="62"/>
      <c r="Z868" s="63"/>
      <c r="AA868" s="64" t="e">
        <f t="shared" si="25"/>
        <v>#REF!</v>
      </c>
      <c r="AB868" s="58"/>
      <c r="AC868" s="65"/>
      <c r="AD868" s="60"/>
      <c r="AE868" s="61"/>
      <c r="AF868" s="66"/>
      <c r="AG868" s="67"/>
      <c r="AH868" s="68" t="e">
        <f t="shared" si="26"/>
        <v>#REF!</v>
      </c>
      <c r="AI868" s="58"/>
      <c r="AJ868" s="59"/>
      <c r="AK868" s="60"/>
      <c r="AL868" s="61"/>
      <c r="AM868" s="62"/>
      <c r="AN868" s="63"/>
      <c r="AO868" s="69" t="s">
        <v>165</v>
      </c>
      <c r="AP868" s="3" t="e">
        <f t="shared" si="27"/>
        <v>#REF!</v>
      </c>
    </row>
    <row r="869" spans="1:42" ht="39.75" customHeight="1" x14ac:dyDescent="0.25">
      <c r="A869" s="52">
        <f t="shared" si="28"/>
        <v>855</v>
      </c>
      <c r="B869" s="53" t="e">
        <f>'2 SERVICES'!#REF!</f>
        <v>#REF!</v>
      </c>
      <c r="C869" s="54" t="e">
        <f>'2 SERVICES'!#REF!</f>
        <v>#REF!</v>
      </c>
      <c r="D869" s="55" t="e">
        <f>'2 SERVICES'!#REF!</f>
        <v>#REF!</v>
      </c>
      <c r="E869" s="56">
        <f>'2 SERVICES'!B867</f>
        <v>0</v>
      </c>
      <c r="F869" s="57" t="e">
        <f t="shared" si="22"/>
        <v>#REF!</v>
      </c>
      <c r="G869" s="58"/>
      <c r="H869" s="59"/>
      <c r="I869" s="60"/>
      <c r="J869" s="61"/>
      <c r="K869" s="62"/>
      <c r="L869" s="63"/>
      <c r="M869" s="64" t="e">
        <f t="shared" si="23"/>
        <v>#REF!</v>
      </c>
      <c r="N869" s="58"/>
      <c r="O869" s="65"/>
      <c r="P869" s="60"/>
      <c r="Q869" s="61"/>
      <c r="R869" s="66"/>
      <c r="S869" s="67"/>
      <c r="T869" s="57" t="e">
        <f t="shared" si="24"/>
        <v>#REF!</v>
      </c>
      <c r="U869" s="58"/>
      <c r="V869" s="70"/>
      <c r="W869" s="71"/>
      <c r="X869" s="72"/>
      <c r="Y869" s="73"/>
      <c r="Z869" s="74"/>
      <c r="AA869" s="75" t="e">
        <f t="shared" si="25"/>
        <v>#REF!</v>
      </c>
      <c r="AB869" s="76"/>
      <c r="AC869" s="70"/>
      <c r="AD869" s="71"/>
      <c r="AE869" s="72"/>
      <c r="AF869" s="73"/>
      <c r="AG869" s="74"/>
      <c r="AH869" s="68" t="e">
        <f t="shared" si="26"/>
        <v>#REF!</v>
      </c>
      <c r="AI869" s="76"/>
      <c r="AJ869" s="59"/>
      <c r="AK869" s="71"/>
      <c r="AL869" s="72"/>
      <c r="AM869" s="62"/>
      <c r="AN869" s="63"/>
      <c r="AO869" s="77" t="s">
        <v>165</v>
      </c>
      <c r="AP869" s="3" t="e">
        <f t="shared" si="27"/>
        <v>#REF!</v>
      </c>
    </row>
    <row r="870" spans="1:42" ht="39.75" customHeight="1" x14ac:dyDescent="0.25">
      <c r="A870" s="52">
        <f t="shared" si="28"/>
        <v>856</v>
      </c>
      <c r="B870" s="53" t="e">
        <f>'2 SERVICES'!#REF!</f>
        <v>#REF!</v>
      </c>
      <c r="C870" s="54" t="e">
        <f>'2 SERVICES'!#REF!</f>
        <v>#REF!</v>
      </c>
      <c r="D870" s="55" t="e">
        <f>'2 SERVICES'!#REF!</f>
        <v>#REF!</v>
      </c>
      <c r="E870" s="56">
        <f>'2 SERVICES'!B868</f>
        <v>0</v>
      </c>
      <c r="F870" s="57" t="e">
        <f t="shared" si="22"/>
        <v>#REF!</v>
      </c>
      <c r="G870" s="58"/>
      <c r="H870" s="59"/>
      <c r="I870" s="60"/>
      <c r="J870" s="61"/>
      <c r="K870" s="62"/>
      <c r="L870" s="63"/>
      <c r="M870" s="64" t="e">
        <f t="shared" si="23"/>
        <v>#REF!</v>
      </c>
      <c r="N870" s="58"/>
      <c r="O870" s="65"/>
      <c r="P870" s="60"/>
      <c r="Q870" s="61"/>
      <c r="R870" s="66"/>
      <c r="S870" s="67"/>
      <c r="T870" s="57" t="e">
        <f t="shared" si="24"/>
        <v>#REF!</v>
      </c>
      <c r="U870" s="58"/>
      <c r="V870" s="59"/>
      <c r="W870" s="60"/>
      <c r="X870" s="61"/>
      <c r="Y870" s="62"/>
      <c r="Z870" s="63"/>
      <c r="AA870" s="64" t="e">
        <f t="shared" si="25"/>
        <v>#REF!</v>
      </c>
      <c r="AB870" s="58"/>
      <c r="AC870" s="65"/>
      <c r="AD870" s="60"/>
      <c r="AE870" s="61"/>
      <c r="AF870" s="66"/>
      <c r="AG870" s="67"/>
      <c r="AH870" s="68" t="e">
        <f t="shared" si="26"/>
        <v>#REF!</v>
      </c>
      <c r="AI870" s="58"/>
      <c r="AJ870" s="59"/>
      <c r="AK870" s="60"/>
      <c r="AL870" s="61"/>
      <c r="AM870" s="62"/>
      <c r="AN870" s="63"/>
      <c r="AO870" s="69" t="s">
        <v>165</v>
      </c>
      <c r="AP870" s="3" t="e">
        <f t="shared" si="27"/>
        <v>#REF!</v>
      </c>
    </row>
    <row r="871" spans="1:42" ht="39.75" customHeight="1" x14ac:dyDescent="0.25">
      <c r="A871" s="52">
        <f t="shared" si="28"/>
        <v>857</v>
      </c>
      <c r="B871" s="53" t="e">
        <f>'2 SERVICES'!#REF!</f>
        <v>#REF!</v>
      </c>
      <c r="C871" s="54" t="e">
        <f>'2 SERVICES'!#REF!</f>
        <v>#REF!</v>
      </c>
      <c r="D871" s="55" t="e">
        <f>'2 SERVICES'!#REF!</f>
        <v>#REF!</v>
      </c>
      <c r="E871" s="56">
        <f>'2 SERVICES'!B869</f>
        <v>0</v>
      </c>
      <c r="F871" s="57" t="e">
        <f t="shared" si="22"/>
        <v>#REF!</v>
      </c>
      <c r="G871" s="58"/>
      <c r="H871" s="59"/>
      <c r="I871" s="60"/>
      <c r="J871" s="61"/>
      <c r="K871" s="62"/>
      <c r="L871" s="63"/>
      <c r="M871" s="64" t="e">
        <f t="shared" si="23"/>
        <v>#REF!</v>
      </c>
      <c r="N871" s="58"/>
      <c r="O871" s="65"/>
      <c r="P871" s="60"/>
      <c r="Q871" s="61"/>
      <c r="R871" s="66"/>
      <c r="S871" s="67"/>
      <c r="T871" s="57" t="e">
        <f t="shared" si="24"/>
        <v>#REF!</v>
      </c>
      <c r="U871" s="58"/>
      <c r="V871" s="70"/>
      <c r="W871" s="71"/>
      <c r="X871" s="72"/>
      <c r="Y871" s="73"/>
      <c r="Z871" s="74"/>
      <c r="AA871" s="75" t="e">
        <f t="shared" si="25"/>
        <v>#REF!</v>
      </c>
      <c r="AB871" s="76"/>
      <c r="AC871" s="70"/>
      <c r="AD871" s="71"/>
      <c r="AE871" s="72"/>
      <c r="AF871" s="73"/>
      <c r="AG871" s="74"/>
      <c r="AH871" s="68" t="e">
        <f t="shared" si="26"/>
        <v>#REF!</v>
      </c>
      <c r="AI871" s="76"/>
      <c r="AJ871" s="59"/>
      <c r="AK871" s="71"/>
      <c r="AL871" s="72"/>
      <c r="AM871" s="62"/>
      <c r="AN871" s="63"/>
      <c r="AO871" s="77" t="s">
        <v>165</v>
      </c>
      <c r="AP871" s="3" t="e">
        <f t="shared" si="27"/>
        <v>#REF!</v>
      </c>
    </row>
    <row r="872" spans="1:42" ht="39.75" customHeight="1" x14ac:dyDescent="0.25">
      <c r="A872" s="52">
        <f t="shared" si="28"/>
        <v>858</v>
      </c>
      <c r="B872" s="53" t="e">
        <f>'2 SERVICES'!#REF!</f>
        <v>#REF!</v>
      </c>
      <c r="C872" s="54" t="e">
        <f>'2 SERVICES'!#REF!</f>
        <v>#REF!</v>
      </c>
      <c r="D872" s="55" t="e">
        <f>'2 SERVICES'!#REF!</f>
        <v>#REF!</v>
      </c>
      <c r="E872" s="56">
        <f>'2 SERVICES'!B870</f>
        <v>0</v>
      </c>
      <c r="F872" s="57" t="e">
        <f t="shared" si="22"/>
        <v>#REF!</v>
      </c>
      <c r="G872" s="58"/>
      <c r="H872" s="59"/>
      <c r="I872" s="60"/>
      <c r="J872" s="61"/>
      <c r="K872" s="62"/>
      <c r="L872" s="63"/>
      <c r="M872" s="64" t="e">
        <f t="shared" si="23"/>
        <v>#REF!</v>
      </c>
      <c r="N872" s="58"/>
      <c r="O872" s="65"/>
      <c r="P872" s="60"/>
      <c r="Q872" s="61"/>
      <c r="R872" s="66"/>
      <c r="S872" s="67"/>
      <c r="T872" s="57" t="e">
        <f t="shared" si="24"/>
        <v>#REF!</v>
      </c>
      <c r="U872" s="58"/>
      <c r="V872" s="59"/>
      <c r="W872" s="60"/>
      <c r="X872" s="61"/>
      <c r="Y872" s="62"/>
      <c r="Z872" s="63"/>
      <c r="AA872" s="64" t="e">
        <f t="shared" si="25"/>
        <v>#REF!</v>
      </c>
      <c r="AB872" s="58"/>
      <c r="AC872" s="65"/>
      <c r="AD872" s="60"/>
      <c r="AE872" s="61"/>
      <c r="AF872" s="66"/>
      <c r="AG872" s="67"/>
      <c r="AH872" s="68" t="e">
        <f t="shared" si="26"/>
        <v>#REF!</v>
      </c>
      <c r="AI872" s="58"/>
      <c r="AJ872" s="59"/>
      <c r="AK872" s="60"/>
      <c r="AL872" s="61"/>
      <c r="AM872" s="62"/>
      <c r="AN872" s="63"/>
      <c r="AO872" s="69" t="s">
        <v>165</v>
      </c>
      <c r="AP872" s="3" t="e">
        <f t="shared" si="27"/>
        <v>#REF!</v>
      </c>
    </row>
    <row r="873" spans="1:42" ht="39.75" customHeight="1" x14ac:dyDescent="0.25">
      <c r="A873" s="52">
        <f t="shared" si="28"/>
        <v>859</v>
      </c>
      <c r="B873" s="53" t="e">
        <f>'2 SERVICES'!#REF!</f>
        <v>#REF!</v>
      </c>
      <c r="C873" s="54" t="e">
        <f>'2 SERVICES'!#REF!</f>
        <v>#REF!</v>
      </c>
      <c r="D873" s="55" t="e">
        <f>'2 SERVICES'!#REF!</f>
        <v>#REF!</v>
      </c>
      <c r="E873" s="56">
        <f>'2 SERVICES'!B871</f>
        <v>0</v>
      </c>
      <c r="F873" s="57" t="e">
        <f t="shared" si="22"/>
        <v>#REF!</v>
      </c>
      <c r="G873" s="58"/>
      <c r="H873" s="59"/>
      <c r="I873" s="60"/>
      <c r="J873" s="61"/>
      <c r="K873" s="62"/>
      <c r="L873" s="63"/>
      <c r="M873" s="64" t="e">
        <f t="shared" si="23"/>
        <v>#REF!</v>
      </c>
      <c r="N873" s="58"/>
      <c r="O873" s="65"/>
      <c r="P873" s="60"/>
      <c r="Q873" s="61"/>
      <c r="R873" s="66"/>
      <c r="S873" s="67"/>
      <c r="T873" s="57" t="e">
        <f t="shared" si="24"/>
        <v>#REF!</v>
      </c>
      <c r="U873" s="58"/>
      <c r="V873" s="70"/>
      <c r="W873" s="71"/>
      <c r="X873" s="72"/>
      <c r="Y873" s="73"/>
      <c r="Z873" s="74"/>
      <c r="AA873" s="75" t="e">
        <f t="shared" si="25"/>
        <v>#REF!</v>
      </c>
      <c r="AB873" s="76"/>
      <c r="AC873" s="70"/>
      <c r="AD873" s="71"/>
      <c r="AE873" s="72"/>
      <c r="AF873" s="73"/>
      <c r="AG873" s="74"/>
      <c r="AH873" s="68" t="e">
        <f t="shared" si="26"/>
        <v>#REF!</v>
      </c>
      <c r="AI873" s="76"/>
      <c r="AJ873" s="59"/>
      <c r="AK873" s="71"/>
      <c r="AL873" s="72"/>
      <c r="AM873" s="62"/>
      <c r="AN873" s="63"/>
      <c r="AO873" s="77" t="s">
        <v>165</v>
      </c>
      <c r="AP873" s="3" t="e">
        <f t="shared" si="27"/>
        <v>#REF!</v>
      </c>
    </row>
    <row r="874" spans="1:42" ht="39.75" customHeight="1" x14ac:dyDescent="0.25">
      <c r="A874" s="52">
        <f t="shared" si="28"/>
        <v>860</v>
      </c>
      <c r="B874" s="53" t="e">
        <f>'2 SERVICES'!#REF!</f>
        <v>#REF!</v>
      </c>
      <c r="C874" s="54" t="e">
        <f>'2 SERVICES'!#REF!</f>
        <v>#REF!</v>
      </c>
      <c r="D874" s="55" t="e">
        <f>'2 SERVICES'!#REF!</f>
        <v>#REF!</v>
      </c>
      <c r="E874" s="56">
        <f>'2 SERVICES'!B872</f>
        <v>0</v>
      </c>
      <c r="F874" s="57" t="e">
        <f t="shared" si="22"/>
        <v>#REF!</v>
      </c>
      <c r="G874" s="58"/>
      <c r="H874" s="59"/>
      <c r="I874" s="60"/>
      <c r="J874" s="61"/>
      <c r="K874" s="62"/>
      <c r="L874" s="63"/>
      <c r="M874" s="64" t="e">
        <f t="shared" si="23"/>
        <v>#REF!</v>
      </c>
      <c r="N874" s="58"/>
      <c r="O874" s="65"/>
      <c r="P874" s="60"/>
      <c r="Q874" s="61"/>
      <c r="R874" s="66"/>
      <c r="S874" s="67"/>
      <c r="T874" s="57" t="e">
        <f t="shared" si="24"/>
        <v>#REF!</v>
      </c>
      <c r="U874" s="58"/>
      <c r="V874" s="59"/>
      <c r="W874" s="60"/>
      <c r="X874" s="61"/>
      <c r="Y874" s="62"/>
      <c r="Z874" s="63"/>
      <c r="AA874" s="64" t="e">
        <f t="shared" si="25"/>
        <v>#REF!</v>
      </c>
      <c r="AB874" s="58"/>
      <c r="AC874" s="65"/>
      <c r="AD874" s="60"/>
      <c r="AE874" s="61"/>
      <c r="AF874" s="66"/>
      <c r="AG874" s="67"/>
      <c r="AH874" s="68" t="e">
        <f t="shared" si="26"/>
        <v>#REF!</v>
      </c>
      <c r="AI874" s="58"/>
      <c r="AJ874" s="59"/>
      <c r="AK874" s="60"/>
      <c r="AL874" s="61"/>
      <c r="AM874" s="62"/>
      <c r="AN874" s="63"/>
      <c r="AO874" s="69" t="s">
        <v>165</v>
      </c>
      <c r="AP874" s="3" t="e">
        <f t="shared" si="27"/>
        <v>#REF!</v>
      </c>
    </row>
    <row r="875" spans="1:42" ht="39.75" customHeight="1" x14ac:dyDescent="0.25">
      <c r="A875" s="52">
        <f t="shared" si="28"/>
        <v>861</v>
      </c>
      <c r="B875" s="53" t="e">
        <f>'2 SERVICES'!#REF!</f>
        <v>#REF!</v>
      </c>
      <c r="C875" s="54" t="e">
        <f>'2 SERVICES'!#REF!</f>
        <v>#REF!</v>
      </c>
      <c r="D875" s="55" t="e">
        <f>'2 SERVICES'!#REF!</f>
        <v>#REF!</v>
      </c>
      <c r="E875" s="56">
        <f>'2 SERVICES'!B873</f>
        <v>0</v>
      </c>
      <c r="F875" s="57" t="e">
        <f t="shared" si="22"/>
        <v>#REF!</v>
      </c>
      <c r="G875" s="58"/>
      <c r="H875" s="59"/>
      <c r="I875" s="60"/>
      <c r="J875" s="61"/>
      <c r="K875" s="62"/>
      <c r="L875" s="63"/>
      <c r="M875" s="64" t="e">
        <f t="shared" si="23"/>
        <v>#REF!</v>
      </c>
      <c r="N875" s="58"/>
      <c r="O875" s="65"/>
      <c r="P875" s="60"/>
      <c r="Q875" s="61"/>
      <c r="R875" s="66"/>
      <c r="S875" s="67"/>
      <c r="T875" s="57" t="e">
        <f t="shared" si="24"/>
        <v>#REF!</v>
      </c>
      <c r="U875" s="58"/>
      <c r="V875" s="70"/>
      <c r="W875" s="71"/>
      <c r="X875" s="72"/>
      <c r="Y875" s="73"/>
      <c r="Z875" s="74"/>
      <c r="AA875" s="75" t="e">
        <f t="shared" si="25"/>
        <v>#REF!</v>
      </c>
      <c r="AB875" s="76"/>
      <c r="AC875" s="70"/>
      <c r="AD875" s="71"/>
      <c r="AE875" s="72"/>
      <c r="AF875" s="73"/>
      <c r="AG875" s="74"/>
      <c r="AH875" s="68" t="e">
        <f t="shared" si="26"/>
        <v>#REF!</v>
      </c>
      <c r="AI875" s="76"/>
      <c r="AJ875" s="59"/>
      <c r="AK875" s="71"/>
      <c r="AL875" s="72"/>
      <c r="AM875" s="62"/>
      <c r="AN875" s="63"/>
      <c r="AO875" s="77" t="s">
        <v>165</v>
      </c>
      <c r="AP875" s="3" t="e">
        <f t="shared" si="27"/>
        <v>#REF!</v>
      </c>
    </row>
    <row r="876" spans="1:42" ht="39.75" customHeight="1" x14ac:dyDescent="0.25">
      <c r="A876" s="52">
        <f t="shared" si="28"/>
        <v>862</v>
      </c>
      <c r="B876" s="53" t="e">
        <f>'2 SERVICES'!#REF!</f>
        <v>#REF!</v>
      </c>
      <c r="C876" s="54" t="e">
        <f>'2 SERVICES'!#REF!</f>
        <v>#REF!</v>
      </c>
      <c r="D876" s="55" t="e">
        <f>'2 SERVICES'!#REF!</f>
        <v>#REF!</v>
      </c>
      <c r="E876" s="56">
        <f>'2 SERVICES'!B874</f>
        <v>0</v>
      </c>
      <c r="F876" s="57" t="e">
        <f t="shared" si="22"/>
        <v>#REF!</v>
      </c>
      <c r="G876" s="58"/>
      <c r="H876" s="59"/>
      <c r="I876" s="60"/>
      <c r="J876" s="61"/>
      <c r="K876" s="62"/>
      <c r="L876" s="63"/>
      <c r="M876" s="64" t="e">
        <f t="shared" si="23"/>
        <v>#REF!</v>
      </c>
      <c r="N876" s="58"/>
      <c r="O876" s="65"/>
      <c r="P876" s="60"/>
      <c r="Q876" s="61"/>
      <c r="R876" s="66"/>
      <c r="S876" s="67"/>
      <c r="T876" s="57" t="e">
        <f t="shared" si="24"/>
        <v>#REF!</v>
      </c>
      <c r="U876" s="58"/>
      <c r="V876" s="59"/>
      <c r="W876" s="60"/>
      <c r="X876" s="61"/>
      <c r="Y876" s="62"/>
      <c r="Z876" s="63"/>
      <c r="AA876" s="64" t="e">
        <f t="shared" si="25"/>
        <v>#REF!</v>
      </c>
      <c r="AB876" s="58"/>
      <c r="AC876" s="65"/>
      <c r="AD876" s="60"/>
      <c r="AE876" s="61"/>
      <c r="AF876" s="66"/>
      <c r="AG876" s="67"/>
      <c r="AH876" s="68" t="e">
        <f t="shared" si="26"/>
        <v>#REF!</v>
      </c>
      <c r="AI876" s="58"/>
      <c r="AJ876" s="59"/>
      <c r="AK876" s="60"/>
      <c r="AL876" s="61"/>
      <c r="AM876" s="62"/>
      <c r="AN876" s="63"/>
      <c r="AO876" s="69" t="s">
        <v>165</v>
      </c>
      <c r="AP876" s="3" t="e">
        <f t="shared" si="27"/>
        <v>#REF!</v>
      </c>
    </row>
    <row r="877" spans="1:42" ht="39.75" customHeight="1" x14ac:dyDescent="0.25">
      <c r="A877" s="52">
        <f t="shared" si="28"/>
        <v>863</v>
      </c>
      <c r="B877" s="53" t="e">
        <f>'2 SERVICES'!#REF!</f>
        <v>#REF!</v>
      </c>
      <c r="C877" s="54" t="e">
        <f>'2 SERVICES'!#REF!</f>
        <v>#REF!</v>
      </c>
      <c r="D877" s="55" t="e">
        <f>'2 SERVICES'!#REF!</f>
        <v>#REF!</v>
      </c>
      <c r="E877" s="56">
        <f>'2 SERVICES'!B875</f>
        <v>0</v>
      </c>
      <c r="F877" s="57" t="e">
        <f t="shared" si="22"/>
        <v>#REF!</v>
      </c>
      <c r="G877" s="58"/>
      <c r="H877" s="59"/>
      <c r="I877" s="60"/>
      <c r="J877" s="61"/>
      <c r="K877" s="62"/>
      <c r="L877" s="63"/>
      <c r="M877" s="64" t="e">
        <f t="shared" si="23"/>
        <v>#REF!</v>
      </c>
      <c r="N877" s="58"/>
      <c r="O877" s="65"/>
      <c r="P877" s="60"/>
      <c r="Q877" s="61"/>
      <c r="R877" s="66"/>
      <c r="S877" s="67"/>
      <c r="T877" s="57" t="e">
        <f t="shared" si="24"/>
        <v>#REF!</v>
      </c>
      <c r="U877" s="58"/>
      <c r="V877" s="70"/>
      <c r="W877" s="71"/>
      <c r="X877" s="72"/>
      <c r="Y877" s="73"/>
      <c r="Z877" s="74"/>
      <c r="AA877" s="75" t="e">
        <f t="shared" si="25"/>
        <v>#REF!</v>
      </c>
      <c r="AB877" s="76"/>
      <c r="AC877" s="70"/>
      <c r="AD877" s="71"/>
      <c r="AE877" s="72"/>
      <c r="AF877" s="73"/>
      <c r="AG877" s="74"/>
      <c r="AH877" s="68" t="e">
        <f t="shared" si="26"/>
        <v>#REF!</v>
      </c>
      <c r="AI877" s="76"/>
      <c r="AJ877" s="59"/>
      <c r="AK877" s="71"/>
      <c r="AL877" s="72"/>
      <c r="AM877" s="62"/>
      <c r="AN877" s="63"/>
      <c r="AO877" s="77" t="s">
        <v>165</v>
      </c>
      <c r="AP877" s="3" t="e">
        <f t="shared" si="27"/>
        <v>#REF!</v>
      </c>
    </row>
    <row r="878" spans="1:42" ht="39.75" customHeight="1" x14ac:dyDescent="0.25">
      <c r="A878" s="52">
        <f t="shared" si="28"/>
        <v>864</v>
      </c>
      <c r="B878" s="53" t="e">
        <f>'2 SERVICES'!#REF!</f>
        <v>#REF!</v>
      </c>
      <c r="C878" s="54" t="e">
        <f>'2 SERVICES'!#REF!</f>
        <v>#REF!</v>
      </c>
      <c r="D878" s="55" t="e">
        <f>'2 SERVICES'!#REF!</f>
        <v>#REF!</v>
      </c>
      <c r="E878" s="56">
        <f>'2 SERVICES'!B876</f>
        <v>0</v>
      </c>
      <c r="F878" s="57" t="e">
        <f t="shared" si="22"/>
        <v>#REF!</v>
      </c>
      <c r="G878" s="58"/>
      <c r="H878" s="59"/>
      <c r="I878" s="60"/>
      <c r="J878" s="61"/>
      <c r="K878" s="62"/>
      <c r="L878" s="63"/>
      <c r="M878" s="64" t="e">
        <f t="shared" si="23"/>
        <v>#REF!</v>
      </c>
      <c r="N878" s="58"/>
      <c r="O878" s="65"/>
      <c r="P878" s="60"/>
      <c r="Q878" s="61"/>
      <c r="R878" s="66"/>
      <c r="S878" s="67"/>
      <c r="T878" s="57" t="e">
        <f t="shared" si="24"/>
        <v>#REF!</v>
      </c>
      <c r="U878" s="58"/>
      <c r="V878" s="59"/>
      <c r="W878" s="60"/>
      <c r="X878" s="61"/>
      <c r="Y878" s="62"/>
      <c r="Z878" s="63"/>
      <c r="AA878" s="64" t="e">
        <f t="shared" si="25"/>
        <v>#REF!</v>
      </c>
      <c r="AB878" s="58"/>
      <c r="AC878" s="65"/>
      <c r="AD878" s="60"/>
      <c r="AE878" s="61"/>
      <c r="AF878" s="66"/>
      <c r="AG878" s="67"/>
      <c r="AH878" s="68" t="e">
        <f t="shared" si="26"/>
        <v>#REF!</v>
      </c>
      <c r="AI878" s="58"/>
      <c r="AJ878" s="59"/>
      <c r="AK878" s="60"/>
      <c r="AL878" s="61"/>
      <c r="AM878" s="62"/>
      <c r="AN878" s="63"/>
      <c r="AO878" s="69" t="s">
        <v>165</v>
      </c>
      <c r="AP878" s="3" t="e">
        <f t="shared" si="27"/>
        <v>#REF!</v>
      </c>
    </row>
    <row r="879" spans="1:42" ht="39.75" customHeight="1" x14ac:dyDescent="0.25">
      <c r="A879" s="52">
        <f t="shared" si="28"/>
        <v>865</v>
      </c>
      <c r="B879" s="53" t="e">
        <f>'2 SERVICES'!#REF!</f>
        <v>#REF!</v>
      </c>
      <c r="C879" s="54" t="e">
        <f>'2 SERVICES'!#REF!</f>
        <v>#REF!</v>
      </c>
      <c r="D879" s="55" t="e">
        <f>'2 SERVICES'!#REF!</f>
        <v>#REF!</v>
      </c>
      <c r="E879" s="56">
        <f>'2 SERVICES'!B877</f>
        <v>0</v>
      </c>
      <c r="F879" s="57" t="e">
        <f t="shared" si="22"/>
        <v>#REF!</v>
      </c>
      <c r="G879" s="58"/>
      <c r="H879" s="59"/>
      <c r="I879" s="60"/>
      <c r="J879" s="61"/>
      <c r="K879" s="62"/>
      <c r="L879" s="63"/>
      <c r="M879" s="64" t="e">
        <f t="shared" si="23"/>
        <v>#REF!</v>
      </c>
      <c r="N879" s="58"/>
      <c r="O879" s="65"/>
      <c r="P879" s="60"/>
      <c r="Q879" s="61"/>
      <c r="R879" s="66"/>
      <c r="S879" s="67"/>
      <c r="T879" s="57" t="e">
        <f t="shared" si="24"/>
        <v>#REF!</v>
      </c>
      <c r="U879" s="58"/>
      <c r="V879" s="70"/>
      <c r="W879" s="71"/>
      <c r="X879" s="72"/>
      <c r="Y879" s="73"/>
      <c r="Z879" s="74"/>
      <c r="AA879" s="75" t="e">
        <f t="shared" si="25"/>
        <v>#REF!</v>
      </c>
      <c r="AB879" s="76"/>
      <c r="AC879" s="70"/>
      <c r="AD879" s="71"/>
      <c r="AE879" s="72"/>
      <c r="AF879" s="73"/>
      <c r="AG879" s="74"/>
      <c r="AH879" s="68" t="e">
        <f t="shared" si="26"/>
        <v>#REF!</v>
      </c>
      <c r="AI879" s="76"/>
      <c r="AJ879" s="59"/>
      <c r="AK879" s="71"/>
      <c r="AL879" s="72"/>
      <c r="AM879" s="62"/>
      <c r="AN879" s="63"/>
      <c r="AO879" s="77" t="s">
        <v>165</v>
      </c>
      <c r="AP879" s="3" t="e">
        <f t="shared" si="27"/>
        <v>#REF!</v>
      </c>
    </row>
    <row r="880" spans="1:42" ht="39.75" customHeight="1" x14ac:dyDescent="0.25">
      <c r="A880" s="52">
        <f t="shared" si="28"/>
        <v>866</v>
      </c>
      <c r="B880" s="53" t="e">
        <f>'2 SERVICES'!#REF!</f>
        <v>#REF!</v>
      </c>
      <c r="C880" s="54" t="e">
        <f>'2 SERVICES'!#REF!</f>
        <v>#REF!</v>
      </c>
      <c r="D880" s="55" t="e">
        <f>'2 SERVICES'!#REF!</f>
        <v>#REF!</v>
      </c>
      <c r="E880" s="56">
        <f>'2 SERVICES'!B878</f>
        <v>0</v>
      </c>
      <c r="F880" s="57" t="e">
        <f t="shared" si="22"/>
        <v>#REF!</v>
      </c>
      <c r="G880" s="58"/>
      <c r="H880" s="59"/>
      <c r="I880" s="60"/>
      <c r="J880" s="61"/>
      <c r="K880" s="62"/>
      <c r="L880" s="63"/>
      <c r="M880" s="64" t="e">
        <f t="shared" si="23"/>
        <v>#REF!</v>
      </c>
      <c r="N880" s="58"/>
      <c r="O880" s="65"/>
      <c r="P880" s="60"/>
      <c r="Q880" s="61"/>
      <c r="R880" s="66"/>
      <c r="S880" s="67"/>
      <c r="T880" s="57" t="e">
        <f t="shared" si="24"/>
        <v>#REF!</v>
      </c>
      <c r="U880" s="58"/>
      <c r="V880" s="59"/>
      <c r="W880" s="60"/>
      <c r="X880" s="61"/>
      <c r="Y880" s="62"/>
      <c r="Z880" s="63"/>
      <c r="AA880" s="64" t="e">
        <f t="shared" si="25"/>
        <v>#REF!</v>
      </c>
      <c r="AB880" s="58"/>
      <c r="AC880" s="65"/>
      <c r="AD880" s="60"/>
      <c r="AE880" s="61"/>
      <c r="AF880" s="66"/>
      <c r="AG880" s="67"/>
      <c r="AH880" s="68" t="e">
        <f t="shared" si="26"/>
        <v>#REF!</v>
      </c>
      <c r="AI880" s="58"/>
      <c r="AJ880" s="59"/>
      <c r="AK880" s="60"/>
      <c r="AL880" s="61"/>
      <c r="AM880" s="62"/>
      <c r="AN880" s="63"/>
      <c r="AO880" s="69" t="s">
        <v>165</v>
      </c>
      <c r="AP880" s="3" t="e">
        <f t="shared" si="27"/>
        <v>#REF!</v>
      </c>
    </row>
    <row r="881" spans="1:42" ht="39.75" customHeight="1" x14ac:dyDescent="0.25">
      <c r="A881" s="52">
        <f t="shared" si="28"/>
        <v>867</v>
      </c>
      <c r="B881" s="53" t="e">
        <f>'2 SERVICES'!#REF!</f>
        <v>#REF!</v>
      </c>
      <c r="C881" s="54" t="e">
        <f>'2 SERVICES'!#REF!</f>
        <v>#REF!</v>
      </c>
      <c r="D881" s="55" t="e">
        <f>'2 SERVICES'!#REF!</f>
        <v>#REF!</v>
      </c>
      <c r="E881" s="56">
        <f>'2 SERVICES'!B879</f>
        <v>0</v>
      </c>
      <c r="F881" s="57" t="e">
        <f t="shared" si="22"/>
        <v>#REF!</v>
      </c>
      <c r="G881" s="58"/>
      <c r="H881" s="59"/>
      <c r="I881" s="60"/>
      <c r="J881" s="61"/>
      <c r="K881" s="62"/>
      <c r="L881" s="63"/>
      <c r="M881" s="64" t="e">
        <f t="shared" si="23"/>
        <v>#REF!</v>
      </c>
      <c r="N881" s="58"/>
      <c r="O881" s="65"/>
      <c r="P881" s="60"/>
      <c r="Q881" s="61"/>
      <c r="R881" s="66"/>
      <c r="S881" s="67"/>
      <c r="T881" s="57" t="e">
        <f t="shared" si="24"/>
        <v>#REF!</v>
      </c>
      <c r="U881" s="58"/>
      <c r="V881" s="70"/>
      <c r="W881" s="71"/>
      <c r="X881" s="72"/>
      <c r="Y881" s="73"/>
      <c r="Z881" s="74"/>
      <c r="AA881" s="75" t="e">
        <f t="shared" si="25"/>
        <v>#REF!</v>
      </c>
      <c r="AB881" s="76"/>
      <c r="AC881" s="70"/>
      <c r="AD881" s="71"/>
      <c r="AE881" s="72"/>
      <c r="AF881" s="73"/>
      <c r="AG881" s="74"/>
      <c r="AH881" s="68" t="e">
        <f t="shared" si="26"/>
        <v>#REF!</v>
      </c>
      <c r="AI881" s="76"/>
      <c r="AJ881" s="59"/>
      <c r="AK881" s="71"/>
      <c r="AL881" s="72"/>
      <c r="AM881" s="62"/>
      <c r="AN881" s="63"/>
      <c r="AO881" s="77" t="s">
        <v>165</v>
      </c>
      <c r="AP881" s="3" t="e">
        <f t="shared" si="27"/>
        <v>#REF!</v>
      </c>
    </row>
    <row r="882" spans="1:42" ht="39.75" customHeight="1" x14ac:dyDescent="0.25">
      <c r="A882" s="52">
        <f t="shared" si="28"/>
        <v>868</v>
      </c>
      <c r="B882" s="53" t="e">
        <f>'2 SERVICES'!#REF!</f>
        <v>#REF!</v>
      </c>
      <c r="C882" s="54" t="e">
        <f>'2 SERVICES'!#REF!</f>
        <v>#REF!</v>
      </c>
      <c r="D882" s="55" t="e">
        <f>'2 SERVICES'!#REF!</f>
        <v>#REF!</v>
      </c>
      <c r="E882" s="56">
        <f>'2 SERVICES'!B880</f>
        <v>0</v>
      </c>
      <c r="F882" s="57" t="e">
        <f t="shared" si="22"/>
        <v>#REF!</v>
      </c>
      <c r="G882" s="58"/>
      <c r="H882" s="59"/>
      <c r="I882" s="60"/>
      <c r="J882" s="61"/>
      <c r="K882" s="62"/>
      <c r="L882" s="63"/>
      <c r="M882" s="64" t="e">
        <f t="shared" si="23"/>
        <v>#REF!</v>
      </c>
      <c r="N882" s="58"/>
      <c r="O882" s="65"/>
      <c r="P882" s="60"/>
      <c r="Q882" s="61"/>
      <c r="R882" s="66"/>
      <c r="S882" s="67"/>
      <c r="T882" s="57" t="e">
        <f t="shared" si="24"/>
        <v>#REF!</v>
      </c>
      <c r="U882" s="58"/>
      <c r="V882" s="59"/>
      <c r="W882" s="60"/>
      <c r="X882" s="61"/>
      <c r="Y882" s="62"/>
      <c r="Z882" s="63"/>
      <c r="AA882" s="64" t="e">
        <f t="shared" si="25"/>
        <v>#REF!</v>
      </c>
      <c r="AB882" s="58"/>
      <c r="AC882" s="65"/>
      <c r="AD882" s="60"/>
      <c r="AE882" s="61"/>
      <c r="AF882" s="66"/>
      <c r="AG882" s="67"/>
      <c r="AH882" s="68" t="e">
        <f t="shared" si="26"/>
        <v>#REF!</v>
      </c>
      <c r="AI882" s="58"/>
      <c r="AJ882" s="59"/>
      <c r="AK882" s="60"/>
      <c r="AL882" s="61"/>
      <c r="AM882" s="62"/>
      <c r="AN882" s="63"/>
      <c r="AO882" s="69" t="s">
        <v>165</v>
      </c>
      <c r="AP882" s="3" t="e">
        <f t="shared" si="27"/>
        <v>#REF!</v>
      </c>
    </row>
    <row r="883" spans="1:42" ht="39.75" customHeight="1" x14ac:dyDescent="0.25">
      <c r="A883" s="52">
        <f t="shared" si="28"/>
        <v>869</v>
      </c>
      <c r="B883" s="53" t="e">
        <f>'2 SERVICES'!#REF!</f>
        <v>#REF!</v>
      </c>
      <c r="C883" s="54" t="e">
        <f>'2 SERVICES'!#REF!</f>
        <v>#REF!</v>
      </c>
      <c r="D883" s="55" t="e">
        <f>'2 SERVICES'!#REF!</f>
        <v>#REF!</v>
      </c>
      <c r="E883" s="56">
        <f>'2 SERVICES'!B881</f>
        <v>0</v>
      </c>
      <c r="F883" s="57" t="e">
        <f t="shared" si="22"/>
        <v>#REF!</v>
      </c>
      <c r="G883" s="58"/>
      <c r="H883" s="59"/>
      <c r="I883" s="60"/>
      <c r="J883" s="61"/>
      <c r="K883" s="62"/>
      <c r="L883" s="63"/>
      <c r="M883" s="64" t="e">
        <f t="shared" si="23"/>
        <v>#REF!</v>
      </c>
      <c r="N883" s="58"/>
      <c r="O883" s="65"/>
      <c r="P883" s="60"/>
      <c r="Q883" s="61"/>
      <c r="R883" s="66"/>
      <c r="S883" s="67"/>
      <c r="T883" s="57" t="e">
        <f t="shared" si="24"/>
        <v>#REF!</v>
      </c>
      <c r="U883" s="58"/>
      <c r="V883" s="70"/>
      <c r="W883" s="71"/>
      <c r="X883" s="72"/>
      <c r="Y883" s="73"/>
      <c r="Z883" s="74"/>
      <c r="AA883" s="75" t="e">
        <f t="shared" si="25"/>
        <v>#REF!</v>
      </c>
      <c r="AB883" s="76"/>
      <c r="AC883" s="70"/>
      <c r="AD883" s="71"/>
      <c r="AE883" s="72"/>
      <c r="AF883" s="73"/>
      <c r="AG883" s="74"/>
      <c r="AH883" s="68" t="e">
        <f t="shared" si="26"/>
        <v>#REF!</v>
      </c>
      <c r="AI883" s="76"/>
      <c r="AJ883" s="59"/>
      <c r="AK883" s="71"/>
      <c r="AL883" s="72"/>
      <c r="AM883" s="62"/>
      <c r="AN883" s="63"/>
      <c r="AO883" s="77" t="s">
        <v>165</v>
      </c>
      <c r="AP883" s="3" t="e">
        <f t="shared" si="27"/>
        <v>#REF!</v>
      </c>
    </row>
    <row r="884" spans="1:42" ht="39.75" customHeight="1" x14ac:dyDescent="0.25">
      <c r="A884" s="52">
        <f t="shared" si="28"/>
        <v>870</v>
      </c>
      <c r="B884" s="53" t="e">
        <f>'2 SERVICES'!#REF!</f>
        <v>#REF!</v>
      </c>
      <c r="C884" s="54" t="e">
        <f>'2 SERVICES'!#REF!</f>
        <v>#REF!</v>
      </c>
      <c r="D884" s="55" t="e">
        <f>'2 SERVICES'!#REF!</f>
        <v>#REF!</v>
      </c>
      <c r="E884" s="56">
        <f>'2 SERVICES'!B882</f>
        <v>0</v>
      </c>
      <c r="F884" s="57" t="e">
        <f t="shared" si="22"/>
        <v>#REF!</v>
      </c>
      <c r="G884" s="58"/>
      <c r="H884" s="59"/>
      <c r="I884" s="60"/>
      <c r="J884" s="61"/>
      <c r="K884" s="62"/>
      <c r="L884" s="63"/>
      <c r="M884" s="64" t="e">
        <f t="shared" si="23"/>
        <v>#REF!</v>
      </c>
      <c r="N884" s="58"/>
      <c r="O884" s="65"/>
      <c r="P884" s="60"/>
      <c r="Q884" s="61"/>
      <c r="R884" s="66"/>
      <c r="S884" s="67"/>
      <c r="T884" s="57" t="e">
        <f t="shared" si="24"/>
        <v>#REF!</v>
      </c>
      <c r="U884" s="58"/>
      <c r="V884" s="59"/>
      <c r="W884" s="60"/>
      <c r="X884" s="61"/>
      <c r="Y884" s="62"/>
      <c r="Z884" s="63"/>
      <c r="AA884" s="64" t="e">
        <f t="shared" si="25"/>
        <v>#REF!</v>
      </c>
      <c r="AB884" s="58"/>
      <c r="AC884" s="65"/>
      <c r="AD884" s="60"/>
      <c r="AE884" s="61"/>
      <c r="AF884" s="66"/>
      <c r="AG884" s="67"/>
      <c r="AH884" s="68" t="e">
        <f t="shared" si="26"/>
        <v>#REF!</v>
      </c>
      <c r="AI884" s="58"/>
      <c r="AJ884" s="59"/>
      <c r="AK884" s="60"/>
      <c r="AL884" s="61"/>
      <c r="AM884" s="62"/>
      <c r="AN884" s="63"/>
      <c r="AO884" s="69" t="s">
        <v>165</v>
      </c>
      <c r="AP884" s="3" t="e">
        <f t="shared" si="27"/>
        <v>#REF!</v>
      </c>
    </row>
    <row r="885" spans="1:42" ht="39.75" customHeight="1" x14ac:dyDescent="0.25">
      <c r="A885" s="52">
        <f t="shared" si="28"/>
        <v>871</v>
      </c>
      <c r="B885" s="53" t="e">
        <f>'2 SERVICES'!#REF!</f>
        <v>#REF!</v>
      </c>
      <c r="C885" s="54" t="e">
        <f>'2 SERVICES'!#REF!</f>
        <v>#REF!</v>
      </c>
      <c r="D885" s="55" t="e">
        <f>'2 SERVICES'!#REF!</f>
        <v>#REF!</v>
      </c>
      <c r="E885" s="56">
        <f>'2 SERVICES'!B883</f>
        <v>0</v>
      </c>
      <c r="F885" s="57" t="e">
        <f t="shared" si="22"/>
        <v>#REF!</v>
      </c>
      <c r="G885" s="58"/>
      <c r="H885" s="59"/>
      <c r="I885" s="60"/>
      <c r="J885" s="61"/>
      <c r="K885" s="62"/>
      <c r="L885" s="63"/>
      <c r="M885" s="64" t="e">
        <f t="shared" si="23"/>
        <v>#REF!</v>
      </c>
      <c r="N885" s="58"/>
      <c r="O885" s="65"/>
      <c r="P885" s="60"/>
      <c r="Q885" s="61"/>
      <c r="R885" s="66"/>
      <c r="S885" s="67"/>
      <c r="T885" s="57" t="e">
        <f t="shared" si="24"/>
        <v>#REF!</v>
      </c>
      <c r="U885" s="58"/>
      <c r="V885" s="70"/>
      <c r="W885" s="71"/>
      <c r="X885" s="72"/>
      <c r="Y885" s="73"/>
      <c r="Z885" s="74"/>
      <c r="AA885" s="75" t="e">
        <f t="shared" si="25"/>
        <v>#REF!</v>
      </c>
      <c r="AB885" s="76"/>
      <c r="AC885" s="70"/>
      <c r="AD885" s="71"/>
      <c r="AE885" s="72"/>
      <c r="AF885" s="73"/>
      <c r="AG885" s="74"/>
      <c r="AH885" s="68" t="e">
        <f t="shared" si="26"/>
        <v>#REF!</v>
      </c>
      <c r="AI885" s="76"/>
      <c r="AJ885" s="59"/>
      <c r="AK885" s="71"/>
      <c r="AL885" s="72"/>
      <c r="AM885" s="62"/>
      <c r="AN885" s="63"/>
      <c r="AO885" s="77" t="s">
        <v>165</v>
      </c>
      <c r="AP885" s="3" t="e">
        <f t="shared" si="27"/>
        <v>#REF!</v>
      </c>
    </row>
    <row r="886" spans="1:42" ht="39.75" customHeight="1" x14ac:dyDescent="0.25">
      <c r="A886" s="52">
        <f t="shared" si="28"/>
        <v>872</v>
      </c>
      <c r="B886" s="53" t="e">
        <f>'2 SERVICES'!#REF!</f>
        <v>#REF!</v>
      </c>
      <c r="C886" s="54" t="e">
        <f>'2 SERVICES'!#REF!</f>
        <v>#REF!</v>
      </c>
      <c r="D886" s="55" t="e">
        <f>'2 SERVICES'!#REF!</f>
        <v>#REF!</v>
      </c>
      <c r="E886" s="56">
        <f>'2 SERVICES'!B884</f>
        <v>0</v>
      </c>
      <c r="F886" s="57" t="e">
        <f t="shared" si="22"/>
        <v>#REF!</v>
      </c>
      <c r="G886" s="58"/>
      <c r="H886" s="59"/>
      <c r="I886" s="60"/>
      <c r="J886" s="61"/>
      <c r="K886" s="62"/>
      <c r="L886" s="63"/>
      <c r="M886" s="64" t="e">
        <f t="shared" si="23"/>
        <v>#REF!</v>
      </c>
      <c r="N886" s="58"/>
      <c r="O886" s="65"/>
      <c r="P886" s="60"/>
      <c r="Q886" s="61"/>
      <c r="R886" s="66"/>
      <c r="S886" s="67"/>
      <c r="T886" s="57" t="e">
        <f t="shared" si="24"/>
        <v>#REF!</v>
      </c>
      <c r="U886" s="58"/>
      <c r="V886" s="59"/>
      <c r="W886" s="60"/>
      <c r="X886" s="61"/>
      <c r="Y886" s="62"/>
      <c r="Z886" s="63"/>
      <c r="AA886" s="64" t="e">
        <f t="shared" si="25"/>
        <v>#REF!</v>
      </c>
      <c r="AB886" s="58"/>
      <c r="AC886" s="65"/>
      <c r="AD886" s="60"/>
      <c r="AE886" s="61"/>
      <c r="AF886" s="66"/>
      <c r="AG886" s="67"/>
      <c r="AH886" s="68" t="e">
        <f t="shared" si="26"/>
        <v>#REF!</v>
      </c>
      <c r="AI886" s="58"/>
      <c r="AJ886" s="59"/>
      <c r="AK886" s="60"/>
      <c r="AL886" s="61"/>
      <c r="AM886" s="62"/>
      <c r="AN886" s="63"/>
      <c r="AO886" s="69" t="s">
        <v>165</v>
      </c>
      <c r="AP886" s="3" t="e">
        <f t="shared" si="27"/>
        <v>#REF!</v>
      </c>
    </row>
    <row r="887" spans="1:42" ht="39.75" customHeight="1" x14ac:dyDescent="0.25">
      <c r="A887" s="52">
        <f t="shared" si="28"/>
        <v>873</v>
      </c>
      <c r="B887" s="53" t="e">
        <f>'2 SERVICES'!#REF!</f>
        <v>#REF!</v>
      </c>
      <c r="C887" s="54" t="e">
        <f>'2 SERVICES'!#REF!</f>
        <v>#REF!</v>
      </c>
      <c r="D887" s="55" t="e">
        <f>'2 SERVICES'!#REF!</f>
        <v>#REF!</v>
      </c>
      <c r="E887" s="56">
        <f>'2 SERVICES'!B885</f>
        <v>0</v>
      </c>
      <c r="F887" s="57" t="e">
        <f t="shared" si="22"/>
        <v>#REF!</v>
      </c>
      <c r="G887" s="58"/>
      <c r="H887" s="59"/>
      <c r="I887" s="60"/>
      <c r="J887" s="61"/>
      <c r="K887" s="62"/>
      <c r="L887" s="63"/>
      <c r="M887" s="64" t="e">
        <f t="shared" si="23"/>
        <v>#REF!</v>
      </c>
      <c r="N887" s="58"/>
      <c r="O887" s="65"/>
      <c r="P887" s="60"/>
      <c r="Q887" s="61"/>
      <c r="R887" s="66"/>
      <c r="S887" s="67"/>
      <c r="T887" s="57" t="e">
        <f t="shared" si="24"/>
        <v>#REF!</v>
      </c>
      <c r="U887" s="58"/>
      <c r="V887" s="70"/>
      <c r="W887" s="71"/>
      <c r="X887" s="72"/>
      <c r="Y887" s="73"/>
      <c r="Z887" s="74"/>
      <c r="AA887" s="75" t="e">
        <f t="shared" si="25"/>
        <v>#REF!</v>
      </c>
      <c r="AB887" s="76"/>
      <c r="AC887" s="70"/>
      <c r="AD887" s="71"/>
      <c r="AE887" s="72"/>
      <c r="AF887" s="73"/>
      <c r="AG887" s="74"/>
      <c r="AH887" s="68" t="e">
        <f t="shared" si="26"/>
        <v>#REF!</v>
      </c>
      <c r="AI887" s="76"/>
      <c r="AJ887" s="59"/>
      <c r="AK887" s="71"/>
      <c r="AL887" s="72"/>
      <c r="AM887" s="62"/>
      <c r="AN887" s="63"/>
      <c r="AO887" s="77" t="s">
        <v>165</v>
      </c>
      <c r="AP887" s="3" t="e">
        <f t="shared" si="27"/>
        <v>#REF!</v>
      </c>
    </row>
    <row r="888" spans="1:42" ht="39.75" customHeight="1" x14ac:dyDescent="0.25">
      <c r="A888" s="52">
        <f t="shared" si="28"/>
        <v>874</v>
      </c>
      <c r="B888" s="53" t="e">
        <f>'2 SERVICES'!#REF!</f>
        <v>#REF!</v>
      </c>
      <c r="C888" s="54" t="e">
        <f>'2 SERVICES'!#REF!</f>
        <v>#REF!</v>
      </c>
      <c r="D888" s="55" t="e">
        <f>'2 SERVICES'!#REF!</f>
        <v>#REF!</v>
      </c>
      <c r="E888" s="56">
        <f>'2 SERVICES'!B886</f>
        <v>0</v>
      </c>
      <c r="F888" s="57" t="e">
        <f t="shared" si="22"/>
        <v>#REF!</v>
      </c>
      <c r="G888" s="58"/>
      <c r="H888" s="59"/>
      <c r="I888" s="60"/>
      <c r="J888" s="61"/>
      <c r="K888" s="62"/>
      <c r="L888" s="63"/>
      <c r="M888" s="64" t="e">
        <f t="shared" si="23"/>
        <v>#REF!</v>
      </c>
      <c r="N888" s="58"/>
      <c r="O888" s="65"/>
      <c r="P888" s="60"/>
      <c r="Q888" s="61"/>
      <c r="R888" s="66"/>
      <c r="S888" s="67"/>
      <c r="T888" s="57" t="e">
        <f t="shared" si="24"/>
        <v>#REF!</v>
      </c>
      <c r="U888" s="58"/>
      <c r="V888" s="59"/>
      <c r="W888" s="60"/>
      <c r="X888" s="61"/>
      <c r="Y888" s="62"/>
      <c r="Z888" s="63"/>
      <c r="AA888" s="64" t="e">
        <f t="shared" si="25"/>
        <v>#REF!</v>
      </c>
      <c r="AB888" s="58"/>
      <c r="AC888" s="65"/>
      <c r="AD888" s="60"/>
      <c r="AE888" s="61"/>
      <c r="AF888" s="66"/>
      <c r="AG888" s="67"/>
      <c r="AH888" s="68" t="e">
        <f t="shared" si="26"/>
        <v>#REF!</v>
      </c>
      <c r="AI888" s="58"/>
      <c r="AJ888" s="59"/>
      <c r="AK888" s="60"/>
      <c r="AL888" s="61"/>
      <c r="AM888" s="62"/>
      <c r="AN888" s="63"/>
      <c r="AO888" s="69" t="s">
        <v>165</v>
      </c>
      <c r="AP888" s="3" t="e">
        <f t="shared" si="27"/>
        <v>#REF!</v>
      </c>
    </row>
    <row r="889" spans="1:42" ht="39.75" customHeight="1" x14ac:dyDescent="0.25">
      <c r="A889" s="52">
        <f t="shared" si="28"/>
        <v>875</v>
      </c>
      <c r="B889" s="53" t="e">
        <f>'2 SERVICES'!#REF!</f>
        <v>#REF!</v>
      </c>
      <c r="C889" s="54" t="e">
        <f>'2 SERVICES'!#REF!</f>
        <v>#REF!</v>
      </c>
      <c r="D889" s="55" t="e">
        <f>'2 SERVICES'!#REF!</f>
        <v>#REF!</v>
      </c>
      <c r="E889" s="56">
        <f>'2 SERVICES'!B887</f>
        <v>0</v>
      </c>
      <c r="F889" s="57" t="e">
        <f t="shared" si="22"/>
        <v>#REF!</v>
      </c>
      <c r="G889" s="58"/>
      <c r="H889" s="59"/>
      <c r="I889" s="60"/>
      <c r="J889" s="61"/>
      <c r="K889" s="62"/>
      <c r="L889" s="63"/>
      <c r="M889" s="64" t="e">
        <f t="shared" si="23"/>
        <v>#REF!</v>
      </c>
      <c r="N889" s="58"/>
      <c r="O889" s="65"/>
      <c r="P889" s="60"/>
      <c r="Q889" s="61"/>
      <c r="R889" s="66"/>
      <c r="S889" s="67"/>
      <c r="T889" s="57" t="e">
        <f t="shared" si="24"/>
        <v>#REF!</v>
      </c>
      <c r="U889" s="58"/>
      <c r="V889" s="70"/>
      <c r="W889" s="71"/>
      <c r="X889" s="72"/>
      <c r="Y889" s="73"/>
      <c r="Z889" s="74"/>
      <c r="AA889" s="75" t="e">
        <f t="shared" si="25"/>
        <v>#REF!</v>
      </c>
      <c r="AB889" s="76"/>
      <c r="AC889" s="70"/>
      <c r="AD889" s="71"/>
      <c r="AE889" s="72"/>
      <c r="AF889" s="73"/>
      <c r="AG889" s="74"/>
      <c r="AH889" s="68" t="e">
        <f t="shared" si="26"/>
        <v>#REF!</v>
      </c>
      <c r="AI889" s="76"/>
      <c r="AJ889" s="59"/>
      <c r="AK889" s="71"/>
      <c r="AL889" s="72"/>
      <c r="AM889" s="62"/>
      <c r="AN889" s="63"/>
      <c r="AO889" s="77" t="s">
        <v>165</v>
      </c>
      <c r="AP889" s="3" t="e">
        <f t="shared" si="27"/>
        <v>#REF!</v>
      </c>
    </row>
    <row r="890" spans="1:42" ht="39.75" customHeight="1" x14ac:dyDescent="0.25">
      <c r="A890" s="52">
        <f t="shared" si="28"/>
        <v>876</v>
      </c>
      <c r="B890" s="53" t="e">
        <f>'2 SERVICES'!#REF!</f>
        <v>#REF!</v>
      </c>
      <c r="C890" s="54" t="e">
        <f>'2 SERVICES'!#REF!</f>
        <v>#REF!</v>
      </c>
      <c r="D890" s="55" t="e">
        <f>'2 SERVICES'!#REF!</f>
        <v>#REF!</v>
      </c>
      <c r="E890" s="56">
        <f>'2 SERVICES'!B888</f>
        <v>0</v>
      </c>
      <c r="F890" s="57" t="e">
        <f t="shared" si="22"/>
        <v>#REF!</v>
      </c>
      <c r="G890" s="58"/>
      <c r="H890" s="59"/>
      <c r="I890" s="60"/>
      <c r="J890" s="61"/>
      <c r="K890" s="62"/>
      <c r="L890" s="63"/>
      <c r="M890" s="64" t="e">
        <f t="shared" si="23"/>
        <v>#REF!</v>
      </c>
      <c r="N890" s="58"/>
      <c r="O890" s="65"/>
      <c r="P890" s="60"/>
      <c r="Q890" s="61"/>
      <c r="R890" s="66"/>
      <c r="S890" s="67"/>
      <c r="T890" s="57" t="e">
        <f t="shared" si="24"/>
        <v>#REF!</v>
      </c>
      <c r="U890" s="58"/>
      <c r="V890" s="59"/>
      <c r="W890" s="60"/>
      <c r="X890" s="61"/>
      <c r="Y890" s="62"/>
      <c r="Z890" s="63"/>
      <c r="AA890" s="64" t="e">
        <f t="shared" si="25"/>
        <v>#REF!</v>
      </c>
      <c r="AB890" s="58"/>
      <c r="AC890" s="65"/>
      <c r="AD890" s="60"/>
      <c r="AE890" s="61"/>
      <c r="AF890" s="66"/>
      <c r="AG890" s="67"/>
      <c r="AH890" s="68" t="e">
        <f t="shared" si="26"/>
        <v>#REF!</v>
      </c>
      <c r="AI890" s="58"/>
      <c r="AJ890" s="59"/>
      <c r="AK890" s="60"/>
      <c r="AL890" s="61"/>
      <c r="AM890" s="62"/>
      <c r="AN890" s="63"/>
      <c r="AO890" s="69" t="s">
        <v>165</v>
      </c>
      <c r="AP890" s="3" t="e">
        <f t="shared" si="27"/>
        <v>#REF!</v>
      </c>
    </row>
    <row r="891" spans="1:42" ht="39.75" customHeight="1" x14ac:dyDescent="0.25">
      <c r="A891" s="52">
        <f t="shared" si="28"/>
        <v>877</v>
      </c>
      <c r="B891" s="53" t="e">
        <f>'2 SERVICES'!#REF!</f>
        <v>#REF!</v>
      </c>
      <c r="C891" s="54" t="e">
        <f>'2 SERVICES'!#REF!</f>
        <v>#REF!</v>
      </c>
      <c r="D891" s="55" t="e">
        <f>'2 SERVICES'!#REF!</f>
        <v>#REF!</v>
      </c>
      <c r="E891" s="56">
        <f>'2 SERVICES'!B889</f>
        <v>0</v>
      </c>
      <c r="F891" s="57" t="e">
        <f t="shared" si="22"/>
        <v>#REF!</v>
      </c>
      <c r="G891" s="58"/>
      <c r="H891" s="59"/>
      <c r="I891" s="60"/>
      <c r="J891" s="61"/>
      <c r="K891" s="62"/>
      <c r="L891" s="63"/>
      <c r="M891" s="64" t="e">
        <f t="shared" si="23"/>
        <v>#REF!</v>
      </c>
      <c r="N891" s="58"/>
      <c r="O891" s="65"/>
      <c r="P891" s="60"/>
      <c r="Q891" s="61"/>
      <c r="R891" s="66"/>
      <c r="S891" s="67"/>
      <c r="T891" s="57" t="e">
        <f t="shared" si="24"/>
        <v>#REF!</v>
      </c>
      <c r="U891" s="58"/>
      <c r="V891" s="70"/>
      <c r="W891" s="71"/>
      <c r="X891" s="72"/>
      <c r="Y891" s="73"/>
      <c r="Z891" s="74"/>
      <c r="AA891" s="75" t="e">
        <f t="shared" si="25"/>
        <v>#REF!</v>
      </c>
      <c r="AB891" s="76"/>
      <c r="AC891" s="70"/>
      <c r="AD891" s="71"/>
      <c r="AE891" s="72"/>
      <c r="AF891" s="73"/>
      <c r="AG891" s="74"/>
      <c r="AH891" s="68" t="e">
        <f t="shared" si="26"/>
        <v>#REF!</v>
      </c>
      <c r="AI891" s="76"/>
      <c r="AJ891" s="59"/>
      <c r="AK891" s="71"/>
      <c r="AL891" s="72"/>
      <c r="AM891" s="62"/>
      <c r="AN891" s="63"/>
      <c r="AO891" s="77" t="s">
        <v>165</v>
      </c>
      <c r="AP891" s="3" t="e">
        <f t="shared" si="27"/>
        <v>#REF!</v>
      </c>
    </row>
    <row r="892" spans="1:42" ht="39.75" customHeight="1" x14ac:dyDescent="0.25">
      <c r="A892" s="52">
        <f t="shared" si="28"/>
        <v>878</v>
      </c>
      <c r="B892" s="53" t="e">
        <f>'2 SERVICES'!#REF!</f>
        <v>#REF!</v>
      </c>
      <c r="C892" s="54" t="e">
        <f>'2 SERVICES'!#REF!</f>
        <v>#REF!</v>
      </c>
      <c r="D892" s="55" t="e">
        <f>'2 SERVICES'!#REF!</f>
        <v>#REF!</v>
      </c>
      <c r="E892" s="56">
        <f>'2 SERVICES'!B890</f>
        <v>0</v>
      </c>
      <c r="F892" s="57" t="e">
        <f t="shared" si="22"/>
        <v>#REF!</v>
      </c>
      <c r="G892" s="58"/>
      <c r="H892" s="59"/>
      <c r="I892" s="60"/>
      <c r="J892" s="61"/>
      <c r="K892" s="62"/>
      <c r="L892" s="63"/>
      <c r="M892" s="64" t="e">
        <f t="shared" si="23"/>
        <v>#REF!</v>
      </c>
      <c r="N892" s="58"/>
      <c r="O892" s="65"/>
      <c r="P892" s="60"/>
      <c r="Q892" s="61"/>
      <c r="R892" s="66"/>
      <c r="S892" s="67"/>
      <c r="T892" s="57" t="e">
        <f t="shared" si="24"/>
        <v>#REF!</v>
      </c>
      <c r="U892" s="58"/>
      <c r="V892" s="59"/>
      <c r="W892" s="60"/>
      <c r="X892" s="61"/>
      <c r="Y892" s="62"/>
      <c r="Z892" s="63"/>
      <c r="AA892" s="64" t="e">
        <f t="shared" si="25"/>
        <v>#REF!</v>
      </c>
      <c r="AB892" s="58"/>
      <c r="AC892" s="65"/>
      <c r="AD892" s="60"/>
      <c r="AE892" s="61"/>
      <c r="AF892" s="66"/>
      <c r="AG892" s="67"/>
      <c r="AH892" s="68" t="e">
        <f t="shared" si="26"/>
        <v>#REF!</v>
      </c>
      <c r="AI892" s="58"/>
      <c r="AJ892" s="59"/>
      <c r="AK892" s="60"/>
      <c r="AL892" s="61"/>
      <c r="AM892" s="62"/>
      <c r="AN892" s="63"/>
      <c r="AO892" s="69" t="s">
        <v>165</v>
      </c>
      <c r="AP892" s="3" t="e">
        <f t="shared" si="27"/>
        <v>#REF!</v>
      </c>
    </row>
    <row r="893" spans="1:42" ht="39.75" customHeight="1" x14ac:dyDescent="0.25">
      <c r="A893" s="52">
        <f t="shared" si="28"/>
        <v>879</v>
      </c>
      <c r="B893" s="53" t="e">
        <f>'2 SERVICES'!#REF!</f>
        <v>#REF!</v>
      </c>
      <c r="C893" s="54" t="e">
        <f>'2 SERVICES'!#REF!</f>
        <v>#REF!</v>
      </c>
      <c r="D893" s="55" t="e">
        <f>'2 SERVICES'!#REF!</f>
        <v>#REF!</v>
      </c>
      <c r="E893" s="56">
        <f>'2 SERVICES'!B891</f>
        <v>0</v>
      </c>
      <c r="F893" s="57" t="e">
        <f t="shared" si="22"/>
        <v>#REF!</v>
      </c>
      <c r="G893" s="58"/>
      <c r="H893" s="59"/>
      <c r="I893" s="60"/>
      <c r="J893" s="61"/>
      <c r="K893" s="62"/>
      <c r="L893" s="63"/>
      <c r="M893" s="64" t="e">
        <f t="shared" si="23"/>
        <v>#REF!</v>
      </c>
      <c r="N893" s="58"/>
      <c r="O893" s="65"/>
      <c r="P893" s="60"/>
      <c r="Q893" s="61"/>
      <c r="R893" s="66"/>
      <c r="S893" s="67"/>
      <c r="T893" s="57" t="e">
        <f t="shared" si="24"/>
        <v>#REF!</v>
      </c>
      <c r="U893" s="58"/>
      <c r="V893" s="70"/>
      <c r="W893" s="71"/>
      <c r="X893" s="72"/>
      <c r="Y893" s="73"/>
      <c r="Z893" s="74"/>
      <c r="AA893" s="75" t="e">
        <f t="shared" si="25"/>
        <v>#REF!</v>
      </c>
      <c r="AB893" s="76"/>
      <c r="AC893" s="70"/>
      <c r="AD893" s="71"/>
      <c r="AE893" s="72"/>
      <c r="AF893" s="73"/>
      <c r="AG893" s="74"/>
      <c r="AH893" s="68" t="e">
        <f t="shared" si="26"/>
        <v>#REF!</v>
      </c>
      <c r="AI893" s="76"/>
      <c r="AJ893" s="59"/>
      <c r="AK893" s="71"/>
      <c r="AL893" s="72"/>
      <c r="AM893" s="62"/>
      <c r="AN893" s="63"/>
      <c r="AO893" s="77" t="s">
        <v>165</v>
      </c>
      <c r="AP893" s="3" t="e">
        <f t="shared" si="27"/>
        <v>#REF!</v>
      </c>
    </row>
    <row r="894" spans="1:42" ht="39.75" customHeight="1" x14ac:dyDescent="0.25">
      <c r="A894" s="52">
        <f t="shared" si="28"/>
        <v>880</v>
      </c>
      <c r="B894" s="53" t="e">
        <f>'2 SERVICES'!#REF!</f>
        <v>#REF!</v>
      </c>
      <c r="C894" s="54" t="e">
        <f>'2 SERVICES'!#REF!</f>
        <v>#REF!</v>
      </c>
      <c r="D894" s="55" t="e">
        <f>'2 SERVICES'!#REF!</f>
        <v>#REF!</v>
      </c>
      <c r="E894" s="56">
        <f>'2 SERVICES'!B892</f>
        <v>0</v>
      </c>
      <c r="F894" s="57" t="e">
        <f t="shared" si="22"/>
        <v>#REF!</v>
      </c>
      <c r="G894" s="58"/>
      <c r="H894" s="59"/>
      <c r="I894" s="60"/>
      <c r="J894" s="61"/>
      <c r="K894" s="62"/>
      <c r="L894" s="63"/>
      <c r="M894" s="64" t="e">
        <f t="shared" si="23"/>
        <v>#REF!</v>
      </c>
      <c r="N894" s="58"/>
      <c r="O894" s="65"/>
      <c r="P894" s="60"/>
      <c r="Q894" s="61"/>
      <c r="R894" s="66"/>
      <c r="S894" s="67"/>
      <c r="T894" s="57" t="e">
        <f t="shared" si="24"/>
        <v>#REF!</v>
      </c>
      <c r="U894" s="58"/>
      <c r="V894" s="59"/>
      <c r="W894" s="60"/>
      <c r="X894" s="61"/>
      <c r="Y894" s="62"/>
      <c r="Z894" s="63"/>
      <c r="AA894" s="64" t="e">
        <f t="shared" si="25"/>
        <v>#REF!</v>
      </c>
      <c r="AB894" s="58"/>
      <c r="AC894" s="65"/>
      <c r="AD894" s="60"/>
      <c r="AE894" s="61"/>
      <c r="AF894" s="66"/>
      <c r="AG894" s="67"/>
      <c r="AH894" s="68" t="e">
        <f t="shared" si="26"/>
        <v>#REF!</v>
      </c>
      <c r="AI894" s="58"/>
      <c r="AJ894" s="59"/>
      <c r="AK894" s="60"/>
      <c r="AL894" s="61"/>
      <c r="AM894" s="62"/>
      <c r="AN894" s="63"/>
      <c r="AO894" s="69" t="s">
        <v>165</v>
      </c>
      <c r="AP894" s="3" t="e">
        <f t="shared" si="27"/>
        <v>#REF!</v>
      </c>
    </row>
    <row r="895" spans="1:42" ht="39.75" customHeight="1" x14ac:dyDescent="0.25">
      <c r="A895" s="52">
        <f t="shared" si="28"/>
        <v>881</v>
      </c>
      <c r="B895" s="53" t="e">
        <f>'2 SERVICES'!#REF!</f>
        <v>#REF!</v>
      </c>
      <c r="C895" s="54" t="e">
        <f>'2 SERVICES'!#REF!</f>
        <v>#REF!</v>
      </c>
      <c r="D895" s="55" t="e">
        <f>'2 SERVICES'!#REF!</f>
        <v>#REF!</v>
      </c>
      <c r="E895" s="56">
        <f>'2 SERVICES'!B893</f>
        <v>0</v>
      </c>
      <c r="F895" s="57" t="e">
        <f t="shared" si="22"/>
        <v>#REF!</v>
      </c>
      <c r="G895" s="58"/>
      <c r="H895" s="59"/>
      <c r="I895" s="60"/>
      <c r="J895" s="61"/>
      <c r="K895" s="62"/>
      <c r="L895" s="63"/>
      <c r="M895" s="64" t="e">
        <f t="shared" si="23"/>
        <v>#REF!</v>
      </c>
      <c r="N895" s="58"/>
      <c r="O895" s="65"/>
      <c r="P895" s="60"/>
      <c r="Q895" s="61"/>
      <c r="R895" s="66"/>
      <c r="S895" s="67"/>
      <c r="T895" s="57" t="e">
        <f t="shared" si="24"/>
        <v>#REF!</v>
      </c>
      <c r="U895" s="58"/>
      <c r="V895" s="70"/>
      <c r="W895" s="71"/>
      <c r="X895" s="72"/>
      <c r="Y895" s="73"/>
      <c r="Z895" s="74"/>
      <c r="AA895" s="75" t="e">
        <f t="shared" si="25"/>
        <v>#REF!</v>
      </c>
      <c r="AB895" s="76"/>
      <c r="AC895" s="70"/>
      <c r="AD895" s="71"/>
      <c r="AE895" s="72"/>
      <c r="AF895" s="73"/>
      <c r="AG895" s="74"/>
      <c r="AH895" s="68" t="e">
        <f t="shared" si="26"/>
        <v>#REF!</v>
      </c>
      <c r="AI895" s="76"/>
      <c r="AJ895" s="59"/>
      <c r="AK895" s="71"/>
      <c r="AL895" s="72"/>
      <c r="AM895" s="62"/>
      <c r="AN895" s="63"/>
      <c r="AO895" s="77" t="s">
        <v>165</v>
      </c>
      <c r="AP895" s="3" t="e">
        <f t="shared" si="27"/>
        <v>#REF!</v>
      </c>
    </row>
    <row r="896" spans="1:42" ht="39.75" customHeight="1" x14ac:dyDescent="0.25">
      <c r="A896" s="52">
        <f t="shared" si="28"/>
        <v>882</v>
      </c>
      <c r="B896" s="53" t="e">
        <f>'2 SERVICES'!#REF!</f>
        <v>#REF!</v>
      </c>
      <c r="C896" s="54" t="e">
        <f>'2 SERVICES'!#REF!</f>
        <v>#REF!</v>
      </c>
      <c r="D896" s="55" t="e">
        <f>'2 SERVICES'!#REF!</f>
        <v>#REF!</v>
      </c>
      <c r="E896" s="56">
        <f>'2 SERVICES'!B894</f>
        <v>0</v>
      </c>
      <c r="F896" s="57" t="e">
        <f t="shared" si="22"/>
        <v>#REF!</v>
      </c>
      <c r="G896" s="58"/>
      <c r="H896" s="59"/>
      <c r="I896" s="60"/>
      <c r="J896" s="61"/>
      <c r="K896" s="62"/>
      <c r="L896" s="63"/>
      <c r="M896" s="64" t="e">
        <f t="shared" si="23"/>
        <v>#REF!</v>
      </c>
      <c r="N896" s="58"/>
      <c r="O896" s="65"/>
      <c r="P896" s="60"/>
      <c r="Q896" s="61"/>
      <c r="R896" s="66"/>
      <c r="S896" s="67"/>
      <c r="T896" s="57" t="e">
        <f t="shared" si="24"/>
        <v>#REF!</v>
      </c>
      <c r="U896" s="58"/>
      <c r="V896" s="59"/>
      <c r="W896" s="60"/>
      <c r="X896" s="61"/>
      <c r="Y896" s="62"/>
      <c r="Z896" s="63"/>
      <c r="AA896" s="64" t="e">
        <f t="shared" si="25"/>
        <v>#REF!</v>
      </c>
      <c r="AB896" s="58"/>
      <c r="AC896" s="65"/>
      <c r="AD896" s="60"/>
      <c r="AE896" s="61"/>
      <c r="AF896" s="66"/>
      <c r="AG896" s="67"/>
      <c r="AH896" s="68" t="e">
        <f t="shared" si="26"/>
        <v>#REF!</v>
      </c>
      <c r="AI896" s="58"/>
      <c r="AJ896" s="59"/>
      <c r="AK896" s="60"/>
      <c r="AL896" s="61"/>
      <c r="AM896" s="62"/>
      <c r="AN896" s="63"/>
      <c r="AO896" s="69" t="s">
        <v>165</v>
      </c>
      <c r="AP896" s="3" t="e">
        <f t="shared" si="27"/>
        <v>#REF!</v>
      </c>
    </row>
    <row r="897" spans="1:42" ht="39.75" customHeight="1" x14ac:dyDescent="0.25">
      <c r="A897" s="52">
        <f t="shared" si="28"/>
        <v>883</v>
      </c>
      <c r="B897" s="53" t="e">
        <f>'2 SERVICES'!#REF!</f>
        <v>#REF!</v>
      </c>
      <c r="C897" s="54" t="e">
        <f>'2 SERVICES'!#REF!</f>
        <v>#REF!</v>
      </c>
      <c r="D897" s="55" t="e">
        <f>'2 SERVICES'!#REF!</f>
        <v>#REF!</v>
      </c>
      <c r="E897" s="56">
        <f>'2 SERVICES'!B895</f>
        <v>0</v>
      </c>
      <c r="F897" s="57" t="e">
        <f t="shared" si="22"/>
        <v>#REF!</v>
      </c>
      <c r="G897" s="58"/>
      <c r="H897" s="59"/>
      <c r="I897" s="60"/>
      <c r="J897" s="61"/>
      <c r="K897" s="62"/>
      <c r="L897" s="63"/>
      <c r="M897" s="64" t="e">
        <f t="shared" si="23"/>
        <v>#REF!</v>
      </c>
      <c r="N897" s="58"/>
      <c r="O897" s="65"/>
      <c r="P897" s="60"/>
      <c r="Q897" s="61"/>
      <c r="R897" s="66"/>
      <c r="S897" s="67"/>
      <c r="T897" s="57" t="e">
        <f t="shared" si="24"/>
        <v>#REF!</v>
      </c>
      <c r="U897" s="58"/>
      <c r="V897" s="70"/>
      <c r="W897" s="71"/>
      <c r="X897" s="72"/>
      <c r="Y897" s="73"/>
      <c r="Z897" s="74"/>
      <c r="AA897" s="75" t="e">
        <f t="shared" si="25"/>
        <v>#REF!</v>
      </c>
      <c r="AB897" s="76"/>
      <c r="AC897" s="70"/>
      <c r="AD897" s="71"/>
      <c r="AE897" s="72"/>
      <c r="AF897" s="73"/>
      <c r="AG897" s="74"/>
      <c r="AH897" s="68" t="e">
        <f t="shared" si="26"/>
        <v>#REF!</v>
      </c>
      <c r="AI897" s="76"/>
      <c r="AJ897" s="59"/>
      <c r="AK897" s="71"/>
      <c r="AL897" s="72"/>
      <c r="AM897" s="62"/>
      <c r="AN897" s="63"/>
      <c r="AO897" s="77" t="s">
        <v>165</v>
      </c>
      <c r="AP897" s="3" t="e">
        <f t="shared" si="27"/>
        <v>#REF!</v>
      </c>
    </row>
    <row r="898" spans="1:42" ht="39.75" customHeight="1" x14ac:dyDescent="0.25">
      <c r="A898" s="52">
        <f t="shared" si="28"/>
        <v>884</v>
      </c>
      <c r="B898" s="53" t="e">
        <f>'2 SERVICES'!#REF!</f>
        <v>#REF!</v>
      </c>
      <c r="C898" s="54" t="e">
        <f>'2 SERVICES'!#REF!</f>
        <v>#REF!</v>
      </c>
      <c r="D898" s="55" t="e">
        <f>'2 SERVICES'!#REF!</f>
        <v>#REF!</v>
      </c>
      <c r="E898" s="56">
        <f>'2 SERVICES'!B896</f>
        <v>0</v>
      </c>
      <c r="F898" s="57" t="e">
        <f t="shared" si="22"/>
        <v>#REF!</v>
      </c>
      <c r="G898" s="58"/>
      <c r="H898" s="59"/>
      <c r="I898" s="60"/>
      <c r="J898" s="61"/>
      <c r="K898" s="62"/>
      <c r="L898" s="63"/>
      <c r="M898" s="64" t="e">
        <f t="shared" si="23"/>
        <v>#REF!</v>
      </c>
      <c r="N898" s="58"/>
      <c r="O898" s="65"/>
      <c r="P898" s="60"/>
      <c r="Q898" s="61"/>
      <c r="R898" s="66"/>
      <c r="S898" s="67"/>
      <c r="T898" s="57" t="e">
        <f t="shared" si="24"/>
        <v>#REF!</v>
      </c>
      <c r="U898" s="58"/>
      <c r="V898" s="59"/>
      <c r="W898" s="60"/>
      <c r="X898" s="61"/>
      <c r="Y898" s="62"/>
      <c r="Z898" s="63"/>
      <c r="AA898" s="64" t="e">
        <f t="shared" si="25"/>
        <v>#REF!</v>
      </c>
      <c r="AB898" s="58"/>
      <c r="AC898" s="65"/>
      <c r="AD898" s="60"/>
      <c r="AE898" s="61"/>
      <c r="AF898" s="66"/>
      <c r="AG898" s="67"/>
      <c r="AH898" s="68" t="e">
        <f t="shared" si="26"/>
        <v>#REF!</v>
      </c>
      <c r="AI898" s="58"/>
      <c r="AJ898" s="59"/>
      <c r="AK898" s="60"/>
      <c r="AL898" s="61"/>
      <c r="AM898" s="62"/>
      <c r="AN898" s="63"/>
      <c r="AO898" s="69" t="s">
        <v>165</v>
      </c>
      <c r="AP898" s="3" t="e">
        <f t="shared" si="27"/>
        <v>#REF!</v>
      </c>
    </row>
    <row r="899" spans="1:42" ht="39.75" customHeight="1" x14ac:dyDescent="0.25">
      <c r="A899" s="52">
        <f t="shared" si="28"/>
        <v>885</v>
      </c>
      <c r="B899" s="53" t="e">
        <f>'2 SERVICES'!#REF!</f>
        <v>#REF!</v>
      </c>
      <c r="C899" s="54" t="e">
        <f>'2 SERVICES'!#REF!</f>
        <v>#REF!</v>
      </c>
      <c r="D899" s="55" t="e">
        <f>'2 SERVICES'!#REF!</f>
        <v>#REF!</v>
      </c>
      <c r="E899" s="56">
        <f>'2 SERVICES'!B897</f>
        <v>0</v>
      </c>
      <c r="F899" s="57" t="e">
        <f t="shared" si="22"/>
        <v>#REF!</v>
      </c>
      <c r="G899" s="58"/>
      <c r="H899" s="59"/>
      <c r="I899" s="60"/>
      <c r="J899" s="61"/>
      <c r="K899" s="62"/>
      <c r="L899" s="63"/>
      <c r="M899" s="64" t="e">
        <f t="shared" si="23"/>
        <v>#REF!</v>
      </c>
      <c r="N899" s="58"/>
      <c r="O899" s="65"/>
      <c r="P899" s="60"/>
      <c r="Q899" s="61"/>
      <c r="R899" s="66"/>
      <c r="S899" s="67"/>
      <c r="T899" s="57" t="e">
        <f t="shared" si="24"/>
        <v>#REF!</v>
      </c>
      <c r="U899" s="58"/>
      <c r="V899" s="70"/>
      <c r="W899" s="71"/>
      <c r="X899" s="72"/>
      <c r="Y899" s="73"/>
      <c r="Z899" s="74"/>
      <c r="AA899" s="75" t="e">
        <f t="shared" si="25"/>
        <v>#REF!</v>
      </c>
      <c r="AB899" s="76"/>
      <c r="AC899" s="70"/>
      <c r="AD899" s="71"/>
      <c r="AE899" s="72"/>
      <c r="AF899" s="73"/>
      <c r="AG899" s="74"/>
      <c r="AH899" s="68" t="e">
        <f t="shared" si="26"/>
        <v>#REF!</v>
      </c>
      <c r="AI899" s="76"/>
      <c r="AJ899" s="59"/>
      <c r="AK899" s="71"/>
      <c r="AL899" s="72"/>
      <c r="AM899" s="62"/>
      <c r="AN899" s="63"/>
      <c r="AO899" s="77" t="s">
        <v>165</v>
      </c>
      <c r="AP899" s="3" t="e">
        <f t="shared" si="27"/>
        <v>#REF!</v>
      </c>
    </row>
    <row r="900" spans="1:42" ht="39.75" customHeight="1" x14ac:dyDescent="0.25">
      <c r="A900" s="52">
        <f t="shared" si="28"/>
        <v>886</v>
      </c>
      <c r="B900" s="53" t="e">
        <f>'2 SERVICES'!#REF!</f>
        <v>#REF!</v>
      </c>
      <c r="C900" s="54" t="e">
        <f>'2 SERVICES'!#REF!</f>
        <v>#REF!</v>
      </c>
      <c r="D900" s="55" t="e">
        <f>'2 SERVICES'!#REF!</f>
        <v>#REF!</v>
      </c>
      <c r="E900" s="56">
        <f>'2 SERVICES'!B898</f>
        <v>0</v>
      </c>
      <c r="F900" s="57" t="e">
        <f t="shared" si="22"/>
        <v>#REF!</v>
      </c>
      <c r="G900" s="58"/>
      <c r="H900" s="59"/>
      <c r="I900" s="60"/>
      <c r="J900" s="61"/>
      <c r="K900" s="62"/>
      <c r="L900" s="63"/>
      <c r="M900" s="64" t="e">
        <f t="shared" si="23"/>
        <v>#REF!</v>
      </c>
      <c r="N900" s="58"/>
      <c r="O900" s="65"/>
      <c r="P900" s="60"/>
      <c r="Q900" s="61"/>
      <c r="R900" s="66"/>
      <c r="S900" s="67"/>
      <c r="T900" s="57" t="e">
        <f t="shared" si="24"/>
        <v>#REF!</v>
      </c>
      <c r="U900" s="58"/>
      <c r="V900" s="59"/>
      <c r="W900" s="60"/>
      <c r="X900" s="61"/>
      <c r="Y900" s="62"/>
      <c r="Z900" s="63"/>
      <c r="AA900" s="64" t="e">
        <f t="shared" si="25"/>
        <v>#REF!</v>
      </c>
      <c r="AB900" s="58"/>
      <c r="AC900" s="65"/>
      <c r="AD900" s="60"/>
      <c r="AE900" s="61"/>
      <c r="AF900" s="66"/>
      <c r="AG900" s="67"/>
      <c r="AH900" s="68" t="e">
        <f t="shared" si="26"/>
        <v>#REF!</v>
      </c>
      <c r="AI900" s="58"/>
      <c r="AJ900" s="59"/>
      <c r="AK900" s="60"/>
      <c r="AL900" s="61"/>
      <c r="AM900" s="62"/>
      <c r="AN900" s="63"/>
      <c r="AO900" s="69" t="s">
        <v>165</v>
      </c>
      <c r="AP900" s="3" t="e">
        <f t="shared" si="27"/>
        <v>#REF!</v>
      </c>
    </row>
    <row r="901" spans="1:42" ht="39.75" customHeight="1" x14ac:dyDescent="0.25">
      <c r="A901" s="52">
        <f t="shared" si="28"/>
        <v>887</v>
      </c>
      <c r="B901" s="53" t="e">
        <f>'2 SERVICES'!#REF!</f>
        <v>#REF!</v>
      </c>
      <c r="C901" s="54" t="e">
        <f>'2 SERVICES'!#REF!</f>
        <v>#REF!</v>
      </c>
      <c r="D901" s="55" t="e">
        <f>'2 SERVICES'!#REF!</f>
        <v>#REF!</v>
      </c>
      <c r="E901" s="56">
        <f>'2 SERVICES'!B899</f>
        <v>0</v>
      </c>
      <c r="F901" s="57" t="e">
        <f t="shared" si="22"/>
        <v>#REF!</v>
      </c>
      <c r="G901" s="58"/>
      <c r="H901" s="59"/>
      <c r="I901" s="60"/>
      <c r="J901" s="61"/>
      <c r="K901" s="62"/>
      <c r="L901" s="63"/>
      <c r="M901" s="64" t="e">
        <f t="shared" si="23"/>
        <v>#REF!</v>
      </c>
      <c r="N901" s="58"/>
      <c r="O901" s="65"/>
      <c r="P901" s="60"/>
      <c r="Q901" s="61"/>
      <c r="R901" s="66"/>
      <c r="S901" s="67"/>
      <c r="T901" s="57" t="e">
        <f t="shared" si="24"/>
        <v>#REF!</v>
      </c>
      <c r="U901" s="58"/>
      <c r="V901" s="70"/>
      <c r="W901" s="71"/>
      <c r="X901" s="72"/>
      <c r="Y901" s="73"/>
      <c r="Z901" s="74"/>
      <c r="AA901" s="75" t="e">
        <f t="shared" si="25"/>
        <v>#REF!</v>
      </c>
      <c r="AB901" s="76"/>
      <c r="AC901" s="70"/>
      <c r="AD901" s="71"/>
      <c r="AE901" s="72"/>
      <c r="AF901" s="73"/>
      <c r="AG901" s="74"/>
      <c r="AH901" s="68" t="e">
        <f t="shared" si="26"/>
        <v>#REF!</v>
      </c>
      <c r="AI901" s="76"/>
      <c r="AJ901" s="59"/>
      <c r="AK901" s="71"/>
      <c r="AL901" s="72"/>
      <c r="AM901" s="62"/>
      <c r="AN901" s="63"/>
      <c r="AO901" s="77" t="s">
        <v>165</v>
      </c>
      <c r="AP901" s="3" t="e">
        <f t="shared" si="27"/>
        <v>#REF!</v>
      </c>
    </row>
    <row r="902" spans="1:42" ht="39.75" customHeight="1" x14ac:dyDescent="0.25">
      <c r="A902" s="52">
        <f t="shared" si="28"/>
        <v>888</v>
      </c>
      <c r="B902" s="53" t="e">
        <f>'2 SERVICES'!#REF!</f>
        <v>#REF!</v>
      </c>
      <c r="C902" s="54" t="e">
        <f>'2 SERVICES'!#REF!</f>
        <v>#REF!</v>
      </c>
      <c r="D902" s="55" t="e">
        <f>'2 SERVICES'!#REF!</f>
        <v>#REF!</v>
      </c>
      <c r="E902" s="56">
        <f>'2 SERVICES'!B900</f>
        <v>0</v>
      </c>
      <c r="F902" s="57" t="e">
        <f t="shared" si="22"/>
        <v>#REF!</v>
      </c>
      <c r="G902" s="58"/>
      <c r="H902" s="59"/>
      <c r="I902" s="60"/>
      <c r="J902" s="61"/>
      <c r="K902" s="62"/>
      <c r="L902" s="63"/>
      <c r="M902" s="64" t="e">
        <f t="shared" si="23"/>
        <v>#REF!</v>
      </c>
      <c r="N902" s="58"/>
      <c r="O902" s="65"/>
      <c r="P902" s="60"/>
      <c r="Q902" s="61"/>
      <c r="R902" s="66"/>
      <c r="S902" s="67"/>
      <c r="T902" s="57" t="e">
        <f t="shared" si="24"/>
        <v>#REF!</v>
      </c>
      <c r="U902" s="58"/>
      <c r="V902" s="59"/>
      <c r="W902" s="60"/>
      <c r="X902" s="61"/>
      <c r="Y902" s="62"/>
      <c r="Z902" s="63"/>
      <c r="AA902" s="64" t="e">
        <f t="shared" si="25"/>
        <v>#REF!</v>
      </c>
      <c r="AB902" s="58"/>
      <c r="AC902" s="65"/>
      <c r="AD902" s="60"/>
      <c r="AE902" s="61"/>
      <c r="AF902" s="66"/>
      <c r="AG902" s="67"/>
      <c r="AH902" s="68" t="e">
        <f t="shared" si="26"/>
        <v>#REF!</v>
      </c>
      <c r="AI902" s="58"/>
      <c r="AJ902" s="59"/>
      <c r="AK902" s="60"/>
      <c r="AL902" s="61"/>
      <c r="AM902" s="62"/>
      <c r="AN902" s="63"/>
      <c r="AO902" s="69" t="s">
        <v>165</v>
      </c>
      <c r="AP902" s="3" t="e">
        <f t="shared" si="27"/>
        <v>#REF!</v>
      </c>
    </row>
    <row r="903" spans="1:42" ht="39.75" customHeight="1" x14ac:dyDescent="0.25">
      <c r="A903" s="52">
        <f t="shared" si="28"/>
        <v>889</v>
      </c>
      <c r="B903" s="53" t="e">
        <f>'2 SERVICES'!#REF!</f>
        <v>#REF!</v>
      </c>
      <c r="C903" s="54" t="e">
        <f>'2 SERVICES'!#REF!</f>
        <v>#REF!</v>
      </c>
      <c r="D903" s="55" t="e">
        <f>'2 SERVICES'!#REF!</f>
        <v>#REF!</v>
      </c>
      <c r="E903" s="56">
        <f>'2 SERVICES'!B901</f>
        <v>0</v>
      </c>
      <c r="F903" s="57" t="e">
        <f t="shared" si="22"/>
        <v>#REF!</v>
      </c>
      <c r="G903" s="58"/>
      <c r="H903" s="59"/>
      <c r="I903" s="60"/>
      <c r="J903" s="61"/>
      <c r="K903" s="62"/>
      <c r="L903" s="63"/>
      <c r="M903" s="64" t="e">
        <f t="shared" si="23"/>
        <v>#REF!</v>
      </c>
      <c r="N903" s="58"/>
      <c r="O903" s="65"/>
      <c r="P903" s="60"/>
      <c r="Q903" s="61"/>
      <c r="R903" s="66"/>
      <c r="S903" s="67"/>
      <c r="T903" s="57" t="e">
        <f t="shared" si="24"/>
        <v>#REF!</v>
      </c>
      <c r="U903" s="58"/>
      <c r="V903" s="70"/>
      <c r="W903" s="71"/>
      <c r="X903" s="72"/>
      <c r="Y903" s="73"/>
      <c r="Z903" s="74"/>
      <c r="AA903" s="75" t="e">
        <f t="shared" si="25"/>
        <v>#REF!</v>
      </c>
      <c r="AB903" s="76"/>
      <c r="AC903" s="70"/>
      <c r="AD903" s="71"/>
      <c r="AE903" s="72"/>
      <c r="AF903" s="73"/>
      <c r="AG903" s="74"/>
      <c r="AH903" s="68" t="e">
        <f t="shared" si="26"/>
        <v>#REF!</v>
      </c>
      <c r="AI903" s="76"/>
      <c r="AJ903" s="59"/>
      <c r="AK903" s="71"/>
      <c r="AL903" s="72"/>
      <c r="AM903" s="62"/>
      <c r="AN903" s="63"/>
      <c r="AO903" s="77" t="s">
        <v>165</v>
      </c>
      <c r="AP903" s="3" t="e">
        <f t="shared" si="27"/>
        <v>#REF!</v>
      </c>
    </row>
    <row r="904" spans="1:42" ht="39.75" customHeight="1" x14ac:dyDescent="0.25">
      <c r="A904" s="52">
        <f t="shared" si="28"/>
        <v>890</v>
      </c>
      <c r="B904" s="53" t="e">
        <f>'2 SERVICES'!#REF!</f>
        <v>#REF!</v>
      </c>
      <c r="C904" s="54" t="e">
        <f>'2 SERVICES'!#REF!</f>
        <v>#REF!</v>
      </c>
      <c r="D904" s="55" t="e">
        <f>'2 SERVICES'!#REF!</f>
        <v>#REF!</v>
      </c>
      <c r="E904" s="56">
        <f>'2 SERVICES'!B902</f>
        <v>0</v>
      </c>
      <c r="F904" s="57" t="e">
        <f t="shared" si="22"/>
        <v>#REF!</v>
      </c>
      <c r="G904" s="58"/>
      <c r="H904" s="59"/>
      <c r="I904" s="60"/>
      <c r="J904" s="61"/>
      <c r="K904" s="62"/>
      <c r="L904" s="63"/>
      <c r="M904" s="64" t="e">
        <f t="shared" si="23"/>
        <v>#REF!</v>
      </c>
      <c r="N904" s="58"/>
      <c r="O904" s="65"/>
      <c r="P904" s="60"/>
      <c r="Q904" s="61"/>
      <c r="R904" s="66"/>
      <c r="S904" s="67"/>
      <c r="T904" s="57" t="e">
        <f t="shared" si="24"/>
        <v>#REF!</v>
      </c>
      <c r="U904" s="58"/>
      <c r="V904" s="59"/>
      <c r="W904" s="60"/>
      <c r="X904" s="61"/>
      <c r="Y904" s="62"/>
      <c r="Z904" s="63"/>
      <c r="AA904" s="64" t="e">
        <f t="shared" si="25"/>
        <v>#REF!</v>
      </c>
      <c r="AB904" s="58"/>
      <c r="AC904" s="65"/>
      <c r="AD904" s="60"/>
      <c r="AE904" s="61"/>
      <c r="AF904" s="66"/>
      <c r="AG904" s="67"/>
      <c r="AH904" s="68" t="e">
        <f t="shared" si="26"/>
        <v>#REF!</v>
      </c>
      <c r="AI904" s="58"/>
      <c r="AJ904" s="59"/>
      <c r="AK904" s="60"/>
      <c r="AL904" s="61"/>
      <c r="AM904" s="62"/>
      <c r="AN904" s="63"/>
      <c r="AO904" s="69" t="s">
        <v>165</v>
      </c>
      <c r="AP904" s="3" t="e">
        <f t="shared" si="27"/>
        <v>#REF!</v>
      </c>
    </row>
    <row r="905" spans="1:42" ht="39.75" customHeight="1" x14ac:dyDescent="0.25">
      <c r="A905" s="52">
        <f t="shared" si="28"/>
        <v>891</v>
      </c>
      <c r="B905" s="53" t="e">
        <f>'2 SERVICES'!#REF!</f>
        <v>#REF!</v>
      </c>
      <c r="C905" s="54" t="e">
        <f>'2 SERVICES'!#REF!</f>
        <v>#REF!</v>
      </c>
      <c r="D905" s="55" t="e">
        <f>'2 SERVICES'!#REF!</f>
        <v>#REF!</v>
      </c>
      <c r="E905" s="56">
        <f>'2 SERVICES'!B903</f>
        <v>0</v>
      </c>
      <c r="F905" s="57" t="e">
        <f t="shared" si="22"/>
        <v>#REF!</v>
      </c>
      <c r="G905" s="58"/>
      <c r="H905" s="59"/>
      <c r="I905" s="60"/>
      <c r="J905" s="61"/>
      <c r="K905" s="62"/>
      <c r="L905" s="63"/>
      <c r="M905" s="64" t="e">
        <f t="shared" si="23"/>
        <v>#REF!</v>
      </c>
      <c r="N905" s="58"/>
      <c r="O905" s="65"/>
      <c r="P905" s="60"/>
      <c r="Q905" s="61"/>
      <c r="R905" s="66"/>
      <c r="S905" s="67"/>
      <c r="T905" s="57" t="e">
        <f t="shared" si="24"/>
        <v>#REF!</v>
      </c>
      <c r="U905" s="58"/>
      <c r="V905" s="70"/>
      <c r="W905" s="71"/>
      <c r="X905" s="72"/>
      <c r="Y905" s="73"/>
      <c r="Z905" s="74"/>
      <c r="AA905" s="75" t="e">
        <f t="shared" si="25"/>
        <v>#REF!</v>
      </c>
      <c r="AB905" s="76"/>
      <c r="AC905" s="70"/>
      <c r="AD905" s="71"/>
      <c r="AE905" s="72"/>
      <c r="AF905" s="73"/>
      <c r="AG905" s="74"/>
      <c r="AH905" s="68" t="e">
        <f t="shared" si="26"/>
        <v>#REF!</v>
      </c>
      <c r="AI905" s="76"/>
      <c r="AJ905" s="59"/>
      <c r="AK905" s="71"/>
      <c r="AL905" s="72"/>
      <c r="AM905" s="62"/>
      <c r="AN905" s="63"/>
      <c r="AO905" s="77" t="s">
        <v>165</v>
      </c>
      <c r="AP905" s="3" t="e">
        <f t="shared" si="27"/>
        <v>#REF!</v>
      </c>
    </row>
    <row r="906" spans="1:42" ht="39.75" customHeight="1" x14ac:dyDescent="0.25">
      <c r="A906" s="52">
        <f t="shared" si="28"/>
        <v>892</v>
      </c>
      <c r="B906" s="53" t="e">
        <f>'2 SERVICES'!#REF!</f>
        <v>#REF!</v>
      </c>
      <c r="C906" s="54" t="e">
        <f>'2 SERVICES'!#REF!</f>
        <v>#REF!</v>
      </c>
      <c r="D906" s="55" t="e">
        <f>'2 SERVICES'!#REF!</f>
        <v>#REF!</v>
      </c>
      <c r="E906" s="56">
        <f>'2 SERVICES'!B904</f>
        <v>0</v>
      </c>
      <c r="F906" s="57" t="e">
        <f t="shared" si="22"/>
        <v>#REF!</v>
      </c>
      <c r="G906" s="58"/>
      <c r="H906" s="59"/>
      <c r="I906" s="60"/>
      <c r="J906" s="61"/>
      <c r="K906" s="62"/>
      <c r="L906" s="63"/>
      <c r="M906" s="64" t="e">
        <f t="shared" si="23"/>
        <v>#REF!</v>
      </c>
      <c r="N906" s="58"/>
      <c r="O906" s="65"/>
      <c r="P906" s="60"/>
      <c r="Q906" s="61"/>
      <c r="R906" s="66"/>
      <c r="S906" s="67"/>
      <c r="T906" s="57" t="e">
        <f t="shared" si="24"/>
        <v>#REF!</v>
      </c>
      <c r="U906" s="58"/>
      <c r="V906" s="59"/>
      <c r="W906" s="60"/>
      <c r="X906" s="61"/>
      <c r="Y906" s="62"/>
      <c r="Z906" s="63"/>
      <c r="AA906" s="64" t="e">
        <f t="shared" si="25"/>
        <v>#REF!</v>
      </c>
      <c r="AB906" s="58"/>
      <c r="AC906" s="65"/>
      <c r="AD906" s="60"/>
      <c r="AE906" s="61"/>
      <c r="AF906" s="66"/>
      <c r="AG906" s="67"/>
      <c r="AH906" s="68" t="e">
        <f t="shared" si="26"/>
        <v>#REF!</v>
      </c>
      <c r="AI906" s="58"/>
      <c r="AJ906" s="59"/>
      <c r="AK906" s="60"/>
      <c r="AL906" s="61"/>
      <c r="AM906" s="62"/>
      <c r="AN906" s="63"/>
      <c r="AO906" s="69" t="s">
        <v>165</v>
      </c>
      <c r="AP906" s="3" t="e">
        <f t="shared" si="27"/>
        <v>#REF!</v>
      </c>
    </row>
    <row r="907" spans="1:42" ht="39.75" customHeight="1" x14ac:dyDescent="0.25">
      <c r="A907" s="52">
        <f t="shared" si="28"/>
        <v>893</v>
      </c>
      <c r="B907" s="53" t="e">
        <f>'2 SERVICES'!#REF!</f>
        <v>#REF!</v>
      </c>
      <c r="C907" s="54" t="e">
        <f>'2 SERVICES'!#REF!</f>
        <v>#REF!</v>
      </c>
      <c r="D907" s="55" t="e">
        <f>'2 SERVICES'!#REF!</f>
        <v>#REF!</v>
      </c>
      <c r="E907" s="56">
        <f>'2 SERVICES'!B905</f>
        <v>0</v>
      </c>
      <c r="F907" s="57" t="e">
        <f t="shared" si="22"/>
        <v>#REF!</v>
      </c>
      <c r="G907" s="58"/>
      <c r="H907" s="59"/>
      <c r="I907" s="60"/>
      <c r="J907" s="61"/>
      <c r="K907" s="62"/>
      <c r="L907" s="63"/>
      <c r="M907" s="64" t="e">
        <f t="shared" si="23"/>
        <v>#REF!</v>
      </c>
      <c r="N907" s="58"/>
      <c r="O907" s="65"/>
      <c r="P907" s="60"/>
      <c r="Q907" s="61"/>
      <c r="R907" s="66"/>
      <c r="S907" s="67"/>
      <c r="T907" s="57" t="e">
        <f t="shared" si="24"/>
        <v>#REF!</v>
      </c>
      <c r="U907" s="58"/>
      <c r="V907" s="70"/>
      <c r="W907" s="71"/>
      <c r="X907" s="72"/>
      <c r="Y907" s="73"/>
      <c r="Z907" s="74"/>
      <c r="AA907" s="75" t="e">
        <f t="shared" si="25"/>
        <v>#REF!</v>
      </c>
      <c r="AB907" s="76"/>
      <c r="AC907" s="70"/>
      <c r="AD907" s="71"/>
      <c r="AE907" s="72"/>
      <c r="AF907" s="73"/>
      <c r="AG907" s="74"/>
      <c r="AH907" s="68" t="e">
        <f t="shared" si="26"/>
        <v>#REF!</v>
      </c>
      <c r="AI907" s="76"/>
      <c r="AJ907" s="59"/>
      <c r="AK907" s="71"/>
      <c r="AL907" s="72"/>
      <c r="AM907" s="62"/>
      <c r="AN907" s="63"/>
      <c r="AO907" s="77" t="s">
        <v>165</v>
      </c>
      <c r="AP907" s="3" t="e">
        <f t="shared" si="27"/>
        <v>#REF!</v>
      </c>
    </row>
    <row r="908" spans="1:42" ht="39.75" customHeight="1" x14ac:dyDescent="0.25">
      <c r="A908" s="52">
        <f t="shared" si="28"/>
        <v>894</v>
      </c>
      <c r="B908" s="53" t="e">
        <f>'2 SERVICES'!#REF!</f>
        <v>#REF!</v>
      </c>
      <c r="C908" s="54" t="e">
        <f>'2 SERVICES'!#REF!</f>
        <v>#REF!</v>
      </c>
      <c r="D908" s="55" t="e">
        <f>'2 SERVICES'!#REF!</f>
        <v>#REF!</v>
      </c>
      <c r="E908" s="56">
        <f>'2 SERVICES'!B906</f>
        <v>0</v>
      </c>
      <c r="F908" s="57" t="e">
        <f t="shared" si="22"/>
        <v>#REF!</v>
      </c>
      <c r="G908" s="58"/>
      <c r="H908" s="59"/>
      <c r="I908" s="60"/>
      <c r="J908" s="61"/>
      <c r="K908" s="62"/>
      <c r="L908" s="63"/>
      <c r="M908" s="64" t="e">
        <f t="shared" si="23"/>
        <v>#REF!</v>
      </c>
      <c r="N908" s="58"/>
      <c r="O908" s="65"/>
      <c r="P908" s="60"/>
      <c r="Q908" s="61"/>
      <c r="R908" s="66"/>
      <c r="S908" s="67"/>
      <c r="T908" s="57" t="e">
        <f t="shared" si="24"/>
        <v>#REF!</v>
      </c>
      <c r="U908" s="58"/>
      <c r="V908" s="59"/>
      <c r="W908" s="60"/>
      <c r="X908" s="61"/>
      <c r="Y908" s="62"/>
      <c r="Z908" s="63"/>
      <c r="AA908" s="64" t="e">
        <f t="shared" si="25"/>
        <v>#REF!</v>
      </c>
      <c r="AB908" s="58"/>
      <c r="AC908" s="65"/>
      <c r="AD908" s="60"/>
      <c r="AE908" s="61"/>
      <c r="AF908" s="66"/>
      <c r="AG908" s="67"/>
      <c r="AH908" s="68" t="e">
        <f t="shared" si="26"/>
        <v>#REF!</v>
      </c>
      <c r="AI908" s="58"/>
      <c r="AJ908" s="59"/>
      <c r="AK908" s="60"/>
      <c r="AL908" s="61"/>
      <c r="AM908" s="62"/>
      <c r="AN908" s="63"/>
      <c r="AO908" s="69" t="s">
        <v>165</v>
      </c>
      <c r="AP908" s="3" t="e">
        <f t="shared" si="27"/>
        <v>#REF!</v>
      </c>
    </row>
    <row r="909" spans="1:42" ht="39.75" customHeight="1" x14ac:dyDescent="0.25">
      <c r="A909" s="52">
        <f t="shared" si="28"/>
        <v>895</v>
      </c>
      <c r="B909" s="53" t="e">
        <f>'2 SERVICES'!#REF!</f>
        <v>#REF!</v>
      </c>
      <c r="C909" s="54" t="e">
        <f>'2 SERVICES'!#REF!</f>
        <v>#REF!</v>
      </c>
      <c r="D909" s="55" t="e">
        <f>'2 SERVICES'!#REF!</f>
        <v>#REF!</v>
      </c>
      <c r="E909" s="56">
        <f>'2 SERVICES'!B907</f>
        <v>0</v>
      </c>
      <c r="F909" s="57" t="e">
        <f t="shared" si="22"/>
        <v>#REF!</v>
      </c>
      <c r="G909" s="58"/>
      <c r="H909" s="59"/>
      <c r="I909" s="60"/>
      <c r="J909" s="61"/>
      <c r="K909" s="62"/>
      <c r="L909" s="63"/>
      <c r="M909" s="64" t="e">
        <f t="shared" si="23"/>
        <v>#REF!</v>
      </c>
      <c r="N909" s="58"/>
      <c r="O909" s="65"/>
      <c r="P909" s="60"/>
      <c r="Q909" s="61"/>
      <c r="R909" s="66"/>
      <c r="S909" s="67"/>
      <c r="T909" s="57" t="e">
        <f t="shared" si="24"/>
        <v>#REF!</v>
      </c>
      <c r="U909" s="58"/>
      <c r="V909" s="70"/>
      <c r="W909" s="71"/>
      <c r="X909" s="72"/>
      <c r="Y909" s="73"/>
      <c r="Z909" s="74"/>
      <c r="AA909" s="75" t="e">
        <f t="shared" si="25"/>
        <v>#REF!</v>
      </c>
      <c r="AB909" s="76"/>
      <c r="AC909" s="70"/>
      <c r="AD909" s="71"/>
      <c r="AE909" s="72"/>
      <c r="AF909" s="73"/>
      <c r="AG909" s="74"/>
      <c r="AH909" s="68" t="e">
        <f t="shared" si="26"/>
        <v>#REF!</v>
      </c>
      <c r="AI909" s="76"/>
      <c r="AJ909" s="59"/>
      <c r="AK909" s="71"/>
      <c r="AL909" s="72"/>
      <c r="AM909" s="62"/>
      <c r="AN909" s="63"/>
      <c r="AO909" s="77" t="s">
        <v>165</v>
      </c>
      <c r="AP909" s="3" t="e">
        <f t="shared" si="27"/>
        <v>#REF!</v>
      </c>
    </row>
    <row r="910" spans="1:42" ht="39.75" customHeight="1" x14ac:dyDescent="0.25">
      <c r="A910" s="52">
        <f t="shared" si="28"/>
        <v>896</v>
      </c>
      <c r="B910" s="53" t="e">
        <f>'2 SERVICES'!#REF!</f>
        <v>#REF!</v>
      </c>
      <c r="C910" s="54" t="e">
        <f>'2 SERVICES'!#REF!</f>
        <v>#REF!</v>
      </c>
      <c r="D910" s="55" t="e">
        <f>'2 SERVICES'!#REF!</f>
        <v>#REF!</v>
      </c>
      <c r="E910" s="56">
        <f>'2 SERVICES'!B908</f>
        <v>0</v>
      </c>
      <c r="F910" s="57" t="e">
        <f t="shared" si="22"/>
        <v>#REF!</v>
      </c>
      <c r="G910" s="58"/>
      <c r="H910" s="59"/>
      <c r="I910" s="60"/>
      <c r="J910" s="61"/>
      <c r="K910" s="62"/>
      <c r="L910" s="63"/>
      <c r="M910" s="64" t="e">
        <f t="shared" si="23"/>
        <v>#REF!</v>
      </c>
      <c r="N910" s="58"/>
      <c r="O910" s="65"/>
      <c r="P910" s="60"/>
      <c r="Q910" s="61"/>
      <c r="R910" s="66"/>
      <c r="S910" s="67"/>
      <c r="T910" s="57" t="e">
        <f t="shared" si="24"/>
        <v>#REF!</v>
      </c>
      <c r="U910" s="58"/>
      <c r="V910" s="59"/>
      <c r="W910" s="60"/>
      <c r="X910" s="61"/>
      <c r="Y910" s="62"/>
      <c r="Z910" s="63"/>
      <c r="AA910" s="64" t="e">
        <f t="shared" si="25"/>
        <v>#REF!</v>
      </c>
      <c r="AB910" s="58"/>
      <c r="AC910" s="65"/>
      <c r="AD910" s="60"/>
      <c r="AE910" s="61"/>
      <c r="AF910" s="66"/>
      <c r="AG910" s="67"/>
      <c r="AH910" s="68" t="e">
        <f t="shared" si="26"/>
        <v>#REF!</v>
      </c>
      <c r="AI910" s="58"/>
      <c r="AJ910" s="59"/>
      <c r="AK910" s="60"/>
      <c r="AL910" s="61"/>
      <c r="AM910" s="62"/>
      <c r="AN910" s="63"/>
      <c r="AO910" s="69" t="s">
        <v>165</v>
      </c>
      <c r="AP910" s="3" t="e">
        <f t="shared" si="27"/>
        <v>#REF!</v>
      </c>
    </row>
    <row r="911" spans="1:42" ht="39.75" customHeight="1" x14ac:dyDescent="0.25">
      <c r="A911" s="52">
        <f t="shared" si="28"/>
        <v>897</v>
      </c>
      <c r="B911" s="53" t="e">
        <f>'2 SERVICES'!#REF!</f>
        <v>#REF!</v>
      </c>
      <c r="C911" s="54" t="e">
        <f>'2 SERVICES'!#REF!</f>
        <v>#REF!</v>
      </c>
      <c r="D911" s="55" t="e">
        <f>'2 SERVICES'!#REF!</f>
        <v>#REF!</v>
      </c>
      <c r="E911" s="56">
        <f>'2 SERVICES'!B909</f>
        <v>0</v>
      </c>
      <c r="F911" s="57" t="e">
        <f t="shared" si="22"/>
        <v>#REF!</v>
      </c>
      <c r="G911" s="58"/>
      <c r="H911" s="59"/>
      <c r="I911" s="60"/>
      <c r="J911" s="61"/>
      <c r="K911" s="62"/>
      <c r="L911" s="63"/>
      <c r="M911" s="64" t="e">
        <f t="shared" si="23"/>
        <v>#REF!</v>
      </c>
      <c r="N911" s="58"/>
      <c r="O911" s="65"/>
      <c r="P911" s="60"/>
      <c r="Q911" s="61"/>
      <c r="R911" s="66"/>
      <c r="S911" s="67"/>
      <c r="T911" s="57" t="e">
        <f t="shared" si="24"/>
        <v>#REF!</v>
      </c>
      <c r="U911" s="58"/>
      <c r="V911" s="70"/>
      <c r="W911" s="71"/>
      <c r="X911" s="72"/>
      <c r="Y911" s="73"/>
      <c r="Z911" s="74"/>
      <c r="AA911" s="75" t="e">
        <f t="shared" si="25"/>
        <v>#REF!</v>
      </c>
      <c r="AB911" s="76"/>
      <c r="AC911" s="70"/>
      <c r="AD911" s="71"/>
      <c r="AE911" s="72"/>
      <c r="AF911" s="73"/>
      <c r="AG911" s="74"/>
      <c r="AH911" s="68" t="e">
        <f t="shared" si="26"/>
        <v>#REF!</v>
      </c>
      <c r="AI911" s="76"/>
      <c r="AJ911" s="59"/>
      <c r="AK911" s="71"/>
      <c r="AL911" s="72"/>
      <c r="AM911" s="62"/>
      <c r="AN911" s="63"/>
      <c r="AO911" s="77" t="s">
        <v>165</v>
      </c>
      <c r="AP911" s="3" t="e">
        <f t="shared" si="27"/>
        <v>#REF!</v>
      </c>
    </row>
    <row r="912" spans="1:42" ht="39.75" customHeight="1" x14ac:dyDescent="0.25">
      <c r="A912" s="52">
        <f t="shared" si="28"/>
        <v>898</v>
      </c>
      <c r="B912" s="53" t="e">
        <f>'2 SERVICES'!#REF!</f>
        <v>#REF!</v>
      </c>
      <c r="C912" s="54" t="e">
        <f>'2 SERVICES'!#REF!</f>
        <v>#REF!</v>
      </c>
      <c r="D912" s="55" t="e">
        <f>'2 SERVICES'!#REF!</f>
        <v>#REF!</v>
      </c>
      <c r="E912" s="56">
        <f>'2 SERVICES'!B910</f>
        <v>0</v>
      </c>
      <c r="F912" s="57" t="e">
        <f t="shared" si="22"/>
        <v>#REF!</v>
      </c>
      <c r="G912" s="58"/>
      <c r="H912" s="59"/>
      <c r="I912" s="60"/>
      <c r="J912" s="61"/>
      <c r="K912" s="62"/>
      <c r="L912" s="63"/>
      <c r="M912" s="64" t="e">
        <f t="shared" si="23"/>
        <v>#REF!</v>
      </c>
      <c r="N912" s="58"/>
      <c r="O912" s="65"/>
      <c r="P912" s="60"/>
      <c r="Q912" s="61"/>
      <c r="R912" s="66"/>
      <c r="S912" s="67"/>
      <c r="T912" s="57" t="e">
        <f t="shared" si="24"/>
        <v>#REF!</v>
      </c>
      <c r="U912" s="58"/>
      <c r="V912" s="59"/>
      <c r="W912" s="60"/>
      <c r="X912" s="61"/>
      <c r="Y912" s="62"/>
      <c r="Z912" s="63"/>
      <c r="AA912" s="64" t="e">
        <f t="shared" si="25"/>
        <v>#REF!</v>
      </c>
      <c r="AB912" s="58"/>
      <c r="AC912" s="65"/>
      <c r="AD912" s="60"/>
      <c r="AE912" s="61"/>
      <c r="AF912" s="66"/>
      <c r="AG912" s="67"/>
      <c r="AH912" s="68" t="e">
        <f t="shared" si="26"/>
        <v>#REF!</v>
      </c>
      <c r="AI912" s="58"/>
      <c r="AJ912" s="59"/>
      <c r="AK912" s="60"/>
      <c r="AL912" s="61"/>
      <c r="AM912" s="62"/>
      <c r="AN912" s="63"/>
      <c r="AO912" s="69" t="s">
        <v>165</v>
      </c>
      <c r="AP912" s="3" t="e">
        <f t="shared" si="27"/>
        <v>#REF!</v>
      </c>
    </row>
    <row r="913" spans="1:42" ht="39.75" customHeight="1" x14ac:dyDescent="0.25">
      <c r="A913" s="52">
        <f t="shared" si="28"/>
        <v>899</v>
      </c>
      <c r="B913" s="53" t="e">
        <f>'2 SERVICES'!#REF!</f>
        <v>#REF!</v>
      </c>
      <c r="C913" s="54" t="e">
        <f>'2 SERVICES'!#REF!</f>
        <v>#REF!</v>
      </c>
      <c r="D913" s="55" t="e">
        <f>'2 SERVICES'!#REF!</f>
        <v>#REF!</v>
      </c>
      <c r="E913" s="56">
        <f>'2 SERVICES'!B911</f>
        <v>0</v>
      </c>
      <c r="F913" s="57" t="e">
        <f t="shared" si="22"/>
        <v>#REF!</v>
      </c>
      <c r="G913" s="58"/>
      <c r="H913" s="59"/>
      <c r="I913" s="60"/>
      <c r="J913" s="61"/>
      <c r="K913" s="62"/>
      <c r="L913" s="63"/>
      <c r="M913" s="64" t="e">
        <f t="shared" si="23"/>
        <v>#REF!</v>
      </c>
      <c r="N913" s="58"/>
      <c r="O913" s="65"/>
      <c r="P913" s="60"/>
      <c r="Q913" s="61"/>
      <c r="R913" s="66"/>
      <c r="S913" s="67"/>
      <c r="T913" s="57" t="e">
        <f t="shared" si="24"/>
        <v>#REF!</v>
      </c>
      <c r="U913" s="58"/>
      <c r="V913" s="70"/>
      <c r="W913" s="71"/>
      <c r="X913" s="72"/>
      <c r="Y913" s="73"/>
      <c r="Z913" s="74"/>
      <c r="AA913" s="75" t="e">
        <f t="shared" si="25"/>
        <v>#REF!</v>
      </c>
      <c r="AB913" s="76"/>
      <c r="AC913" s="70"/>
      <c r="AD913" s="71"/>
      <c r="AE913" s="72"/>
      <c r="AF913" s="73"/>
      <c r="AG913" s="74"/>
      <c r="AH913" s="68" t="e">
        <f t="shared" si="26"/>
        <v>#REF!</v>
      </c>
      <c r="AI913" s="76"/>
      <c r="AJ913" s="59"/>
      <c r="AK913" s="71"/>
      <c r="AL913" s="72"/>
      <c r="AM913" s="62"/>
      <c r="AN913" s="63"/>
      <c r="AO913" s="77" t="s">
        <v>165</v>
      </c>
      <c r="AP913" s="3" t="e">
        <f t="shared" si="27"/>
        <v>#REF!</v>
      </c>
    </row>
    <row r="914" spans="1:42" ht="39.75" customHeight="1" x14ac:dyDescent="0.25">
      <c r="A914" s="52">
        <f t="shared" si="28"/>
        <v>900</v>
      </c>
      <c r="B914" s="53" t="e">
        <f>'2 SERVICES'!#REF!</f>
        <v>#REF!</v>
      </c>
      <c r="C914" s="54" t="e">
        <f>'2 SERVICES'!#REF!</f>
        <v>#REF!</v>
      </c>
      <c r="D914" s="55" t="e">
        <f>'2 SERVICES'!#REF!</f>
        <v>#REF!</v>
      </c>
      <c r="E914" s="56">
        <f>'2 SERVICES'!B912</f>
        <v>0</v>
      </c>
      <c r="F914" s="57" t="e">
        <f t="shared" si="22"/>
        <v>#REF!</v>
      </c>
      <c r="G914" s="58"/>
      <c r="H914" s="59"/>
      <c r="I914" s="60"/>
      <c r="J914" s="61"/>
      <c r="K914" s="62"/>
      <c r="L914" s="63"/>
      <c r="M914" s="64" t="e">
        <f t="shared" si="23"/>
        <v>#REF!</v>
      </c>
      <c r="N914" s="58"/>
      <c r="O914" s="65"/>
      <c r="P914" s="60"/>
      <c r="Q914" s="61"/>
      <c r="R914" s="66"/>
      <c r="S914" s="67"/>
      <c r="T914" s="57" t="e">
        <f t="shared" si="24"/>
        <v>#REF!</v>
      </c>
      <c r="U914" s="58"/>
      <c r="V914" s="59"/>
      <c r="W914" s="60"/>
      <c r="X914" s="61"/>
      <c r="Y914" s="62"/>
      <c r="Z914" s="63"/>
      <c r="AA914" s="64" t="e">
        <f t="shared" si="25"/>
        <v>#REF!</v>
      </c>
      <c r="AB914" s="58"/>
      <c r="AC914" s="65"/>
      <c r="AD914" s="60"/>
      <c r="AE914" s="61"/>
      <c r="AF914" s="66"/>
      <c r="AG914" s="67"/>
      <c r="AH914" s="68" t="e">
        <f t="shared" si="26"/>
        <v>#REF!</v>
      </c>
      <c r="AI914" s="58"/>
      <c r="AJ914" s="59"/>
      <c r="AK914" s="60"/>
      <c r="AL914" s="61"/>
      <c r="AM914" s="62"/>
      <c r="AN914" s="63"/>
      <c r="AO914" s="69" t="s">
        <v>165</v>
      </c>
      <c r="AP914" s="3" t="e">
        <f t="shared" si="27"/>
        <v>#REF!</v>
      </c>
    </row>
    <row r="915" spans="1:42" ht="39.75" customHeight="1" x14ac:dyDescent="0.25">
      <c r="A915" s="52">
        <f t="shared" si="28"/>
        <v>901</v>
      </c>
      <c r="B915" s="53" t="e">
        <f>'2 SERVICES'!#REF!</f>
        <v>#REF!</v>
      </c>
      <c r="C915" s="54" t="e">
        <f>'2 SERVICES'!#REF!</f>
        <v>#REF!</v>
      </c>
      <c r="D915" s="55" t="e">
        <f>'2 SERVICES'!#REF!</f>
        <v>#REF!</v>
      </c>
      <c r="E915" s="56">
        <f>'2 SERVICES'!B913</f>
        <v>0</v>
      </c>
      <c r="F915" s="57" t="e">
        <f t="shared" si="22"/>
        <v>#REF!</v>
      </c>
      <c r="G915" s="58"/>
      <c r="H915" s="59"/>
      <c r="I915" s="60"/>
      <c r="J915" s="61"/>
      <c r="K915" s="62"/>
      <c r="L915" s="63"/>
      <c r="M915" s="64" t="e">
        <f t="shared" si="23"/>
        <v>#REF!</v>
      </c>
      <c r="N915" s="58"/>
      <c r="O915" s="65"/>
      <c r="P915" s="60"/>
      <c r="Q915" s="61"/>
      <c r="R915" s="66"/>
      <c r="S915" s="67"/>
      <c r="T915" s="57" t="e">
        <f t="shared" si="24"/>
        <v>#REF!</v>
      </c>
      <c r="U915" s="58"/>
      <c r="V915" s="70"/>
      <c r="W915" s="71"/>
      <c r="X915" s="72"/>
      <c r="Y915" s="73"/>
      <c r="Z915" s="74"/>
      <c r="AA915" s="75" t="e">
        <f t="shared" si="25"/>
        <v>#REF!</v>
      </c>
      <c r="AB915" s="76"/>
      <c r="AC915" s="70"/>
      <c r="AD915" s="71"/>
      <c r="AE915" s="72"/>
      <c r="AF915" s="73"/>
      <c r="AG915" s="74"/>
      <c r="AH915" s="68" t="e">
        <f t="shared" si="26"/>
        <v>#REF!</v>
      </c>
      <c r="AI915" s="76"/>
      <c r="AJ915" s="59"/>
      <c r="AK915" s="71"/>
      <c r="AL915" s="72"/>
      <c r="AM915" s="62"/>
      <c r="AN915" s="63"/>
      <c r="AO915" s="77" t="s">
        <v>165</v>
      </c>
      <c r="AP915" s="3" t="e">
        <f t="shared" si="27"/>
        <v>#REF!</v>
      </c>
    </row>
    <row r="916" spans="1:42" ht="39.75" customHeight="1" x14ac:dyDescent="0.25">
      <c r="A916" s="52">
        <f t="shared" si="28"/>
        <v>902</v>
      </c>
      <c r="B916" s="53" t="e">
        <f>'2 SERVICES'!#REF!</f>
        <v>#REF!</v>
      </c>
      <c r="C916" s="54" t="e">
        <f>'2 SERVICES'!#REF!</f>
        <v>#REF!</v>
      </c>
      <c r="D916" s="55" t="e">
        <f>'2 SERVICES'!#REF!</f>
        <v>#REF!</v>
      </c>
      <c r="E916" s="56">
        <f>'2 SERVICES'!B914</f>
        <v>0</v>
      </c>
      <c r="F916" s="57" t="e">
        <f t="shared" si="22"/>
        <v>#REF!</v>
      </c>
      <c r="G916" s="58"/>
      <c r="H916" s="59"/>
      <c r="I916" s="60"/>
      <c r="J916" s="61"/>
      <c r="K916" s="62"/>
      <c r="L916" s="63"/>
      <c r="M916" s="64" t="e">
        <f t="shared" si="23"/>
        <v>#REF!</v>
      </c>
      <c r="N916" s="58"/>
      <c r="O916" s="65"/>
      <c r="P916" s="60"/>
      <c r="Q916" s="61"/>
      <c r="R916" s="66"/>
      <c r="S916" s="67"/>
      <c r="T916" s="57" t="e">
        <f t="shared" si="24"/>
        <v>#REF!</v>
      </c>
      <c r="U916" s="58"/>
      <c r="V916" s="59"/>
      <c r="W916" s="60"/>
      <c r="X916" s="61"/>
      <c r="Y916" s="62"/>
      <c r="Z916" s="63"/>
      <c r="AA916" s="64" t="e">
        <f t="shared" si="25"/>
        <v>#REF!</v>
      </c>
      <c r="AB916" s="58"/>
      <c r="AC916" s="65"/>
      <c r="AD916" s="60"/>
      <c r="AE916" s="61"/>
      <c r="AF916" s="66"/>
      <c r="AG916" s="67"/>
      <c r="AH916" s="68" t="e">
        <f t="shared" si="26"/>
        <v>#REF!</v>
      </c>
      <c r="AI916" s="58"/>
      <c r="AJ916" s="59"/>
      <c r="AK916" s="60"/>
      <c r="AL916" s="61"/>
      <c r="AM916" s="62"/>
      <c r="AN916" s="63"/>
      <c r="AO916" s="69" t="s">
        <v>165</v>
      </c>
      <c r="AP916" s="3" t="e">
        <f t="shared" si="27"/>
        <v>#REF!</v>
      </c>
    </row>
    <row r="917" spans="1:42" ht="39.75" customHeight="1" x14ac:dyDescent="0.25">
      <c r="A917" s="52">
        <f t="shared" si="28"/>
        <v>903</v>
      </c>
      <c r="B917" s="53" t="e">
        <f>'2 SERVICES'!#REF!</f>
        <v>#REF!</v>
      </c>
      <c r="C917" s="54" t="e">
        <f>'2 SERVICES'!#REF!</f>
        <v>#REF!</v>
      </c>
      <c r="D917" s="55" t="e">
        <f>'2 SERVICES'!#REF!</f>
        <v>#REF!</v>
      </c>
      <c r="E917" s="56">
        <f>'2 SERVICES'!B915</f>
        <v>0</v>
      </c>
      <c r="F917" s="57" t="e">
        <f t="shared" si="22"/>
        <v>#REF!</v>
      </c>
      <c r="G917" s="58"/>
      <c r="H917" s="59"/>
      <c r="I917" s="60"/>
      <c r="J917" s="61"/>
      <c r="K917" s="62"/>
      <c r="L917" s="63"/>
      <c r="M917" s="64" t="e">
        <f t="shared" si="23"/>
        <v>#REF!</v>
      </c>
      <c r="N917" s="58"/>
      <c r="O917" s="65"/>
      <c r="P917" s="60"/>
      <c r="Q917" s="61"/>
      <c r="R917" s="66"/>
      <c r="S917" s="67"/>
      <c r="T917" s="57" t="e">
        <f t="shared" si="24"/>
        <v>#REF!</v>
      </c>
      <c r="U917" s="58"/>
      <c r="V917" s="70"/>
      <c r="W917" s="71"/>
      <c r="X917" s="72"/>
      <c r="Y917" s="73"/>
      <c r="Z917" s="74"/>
      <c r="AA917" s="75" t="e">
        <f t="shared" si="25"/>
        <v>#REF!</v>
      </c>
      <c r="AB917" s="76"/>
      <c r="AC917" s="70"/>
      <c r="AD917" s="71"/>
      <c r="AE917" s="72"/>
      <c r="AF917" s="73"/>
      <c r="AG917" s="74"/>
      <c r="AH917" s="68" t="e">
        <f t="shared" si="26"/>
        <v>#REF!</v>
      </c>
      <c r="AI917" s="76"/>
      <c r="AJ917" s="59"/>
      <c r="AK917" s="71"/>
      <c r="AL917" s="72"/>
      <c r="AM917" s="62"/>
      <c r="AN917" s="63"/>
      <c r="AO917" s="77" t="s">
        <v>165</v>
      </c>
      <c r="AP917" s="3" t="e">
        <f t="shared" si="27"/>
        <v>#REF!</v>
      </c>
    </row>
    <row r="918" spans="1:42" ht="39.75" customHeight="1" x14ac:dyDescent="0.25">
      <c r="A918" s="52">
        <f t="shared" si="28"/>
        <v>904</v>
      </c>
      <c r="B918" s="53" t="e">
        <f>'2 SERVICES'!#REF!</f>
        <v>#REF!</v>
      </c>
      <c r="C918" s="54" t="e">
        <f>'2 SERVICES'!#REF!</f>
        <v>#REF!</v>
      </c>
      <c r="D918" s="55" t="e">
        <f>'2 SERVICES'!#REF!</f>
        <v>#REF!</v>
      </c>
      <c r="E918" s="56">
        <f>'2 SERVICES'!B916</f>
        <v>0</v>
      </c>
      <c r="F918" s="57" t="e">
        <f t="shared" si="22"/>
        <v>#REF!</v>
      </c>
      <c r="G918" s="58"/>
      <c r="H918" s="59"/>
      <c r="I918" s="60"/>
      <c r="J918" s="61"/>
      <c r="K918" s="62"/>
      <c r="L918" s="63"/>
      <c r="M918" s="64" t="e">
        <f t="shared" si="23"/>
        <v>#REF!</v>
      </c>
      <c r="N918" s="58"/>
      <c r="O918" s="65"/>
      <c r="P918" s="60"/>
      <c r="Q918" s="61"/>
      <c r="R918" s="66"/>
      <c r="S918" s="67"/>
      <c r="T918" s="57" t="e">
        <f t="shared" si="24"/>
        <v>#REF!</v>
      </c>
      <c r="U918" s="58"/>
      <c r="V918" s="59"/>
      <c r="W918" s="60"/>
      <c r="X918" s="61"/>
      <c r="Y918" s="62"/>
      <c r="Z918" s="63"/>
      <c r="AA918" s="64" t="e">
        <f t="shared" si="25"/>
        <v>#REF!</v>
      </c>
      <c r="AB918" s="58"/>
      <c r="AC918" s="65"/>
      <c r="AD918" s="60"/>
      <c r="AE918" s="61"/>
      <c r="AF918" s="66"/>
      <c r="AG918" s="67"/>
      <c r="AH918" s="68" t="e">
        <f t="shared" si="26"/>
        <v>#REF!</v>
      </c>
      <c r="AI918" s="58"/>
      <c r="AJ918" s="59"/>
      <c r="AK918" s="60"/>
      <c r="AL918" s="61"/>
      <c r="AM918" s="62"/>
      <c r="AN918" s="63"/>
      <c r="AO918" s="69" t="s">
        <v>165</v>
      </c>
      <c r="AP918" s="3" t="e">
        <f t="shared" si="27"/>
        <v>#REF!</v>
      </c>
    </row>
    <row r="919" spans="1:42" ht="39.75" customHeight="1" x14ac:dyDescent="0.25">
      <c r="A919" s="52">
        <f t="shared" si="28"/>
        <v>905</v>
      </c>
      <c r="B919" s="53" t="e">
        <f>'2 SERVICES'!#REF!</f>
        <v>#REF!</v>
      </c>
      <c r="C919" s="54" t="e">
        <f>'2 SERVICES'!#REF!</f>
        <v>#REF!</v>
      </c>
      <c r="D919" s="55" t="e">
        <f>'2 SERVICES'!#REF!</f>
        <v>#REF!</v>
      </c>
      <c r="E919" s="56">
        <f>'2 SERVICES'!B917</f>
        <v>0</v>
      </c>
      <c r="F919" s="57" t="e">
        <f t="shared" si="22"/>
        <v>#REF!</v>
      </c>
      <c r="G919" s="58"/>
      <c r="H919" s="59"/>
      <c r="I919" s="60"/>
      <c r="J919" s="61"/>
      <c r="K919" s="62"/>
      <c r="L919" s="63"/>
      <c r="M919" s="64" t="e">
        <f t="shared" si="23"/>
        <v>#REF!</v>
      </c>
      <c r="N919" s="58"/>
      <c r="O919" s="65"/>
      <c r="P919" s="60"/>
      <c r="Q919" s="61"/>
      <c r="R919" s="66"/>
      <c r="S919" s="67"/>
      <c r="T919" s="57" t="e">
        <f t="shared" si="24"/>
        <v>#REF!</v>
      </c>
      <c r="U919" s="58"/>
      <c r="V919" s="70"/>
      <c r="W919" s="71"/>
      <c r="X919" s="72"/>
      <c r="Y919" s="73"/>
      <c r="Z919" s="74"/>
      <c r="AA919" s="75" t="e">
        <f t="shared" si="25"/>
        <v>#REF!</v>
      </c>
      <c r="AB919" s="76"/>
      <c r="AC919" s="70"/>
      <c r="AD919" s="71"/>
      <c r="AE919" s="72"/>
      <c r="AF919" s="73"/>
      <c r="AG919" s="74"/>
      <c r="AH919" s="68" t="e">
        <f t="shared" si="26"/>
        <v>#REF!</v>
      </c>
      <c r="AI919" s="76"/>
      <c r="AJ919" s="59"/>
      <c r="AK919" s="71"/>
      <c r="AL919" s="72"/>
      <c r="AM919" s="62"/>
      <c r="AN919" s="63"/>
      <c r="AO919" s="77" t="s">
        <v>165</v>
      </c>
      <c r="AP919" s="3" t="e">
        <f t="shared" si="27"/>
        <v>#REF!</v>
      </c>
    </row>
    <row r="920" spans="1:42" ht="39.75" customHeight="1" x14ac:dyDescent="0.25">
      <c r="A920" s="52">
        <f t="shared" si="28"/>
        <v>906</v>
      </c>
      <c r="B920" s="53" t="e">
        <f>'2 SERVICES'!#REF!</f>
        <v>#REF!</v>
      </c>
      <c r="C920" s="54" t="e">
        <f>'2 SERVICES'!#REF!</f>
        <v>#REF!</v>
      </c>
      <c r="D920" s="55" t="e">
        <f>'2 SERVICES'!#REF!</f>
        <v>#REF!</v>
      </c>
      <c r="E920" s="56">
        <f>'2 SERVICES'!B918</f>
        <v>0</v>
      </c>
      <c r="F920" s="57" t="e">
        <f t="shared" si="22"/>
        <v>#REF!</v>
      </c>
      <c r="G920" s="58"/>
      <c r="H920" s="59"/>
      <c r="I920" s="60"/>
      <c r="J920" s="61"/>
      <c r="K920" s="62"/>
      <c r="L920" s="63"/>
      <c r="M920" s="64" t="e">
        <f t="shared" si="23"/>
        <v>#REF!</v>
      </c>
      <c r="N920" s="58"/>
      <c r="O920" s="65"/>
      <c r="P920" s="60"/>
      <c r="Q920" s="61"/>
      <c r="R920" s="66"/>
      <c r="S920" s="67"/>
      <c r="T920" s="57" t="e">
        <f t="shared" si="24"/>
        <v>#REF!</v>
      </c>
      <c r="U920" s="58"/>
      <c r="V920" s="59"/>
      <c r="W920" s="60"/>
      <c r="X920" s="61"/>
      <c r="Y920" s="62"/>
      <c r="Z920" s="63"/>
      <c r="AA920" s="64" t="e">
        <f t="shared" si="25"/>
        <v>#REF!</v>
      </c>
      <c r="AB920" s="58"/>
      <c r="AC920" s="65"/>
      <c r="AD920" s="60"/>
      <c r="AE920" s="61"/>
      <c r="AF920" s="66"/>
      <c r="AG920" s="67"/>
      <c r="AH920" s="68" t="e">
        <f t="shared" si="26"/>
        <v>#REF!</v>
      </c>
      <c r="AI920" s="58"/>
      <c r="AJ920" s="59"/>
      <c r="AK920" s="60"/>
      <c r="AL920" s="61"/>
      <c r="AM920" s="62"/>
      <c r="AN920" s="63"/>
      <c r="AO920" s="69" t="s">
        <v>165</v>
      </c>
      <c r="AP920" s="3" t="e">
        <f t="shared" si="27"/>
        <v>#REF!</v>
      </c>
    </row>
    <row r="921" spans="1:42" ht="39.75" customHeight="1" x14ac:dyDescent="0.25">
      <c r="A921" s="52">
        <f t="shared" si="28"/>
        <v>907</v>
      </c>
      <c r="B921" s="53" t="e">
        <f>'2 SERVICES'!#REF!</f>
        <v>#REF!</v>
      </c>
      <c r="C921" s="54" t="e">
        <f>'2 SERVICES'!#REF!</f>
        <v>#REF!</v>
      </c>
      <c r="D921" s="55" t="e">
        <f>'2 SERVICES'!#REF!</f>
        <v>#REF!</v>
      </c>
      <c r="E921" s="56">
        <f>'2 SERVICES'!B919</f>
        <v>0</v>
      </c>
      <c r="F921" s="57" t="e">
        <f t="shared" si="22"/>
        <v>#REF!</v>
      </c>
      <c r="G921" s="58"/>
      <c r="H921" s="59"/>
      <c r="I921" s="60"/>
      <c r="J921" s="61"/>
      <c r="K921" s="62"/>
      <c r="L921" s="63"/>
      <c r="M921" s="64" t="e">
        <f t="shared" si="23"/>
        <v>#REF!</v>
      </c>
      <c r="N921" s="58"/>
      <c r="O921" s="65"/>
      <c r="P921" s="60"/>
      <c r="Q921" s="61"/>
      <c r="R921" s="66"/>
      <c r="S921" s="67"/>
      <c r="T921" s="57" t="e">
        <f t="shared" si="24"/>
        <v>#REF!</v>
      </c>
      <c r="U921" s="58"/>
      <c r="V921" s="70"/>
      <c r="W921" s="71"/>
      <c r="X921" s="72"/>
      <c r="Y921" s="73"/>
      <c r="Z921" s="74"/>
      <c r="AA921" s="75" t="e">
        <f t="shared" si="25"/>
        <v>#REF!</v>
      </c>
      <c r="AB921" s="76"/>
      <c r="AC921" s="70"/>
      <c r="AD921" s="71"/>
      <c r="AE921" s="72"/>
      <c r="AF921" s="73"/>
      <c r="AG921" s="74"/>
      <c r="AH921" s="68" t="e">
        <f t="shared" si="26"/>
        <v>#REF!</v>
      </c>
      <c r="AI921" s="76"/>
      <c r="AJ921" s="59"/>
      <c r="AK921" s="71"/>
      <c r="AL921" s="72"/>
      <c r="AM921" s="62"/>
      <c r="AN921" s="63"/>
      <c r="AO921" s="77" t="s">
        <v>165</v>
      </c>
      <c r="AP921" s="3" t="e">
        <f t="shared" si="27"/>
        <v>#REF!</v>
      </c>
    </row>
    <row r="922" spans="1:42" ht="39.75" customHeight="1" x14ac:dyDescent="0.25">
      <c r="A922" s="52">
        <f t="shared" si="28"/>
        <v>908</v>
      </c>
      <c r="B922" s="53" t="e">
        <f>'2 SERVICES'!#REF!</f>
        <v>#REF!</v>
      </c>
      <c r="C922" s="54" t="e">
        <f>'2 SERVICES'!#REF!</f>
        <v>#REF!</v>
      </c>
      <c r="D922" s="55" t="e">
        <f>'2 SERVICES'!#REF!</f>
        <v>#REF!</v>
      </c>
      <c r="E922" s="56">
        <f>'2 SERVICES'!B920</f>
        <v>0</v>
      </c>
      <c r="F922" s="57" t="e">
        <f t="shared" si="22"/>
        <v>#REF!</v>
      </c>
      <c r="G922" s="58"/>
      <c r="H922" s="59"/>
      <c r="I922" s="60"/>
      <c r="J922" s="61"/>
      <c r="K922" s="62"/>
      <c r="L922" s="63"/>
      <c r="M922" s="64" t="e">
        <f t="shared" si="23"/>
        <v>#REF!</v>
      </c>
      <c r="N922" s="58"/>
      <c r="O922" s="65"/>
      <c r="P922" s="60"/>
      <c r="Q922" s="61"/>
      <c r="R922" s="66"/>
      <c r="S922" s="67"/>
      <c r="T922" s="57" t="e">
        <f t="shared" si="24"/>
        <v>#REF!</v>
      </c>
      <c r="U922" s="58"/>
      <c r="V922" s="59"/>
      <c r="W922" s="60"/>
      <c r="X922" s="61"/>
      <c r="Y922" s="62"/>
      <c r="Z922" s="63"/>
      <c r="AA922" s="64" t="e">
        <f t="shared" si="25"/>
        <v>#REF!</v>
      </c>
      <c r="AB922" s="58"/>
      <c r="AC922" s="65"/>
      <c r="AD922" s="60"/>
      <c r="AE922" s="61"/>
      <c r="AF922" s="66"/>
      <c r="AG922" s="67"/>
      <c r="AH922" s="68" t="e">
        <f t="shared" si="26"/>
        <v>#REF!</v>
      </c>
      <c r="AI922" s="58"/>
      <c r="AJ922" s="59"/>
      <c r="AK922" s="60"/>
      <c r="AL922" s="61"/>
      <c r="AM922" s="62"/>
      <c r="AN922" s="63"/>
      <c r="AO922" s="69" t="s">
        <v>165</v>
      </c>
      <c r="AP922" s="3" t="e">
        <f t="shared" si="27"/>
        <v>#REF!</v>
      </c>
    </row>
    <row r="923" spans="1:42" ht="39.75" customHeight="1" x14ac:dyDescent="0.25">
      <c r="A923" s="52">
        <f t="shared" si="28"/>
        <v>909</v>
      </c>
      <c r="B923" s="53" t="e">
        <f>'2 SERVICES'!#REF!</f>
        <v>#REF!</v>
      </c>
      <c r="C923" s="54" t="e">
        <f>'2 SERVICES'!#REF!</f>
        <v>#REF!</v>
      </c>
      <c r="D923" s="55" t="e">
        <f>'2 SERVICES'!#REF!</f>
        <v>#REF!</v>
      </c>
      <c r="E923" s="56">
        <f>'2 SERVICES'!B921</f>
        <v>0</v>
      </c>
      <c r="F923" s="57" t="e">
        <f t="shared" si="22"/>
        <v>#REF!</v>
      </c>
      <c r="G923" s="58"/>
      <c r="H923" s="59"/>
      <c r="I923" s="60"/>
      <c r="J923" s="61"/>
      <c r="K923" s="62"/>
      <c r="L923" s="63"/>
      <c r="M923" s="64" t="e">
        <f t="shared" si="23"/>
        <v>#REF!</v>
      </c>
      <c r="N923" s="58"/>
      <c r="O923" s="65"/>
      <c r="P923" s="60"/>
      <c r="Q923" s="61"/>
      <c r="R923" s="66"/>
      <c r="S923" s="67"/>
      <c r="T923" s="57" t="e">
        <f t="shared" si="24"/>
        <v>#REF!</v>
      </c>
      <c r="U923" s="58"/>
      <c r="V923" s="70"/>
      <c r="W923" s="71"/>
      <c r="X923" s="72"/>
      <c r="Y923" s="73"/>
      <c r="Z923" s="74"/>
      <c r="AA923" s="75" t="e">
        <f t="shared" si="25"/>
        <v>#REF!</v>
      </c>
      <c r="AB923" s="76"/>
      <c r="AC923" s="70"/>
      <c r="AD923" s="71"/>
      <c r="AE923" s="72"/>
      <c r="AF923" s="73"/>
      <c r="AG923" s="74"/>
      <c r="AH923" s="68" t="e">
        <f t="shared" si="26"/>
        <v>#REF!</v>
      </c>
      <c r="AI923" s="76"/>
      <c r="AJ923" s="59"/>
      <c r="AK923" s="71"/>
      <c r="AL923" s="72"/>
      <c r="AM923" s="62"/>
      <c r="AN923" s="63"/>
      <c r="AO923" s="77" t="s">
        <v>165</v>
      </c>
      <c r="AP923" s="3" t="e">
        <f t="shared" si="27"/>
        <v>#REF!</v>
      </c>
    </row>
    <row r="924" spans="1:42" ht="39.75" customHeight="1" x14ac:dyDescent="0.25">
      <c r="A924" s="52">
        <f t="shared" si="28"/>
        <v>910</v>
      </c>
      <c r="B924" s="53" t="e">
        <f>'2 SERVICES'!#REF!</f>
        <v>#REF!</v>
      </c>
      <c r="C924" s="54" t="e">
        <f>'2 SERVICES'!#REF!</f>
        <v>#REF!</v>
      </c>
      <c r="D924" s="55" t="e">
        <f>'2 SERVICES'!#REF!</f>
        <v>#REF!</v>
      </c>
      <c r="E924" s="56">
        <f>'2 SERVICES'!B922</f>
        <v>0</v>
      </c>
      <c r="F924" s="57" t="e">
        <f t="shared" si="22"/>
        <v>#REF!</v>
      </c>
      <c r="G924" s="58"/>
      <c r="H924" s="59"/>
      <c r="I924" s="60"/>
      <c r="J924" s="61"/>
      <c r="K924" s="62"/>
      <c r="L924" s="63"/>
      <c r="M924" s="64" t="e">
        <f t="shared" si="23"/>
        <v>#REF!</v>
      </c>
      <c r="N924" s="58"/>
      <c r="O924" s="65"/>
      <c r="P924" s="60"/>
      <c r="Q924" s="61"/>
      <c r="R924" s="66"/>
      <c r="S924" s="67"/>
      <c r="T924" s="57" t="e">
        <f t="shared" si="24"/>
        <v>#REF!</v>
      </c>
      <c r="U924" s="58"/>
      <c r="V924" s="59"/>
      <c r="W924" s="60"/>
      <c r="X924" s="61"/>
      <c r="Y924" s="62"/>
      <c r="Z924" s="63"/>
      <c r="AA924" s="64" t="e">
        <f t="shared" si="25"/>
        <v>#REF!</v>
      </c>
      <c r="AB924" s="58"/>
      <c r="AC924" s="65"/>
      <c r="AD924" s="60"/>
      <c r="AE924" s="61"/>
      <c r="AF924" s="66"/>
      <c r="AG924" s="67"/>
      <c r="AH924" s="68" t="e">
        <f t="shared" si="26"/>
        <v>#REF!</v>
      </c>
      <c r="AI924" s="58"/>
      <c r="AJ924" s="59"/>
      <c r="AK924" s="60"/>
      <c r="AL924" s="61"/>
      <c r="AM924" s="62"/>
      <c r="AN924" s="63"/>
      <c r="AO924" s="69" t="s">
        <v>165</v>
      </c>
      <c r="AP924" s="3" t="e">
        <f t="shared" si="27"/>
        <v>#REF!</v>
      </c>
    </row>
    <row r="925" spans="1:42" ht="39.75" customHeight="1" x14ac:dyDescent="0.25">
      <c r="A925" s="52">
        <f t="shared" si="28"/>
        <v>911</v>
      </c>
      <c r="B925" s="53" t="e">
        <f>'2 SERVICES'!#REF!</f>
        <v>#REF!</v>
      </c>
      <c r="C925" s="54" t="e">
        <f>'2 SERVICES'!#REF!</f>
        <v>#REF!</v>
      </c>
      <c r="D925" s="55" t="e">
        <f>'2 SERVICES'!#REF!</f>
        <v>#REF!</v>
      </c>
      <c r="E925" s="56">
        <f>'2 SERVICES'!B923</f>
        <v>0</v>
      </c>
      <c r="F925" s="57" t="e">
        <f t="shared" si="22"/>
        <v>#REF!</v>
      </c>
      <c r="G925" s="58"/>
      <c r="H925" s="59"/>
      <c r="I925" s="60"/>
      <c r="J925" s="61"/>
      <c r="K925" s="62"/>
      <c r="L925" s="63"/>
      <c r="M925" s="64" t="e">
        <f t="shared" si="23"/>
        <v>#REF!</v>
      </c>
      <c r="N925" s="58"/>
      <c r="O925" s="65"/>
      <c r="P925" s="60"/>
      <c r="Q925" s="61"/>
      <c r="R925" s="66"/>
      <c r="S925" s="67"/>
      <c r="T925" s="57" t="e">
        <f t="shared" si="24"/>
        <v>#REF!</v>
      </c>
      <c r="U925" s="58"/>
      <c r="V925" s="70"/>
      <c r="W925" s="71"/>
      <c r="X925" s="72"/>
      <c r="Y925" s="73"/>
      <c r="Z925" s="74"/>
      <c r="AA925" s="75" t="e">
        <f t="shared" si="25"/>
        <v>#REF!</v>
      </c>
      <c r="AB925" s="76"/>
      <c r="AC925" s="70"/>
      <c r="AD925" s="71"/>
      <c r="AE925" s="72"/>
      <c r="AF925" s="73"/>
      <c r="AG925" s="74"/>
      <c r="AH925" s="68" t="e">
        <f t="shared" si="26"/>
        <v>#REF!</v>
      </c>
      <c r="AI925" s="76"/>
      <c r="AJ925" s="59"/>
      <c r="AK925" s="71"/>
      <c r="AL925" s="72"/>
      <c r="AM925" s="62"/>
      <c r="AN925" s="63"/>
      <c r="AO925" s="77" t="s">
        <v>165</v>
      </c>
      <c r="AP925" s="3" t="e">
        <f t="shared" si="27"/>
        <v>#REF!</v>
      </c>
    </row>
    <row r="926" spans="1:42" ht="39.75" customHeight="1" x14ac:dyDescent="0.25">
      <c r="A926" s="52">
        <f t="shared" si="28"/>
        <v>912</v>
      </c>
      <c r="B926" s="53" t="e">
        <f>'2 SERVICES'!#REF!</f>
        <v>#REF!</v>
      </c>
      <c r="C926" s="54" t="e">
        <f>'2 SERVICES'!#REF!</f>
        <v>#REF!</v>
      </c>
      <c r="D926" s="55" t="e">
        <f>'2 SERVICES'!#REF!</f>
        <v>#REF!</v>
      </c>
      <c r="E926" s="56">
        <f>'2 SERVICES'!B924</f>
        <v>0</v>
      </c>
      <c r="F926" s="57" t="e">
        <f t="shared" si="22"/>
        <v>#REF!</v>
      </c>
      <c r="G926" s="58"/>
      <c r="H926" s="59"/>
      <c r="I926" s="60"/>
      <c r="J926" s="61"/>
      <c r="K926" s="62"/>
      <c r="L926" s="63"/>
      <c r="M926" s="64" t="e">
        <f t="shared" si="23"/>
        <v>#REF!</v>
      </c>
      <c r="N926" s="58"/>
      <c r="O926" s="65"/>
      <c r="P926" s="60"/>
      <c r="Q926" s="61"/>
      <c r="R926" s="66"/>
      <c r="S926" s="67"/>
      <c r="T926" s="57" t="e">
        <f t="shared" si="24"/>
        <v>#REF!</v>
      </c>
      <c r="U926" s="58"/>
      <c r="V926" s="59"/>
      <c r="W926" s="60"/>
      <c r="X926" s="61"/>
      <c r="Y926" s="62"/>
      <c r="Z926" s="63"/>
      <c r="AA926" s="64" t="e">
        <f t="shared" si="25"/>
        <v>#REF!</v>
      </c>
      <c r="AB926" s="58"/>
      <c r="AC926" s="65"/>
      <c r="AD926" s="60"/>
      <c r="AE926" s="61"/>
      <c r="AF926" s="66"/>
      <c r="AG926" s="67"/>
      <c r="AH926" s="68" t="e">
        <f t="shared" si="26"/>
        <v>#REF!</v>
      </c>
      <c r="AI926" s="58"/>
      <c r="AJ926" s="59"/>
      <c r="AK926" s="60"/>
      <c r="AL926" s="61"/>
      <c r="AM926" s="62"/>
      <c r="AN926" s="63"/>
      <c r="AO926" s="69" t="s">
        <v>165</v>
      </c>
      <c r="AP926" s="3" t="e">
        <f t="shared" si="27"/>
        <v>#REF!</v>
      </c>
    </row>
    <row r="927" spans="1:42" ht="39.75" customHeight="1" x14ac:dyDescent="0.25">
      <c r="A927" s="52">
        <f t="shared" si="28"/>
        <v>913</v>
      </c>
      <c r="B927" s="53" t="e">
        <f>'2 SERVICES'!#REF!</f>
        <v>#REF!</v>
      </c>
      <c r="C927" s="54" t="e">
        <f>'2 SERVICES'!#REF!</f>
        <v>#REF!</v>
      </c>
      <c r="D927" s="55" t="e">
        <f>'2 SERVICES'!#REF!</f>
        <v>#REF!</v>
      </c>
      <c r="E927" s="56">
        <f>'2 SERVICES'!B925</f>
        <v>0</v>
      </c>
      <c r="F927" s="57" t="e">
        <f t="shared" si="22"/>
        <v>#REF!</v>
      </c>
      <c r="G927" s="58"/>
      <c r="H927" s="59"/>
      <c r="I927" s="60"/>
      <c r="J927" s="61"/>
      <c r="K927" s="62"/>
      <c r="L927" s="63"/>
      <c r="M927" s="64" t="e">
        <f t="shared" si="23"/>
        <v>#REF!</v>
      </c>
      <c r="N927" s="58"/>
      <c r="O927" s="65"/>
      <c r="P927" s="60"/>
      <c r="Q927" s="61"/>
      <c r="R927" s="66"/>
      <c r="S927" s="67"/>
      <c r="T927" s="57" t="e">
        <f t="shared" si="24"/>
        <v>#REF!</v>
      </c>
      <c r="U927" s="58"/>
      <c r="V927" s="70"/>
      <c r="W927" s="71"/>
      <c r="X927" s="72"/>
      <c r="Y927" s="73"/>
      <c r="Z927" s="74"/>
      <c r="AA927" s="75" t="e">
        <f t="shared" si="25"/>
        <v>#REF!</v>
      </c>
      <c r="AB927" s="76"/>
      <c r="AC927" s="70"/>
      <c r="AD927" s="71"/>
      <c r="AE927" s="72"/>
      <c r="AF927" s="73"/>
      <c r="AG927" s="74"/>
      <c r="AH927" s="68" t="e">
        <f t="shared" si="26"/>
        <v>#REF!</v>
      </c>
      <c r="AI927" s="76"/>
      <c r="AJ927" s="59"/>
      <c r="AK927" s="71"/>
      <c r="AL927" s="72"/>
      <c r="AM927" s="62"/>
      <c r="AN927" s="63"/>
      <c r="AO927" s="77" t="s">
        <v>165</v>
      </c>
      <c r="AP927" s="3" t="e">
        <f t="shared" si="27"/>
        <v>#REF!</v>
      </c>
    </row>
    <row r="928" spans="1:42" ht="39.75" customHeight="1" x14ac:dyDescent="0.25">
      <c r="A928" s="52">
        <f t="shared" si="28"/>
        <v>914</v>
      </c>
      <c r="B928" s="53" t="e">
        <f>'2 SERVICES'!#REF!</f>
        <v>#REF!</v>
      </c>
      <c r="C928" s="54" t="e">
        <f>'2 SERVICES'!#REF!</f>
        <v>#REF!</v>
      </c>
      <c r="D928" s="55" t="e">
        <f>'2 SERVICES'!#REF!</f>
        <v>#REF!</v>
      </c>
      <c r="E928" s="56">
        <f>'2 SERVICES'!B926</f>
        <v>0</v>
      </c>
      <c r="F928" s="57" t="e">
        <f t="shared" si="22"/>
        <v>#REF!</v>
      </c>
      <c r="G928" s="58"/>
      <c r="H928" s="59"/>
      <c r="I928" s="60"/>
      <c r="J928" s="61"/>
      <c r="K928" s="62"/>
      <c r="L928" s="63"/>
      <c r="M928" s="64" t="e">
        <f t="shared" si="23"/>
        <v>#REF!</v>
      </c>
      <c r="N928" s="58"/>
      <c r="O928" s="65"/>
      <c r="P928" s="60"/>
      <c r="Q928" s="61"/>
      <c r="R928" s="66"/>
      <c r="S928" s="67"/>
      <c r="T928" s="57" t="e">
        <f t="shared" si="24"/>
        <v>#REF!</v>
      </c>
      <c r="U928" s="58"/>
      <c r="V928" s="59"/>
      <c r="W928" s="60"/>
      <c r="X928" s="61"/>
      <c r="Y928" s="62"/>
      <c r="Z928" s="63"/>
      <c r="AA928" s="64" t="e">
        <f t="shared" si="25"/>
        <v>#REF!</v>
      </c>
      <c r="AB928" s="58"/>
      <c r="AC928" s="65"/>
      <c r="AD928" s="60"/>
      <c r="AE928" s="61"/>
      <c r="AF928" s="66"/>
      <c r="AG928" s="67"/>
      <c r="AH928" s="68" t="e">
        <f t="shared" si="26"/>
        <v>#REF!</v>
      </c>
      <c r="AI928" s="58"/>
      <c r="AJ928" s="59"/>
      <c r="AK928" s="60"/>
      <c r="AL928" s="61"/>
      <c r="AM928" s="62"/>
      <c r="AN928" s="63"/>
      <c r="AO928" s="69" t="s">
        <v>165</v>
      </c>
      <c r="AP928" s="3" t="e">
        <f t="shared" si="27"/>
        <v>#REF!</v>
      </c>
    </row>
    <row r="929" spans="1:42" ht="39.75" customHeight="1" x14ac:dyDescent="0.25">
      <c r="A929" s="52">
        <f t="shared" si="28"/>
        <v>915</v>
      </c>
      <c r="B929" s="53" t="e">
        <f>'2 SERVICES'!#REF!</f>
        <v>#REF!</v>
      </c>
      <c r="C929" s="54" t="e">
        <f>'2 SERVICES'!#REF!</f>
        <v>#REF!</v>
      </c>
      <c r="D929" s="55" t="e">
        <f>'2 SERVICES'!#REF!</f>
        <v>#REF!</v>
      </c>
      <c r="E929" s="56">
        <f>'2 SERVICES'!B927</f>
        <v>0</v>
      </c>
      <c r="F929" s="57" t="e">
        <f t="shared" si="22"/>
        <v>#REF!</v>
      </c>
      <c r="G929" s="58"/>
      <c r="H929" s="59"/>
      <c r="I929" s="60"/>
      <c r="J929" s="61"/>
      <c r="K929" s="62"/>
      <c r="L929" s="63"/>
      <c r="M929" s="64" t="e">
        <f t="shared" si="23"/>
        <v>#REF!</v>
      </c>
      <c r="N929" s="58"/>
      <c r="O929" s="65"/>
      <c r="P929" s="60"/>
      <c r="Q929" s="61"/>
      <c r="R929" s="66"/>
      <c r="S929" s="67"/>
      <c r="T929" s="57" t="e">
        <f t="shared" si="24"/>
        <v>#REF!</v>
      </c>
      <c r="U929" s="58"/>
      <c r="V929" s="70"/>
      <c r="W929" s="71"/>
      <c r="X929" s="72"/>
      <c r="Y929" s="73"/>
      <c r="Z929" s="74"/>
      <c r="AA929" s="75" t="e">
        <f t="shared" si="25"/>
        <v>#REF!</v>
      </c>
      <c r="AB929" s="76"/>
      <c r="AC929" s="70"/>
      <c r="AD929" s="71"/>
      <c r="AE929" s="72"/>
      <c r="AF929" s="73"/>
      <c r="AG929" s="74"/>
      <c r="AH929" s="68" t="e">
        <f t="shared" si="26"/>
        <v>#REF!</v>
      </c>
      <c r="AI929" s="76"/>
      <c r="AJ929" s="59"/>
      <c r="AK929" s="71"/>
      <c r="AL929" s="72"/>
      <c r="AM929" s="62"/>
      <c r="AN929" s="63"/>
      <c r="AO929" s="77" t="s">
        <v>165</v>
      </c>
      <c r="AP929" s="3" t="e">
        <f t="shared" si="27"/>
        <v>#REF!</v>
      </c>
    </row>
    <row r="930" spans="1:42" ht="39.75" customHeight="1" x14ac:dyDescent="0.25">
      <c r="A930" s="52">
        <f t="shared" si="28"/>
        <v>916</v>
      </c>
      <c r="B930" s="53" t="e">
        <f>'2 SERVICES'!#REF!</f>
        <v>#REF!</v>
      </c>
      <c r="C930" s="54" t="e">
        <f>'2 SERVICES'!#REF!</f>
        <v>#REF!</v>
      </c>
      <c r="D930" s="55" t="e">
        <f>'2 SERVICES'!#REF!</f>
        <v>#REF!</v>
      </c>
      <c r="E930" s="56">
        <f>'2 SERVICES'!B928</f>
        <v>0</v>
      </c>
      <c r="F930" s="57" t="e">
        <f t="shared" si="22"/>
        <v>#REF!</v>
      </c>
      <c r="G930" s="58"/>
      <c r="H930" s="59"/>
      <c r="I930" s="60"/>
      <c r="J930" s="61"/>
      <c r="K930" s="62"/>
      <c r="L930" s="63"/>
      <c r="M930" s="64" t="e">
        <f t="shared" si="23"/>
        <v>#REF!</v>
      </c>
      <c r="N930" s="58"/>
      <c r="O930" s="65"/>
      <c r="P930" s="60"/>
      <c r="Q930" s="61"/>
      <c r="R930" s="66"/>
      <c r="S930" s="67"/>
      <c r="T930" s="57" t="e">
        <f t="shared" si="24"/>
        <v>#REF!</v>
      </c>
      <c r="U930" s="58"/>
      <c r="V930" s="59"/>
      <c r="W930" s="60"/>
      <c r="X930" s="61"/>
      <c r="Y930" s="62"/>
      <c r="Z930" s="63"/>
      <c r="AA930" s="64" t="e">
        <f t="shared" si="25"/>
        <v>#REF!</v>
      </c>
      <c r="AB930" s="58"/>
      <c r="AC930" s="65"/>
      <c r="AD930" s="60"/>
      <c r="AE930" s="61"/>
      <c r="AF930" s="66"/>
      <c r="AG930" s="67"/>
      <c r="AH930" s="68" t="e">
        <f t="shared" si="26"/>
        <v>#REF!</v>
      </c>
      <c r="AI930" s="58"/>
      <c r="AJ930" s="59"/>
      <c r="AK930" s="60"/>
      <c r="AL930" s="61"/>
      <c r="AM930" s="62"/>
      <c r="AN930" s="63"/>
      <c r="AO930" s="69" t="s">
        <v>165</v>
      </c>
      <c r="AP930" s="3" t="e">
        <f t="shared" si="27"/>
        <v>#REF!</v>
      </c>
    </row>
    <row r="931" spans="1:42" ht="39.75" customHeight="1" x14ac:dyDescent="0.25">
      <c r="A931" s="52">
        <f t="shared" si="28"/>
        <v>917</v>
      </c>
      <c r="B931" s="53" t="e">
        <f>'2 SERVICES'!#REF!</f>
        <v>#REF!</v>
      </c>
      <c r="C931" s="54" t="e">
        <f>'2 SERVICES'!#REF!</f>
        <v>#REF!</v>
      </c>
      <c r="D931" s="55" t="e">
        <f>'2 SERVICES'!#REF!</f>
        <v>#REF!</v>
      </c>
      <c r="E931" s="56">
        <f>'2 SERVICES'!B929</f>
        <v>0</v>
      </c>
      <c r="F931" s="57" t="e">
        <f t="shared" si="22"/>
        <v>#REF!</v>
      </c>
      <c r="G931" s="58"/>
      <c r="H931" s="59"/>
      <c r="I931" s="60"/>
      <c r="J931" s="61"/>
      <c r="K931" s="62"/>
      <c r="L931" s="63"/>
      <c r="M931" s="64" t="e">
        <f t="shared" si="23"/>
        <v>#REF!</v>
      </c>
      <c r="N931" s="58"/>
      <c r="O931" s="65"/>
      <c r="P931" s="60"/>
      <c r="Q931" s="61"/>
      <c r="R931" s="66"/>
      <c r="S931" s="67"/>
      <c r="T931" s="57" t="e">
        <f t="shared" si="24"/>
        <v>#REF!</v>
      </c>
      <c r="U931" s="58"/>
      <c r="V931" s="70"/>
      <c r="W931" s="71"/>
      <c r="X931" s="72"/>
      <c r="Y931" s="73"/>
      <c r="Z931" s="74"/>
      <c r="AA931" s="75" t="e">
        <f t="shared" si="25"/>
        <v>#REF!</v>
      </c>
      <c r="AB931" s="76"/>
      <c r="AC931" s="70"/>
      <c r="AD931" s="71"/>
      <c r="AE931" s="72"/>
      <c r="AF931" s="73"/>
      <c r="AG931" s="74"/>
      <c r="AH931" s="68" t="e">
        <f t="shared" si="26"/>
        <v>#REF!</v>
      </c>
      <c r="AI931" s="76"/>
      <c r="AJ931" s="59"/>
      <c r="AK931" s="71"/>
      <c r="AL931" s="72"/>
      <c r="AM931" s="62"/>
      <c r="AN931" s="63"/>
      <c r="AO931" s="77" t="s">
        <v>165</v>
      </c>
      <c r="AP931" s="3" t="e">
        <f t="shared" si="27"/>
        <v>#REF!</v>
      </c>
    </row>
    <row r="932" spans="1:42" ht="39.75" customHeight="1" x14ac:dyDescent="0.25">
      <c r="A932" s="52">
        <f t="shared" si="28"/>
        <v>918</v>
      </c>
      <c r="B932" s="53" t="e">
        <f>'2 SERVICES'!#REF!</f>
        <v>#REF!</v>
      </c>
      <c r="C932" s="54" t="e">
        <f>'2 SERVICES'!#REF!</f>
        <v>#REF!</v>
      </c>
      <c r="D932" s="55" t="e">
        <f>'2 SERVICES'!#REF!</f>
        <v>#REF!</v>
      </c>
      <c r="E932" s="56">
        <f>'2 SERVICES'!B930</f>
        <v>0</v>
      </c>
      <c r="F932" s="57" t="e">
        <f t="shared" si="22"/>
        <v>#REF!</v>
      </c>
      <c r="G932" s="58"/>
      <c r="H932" s="59"/>
      <c r="I932" s="60"/>
      <c r="J932" s="61"/>
      <c r="K932" s="62"/>
      <c r="L932" s="63"/>
      <c r="M932" s="64" t="e">
        <f t="shared" si="23"/>
        <v>#REF!</v>
      </c>
      <c r="N932" s="58"/>
      <c r="O932" s="65"/>
      <c r="P932" s="60"/>
      <c r="Q932" s="61"/>
      <c r="R932" s="66"/>
      <c r="S932" s="67"/>
      <c r="T932" s="57" t="e">
        <f t="shared" si="24"/>
        <v>#REF!</v>
      </c>
      <c r="U932" s="58"/>
      <c r="V932" s="59"/>
      <c r="W932" s="60"/>
      <c r="X932" s="61"/>
      <c r="Y932" s="62"/>
      <c r="Z932" s="63"/>
      <c r="AA932" s="64" t="e">
        <f t="shared" si="25"/>
        <v>#REF!</v>
      </c>
      <c r="AB932" s="58"/>
      <c r="AC932" s="65"/>
      <c r="AD932" s="60"/>
      <c r="AE932" s="61"/>
      <c r="AF932" s="66"/>
      <c r="AG932" s="67"/>
      <c r="AH932" s="68" t="e">
        <f t="shared" si="26"/>
        <v>#REF!</v>
      </c>
      <c r="AI932" s="58"/>
      <c r="AJ932" s="59"/>
      <c r="AK932" s="60"/>
      <c r="AL932" s="61"/>
      <c r="AM932" s="62"/>
      <c r="AN932" s="63"/>
      <c r="AO932" s="69" t="s">
        <v>165</v>
      </c>
      <c r="AP932" s="3" t="e">
        <f t="shared" si="27"/>
        <v>#REF!</v>
      </c>
    </row>
    <row r="933" spans="1:42" ht="39.75" customHeight="1" x14ac:dyDescent="0.25">
      <c r="A933" s="52">
        <f t="shared" si="28"/>
        <v>919</v>
      </c>
      <c r="B933" s="53" t="e">
        <f>'2 SERVICES'!#REF!</f>
        <v>#REF!</v>
      </c>
      <c r="C933" s="54" t="e">
        <f>'2 SERVICES'!#REF!</f>
        <v>#REF!</v>
      </c>
      <c r="D933" s="55" t="e">
        <f>'2 SERVICES'!#REF!</f>
        <v>#REF!</v>
      </c>
      <c r="E933" s="56">
        <f>'2 SERVICES'!B931</f>
        <v>0</v>
      </c>
      <c r="F933" s="57" t="e">
        <f t="shared" si="22"/>
        <v>#REF!</v>
      </c>
      <c r="G933" s="58"/>
      <c r="H933" s="59"/>
      <c r="I933" s="60"/>
      <c r="J933" s="61"/>
      <c r="K933" s="62"/>
      <c r="L933" s="63"/>
      <c r="M933" s="64" t="e">
        <f t="shared" si="23"/>
        <v>#REF!</v>
      </c>
      <c r="N933" s="58"/>
      <c r="O933" s="65"/>
      <c r="P933" s="60"/>
      <c r="Q933" s="61"/>
      <c r="R933" s="66"/>
      <c r="S933" s="67"/>
      <c r="T933" s="57" t="e">
        <f t="shared" si="24"/>
        <v>#REF!</v>
      </c>
      <c r="U933" s="58"/>
      <c r="V933" s="70"/>
      <c r="W933" s="71"/>
      <c r="X933" s="72"/>
      <c r="Y933" s="73"/>
      <c r="Z933" s="74"/>
      <c r="AA933" s="75" t="e">
        <f t="shared" si="25"/>
        <v>#REF!</v>
      </c>
      <c r="AB933" s="76"/>
      <c r="AC933" s="70"/>
      <c r="AD933" s="71"/>
      <c r="AE933" s="72"/>
      <c r="AF933" s="73"/>
      <c r="AG933" s="74"/>
      <c r="AH933" s="68" t="e">
        <f t="shared" si="26"/>
        <v>#REF!</v>
      </c>
      <c r="AI933" s="76"/>
      <c r="AJ933" s="59"/>
      <c r="AK933" s="71"/>
      <c r="AL933" s="72"/>
      <c r="AM933" s="62"/>
      <c r="AN933" s="63"/>
      <c r="AO933" s="77" t="s">
        <v>165</v>
      </c>
      <c r="AP933" s="3" t="e">
        <f t="shared" si="27"/>
        <v>#REF!</v>
      </c>
    </row>
    <row r="934" spans="1:42" ht="39.75" customHeight="1" x14ac:dyDescent="0.25">
      <c r="A934" s="52">
        <f t="shared" si="28"/>
        <v>920</v>
      </c>
      <c r="B934" s="53" t="e">
        <f>'2 SERVICES'!#REF!</f>
        <v>#REF!</v>
      </c>
      <c r="C934" s="54" t="e">
        <f>'2 SERVICES'!#REF!</f>
        <v>#REF!</v>
      </c>
      <c r="D934" s="55" t="e">
        <f>'2 SERVICES'!#REF!</f>
        <v>#REF!</v>
      </c>
      <c r="E934" s="56">
        <f>'2 SERVICES'!B932</f>
        <v>0</v>
      </c>
      <c r="F934" s="57" t="e">
        <f t="shared" si="22"/>
        <v>#REF!</v>
      </c>
      <c r="G934" s="58"/>
      <c r="H934" s="59"/>
      <c r="I934" s="60"/>
      <c r="J934" s="61"/>
      <c r="K934" s="62"/>
      <c r="L934" s="63"/>
      <c r="M934" s="64" t="e">
        <f t="shared" si="23"/>
        <v>#REF!</v>
      </c>
      <c r="N934" s="58"/>
      <c r="O934" s="65"/>
      <c r="P934" s="60"/>
      <c r="Q934" s="61"/>
      <c r="R934" s="66"/>
      <c r="S934" s="67"/>
      <c r="T934" s="57" t="e">
        <f t="shared" si="24"/>
        <v>#REF!</v>
      </c>
      <c r="U934" s="58"/>
      <c r="V934" s="59"/>
      <c r="W934" s="60"/>
      <c r="X934" s="61"/>
      <c r="Y934" s="62"/>
      <c r="Z934" s="63"/>
      <c r="AA934" s="64" t="e">
        <f t="shared" si="25"/>
        <v>#REF!</v>
      </c>
      <c r="AB934" s="58"/>
      <c r="AC934" s="65"/>
      <c r="AD934" s="60"/>
      <c r="AE934" s="61"/>
      <c r="AF934" s="66"/>
      <c r="AG934" s="67"/>
      <c r="AH934" s="68" t="e">
        <f t="shared" si="26"/>
        <v>#REF!</v>
      </c>
      <c r="AI934" s="58"/>
      <c r="AJ934" s="59"/>
      <c r="AK934" s="60"/>
      <c r="AL934" s="61"/>
      <c r="AM934" s="62"/>
      <c r="AN934" s="63"/>
      <c r="AO934" s="69" t="s">
        <v>165</v>
      </c>
      <c r="AP934" s="3" t="e">
        <f t="shared" si="27"/>
        <v>#REF!</v>
      </c>
    </row>
    <row r="935" spans="1:42" ht="39.75" customHeight="1" x14ac:dyDescent="0.25">
      <c r="A935" s="52">
        <f t="shared" si="28"/>
        <v>921</v>
      </c>
      <c r="B935" s="53" t="e">
        <f>'2 SERVICES'!#REF!</f>
        <v>#REF!</v>
      </c>
      <c r="C935" s="54" t="e">
        <f>'2 SERVICES'!#REF!</f>
        <v>#REF!</v>
      </c>
      <c r="D935" s="55" t="e">
        <f>'2 SERVICES'!#REF!</f>
        <v>#REF!</v>
      </c>
      <c r="E935" s="56">
        <f>'2 SERVICES'!B933</f>
        <v>0</v>
      </c>
      <c r="F935" s="57" t="e">
        <f t="shared" si="22"/>
        <v>#REF!</v>
      </c>
      <c r="G935" s="58"/>
      <c r="H935" s="59"/>
      <c r="I935" s="60"/>
      <c r="J935" s="61"/>
      <c r="K935" s="62"/>
      <c r="L935" s="63"/>
      <c r="M935" s="64" t="e">
        <f t="shared" si="23"/>
        <v>#REF!</v>
      </c>
      <c r="N935" s="58"/>
      <c r="O935" s="65"/>
      <c r="P935" s="60"/>
      <c r="Q935" s="61"/>
      <c r="R935" s="66"/>
      <c r="S935" s="67"/>
      <c r="T935" s="57" t="e">
        <f t="shared" si="24"/>
        <v>#REF!</v>
      </c>
      <c r="U935" s="58"/>
      <c r="V935" s="70"/>
      <c r="W935" s="71"/>
      <c r="X935" s="72"/>
      <c r="Y935" s="73"/>
      <c r="Z935" s="74"/>
      <c r="AA935" s="75" t="e">
        <f t="shared" si="25"/>
        <v>#REF!</v>
      </c>
      <c r="AB935" s="76"/>
      <c r="AC935" s="70"/>
      <c r="AD935" s="71"/>
      <c r="AE935" s="72"/>
      <c r="AF935" s="73"/>
      <c r="AG935" s="74"/>
      <c r="AH935" s="68" t="e">
        <f t="shared" si="26"/>
        <v>#REF!</v>
      </c>
      <c r="AI935" s="76"/>
      <c r="AJ935" s="59"/>
      <c r="AK935" s="71"/>
      <c r="AL935" s="72"/>
      <c r="AM935" s="62"/>
      <c r="AN935" s="63"/>
      <c r="AO935" s="77" t="s">
        <v>165</v>
      </c>
      <c r="AP935" s="3" t="e">
        <f t="shared" si="27"/>
        <v>#REF!</v>
      </c>
    </row>
    <row r="936" spans="1:42" ht="39.75" customHeight="1" x14ac:dyDescent="0.25">
      <c r="A936" s="52">
        <f t="shared" si="28"/>
        <v>922</v>
      </c>
      <c r="B936" s="53" t="e">
        <f>'2 SERVICES'!#REF!</f>
        <v>#REF!</v>
      </c>
      <c r="C936" s="54" t="e">
        <f>'2 SERVICES'!#REF!</f>
        <v>#REF!</v>
      </c>
      <c r="D936" s="55" t="e">
        <f>'2 SERVICES'!#REF!</f>
        <v>#REF!</v>
      </c>
      <c r="E936" s="56">
        <f>'2 SERVICES'!B934</f>
        <v>0</v>
      </c>
      <c r="F936" s="57" t="e">
        <f t="shared" si="22"/>
        <v>#REF!</v>
      </c>
      <c r="G936" s="58"/>
      <c r="H936" s="59"/>
      <c r="I936" s="60"/>
      <c r="J936" s="61"/>
      <c r="K936" s="62"/>
      <c r="L936" s="63"/>
      <c r="M936" s="64" t="e">
        <f t="shared" si="23"/>
        <v>#REF!</v>
      </c>
      <c r="N936" s="58"/>
      <c r="O936" s="65"/>
      <c r="P936" s="60"/>
      <c r="Q936" s="61"/>
      <c r="R936" s="66"/>
      <c r="S936" s="67"/>
      <c r="T936" s="57" t="e">
        <f t="shared" si="24"/>
        <v>#REF!</v>
      </c>
      <c r="U936" s="58"/>
      <c r="V936" s="59"/>
      <c r="W936" s="60"/>
      <c r="X936" s="61"/>
      <c r="Y936" s="62"/>
      <c r="Z936" s="63"/>
      <c r="AA936" s="64" t="e">
        <f t="shared" si="25"/>
        <v>#REF!</v>
      </c>
      <c r="AB936" s="58"/>
      <c r="AC936" s="65"/>
      <c r="AD936" s="60"/>
      <c r="AE936" s="61"/>
      <c r="AF936" s="66"/>
      <c r="AG936" s="67"/>
      <c r="AH936" s="68" t="e">
        <f t="shared" si="26"/>
        <v>#REF!</v>
      </c>
      <c r="AI936" s="58"/>
      <c r="AJ936" s="59"/>
      <c r="AK936" s="60"/>
      <c r="AL936" s="61"/>
      <c r="AM936" s="62"/>
      <c r="AN936" s="63"/>
      <c r="AO936" s="69" t="s">
        <v>165</v>
      </c>
      <c r="AP936" s="3" t="e">
        <f t="shared" si="27"/>
        <v>#REF!</v>
      </c>
    </row>
    <row r="937" spans="1:42" ht="39.75" customHeight="1" x14ac:dyDescent="0.25">
      <c r="A937" s="52">
        <f t="shared" si="28"/>
        <v>923</v>
      </c>
      <c r="B937" s="53" t="e">
        <f>'2 SERVICES'!#REF!</f>
        <v>#REF!</v>
      </c>
      <c r="C937" s="54" t="e">
        <f>'2 SERVICES'!#REF!</f>
        <v>#REF!</v>
      </c>
      <c r="D937" s="55" t="e">
        <f>'2 SERVICES'!#REF!</f>
        <v>#REF!</v>
      </c>
      <c r="E937" s="56">
        <f>'2 SERVICES'!B935</f>
        <v>0</v>
      </c>
      <c r="F937" s="57" t="e">
        <f t="shared" si="22"/>
        <v>#REF!</v>
      </c>
      <c r="G937" s="58"/>
      <c r="H937" s="59"/>
      <c r="I937" s="60"/>
      <c r="J937" s="61"/>
      <c r="K937" s="62"/>
      <c r="L937" s="63"/>
      <c r="M937" s="64" t="e">
        <f t="shared" si="23"/>
        <v>#REF!</v>
      </c>
      <c r="N937" s="58"/>
      <c r="O937" s="65"/>
      <c r="P937" s="60"/>
      <c r="Q937" s="61"/>
      <c r="R937" s="66"/>
      <c r="S937" s="67"/>
      <c r="T937" s="57" t="e">
        <f t="shared" si="24"/>
        <v>#REF!</v>
      </c>
      <c r="U937" s="58"/>
      <c r="V937" s="70"/>
      <c r="W937" s="71"/>
      <c r="X937" s="72"/>
      <c r="Y937" s="73"/>
      <c r="Z937" s="74"/>
      <c r="AA937" s="75" t="e">
        <f t="shared" si="25"/>
        <v>#REF!</v>
      </c>
      <c r="AB937" s="76"/>
      <c r="AC937" s="70"/>
      <c r="AD937" s="71"/>
      <c r="AE937" s="72"/>
      <c r="AF937" s="73"/>
      <c r="AG937" s="74"/>
      <c r="AH937" s="68" t="e">
        <f t="shared" si="26"/>
        <v>#REF!</v>
      </c>
      <c r="AI937" s="76"/>
      <c r="AJ937" s="59"/>
      <c r="AK937" s="71"/>
      <c r="AL937" s="72"/>
      <c r="AM937" s="62"/>
      <c r="AN937" s="63"/>
      <c r="AO937" s="77" t="s">
        <v>165</v>
      </c>
      <c r="AP937" s="3" t="e">
        <f t="shared" si="27"/>
        <v>#REF!</v>
      </c>
    </row>
    <row r="938" spans="1:42" ht="39.75" customHeight="1" x14ac:dyDescent="0.25">
      <c r="A938" s="52">
        <f t="shared" si="28"/>
        <v>924</v>
      </c>
      <c r="B938" s="53" t="e">
        <f>'2 SERVICES'!#REF!</f>
        <v>#REF!</v>
      </c>
      <c r="C938" s="54" t="e">
        <f>'2 SERVICES'!#REF!</f>
        <v>#REF!</v>
      </c>
      <c r="D938" s="55" t="e">
        <f>'2 SERVICES'!#REF!</f>
        <v>#REF!</v>
      </c>
      <c r="E938" s="56">
        <f>'2 SERVICES'!B936</f>
        <v>0</v>
      </c>
      <c r="F938" s="57" t="e">
        <f t="shared" si="22"/>
        <v>#REF!</v>
      </c>
      <c r="G938" s="58"/>
      <c r="H938" s="59"/>
      <c r="I938" s="60"/>
      <c r="J938" s="61"/>
      <c r="K938" s="62"/>
      <c r="L938" s="63"/>
      <c r="M938" s="64" t="e">
        <f t="shared" si="23"/>
        <v>#REF!</v>
      </c>
      <c r="N938" s="58"/>
      <c r="O938" s="65"/>
      <c r="P938" s="60"/>
      <c r="Q938" s="61"/>
      <c r="R938" s="66"/>
      <c r="S938" s="67"/>
      <c r="T938" s="57" t="e">
        <f t="shared" si="24"/>
        <v>#REF!</v>
      </c>
      <c r="U938" s="58"/>
      <c r="V938" s="59"/>
      <c r="W938" s="60"/>
      <c r="X938" s="61"/>
      <c r="Y938" s="62"/>
      <c r="Z938" s="63"/>
      <c r="AA938" s="64" t="e">
        <f t="shared" si="25"/>
        <v>#REF!</v>
      </c>
      <c r="AB938" s="58"/>
      <c r="AC938" s="65"/>
      <c r="AD938" s="60"/>
      <c r="AE938" s="61"/>
      <c r="AF938" s="66"/>
      <c r="AG938" s="67"/>
      <c r="AH938" s="68" t="e">
        <f t="shared" si="26"/>
        <v>#REF!</v>
      </c>
      <c r="AI938" s="58"/>
      <c r="AJ938" s="59"/>
      <c r="AK938" s="60"/>
      <c r="AL938" s="61"/>
      <c r="AM938" s="62"/>
      <c r="AN938" s="63"/>
      <c r="AO938" s="69" t="s">
        <v>165</v>
      </c>
      <c r="AP938" s="3" t="e">
        <f t="shared" si="27"/>
        <v>#REF!</v>
      </c>
    </row>
    <row r="939" spans="1:42" ht="39.75" customHeight="1" x14ac:dyDescent="0.25">
      <c r="A939" s="52">
        <f t="shared" si="28"/>
        <v>925</v>
      </c>
      <c r="B939" s="53" t="e">
        <f>'2 SERVICES'!#REF!</f>
        <v>#REF!</v>
      </c>
      <c r="C939" s="54" t="e">
        <f>'2 SERVICES'!#REF!</f>
        <v>#REF!</v>
      </c>
      <c r="D939" s="55" t="e">
        <f>'2 SERVICES'!#REF!</f>
        <v>#REF!</v>
      </c>
      <c r="E939" s="56">
        <f>'2 SERVICES'!B937</f>
        <v>0</v>
      </c>
      <c r="F939" s="57" t="e">
        <f t="shared" si="22"/>
        <v>#REF!</v>
      </c>
      <c r="G939" s="58"/>
      <c r="H939" s="59"/>
      <c r="I939" s="60"/>
      <c r="J939" s="61"/>
      <c r="K939" s="62"/>
      <c r="L939" s="63"/>
      <c r="M939" s="64" t="e">
        <f t="shared" si="23"/>
        <v>#REF!</v>
      </c>
      <c r="N939" s="58"/>
      <c r="O939" s="65"/>
      <c r="P939" s="60"/>
      <c r="Q939" s="61"/>
      <c r="R939" s="66"/>
      <c r="S939" s="67"/>
      <c r="T939" s="57" t="e">
        <f t="shared" si="24"/>
        <v>#REF!</v>
      </c>
      <c r="U939" s="58"/>
      <c r="V939" s="70"/>
      <c r="W939" s="71"/>
      <c r="X939" s="72"/>
      <c r="Y939" s="73"/>
      <c r="Z939" s="74"/>
      <c r="AA939" s="75" t="e">
        <f t="shared" si="25"/>
        <v>#REF!</v>
      </c>
      <c r="AB939" s="76"/>
      <c r="AC939" s="70"/>
      <c r="AD939" s="71"/>
      <c r="AE939" s="72"/>
      <c r="AF939" s="73"/>
      <c r="AG939" s="74"/>
      <c r="AH939" s="68" t="e">
        <f t="shared" si="26"/>
        <v>#REF!</v>
      </c>
      <c r="AI939" s="76"/>
      <c r="AJ939" s="59"/>
      <c r="AK939" s="71"/>
      <c r="AL939" s="72"/>
      <c r="AM939" s="62"/>
      <c r="AN939" s="63"/>
      <c r="AO939" s="77" t="s">
        <v>165</v>
      </c>
      <c r="AP939" s="3" t="e">
        <f t="shared" si="27"/>
        <v>#REF!</v>
      </c>
    </row>
    <row r="940" spans="1:42" ht="39.75" customHeight="1" x14ac:dyDescent="0.25">
      <c r="A940" s="52">
        <f t="shared" si="28"/>
        <v>926</v>
      </c>
      <c r="B940" s="53" t="e">
        <f>'2 SERVICES'!#REF!</f>
        <v>#REF!</v>
      </c>
      <c r="C940" s="54" t="e">
        <f>'2 SERVICES'!#REF!</f>
        <v>#REF!</v>
      </c>
      <c r="D940" s="55" t="e">
        <f>'2 SERVICES'!#REF!</f>
        <v>#REF!</v>
      </c>
      <c r="E940" s="56">
        <f>'2 SERVICES'!B938</f>
        <v>0</v>
      </c>
      <c r="F940" s="57" t="e">
        <f t="shared" si="22"/>
        <v>#REF!</v>
      </c>
      <c r="G940" s="58"/>
      <c r="H940" s="59"/>
      <c r="I940" s="60"/>
      <c r="J940" s="61"/>
      <c r="K940" s="62"/>
      <c r="L940" s="63"/>
      <c r="M940" s="64" t="e">
        <f t="shared" si="23"/>
        <v>#REF!</v>
      </c>
      <c r="N940" s="58"/>
      <c r="O940" s="65"/>
      <c r="P940" s="60"/>
      <c r="Q940" s="61"/>
      <c r="R940" s="66"/>
      <c r="S940" s="67"/>
      <c r="T940" s="57" t="e">
        <f t="shared" si="24"/>
        <v>#REF!</v>
      </c>
      <c r="U940" s="58"/>
      <c r="V940" s="59"/>
      <c r="W940" s="60"/>
      <c r="X940" s="61"/>
      <c r="Y940" s="62"/>
      <c r="Z940" s="63"/>
      <c r="AA940" s="64" t="e">
        <f t="shared" si="25"/>
        <v>#REF!</v>
      </c>
      <c r="AB940" s="58"/>
      <c r="AC940" s="65"/>
      <c r="AD940" s="60"/>
      <c r="AE940" s="61"/>
      <c r="AF940" s="66"/>
      <c r="AG940" s="67"/>
      <c r="AH940" s="68" t="e">
        <f t="shared" si="26"/>
        <v>#REF!</v>
      </c>
      <c r="AI940" s="58"/>
      <c r="AJ940" s="59"/>
      <c r="AK940" s="60"/>
      <c r="AL940" s="61"/>
      <c r="AM940" s="62"/>
      <c r="AN940" s="63"/>
      <c r="AO940" s="69" t="s">
        <v>165</v>
      </c>
      <c r="AP940" s="3" t="e">
        <f t="shared" si="27"/>
        <v>#REF!</v>
      </c>
    </row>
    <row r="941" spans="1:42" ht="39.75" customHeight="1" x14ac:dyDescent="0.25">
      <c r="A941" s="52">
        <f t="shared" si="28"/>
        <v>927</v>
      </c>
      <c r="B941" s="53" t="e">
        <f>'2 SERVICES'!#REF!</f>
        <v>#REF!</v>
      </c>
      <c r="C941" s="54" t="e">
        <f>'2 SERVICES'!#REF!</f>
        <v>#REF!</v>
      </c>
      <c r="D941" s="55" t="e">
        <f>'2 SERVICES'!#REF!</f>
        <v>#REF!</v>
      </c>
      <c r="E941" s="56">
        <f>'2 SERVICES'!B939</f>
        <v>0</v>
      </c>
      <c r="F941" s="57" t="e">
        <f t="shared" si="22"/>
        <v>#REF!</v>
      </c>
      <c r="G941" s="58"/>
      <c r="H941" s="59"/>
      <c r="I941" s="60"/>
      <c r="J941" s="61"/>
      <c r="K941" s="62"/>
      <c r="L941" s="63"/>
      <c r="M941" s="64" t="e">
        <f t="shared" si="23"/>
        <v>#REF!</v>
      </c>
      <c r="N941" s="58"/>
      <c r="O941" s="65"/>
      <c r="P941" s="60"/>
      <c r="Q941" s="61"/>
      <c r="R941" s="66"/>
      <c r="S941" s="67"/>
      <c r="T941" s="57" t="e">
        <f t="shared" si="24"/>
        <v>#REF!</v>
      </c>
      <c r="U941" s="58"/>
      <c r="V941" s="70"/>
      <c r="W941" s="71"/>
      <c r="X941" s="72"/>
      <c r="Y941" s="73"/>
      <c r="Z941" s="74"/>
      <c r="AA941" s="75" t="e">
        <f t="shared" si="25"/>
        <v>#REF!</v>
      </c>
      <c r="AB941" s="76"/>
      <c r="AC941" s="70"/>
      <c r="AD941" s="71"/>
      <c r="AE941" s="72"/>
      <c r="AF941" s="73"/>
      <c r="AG941" s="74"/>
      <c r="AH941" s="68" t="e">
        <f t="shared" si="26"/>
        <v>#REF!</v>
      </c>
      <c r="AI941" s="76"/>
      <c r="AJ941" s="59"/>
      <c r="AK941" s="71"/>
      <c r="AL941" s="72"/>
      <c r="AM941" s="62"/>
      <c r="AN941" s="63"/>
      <c r="AO941" s="77" t="s">
        <v>165</v>
      </c>
      <c r="AP941" s="3" t="e">
        <f t="shared" si="27"/>
        <v>#REF!</v>
      </c>
    </row>
    <row r="942" spans="1:42" ht="39.75" customHeight="1" x14ac:dyDescent="0.25">
      <c r="A942" s="52">
        <f t="shared" si="28"/>
        <v>928</v>
      </c>
      <c r="B942" s="53" t="e">
        <f>'2 SERVICES'!#REF!</f>
        <v>#REF!</v>
      </c>
      <c r="C942" s="54" t="e">
        <f>'2 SERVICES'!#REF!</f>
        <v>#REF!</v>
      </c>
      <c r="D942" s="55" t="e">
        <f>'2 SERVICES'!#REF!</f>
        <v>#REF!</v>
      </c>
      <c r="E942" s="56">
        <f>'2 SERVICES'!B940</f>
        <v>0</v>
      </c>
      <c r="F942" s="57" t="e">
        <f t="shared" si="22"/>
        <v>#REF!</v>
      </c>
      <c r="G942" s="58"/>
      <c r="H942" s="59"/>
      <c r="I942" s="60"/>
      <c r="J942" s="61"/>
      <c r="K942" s="62"/>
      <c r="L942" s="63"/>
      <c r="M942" s="64" t="e">
        <f t="shared" si="23"/>
        <v>#REF!</v>
      </c>
      <c r="N942" s="58"/>
      <c r="O942" s="65"/>
      <c r="P942" s="60"/>
      <c r="Q942" s="61"/>
      <c r="R942" s="66"/>
      <c r="S942" s="67"/>
      <c r="T942" s="57" t="e">
        <f t="shared" si="24"/>
        <v>#REF!</v>
      </c>
      <c r="U942" s="58"/>
      <c r="V942" s="59"/>
      <c r="W942" s="60"/>
      <c r="X942" s="61"/>
      <c r="Y942" s="62"/>
      <c r="Z942" s="63"/>
      <c r="AA942" s="64" t="e">
        <f t="shared" si="25"/>
        <v>#REF!</v>
      </c>
      <c r="AB942" s="58"/>
      <c r="AC942" s="65"/>
      <c r="AD942" s="60"/>
      <c r="AE942" s="61"/>
      <c r="AF942" s="66"/>
      <c r="AG942" s="67"/>
      <c r="AH942" s="68" t="e">
        <f t="shared" si="26"/>
        <v>#REF!</v>
      </c>
      <c r="AI942" s="58"/>
      <c r="AJ942" s="59"/>
      <c r="AK942" s="60"/>
      <c r="AL942" s="61"/>
      <c r="AM942" s="62"/>
      <c r="AN942" s="63"/>
      <c r="AO942" s="69" t="s">
        <v>165</v>
      </c>
      <c r="AP942" s="3" t="e">
        <f t="shared" si="27"/>
        <v>#REF!</v>
      </c>
    </row>
    <row r="943" spans="1:42" ht="39.75" customHeight="1" x14ac:dyDescent="0.25">
      <c r="A943" s="52">
        <f t="shared" si="28"/>
        <v>929</v>
      </c>
      <c r="B943" s="53" t="e">
        <f>'2 SERVICES'!#REF!</f>
        <v>#REF!</v>
      </c>
      <c r="C943" s="54" t="e">
        <f>'2 SERVICES'!#REF!</f>
        <v>#REF!</v>
      </c>
      <c r="D943" s="55" t="e">
        <f>'2 SERVICES'!#REF!</f>
        <v>#REF!</v>
      </c>
      <c r="E943" s="56">
        <f>'2 SERVICES'!B941</f>
        <v>0</v>
      </c>
      <c r="F943" s="57" t="e">
        <f t="shared" si="22"/>
        <v>#REF!</v>
      </c>
      <c r="G943" s="58"/>
      <c r="H943" s="59"/>
      <c r="I943" s="60"/>
      <c r="J943" s="61"/>
      <c r="K943" s="62"/>
      <c r="L943" s="63"/>
      <c r="M943" s="64" t="e">
        <f t="shared" si="23"/>
        <v>#REF!</v>
      </c>
      <c r="N943" s="58"/>
      <c r="O943" s="65"/>
      <c r="P943" s="60"/>
      <c r="Q943" s="61"/>
      <c r="R943" s="66"/>
      <c r="S943" s="67"/>
      <c r="T943" s="57" t="e">
        <f t="shared" si="24"/>
        <v>#REF!</v>
      </c>
      <c r="U943" s="58"/>
      <c r="V943" s="70"/>
      <c r="W943" s="71"/>
      <c r="X943" s="72"/>
      <c r="Y943" s="73"/>
      <c r="Z943" s="74"/>
      <c r="AA943" s="75" t="e">
        <f t="shared" si="25"/>
        <v>#REF!</v>
      </c>
      <c r="AB943" s="76"/>
      <c r="AC943" s="70"/>
      <c r="AD943" s="71"/>
      <c r="AE943" s="72"/>
      <c r="AF943" s="73"/>
      <c r="AG943" s="74"/>
      <c r="AH943" s="68" t="e">
        <f t="shared" si="26"/>
        <v>#REF!</v>
      </c>
      <c r="AI943" s="76"/>
      <c r="AJ943" s="59"/>
      <c r="AK943" s="71"/>
      <c r="AL943" s="72"/>
      <c r="AM943" s="62"/>
      <c r="AN943" s="63"/>
      <c r="AO943" s="77" t="s">
        <v>165</v>
      </c>
      <c r="AP943" s="3" t="e">
        <f t="shared" si="27"/>
        <v>#REF!</v>
      </c>
    </row>
    <row r="944" spans="1:42" ht="39.75" customHeight="1" x14ac:dyDescent="0.25">
      <c r="A944" s="52">
        <f t="shared" si="28"/>
        <v>930</v>
      </c>
      <c r="B944" s="53" t="e">
        <f>'2 SERVICES'!#REF!</f>
        <v>#REF!</v>
      </c>
      <c r="C944" s="54" t="e">
        <f>'2 SERVICES'!#REF!</f>
        <v>#REF!</v>
      </c>
      <c r="D944" s="55" t="e">
        <f>'2 SERVICES'!#REF!</f>
        <v>#REF!</v>
      </c>
      <c r="E944" s="56">
        <f>'2 SERVICES'!B942</f>
        <v>0</v>
      </c>
      <c r="F944" s="57" t="e">
        <f t="shared" si="22"/>
        <v>#REF!</v>
      </c>
      <c r="G944" s="58"/>
      <c r="H944" s="59"/>
      <c r="I944" s="60"/>
      <c r="J944" s="61"/>
      <c r="K944" s="62"/>
      <c r="L944" s="63"/>
      <c r="M944" s="64" t="e">
        <f t="shared" si="23"/>
        <v>#REF!</v>
      </c>
      <c r="N944" s="58"/>
      <c r="O944" s="65"/>
      <c r="P944" s="60"/>
      <c r="Q944" s="61"/>
      <c r="R944" s="66"/>
      <c r="S944" s="67"/>
      <c r="T944" s="57" t="e">
        <f t="shared" si="24"/>
        <v>#REF!</v>
      </c>
      <c r="U944" s="58"/>
      <c r="V944" s="59"/>
      <c r="W944" s="60"/>
      <c r="X944" s="61"/>
      <c r="Y944" s="62"/>
      <c r="Z944" s="63"/>
      <c r="AA944" s="64" t="e">
        <f t="shared" si="25"/>
        <v>#REF!</v>
      </c>
      <c r="AB944" s="58"/>
      <c r="AC944" s="65"/>
      <c r="AD944" s="60"/>
      <c r="AE944" s="61"/>
      <c r="AF944" s="66"/>
      <c r="AG944" s="67"/>
      <c r="AH944" s="68" t="e">
        <f t="shared" si="26"/>
        <v>#REF!</v>
      </c>
      <c r="AI944" s="58"/>
      <c r="AJ944" s="59"/>
      <c r="AK944" s="60"/>
      <c r="AL944" s="61"/>
      <c r="AM944" s="62"/>
      <c r="AN944" s="63"/>
      <c r="AO944" s="69" t="s">
        <v>165</v>
      </c>
      <c r="AP944" s="3" t="e">
        <f t="shared" si="27"/>
        <v>#REF!</v>
      </c>
    </row>
    <row r="945" spans="1:42" ht="39.75" customHeight="1" x14ac:dyDescent="0.25">
      <c r="A945" s="52">
        <f t="shared" si="28"/>
        <v>931</v>
      </c>
      <c r="B945" s="53" t="e">
        <f>'2 SERVICES'!#REF!</f>
        <v>#REF!</v>
      </c>
      <c r="C945" s="54" t="e">
        <f>'2 SERVICES'!#REF!</f>
        <v>#REF!</v>
      </c>
      <c r="D945" s="55" t="e">
        <f>'2 SERVICES'!#REF!</f>
        <v>#REF!</v>
      </c>
      <c r="E945" s="56">
        <f>'2 SERVICES'!B943</f>
        <v>0</v>
      </c>
      <c r="F945" s="57" t="e">
        <f t="shared" si="22"/>
        <v>#REF!</v>
      </c>
      <c r="G945" s="58"/>
      <c r="H945" s="59"/>
      <c r="I945" s="60"/>
      <c r="J945" s="61"/>
      <c r="K945" s="62"/>
      <c r="L945" s="63"/>
      <c r="M945" s="64" t="e">
        <f t="shared" si="23"/>
        <v>#REF!</v>
      </c>
      <c r="N945" s="58"/>
      <c r="O945" s="65"/>
      <c r="P945" s="60"/>
      <c r="Q945" s="61"/>
      <c r="R945" s="66"/>
      <c r="S945" s="67"/>
      <c r="T945" s="57" t="e">
        <f t="shared" si="24"/>
        <v>#REF!</v>
      </c>
      <c r="U945" s="58"/>
      <c r="V945" s="70"/>
      <c r="W945" s="71"/>
      <c r="X945" s="72"/>
      <c r="Y945" s="73"/>
      <c r="Z945" s="74"/>
      <c r="AA945" s="75" t="e">
        <f t="shared" si="25"/>
        <v>#REF!</v>
      </c>
      <c r="AB945" s="76"/>
      <c r="AC945" s="70"/>
      <c r="AD945" s="71"/>
      <c r="AE945" s="72"/>
      <c r="AF945" s="73"/>
      <c r="AG945" s="74"/>
      <c r="AH945" s="68" t="e">
        <f t="shared" si="26"/>
        <v>#REF!</v>
      </c>
      <c r="AI945" s="76"/>
      <c r="AJ945" s="59"/>
      <c r="AK945" s="71"/>
      <c r="AL945" s="72"/>
      <c r="AM945" s="62"/>
      <c r="AN945" s="63"/>
      <c r="AO945" s="77" t="s">
        <v>165</v>
      </c>
      <c r="AP945" s="3" t="e">
        <f t="shared" si="27"/>
        <v>#REF!</v>
      </c>
    </row>
    <row r="946" spans="1:42" ht="39.75" customHeight="1" x14ac:dyDescent="0.25">
      <c r="A946" s="52">
        <f t="shared" si="28"/>
        <v>932</v>
      </c>
      <c r="B946" s="53" t="e">
        <f>'2 SERVICES'!#REF!</f>
        <v>#REF!</v>
      </c>
      <c r="C946" s="54" t="e">
        <f>'2 SERVICES'!#REF!</f>
        <v>#REF!</v>
      </c>
      <c r="D946" s="55" t="e">
        <f>'2 SERVICES'!#REF!</f>
        <v>#REF!</v>
      </c>
      <c r="E946" s="56">
        <f>'2 SERVICES'!B944</f>
        <v>0</v>
      </c>
      <c r="F946" s="57" t="e">
        <f t="shared" si="22"/>
        <v>#REF!</v>
      </c>
      <c r="G946" s="58"/>
      <c r="H946" s="59"/>
      <c r="I946" s="60"/>
      <c r="J946" s="61"/>
      <c r="K946" s="62"/>
      <c r="L946" s="63"/>
      <c r="M946" s="64" t="e">
        <f t="shared" si="23"/>
        <v>#REF!</v>
      </c>
      <c r="N946" s="58"/>
      <c r="O946" s="65"/>
      <c r="P946" s="60"/>
      <c r="Q946" s="61"/>
      <c r="R946" s="66"/>
      <c r="S946" s="67"/>
      <c r="T946" s="57" t="e">
        <f t="shared" si="24"/>
        <v>#REF!</v>
      </c>
      <c r="U946" s="58"/>
      <c r="V946" s="59"/>
      <c r="W946" s="60"/>
      <c r="X946" s="61"/>
      <c r="Y946" s="62"/>
      <c r="Z946" s="63"/>
      <c r="AA946" s="64" t="e">
        <f t="shared" si="25"/>
        <v>#REF!</v>
      </c>
      <c r="AB946" s="58"/>
      <c r="AC946" s="65"/>
      <c r="AD946" s="60"/>
      <c r="AE946" s="61"/>
      <c r="AF946" s="66"/>
      <c r="AG946" s="67"/>
      <c r="AH946" s="68" t="e">
        <f t="shared" si="26"/>
        <v>#REF!</v>
      </c>
      <c r="AI946" s="58"/>
      <c r="AJ946" s="59"/>
      <c r="AK946" s="60"/>
      <c r="AL946" s="61"/>
      <c r="AM946" s="62"/>
      <c r="AN946" s="63"/>
      <c r="AO946" s="69" t="s">
        <v>165</v>
      </c>
      <c r="AP946" s="3" t="e">
        <f t="shared" si="27"/>
        <v>#REF!</v>
      </c>
    </row>
    <row r="947" spans="1:42" ht="39.75" customHeight="1" x14ac:dyDescent="0.25">
      <c r="A947" s="52">
        <f t="shared" si="28"/>
        <v>933</v>
      </c>
      <c r="B947" s="53" t="e">
        <f>'2 SERVICES'!#REF!</f>
        <v>#REF!</v>
      </c>
      <c r="C947" s="54" t="e">
        <f>'2 SERVICES'!#REF!</f>
        <v>#REF!</v>
      </c>
      <c r="D947" s="55" t="e">
        <f>'2 SERVICES'!#REF!</f>
        <v>#REF!</v>
      </c>
      <c r="E947" s="56">
        <f>'2 SERVICES'!B945</f>
        <v>0</v>
      </c>
      <c r="F947" s="57" t="e">
        <f t="shared" si="22"/>
        <v>#REF!</v>
      </c>
      <c r="G947" s="58"/>
      <c r="H947" s="59"/>
      <c r="I947" s="60"/>
      <c r="J947" s="61"/>
      <c r="K947" s="62"/>
      <c r="L947" s="63"/>
      <c r="M947" s="64" t="e">
        <f t="shared" si="23"/>
        <v>#REF!</v>
      </c>
      <c r="N947" s="58"/>
      <c r="O947" s="65"/>
      <c r="P947" s="60"/>
      <c r="Q947" s="61"/>
      <c r="R947" s="66"/>
      <c r="S947" s="67"/>
      <c r="T947" s="57" t="e">
        <f t="shared" si="24"/>
        <v>#REF!</v>
      </c>
      <c r="U947" s="58"/>
      <c r="V947" s="70"/>
      <c r="W947" s="71"/>
      <c r="X947" s="72"/>
      <c r="Y947" s="73"/>
      <c r="Z947" s="74"/>
      <c r="AA947" s="75" t="e">
        <f t="shared" si="25"/>
        <v>#REF!</v>
      </c>
      <c r="AB947" s="76"/>
      <c r="AC947" s="70"/>
      <c r="AD947" s="71"/>
      <c r="AE947" s="72"/>
      <c r="AF947" s="73"/>
      <c r="AG947" s="74"/>
      <c r="AH947" s="68" t="e">
        <f t="shared" si="26"/>
        <v>#REF!</v>
      </c>
      <c r="AI947" s="76"/>
      <c r="AJ947" s="59"/>
      <c r="AK947" s="71"/>
      <c r="AL947" s="72"/>
      <c r="AM947" s="62"/>
      <c r="AN947" s="63"/>
      <c r="AO947" s="77" t="s">
        <v>165</v>
      </c>
      <c r="AP947" s="3" t="e">
        <f t="shared" si="27"/>
        <v>#REF!</v>
      </c>
    </row>
    <row r="948" spans="1:42" ht="39.75" customHeight="1" x14ac:dyDescent="0.25">
      <c r="A948" s="52">
        <f t="shared" si="28"/>
        <v>934</v>
      </c>
      <c r="B948" s="53" t="e">
        <f>'2 SERVICES'!#REF!</f>
        <v>#REF!</v>
      </c>
      <c r="C948" s="54" t="e">
        <f>'2 SERVICES'!#REF!</f>
        <v>#REF!</v>
      </c>
      <c r="D948" s="55" t="e">
        <f>'2 SERVICES'!#REF!</f>
        <v>#REF!</v>
      </c>
      <c r="E948" s="56">
        <f>'2 SERVICES'!B946</f>
        <v>0</v>
      </c>
      <c r="F948" s="57" t="e">
        <f t="shared" si="22"/>
        <v>#REF!</v>
      </c>
      <c r="G948" s="58"/>
      <c r="H948" s="59"/>
      <c r="I948" s="60"/>
      <c r="J948" s="61"/>
      <c r="K948" s="62"/>
      <c r="L948" s="63"/>
      <c r="M948" s="64" t="e">
        <f t="shared" si="23"/>
        <v>#REF!</v>
      </c>
      <c r="N948" s="58"/>
      <c r="O948" s="65"/>
      <c r="P948" s="60"/>
      <c r="Q948" s="61"/>
      <c r="R948" s="66"/>
      <c r="S948" s="67"/>
      <c r="T948" s="57" t="e">
        <f t="shared" si="24"/>
        <v>#REF!</v>
      </c>
      <c r="U948" s="58"/>
      <c r="V948" s="59"/>
      <c r="W948" s="60"/>
      <c r="X948" s="61"/>
      <c r="Y948" s="62"/>
      <c r="Z948" s="63"/>
      <c r="AA948" s="64" t="e">
        <f t="shared" si="25"/>
        <v>#REF!</v>
      </c>
      <c r="AB948" s="58"/>
      <c r="AC948" s="65"/>
      <c r="AD948" s="60"/>
      <c r="AE948" s="61"/>
      <c r="AF948" s="66"/>
      <c r="AG948" s="67"/>
      <c r="AH948" s="68" t="e">
        <f t="shared" si="26"/>
        <v>#REF!</v>
      </c>
      <c r="AI948" s="58"/>
      <c r="AJ948" s="59"/>
      <c r="AK948" s="60"/>
      <c r="AL948" s="61"/>
      <c r="AM948" s="62"/>
      <c r="AN948" s="63"/>
      <c r="AO948" s="69" t="s">
        <v>165</v>
      </c>
      <c r="AP948" s="3" t="e">
        <f t="shared" si="27"/>
        <v>#REF!</v>
      </c>
    </row>
    <row r="949" spans="1:42" ht="39.75" customHeight="1" x14ac:dyDescent="0.25">
      <c r="A949" s="52">
        <f t="shared" si="28"/>
        <v>935</v>
      </c>
      <c r="B949" s="53" t="e">
        <f>'2 SERVICES'!#REF!</f>
        <v>#REF!</v>
      </c>
      <c r="C949" s="54" t="e">
        <f>'2 SERVICES'!#REF!</f>
        <v>#REF!</v>
      </c>
      <c r="D949" s="55" t="e">
        <f>'2 SERVICES'!#REF!</f>
        <v>#REF!</v>
      </c>
      <c r="E949" s="56">
        <f>'2 SERVICES'!B947</f>
        <v>0</v>
      </c>
      <c r="F949" s="57" t="e">
        <f t="shared" si="22"/>
        <v>#REF!</v>
      </c>
      <c r="G949" s="58"/>
      <c r="H949" s="59"/>
      <c r="I949" s="60"/>
      <c r="J949" s="61"/>
      <c r="K949" s="62"/>
      <c r="L949" s="63"/>
      <c r="M949" s="64" t="e">
        <f t="shared" si="23"/>
        <v>#REF!</v>
      </c>
      <c r="N949" s="58"/>
      <c r="O949" s="65"/>
      <c r="P949" s="60"/>
      <c r="Q949" s="61"/>
      <c r="R949" s="66"/>
      <c r="S949" s="67"/>
      <c r="T949" s="57" t="e">
        <f t="shared" si="24"/>
        <v>#REF!</v>
      </c>
      <c r="U949" s="58"/>
      <c r="V949" s="70"/>
      <c r="W949" s="71"/>
      <c r="X949" s="72"/>
      <c r="Y949" s="73"/>
      <c r="Z949" s="74"/>
      <c r="AA949" s="75" t="e">
        <f t="shared" si="25"/>
        <v>#REF!</v>
      </c>
      <c r="AB949" s="76"/>
      <c r="AC949" s="70"/>
      <c r="AD949" s="71"/>
      <c r="AE949" s="72"/>
      <c r="AF949" s="73"/>
      <c r="AG949" s="74"/>
      <c r="AH949" s="68" t="e">
        <f t="shared" si="26"/>
        <v>#REF!</v>
      </c>
      <c r="AI949" s="76"/>
      <c r="AJ949" s="59"/>
      <c r="AK949" s="71"/>
      <c r="AL949" s="72"/>
      <c r="AM949" s="62"/>
      <c r="AN949" s="63"/>
      <c r="AO949" s="77" t="s">
        <v>165</v>
      </c>
      <c r="AP949" s="3" t="e">
        <f t="shared" si="27"/>
        <v>#REF!</v>
      </c>
    </row>
    <row r="950" spans="1:42" ht="39.75" customHeight="1" x14ac:dyDescent="0.25">
      <c r="A950" s="52">
        <f t="shared" si="28"/>
        <v>936</v>
      </c>
      <c r="B950" s="53" t="e">
        <f>'2 SERVICES'!#REF!</f>
        <v>#REF!</v>
      </c>
      <c r="C950" s="54" t="e">
        <f>'2 SERVICES'!#REF!</f>
        <v>#REF!</v>
      </c>
      <c r="D950" s="55" t="e">
        <f>'2 SERVICES'!#REF!</f>
        <v>#REF!</v>
      </c>
      <c r="E950" s="56">
        <f>'2 SERVICES'!B948</f>
        <v>0</v>
      </c>
      <c r="F950" s="57" t="e">
        <f t="shared" si="22"/>
        <v>#REF!</v>
      </c>
      <c r="G950" s="58"/>
      <c r="H950" s="59"/>
      <c r="I950" s="60"/>
      <c r="J950" s="61"/>
      <c r="K950" s="62"/>
      <c r="L950" s="63"/>
      <c r="M950" s="64" t="e">
        <f t="shared" si="23"/>
        <v>#REF!</v>
      </c>
      <c r="N950" s="58"/>
      <c r="O950" s="65"/>
      <c r="P950" s="60"/>
      <c r="Q950" s="61"/>
      <c r="R950" s="66"/>
      <c r="S950" s="67"/>
      <c r="T950" s="57" t="e">
        <f t="shared" si="24"/>
        <v>#REF!</v>
      </c>
      <c r="U950" s="58"/>
      <c r="V950" s="59"/>
      <c r="W950" s="60"/>
      <c r="X950" s="61"/>
      <c r="Y950" s="62"/>
      <c r="Z950" s="63"/>
      <c r="AA950" s="64" t="e">
        <f t="shared" si="25"/>
        <v>#REF!</v>
      </c>
      <c r="AB950" s="58"/>
      <c r="AC950" s="65"/>
      <c r="AD950" s="60"/>
      <c r="AE950" s="61"/>
      <c r="AF950" s="66"/>
      <c r="AG950" s="67"/>
      <c r="AH950" s="68" t="e">
        <f t="shared" si="26"/>
        <v>#REF!</v>
      </c>
      <c r="AI950" s="58"/>
      <c r="AJ950" s="59"/>
      <c r="AK950" s="60"/>
      <c r="AL950" s="61"/>
      <c r="AM950" s="62"/>
      <c r="AN950" s="63"/>
      <c r="AO950" s="69" t="s">
        <v>165</v>
      </c>
      <c r="AP950" s="3" t="e">
        <f t="shared" si="27"/>
        <v>#REF!</v>
      </c>
    </row>
    <row r="951" spans="1:42" ht="39.75" customHeight="1" x14ac:dyDescent="0.25">
      <c r="A951" s="52">
        <f t="shared" si="28"/>
        <v>937</v>
      </c>
      <c r="B951" s="53" t="e">
        <f>'2 SERVICES'!#REF!</f>
        <v>#REF!</v>
      </c>
      <c r="C951" s="54" t="e">
        <f>'2 SERVICES'!#REF!</f>
        <v>#REF!</v>
      </c>
      <c r="D951" s="55" t="e">
        <f>'2 SERVICES'!#REF!</f>
        <v>#REF!</v>
      </c>
      <c r="E951" s="56">
        <f>'2 SERVICES'!B949</f>
        <v>0</v>
      </c>
      <c r="F951" s="57" t="e">
        <f t="shared" si="22"/>
        <v>#REF!</v>
      </c>
      <c r="G951" s="58"/>
      <c r="H951" s="59"/>
      <c r="I951" s="60"/>
      <c r="J951" s="61"/>
      <c r="K951" s="62"/>
      <c r="L951" s="63"/>
      <c r="M951" s="64" t="e">
        <f t="shared" si="23"/>
        <v>#REF!</v>
      </c>
      <c r="N951" s="58"/>
      <c r="O951" s="65"/>
      <c r="P951" s="60"/>
      <c r="Q951" s="61"/>
      <c r="R951" s="66"/>
      <c r="S951" s="67"/>
      <c r="T951" s="57" t="e">
        <f t="shared" si="24"/>
        <v>#REF!</v>
      </c>
      <c r="U951" s="58"/>
      <c r="V951" s="70"/>
      <c r="W951" s="71"/>
      <c r="X951" s="72"/>
      <c r="Y951" s="73"/>
      <c r="Z951" s="74"/>
      <c r="AA951" s="75" t="e">
        <f t="shared" si="25"/>
        <v>#REF!</v>
      </c>
      <c r="AB951" s="76"/>
      <c r="AC951" s="70"/>
      <c r="AD951" s="71"/>
      <c r="AE951" s="72"/>
      <c r="AF951" s="73"/>
      <c r="AG951" s="74"/>
      <c r="AH951" s="68" t="e">
        <f t="shared" si="26"/>
        <v>#REF!</v>
      </c>
      <c r="AI951" s="76"/>
      <c r="AJ951" s="59"/>
      <c r="AK951" s="71"/>
      <c r="AL951" s="72"/>
      <c r="AM951" s="62"/>
      <c r="AN951" s="63"/>
      <c r="AO951" s="77" t="s">
        <v>165</v>
      </c>
      <c r="AP951" s="3" t="e">
        <f t="shared" si="27"/>
        <v>#REF!</v>
      </c>
    </row>
    <row r="952" spans="1:42" ht="39.75" customHeight="1" x14ac:dyDescent="0.25">
      <c r="A952" s="52">
        <f t="shared" si="28"/>
        <v>938</v>
      </c>
      <c r="B952" s="53" t="e">
        <f>'2 SERVICES'!#REF!</f>
        <v>#REF!</v>
      </c>
      <c r="C952" s="54" t="e">
        <f>'2 SERVICES'!#REF!</f>
        <v>#REF!</v>
      </c>
      <c r="D952" s="55" t="e">
        <f>'2 SERVICES'!#REF!</f>
        <v>#REF!</v>
      </c>
      <c r="E952" s="56">
        <f>'2 SERVICES'!B950</f>
        <v>0</v>
      </c>
      <c r="F952" s="57" t="e">
        <f t="shared" si="22"/>
        <v>#REF!</v>
      </c>
      <c r="G952" s="58"/>
      <c r="H952" s="59"/>
      <c r="I952" s="60"/>
      <c r="J952" s="61"/>
      <c r="K952" s="62"/>
      <c r="L952" s="63"/>
      <c r="M952" s="64" t="e">
        <f t="shared" si="23"/>
        <v>#REF!</v>
      </c>
      <c r="N952" s="58"/>
      <c r="O952" s="65"/>
      <c r="P952" s="60"/>
      <c r="Q952" s="61"/>
      <c r="R952" s="66"/>
      <c r="S952" s="67"/>
      <c r="T952" s="57" t="e">
        <f t="shared" si="24"/>
        <v>#REF!</v>
      </c>
      <c r="U952" s="58"/>
      <c r="V952" s="59"/>
      <c r="W952" s="60"/>
      <c r="X952" s="61"/>
      <c r="Y952" s="62"/>
      <c r="Z952" s="63"/>
      <c r="AA952" s="64" t="e">
        <f t="shared" si="25"/>
        <v>#REF!</v>
      </c>
      <c r="AB952" s="58"/>
      <c r="AC952" s="65"/>
      <c r="AD952" s="60"/>
      <c r="AE952" s="61"/>
      <c r="AF952" s="66"/>
      <c r="AG952" s="67"/>
      <c r="AH952" s="68" t="e">
        <f t="shared" si="26"/>
        <v>#REF!</v>
      </c>
      <c r="AI952" s="58"/>
      <c r="AJ952" s="59"/>
      <c r="AK952" s="60"/>
      <c r="AL952" s="61"/>
      <c r="AM952" s="62"/>
      <c r="AN952" s="63"/>
      <c r="AO952" s="69" t="s">
        <v>165</v>
      </c>
      <c r="AP952" s="3" t="e">
        <f t="shared" si="27"/>
        <v>#REF!</v>
      </c>
    </row>
    <row r="953" spans="1:42" ht="39.75" customHeight="1" x14ac:dyDescent="0.25">
      <c r="A953" s="52">
        <f t="shared" si="28"/>
        <v>939</v>
      </c>
      <c r="B953" s="53" t="e">
        <f>'2 SERVICES'!#REF!</f>
        <v>#REF!</v>
      </c>
      <c r="C953" s="54" t="e">
        <f>'2 SERVICES'!#REF!</f>
        <v>#REF!</v>
      </c>
      <c r="D953" s="55" t="e">
        <f>'2 SERVICES'!#REF!</f>
        <v>#REF!</v>
      </c>
      <c r="E953" s="56">
        <f>'2 SERVICES'!B951</f>
        <v>0</v>
      </c>
      <c r="F953" s="57" t="e">
        <f t="shared" si="22"/>
        <v>#REF!</v>
      </c>
      <c r="G953" s="58"/>
      <c r="H953" s="59"/>
      <c r="I953" s="60"/>
      <c r="J953" s="61"/>
      <c r="K953" s="62"/>
      <c r="L953" s="63"/>
      <c r="M953" s="64" t="e">
        <f t="shared" si="23"/>
        <v>#REF!</v>
      </c>
      <c r="N953" s="58"/>
      <c r="O953" s="65"/>
      <c r="P953" s="60"/>
      <c r="Q953" s="61"/>
      <c r="R953" s="66"/>
      <c r="S953" s="67"/>
      <c r="T953" s="57" t="e">
        <f t="shared" si="24"/>
        <v>#REF!</v>
      </c>
      <c r="U953" s="58"/>
      <c r="V953" s="70"/>
      <c r="W953" s="71"/>
      <c r="X953" s="72"/>
      <c r="Y953" s="73"/>
      <c r="Z953" s="74"/>
      <c r="AA953" s="75" t="e">
        <f t="shared" si="25"/>
        <v>#REF!</v>
      </c>
      <c r="AB953" s="76"/>
      <c r="AC953" s="70"/>
      <c r="AD953" s="71"/>
      <c r="AE953" s="72"/>
      <c r="AF953" s="73"/>
      <c r="AG953" s="74"/>
      <c r="AH953" s="68" t="e">
        <f t="shared" si="26"/>
        <v>#REF!</v>
      </c>
      <c r="AI953" s="76"/>
      <c r="AJ953" s="59"/>
      <c r="AK953" s="71"/>
      <c r="AL953" s="72"/>
      <c r="AM953" s="62"/>
      <c r="AN953" s="63"/>
      <c r="AO953" s="77" t="s">
        <v>165</v>
      </c>
      <c r="AP953" s="3" t="e">
        <f t="shared" si="27"/>
        <v>#REF!</v>
      </c>
    </row>
    <row r="954" spans="1:42" ht="39.75" customHeight="1" x14ac:dyDescent="0.25">
      <c r="A954" s="52">
        <f t="shared" si="28"/>
        <v>940</v>
      </c>
      <c r="B954" s="53" t="e">
        <f>'2 SERVICES'!#REF!</f>
        <v>#REF!</v>
      </c>
      <c r="C954" s="54" t="e">
        <f>'2 SERVICES'!#REF!</f>
        <v>#REF!</v>
      </c>
      <c r="D954" s="55" t="e">
        <f>'2 SERVICES'!#REF!</f>
        <v>#REF!</v>
      </c>
      <c r="E954" s="56">
        <f>'2 SERVICES'!B952</f>
        <v>0</v>
      </c>
      <c r="F954" s="57" t="e">
        <f t="shared" si="22"/>
        <v>#REF!</v>
      </c>
      <c r="G954" s="58"/>
      <c r="H954" s="59"/>
      <c r="I954" s="60"/>
      <c r="J954" s="61"/>
      <c r="K954" s="62"/>
      <c r="L954" s="63"/>
      <c r="M954" s="64" t="e">
        <f t="shared" si="23"/>
        <v>#REF!</v>
      </c>
      <c r="N954" s="58"/>
      <c r="O954" s="65"/>
      <c r="P954" s="60"/>
      <c r="Q954" s="61"/>
      <c r="R954" s="66"/>
      <c r="S954" s="67"/>
      <c r="T954" s="57" t="e">
        <f t="shared" si="24"/>
        <v>#REF!</v>
      </c>
      <c r="U954" s="58"/>
      <c r="V954" s="59"/>
      <c r="W954" s="60"/>
      <c r="X954" s="61"/>
      <c r="Y954" s="62"/>
      <c r="Z954" s="63"/>
      <c r="AA954" s="64" t="e">
        <f t="shared" si="25"/>
        <v>#REF!</v>
      </c>
      <c r="AB954" s="58"/>
      <c r="AC954" s="65"/>
      <c r="AD954" s="60"/>
      <c r="AE954" s="61"/>
      <c r="AF954" s="66"/>
      <c r="AG954" s="67"/>
      <c r="AH954" s="68" t="e">
        <f t="shared" si="26"/>
        <v>#REF!</v>
      </c>
      <c r="AI954" s="58"/>
      <c r="AJ954" s="59"/>
      <c r="AK954" s="60"/>
      <c r="AL954" s="61"/>
      <c r="AM954" s="62"/>
      <c r="AN954" s="63"/>
      <c r="AO954" s="69" t="s">
        <v>165</v>
      </c>
      <c r="AP954" s="3" t="e">
        <f t="shared" si="27"/>
        <v>#REF!</v>
      </c>
    </row>
    <row r="955" spans="1:42" ht="39.75" customHeight="1" x14ac:dyDescent="0.25">
      <c r="A955" s="52">
        <f t="shared" si="28"/>
        <v>941</v>
      </c>
      <c r="B955" s="53" t="e">
        <f>'2 SERVICES'!#REF!</f>
        <v>#REF!</v>
      </c>
      <c r="C955" s="54" t="e">
        <f>'2 SERVICES'!#REF!</f>
        <v>#REF!</v>
      </c>
      <c r="D955" s="55" t="e">
        <f>'2 SERVICES'!#REF!</f>
        <v>#REF!</v>
      </c>
      <c r="E955" s="56">
        <f>'2 SERVICES'!B953</f>
        <v>0</v>
      </c>
      <c r="F955" s="57" t="e">
        <f t="shared" si="22"/>
        <v>#REF!</v>
      </c>
      <c r="G955" s="58"/>
      <c r="H955" s="59"/>
      <c r="I955" s="60"/>
      <c r="J955" s="61"/>
      <c r="K955" s="62"/>
      <c r="L955" s="63"/>
      <c r="M955" s="64" t="e">
        <f t="shared" si="23"/>
        <v>#REF!</v>
      </c>
      <c r="N955" s="58"/>
      <c r="O955" s="65"/>
      <c r="P955" s="60"/>
      <c r="Q955" s="61"/>
      <c r="R955" s="66"/>
      <c r="S955" s="67"/>
      <c r="T955" s="57" t="e">
        <f t="shared" si="24"/>
        <v>#REF!</v>
      </c>
      <c r="U955" s="58"/>
      <c r="V955" s="70"/>
      <c r="W955" s="71"/>
      <c r="X955" s="72"/>
      <c r="Y955" s="73"/>
      <c r="Z955" s="74"/>
      <c r="AA955" s="75" t="e">
        <f t="shared" si="25"/>
        <v>#REF!</v>
      </c>
      <c r="AB955" s="76"/>
      <c r="AC955" s="70"/>
      <c r="AD955" s="71"/>
      <c r="AE955" s="72"/>
      <c r="AF955" s="73"/>
      <c r="AG955" s="74"/>
      <c r="AH955" s="68" t="e">
        <f t="shared" si="26"/>
        <v>#REF!</v>
      </c>
      <c r="AI955" s="76"/>
      <c r="AJ955" s="59"/>
      <c r="AK955" s="71"/>
      <c r="AL955" s="72"/>
      <c r="AM955" s="62"/>
      <c r="AN955" s="63"/>
      <c r="AO955" s="77" t="s">
        <v>165</v>
      </c>
      <c r="AP955" s="3" t="e">
        <f t="shared" si="27"/>
        <v>#REF!</v>
      </c>
    </row>
    <row r="956" spans="1:42" ht="39.75" customHeight="1" x14ac:dyDescent="0.25">
      <c r="A956" s="52">
        <f t="shared" si="28"/>
        <v>942</v>
      </c>
      <c r="B956" s="53" t="e">
        <f>'2 SERVICES'!#REF!</f>
        <v>#REF!</v>
      </c>
      <c r="C956" s="54" t="e">
        <f>'2 SERVICES'!#REF!</f>
        <v>#REF!</v>
      </c>
      <c r="D956" s="55" t="e">
        <f>'2 SERVICES'!#REF!</f>
        <v>#REF!</v>
      </c>
      <c r="E956" s="56">
        <f>'2 SERVICES'!B954</f>
        <v>0</v>
      </c>
      <c r="F956" s="57" t="e">
        <f t="shared" si="22"/>
        <v>#REF!</v>
      </c>
      <c r="G956" s="58"/>
      <c r="H956" s="59"/>
      <c r="I956" s="60"/>
      <c r="J956" s="61"/>
      <c r="K956" s="62"/>
      <c r="L956" s="63"/>
      <c r="M956" s="64" t="e">
        <f t="shared" si="23"/>
        <v>#REF!</v>
      </c>
      <c r="N956" s="58"/>
      <c r="O956" s="65"/>
      <c r="P956" s="60"/>
      <c r="Q956" s="61"/>
      <c r="R956" s="66"/>
      <c r="S956" s="67"/>
      <c r="T956" s="57" t="e">
        <f t="shared" si="24"/>
        <v>#REF!</v>
      </c>
      <c r="U956" s="58"/>
      <c r="V956" s="59"/>
      <c r="W956" s="60"/>
      <c r="X956" s="61"/>
      <c r="Y956" s="62"/>
      <c r="Z956" s="63"/>
      <c r="AA956" s="64" t="e">
        <f t="shared" si="25"/>
        <v>#REF!</v>
      </c>
      <c r="AB956" s="58"/>
      <c r="AC956" s="65"/>
      <c r="AD956" s="60"/>
      <c r="AE956" s="61"/>
      <c r="AF956" s="66"/>
      <c r="AG956" s="67"/>
      <c r="AH956" s="68" t="e">
        <f t="shared" si="26"/>
        <v>#REF!</v>
      </c>
      <c r="AI956" s="58"/>
      <c r="AJ956" s="59"/>
      <c r="AK956" s="60"/>
      <c r="AL956" s="61"/>
      <c r="AM956" s="62"/>
      <c r="AN956" s="63"/>
      <c r="AO956" s="69" t="s">
        <v>165</v>
      </c>
      <c r="AP956" s="3" t="e">
        <f t="shared" si="27"/>
        <v>#REF!</v>
      </c>
    </row>
    <row r="957" spans="1:42" ht="39.75" customHeight="1" x14ac:dyDescent="0.25">
      <c r="A957" s="52">
        <f t="shared" si="28"/>
        <v>943</v>
      </c>
      <c r="B957" s="53" t="e">
        <f>'2 SERVICES'!#REF!</f>
        <v>#REF!</v>
      </c>
      <c r="C957" s="54" t="e">
        <f>'2 SERVICES'!#REF!</f>
        <v>#REF!</v>
      </c>
      <c r="D957" s="55" t="e">
        <f>'2 SERVICES'!#REF!</f>
        <v>#REF!</v>
      </c>
      <c r="E957" s="56">
        <f>'2 SERVICES'!B955</f>
        <v>0</v>
      </c>
      <c r="F957" s="57" t="e">
        <f t="shared" si="22"/>
        <v>#REF!</v>
      </c>
      <c r="G957" s="58"/>
      <c r="H957" s="59"/>
      <c r="I957" s="60"/>
      <c r="J957" s="61"/>
      <c r="K957" s="62"/>
      <c r="L957" s="63"/>
      <c r="M957" s="64" t="e">
        <f t="shared" si="23"/>
        <v>#REF!</v>
      </c>
      <c r="N957" s="58"/>
      <c r="O957" s="65"/>
      <c r="P957" s="60"/>
      <c r="Q957" s="61"/>
      <c r="R957" s="66"/>
      <c r="S957" s="67"/>
      <c r="T957" s="57" t="e">
        <f t="shared" si="24"/>
        <v>#REF!</v>
      </c>
      <c r="U957" s="58"/>
      <c r="V957" s="70"/>
      <c r="W957" s="71"/>
      <c r="X957" s="72"/>
      <c r="Y957" s="73"/>
      <c r="Z957" s="74"/>
      <c r="AA957" s="75" t="e">
        <f t="shared" si="25"/>
        <v>#REF!</v>
      </c>
      <c r="AB957" s="76"/>
      <c r="AC957" s="70"/>
      <c r="AD957" s="71"/>
      <c r="AE957" s="72"/>
      <c r="AF957" s="73"/>
      <c r="AG957" s="74"/>
      <c r="AH957" s="68" t="e">
        <f t="shared" si="26"/>
        <v>#REF!</v>
      </c>
      <c r="AI957" s="76"/>
      <c r="AJ957" s="59"/>
      <c r="AK957" s="71"/>
      <c r="AL957" s="72"/>
      <c r="AM957" s="62"/>
      <c r="AN957" s="63"/>
      <c r="AO957" s="77" t="s">
        <v>165</v>
      </c>
      <c r="AP957" s="3" t="e">
        <f t="shared" si="27"/>
        <v>#REF!</v>
      </c>
    </row>
    <row r="958" spans="1:42" ht="39.75" customHeight="1" x14ac:dyDescent="0.25">
      <c r="A958" s="52">
        <f t="shared" si="28"/>
        <v>944</v>
      </c>
      <c r="B958" s="53" t="e">
        <f>'2 SERVICES'!#REF!</f>
        <v>#REF!</v>
      </c>
      <c r="C958" s="54" t="e">
        <f>'2 SERVICES'!#REF!</f>
        <v>#REF!</v>
      </c>
      <c r="D958" s="55" t="e">
        <f>'2 SERVICES'!#REF!</f>
        <v>#REF!</v>
      </c>
      <c r="E958" s="56">
        <f>'2 SERVICES'!B956</f>
        <v>0</v>
      </c>
      <c r="F958" s="57" t="e">
        <f t="shared" si="22"/>
        <v>#REF!</v>
      </c>
      <c r="G958" s="58"/>
      <c r="H958" s="59"/>
      <c r="I958" s="60"/>
      <c r="J958" s="61"/>
      <c r="K958" s="62"/>
      <c r="L958" s="63"/>
      <c r="M958" s="64" t="e">
        <f t="shared" si="23"/>
        <v>#REF!</v>
      </c>
      <c r="N958" s="58"/>
      <c r="O958" s="65"/>
      <c r="P958" s="60"/>
      <c r="Q958" s="61"/>
      <c r="R958" s="66"/>
      <c r="S958" s="67"/>
      <c r="T958" s="57" t="e">
        <f t="shared" si="24"/>
        <v>#REF!</v>
      </c>
      <c r="U958" s="58"/>
      <c r="V958" s="59"/>
      <c r="W958" s="60"/>
      <c r="X958" s="61"/>
      <c r="Y958" s="62"/>
      <c r="Z958" s="63"/>
      <c r="AA958" s="64" t="e">
        <f t="shared" si="25"/>
        <v>#REF!</v>
      </c>
      <c r="AB958" s="58"/>
      <c r="AC958" s="65"/>
      <c r="AD958" s="60"/>
      <c r="AE958" s="61"/>
      <c r="AF958" s="66"/>
      <c r="AG958" s="67"/>
      <c r="AH958" s="68" t="e">
        <f t="shared" si="26"/>
        <v>#REF!</v>
      </c>
      <c r="AI958" s="58"/>
      <c r="AJ958" s="59"/>
      <c r="AK958" s="60"/>
      <c r="AL958" s="61"/>
      <c r="AM958" s="62"/>
      <c r="AN958" s="63"/>
      <c r="AO958" s="69" t="s">
        <v>165</v>
      </c>
      <c r="AP958" s="3" t="e">
        <f t="shared" si="27"/>
        <v>#REF!</v>
      </c>
    </row>
    <row r="959" spans="1:42" ht="39.75" customHeight="1" x14ac:dyDescent="0.25">
      <c r="A959" s="52">
        <f t="shared" si="28"/>
        <v>945</v>
      </c>
      <c r="B959" s="53" t="e">
        <f>'2 SERVICES'!#REF!</f>
        <v>#REF!</v>
      </c>
      <c r="C959" s="54" t="e">
        <f>'2 SERVICES'!#REF!</f>
        <v>#REF!</v>
      </c>
      <c r="D959" s="55" t="e">
        <f>'2 SERVICES'!#REF!</f>
        <v>#REF!</v>
      </c>
      <c r="E959" s="56">
        <f>'2 SERVICES'!B957</f>
        <v>0</v>
      </c>
      <c r="F959" s="57" t="e">
        <f t="shared" si="22"/>
        <v>#REF!</v>
      </c>
      <c r="G959" s="58"/>
      <c r="H959" s="59"/>
      <c r="I959" s="60"/>
      <c r="J959" s="61"/>
      <c r="K959" s="62"/>
      <c r="L959" s="63"/>
      <c r="M959" s="64" t="e">
        <f t="shared" si="23"/>
        <v>#REF!</v>
      </c>
      <c r="N959" s="58"/>
      <c r="O959" s="65"/>
      <c r="P959" s="60"/>
      <c r="Q959" s="61"/>
      <c r="R959" s="66"/>
      <c r="S959" s="67"/>
      <c r="T959" s="57" t="e">
        <f t="shared" si="24"/>
        <v>#REF!</v>
      </c>
      <c r="U959" s="58"/>
      <c r="V959" s="70"/>
      <c r="W959" s="71"/>
      <c r="X959" s="72"/>
      <c r="Y959" s="73"/>
      <c r="Z959" s="74"/>
      <c r="AA959" s="75" t="e">
        <f t="shared" si="25"/>
        <v>#REF!</v>
      </c>
      <c r="AB959" s="76"/>
      <c r="AC959" s="70"/>
      <c r="AD959" s="71"/>
      <c r="AE959" s="72"/>
      <c r="AF959" s="73"/>
      <c r="AG959" s="74"/>
      <c r="AH959" s="68" t="e">
        <f t="shared" si="26"/>
        <v>#REF!</v>
      </c>
      <c r="AI959" s="76"/>
      <c r="AJ959" s="59"/>
      <c r="AK959" s="71"/>
      <c r="AL959" s="72"/>
      <c r="AM959" s="62"/>
      <c r="AN959" s="63"/>
      <c r="AO959" s="77" t="s">
        <v>165</v>
      </c>
      <c r="AP959" s="3" t="e">
        <f t="shared" si="27"/>
        <v>#REF!</v>
      </c>
    </row>
    <row r="960" spans="1:42" ht="39.75" customHeight="1" x14ac:dyDescent="0.25">
      <c r="A960" s="52">
        <f t="shared" si="28"/>
        <v>946</v>
      </c>
      <c r="B960" s="53" t="e">
        <f>'2 SERVICES'!#REF!</f>
        <v>#REF!</v>
      </c>
      <c r="C960" s="54" t="e">
        <f>'2 SERVICES'!#REF!</f>
        <v>#REF!</v>
      </c>
      <c r="D960" s="55" t="e">
        <f>'2 SERVICES'!#REF!</f>
        <v>#REF!</v>
      </c>
      <c r="E960" s="56">
        <f>'2 SERVICES'!B958</f>
        <v>0</v>
      </c>
      <c r="F960" s="57" t="e">
        <f t="shared" si="22"/>
        <v>#REF!</v>
      </c>
      <c r="G960" s="58"/>
      <c r="H960" s="59"/>
      <c r="I960" s="60"/>
      <c r="J960" s="61"/>
      <c r="K960" s="62"/>
      <c r="L960" s="63"/>
      <c r="M960" s="64" t="e">
        <f t="shared" si="23"/>
        <v>#REF!</v>
      </c>
      <c r="N960" s="58"/>
      <c r="O960" s="65"/>
      <c r="P960" s="60"/>
      <c r="Q960" s="61"/>
      <c r="R960" s="66"/>
      <c r="S960" s="67"/>
      <c r="T960" s="57" t="e">
        <f t="shared" si="24"/>
        <v>#REF!</v>
      </c>
      <c r="U960" s="58"/>
      <c r="V960" s="59"/>
      <c r="W960" s="60"/>
      <c r="X960" s="61"/>
      <c r="Y960" s="62"/>
      <c r="Z960" s="63"/>
      <c r="AA960" s="64" t="e">
        <f t="shared" si="25"/>
        <v>#REF!</v>
      </c>
      <c r="AB960" s="58"/>
      <c r="AC960" s="65"/>
      <c r="AD960" s="60"/>
      <c r="AE960" s="61"/>
      <c r="AF960" s="66"/>
      <c r="AG960" s="67"/>
      <c r="AH960" s="68" t="e">
        <f t="shared" si="26"/>
        <v>#REF!</v>
      </c>
      <c r="AI960" s="58"/>
      <c r="AJ960" s="59"/>
      <c r="AK960" s="60"/>
      <c r="AL960" s="61"/>
      <c r="AM960" s="62"/>
      <c r="AN960" s="63"/>
      <c r="AO960" s="69" t="s">
        <v>165</v>
      </c>
      <c r="AP960" s="3" t="e">
        <f t="shared" si="27"/>
        <v>#REF!</v>
      </c>
    </row>
    <row r="961" spans="1:42" ht="39.75" customHeight="1" x14ac:dyDescent="0.25">
      <c r="A961" s="52">
        <f t="shared" si="28"/>
        <v>947</v>
      </c>
      <c r="B961" s="53" t="e">
        <f>'2 SERVICES'!#REF!</f>
        <v>#REF!</v>
      </c>
      <c r="C961" s="54" t="e">
        <f>'2 SERVICES'!#REF!</f>
        <v>#REF!</v>
      </c>
      <c r="D961" s="55" t="e">
        <f>'2 SERVICES'!#REF!</f>
        <v>#REF!</v>
      </c>
      <c r="E961" s="56">
        <f>'2 SERVICES'!B959</f>
        <v>0</v>
      </c>
      <c r="F961" s="57" t="e">
        <f t="shared" si="22"/>
        <v>#REF!</v>
      </c>
      <c r="G961" s="58"/>
      <c r="H961" s="59"/>
      <c r="I961" s="60"/>
      <c r="J961" s="61"/>
      <c r="K961" s="62"/>
      <c r="L961" s="63"/>
      <c r="M961" s="64" t="e">
        <f t="shared" si="23"/>
        <v>#REF!</v>
      </c>
      <c r="N961" s="58"/>
      <c r="O961" s="65"/>
      <c r="P961" s="60"/>
      <c r="Q961" s="61"/>
      <c r="R961" s="66"/>
      <c r="S961" s="67"/>
      <c r="T961" s="57" t="e">
        <f t="shared" si="24"/>
        <v>#REF!</v>
      </c>
      <c r="U961" s="58"/>
      <c r="V961" s="70"/>
      <c r="W961" s="71"/>
      <c r="X961" s="72"/>
      <c r="Y961" s="73"/>
      <c r="Z961" s="74"/>
      <c r="AA961" s="75" t="e">
        <f t="shared" si="25"/>
        <v>#REF!</v>
      </c>
      <c r="AB961" s="76"/>
      <c r="AC961" s="70"/>
      <c r="AD961" s="71"/>
      <c r="AE961" s="72"/>
      <c r="AF961" s="73"/>
      <c r="AG961" s="74"/>
      <c r="AH961" s="68" t="e">
        <f t="shared" si="26"/>
        <v>#REF!</v>
      </c>
      <c r="AI961" s="76"/>
      <c r="AJ961" s="59"/>
      <c r="AK961" s="71"/>
      <c r="AL961" s="72"/>
      <c r="AM961" s="62"/>
      <c r="AN961" s="63"/>
      <c r="AO961" s="77" t="s">
        <v>165</v>
      </c>
      <c r="AP961" s="3" t="e">
        <f t="shared" si="27"/>
        <v>#REF!</v>
      </c>
    </row>
    <row r="962" spans="1:42" ht="39.75" customHeight="1" x14ac:dyDescent="0.25">
      <c r="A962" s="52">
        <f t="shared" si="28"/>
        <v>948</v>
      </c>
      <c r="B962" s="53" t="e">
        <f>'2 SERVICES'!#REF!</f>
        <v>#REF!</v>
      </c>
      <c r="C962" s="54" t="e">
        <f>'2 SERVICES'!#REF!</f>
        <v>#REF!</v>
      </c>
      <c r="D962" s="55" t="e">
        <f>'2 SERVICES'!#REF!</f>
        <v>#REF!</v>
      </c>
      <c r="E962" s="56">
        <f>'2 SERVICES'!B960</f>
        <v>0</v>
      </c>
      <c r="F962" s="57" t="e">
        <f t="shared" si="22"/>
        <v>#REF!</v>
      </c>
      <c r="G962" s="58"/>
      <c r="H962" s="59"/>
      <c r="I962" s="60"/>
      <c r="J962" s="61"/>
      <c r="K962" s="62"/>
      <c r="L962" s="63"/>
      <c r="M962" s="64" t="e">
        <f t="shared" si="23"/>
        <v>#REF!</v>
      </c>
      <c r="N962" s="58"/>
      <c r="O962" s="65"/>
      <c r="P962" s="60"/>
      <c r="Q962" s="61"/>
      <c r="R962" s="66"/>
      <c r="S962" s="67"/>
      <c r="T962" s="57" t="e">
        <f t="shared" si="24"/>
        <v>#REF!</v>
      </c>
      <c r="U962" s="58"/>
      <c r="V962" s="59"/>
      <c r="W962" s="60"/>
      <c r="X962" s="61"/>
      <c r="Y962" s="62"/>
      <c r="Z962" s="63"/>
      <c r="AA962" s="64" t="e">
        <f t="shared" si="25"/>
        <v>#REF!</v>
      </c>
      <c r="AB962" s="58"/>
      <c r="AC962" s="65"/>
      <c r="AD962" s="60"/>
      <c r="AE962" s="61"/>
      <c r="AF962" s="66"/>
      <c r="AG962" s="67"/>
      <c r="AH962" s="68" t="e">
        <f t="shared" si="26"/>
        <v>#REF!</v>
      </c>
      <c r="AI962" s="58"/>
      <c r="AJ962" s="59"/>
      <c r="AK962" s="60"/>
      <c r="AL962" s="61"/>
      <c r="AM962" s="62"/>
      <c r="AN962" s="63"/>
      <c r="AO962" s="69" t="s">
        <v>165</v>
      </c>
      <c r="AP962" s="3" t="e">
        <f t="shared" si="27"/>
        <v>#REF!</v>
      </c>
    </row>
    <row r="963" spans="1:42" ht="39.75" customHeight="1" x14ac:dyDescent="0.25">
      <c r="A963" s="52">
        <f t="shared" si="28"/>
        <v>949</v>
      </c>
      <c r="B963" s="53" t="e">
        <f>'2 SERVICES'!#REF!</f>
        <v>#REF!</v>
      </c>
      <c r="C963" s="54" t="e">
        <f>'2 SERVICES'!#REF!</f>
        <v>#REF!</v>
      </c>
      <c r="D963" s="55" t="e">
        <f>'2 SERVICES'!#REF!</f>
        <v>#REF!</v>
      </c>
      <c r="E963" s="56">
        <f>'2 SERVICES'!B961</f>
        <v>0</v>
      </c>
      <c r="F963" s="57" t="e">
        <f t="shared" si="22"/>
        <v>#REF!</v>
      </c>
      <c r="G963" s="58"/>
      <c r="H963" s="59"/>
      <c r="I963" s="60"/>
      <c r="J963" s="61"/>
      <c r="K963" s="62"/>
      <c r="L963" s="63"/>
      <c r="M963" s="64" t="e">
        <f t="shared" si="23"/>
        <v>#REF!</v>
      </c>
      <c r="N963" s="58"/>
      <c r="O963" s="65"/>
      <c r="P963" s="60"/>
      <c r="Q963" s="61"/>
      <c r="R963" s="66"/>
      <c r="S963" s="67"/>
      <c r="T963" s="57" t="e">
        <f t="shared" si="24"/>
        <v>#REF!</v>
      </c>
      <c r="U963" s="58"/>
      <c r="V963" s="70"/>
      <c r="W963" s="71"/>
      <c r="X963" s="72"/>
      <c r="Y963" s="73"/>
      <c r="Z963" s="74"/>
      <c r="AA963" s="75" t="e">
        <f t="shared" si="25"/>
        <v>#REF!</v>
      </c>
      <c r="AB963" s="76"/>
      <c r="AC963" s="70"/>
      <c r="AD963" s="71"/>
      <c r="AE963" s="72"/>
      <c r="AF963" s="73"/>
      <c r="AG963" s="74"/>
      <c r="AH963" s="68" t="e">
        <f t="shared" si="26"/>
        <v>#REF!</v>
      </c>
      <c r="AI963" s="76"/>
      <c r="AJ963" s="59"/>
      <c r="AK963" s="71"/>
      <c r="AL963" s="72"/>
      <c r="AM963" s="62"/>
      <c r="AN963" s="63"/>
      <c r="AO963" s="77" t="s">
        <v>165</v>
      </c>
      <c r="AP963" s="3" t="e">
        <f t="shared" si="27"/>
        <v>#REF!</v>
      </c>
    </row>
    <row r="964" spans="1:42" ht="39.75" customHeight="1" x14ac:dyDescent="0.25">
      <c r="A964" s="52">
        <f t="shared" si="28"/>
        <v>950</v>
      </c>
      <c r="B964" s="53" t="e">
        <f>'2 SERVICES'!#REF!</f>
        <v>#REF!</v>
      </c>
      <c r="C964" s="54" t="e">
        <f>'2 SERVICES'!#REF!</f>
        <v>#REF!</v>
      </c>
      <c r="D964" s="55" t="e">
        <f>'2 SERVICES'!#REF!</f>
        <v>#REF!</v>
      </c>
      <c r="E964" s="56">
        <f>'2 SERVICES'!B962</f>
        <v>0</v>
      </c>
      <c r="F964" s="57" t="e">
        <f t="shared" si="22"/>
        <v>#REF!</v>
      </c>
      <c r="G964" s="58"/>
      <c r="H964" s="59"/>
      <c r="I964" s="60"/>
      <c r="J964" s="61"/>
      <c r="K964" s="62"/>
      <c r="L964" s="63"/>
      <c r="M964" s="64" t="e">
        <f t="shared" si="23"/>
        <v>#REF!</v>
      </c>
      <c r="N964" s="58"/>
      <c r="O964" s="65"/>
      <c r="P964" s="60"/>
      <c r="Q964" s="61"/>
      <c r="R964" s="66"/>
      <c r="S964" s="67"/>
      <c r="T964" s="57" t="e">
        <f t="shared" si="24"/>
        <v>#REF!</v>
      </c>
      <c r="U964" s="58"/>
      <c r="V964" s="59"/>
      <c r="W964" s="60"/>
      <c r="X964" s="61"/>
      <c r="Y964" s="62"/>
      <c r="Z964" s="63"/>
      <c r="AA964" s="64" t="e">
        <f t="shared" si="25"/>
        <v>#REF!</v>
      </c>
      <c r="AB964" s="58"/>
      <c r="AC964" s="65"/>
      <c r="AD964" s="60"/>
      <c r="AE964" s="61"/>
      <c r="AF964" s="66"/>
      <c r="AG964" s="67"/>
      <c r="AH964" s="68" t="e">
        <f t="shared" si="26"/>
        <v>#REF!</v>
      </c>
      <c r="AI964" s="58"/>
      <c r="AJ964" s="59"/>
      <c r="AK964" s="60"/>
      <c r="AL964" s="61"/>
      <c r="AM964" s="62"/>
      <c r="AN964" s="63"/>
      <c r="AO964" s="69" t="s">
        <v>165</v>
      </c>
      <c r="AP964" s="3" t="e">
        <f t="shared" si="27"/>
        <v>#REF!</v>
      </c>
    </row>
    <row r="965" spans="1:42" ht="39.75" customHeight="1" x14ac:dyDescent="0.25">
      <c r="A965" s="52">
        <f t="shared" si="28"/>
        <v>951</v>
      </c>
      <c r="B965" s="53" t="e">
        <f>'2 SERVICES'!#REF!</f>
        <v>#REF!</v>
      </c>
      <c r="C965" s="54" t="e">
        <f>'2 SERVICES'!#REF!</f>
        <v>#REF!</v>
      </c>
      <c r="D965" s="55" t="e">
        <f>'2 SERVICES'!#REF!</f>
        <v>#REF!</v>
      </c>
      <c r="E965" s="56">
        <f>'2 SERVICES'!B963</f>
        <v>0</v>
      </c>
      <c r="F965" s="57" t="e">
        <f t="shared" si="22"/>
        <v>#REF!</v>
      </c>
      <c r="G965" s="58"/>
      <c r="H965" s="59"/>
      <c r="I965" s="60"/>
      <c r="J965" s="61"/>
      <c r="K965" s="62"/>
      <c r="L965" s="63"/>
      <c r="M965" s="64" t="e">
        <f t="shared" si="23"/>
        <v>#REF!</v>
      </c>
      <c r="N965" s="58"/>
      <c r="O965" s="65"/>
      <c r="P965" s="60"/>
      <c r="Q965" s="61"/>
      <c r="R965" s="66"/>
      <c r="S965" s="67"/>
      <c r="T965" s="57" t="e">
        <f t="shared" si="24"/>
        <v>#REF!</v>
      </c>
      <c r="U965" s="58"/>
      <c r="V965" s="70"/>
      <c r="W965" s="71"/>
      <c r="X965" s="72"/>
      <c r="Y965" s="73"/>
      <c r="Z965" s="74"/>
      <c r="AA965" s="75" t="e">
        <f t="shared" si="25"/>
        <v>#REF!</v>
      </c>
      <c r="AB965" s="76"/>
      <c r="AC965" s="70"/>
      <c r="AD965" s="71"/>
      <c r="AE965" s="72"/>
      <c r="AF965" s="73"/>
      <c r="AG965" s="74"/>
      <c r="AH965" s="68" t="e">
        <f t="shared" si="26"/>
        <v>#REF!</v>
      </c>
      <c r="AI965" s="76"/>
      <c r="AJ965" s="59"/>
      <c r="AK965" s="71"/>
      <c r="AL965" s="72"/>
      <c r="AM965" s="62"/>
      <c r="AN965" s="63"/>
      <c r="AO965" s="77" t="s">
        <v>165</v>
      </c>
      <c r="AP965" s="3" t="e">
        <f t="shared" si="27"/>
        <v>#REF!</v>
      </c>
    </row>
    <row r="966" spans="1:42" ht="39.75" customHeight="1" x14ac:dyDescent="0.25">
      <c r="A966" s="52">
        <f t="shared" si="28"/>
        <v>952</v>
      </c>
      <c r="B966" s="53" t="e">
        <f>'2 SERVICES'!#REF!</f>
        <v>#REF!</v>
      </c>
      <c r="C966" s="54" t="e">
        <f>'2 SERVICES'!#REF!</f>
        <v>#REF!</v>
      </c>
      <c r="D966" s="55" t="e">
        <f>'2 SERVICES'!#REF!</f>
        <v>#REF!</v>
      </c>
      <c r="E966" s="56">
        <f>'2 SERVICES'!B964</f>
        <v>0</v>
      </c>
      <c r="F966" s="57" t="e">
        <f t="shared" si="22"/>
        <v>#REF!</v>
      </c>
      <c r="G966" s="58"/>
      <c r="H966" s="59"/>
      <c r="I966" s="60"/>
      <c r="J966" s="61"/>
      <c r="K966" s="62"/>
      <c r="L966" s="63"/>
      <c r="M966" s="64" t="e">
        <f t="shared" si="23"/>
        <v>#REF!</v>
      </c>
      <c r="N966" s="58"/>
      <c r="O966" s="65"/>
      <c r="P966" s="60"/>
      <c r="Q966" s="61"/>
      <c r="R966" s="66"/>
      <c r="S966" s="67"/>
      <c r="T966" s="57" t="e">
        <f t="shared" si="24"/>
        <v>#REF!</v>
      </c>
      <c r="U966" s="58"/>
      <c r="V966" s="59"/>
      <c r="W966" s="60"/>
      <c r="X966" s="61"/>
      <c r="Y966" s="62"/>
      <c r="Z966" s="63"/>
      <c r="AA966" s="64" t="e">
        <f t="shared" si="25"/>
        <v>#REF!</v>
      </c>
      <c r="AB966" s="58"/>
      <c r="AC966" s="65"/>
      <c r="AD966" s="60"/>
      <c r="AE966" s="61"/>
      <c r="AF966" s="66"/>
      <c r="AG966" s="67"/>
      <c r="AH966" s="68" t="e">
        <f t="shared" si="26"/>
        <v>#REF!</v>
      </c>
      <c r="AI966" s="58"/>
      <c r="AJ966" s="59"/>
      <c r="AK966" s="60"/>
      <c r="AL966" s="61"/>
      <c r="AM966" s="62"/>
      <c r="AN966" s="63"/>
      <c r="AO966" s="69" t="s">
        <v>165</v>
      </c>
      <c r="AP966" s="3" t="e">
        <f t="shared" si="27"/>
        <v>#REF!</v>
      </c>
    </row>
    <row r="967" spans="1:42" ht="39.75" customHeight="1" x14ac:dyDescent="0.25">
      <c r="A967" s="52">
        <f t="shared" si="28"/>
        <v>953</v>
      </c>
      <c r="B967" s="53" t="e">
        <f>'2 SERVICES'!#REF!</f>
        <v>#REF!</v>
      </c>
      <c r="C967" s="54" t="e">
        <f>'2 SERVICES'!#REF!</f>
        <v>#REF!</v>
      </c>
      <c r="D967" s="55" t="e">
        <f>'2 SERVICES'!#REF!</f>
        <v>#REF!</v>
      </c>
      <c r="E967" s="56">
        <f>'2 SERVICES'!B965</f>
        <v>0</v>
      </c>
      <c r="F967" s="57" t="e">
        <f t="shared" si="22"/>
        <v>#REF!</v>
      </c>
      <c r="G967" s="58"/>
      <c r="H967" s="59"/>
      <c r="I967" s="60"/>
      <c r="J967" s="61"/>
      <c r="K967" s="62"/>
      <c r="L967" s="63"/>
      <c r="M967" s="64" t="e">
        <f t="shared" si="23"/>
        <v>#REF!</v>
      </c>
      <c r="N967" s="58"/>
      <c r="O967" s="65"/>
      <c r="P967" s="60"/>
      <c r="Q967" s="61"/>
      <c r="R967" s="66"/>
      <c r="S967" s="67"/>
      <c r="T967" s="57" t="e">
        <f t="shared" si="24"/>
        <v>#REF!</v>
      </c>
      <c r="U967" s="58"/>
      <c r="V967" s="70"/>
      <c r="W967" s="71"/>
      <c r="X967" s="72"/>
      <c r="Y967" s="73"/>
      <c r="Z967" s="74"/>
      <c r="AA967" s="75" t="e">
        <f t="shared" si="25"/>
        <v>#REF!</v>
      </c>
      <c r="AB967" s="76"/>
      <c r="AC967" s="70"/>
      <c r="AD967" s="71"/>
      <c r="AE967" s="72"/>
      <c r="AF967" s="73"/>
      <c r="AG967" s="74"/>
      <c r="AH967" s="68" t="e">
        <f t="shared" si="26"/>
        <v>#REF!</v>
      </c>
      <c r="AI967" s="76"/>
      <c r="AJ967" s="59"/>
      <c r="AK967" s="71"/>
      <c r="AL967" s="72"/>
      <c r="AM967" s="62"/>
      <c r="AN967" s="63"/>
      <c r="AO967" s="77" t="s">
        <v>165</v>
      </c>
      <c r="AP967" s="3" t="e">
        <f t="shared" si="27"/>
        <v>#REF!</v>
      </c>
    </row>
    <row r="968" spans="1:42" ht="39.75" customHeight="1" x14ac:dyDescent="0.25">
      <c r="A968" s="52">
        <f t="shared" si="28"/>
        <v>954</v>
      </c>
      <c r="B968" s="53" t="e">
        <f>'2 SERVICES'!#REF!</f>
        <v>#REF!</v>
      </c>
      <c r="C968" s="54" t="e">
        <f>'2 SERVICES'!#REF!</f>
        <v>#REF!</v>
      </c>
      <c r="D968" s="55" t="e">
        <f>'2 SERVICES'!#REF!</f>
        <v>#REF!</v>
      </c>
      <c r="E968" s="56">
        <f>'2 SERVICES'!B966</f>
        <v>0</v>
      </c>
      <c r="F968" s="57" t="e">
        <f t="shared" si="22"/>
        <v>#REF!</v>
      </c>
      <c r="G968" s="58"/>
      <c r="H968" s="59"/>
      <c r="I968" s="60"/>
      <c r="J968" s="61"/>
      <c r="K968" s="62"/>
      <c r="L968" s="63"/>
      <c r="M968" s="64" t="e">
        <f t="shared" si="23"/>
        <v>#REF!</v>
      </c>
      <c r="N968" s="58"/>
      <c r="O968" s="65"/>
      <c r="P968" s="60"/>
      <c r="Q968" s="61"/>
      <c r="R968" s="66"/>
      <c r="S968" s="67"/>
      <c r="T968" s="57" t="e">
        <f t="shared" si="24"/>
        <v>#REF!</v>
      </c>
      <c r="U968" s="58"/>
      <c r="V968" s="59"/>
      <c r="W968" s="60"/>
      <c r="X968" s="61"/>
      <c r="Y968" s="62"/>
      <c r="Z968" s="63"/>
      <c r="AA968" s="64" t="e">
        <f t="shared" si="25"/>
        <v>#REF!</v>
      </c>
      <c r="AB968" s="58"/>
      <c r="AC968" s="65"/>
      <c r="AD968" s="60"/>
      <c r="AE968" s="61"/>
      <c r="AF968" s="66"/>
      <c r="AG968" s="67"/>
      <c r="AH968" s="68" t="e">
        <f t="shared" si="26"/>
        <v>#REF!</v>
      </c>
      <c r="AI968" s="58"/>
      <c r="AJ968" s="59"/>
      <c r="AK968" s="60"/>
      <c r="AL968" s="61"/>
      <c r="AM968" s="62"/>
      <c r="AN968" s="63"/>
      <c r="AO968" s="69" t="s">
        <v>165</v>
      </c>
      <c r="AP968" s="3" t="e">
        <f t="shared" si="27"/>
        <v>#REF!</v>
      </c>
    </row>
    <row r="969" spans="1:42" ht="39.75" customHeight="1" x14ac:dyDescent="0.25">
      <c r="A969" s="52">
        <f t="shared" si="28"/>
        <v>955</v>
      </c>
      <c r="B969" s="53" t="e">
        <f>'2 SERVICES'!#REF!</f>
        <v>#REF!</v>
      </c>
      <c r="C969" s="54" t="e">
        <f>'2 SERVICES'!#REF!</f>
        <v>#REF!</v>
      </c>
      <c r="D969" s="55" t="e">
        <f>'2 SERVICES'!#REF!</f>
        <v>#REF!</v>
      </c>
      <c r="E969" s="56">
        <f>'2 SERVICES'!B967</f>
        <v>0</v>
      </c>
      <c r="F969" s="57" t="e">
        <f t="shared" si="22"/>
        <v>#REF!</v>
      </c>
      <c r="G969" s="58"/>
      <c r="H969" s="59"/>
      <c r="I969" s="60"/>
      <c r="J969" s="61"/>
      <c r="K969" s="62"/>
      <c r="L969" s="63"/>
      <c r="M969" s="64" t="e">
        <f t="shared" si="23"/>
        <v>#REF!</v>
      </c>
      <c r="N969" s="58"/>
      <c r="O969" s="65"/>
      <c r="P969" s="60"/>
      <c r="Q969" s="61"/>
      <c r="R969" s="66"/>
      <c r="S969" s="67"/>
      <c r="T969" s="57" t="e">
        <f t="shared" si="24"/>
        <v>#REF!</v>
      </c>
      <c r="U969" s="58"/>
      <c r="V969" s="70"/>
      <c r="W969" s="71"/>
      <c r="X969" s="72"/>
      <c r="Y969" s="73"/>
      <c r="Z969" s="74"/>
      <c r="AA969" s="75" t="e">
        <f t="shared" si="25"/>
        <v>#REF!</v>
      </c>
      <c r="AB969" s="76"/>
      <c r="AC969" s="70"/>
      <c r="AD969" s="71"/>
      <c r="AE969" s="72"/>
      <c r="AF969" s="73"/>
      <c r="AG969" s="74"/>
      <c r="AH969" s="68" t="e">
        <f t="shared" si="26"/>
        <v>#REF!</v>
      </c>
      <c r="AI969" s="76"/>
      <c r="AJ969" s="59"/>
      <c r="AK969" s="71"/>
      <c r="AL969" s="72"/>
      <c r="AM969" s="62"/>
      <c r="AN969" s="63"/>
      <c r="AO969" s="77" t="s">
        <v>165</v>
      </c>
      <c r="AP969" s="3" t="e">
        <f t="shared" si="27"/>
        <v>#REF!</v>
      </c>
    </row>
    <row r="970" spans="1:42" ht="39.75" customHeight="1" x14ac:dyDescent="0.25">
      <c r="A970" s="52">
        <f t="shared" si="28"/>
        <v>956</v>
      </c>
      <c r="B970" s="53" t="e">
        <f>'2 SERVICES'!#REF!</f>
        <v>#REF!</v>
      </c>
      <c r="C970" s="54" t="e">
        <f>'2 SERVICES'!#REF!</f>
        <v>#REF!</v>
      </c>
      <c r="D970" s="55" t="e">
        <f>'2 SERVICES'!#REF!</f>
        <v>#REF!</v>
      </c>
      <c r="E970" s="56">
        <f>'2 SERVICES'!B968</f>
        <v>0</v>
      </c>
      <c r="F970" s="57" t="e">
        <f t="shared" si="22"/>
        <v>#REF!</v>
      </c>
      <c r="G970" s="58"/>
      <c r="H970" s="59"/>
      <c r="I970" s="60"/>
      <c r="J970" s="61"/>
      <c r="K970" s="62"/>
      <c r="L970" s="63"/>
      <c r="M970" s="64" t="e">
        <f t="shared" si="23"/>
        <v>#REF!</v>
      </c>
      <c r="N970" s="58"/>
      <c r="O970" s="65"/>
      <c r="P970" s="60"/>
      <c r="Q970" s="61"/>
      <c r="R970" s="66"/>
      <c r="S970" s="67"/>
      <c r="T970" s="57" t="e">
        <f t="shared" si="24"/>
        <v>#REF!</v>
      </c>
      <c r="U970" s="58"/>
      <c r="V970" s="59"/>
      <c r="W970" s="60"/>
      <c r="X970" s="61"/>
      <c r="Y970" s="62"/>
      <c r="Z970" s="63"/>
      <c r="AA970" s="64" t="e">
        <f t="shared" si="25"/>
        <v>#REF!</v>
      </c>
      <c r="AB970" s="58"/>
      <c r="AC970" s="65"/>
      <c r="AD970" s="60"/>
      <c r="AE970" s="61"/>
      <c r="AF970" s="66"/>
      <c r="AG970" s="67"/>
      <c r="AH970" s="68" t="e">
        <f t="shared" si="26"/>
        <v>#REF!</v>
      </c>
      <c r="AI970" s="58"/>
      <c r="AJ970" s="59"/>
      <c r="AK970" s="60"/>
      <c r="AL970" s="61"/>
      <c r="AM970" s="62"/>
      <c r="AN970" s="63"/>
      <c r="AO970" s="69" t="s">
        <v>165</v>
      </c>
      <c r="AP970" s="3" t="e">
        <f t="shared" si="27"/>
        <v>#REF!</v>
      </c>
    </row>
    <row r="971" spans="1:42" ht="39.75" customHeight="1" x14ac:dyDescent="0.25">
      <c r="A971" s="52">
        <f t="shared" si="28"/>
        <v>957</v>
      </c>
      <c r="B971" s="53" t="e">
        <f>'2 SERVICES'!#REF!</f>
        <v>#REF!</v>
      </c>
      <c r="C971" s="54" t="e">
        <f>'2 SERVICES'!#REF!</f>
        <v>#REF!</v>
      </c>
      <c r="D971" s="55" t="e">
        <f>'2 SERVICES'!#REF!</f>
        <v>#REF!</v>
      </c>
      <c r="E971" s="56">
        <f>'2 SERVICES'!B969</f>
        <v>0</v>
      </c>
      <c r="F971" s="57" t="e">
        <f t="shared" si="22"/>
        <v>#REF!</v>
      </c>
      <c r="G971" s="58"/>
      <c r="H971" s="59"/>
      <c r="I971" s="60"/>
      <c r="J971" s="61"/>
      <c r="K971" s="62"/>
      <c r="L971" s="63"/>
      <c r="M971" s="64" t="e">
        <f t="shared" si="23"/>
        <v>#REF!</v>
      </c>
      <c r="N971" s="58"/>
      <c r="O971" s="65"/>
      <c r="P971" s="60"/>
      <c r="Q971" s="61"/>
      <c r="R971" s="66"/>
      <c r="S971" s="67"/>
      <c r="T971" s="57" t="e">
        <f t="shared" si="24"/>
        <v>#REF!</v>
      </c>
      <c r="U971" s="58"/>
      <c r="V971" s="70"/>
      <c r="W971" s="71"/>
      <c r="X971" s="72"/>
      <c r="Y971" s="73"/>
      <c r="Z971" s="74"/>
      <c r="AA971" s="75" t="e">
        <f t="shared" si="25"/>
        <v>#REF!</v>
      </c>
      <c r="AB971" s="76"/>
      <c r="AC971" s="70"/>
      <c r="AD971" s="71"/>
      <c r="AE971" s="72"/>
      <c r="AF971" s="73"/>
      <c r="AG971" s="74"/>
      <c r="AH971" s="68" t="e">
        <f t="shared" si="26"/>
        <v>#REF!</v>
      </c>
      <c r="AI971" s="76"/>
      <c r="AJ971" s="59"/>
      <c r="AK971" s="71"/>
      <c r="AL971" s="72"/>
      <c r="AM971" s="62"/>
      <c r="AN971" s="63"/>
      <c r="AO971" s="77" t="s">
        <v>165</v>
      </c>
      <c r="AP971" s="3" t="e">
        <f t="shared" si="27"/>
        <v>#REF!</v>
      </c>
    </row>
    <row r="972" spans="1:42" ht="39.75" customHeight="1" x14ac:dyDescent="0.25">
      <c r="A972" s="52">
        <f t="shared" si="28"/>
        <v>958</v>
      </c>
      <c r="B972" s="53" t="e">
        <f>'2 SERVICES'!#REF!</f>
        <v>#REF!</v>
      </c>
      <c r="C972" s="54" t="e">
        <f>'2 SERVICES'!#REF!</f>
        <v>#REF!</v>
      </c>
      <c r="D972" s="55" t="e">
        <f>'2 SERVICES'!#REF!</f>
        <v>#REF!</v>
      </c>
      <c r="E972" s="56">
        <f>'2 SERVICES'!B970</f>
        <v>0</v>
      </c>
      <c r="F972" s="57" t="e">
        <f t="shared" si="22"/>
        <v>#REF!</v>
      </c>
      <c r="G972" s="58"/>
      <c r="H972" s="59"/>
      <c r="I972" s="60"/>
      <c r="J972" s="61"/>
      <c r="K972" s="62"/>
      <c r="L972" s="63"/>
      <c r="M972" s="64" t="e">
        <f t="shared" si="23"/>
        <v>#REF!</v>
      </c>
      <c r="N972" s="58"/>
      <c r="O972" s="65"/>
      <c r="P972" s="60"/>
      <c r="Q972" s="61"/>
      <c r="R972" s="66"/>
      <c r="S972" s="67"/>
      <c r="T972" s="57" t="e">
        <f t="shared" si="24"/>
        <v>#REF!</v>
      </c>
      <c r="U972" s="58"/>
      <c r="V972" s="59"/>
      <c r="W972" s="60"/>
      <c r="X972" s="61"/>
      <c r="Y972" s="62"/>
      <c r="Z972" s="63"/>
      <c r="AA972" s="64" t="e">
        <f t="shared" si="25"/>
        <v>#REF!</v>
      </c>
      <c r="AB972" s="58"/>
      <c r="AC972" s="65"/>
      <c r="AD972" s="60"/>
      <c r="AE972" s="61"/>
      <c r="AF972" s="66"/>
      <c r="AG972" s="67"/>
      <c r="AH972" s="68" t="e">
        <f t="shared" si="26"/>
        <v>#REF!</v>
      </c>
      <c r="AI972" s="58"/>
      <c r="AJ972" s="59"/>
      <c r="AK972" s="60"/>
      <c r="AL972" s="61"/>
      <c r="AM972" s="62"/>
      <c r="AN972" s="63"/>
      <c r="AO972" s="69" t="s">
        <v>165</v>
      </c>
      <c r="AP972" s="3" t="e">
        <f t="shared" si="27"/>
        <v>#REF!</v>
      </c>
    </row>
    <row r="973" spans="1:42" ht="39.75" customHeight="1" x14ac:dyDescent="0.25">
      <c r="A973" s="52">
        <f t="shared" si="28"/>
        <v>959</v>
      </c>
      <c r="B973" s="53" t="e">
        <f>'2 SERVICES'!#REF!</f>
        <v>#REF!</v>
      </c>
      <c r="C973" s="54" t="e">
        <f>'2 SERVICES'!#REF!</f>
        <v>#REF!</v>
      </c>
      <c r="D973" s="55" t="e">
        <f>'2 SERVICES'!#REF!</f>
        <v>#REF!</v>
      </c>
      <c r="E973" s="56">
        <f>'2 SERVICES'!B971</f>
        <v>0</v>
      </c>
      <c r="F973" s="57" t="e">
        <f t="shared" si="22"/>
        <v>#REF!</v>
      </c>
      <c r="G973" s="58"/>
      <c r="H973" s="59"/>
      <c r="I973" s="60"/>
      <c r="J973" s="61"/>
      <c r="K973" s="62"/>
      <c r="L973" s="63"/>
      <c r="M973" s="64" t="e">
        <f t="shared" si="23"/>
        <v>#REF!</v>
      </c>
      <c r="N973" s="58"/>
      <c r="O973" s="65"/>
      <c r="P973" s="60"/>
      <c r="Q973" s="61"/>
      <c r="R973" s="66"/>
      <c r="S973" s="67"/>
      <c r="T973" s="57" t="e">
        <f t="shared" si="24"/>
        <v>#REF!</v>
      </c>
      <c r="U973" s="58"/>
      <c r="V973" s="70"/>
      <c r="W973" s="71"/>
      <c r="X973" s="72"/>
      <c r="Y973" s="73"/>
      <c r="Z973" s="74"/>
      <c r="AA973" s="75" t="e">
        <f t="shared" si="25"/>
        <v>#REF!</v>
      </c>
      <c r="AB973" s="76"/>
      <c r="AC973" s="70"/>
      <c r="AD973" s="71"/>
      <c r="AE973" s="72"/>
      <c r="AF973" s="73"/>
      <c r="AG973" s="74"/>
      <c r="AH973" s="68" t="e">
        <f t="shared" si="26"/>
        <v>#REF!</v>
      </c>
      <c r="AI973" s="76"/>
      <c r="AJ973" s="59"/>
      <c r="AK973" s="71"/>
      <c r="AL973" s="72"/>
      <c r="AM973" s="62"/>
      <c r="AN973" s="63"/>
      <c r="AO973" s="77" t="s">
        <v>165</v>
      </c>
      <c r="AP973" s="3" t="e">
        <f t="shared" si="27"/>
        <v>#REF!</v>
      </c>
    </row>
    <row r="974" spans="1:42" ht="39.75" customHeight="1" x14ac:dyDescent="0.25">
      <c r="A974" s="52">
        <f t="shared" si="28"/>
        <v>960</v>
      </c>
      <c r="B974" s="53" t="e">
        <f>'2 SERVICES'!#REF!</f>
        <v>#REF!</v>
      </c>
      <c r="C974" s="54" t="e">
        <f>'2 SERVICES'!#REF!</f>
        <v>#REF!</v>
      </c>
      <c r="D974" s="55" t="e">
        <f>'2 SERVICES'!#REF!</f>
        <v>#REF!</v>
      </c>
      <c r="E974" s="56">
        <f>'2 SERVICES'!B972</f>
        <v>0</v>
      </c>
      <c r="F974" s="57" t="e">
        <f t="shared" si="22"/>
        <v>#REF!</v>
      </c>
      <c r="G974" s="58"/>
      <c r="H974" s="59"/>
      <c r="I974" s="60"/>
      <c r="J974" s="61"/>
      <c r="K974" s="62"/>
      <c r="L974" s="63"/>
      <c r="M974" s="64" t="e">
        <f t="shared" si="23"/>
        <v>#REF!</v>
      </c>
      <c r="N974" s="58"/>
      <c r="O974" s="65"/>
      <c r="P974" s="60"/>
      <c r="Q974" s="61"/>
      <c r="R974" s="66"/>
      <c r="S974" s="67"/>
      <c r="T974" s="57" t="e">
        <f t="shared" si="24"/>
        <v>#REF!</v>
      </c>
      <c r="U974" s="58"/>
      <c r="V974" s="59"/>
      <c r="W974" s="60"/>
      <c r="X974" s="61"/>
      <c r="Y974" s="62"/>
      <c r="Z974" s="63"/>
      <c r="AA974" s="64" t="e">
        <f t="shared" si="25"/>
        <v>#REF!</v>
      </c>
      <c r="AB974" s="58"/>
      <c r="AC974" s="65"/>
      <c r="AD974" s="60"/>
      <c r="AE974" s="61"/>
      <c r="AF974" s="66"/>
      <c r="AG974" s="67"/>
      <c r="AH974" s="68" t="e">
        <f t="shared" si="26"/>
        <v>#REF!</v>
      </c>
      <c r="AI974" s="58"/>
      <c r="AJ974" s="59"/>
      <c r="AK974" s="60"/>
      <c r="AL974" s="61"/>
      <c r="AM974" s="62"/>
      <c r="AN974" s="63"/>
      <c r="AO974" s="69" t="s">
        <v>165</v>
      </c>
      <c r="AP974" s="3" t="e">
        <f t="shared" si="27"/>
        <v>#REF!</v>
      </c>
    </row>
    <row r="975" spans="1:42" ht="39.75" customHeight="1" x14ac:dyDescent="0.25">
      <c r="A975" s="52">
        <f t="shared" si="28"/>
        <v>961</v>
      </c>
      <c r="B975" s="53" t="e">
        <f>'2 SERVICES'!#REF!</f>
        <v>#REF!</v>
      </c>
      <c r="C975" s="54" t="e">
        <f>'2 SERVICES'!#REF!</f>
        <v>#REF!</v>
      </c>
      <c r="D975" s="55" t="e">
        <f>'2 SERVICES'!#REF!</f>
        <v>#REF!</v>
      </c>
      <c r="E975" s="56">
        <f>'2 SERVICES'!B973</f>
        <v>0</v>
      </c>
      <c r="F975" s="57" t="e">
        <f t="shared" si="22"/>
        <v>#REF!</v>
      </c>
      <c r="G975" s="58"/>
      <c r="H975" s="59"/>
      <c r="I975" s="60"/>
      <c r="J975" s="61"/>
      <c r="K975" s="62"/>
      <c r="L975" s="63"/>
      <c r="M975" s="64" t="e">
        <f t="shared" si="23"/>
        <v>#REF!</v>
      </c>
      <c r="N975" s="58"/>
      <c r="O975" s="65"/>
      <c r="P975" s="60"/>
      <c r="Q975" s="61"/>
      <c r="R975" s="66"/>
      <c r="S975" s="67"/>
      <c r="T975" s="57" t="e">
        <f t="shared" si="24"/>
        <v>#REF!</v>
      </c>
      <c r="U975" s="58"/>
      <c r="V975" s="70"/>
      <c r="W975" s="71"/>
      <c r="X975" s="72"/>
      <c r="Y975" s="73"/>
      <c r="Z975" s="74"/>
      <c r="AA975" s="75" t="e">
        <f t="shared" si="25"/>
        <v>#REF!</v>
      </c>
      <c r="AB975" s="76"/>
      <c r="AC975" s="70"/>
      <c r="AD975" s="71"/>
      <c r="AE975" s="72"/>
      <c r="AF975" s="73"/>
      <c r="AG975" s="74"/>
      <c r="AH975" s="68" t="e">
        <f t="shared" si="26"/>
        <v>#REF!</v>
      </c>
      <c r="AI975" s="76"/>
      <c r="AJ975" s="59"/>
      <c r="AK975" s="71"/>
      <c r="AL975" s="72"/>
      <c r="AM975" s="62"/>
      <c r="AN975" s="63"/>
      <c r="AO975" s="77" t="s">
        <v>165</v>
      </c>
      <c r="AP975" s="3" t="e">
        <f t="shared" si="27"/>
        <v>#REF!</v>
      </c>
    </row>
    <row r="976" spans="1:42" ht="39.75" customHeight="1" x14ac:dyDescent="0.25">
      <c r="A976" s="52">
        <f t="shared" si="28"/>
        <v>962</v>
      </c>
      <c r="B976" s="53" t="e">
        <f>'2 SERVICES'!#REF!</f>
        <v>#REF!</v>
      </c>
      <c r="C976" s="54" t="e">
        <f>'2 SERVICES'!#REF!</f>
        <v>#REF!</v>
      </c>
      <c r="D976" s="55" t="e">
        <f>'2 SERVICES'!#REF!</f>
        <v>#REF!</v>
      </c>
      <c r="E976" s="56">
        <f>'2 SERVICES'!B974</f>
        <v>0</v>
      </c>
      <c r="F976" s="57" t="e">
        <f t="shared" si="22"/>
        <v>#REF!</v>
      </c>
      <c r="G976" s="58"/>
      <c r="H976" s="59"/>
      <c r="I976" s="60"/>
      <c r="J976" s="61"/>
      <c r="K976" s="62"/>
      <c r="L976" s="63"/>
      <c r="M976" s="64" t="e">
        <f t="shared" si="23"/>
        <v>#REF!</v>
      </c>
      <c r="N976" s="58"/>
      <c r="O976" s="65"/>
      <c r="P976" s="60"/>
      <c r="Q976" s="61"/>
      <c r="R976" s="66"/>
      <c r="S976" s="67"/>
      <c r="T976" s="57" t="e">
        <f t="shared" si="24"/>
        <v>#REF!</v>
      </c>
      <c r="U976" s="58"/>
      <c r="V976" s="59"/>
      <c r="W976" s="60"/>
      <c r="X976" s="61"/>
      <c r="Y976" s="62"/>
      <c r="Z976" s="63"/>
      <c r="AA976" s="64" t="e">
        <f t="shared" si="25"/>
        <v>#REF!</v>
      </c>
      <c r="AB976" s="58"/>
      <c r="AC976" s="65"/>
      <c r="AD976" s="60"/>
      <c r="AE976" s="61"/>
      <c r="AF976" s="66"/>
      <c r="AG976" s="67"/>
      <c r="AH976" s="68" t="e">
        <f t="shared" si="26"/>
        <v>#REF!</v>
      </c>
      <c r="AI976" s="58"/>
      <c r="AJ976" s="59"/>
      <c r="AK976" s="60"/>
      <c r="AL976" s="61"/>
      <c r="AM976" s="62"/>
      <c r="AN976" s="63"/>
      <c r="AO976" s="69" t="s">
        <v>165</v>
      </c>
      <c r="AP976" s="3" t="e">
        <f t="shared" si="27"/>
        <v>#REF!</v>
      </c>
    </row>
    <row r="977" spans="1:42" ht="39.75" customHeight="1" x14ac:dyDescent="0.25">
      <c r="A977" s="52">
        <f t="shared" si="28"/>
        <v>963</v>
      </c>
      <c r="B977" s="53" t="e">
        <f>'2 SERVICES'!#REF!</f>
        <v>#REF!</v>
      </c>
      <c r="C977" s="54" t="e">
        <f>'2 SERVICES'!#REF!</f>
        <v>#REF!</v>
      </c>
      <c r="D977" s="55" t="e">
        <f>'2 SERVICES'!#REF!</f>
        <v>#REF!</v>
      </c>
      <c r="E977" s="56">
        <f>'2 SERVICES'!B975</f>
        <v>0</v>
      </c>
      <c r="F977" s="57" t="e">
        <f t="shared" si="22"/>
        <v>#REF!</v>
      </c>
      <c r="G977" s="58"/>
      <c r="H977" s="59"/>
      <c r="I977" s="60"/>
      <c r="J977" s="61"/>
      <c r="K977" s="62"/>
      <c r="L977" s="63"/>
      <c r="M977" s="64" t="e">
        <f t="shared" si="23"/>
        <v>#REF!</v>
      </c>
      <c r="N977" s="58"/>
      <c r="O977" s="65"/>
      <c r="P977" s="60"/>
      <c r="Q977" s="61"/>
      <c r="R977" s="66"/>
      <c r="S977" s="67"/>
      <c r="T977" s="57" t="e">
        <f t="shared" si="24"/>
        <v>#REF!</v>
      </c>
      <c r="U977" s="58"/>
      <c r="V977" s="70"/>
      <c r="W977" s="71"/>
      <c r="X977" s="72"/>
      <c r="Y977" s="73"/>
      <c r="Z977" s="74"/>
      <c r="AA977" s="75" t="e">
        <f t="shared" si="25"/>
        <v>#REF!</v>
      </c>
      <c r="AB977" s="76"/>
      <c r="AC977" s="70"/>
      <c r="AD977" s="71"/>
      <c r="AE977" s="72"/>
      <c r="AF977" s="73"/>
      <c r="AG977" s="74"/>
      <c r="AH977" s="68" t="e">
        <f t="shared" si="26"/>
        <v>#REF!</v>
      </c>
      <c r="AI977" s="76"/>
      <c r="AJ977" s="59"/>
      <c r="AK977" s="71"/>
      <c r="AL977" s="72"/>
      <c r="AM977" s="62"/>
      <c r="AN977" s="63"/>
      <c r="AO977" s="77" t="s">
        <v>165</v>
      </c>
      <c r="AP977" s="3" t="e">
        <f t="shared" si="27"/>
        <v>#REF!</v>
      </c>
    </row>
    <row r="978" spans="1:42" ht="39.75" customHeight="1" x14ac:dyDescent="0.25">
      <c r="A978" s="52">
        <f t="shared" si="28"/>
        <v>964</v>
      </c>
      <c r="B978" s="53" t="e">
        <f>'2 SERVICES'!#REF!</f>
        <v>#REF!</v>
      </c>
      <c r="C978" s="54" t="e">
        <f>'2 SERVICES'!#REF!</f>
        <v>#REF!</v>
      </c>
      <c r="D978" s="55" t="e">
        <f>'2 SERVICES'!#REF!</f>
        <v>#REF!</v>
      </c>
      <c r="E978" s="56">
        <f>'2 SERVICES'!B976</f>
        <v>0</v>
      </c>
      <c r="F978" s="57" t="e">
        <f t="shared" si="22"/>
        <v>#REF!</v>
      </c>
      <c r="G978" s="58"/>
      <c r="H978" s="59"/>
      <c r="I978" s="60"/>
      <c r="J978" s="61"/>
      <c r="K978" s="62"/>
      <c r="L978" s="63"/>
      <c r="M978" s="64" t="e">
        <f t="shared" si="23"/>
        <v>#REF!</v>
      </c>
      <c r="N978" s="58"/>
      <c r="O978" s="65"/>
      <c r="P978" s="60"/>
      <c r="Q978" s="61"/>
      <c r="R978" s="66"/>
      <c r="S978" s="67"/>
      <c r="T978" s="57" t="e">
        <f t="shared" si="24"/>
        <v>#REF!</v>
      </c>
      <c r="U978" s="58"/>
      <c r="V978" s="59"/>
      <c r="W978" s="60"/>
      <c r="X978" s="61"/>
      <c r="Y978" s="62"/>
      <c r="Z978" s="63"/>
      <c r="AA978" s="64" t="e">
        <f t="shared" si="25"/>
        <v>#REF!</v>
      </c>
      <c r="AB978" s="58"/>
      <c r="AC978" s="65"/>
      <c r="AD978" s="60"/>
      <c r="AE978" s="61"/>
      <c r="AF978" s="66"/>
      <c r="AG978" s="67"/>
      <c r="AH978" s="68" t="e">
        <f t="shared" si="26"/>
        <v>#REF!</v>
      </c>
      <c r="AI978" s="58"/>
      <c r="AJ978" s="59"/>
      <c r="AK978" s="60"/>
      <c r="AL978" s="61"/>
      <c r="AM978" s="62"/>
      <c r="AN978" s="63"/>
      <c r="AO978" s="69" t="s">
        <v>165</v>
      </c>
      <c r="AP978" s="3" t="e">
        <f t="shared" si="27"/>
        <v>#REF!</v>
      </c>
    </row>
    <row r="979" spans="1:42" ht="39.75" customHeight="1" x14ac:dyDescent="0.25">
      <c r="A979" s="52">
        <f t="shared" si="28"/>
        <v>965</v>
      </c>
      <c r="B979" s="53" t="e">
        <f>'2 SERVICES'!#REF!</f>
        <v>#REF!</v>
      </c>
      <c r="C979" s="54" t="e">
        <f>'2 SERVICES'!#REF!</f>
        <v>#REF!</v>
      </c>
      <c r="D979" s="55" t="e">
        <f>'2 SERVICES'!#REF!</f>
        <v>#REF!</v>
      </c>
      <c r="E979" s="56">
        <f>'2 SERVICES'!B977</f>
        <v>0</v>
      </c>
      <c r="F979" s="57" t="e">
        <f t="shared" si="22"/>
        <v>#REF!</v>
      </c>
      <c r="G979" s="58"/>
      <c r="H979" s="59"/>
      <c r="I979" s="60"/>
      <c r="J979" s="61"/>
      <c r="K979" s="62"/>
      <c r="L979" s="63"/>
      <c r="M979" s="64" t="e">
        <f t="shared" si="23"/>
        <v>#REF!</v>
      </c>
      <c r="N979" s="58"/>
      <c r="O979" s="65"/>
      <c r="P979" s="60"/>
      <c r="Q979" s="61"/>
      <c r="R979" s="66"/>
      <c r="S979" s="67"/>
      <c r="T979" s="57" t="e">
        <f t="shared" si="24"/>
        <v>#REF!</v>
      </c>
      <c r="U979" s="58"/>
      <c r="V979" s="70"/>
      <c r="W979" s="71"/>
      <c r="X979" s="72"/>
      <c r="Y979" s="73"/>
      <c r="Z979" s="74"/>
      <c r="AA979" s="75" t="e">
        <f t="shared" si="25"/>
        <v>#REF!</v>
      </c>
      <c r="AB979" s="76"/>
      <c r="AC979" s="70"/>
      <c r="AD979" s="71"/>
      <c r="AE979" s="72"/>
      <c r="AF979" s="73"/>
      <c r="AG979" s="74"/>
      <c r="AH979" s="68" t="e">
        <f t="shared" si="26"/>
        <v>#REF!</v>
      </c>
      <c r="AI979" s="76"/>
      <c r="AJ979" s="59"/>
      <c r="AK979" s="71"/>
      <c r="AL979" s="72"/>
      <c r="AM979" s="62"/>
      <c r="AN979" s="63"/>
      <c r="AO979" s="77" t="s">
        <v>165</v>
      </c>
      <c r="AP979" s="3" t="e">
        <f t="shared" si="27"/>
        <v>#REF!</v>
      </c>
    </row>
    <row r="980" spans="1:42" ht="39.75" customHeight="1" x14ac:dyDescent="0.25">
      <c r="A980" s="52">
        <f t="shared" si="28"/>
        <v>966</v>
      </c>
      <c r="B980" s="53" t="e">
        <f>'2 SERVICES'!#REF!</f>
        <v>#REF!</v>
      </c>
      <c r="C980" s="54" t="e">
        <f>'2 SERVICES'!#REF!</f>
        <v>#REF!</v>
      </c>
      <c r="D980" s="55" t="e">
        <f>'2 SERVICES'!#REF!</f>
        <v>#REF!</v>
      </c>
      <c r="E980" s="56">
        <f>'2 SERVICES'!B978</f>
        <v>0</v>
      </c>
      <c r="F980" s="57" t="e">
        <f t="shared" si="22"/>
        <v>#REF!</v>
      </c>
      <c r="G980" s="58"/>
      <c r="H980" s="59"/>
      <c r="I980" s="60"/>
      <c r="J980" s="61"/>
      <c r="K980" s="62"/>
      <c r="L980" s="63"/>
      <c r="M980" s="64" t="e">
        <f t="shared" si="23"/>
        <v>#REF!</v>
      </c>
      <c r="N980" s="58"/>
      <c r="O980" s="65"/>
      <c r="P980" s="60"/>
      <c r="Q980" s="61"/>
      <c r="R980" s="66"/>
      <c r="S980" s="67"/>
      <c r="T980" s="57" t="e">
        <f t="shared" si="24"/>
        <v>#REF!</v>
      </c>
      <c r="U980" s="58"/>
      <c r="V980" s="59"/>
      <c r="W980" s="60"/>
      <c r="X980" s="61"/>
      <c r="Y980" s="62"/>
      <c r="Z980" s="63"/>
      <c r="AA980" s="64" t="e">
        <f t="shared" si="25"/>
        <v>#REF!</v>
      </c>
      <c r="AB980" s="58"/>
      <c r="AC980" s="65"/>
      <c r="AD980" s="60"/>
      <c r="AE980" s="61"/>
      <c r="AF980" s="66"/>
      <c r="AG980" s="67"/>
      <c r="AH980" s="68" t="e">
        <f t="shared" si="26"/>
        <v>#REF!</v>
      </c>
      <c r="AI980" s="58"/>
      <c r="AJ980" s="59"/>
      <c r="AK980" s="60"/>
      <c r="AL980" s="61"/>
      <c r="AM980" s="62"/>
      <c r="AN980" s="63"/>
      <c r="AO980" s="69" t="s">
        <v>165</v>
      </c>
      <c r="AP980" s="3" t="e">
        <f t="shared" si="27"/>
        <v>#REF!</v>
      </c>
    </row>
    <row r="981" spans="1:42" ht="39.75" customHeight="1" x14ac:dyDescent="0.25">
      <c r="A981" s="52">
        <f t="shared" si="28"/>
        <v>967</v>
      </c>
      <c r="B981" s="53" t="e">
        <f>'2 SERVICES'!#REF!</f>
        <v>#REF!</v>
      </c>
      <c r="C981" s="54" t="e">
        <f>'2 SERVICES'!#REF!</f>
        <v>#REF!</v>
      </c>
      <c r="D981" s="55" t="e">
        <f>'2 SERVICES'!#REF!</f>
        <v>#REF!</v>
      </c>
      <c r="E981" s="56">
        <f>'2 SERVICES'!B979</f>
        <v>0</v>
      </c>
      <c r="F981" s="57" t="e">
        <f t="shared" si="22"/>
        <v>#REF!</v>
      </c>
      <c r="G981" s="58"/>
      <c r="H981" s="59"/>
      <c r="I981" s="60"/>
      <c r="J981" s="61"/>
      <c r="K981" s="62"/>
      <c r="L981" s="63"/>
      <c r="M981" s="64" t="e">
        <f t="shared" si="23"/>
        <v>#REF!</v>
      </c>
      <c r="N981" s="58"/>
      <c r="O981" s="65"/>
      <c r="P981" s="60"/>
      <c r="Q981" s="61"/>
      <c r="R981" s="66"/>
      <c r="S981" s="67"/>
      <c r="T981" s="57" t="e">
        <f t="shared" si="24"/>
        <v>#REF!</v>
      </c>
      <c r="U981" s="58"/>
      <c r="V981" s="70"/>
      <c r="W981" s="71"/>
      <c r="X981" s="72"/>
      <c r="Y981" s="73"/>
      <c r="Z981" s="74"/>
      <c r="AA981" s="75" t="e">
        <f t="shared" si="25"/>
        <v>#REF!</v>
      </c>
      <c r="AB981" s="76"/>
      <c r="AC981" s="70"/>
      <c r="AD981" s="71"/>
      <c r="AE981" s="72"/>
      <c r="AF981" s="73"/>
      <c r="AG981" s="74"/>
      <c r="AH981" s="68" t="e">
        <f t="shared" si="26"/>
        <v>#REF!</v>
      </c>
      <c r="AI981" s="76"/>
      <c r="AJ981" s="59"/>
      <c r="AK981" s="71"/>
      <c r="AL981" s="72"/>
      <c r="AM981" s="62"/>
      <c r="AN981" s="63"/>
      <c r="AO981" s="77" t="s">
        <v>165</v>
      </c>
      <c r="AP981" s="3" t="e">
        <f t="shared" si="27"/>
        <v>#REF!</v>
      </c>
    </row>
    <row r="982" spans="1:42" ht="39.75" customHeight="1" x14ac:dyDescent="0.25">
      <c r="A982" s="52">
        <f t="shared" si="28"/>
        <v>968</v>
      </c>
      <c r="B982" s="53" t="e">
        <f>'2 SERVICES'!#REF!</f>
        <v>#REF!</v>
      </c>
      <c r="C982" s="54" t="e">
        <f>'2 SERVICES'!#REF!</f>
        <v>#REF!</v>
      </c>
      <c r="D982" s="55" t="e">
        <f>'2 SERVICES'!#REF!</f>
        <v>#REF!</v>
      </c>
      <c r="E982" s="56">
        <f>'2 SERVICES'!B980</f>
        <v>0</v>
      </c>
      <c r="F982" s="57" t="e">
        <f t="shared" si="22"/>
        <v>#REF!</v>
      </c>
      <c r="G982" s="58"/>
      <c r="H982" s="59"/>
      <c r="I982" s="60"/>
      <c r="J982" s="61"/>
      <c r="K982" s="62"/>
      <c r="L982" s="63"/>
      <c r="M982" s="64" t="e">
        <f t="shared" si="23"/>
        <v>#REF!</v>
      </c>
      <c r="N982" s="58"/>
      <c r="O982" s="65"/>
      <c r="P982" s="60"/>
      <c r="Q982" s="61"/>
      <c r="R982" s="66"/>
      <c r="S982" s="67"/>
      <c r="T982" s="57" t="e">
        <f t="shared" si="24"/>
        <v>#REF!</v>
      </c>
      <c r="U982" s="58"/>
      <c r="V982" s="59"/>
      <c r="W982" s="60"/>
      <c r="X982" s="61"/>
      <c r="Y982" s="62"/>
      <c r="Z982" s="63"/>
      <c r="AA982" s="64" t="e">
        <f t="shared" si="25"/>
        <v>#REF!</v>
      </c>
      <c r="AB982" s="58"/>
      <c r="AC982" s="65"/>
      <c r="AD982" s="60"/>
      <c r="AE982" s="61"/>
      <c r="AF982" s="66"/>
      <c r="AG982" s="67"/>
      <c r="AH982" s="68" t="e">
        <f t="shared" si="26"/>
        <v>#REF!</v>
      </c>
      <c r="AI982" s="58"/>
      <c r="AJ982" s="59"/>
      <c r="AK982" s="60"/>
      <c r="AL982" s="61"/>
      <c r="AM982" s="62"/>
      <c r="AN982" s="63"/>
      <c r="AO982" s="69" t="s">
        <v>165</v>
      </c>
      <c r="AP982" s="3" t="e">
        <f t="shared" si="27"/>
        <v>#REF!</v>
      </c>
    </row>
    <row r="983" spans="1:42" ht="39.75" customHeight="1" x14ac:dyDescent="0.25">
      <c r="A983" s="52">
        <f t="shared" si="28"/>
        <v>969</v>
      </c>
      <c r="B983" s="53" t="e">
        <f>'2 SERVICES'!#REF!</f>
        <v>#REF!</v>
      </c>
      <c r="C983" s="54" t="e">
        <f>'2 SERVICES'!#REF!</f>
        <v>#REF!</v>
      </c>
      <c r="D983" s="55" t="e">
        <f>'2 SERVICES'!#REF!</f>
        <v>#REF!</v>
      </c>
      <c r="E983" s="56">
        <f>'2 SERVICES'!B981</f>
        <v>0</v>
      </c>
      <c r="F983" s="57" t="e">
        <f t="shared" si="22"/>
        <v>#REF!</v>
      </c>
      <c r="G983" s="58"/>
      <c r="H983" s="59"/>
      <c r="I983" s="60"/>
      <c r="J983" s="61"/>
      <c r="K983" s="62"/>
      <c r="L983" s="63"/>
      <c r="M983" s="64" t="e">
        <f t="shared" si="23"/>
        <v>#REF!</v>
      </c>
      <c r="N983" s="58"/>
      <c r="O983" s="65"/>
      <c r="P983" s="60"/>
      <c r="Q983" s="61"/>
      <c r="R983" s="66"/>
      <c r="S983" s="67"/>
      <c r="T983" s="57" t="e">
        <f t="shared" si="24"/>
        <v>#REF!</v>
      </c>
      <c r="U983" s="58"/>
      <c r="V983" s="70"/>
      <c r="W983" s="71"/>
      <c r="X983" s="72"/>
      <c r="Y983" s="73"/>
      <c r="Z983" s="74"/>
      <c r="AA983" s="75" t="e">
        <f t="shared" si="25"/>
        <v>#REF!</v>
      </c>
      <c r="AB983" s="76"/>
      <c r="AC983" s="70"/>
      <c r="AD983" s="71"/>
      <c r="AE983" s="72"/>
      <c r="AF983" s="73"/>
      <c r="AG983" s="74"/>
      <c r="AH983" s="68" t="e">
        <f t="shared" si="26"/>
        <v>#REF!</v>
      </c>
      <c r="AI983" s="76"/>
      <c r="AJ983" s="59"/>
      <c r="AK983" s="71"/>
      <c r="AL983" s="72"/>
      <c r="AM983" s="62"/>
      <c r="AN983" s="63"/>
      <c r="AO983" s="77" t="s">
        <v>165</v>
      </c>
      <c r="AP983" s="3" t="e">
        <f t="shared" si="27"/>
        <v>#REF!</v>
      </c>
    </row>
    <row r="984" spans="1:42" ht="39.75" customHeight="1" x14ac:dyDescent="0.25">
      <c r="A984" s="52">
        <f t="shared" si="28"/>
        <v>970</v>
      </c>
      <c r="B984" s="53" t="e">
        <f>'2 SERVICES'!#REF!</f>
        <v>#REF!</v>
      </c>
      <c r="C984" s="54" t="e">
        <f>'2 SERVICES'!#REF!</f>
        <v>#REF!</v>
      </c>
      <c r="D984" s="55" t="e">
        <f>'2 SERVICES'!#REF!</f>
        <v>#REF!</v>
      </c>
      <c r="E984" s="56">
        <f>'2 SERVICES'!B982</f>
        <v>0</v>
      </c>
      <c r="F984" s="57" t="e">
        <f t="shared" si="22"/>
        <v>#REF!</v>
      </c>
      <c r="G984" s="58"/>
      <c r="H984" s="59"/>
      <c r="I984" s="60"/>
      <c r="J984" s="61"/>
      <c r="K984" s="62"/>
      <c r="L984" s="63"/>
      <c r="M984" s="64" t="e">
        <f t="shared" si="23"/>
        <v>#REF!</v>
      </c>
      <c r="N984" s="58"/>
      <c r="O984" s="65"/>
      <c r="P984" s="60"/>
      <c r="Q984" s="61"/>
      <c r="R984" s="66"/>
      <c r="S984" s="67"/>
      <c r="T984" s="57" t="e">
        <f t="shared" si="24"/>
        <v>#REF!</v>
      </c>
      <c r="U984" s="58"/>
      <c r="V984" s="59"/>
      <c r="W984" s="60"/>
      <c r="X984" s="61"/>
      <c r="Y984" s="62"/>
      <c r="Z984" s="63"/>
      <c r="AA984" s="64" t="e">
        <f t="shared" si="25"/>
        <v>#REF!</v>
      </c>
      <c r="AB984" s="58"/>
      <c r="AC984" s="65"/>
      <c r="AD984" s="60"/>
      <c r="AE984" s="61"/>
      <c r="AF984" s="66"/>
      <c r="AG984" s="67"/>
      <c r="AH984" s="68" t="e">
        <f t="shared" si="26"/>
        <v>#REF!</v>
      </c>
      <c r="AI984" s="58"/>
      <c r="AJ984" s="59"/>
      <c r="AK984" s="60"/>
      <c r="AL984" s="61"/>
      <c r="AM984" s="62"/>
      <c r="AN984" s="63"/>
      <c r="AO984" s="69" t="s">
        <v>165</v>
      </c>
      <c r="AP984" s="3" t="e">
        <f t="shared" si="27"/>
        <v>#REF!</v>
      </c>
    </row>
    <row r="985" spans="1:42" ht="39.75" customHeight="1" x14ac:dyDescent="0.25">
      <c r="A985" s="52">
        <f t="shared" si="28"/>
        <v>971</v>
      </c>
      <c r="B985" s="53" t="e">
        <f>'2 SERVICES'!#REF!</f>
        <v>#REF!</v>
      </c>
      <c r="C985" s="54" t="e">
        <f>'2 SERVICES'!#REF!</f>
        <v>#REF!</v>
      </c>
      <c r="D985" s="55" t="e">
        <f>'2 SERVICES'!#REF!</f>
        <v>#REF!</v>
      </c>
      <c r="E985" s="56">
        <f>'2 SERVICES'!B983</f>
        <v>0</v>
      </c>
      <c r="F985" s="57" t="e">
        <f t="shared" si="22"/>
        <v>#REF!</v>
      </c>
      <c r="G985" s="58"/>
      <c r="H985" s="59"/>
      <c r="I985" s="60"/>
      <c r="J985" s="61"/>
      <c r="K985" s="62"/>
      <c r="L985" s="63"/>
      <c r="M985" s="64" t="e">
        <f t="shared" si="23"/>
        <v>#REF!</v>
      </c>
      <c r="N985" s="58"/>
      <c r="O985" s="65"/>
      <c r="P985" s="60"/>
      <c r="Q985" s="61"/>
      <c r="R985" s="66"/>
      <c r="S985" s="67"/>
      <c r="T985" s="57" t="e">
        <f t="shared" si="24"/>
        <v>#REF!</v>
      </c>
      <c r="U985" s="58"/>
      <c r="V985" s="70"/>
      <c r="W985" s="71"/>
      <c r="X985" s="72"/>
      <c r="Y985" s="73"/>
      <c r="Z985" s="74"/>
      <c r="AA985" s="75" t="e">
        <f t="shared" si="25"/>
        <v>#REF!</v>
      </c>
      <c r="AB985" s="76"/>
      <c r="AC985" s="70"/>
      <c r="AD985" s="71"/>
      <c r="AE985" s="72"/>
      <c r="AF985" s="73"/>
      <c r="AG985" s="74"/>
      <c r="AH985" s="68" t="e">
        <f t="shared" si="26"/>
        <v>#REF!</v>
      </c>
      <c r="AI985" s="76"/>
      <c r="AJ985" s="59"/>
      <c r="AK985" s="71"/>
      <c r="AL985" s="72"/>
      <c r="AM985" s="62"/>
      <c r="AN985" s="63"/>
      <c r="AO985" s="77" t="s">
        <v>165</v>
      </c>
      <c r="AP985" s="3" t="e">
        <f t="shared" si="27"/>
        <v>#REF!</v>
      </c>
    </row>
    <row r="986" spans="1:42" ht="39.75" customHeight="1" x14ac:dyDescent="0.25">
      <c r="A986" s="52">
        <f t="shared" si="28"/>
        <v>972</v>
      </c>
      <c r="B986" s="53" t="e">
        <f>'2 SERVICES'!#REF!</f>
        <v>#REF!</v>
      </c>
      <c r="C986" s="54" t="e">
        <f>'2 SERVICES'!#REF!</f>
        <v>#REF!</v>
      </c>
      <c r="D986" s="55" t="e">
        <f>'2 SERVICES'!#REF!</f>
        <v>#REF!</v>
      </c>
      <c r="E986" s="56">
        <f>'2 SERVICES'!B984</f>
        <v>0</v>
      </c>
      <c r="F986" s="57" t="e">
        <f t="shared" si="22"/>
        <v>#REF!</v>
      </c>
      <c r="G986" s="58"/>
      <c r="H986" s="59"/>
      <c r="I986" s="60"/>
      <c r="J986" s="61"/>
      <c r="K986" s="62"/>
      <c r="L986" s="63"/>
      <c r="M986" s="64" t="e">
        <f t="shared" si="23"/>
        <v>#REF!</v>
      </c>
      <c r="N986" s="58"/>
      <c r="O986" s="65"/>
      <c r="P986" s="60"/>
      <c r="Q986" s="61"/>
      <c r="R986" s="66"/>
      <c r="S986" s="67"/>
      <c r="T986" s="57" t="e">
        <f t="shared" si="24"/>
        <v>#REF!</v>
      </c>
      <c r="U986" s="58"/>
      <c r="V986" s="59"/>
      <c r="W986" s="60"/>
      <c r="X986" s="61"/>
      <c r="Y986" s="62"/>
      <c r="Z986" s="63"/>
      <c r="AA986" s="64" t="e">
        <f t="shared" si="25"/>
        <v>#REF!</v>
      </c>
      <c r="AB986" s="58"/>
      <c r="AC986" s="65"/>
      <c r="AD986" s="60"/>
      <c r="AE986" s="61"/>
      <c r="AF986" s="66"/>
      <c r="AG986" s="67"/>
      <c r="AH986" s="68" t="e">
        <f t="shared" si="26"/>
        <v>#REF!</v>
      </c>
      <c r="AI986" s="58"/>
      <c r="AJ986" s="59"/>
      <c r="AK986" s="60"/>
      <c r="AL986" s="61"/>
      <c r="AM986" s="62"/>
      <c r="AN986" s="63"/>
      <c r="AO986" s="69" t="s">
        <v>165</v>
      </c>
      <c r="AP986" s="3" t="e">
        <f t="shared" si="27"/>
        <v>#REF!</v>
      </c>
    </row>
    <row r="987" spans="1:42" ht="39.75" customHeight="1" x14ac:dyDescent="0.25">
      <c r="A987" s="52">
        <f t="shared" si="28"/>
        <v>973</v>
      </c>
      <c r="B987" s="53" t="e">
        <f>'2 SERVICES'!#REF!</f>
        <v>#REF!</v>
      </c>
      <c r="C987" s="54" t="e">
        <f>'2 SERVICES'!#REF!</f>
        <v>#REF!</v>
      </c>
      <c r="D987" s="55" t="e">
        <f>'2 SERVICES'!#REF!</f>
        <v>#REF!</v>
      </c>
      <c r="E987" s="56">
        <f>'2 SERVICES'!B985</f>
        <v>0</v>
      </c>
      <c r="F987" s="57" t="e">
        <f t="shared" si="22"/>
        <v>#REF!</v>
      </c>
      <c r="G987" s="58"/>
      <c r="H987" s="59"/>
      <c r="I987" s="60"/>
      <c r="J987" s="61"/>
      <c r="K987" s="62"/>
      <c r="L987" s="63"/>
      <c r="M987" s="64" t="e">
        <f t="shared" si="23"/>
        <v>#REF!</v>
      </c>
      <c r="N987" s="58"/>
      <c r="O987" s="65"/>
      <c r="P987" s="60"/>
      <c r="Q987" s="61"/>
      <c r="R987" s="66"/>
      <c r="S987" s="67"/>
      <c r="T987" s="57" t="e">
        <f t="shared" si="24"/>
        <v>#REF!</v>
      </c>
      <c r="U987" s="58"/>
      <c r="V987" s="70"/>
      <c r="W987" s="71"/>
      <c r="X987" s="72"/>
      <c r="Y987" s="73"/>
      <c r="Z987" s="74"/>
      <c r="AA987" s="75" t="e">
        <f t="shared" si="25"/>
        <v>#REF!</v>
      </c>
      <c r="AB987" s="76"/>
      <c r="AC987" s="70"/>
      <c r="AD987" s="71"/>
      <c r="AE987" s="72"/>
      <c r="AF987" s="73"/>
      <c r="AG987" s="74"/>
      <c r="AH987" s="68" t="e">
        <f t="shared" si="26"/>
        <v>#REF!</v>
      </c>
      <c r="AI987" s="76"/>
      <c r="AJ987" s="59"/>
      <c r="AK987" s="71"/>
      <c r="AL987" s="72"/>
      <c r="AM987" s="62"/>
      <c r="AN987" s="63"/>
      <c r="AO987" s="77" t="s">
        <v>165</v>
      </c>
      <c r="AP987" s="3" t="e">
        <f t="shared" si="27"/>
        <v>#REF!</v>
      </c>
    </row>
    <row r="988" spans="1:42" ht="39.75" customHeight="1" x14ac:dyDescent="0.25">
      <c r="A988" s="52">
        <f t="shared" si="28"/>
        <v>974</v>
      </c>
      <c r="B988" s="53" t="e">
        <f>'2 SERVICES'!#REF!</f>
        <v>#REF!</v>
      </c>
      <c r="C988" s="54" t="e">
        <f>'2 SERVICES'!#REF!</f>
        <v>#REF!</v>
      </c>
      <c r="D988" s="55" t="e">
        <f>'2 SERVICES'!#REF!</f>
        <v>#REF!</v>
      </c>
      <c r="E988" s="56">
        <f>'2 SERVICES'!B986</f>
        <v>0</v>
      </c>
      <c r="F988" s="57" t="e">
        <f t="shared" si="22"/>
        <v>#REF!</v>
      </c>
      <c r="G988" s="58"/>
      <c r="H988" s="59"/>
      <c r="I988" s="60"/>
      <c r="J988" s="61"/>
      <c r="K988" s="62"/>
      <c r="L988" s="63"/>
      <c r="M988" s="64" t="e">
        <f t="shared" si="23"/>
        <v>#REF!</v>
      </c>
      <c r="N988" s="58"/>
      <c r="O988" s="65"/>
      <c r="P988" s="60"/>
      <c r="Q988" s="61"/>
      <c r="R988" s="66"/>
      <c r="S988" s="67"/>
      <c r="T988" s="57" t="e">
        <f t="shared" si="24"/>
        <v>#REF!</v>
      </c>
      <c r="U988" s="58"/>
      <c r="V988" s="59"/>
      <c r="W988" s="60"/>
      <c r="X988" s="61"/>
      <c r="Y988" s="62"/>
      <c r="Z988" s="63"/>
      <c r="AA988" s="64" t="e">
        <f t="shared" si="25"/>
        <v>#REF!</v>
      </c>
      <c r="AB988" s="58"/>
      <c r="AC988" s="65"/>
      <c r="AD988" s="60"/>
      <c r="AE988" s="61"/>
      <c r="AF988" s="66"/>
      <c r="AG988" s="67"/>
      <c r="AH988" s="68" t="e">
        <f t="shared" si="26"/>
        <v>#REF!</v>
      </c>
      <c r="AI988" s="58"/>
      <c r="AJ988" s="59"/>
      <c r="AK988" s="60"/>
      <c r="AL988" s="61"/>
      <c r="AM988" s="62"/>
      <c r="AN988" s="63"/>
      <c r="AO988" s="69" t="s">
        <v>165</v>
      </c>
      <c r="AP988" s="3" t="e">
        <f t="shared" si="27"/>
        <v>#REF!</v>
      </c>
    </row>
    <row r="989" spans="1:42" ht="39.75" customHeight="1" x14ac:dyDescent="0.25">
      <c r="A989" s="52">
        <f t="shared" si="28"/>
        <v>975</v>
      </c>
      <c r="B989" s="53" t="e">
        <f>'2 SERVICES'!#REF!</f>
        <v>#REF!</v>
      </c>
      <c r="C989" s="54" t="e">
        <f>'2 SERVICES'!#REF!</f>
        <v>#REF!</v>
      </c>
      <c r="D989" s="55" t="e">
        <f>'2 SERVICES'!#REF!</f>
        <v>#REF!</v>
      </c>
      <c r="E989" s="56">
        <f>'2 SERVICES'!B987</f>
        <v>0</v>
      </c>
      <c r="F989" s="57" t="e">
        <f t="shared" si="22"/>
        <v>#REF!</v>
      </c>
      <c r="G989" s="58"/>
      <c r="H989" s="59"/>
      <c r="I989" s="60"/>
      <c r="J989" s="61"/>
      <c r="K989" s="62"/>
      <c r="L989" s="63"/>
      <c r="M989" s="64" t="e">
        <f t="shared" si="23"/>
        <v>#REF!</v>
      </c>
      <c r="N989" s="58"/>
      <c r="O989" s="65"/>
      <c r="P989" s="60"/>
      <c r="Q989" s="61"/>
      <c r="R989" s="66"/>
      <c r="S989" s="67"/>
      <c r="T989" s="57" t="e">
        <f t="shared" si="24"/>
        <v>#REF!</v>
      </c>
      <c r="U989" s="58"/>
      <c r="V989" s="70"/>
      <c r="W989" s="71"/>
      <c r="X989" s="72"/>
      <c r="Y989" s="73"/>
      <c r="Z989" s="74"/>
      <c r="AA989" s="75" t="e">
        <f t="shared" si="25"/>
        <v>#REF!</v>
      </c>
      <c r="AB989" s="76"/>
      <c r="AC989" s="70"/>
      <c r="AD989" s="71"/>
      <c r="AE989" s="72"/>
      <c r="AF989" s="73"/>
      <c r="AG989" s="74"/>
      <c r="AH989" s="68" t="e">
        <f t="shared" si="26"/>
        <v>#REF!</v>
      </c>
      <c r="AI989" s="76"/>
      <c r="AJ989" s="59"/>
      <c r="AK989" s="71"/>
      <c r="AL989" s="72"/>
      <c r="AM989" s="62"/>
      <c r="AN989" s="63"/>
      <c r="AO989" s="77" t="s">
        <v>165</v>
      </c>
      <c r="AP989" s="3" t="e">
        <f t="shared" si="27"/>
        <v>#REF!</v>
      </c>
    </row>
    <row r="990" spans="1:42" ht="39.75" customHeight="1" x14ac:dyDescent="0.25">
      <c r="A990" s="52">
        <f t="shared" si="28"/>
        <v>976</v>
      </c>
      <c r="B990" s="53" t="e">
        <f>'2 SERVICES'!#REF!</f>
        <v>#REF!</v>
      </c>
      <c r="C990" s="54" t="e">
        <f>'2 SERVICES'!#REF!</f>
        <v>#REF!</v>
      </c>
      <c r="D990" s="55" t="e">
        <f>'2 SERVICES'!#REF!</f>
        <v>#REF!</v>
      </c>
      <c r="E990" s="56">
        <f>'2 SERVICES'!B988</f>
        <v>0</v>
      </c>
      <c r="F990" s="57" t="e">
        <f t="shared" si="22"/>
        <v>#REF!</v>
      </c>
      <c r="G990" s="58"/>
      <c r="H990" s="59"/>
      <c r="I990" s="60"/>
      <c r="J990" s="61"/>
      <c r="K990" s="62"/>
      <c r="L990" s="63"/>
      <c r="M990" s="64" t="e">
        <f t="shared" si="23"/>
        <v>#REF!</v>
      </c>
      <c r="N990" s="58"/>
      <c r="O990" s="65"/>
      <c r="P990" s="60"/>
      <c r="Q990" s="61"/>
      <c r="R990" s="66"/>
      <c r="S990" s="67"/>
      <c r="T990" s="57" t="e">
        <f t="shared" si="24"/>
        <v>#REF!</v>
      </c>
      <c r="U990" s="58"/>
      <c r="V990" s="59"/>
      <c r="W990" s="60"/>
      <c r="X990" s="61"/>
      <c r="Y990" s="62"/>
      <c r="Z990" s="63"/>
      <c r="AA990" s="64" t="e">
        <f t="shared" si="25"/>
        <v>#REF!</v>
      </c>
      <c r="AB990" s="58"/>
      <c r="AC990" s="65"/>
      <c r="AD990" s="60"/>
      <c r="AE990" s="61"/>
      <c r="AF990" s="66"/>
      <c r="AG990" s="67"/>
      <c r="AH990" s="68" t="e">
        <f t="shared" si="26"/>
        <v>#REF!</v>
      </c>
      <c r="AI990" s="58"/>
      <c r="AJ990" s="59"/>
      <c r="AK990" s="60"/>
      <c r="AL990" s="61"/>
      <c r="AM990" s="62"/>
      <c r="AN990" s="63"/>
      <c r="AO990" s="69" t="s">
        <v>165</v>
      </c>
      <c r="AP990" s="3" t="e">
        <f t="shared" si="27"/>
        <v>#REF!</v>
      </c>
    </row>
    <row r="991" spans="1:42" ht="39.75" customHeight="1" x14ac:dyDescent="0.25">
      <c r="A991" s="52">
        <f t="shared" si="28"/>
        <v>977</v>
      </c>
      <c r="B991" s="53" t="e">
        <f>'2 SERVICES'!#REF!</f>
        <v>#REF!</v>
      </c>
      <c r="C991" s="54" t="e">
        <f>'2 SERVICES'!#REF!</f>
        <v>#REF!</v>
      </c>
      <c r="D991" s="55" t="e">
        <f>'2 SERVICES'!#REF!</f>
        <v>#REF!</v>
      </c>
      <c r="E991" s="56">
        <f>'2 SERVICES'!B989</f>
        <v>0</v>
      </c>
      <c r="F991" s="57" t="e">
        <f t="shared" si="22"/>
        <v>#REF!</v>
      </c>
      <c r="G991" s="58"/>
      <c r="H991" s="59"/>
      <c r="I991" s="60"/>
      <c r="J991" s="61"/>
      <c r="K991" s="62"/>
      <c r="L991" s="63"/>
      <c r="M991" s="64" t="e">
        <f t="shared" si="23"/>
        <v>#REF!</v>
      </c>
      <c r="N991" s="58"/>
      <c r="O991" s="65"/>
      <c r="P991" s="60"/>
      <c r="Q991" s="61"/>
      <c r="R991" s="66"/>
      <c r="S991" s="67"/>
      <c r="T991" s="57" t="e">
        <f t="shared" si="24"/>
        <v>#REF!</v>
      </c>
      <c r="U991" s="58"/>
      <c r="V991" s="70"/>
      <c r="W991" s="71"/>
      <c r="X991" s="72"/>
      <c r="Y991" s="73"/>
      <c r="Z991" s="74"/>
      <c r="AA991" s="75" t="e">
        <f t="shared" si="25"/>
        <v>#REF!</v>
      </c>
      <c r="AB991" s="76"/>
      <c r="AC991" s="70"/>
      <c r="AD991" s="71"/>
      <c r="AE991" s="72"/>
      <c r="AF991" s="73"/>
      <c r="AG991" s="74"/>
      <c r="AH991" s="68" t="e">
        <f t="shared" si="26"/>
        <v>#REF!</v>
      </c>
      <c r="AI991" s="76"/>
      <c r="AJ991" s="59"/>
      <c r="AK991" s="71"/>
      <c r="AL991" s="72"/>
      <c r="AM991" s="62"/>
      <c r="AN991" s="63"/>
      <c r="AO991" s="77" t="s">
        <v>165</v>
      </c>
      <c r="AP991" s="3" t="e">
        <f t="shared" si="27"/>
        <v>#REF!</v>
      </c>
    </row>
    <row r="992" spans="1:42" ht="39.75" customHeight="1" x14ac:dyDescent="0.25">
      <c r="A992" s="52">
        <f t="shared" si="28"/>
        <v>978</v>
      </c>
      <c r="B992" s="53" t="e">
        <f>'2 SERVICES'!#REF!</f>
        <v>#REF!</v>
      </c>
      <c r="C992" s="54" t="e">
        <f>'2 SERVICES'!#REF!</f>
        <v>#REF!</v>
      </c>
      <c r="D992" s="55" t="e">
        <f>'2 SERVICES'!#REF!</f>
        <v>#REF!</v>
      </c>
      <c r="E992" s="56">
        <f>'2 SERVICES'!B990</f>
        <v>0</v>
      </c>
      <c r="F992" s="57" t="e">
        <f t="shared" si="22"/>
        <v>#REF!</v>
      </c>
      <c r="G992" s="58"/>
      <c r="H992" s="59"/>
      <c r="I992" s="60"/>
      <c r="J992" s="61"/>
      <c r="K992" s="62"/>
      <c r="L992" s="63"/>
      <c r="M992" s="64" t="e">
        <f t="shared" si="23"/>
        <v>#REF!</v>
      </c>
      <c r="N992" s="58"/>
      <c r="O992" s="65"/>
      <c r="P992" s="60"/>
      <c r="Q992" s="61"/>
      <c r="R992" s="66"/>
      <c r="S992" s="67"/>
      <c r="T992" s="57" t="e">
        <f t="shared" si="24"/>
        <v>#REF!</v>
      </c>
      <c r="U992" s="58"/>
      <c r="V992" s="59"/>
      <c r="W992" s="60"/>
      <c r="X992" s="61"/>
      <c r="Y992" s="62"/>
      <c r="Z992" s="63"/>
      <c r="AA992" s="64" t="e">
        <f t="shared" si="25"/>
        <v>#REF!</v>
      </c>
      <c r="AB992" s="58"/>
      <c r="AC992" s="65"/>
      <c r="AD992" s="60"/>
      <c r="AE992" s="61"/>
      <c r="AF992" s="66"/>
      <c r="AG992" s="67"/>
      <c r="AH992" s="68" t="e">
        <f t="shared" si="26"/>
        <v>#REF!</v>
      </c>
      <c r="AI992" s="58"/>
      <c r="AJ992" s="59"/>
      <c r="AK992" s="60"/>
      <c r="AL992" s="61"/>
      <c r="AM992" s="62"/>
      <c r="AN992" s="63"/>
      <c r="AO992" s="69" t="s">
        <v>165</v>
      </c>
      <c r="AP992" s="3" t="e">
        <f t="shared" si="27"/>
        <v>#REF!</v>
      </c>
    </row>
    <row r="993" spans="1:42" ht="39.75" customHeight="1" x14ac:dyDescent="0.25">
      <c r="A993" s="52">
        <f t="shared" si="28"/>
        <v>979</v>
      </c>
      <c r="B993" s="53" t="e">
        <f>'2 SERVICES'!#REF!</f>
        <v>#REF!</v>
      </c>
      <c r="C993" s="54" t="e">
        <f>'2 SERVICES'!#REF!</f>
        <v>#REF!</v>
      </c>
      <c r="D993" s="55" t="e">
        <f>'2 SERVICES'!#REF!</f>
        <v>#REF!</v>
      </c>
      <c r="E993" s="56">
        <f>'2 SERVICES'!B991</f>
        <v>0</v>
      </c>
      <c r="F993" s="57" t="e">
        <f t="shared" si="22"/>
        <v>#REF!</v>
      </c>
      <c r="G993" s="58"/>
      <c r="H993" s="59"/>
      <c r="I993" s="60"/>
      <c r="J993" s="61"/>
      <c r="K993" s="62"/>
      <c r="L993" s="63"/>
      <c r="M993" s="64" t="e">
        <f t="shared" si="23"/>
        <v>#REF!</v>
      </c>
      <c r="N993" s="58"/>
      <c r="O993" s="65"/>
      <c r="P993" s="60"/>
      <c r="Q993" s="61"/>
      <c r="R993" s="66"/>
      <c r="S993" s="67"/>
      <c r="T993" s="57" t="e">
        <f t="shared" si="24"/>
        <v>#REF!</v>
      </c>
      <c r="U993" s="58"/>
      <c r="V993" s="70"/>
      <c r="W993" s="71"/>
      <c r="X993" s="72"/>
      <c r="Y993" s="73"/>
      <c r="Z993" s="74"/>
      <c r="AA993" s="75" t="e">
        <f t="shared" si="25"/>
        <v>#REF!</v>
      </c>
      <c r="AB993" s="76"/>
      <c r="AC993" s="70"/>
      <c r="AD993" s="71"/>
      <c r="AE993" s="72"/>
      <c r="AF993" s="73"/>
      <c r="AG993" s="74"/>
      <c r="AH993" s="68" t="e">
        <f t="shared" si="26"/>
        <v>#REF!</v>
      </c>
      <c r="AI993" s="76"/>
      <c r="AJ993" s="59"/>
      <c r="AK993" s="71"/>
      <c r="AL993" s="72"/>
      <c r="AM993" s="62"/>
      <c r="AN993" s="63"/>
      <c r="AO993" s="77" t="s">
        <v>165</v>
      </c>
      <c r="AP993" s="3" t="e">
        <f t="shared" si="27"/>
        <v>#REF!</v>
      </c>
    </row>
    <row r="994" spans="1:42" ht="39.75" customHeight="1" x14ac:dyDescent="0.25">
      <c r="A994" s="52">
        <f t="shared" si="28"/>
        <v>980</v>
      </c>
      <c r="B994" s="53" t="e">
        <f>'2 SERVICES'!#REF!</f>
        <v>#REF!</v>
      </c>
      <c r="C994" s="54" t="e">
        <f>'2 SERVICES'!#REF!</f>
        <v>#REF!</v>
      </c>
      <c r="D994" s="55" t="e">
        <f>'2 SERVICES'!#REF!</f>
        <v>#REF!</v>
      </c>
      <c r="E994" s="56">
        <f>'2 SERVICES'!B992</f>
        <v>0</v>
      </c>
      <c r="F994" s="57" t="e">
        <f t="shared" si="22"/>
        <v>#REF!</v>
      </c>
      <c r="G994" s="58"/>
      <c r="H994" s="59"/>
      <c r="I994" s="60"/>
      <c r="J994" s="61"/>
      <c r="K994" s="62"/>
      <c r="L994" s="63"/>
      <c r="M994" s="64" t="e">
        <f t="shared" si="23"/>
        <v>#REF!</v>
      </c>
      <c r="N994" s="58"/>
      <c r="O994" s="65"/>
      <c r="P994" s="60"/>
      <c r="Q994" s="61"/>
      <c r="R994" s="66"/>
      <c r="S994" s="67"/>
      <c r="T994" s="57" t="e">
        <f t="shared" si="24"/>
        <v>#REF!</v>
      </c>
      <c r="U994" s="58"/>
      <c r="V994" s="59"/>
      <c r="W994" s="60"/>
      <c r="X994" s="61"/>
      <c r="Y994" s="62"/>
      <c r="Z994" s="63"/>
      <c r="AA994" s="64" t="e">
        <f t="shared" si="25"/>
        <v>#REF!</v>
      </c>
      <c r="AB994" s="58"/>
      <c r="AC994" s="65"/>
      <c r="AD994" s="60"/>
      <c r="AE994" s="61"/>
      <c r="AF994" s="66"/>
      <c r="AG994" s="67"/>
      <c r="AH994" s="68" t="e">
        <f t="shared" si="26"/>
        <v>#REF!</v>
      </c>
      <c r="AI994" s="58"/>
      <c r="AJ994" s="59"/>
      <c r="AK994" s="60"/>
      <c r="AL994" s="61"/>
      <c r="AM994" s="62"/>
      <c r="AN994" s="63"/>
      <c r="AO994" s="69" t="s">
        <v>165</v>
      </c>
      <c r="AP994" s="3" t="e">
        <f t="shared" si="27"/>
        <v>#REF!</v>
      </c>
    </row>
    <row r="995" spans="1:42" ht="39.75" customHeight="1" x14ac:dyDescent="0.25">
      <c r="A995" s="52">
        <f t="shared" si="28"/>
        <v>981</v>
      </c>
      <c r="B995" s="53" t="e">
        <f>'2 SERVICES'!#REF!</f>
        <v>#REF!</v>
      </c>
      <c r="C995" s="54" t="e">
        <f>'2 SERVICES'!#REF!</f>
        <v>#REF!</v>
      </c>
      <c r="D995" s="55" t="e">
        <f>'2 SERVICES'!#REF!</f>
        <v>#REF!</v>
      </c>
      <c r="E995" s="56">
        <f>'2 SERVICES'!B993</f>
        <v>0</v>
      </c>
      <c r="F995" s="57" t="e">
        <f t="shared" si="22"/>
        <v>#REF!</v>
      </c>
      <c r="G995" s="58"/>
      <c r="H995" s="59"/>
      <c r="I995" s="60"/>
      <c r="J995" s="61"/>
      <c r="K995" s="62"/>
      <c r="L995" s="63"/>
      <c r="M995" s="64" t="e">
        <f t="shared" si="23"/>
        <v>#REF!</v>
      </c>
      <c r="N995" s="58"/>
      <c r="O995" s="65"/>
      <c r="P995" s="60"/>
      <c r="Q995" s="61"/>
      <c r="R995" s="66"/>
      <c r="S995" s="67"/>
      <c r="T995" s="57" t="e">
        <f t="shared" si="24"/>
        <v>#REF!</v>
      </c>
      <c r="U995" s="58"/>
      <c r="V995" s="70"/>
      <c r="W995" s="71"/>
      <c r="X995" s="72"/>
      <c r="Y995" s="73"/>
      <c r="Z995" s="74"/>
      <c r="AA995" s="75" t="e">
        <f t="shared" si="25"/>
        <v>#REF!</v>
      </c>
      <c r="AB995" s="76"/>
      <c r="AC995" s="70"/>
      <c r="AD995" s="71"/>
      <c r="AE995" s="72"/>
      <c r="AF995" s="73"/>
      <c r="AG995" s="74"/>
      <c r="AH995" s="68" t="e">
        <f t="shared" si="26"/>
        <v>#REF!</v>
      </c>
      <c r="AI995" s="76"/>
      <c r="AJ995" s="59"/>
      <c r="AK995" s="71"/>
      <c r="AL995" s="72"/>
      <c r="AM995" s="62"/>
      <c r="AN995" s="63"/>
      <c r="AO995" s="77" t="s">
        <v>165</v>
      </c>
      <c r="AP995" s="3" t="e">
        <f t="shared" si="27"/>
        <v>#REF!</v>
      </c>
    </row>
    <row r="996" spans="1:42" ht="39.75" customHeight="1" x14ac:dyDescent="0.25">
      <c r="A996" s="52">
        <f t="shared" si="28"/>
        <v>982</v>
      </c>
      <c r="B996" s="53" t="e">
        <f>'2 SERVICES'!#REF!</f>
        <v>#REF!</v>
      </c>
      <c r="C996" s="54" t="e">
        <f>'2 SERVICES'!#REF!</f>
        <v>#REF!</v>
      </c>
      <c r="D996" s="55" t="e">
        <f>'2 SERVICES'!#REF!</f>
        <v>#REF!</v>
      </c>
      <c r="E996" s="56">
        <f>'2 SERVICES'!B994</f>
        <v>0</v>
      </c>
      <c r="F996" s="57" t="e">
        <f t="shared" si="22"/>
        <v>#REF!</v>
      </c>
      <c r="G996" s="58"/>
      <c r="H996" s="59"/>
      <c r="I996" s="60"/>
      <c r="J996" s="61"/>
      <c r="K996" s="62"/>
      <c r="L996" s="63"/>
      <c r="M996" s="64" t="e">
        <f t="shared" si="23"/>
        <v>#REF!</v>
      </c>
      <c r="N996" s="58"/>
      <c r="O996" s="65"/>
      <c r="P996" s="60"/>
      <c r="Q996" s="61"/>
      <c r="R996" s="66"/>
      <c r="S996" s="67"/>
      <c r="T996" s="57" t="e">
        <f t="shared" si="24"/>
        <v>#REF!</v>
      </c>
      <c r="U996" s="58"/>
      <c r="V996" s="59"/>
      <c r="W996" s="60"/>
      <c r="X996" s="61"/>
      <c r="Y996" s="62"/>
      <c r="Z996" s="63"/>
      <c r="AA996" s="64" t="e">
        <f t="shared" si="25"/>
        <v>#REF!</v>
      </c>
      <c r="AB996" s="58"/>
      <c r="AC996" s="65"/>
      <c r="AD996" s="60"/>
      <c r="AE996" s="61"/>
      <c r="AF996" s="66"/>
      <c r="AG996" s="67"/>
      <c r="AH996" s="68" t="e">
        <f t="shared" si="26"/>
        <v>#REF!</v>
      </c>
      <c r="AI996" s="58"/>
      <c r="AJ996" s="59"/>
      <c r="AK996" s="60"/>
      <c r="AL996" s="61"/>
      <c r="AM996" s="62"/>
      <c r="AN996" s="63"/>
      <c r="AO996" s="69" t="s">
        <v>165</v>
      </c>
      <c r="AP996" s="3" t="e">
        <f t="shared" si="27"/>
        <v>#REF!</v>
      </c>
    </row>
    <row r="997" spans="1:42" ht="39.75" customHeight="1" x14ac:dyDescent="0.25">
      <c r="A997" s="52">
        <f t="shared" si="28"/>
        <v>983</v>
      </c>
      <c r="B997" s="53" t="e">
        <f>'2 SERVICES'!#REF!</f>
        <v>#REF!</v>
      </c>
      <c r="C997" s="54" t="e">
        <f>'2 SERVICES'!#REF!</f>
        <v>#REF!</v>
      </c>
      <c r="D997" s="55" t="e">
        <f>'2 SERVICES'!#REF!</f>
        <v>#REF!</v>
      </c>
      <c r="E997" s="56">
        <f>'2 SERVICES'!B995</f>
        <v>0</v>
      </c>
      <c r="F997" s="57" t="e">
        <f t="shared" si="22"/>
        <v>#REF!</v>
      </c>
      <c r="G997" s="58"/>
      <c r="H997" s="59"/>
      <c r="I997" s="60"/>
      <c r="J997" s="61"/>
      <c r="K997" s="62"/>
      <c r="L997" s="63"/>
      <c r="M997" s="64" t="e">
        <f t="shared" si="23"/>
        <v>#REF!</v>
      </c>
      <c r="N997" s="58"/>
      <c r="O997" s="65"/>
      <c r="P997" s="60"/>
      <c r="Q997" s="61"/>
      <c r="R997" s="66"/>
      <c r="S997" s="67"/>
      <c r="T997" s="57" t="e">
        <f t="shared" si="24"/>
        <v>#REF!</v>
      </c>
      <c r="U997" s="58"/>
      <c r="V997" s="70"/>
      <c r="W997" s="71"/>
      <c r="X997" s="72"/>
      <c r="Y997" s="73"/>
      <c r="Z997" s="74"/>
      <c r="AA997" s="75" t="e">
        <f t="shared" si="25"/>
        <v>#REF!</v>
      </c>
      <c r="AB997" s="76"/>
      <c r="AC997" s="70"/>
      <c r="AD997" s="71"/>
      <c r="AE997" s="72"/>
      <c r="AF997" s="73"/>
      <c r="AG997" s="74"/>
      <c r="AH997" s="68" t="e">
        <f t="shared" si="26"/>
        <v>#REF!</v>
      </c>
      <c r="AI997" s="76"/>
      <c r="AJ997" s="59"/>
      <c r="AK997" s="71"/>
      <c r="AL997" s="72"/>
      <c r="AM997" s="62"/>
      <c r="AN997" s="63"/>
      <c r="AO997" s="77" t="s">
        <v>165</v>
      </c>
      <c r="AP997" s="3" t="e">
        <f t="shared" si="27"/>
        <v>#REF!</v>
      </c>
    </row>
    <row r="998" spans="1:42" ht="39.75" customHeight="1" x14ac:dyDescent="0.25">
      <c r="A998" s="52">
        <f t="shared" si="28"/>
        <v>984</v>
      </c>
      <c r="B998" s="53" t="e">
        <f>'2 SERVICES'!#REF!</f>
        <v>#REF!</v>
      </c>
      <c r="C998" s="54" t="e">
        <f>'2 SERVICES'!#REF!</f>
        <v>#REF!</v>
      </c>
      <c r="D998" s="55" t="e">
        <f>'2 SERVICES'!#REF!</f>
        <v>#REF!</v>
      </c>
      <c r="E998" s="56">
        <f>'2 SERVICES'!B996</f>
        <v>0</v>
      </c>
      <c r="F998" s="57" t="e">
        <f t="shared" si="22"/>
        <v>#REF!</v>
      </c>
      <c r="G998" s="58"/>
      <c r="H998" s="59"/>
      <c r="I998" s="60"/>
      <c r="J998" s="61"/>
      <c r="K998" s="62"/>
      <c r="L998" s="63"/>
      <c r="M998" s="64" t="e">
        <f t="shared" si="23"/>
        <v>#REF!</v>
      </c>
      <c r="N998" s="58"/>
      <c r="O998" s="65"/>
      <c r="P998" s="60"/>
      <c r="Q998" s="61"/>
      <c r="R998" s="66"/>
      <c r="S998" s="67"/>
      <c r="T998" s="57" t="e">
        <f t="shared" si="24"/>
        <v>#REF!</v>
      </c>
      <c r="U998" s="58"/>
      <c r="V998" s="59"/>
      <c r="W998" s="60"/>
      <c r="X998" s="61"/>
      <c r="Y998" s="62"/>
      <c r="Z998" s="63"/>
      <c r="AA998" s="64" t="e">
        <f t="shared" si="25"/>
        <v>#REF!</v>
      </c>
      <c r="AB998" s="58"/>
      <c r="AC998" s="65"/>
      <c r="AD998" s="60"/>
      <c r="AE998" s="61"/>
      <c r="AF998" s="66"/>
      <c r="AG998" s="67"/>
      <c r="AH998" s="68" t="e">
        <f t="shared" si="26"/>
        <v>#REF!</v>
      </c>
      <c r="AI998" s="58"/>
      <c r="AJ998" s="59"/>
      <c r="AK998" s="60"/>
      <c r="AL998" s="61"/>
      <c r="AM998" s="62"/>
      <c r="AN998" s="63"/>
      <c r="AO998" s="69" t="s">
        <v>165</v>
      </c>
      <c r="AP998" s="3" t="e">
        <f t="shared" si="27"/>
        <v>#REF!</v>
      </c>
    </row>
    <row r="999" spans="1:42" ht="39.75" customHeight="1" x14ac:dyDescent="0.25">
      <c r="A999" s="52">
        <f t="shared" si="28"/>
        <v>985</v>
      </c>
      <c r="B999" s="53" t="e">
        <f>'2 SERVICES'!#REF!</f>
        <v>#REF!</v>
      </c>
      <c r="C999" s="54" t="e">
        <f>'2 SERVICES'!#REF!</f>
        <v>#REF!</v>
      </c>
      <c r="D999" s="55" t="e">
        <f>'2 SERVICES'!#REF!</f>
        <v>#REF!</v>
      </c>
      <c r="E999" s="56">
        <f>'2 SERVICES'!B997</f>
        <v>0</v>
      </c>
      <c r="F999" s="57" t="e">
        <f t="shared" si="22"/>
        <v>#REF!</v>
      </c>
      <c r="G999" s="58"/>
      <c r="H999" s="59"/>
      <c r="I999" s="60"/>
      <c r="J999" s="61"/>
      <c r="K999" s="62"/>
      <c r="L999" s="63"/>
      <c r="M999" s="64" t="e">
        <f t="shared" si="23"/>
        <v>#REF!</v>
      </c>
      <c r="N999" s="58"/>
      <c r="O999" s="65"/>
      <c r="P999" s="60"/>
      <c r="Q999" s="61"/>
      <c r="R999" s="66"/>
      <c r="S999" s="67"/>
      <c r="T999" s="57" t="e">
        <f t="shared" si="24"/>
        <v>#REF!</v>
      </c>
      <c r="U999" s="58"/>
      <c r="V999" s="70"/>
      <c r="W999" s="71"/>
      <c r="X999" s="72"/>
      <c r="Y999" s="73"/>
      <c r="Z999" s="74"/>
      <c r="AA999" s="75" t="e">
        <f t="shared" si="25"/>
        <v>#REF!</v>
      </c>
      <c r="AB999" s="76"/>
      <c r="AC999" s="70"/>
      <c r="AD999" s="71"/>
      <c r="AE999" s="72"/>
      <c r="AF999" s="73"/>
      <c r="AG999" s="74"/>
      <c r="AH999" s="68" t="e">
        <f t="shared" si="26"/>
        <v>#REF!</v>
      </c>
      <c r="AI999" s="76"/>
      <c r="AJ999" s="59"/>
      <c r="AK999" s="71"/>
      <c r="AL999" s="72"/>
      <c r="AM999" s="62"/>
      <c r="AN999" s="63"/>
      <c r="AO999" s="77" t="s">
        <v>165</v>
      </c>
      <c r="AP999" s="3" t="e">
        <f t="shared" si="27"/>
        <v>#REF!</v>
      </c>
    </row>
    <row r="1000" spans="1:42" ht="39.75" customHeight="1" x14ac:dyDescent="0.25">
      <c r="A1000" s="52">
        <f t="shared" si="28"/>
        <v>986</v>
      </c>
      <c r="B1000" s="53" t="e">
        <f>'2 SERVICES'!#REF!</f>
        <v>#REF!</v>
      </c>
      <c r="C1000" s="54" t="e">
        <f>'2 SERVICES'!#REF!</f>
        <v>#REF!</v>
      </c>
      <c r="D1000" s="55" t="e">
        <f>'2 SERVICES'!#REF!</f>
        <v>#REF!</v>
      </c>
      <c r="E1000" s="56">
        <f>'2 SERVICES'!B998</f>
        <v>0</v>
      </c>
      <c r="F1000" s="57" t="e">
        <f t="shared" si="22"/>
        <v>#REF!</v>
      </c>
      <c r="G1000" s="58"/>
      <c r="H1000" s="59"/>
      <c r="I1000" s="60"/>
      <c r="J1000" s="61"/>
      <c r="K1000" s="62"/>
      <c r="L1000" s="63"/>
      <c r="M1000" s="64" t="e">
        <f t="shared" si="23"/>
        <v>#REF!</v>
      </c>
      <c r="N1000" s="58"/>
      <c r="O1000" s="65"/>
      <c r="P1000" s="60"/>
      <c r="Q1000" s="61"/>
      <c r="R1000" s="66"/>
      <c r="S1000" s="67"/>
      <c r="T1000" s="57" t="e">
        <f t="shared" si="24"/>
        <v>#REF!</v>
      </c>
      <c r="U1000" s="58"/>
      <c r="V1000" s="59"/>
      <c r="W1000" s="60"/>
      <c r="X1000" s="61"/>
      <c r="Y1000" s="62"/>
      <c r="Z1000" s="63"/>
      <c r="AA1000" s="64" t="e">
        <f t="shared" si="25"/>
        <v>#REF!</v>
      </c>
      <c r="AB1000" s="58"/>
      <c r="AC1000" s="65"/>
      <c r="AD1000" s="60"/>
      <c r="AE1000" s="61"/>
      <c r="AF1000" s="66"/>
      <c r="AG1000" s="67"/>
      <c r="AH1000" s="68" t="e">
        <f t="shared" si="26"/>
        <v>#REF!</v>
      </c>
      <c r="AI1000" s="58"/>
      <c r="AJ1000" s="59"/>
      <c r="AK1000" s="60"/>
      <c r="AL1000" s="61"/>
      <c r="AM1000" s="62"/>
      <c r="AN1000" s="63"/>
      <c r="AO1000" s="69" t="s">
        <v>165</v>
      </c>
      <c r="AP1000" s="3" t="e">
        <f t="shared" si="27"/>
        <v>#REF!</v>
      </c>
    </row>
    <row r="1001" spans="1:42" ht="39.75" customHeight="1" x14ac:dyDescent="0.25">
      <c r="A1001" s="52">
        <f t="shared" si="28"/>
        <v>987</v>
      </c>
      <c r="B1001" s="53" t="e">
        <f>'2 SERVICES'!#REF!</f>
        <v>#REF!</v>
      </c>
      <c r="C1001" s="54" t="e">
        <f>'2 SERVICES'!#REF!</f>
        <v>#REF!</v>
      </c>
      <c r="D1001" s="55" t="e">
        <f>'2 SERVICES'!#REF!</f>
        <v>#REF!</v>
      </c>
      <c r="E1001" s="56">
        <f>'2 SERVICES'!B999</f>
        <v>0</v>
      </c>
      <c r="F1001" s="57" t="e">
        <f t="shared" si="22"/>
        <v>#REF!</v>
      </c>
      <c r="G1001" s="58"/>
      <c r="H1001" s="59"/>
      <c r="I1001" s="60"/>
      <c r="J1001" s="61"/>
      <c r="K1001" s="62"/>
      <c r="L1001" s="63"/>
      <c r="M1001" s="64" t="e">
        <f t="shared" si="23"/>
        <v>#REF!</v>
      </c>
      <c r="N1001" s="58"/>
      <c r="O1001" s="65"/>
      <c r="P1001" s="60"/>
      <c r="Q1001" s="61"/>
      <c r="R1001" s="66"/>
      <c r="S1001" s="67"/>
      <c r="T1001" s="57" t="e">
        <f t="shared" si="24"/>
        <v>#REF!</v>
      </c>
      <c r="U1001" s="58"/>
      <c r="V1001" s="70"/>
      <c r="W1001" s="71"/>
      <c r="X1001" s="72"/>
      <c r="Y1001" s="73"/>
      <c r="Z1001" s="74"/>
      <c r="AA1001" s="75" t="e">
        <f t="shared" si="25"/>
        <v>#REF!</v>
      </c>
      <c r="AB1001" s="76"/>
      <c r="AC1001" s="70"/>
      <c r="AD1001" s="71"/>
      <c r="AE1001" s="72"/>
      <c r="AF1001" s="73"/>
      <c r="AG1001" s="74"/>
      <c r="AH1001" s="68" t="e">
        <f t="shared" si="26"/>
        <v>#REF!</v>
      </c>
      <c r="AI1001" s="76"/>
      <c r="AJ1001" s="59"/>
      <c r="AK1001" s="71"/>
      <c r="AL1001" s="72"/>
      <c r="AM1001" s="62"/>
      <c r="AN1001" s="63"/>
      <c r="AO1001" s="77" t="s">
        <v>165</v>
      </c>
      <c r="AP1001" s="3" t="e">
        <f t="shared" si="27"/>
        <v>#REF!</v>
      </c>
    </row>
    <row r="1002" spans="1:42" ht="39.75" customHeight="1" x14ac:dyDescent="0.25">
      <c r="A1002" s="52">
        <f t="shared" si="28"/>
        <v>988</v>
      </c>
      <c r="B1002" s="53" t="e">
        <f>'2 SERVICES'!#REF!</f>
        <v>#REF!</v>
      </c>
      <c r="C1002" s="54" t="e">
        <f>'2 SERVICES'!#REF!</f>
        <v>#REF!</v>
      </c>
      <c r="D1002" s="55" t="e">
        <f>'2 SERVICES'!#REF!</f>
        <v>#REF!</v>
      </c>
      <c r="E1002" s="56">
        <f>'2 SERVICES'!B1000</f>
        <v>0</v>
      </c>
      <c r="F1002" s="57" t="e">
        <f t="shared" si="22"/>
        <v>#REF!</v>
      </c>
      <c r="G1002" s="58"/>
      <c r="H1002" s="59"/>
      <c r="I1002" s="60"/>
      <c r="J1002" s="61"/>
      <c r="K1002" s="62"/>
      <c r="L1002" s="63"/>
      <c r="M1002" s="64" t="e">
        <f t="shared" si="23"/>
        <v>#REF!</v>
      </c>
      <c r="N1002" s="58"/>
      <c r="O1002" s="65"/>
      <c r="P1002" s="60"/>
      <c r="Q1002" s="61"/>
      <c r="R1002" s="66"/>
      <c r="S1002" s="67"/>
      <c r="T1002" s="57" t="e">
        <f t="shared" si="24"/>
        <v>#REF!</v>
      </c>
      <c r="U1002" s="58"/>
      <c r="V1002" s="59"/>
      <c r="W1002" s="60"/>
      <c r="X1002" s="61"/>
      <c r="Y1002" s="62"/>
      <c r="Z1002" s="63"/>
      <c r="AA1002" s="64" t="e">
        <f t="shared" si="25"/>
        <v>#REF!</v>
      </c>
      <c r="AB1002" s="58"/>
      <c r="AC1002" s="65"/>
      <c r="AD1002" s="60"/>
      <c r="AE1002" s="61"/>
      <c r="AF1002" s="66"/>
      <c r="AG1002" s="67"/>
      <c r="AH1002" s="68" t="e">
        <f t="shared" si="26"/>
        <v>#REF!</v>
      </c>
      <c r="AI1002" s="58"/>
      <c r="AJ1002" s="59"/>
      <c r="AK1002" s="60"/>
      <c r="AL1002" s="61"/>
      <c r="AM1002" s="62"/>
      <c r="AN1002" s="63"/>
      <c r="AO1002" s="69" t="s">
        <v>165</v>
      </c>
      <c r="AP1002" s="3" t="e">
        <f t="shared" si="27"/>
        <v>#REF!</v>
      </c>
    </row>
    <row r="1003" spans="1:42" ht="39.75" customHeight="1" x14ac:dyDescent="0.25">
      <c r="A1003" s="52">
        <f t="shared" si="28"/>
        <v>989</v>
      </c>
      <c r="B1003" s="53" t="e">
        <f>'2 SERVICES'!#REF!</f>
        <v>#REF!</v>
      </c>
      <c r="C1003" s="54" t="e">
        <f>'2 SERVICES'!#REF!</f>
        <v>#REF!</v>
      </c>
      <c r="D1003" s="55" t="e">
        <f>'2 SERVICES'!#REF!</f>
        <v>#REF!</v>
      </c>
      <c r="E1003" s="56">
        <f>'2 SERVICES'!B1001</f>
        <v>0</v>
      </c>
      <c r="F1003" s="57" t="e">
        <f t="shared" si="22"/>
        <v>#REF!</v>
      </c>
      <c r="G1003" s="58"/>
      <c r="H1003" s="59"/>
      <c r="I1003" s="60"/>
      <c r="J1003" s="61"/>
      <c r="K1003" s="62"/>
      <c r="L1003" s="63"/>
      <c r="M1003" s="64" t="e">
        <f t="shared" si="23"/>
        <v>#REF!</v>
      </c>
      <c r="N1003" s="58"/>
      <c r="O1003" s="65"/>
      <c r="P1003" s="60"/>
      <c r="Q1003" s="61"/>
      <c r="R1003" s="66"/>
      <c r="S1003" s="67"/>
      <c r="T1003" s="57" t="e">
        <f t="shared" si="24"/>
        <v>#REF!</v>
      </c>
      <c r="U1003" s="58"/>
      <c r="V1003" s="70"/>
      <c r="W1003" s="71"/>
      <c r="X1003" s="72"/>
      <c r="Y1003" s="73"/>
      <c r="Z1003" s="74"/>
      <c r="AA1003" s="75" t="e">
        <f t="shared" si="25"/>
        <v>#REF!</v>
      </c>
      <c r="AB1003" s="76"/>
      <c r="AC1003" s="70"/>
      <c r="AD1003" s="71"/>
      <c r="AE1003" s="72"/>
      <c r="AF1003" s="73"/>
      <c r="AG1003" s="74"/>
      <c r="AH1003" s="68" t="e">
        <f t="shared" si="26"/>
        <v>#REF!</v>
      </c>
      <c r="AI1003" s="76"/>
      <c r="AJ1003" s="59"/>
      <c r="AK1003" s="71"/>
      <c r="AL1003" s="72"/>
      <c r="AM1003" s="62"/>
      <c r="AN1003" s="63"/>
      <c r="AO1003" s="77" t="s">
        <v>165</v>
      </c>
      <c r="AP1003" s="3" t="e">
        <f t="shared" si="27"/>
        <v>#REF!</v>
      </c>
    </row>
    <row r="1004" spans="1:42" ht="39.75" customHeight="1" x14ac:dyDescent="0.25">
      <c r="A1004" s="52">
        <f t="shared" si="28"/>
        <v>990</v>
      </c>
      <c r="B1004" s="53" t="e">
        <f>'2 SERVICES'!#REF!</f>
        <v>#REF!</v>
      </c>
      <c r="C1004" s="54" t="e">
        <f>'2 SERVICES'!#REF!</f>
        <v>#REF!</v>
      </c>
      <c r="D1004" s="55" t="e">
        <f>'2 SERVICES'!#REF!</f>
        <v>#REF!</v>
      </c>
      <c r="E1004" s="56">
        <f>'2 SERVICES'!B1002</f>
        <v>0</v>
      </c>
      <c r="F1004" s="57" t="e">
        <f t="shared" si="22"/>
        <v>#REF!</v>
      </c>
      <c r="G1004" s="58"/>
      <c r="H1004" s="59"/>
      <c r="I1004" s="60"/>
      <c r="J1004" s="61"/>
      <c r="K1004" s="62"/>
      <c r="L1004" s="63"/>
      <c r="M1004" s="64" t="e">
        <f t="shared" si="23"/>
        <v>#REF!</v>
      </c>
      <c r="N1004" s="58"/>
      <c r="O1004" s="65"/>
      <c r="P1004" s="60"/>
      <c r="Q1004" s="61"/>
      <c r="R1004" s="66"/>
      <c r="S1004" s="67"/>
      <c r="T1004" s="57" t="e">
        <f t="shared" si="24"/>
        <v>#REF!</v>
      </c>
      <c r="U1004" s="58"/>
      <c r="V1004" s="59"/>
      <c r="W1004" s="60"/>
      <c r="X1004" s="61"/>
      <c r="Y1004" s="62"/>
      <c r="Z1004" s="63"/>
      <c r="AA1004" s="64" t="e">
        <f t="shared" si="25"/>
        <v>#REF!</v>
      </c>
      <c r="AB1004" s="58"/>
      <c r="AC1004" s="65"/>
      <c r="AD1004" s="60"/>
      <c r="AE1004" s="61"/>
      <c r="AF1004" s="66"/>
      <c r="AG1004" s="67"/>
      <c r="AH1004" s="68" t="e">
        <f t="shared" si="26"/>
        <v>#REF!</v>
      </c>
      <c r="AI1004" s="58"/>
      <c r="AJ1004" s="59"/>
      <c r="AK1004" s="60"/>
      <c r="AL1004" s="61"/>
      <c r="AM1004" s="62"/>
      <c r="AN1004" s="63"/>
      <c r="AO1004" s="69" t="s">
        <v>165</v>
      </c>
      <c r="AP1004" s="3" t="e">
        <f t="shared" si="27"/>
        <v>#REF!</v>
      </c>
    </row>
    <row r="1005" spans="1:42" ht="39.75" customHeight="1" x14ac:dyDescent="0.25">
      <c r="A1005" s="52">
        <f t="shared" si="28"/>
        <v>991</v>
      </c>
      <c r="B1005" s="53" t="e">
        <f>'2 SERVICES'!#REF!</f>
        <v>#REF!</v>
      </c>
      <c r="C1005" s="54" t="e">
        <f>'2 SERVICES'!#REF!</f>
        <v>#REF!</v>
      </c>
      <c r="D1005" s="55" t="e">
        <f>'2 SERVICES'!#REF!</f>
        <v>#REF!</v>
      </c>
      <c r="E1005" s="56">
        <f>'2 SERVICES'!B1003</f>
        <v>0</v>
      </c>
      <c r="F1005" s="57" t="e">
        <f t="shared" si="22"/>
        <v>#REF!</v>
      </c>
      <c r="G1005" s="58"/>
      <c r="H1005" s="59"/>
      <c r="I1005" s="60"/>
      <c r="J1005" s="61"/>
      <c r="K1005" s="62"/>
      <c r="L1005" s="63"/>
      <c r="M1005" s="64" t="e">
        <f t="shared" si="23"/>
        <v>#REF!</v>
      </c>
      <c r="N1005" s="58"/>
      <c r="O1005" s="65"/>
      <c r="P1005" s="60"/>
      <c r="Q1005" s="61"/>
      <c r="R1005" s="66"/>
      <c r="S1005" s="67"/>
      <c r="T1005" s="57" t="e">
        <f t="shared" si="24"/>
        <v>#REF!</v>
      </c>
      <c r="U1005" s="58"/>
      <c r="V1005" s="70"/>
      <c r="W1005" s="71"/>
      <c r="X1005" s="72"/>
      <c r="Y1005" s="73"/>
      <c r="Z1005" s="74"/>
      <c r="AA1005" s="75" t="e">
        <f t="shared" si="25"/>
        <v>#REF!</v>
      </c>
      <c r="AB1005" s="76"/>
      <c r="AC1005" s="70"/>
      <c r="AD1005" s="71"/>
      <c r="AE1005" s="72"/>
      <c r="AF1005" s="73"/>
      <c r="AG1005" s="74"/>
      <c r="AH1005" s="68" t="e">
        <f t="shared" si="26"/>
        <v>#REF!</v>
      </c>
      <c r="AI1005" s="76"/>
      <c r="AJ1005" s="59"/>
      <c r="AK1005" s="71"/>
      <c r="AL1005" s="72"/>
      <c r="AM1005" s="62"/>
      <c r="AN1005" s="63"/>
      <c r="AO1005" s="77" t="s">
        <v>165</v>
      </c>
      <c r="AP1005" s="3" t="e">
        <f t="shared" si="27"/>
        <v>#REF!</v>
      </c>
    </row>
    <row r="1006" spans="1:42" ht="39.75" customHeight="1" x14ac:dyDescent="0.25">
      <c r="A1006" s="52">
        <f t="shared" si="28"/>
        <v>992</v>
      </c>
      <c r="B1006" s="53" t="e">
        <f>'2 SERVICES'!#REF!</f>
        <v>#REF!</v>
      </c>
      <c r="C1006" s="54" t="e">
        <f>'2 SERVICES'!#REF!</f>
        <v>#REF!</v>
      </c>
      <c r="D1006" s="55" t="e">
        <f>'2 SERVICES'!#REF!</f>
        <v>#REF!</v>
      </c>
      <c r="E1006" s="56">
        <f>'2 SERVICES'!B1004</f>
        <v>0</v>
      </c>
      <c r="F1006" s="57" t="e">
        <f t="shared" si="22"/>
        <v>#REF!</v>
      </c>
      <c r="G1006" s="58"/>
      <c r="H1006" s="59"/>
      <c r="I1006" s="60"/>
      <c r="J1006" s="61"/>
      <c r="K1006" s="62"/>
      <c r="L1006" s="63"/>
      <c r="M1006" s="64" t="e">
        <f t="shared" si="23"/>
        <v>#REF!</v>
      </c>
      <c r="N1006" s="58"/>
      <c r="O1006" s="65"/>
      <c r="P1006" s="60"/>
      <c r="Q1006" s="61"/>
      <c r="R1006" s="66"/>
      <c r="S1006" s="67"/>
      <c r="T1006" s="57" t="e">
        <f t="shared" si="24"/>
        <v>#REF!</v>
      </c>
      <c r="U1006" s="58"/>
      <c r="V1006" s="59"/>
      <c r="W1006" s="60"/>
      <c r="X1006" s="61"/>
      <c r="Y1006" s="62"/>
      <c r="Z1006" s="63"/>
      <c r="AA1006" s="64" t="e">
        <f t="shared" si="25"/>
        <v>#REF!</v>
      </c>
      <c r="AB1006" s="58"/>
      <c r="AC1006" s="65"/>
      <c r="AD1006" s="60"/>
      <c r="AE1006" s="61"/>
      <c r="AF1006" s="66"/>
      <c r="AG1006" s="67"/>
      <c r="AH1006" s="68" t="e">
        <f t="shared" si="26"/>
        <v>#REF!</v>
      </c>
      <c r="AI1006" s="58"/>
      <c r="AJ1006" s="59"/>
      <c r="AK1006" s="60"/>
      <c r="AL1006" s="61"/>
      <c r="AM1006" s="62"/>
      <c r="AN1006" s="63"/>
      <c r="AO1006" s="69" t="s">
        <v>165</v>
      </c>
      <c r="AP1006" s="3" t="e">
        <f t="shared" si="27"/>
        <v>#REF!</v>
      </c>
    </row>
    <row r="1007" spans="1:42" ht="39.75" customHeight="1" x14ac:dyDescent="0.25">
      <c r="A1007" s="52">
        <f t="shared" si="28"/>
        <v>993</v>
      </c>
      <c r="B1007" s="53" t="e">
        <f>'2 SERVICES'!#REF!</f>
        <v>#REF!</v>
      </c>
      <c r="C1007" s="54" t="e">
        <f>'2 SERVICES'!#REF!</f>
        <v>#REF!</v>
      </c>
      <c r="D1007" s="55" t="e">
        <f>'2 SERVICES'!#REF!</f>
        <v>#REF!</v>
      </c>
      <c r="E1007" s="56">
        <f>'2 SERVICES'!B1005</f>
        <v>0</v>
      </c>
      <c r="F1007" s="57" t="e">
        <f t="shared" si="22"/>
        <v>#REF!</v>
      </c>
      <c r="G1007" s="58"/>
      <c r="H1007" s="59"/>
      <c r="I1007" s="60"/>
      <c r="J1007" s="61"/>
      <c r="K1007" s="62"/>
      <c r="L1007" s="63"/>
      <c r="M1007" s="64" t="e">
        <f t="shared" si="23"/>
        <v>#REF!</v>
      </c>
      <c r="N1007" s="58"/>
      <c r="O1007" s="65"/>
      <c r="P1007" s="60"/>
      <c r="Q1007" s="61"/>
      <c r="R1007" s="66"/>
      <c r="S1007" s="67"/>
      <c r="T1007" s="57" t="e">
        <f t="shared" si="24"/>
        <v>#REF!</v>
      </c>
      <c r="U1007" s="58"/>
      <c r="V1007" s="70"/>
      <c r="W1007" s="71"/>
      <c r="X1007" s="72"/>
      <c r="Y1007" s="73"/>
      <c r="Z1007" s="74"/>
      <c r="AA1007" s="75" t="e">
        <f t="shared" si="25"/>
        <v>#REF!</v>
      </c>
      <c r="AB1007" s="76"/>
      <c r="AC1007" s="70"/>
      <c r="AD1007" s="71"/>
      <c r="AE1007" s="72"/>
      <c r="AF1007" s="73"/>
      <c r="AG1007" s="74"/>
      <c r="AH1007" s="68" t="e">
        <f t="shared" si="26"/>
        <v>#REF!</v>
      </c>
      <c r="AI1007" s="76"/>
      <c r="AJ1007" s="59"/>
      <c r="AK1007" s="71"/>
      <c r="AL1007" s="72"/>
      <c r="AM1007" s="62"/>
      <c r="AN1007" s="63"/>
      <c r="AO1007" s="77" t="s">
        <v>165</v>
      </c>
      <c r="AP1007" s="3" t="e">
        <f t="shared" si="27"/>
        <v>#REF!</v>
      </c>
    </row>
    <row r="1008" spans="1:42" ht="39.75" customHeight="1" x14ac:dyDescent="0.25">
      <c r="A1008" s="52">
        <f t="shared" si="28"/>
        <v>994</v>
      </c>
      <c r="B1008" s="53" t="e">
        <f>'2 SERVICES'!#REF!</f>
        <v>#REF!</v>
      </c>
      <c r="C1008" s="54" t="e">
        <f>'2 SERVICES'!#REF!</f>
        <v>#REF!</v>
      </c>
      <c r="D1008" s="55" t="e">
        <f>'2 SERVICES'!#REF!</f>
        <v>#REF!</v>
      </c>
      <c r="E1008" s="56">
        <f>'2 SERVICES'!B1006</f>
        <v>0</v>
      </c>
      <c r="F1008" s="57" t="e">
        <f t="shared" si="22"/>
        <v>#REF!</v>
      </c>
      <c r="G1008" s="58"/>
      <c r="H1008" s="59"/>
      <c r="I1008" s="60"/>
      <c r="J1008" s="61"/>
      <c r="K1008" s="62"/>
      <c r="L1008" s="63"/>
      <c r="M1008" s="64" t="e">
        <f t="shared" si="23"/>
        <v>#REF!</v>
      </c>
      <c r="N1008" s="58"/>
      <c r="O1008" s="65"/>
      <c r="P1008" s="60"/>
      <c r="Q1008" s="61"/>
      <c r="R1008" s="66"/>
      <c r="S1008" s="67"/>
      <c r="T1008" s="57" t="e">
        <f t="shared" si="24"/>
        <v>#REF!</v>
      </c>
      <c r="U1008" s="58"/>
      <c r="V1008" s="59"/>
      <c r="W1008" s="60"/>
      <c r="X1008" s="61"/>
      <c r="Y1008" s="62"/>
      <c r="Z1008" s="63"/>
      <c r="AA1008" s="64" t="e">
        <f t="shared" si="25"/>
        <v>#REF!</v>
      </c>
      <c r="AB1008" s="58"/>
      <c r="AC1008" s="65"/>
      <c r="AD1008" s="60"/>
      <c r="AE1008" s="61"/>
      <c r="AF1008" s="66"/>
      <c r="AG1008" s="67"/>
      <c r="AH1008" s="68" t="e">
        <f t="shared" si="26"/>
        <v>#REF!</v>
      </c>
      <c r="AI1008" s="58"/>
      <c r="AJ1008" s="59"/>
      <c r="AK1008" s="60"/>
      <c r="AL1008" s="61"/>
      <c r="AM1008" s="62"/>
      <c r="AN1008" s="63"/>
      <c r="AO1008" s="69" t="s">
        <v>165</v>
      </c>
      <c r="AP1008" s="3" t="e">
        <f t="shared" si="27"/>
        <v>#REF!</v>
      </c>
    </row>
    <row r="1009" spans="1:42" ht="39.75" customHeight="1" x14ac:dyDescent="0.25">
      <c r="A1009" s="52">
        <f t="shared" si="28"/>
        <v>995</v>
      </c>
      <c r="B1009" s="53" t="e">
        <f>'2 SERVICES'!#REF!</f>
        <v>#REF!</v>
      </c>
      <c r="C1009" s="54" t="e">
        <f>'2 SERVICES'!#REF!</f>
        <v>#REF!</v>
      </c>
      <c r="D1009" s="55" t="e">
        <f>'2 SERVICES'!#REF!</f>
        <v>#REF!</v>
      </c>
      <c r="E1009" s="56">
        <f>'2 SERVICES'!B1007</f>
        <v>0</v>
      </c>
      <c r="F1009" s="57" t="e">
        <f t="shared" si="22"/>
        <v>#REF!</v>
      </c>
      <c r="G1009" s="58"/>
      <c r="H1009" s="59"/>
      <c r="I1009" s="60"/>
      <c r="J1009" s="61"/>
      <c r="K1009" s="62"/>
      <c r="L1009" s="63"/>
      <c r="M1009" s="64" t="e">
        <f t="shared" si="23"/>
        <v>#REF!</v>
      </c>
      <c r="N1009" s="58"/>
      <c r="O1009" s="65"/>
      <c r="P1009" s="60"/>
      <c r="Q1009" s="61"/>
      <c r="R1009" s="66"/>
      <c r="S1009" s="67"/>
      <c r="T1009" s="57" t="e">
        <f t="shared" si="24"/>
        <v>#REF!</v>
      </c>
      <c r="U1009" s="58"/>
      <c r="V1009" s="70"/>
      <c r="W1009" s="71"/>
      <c r="X1009" s="72"/>
      <c r="Y1009" s="73"/>
      <c r="Z1009" s="74"/>
      <c r="AA1009" s="75" t="e">
        <f t="shared" si="25"/>
        <v>#REF!</v>
      </c>
      <c r="AB1009" s="76"/>
      <c r="AC1009" s="70"/>
      <c r="AD1009" s="71"/>
      <c r="AE1009" s="72"/>
      <c r="AF1009" s="73"/>
      <c r="AG1009" s="74"/>
      <c r="AH1009" s="68" t="e">
        <f t="shared" si="26"/>
        <v>#REF!</v>
      </c>
      <c r="AI1009" s="76"/>
      <c r="AJ1009" s="59"/>
      <c r="AK1009" s="71"/>
      <c r="AL1009" s="72"/>
      <c r="AM1009" s="62"/>
      <c r="AN1009" s="63"/>
      <c r="AO1009" s="77" t="s">
        <v>165</v>
      </c>
      <c r="AP1009" s="3" t="e">
        <f t="shared" si="27"/>
        <v>#REF!</v>
      </c>
    </row>
    <row r="1010" spans="1:42" ht="39.75" customHeight="1" x14ac:dyDescent="0.25">
      <c r="A1010" s="52">
        <f t="shared" si="28"/>
        <v>996</v>
      </c>
      <c r="B1010" s="53" t="e">
        <f>'2 SERVICES'!#REF!</f>
        <v>#REF!</v>
      </c>
      <c r="C1010" s="54" t="e">
        <f>'2 SERVICES'!#REF!</f>
        <v>#REF!</v>
      </c>
      <c r="D1010" s="55" t="e">
        <f>'2 SERVICES'!#REF!</f>
        <v>#REF!</v>
      </c>
      <c r="E1010" s="56">
        <f>'2 SERVICES'!B1008</f>
        <v>0</v>
      </c>
      <c r="F1010" s="57" t="e">
        <f t="shared" si="22"/>
        <v>#REF!</v>
      </c>
      <c r="G1010" s="58"/>
      <c r="H1010" s="59"/>
      <c r="I1010" s="60"/>
      <c r="J1010" s="61"/>
      <c r="K1010" s="62"/>
      <c r="L1010" s="63"/>
      <c r="M1010" s="64" t="e">
        <f t="shared" si="23"/>
        <v>#REF!</v>
      </c>
      <c r="N1010" s="58"/>
      <c r="O1010" s="65"/>
      <c r="P1010" s="60"/>
      <c r="Q1010" s="61"/>
      <c r="R1010" s="66"/>
      <c r="S1010" s="67"/>
      <c r="T1010" s="57" t="e">
        <f t="shared" si="24"/>
        <v>#REF!</v>
      </c>
      <c r="U1010" s="58"/>
      <c r="V1010" s="59"/>
      <c r="W1010" s="60"/>
      <c r="X1010" s="61"/>
      <c r="Y1010" s="62"/>
      <c r="Z1010" s="63"/>
      <c r="AA1010" s="64" t="e">
        <f t="shared" si="25"/>
        <v>#REF!</v>
      </c>
      <c r="AB1010" s="58"/>
      <c r="AC1010" s="65"/>
      <c r="AD1010" s="60"/>
      <c r="AE1010" s="61"/>
      <c r="AF1010" s="66"/>
      <c r="AG1010" s="67"/>
      <c r="AH1010" s="68" t="e">
        <f t="shared" si="26"/>
        <v>#REF!</v>
      </c>
      <c r="AI1010" s="58"/>
      <c r="AJ1010" s="59"/>
      <c r="AK1010" s="60"/>
      <c r="AL1010" s="61"/>
      <c r="AM1010" s="62"/>
      <c r="AN1010" s="63"/>
      <c r="AO1010" s="69" t="s">
        <v>165</v>
      </c>
      <c r="AP1010" s="3" t="e">
        <f t="shared" si="27"/>
        <v>#REF!</v>
      </c>
    </row>
    <row r="1011" spans="1:42" ht="39.75" customHeight="1" x14ac:dyDescent="0.25">
      <c r="A1011" s="52">
        <f t="shared" si="28"/>
        <v>997</v>
      </c>
      <c r="B1011" s="53" t="e">
        <f>'2 SERVICES'!#REF!</f>
        <v>#REF!</v>
      </c>
      <c r="C1011" s="54" t="e">
        <f>'2 SERVICES'!#REF!</f>
        <v>#REF!</v>
      </c>
      <c r="D1011" s="55" t="e">
        <f>'2 SERVICES'!#REF!</f>
        <v>#REF!</v>
      </c>
      <c r="E1011" s="56">
        <f>'2 SERVICES'!B1009</f>
        <v>0</v>
      </c>
      <c r="F1011" s="57" t="e">
        <f t="shared" si="22"/>
        <v>#REF!</v>
      </c>
      <c r="G1011" s="58"/>
      <c r="H1011" s="59"/>
      <c r="I1011" s="60"/>
      <c r="J1011" s="61"/>
      <c r="K1011" s="62"/>
      <c r="L1011" s="63"/>
      <c r="M1011" s="64" t="e">
        <f t="shared" si="23"/>
        <v>#REF!</v>
      </c>
      <c r="N1011" s="58"/>
      <c r="O1011" s="65"/>
      <c r="P1011" s="60"/>
      <c r="Q1011" s="61"/>
      <c r="R1011" s="66"/>
      <c r="S1011" s="67"/>
      <c r="T1011" s="57" t="e">
        <f t="shared" si="24"/>
        <v>#REF!</v>
      </c>
      <c r="U1011" s="58"/>
      <c r="V1011" s="70"/>
      <c r="W1011" s="71"/>
      <c r="X1011" s="72"/>
      <c r="Y1011" s="73"/>
      <c r="Z1011" s="74"/>
      <c r="AA1011" s="75" t="e">
        <f t="shared" si="25"/>
        <v>#REF!</v>
      </c>
      <c r="AB1011" s="76"/>
      <c r="AC1011" s="70"/>
      <c r="AD1011" s="71"/>
      <c r="AE1011" s="72"/>
      <c r="AF1011" s="73"/>
      <c r="AG1011" s="74"/>
      <c r="AH1011" s="68" t="e">
        <f t="shared" si="26"/>
        <v>#REF!</v>
      </c>
      <c r="AI1011" s="76"/>
      <c r="AJ1011" s="59"/>
      <c r="AK1011" s="71"/>
      <c r="AL1011" s="72"/>
      <c r="AM1011" s="62"/>
      <c r="AN1011" s="63"/>
      <c r="AO1011" s="77" t="s">
        <v>165</v>
      </c>
      <c r="AP1011" s="3" t="e">
        <f t="shared" si="27"/>
        <v>#REF!</v>
      </c>
    </row>
    <row r="1012" spans="1:42" ht="39.75" customHeight="1" x14ac:dyDescent="0.25">
      <c r="A1012" s="52">
        <f t="shared" si="28"/>
        <v>998</v>
      </c>
      <c r="B1012" s="53" t="e">
        <f>'2 SERVICES'!#REF!</f>
        <v>#REF!</v>
      </c>
      <c r="C1012" s="54" t="e">
        <f>'2 SERVICES'!#REF!</f>
        <v>#REF!</v>
      </c>
      <c r="D1012" s="55" t="e">
        <f>'2 SERVICES'!#REF!</f>
        <v>#REF!</v>
      </c>
      <c r="E1012" s="56" t="e">
        <f>'2 SERVICES'!#REF!</f>
        <v>#REF!</v>
      </c>
      <c r="F1012" s="57" t="e">
        <f t="shared" si="22"/>
        <v>#REF!</v>
      </c>
      <c r="G1012" s="58"/>
      <c r="H1012" s="59"/>
      <c r="I1012" s="60"/>
      <c r="J1012" s="61"/>
      <c r="K1012" s="62"/>
      <c r="L1012" s="63"/>
      <c r="M1012" s="64" t="e">
        <f t="shared" si="23"/>
        <v>#REF!</v>
      </c>
      <c r="N1012" s="58"/>
      <c r="O1012" s="65"/>
      <c r="P1012" s="60"/>
      <c r="Q1012" s="61"/>
      <c r="R1012" s="66"/>
      <c r="S1012" s="67"/>
      <c r="T1012" s="57" t="e">
        <f t="shared" si="24"/>
        <v>#REF!</v>
      </c>
      <c r="U1012" s="58"/>
      <c r="V1012" s="59"/>
      <c r="W1012" s="60"/>
      <c r="X1012" s="61"/>
      <c r="Y1012" s="62"/>
      <c r="Z1012" s="63"/>
      <c r="AA1012" s="64" t="e">
        <f t="shared" si="25"/>
        <v>#REF!</v>
      </c>
      <c r="AB1012" s="58"/>
      <c r="AC1012" s="65"/>
      <c r="AD1012" s="60"/>
      <c r="AE1012" s="61"/>
      <c r="AF1012" s="66"/>
      <c r="AG1012" s="67"/>
      <c r="AH1012" s="68" t="e">
        <f t="shared" si="26"/>
        <v>#REF!</v>
      </c>
      <c r="AI1012" s="58"/>
      <c r="AJ1012" s="59"/>
      <c r="AK1012" s="60"/>
      <c r="AL1012" s="61"/>
      <c r="AM1012" s="62"/>
      <c r="AN1012" s="63"/>
      <c r="AO1012" s="69" t="s">
        <v>165</v>
      </c>
      <c r="AP1012" s="3" t="e">
        <f t="shared" si="27"/>
        <v>#REF!</v>
      </c>
    </row>
    <row r="1013" spans="1:42" ht="39.75" customHeight="1" x14ac:dyDescent="0.25">
      <c r="A1013" s="52">
        <f t="shared" si="28"/>
        <v>999</v>
      </c>
      <c r="B1013" s="53" t="e">
        <f>'2 SERVICES'!#REF!</f>
        <v>#REF!</v>
      </c>
      <c r="C1013" s="54" t="e">
        <f>'2 SERVICES'!#REF!</f>
        <v>#REF!</v>
      </c>
      <c r="D1013" s="55" t="e">
        <f>'2 SERVICES'!#REF!</f>
        <v>#REF!</v>
      </c>
      <c r="E1013" s="56" t="e">
        <f>'2 SERVICES'!#REF!</f>
        <v>#REF!</v>
      </c>
      <c r="F1013" s="57" t="e">
        <f t="shared" si="22"/>
        <v>#REF!</v>
      </c>
      <c r="G1013" s="58"/>
      <c r="H1013" s="59"/>
      <c r="I1013" s="60"/>
      <c r="J1013" s="61"/>
      <c r="K1013" s="62"/>
      <c r="L1013" s="63"/>
      <c r="M1013" s="64" t="e">
        <f t="shared" si="23"/>
        <v>#REF!</v>
      </c>
      <c r="N1013" s="58"/>
      <c r="O1013" s="65"/>
      <c r="P1013" s="60"/>
      <c r="Q1013" s="61"/>
      <c r="R1013" s="66"/>
      <c r="S1013" s="67"/>
      <c r="T1013" s="57" t="e">
        <f t="shared" si="24"/>
        <v>#REF!</v>
      </c>
      <c r="U1013" s="58"/>
      <c r="V1013" s="70"/>
      <c r="W1013" s="71"/>
      <c r="X1013" s="72"/>
      <c r="Y1013" s="73"/>
      <c r="Z1013" s="74"/>
      <c r="AA1013" s="75" t="e">
        <f t="shared" si="25"/>
        <v>#REF!</v>
      </c>
      <c r="AB1013" s="76"/>
      <c r="AC1013" s="70"/>
      <c r="AD1013" s="71"/>
      <c r="AE1013" s="72"/>
      <c r="AF1013" s="73"/>
      <c r="AG1013" s="74"/>
      <c r="AH1013" s="68" t="e">
        <f t="shared" si="26"/>
        <v>#REF!</v>
      </c>
      <c r="AI1013" s="76"/>
      <c r="AJ1013" s="59"/>
      <c r="AK1013" s="71"/>
      <c r="AL1013" s="72"/>
      <c r="AM1013" s="62"/>
      <c r="AN1013" s="63"/>
      <c r="AO1013" s="77" t="s">
        <v>165</v>
      </c>
      <c r="AP1013" s="3" t="e">
        <f t="shared" si="27"/>
        <v>#REF!</v>
      </c>
    </row>
  </sheetData>
  <mergeCells count="31">
    <mergeCell ref="A2:Z2"/>
    <mergeCell ref="A3:Z3"/>
    <mergeCell ref="A4:Z4"/>
    <mergeCell ref="A5:Z5"/>
    <mergeCell ref="I6:N6"/>
    <mergeCell ref="O6:T6"/>
    <mergeCell ref="U6:Z6"/>
    <mergeCell ref="O8:T8"/>
    <mergeCell ref="U8:Z8"/>
    <mergeCell ref="O9:T9"/>
    <mergeCell ref="U9:Z9"/>
    <mergeCell ref="A6:H6"/>
    <mergeCell ref="A7:H7"/>
    <mergeCell ref="I7:N7"/>
    <mergeCell ref="O7:T7"/>
    <mergeCell ref="U7:Z7"/>
    <mergeCell ref="A8:H9"/>
    <mergeCell ref="I8:N9"/>
    <mergeCell ref="AH12:AN12"/>
    <mergeCell ref="A10:H10"/>
    <mergeCell ref="I10:K10"/>
    <mergeCell ref="L10:N10"/>
    <mergeCell ref="O10:T10"/>
    <mergeCell ref="U10:Z10"/>
    <mergeCell ref="A11:H11"/>
    <mergeCell ref="I11:Z11"/>
    <mergeCell ref="B12:E12"/>
    <mergeCell ref="F12:L12"/>
    <mergeCell ref="M12:S12"/>
    <mergeCell ref="T12:Z12"/>
    <mergeCell ref="AA12:AG12"/>
  </mergeCells>
  <conditionalFormatting sqref="A14:AP1013">
    <cfRule type="expression" dxfId="438" priority="1">
      <formula>" =$AP14&gt;=06/01/2020"</formula>
    </cfRule>
  </conditionalFormatting>
  <dataValidations count="2">
    <dataValidation type="decimal" allowBlank="1" showInputMessage="1" showErrorMessage="1" prompt="Use a whole number, do NOT use alphabet" sqref="G14:I1013 N14:P1013 U14:W1013 AB14:AD1013 AI14:AK1013" xr:uid="{00000000-0002-0000-0400-000000000000}">
      <formula1>0</formula1>
      <formula2>9000</formula2>
    </dataValidation>
    <dataValidation type="decimal" allowBlank="1" showInputMessage="1" showErrorMessage="1" prompt="Use a whole number, do NOT use alphabet. " sqref="K14:K1013 R14:R1013 Y14:Y1013 AF14:AF1013 AM14:AM1013" xr:uid="{00000000-0002-0000-0400-000002000000}">
      <formula1>0</formula1>
      <formula2>9000</formula2>
    </dataValidation>
  </dataValidations>
  <pageMargins left="0.7" right="0.7" top="0.75" bottom="0.75" header="0" footer="0"/>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prompt="Select an option from drop-down box. " xr:uid="{00000000-0002-0000-0400-000001000000}">
          <x14:formula1>
            <xm:f>'Pick List '!$B$169:$B$170</xm:f>
          </x14:formula1>
          <xm:sqref>L14:L1013 S14:S1013 Z14:Z1013 AG14:AG1013 AN14:AN1013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0000"/>
  </sheetPr>
  <dimension ref="A1:Z1013"/>
  <sheetViews>
    <sheetView workbookViewId="0">
      <pane ySplit="1" topLeftCell="A2" activePane="bottomLeft" state="frozen"/>
      <selection pane="bottomLeft" activeCell="B3" sqref="B3"/>
    </sheetView>
  </sheetViews>
  <sheetFormatPr defaultColWidth="14.42578125" defaultRowHeight="15" customHeight="1" x14ac:dyDescent="0.25"/>
  <cols>
    <col min="1" max="1" width="6.85546875" customWidth="1"/>
    <col min="2" max="2" width="16.42578125" customWidth="1"/>
    <col min="3" max="3" width="14.7109375" customWidth="1"/>
    <col min="4" max="5" width="12.140625" customWidth="1"/>
    <col min="6" max="7" width="12.140625" hidden="1" customWidth="1"/>
    <col min="8" max="11" width="12.140625" customWidth="1"/>
    <col min="12" max="12" width="12.5703125" hidden="1" customWidth="1"/>
    <col min="13" max="13" width="12.7109375" customWidth="1"/>
    <col min="14" max="16" width="9.140625" customWidth="1"/>
    <col min="17" max="17" width="10.85546875" customWidth="1"/>
    <col min="18" max="18" width="20" customWidth="1"/>
    <col min="19" max="19" width="8.7109375" hidden="1" customWidth="1"/>
    <col min="20" max="26" width="8.7109375" customWidth="1"/>
  </cols>
  <sheetData>
    <row r="1" spans="1:26" ht="60" customHeight="1" x14ac:dyDescent="0.25">
      <c r="A1" s="78" t="s">
        <v>94</v>
      </c>
      <c r="B1" s="79" t="s">
        <v>166</v>
      </c>
      <c r="C1" s="80" t="s">
        <v>167</v>
      </c>
      <c r="D1" s="81" t="s">
        <v>168</v>
      </c>
      <c r="E1" s="82" t="s">
        <v>169</v>
      </c>
      <c r="F1" s="81" t="s">
        <v>170</v>
      </c>
      <c r="G1" s="82" t="s">
        <v>171</v>
      </c>
      <c r="H1" s="81" t="s">
        <v>172</v>
      </c>
      <c r="I1" s="82" t="s">
        <v>173</v>
      </c>
      <c r="J1" s="81" t="s">
        <v>174</v>
      </c>
      <c r="K1" s="82" t="s">
        <v>175</v>
      </c>
      <c r="L1" s="1"/>
      <c r="M1" s="779" t="s">
        <v>148</v>
      </c>
      <c r="N1" s="462"/>
      <c r="O1" s="462"/>
      <c r="P1" s="462"/>
      <c r="Q1" s="462"/>
      <c r="R1" s="463"/>
      <c r="S1" s="83"/>
      <c r="T1" s="1"/>
      <c r="U1" s="1"/>
      <c r="V1" s="1"/>
      <c r="W1" s="1"/>
      <c r="X1" s="1"/>
      <c r="Y1" s="1"/>
      <c r="Z1" s="1"/>
    </row>
    <row r="2" spans="1:26" ht="15.75" x14ac:dyDescent="0.25">
      <c r="A2" s="781" t="str">
        <f>'1 GRANTEE INFO &amp; UPDATES'!A1</f>
        <v>WV Bureau for Behavioral Health - SOR - PRSS DOCR</v>
      </c>
      <c r="B2" s="741"/>
      <c r="C2" s="741"/>
      <c r="D2" s="741"/>
      <c r="E2" s="741"/>
      <c r="F2" s="741"/>
      <c r="G2" s="741"/>
      <c r="H2" s="741"/>
      <c r="I2" s="741"/>
      <c r="J2" s="741"/>
      <c r="K2" s="741"/>
      <c r="L2" s="741"/>
      <c r="M2" s="741"/>
      <c r="N2" s="741"/>
      <c r="O2" s="741"/>
      <c r="P2" s="741"/>
      <c r="Q2" s="741"/>
      <c r="R2" s="741"/>
      <c r="S2" s="782"/>
      <c r="T2" s="1"/>
      <c r="U2" s="1"/>
      <c r="V2" s="1"/>
      <c r="W2" s="1"/>
      <c r="X2" s="1"/>
      <c r="Y2" s="1"/>
      <c r="Z2" s="1"/>
    </row>
    <row r="3" spans="1:26" ht="15.75" x14ac:dyDescent="0.25">
      <c r="A3" s="783">
        <f>'1 GRANTEE INFO &amp; UPDATES'!P3</f>
        <v>0</v>
      </c>
      <c r="B3" s="764"/>
      <c r="C3" s="764"/>
      <c r="D3" s="764"/>
      <c r="E3" s="764"/>
      <c r="F3" s="764"/>
      <c r="G3" s="764"/>
      <c r="H3" s="764"/>
      <c r="I3" s="764"/>
      <c r="J3" s="764"/>
      <c r="K3" s="764"/>
      <c r="L3" s="764"/>
      <c r="M3" s="764"/>
      <c r="N3" s="764"/>
      <c r="O3" s="764"/>
      <c r="P3" s="764"/>
      <c r="Q3" s="764"/>
      <c r="R3" s="764"/>
      <c r="S3" s="784"/>
      <c r="T3" s="1"/>
      <c r="U3" s="1"/>
      <c r="V3" s="1"/>
      <c r="W3" s="1"/>
      <c r="X3" s="1"/>
      <c r="Y3" s="1"/>
      <c r="Z3" s="1"/>
    </row>
    <row r="4" spans="1:26" ht="15.75" x14ac:dyDescent="0.25">
      <c r="A4" s="785" t="str">
        <f>'1 GRANTEE INFO &amp; UPDATES'!A2</f>
        <v xml:space="preserve">Program reports need to be submitted electronically, via e-mail to bbhreporting@wv.gov within 25 calendar days of the end of each month </v>
      </c>
      <c r="B4" s="786"/>
      <c r="C4" s="786"/>
      <c r="D4" s="786"/>
      <c r="E4" s="786"/>
      <c r="F4" s="786"/>
      <c r="G4" s="786"/>
      <c r="H4" s="786"/>
      <c r="I4" s="786"/>
      <c r="J4" s="786"/>
      <c r="K4" s="786"/>
      <c r="L4" s="786"/>
      <c r="M4" s="786"/>
      <c r="N4" s="786"/>
      <c r="O4" s="786"/>
      <c r="P4" s="786"/>
      <c r="Q4" s="786"/>
      <c r="R4" s="786"/>
      <c r="S4" s="787"/>
      <c r="T4" s="1"/>
      <c r="U4" s="1"/>
      <c r="V4" s="1"/>
      <c r="W4" s="1"/>
      <c r="X4" s="1"/>
      <c r="Y4" s="1"/>
      <c r="Z4" s="1"/>
    </row>
    <row r="5" spans="1:26" ht="18.75" customHeight="1" x14ac:dyDescent="0.25">
      <c r="A5" s="775" t="s">
        <v>176</v>
      </c>
      <c r="B5" s="462"/>
      <c r="C5" s="462"/>
      <c r="D5" s="462"/>
      <c r="E5" s="462"/>
      <c r="F5" s="462"/>
      <c r="G5" s="462"/>
      <c r="H5" s="462"/>
      <c r="I5" s="462"/>
      <c r="J5" s="462"/>
      <c r="K5" s="462"/>
      <c r="L5" s="462"/>
      <c r="M5" s="462"/>
      <c r="N5" s="462"/>
      <c r="O5" s="462"/>
      <c r="P5" s="462"/>
      <c r="Q5" s="462"/>
      <c r="R5" s="462"/>
      <c r="S5" s="463"/>
      <c r="T5" s="1"/>
      <c r="U5" s="1"/>
      <c r="V5" s="1"/>
      <c r="W5" s="1"/>
      <c r="X5" s="1"/>
      <c r="Y5" s="1"/>
      <c r="Z5" s="1"/>
    </row>
    <row r="6" spans="1:26" ht="15" customHeight="1" x14ac:dyDescent="0.25">
      <c r="A6" s="788" t="s">
        <v>177</v>
      </c>
      <c r="B6" s="462"/>
      <c r="C6" s="462"/>
      <c r="D6" s="463"/>
      <c r="E6" s="772" t="str">
        <f>'1 GRANTEE INFO &amp; UPDATES'!E5</f>
        <v>PRSS DOCR</v>
      </c>
      <c r="F6" s="462"/>
      <c r="G6" s="462"/>
      <c r="H6" s="462"/>
      <c r="I6" s="462"/>
      <c r="J6" s="463"/>
      <c r="K6" s="780" t="s">
        <v>0</v>
      </c>
      <c r="L6" s="462"/>
      <c r="M6" s="462"/>
      <c r="N6" s="463"/>
      <c r="O6" s="772" t="str">
        <f>'1 GRANTEE INFO &amp; UPDATES'!O5</f>
        <v>Legal Name of Agency</v>
      </c>
      <c r="P6" s="462"/>
      <c r="Q6" s="462"/>
      <c r="R6" s="462"/>
      <c r="S6" s="463"/>
      <c r="T6" s="1"/>
      <c r="U6" s="1"/>
      <c r="V6" s="1"/>
      <c r="W6" s="1"/>
      <c r="X6" s="1"/>
      <c r="Y6" s="1"/>
      <c r="Z6" s="1"/>
    </row>
    <row r="7" spans="1:26" x14ac:dyDescent="0.25">
      <c r="A7" s="789" t="s">
        <v>178</v>
      </c>
      <c r="B7" s="462"/>
      <c r="C7" s="462"/>
      <c r="D7" s="463"/>
      <c r="E7" s="748" t="str">
        <f>'1 GRANTEE INFO &amp; UPDATES'!E6</f>
        <v xml:space="preserve">Physical location of the program </v>
      </c>
      <c r="F7" s="462"/>
      <c r="G7" s="462"/>
      <c r="H7" s="462"/>
      <c r="I7" s="462"/>
      <c r="J7" s="463"/>
      <c r="K7" s="794" t="s">
        <v>109</v>
      </c>
      <c r="L7" s="462"/>
      <c r="M7" s="462"/>
      <c r="N7" s="463"/>
      <c r="O7" s="752" t="str">
        <f>'1 GRANTEE INFO &amp; UPDATES'!O6</f>
        <v>Contact Name or Names</v>
      </c>
      <c r="P7" s="462"/>
      <c r="Q7" s="462"/>
      <c r="R7" s="462"/>
      <c r="S7" s="463"/>
      <c r="T7" s="1"/>
      <c r="U7" s="1"/>
      <c r="V7" s="1"/>
      <c r="W7" s="1"/>
      <c r="X7" s="1"/>
      <c r="Y7" s="1"/>
      <c r="Z7" s="1"/>
    </row>
    <row r="8" spans="1:26" ht="15" customHeight="1" x14ac:dyDescent="0.25">
      <c r="A8" s="791" t="s">
        <v>152</v>
      </c>
      <c r="B8" s="754"/>
      <c r="C8" s="754"/>
      <c r="D8" s="755"/>
      <c r="E8" s="759">
        <f>'1 GRANTEE INFO &amp; UPDATES'!E7</f>
        <v>0</v>
      </c>
      <c r="F8" s="754"/>
      <c r="G8" s="754"/>
      <c r="H8" s="754"/>
      <c r="I8" s="754"/>
      <c r="J8" s="755"/>
      <c r="K8" s="789" t="s">
        <v>110</v>
      </c>
      <c r="L8" s="462"/>
      <c r="M8" s="462"/>
      <c r="N8" s="463"/>
      <c r="O8" s="748" t="str">
        <f>'1 GRANTEE INFO &amp; UPDATES'!O7</f>
        <v>Phone number that contact(s) can be reached</v>
      </c>
      <c r="P8" s="462"/>
      <c r="Q8" s="462"/>
      <c r="R8" s="462"/>
      <c r="S8" s="463"/>
      <c r="T8" s="1"/>
      <c r="U8" s="1"/>
      <c r="V8" s="1"/>
      <c r="W8" s="1"/>
      <c r="X8" s="1"/>
      <c r="Y8" s="1"/>
      <c r="Z8" s="1"/>
    </row>
    <row r="9" spans="1:26" x14ac:dyDescent="0.25">
      <c r="A9" s="756"/>
      <c r="B9" s="757"/>
      <c r="C9" s="757"/>
      <c r="D9" s="758"/>
      <c r="E9" s="756"/>
      <c r="F9" s="757"/>
      <c r="G9" s="757"/>
      <c r="H9" s="757"/>
      <c r="I9" s="757"/>
      <c r="J9" s="758"/>
      <c r="K9" s="789" t="s">
        <v>111</v>
      </c>
      <c r="L9" s="462"/>
      <c r="M9" s="462"/>
      <c r="N9" s="463"/>
      <c r="O9" s="795" t="str">
        <f>'1 GRANTEE INFO &amp; UPDATES'!O8</f>
        <v>G25****</v>
      </c>
      <c r="P9" s="462"/>
      <c r="Q9" s="462"/>
      <c r="R9" s="462"/>
      <c r="S9" s="463"/>
      <c r="T9" s="1"/>
      <c r="U9" s="1"/>
      <c r="V9" s="1"/>
      <c r="W9" s="1"/>
      <c r="X9" s="1"/>
      <c r="Y9" s="1"/>
      <c r="Z9" s="1"/>
    </row>
    <row r="10" spans="1:26" x14ac:dyDescent="0.25">
      <c r="A10" s="780" t="s">
        <v>179</v>
      </c>
      <c r="B10" s="462"/>
      <c r="C10" s="462"/>
      <c r="D10" s="463"/>
      <c r="E10" s="792" t="str">
        <f>'1 GRANTEE INFO &amp; UPDATES'!E9</f>
        <v>October 1 - 31</v>
      </c>
      <c r="F10" s="462"/>
      <c r="G10" s="462"/>
      <c r="H10" s="463"/>
      <c r="I10" s="793">
        <f>'1 GRANTEE INFO &amp; UPDATES'!I9</f>
        <v>2025</v>
      </c>
      <c r="J10" s="463"/>
      <c r="K10" s="789" t="s">
        <v>111</v>
      </c>
      <c r="L10" s="462"/>
      <c r="M10" s="462"/>
      <c r="N10" s="463"/>
      <c r="O10" s="790" t="str">
        <f>'1 GRANTEE INFO &amp; UPDATES'!O9</f>
        <v>1000****</v>
      </c>
      <c r="P10" s="462"/>
      <c r="Q10" s="462"/>
      <c r="R10" s="462"/>
      <c r="S10" s="463"/>
      <c r="T10" s="1"/>
      <c r="U10" s="1"/>
      <c r="V10" s="1"/>
      <c r="W10" s="1"/>
      <c r="X10" s="1"/>
      <c r="Y10" s="1"/>
      <c r="Z10" s="1"/>
    </row>
    <row r="11" spans="1:26" ht="39.75" customHeight="1" x14ac:dyDescent="0.25">
      <c r="A11" s="775" t="s">
        <v>180</v>
      </c>
      <c r="B11" s="462"/>
      <c r="C11" s="462"/>
      <c r="D11" s="462"/>
      <c r="E11" s="462"/>
      <c r="F11" s="462"/>
      <c r="G11" s="462"/>
      <c r="H11" s="462"/>
      <c r="I11" s="462"/>
      <c r="J11" s="462"/>
      <c r="K11" s="462"/>
      <c r="L11" s="462"/>
      <c r="M11" s="462"/>
      <c r="N11" s="462"/>
      <c r="O11" s="462"/>
      <c r="P11" s="462"/>
      <c r="Q11" s="462"/>
      <c r="R11" s="462"/>
      <c r="S11" s="463"/>
      <c r="T11" s="1"/>
      <c r="U11" s="1"/>
      <c r="V11" s="1"/>
      <c r="W11" s="1"/>
      <c r="X11" s="1"/>
      <c r="Y11" s="1"/>
      <c r="Z11" s="1"/>
    </row>
    <row r="12" spans="1:26" ht="49.5" customHeight="1" x14ac:dyDescent="0.25">
      <c r="A12" s="84" t="s">
        <v>94</v>
      </c>
      <c r="B12" s="776"/>
      <c r="C12" s="777"/>
      <c r="D12" s="778" t="s">
        <v>181</v>
      </c>
      <c r="E12" s="462"/>
      <c r="F12" s="462"/>
      <c r="G12" s="462"/>
      <c r="H12" s="462"/>
      <c r="I12" s="462"/>
      <c r="J12" s="462"/>
      <c r="K12" s="777"/>
      <c r="L12" s="1"/>
      <c r="M12" s="779" t="s">
        <v>148</v>
      </c>
      <c r="N12" s="462"/>
      <c r="O12" s="462"/>
      <c r="P12" s="462"/>
      <c r="Q12" s="462"/>
      <c r="R12" s="463"/>
      <c r="S12" s="83"/>
      <c r="T12" s="1"/>
      <c r="U12" s="1"/>
      <c r="V12" s="1"/>
      <c r="W12" s="1"/>
      <c r="X12" s="1"/>
      <c r="Y12" s="1"/>
      <c r="Z12" s="1"/>
    </row>
    <row r="13" spans="1:26" ht="60" customHeight="1" x14ac:dyDescent="0.25">
      <c r="A13" s="85" t="s">
        <v>94</v>
      </c>
      <c r="B13" s="86" t="s">
        <v>182</v>
      </c>
      <c r="C13" s="87" t="s">
        <v>183</v>
      </c>
      <c r="D13" s="88" t="s">
        <v>184</v>
      </c>
      <c r="E13" s="89" t="s">
        <v>169</v>
      </c>
      <c r="F13" s="90" t="s">
        <v>170</v>
      </c>
      <c r="G13" s="91" t="s">
        <v>171</v>
      </c>
      <c r="H13" s="90" t="s">
        <v>172</v>
      </c>
      <c r="I13" s="89" t="s">
        <v>173</v>
      </c>
      <c r="J13" s="90" t="s">
        <v>174</v>
      </c>
      <c r="K13" s="91" t="s">
        <v>175</v>
      </c>
      <c r="L13" s="1"/>
      <c r="M13" s="774"/>
      <c r="N13" s="462"/>
      <c r="O13" s="462"/>
      <c r="P13" s="462"/>
      <c r="Q13" s="462"/>
      <c r="R13" s="463"/>
      <c r="S13" s="83"/>
      <c r="T13" s="1"/>
      <c r="U13" s="1"/>
      <c r="V13" s="1"/>
      <c r="W13" s="1"/>
      <c r="X13" s="1"/>
      <c r="Y13" s="1"/>
      <c r="Z13" s="1"/>
    </row>
    <row r="14" spans="1:26" ht="39.75" customHeight="1" x14ac:dyDescent="0.25">
      <c r="A14" s="92">
        <f t="shared" ref="A14:A268" si="0">ROW(A1)</f>
        <v>1</v>
      </c>
      <c r="B14" s="93" t="e">
        <f>'2 SERVICES'!#REF!</f>
        <v>#REF!</v>
      </c>
      <c r="C14" s="94">
        <f>'2 SERVICES'!C13</f>
        <v>0</v>
      </c>
      <c r="D14" s="95"/>
      <c r="E14" s="89"/>
      <c r="F14" s="96">
        <f t="shared" ref="F14:F268" si="1">C14+30</f>
        <v>30</v>
      </c>
      <c r="G14" s="91" t="s">
        <v>185</v>
      </c>
      <c r="H14" s="96">
        <f t="shared" ref="H14:H268" si="2">D14+180</f>
        <v>180</v>
      </c>
      <c r="I14" s="89" t="s">
        <v>185</v>
      </c>
      <c r="J14" s="96" t="e">
        <f>'2 SERVICES'!#REF!</f>
        <v>#REF!</v>
      </c>
      <c r="K14" s="91" t="s">
        <v>185</v>
      </c>
      <c r="L14" s="97" t="e">
        <f>'2 SERVICES'!#REF!</f>
        <v>#REF!</v>
      </c>
      <c r="M14" s="774"/>
      <c r="N14" s="462"/>
      <c r="O14" s="462"/>
      <c r="P14" s="462"/>
      <c r="Q14" s="462"/>
      <c r="R14" s="463"/>
      <c r="S14" s="98" t="e">
        <f t="shared" ref="S14:S268" si="3">#REF!</f>
        <v>#REF!</v>
      </c>
      <c r="T14" s="1"/>
      <c r="U14" s="1"/>
      <c r="V14" s="1"/>
      <c r="W14" s="1"/>
      <c r="X14" s="1"/>
      <c r="Y14" s="1"/>
      <c r="Z14" s="1"/>
    </row>
    <row r="15" spans="1:26" ht="39.75" customHeight="1" x14ac:dyDescent="0.25">
      <c r="A15" s="92">
        <f t="shared" si="0"/>
        <v>2</v>
      </c>
      <c r="B15" s="99" t="e">
        <f>'2 SERVICES'!#REF!</f>
        <v>#REF!</v>
      </c>
      <c r="C15" s="94">
        <f>'2 SERVICES'!B14</f>
        <v>0</v>
      </c>
      <c r="D15" s="95"/>
      <c r="E15" s="89"/>
      <c r="F15" s="100">
        <f t="shared" si="1"/>
        <v>30</v>
      </c>
      <c r="G15" s="91" t="s">
        <v>186</v>
      </c>
      <c r="H15" s="96">
        <f t="shared" si="2"/>
        <v>180</v>
      </c>
      <c r="I15" s="89"/>
      <c r="J15" s="96" t="e">
        <f>'2 SERVICES'!#REF!</f>
        <v>#REF!</v>
      </c>
      <c r="K15" s="91"/>
      <c r="L15" s="97" t="e">
        <f>'2 SERVICES'!#REF!</f>
        <v>#REF!</v>
      </c>
      <c r="M15" s="774" t="s">
        <v>165</v>
      </c>
      <c r="N15" s="462"/>
      <c r="O15" s="462"/>
      <c r="P15" s="462"/>
      <c r="Q15" s="462"/>
      <c r="R15" s="463"/>
      <c r="S15" s="98" t="e">
        <f t="shared" si="3"/>
        <v>#REF!</v>
      </c>
      <c r="T15" s="1"/>
      <c r="U15" s="1"/>
      <c r="V15" s="1"/>
      <c r="W15" s="1"/>
      <c r="X15" s="1"/>
      <c r="Y15" s="1"/>
      <c r="Z15" s="1"/>
    </row>
    <row r="16" spans="1:26" ht="39.75" customHeight="1" x14ac:dyDescent="0.25">
      <c r="A16" s="92">
        <f t="shared" si="0"/>
        <v>3</v>
      </c>
      <c r="B16" s="93" t="e">
        <f>'2 SERVICES'!#REF!</f>
        <v>#REF!</v>
      </c>
      <c r="C16" s="94">
        <f>'2 SERVICES'!B15</f>
        <v>0</v>
      </c>
      <c r="D16" s="95"/>
      <c r="E16" s="89"/>
      <c r="F16" s="96">
        <f t="shared" si="1"/>
        <v>30</v>
      </c>
      <c r="G16" s="91" t="s">
        <v>185</v>
      </c>
      <c r="H16" s="96">
        <f t="shared" si="2"/>
        <v>180</v>
      </c>
      <c r="I16" s="89"/>
      <c r="J16" s="96" t="e">
        <f>'2 SERVICES'!#REF!</f>
        <v>#REF!</v>
      </c>
      <c r="K16" s="91"/>
      <c r="L16" s="97" t="e">
        <f>'2 SERVICES'!#REF!</f>
        <v>#REF!</v>
      </c>
      <c r="M16" s="774" t="s">
        <v>165</v>
      </c>
      <c r="N16" s="462"/>
      <c r="O16" s="462"/>
      <c r="P16" s="462"/>
      <c r="Q16" s="462"/>
      <c r="R16" s="463"/>
      <c r="S16" s="98" t="e">
        <f t="shared" si="3"/>
        <v>#REF!</v>
      </c>
      <c r="T16" s="1"/>
      <c r="U16" s="1"/>
      <c r="V16" s="1"/>
      <c r="W16" s="1"/>
      <c r="X16" s="1"/>
      <c r="Y16" s="1"/>
      <c r="Z16" s="1"/>
    </row>
    <row r="17" spans="1:26" ht="39.75" customHeight="1" x14ac:dyDescent="0.25">
      <c r="A17" s="92">
        <f t="shared" si="0"/>
        <v>4</v>
      </c>
      <c r="B17" s="99" t="e">
        <f>'2 SERVICES'!#REF!</f>
        <v>#REF!</v>
      </c>
      <c r="C17" s="94" t="e">
        <f>'2 SERVICES'!#REF!</f>
        <v>#REF!</v>
      </c>
      <c r="D17" s="95"/>
      <c r="E17" s="89"/>
      <c r="F17" s="100" t="e">
        <f t="shared" si="1"/>
        <v>#REF!</v>
      </c>
      <c r="G17" s="91" t="s">
        <v>186</v>
      </c>
      <c r="H17" s="96">
        <f t="shared" si="2"/>
        <v>180</v>
      </c>
      <c r="I17" s="89"/>
      <c r="J17" s="96" t="e">
        <f>'2 SERVICES'!#REF!</f>
        <v>#REF!</v>
      </c>
      <c r="K17" s="91"/>
      <c r="L17" s="97" t="e">
        <f>'2 SERVICES'!#REF!</f>
        <v>#REF!</v>
      </c>
      <c r="M17" s="774" t="s">
        <v>165</v>
      </c>
      <c r="N17" s="462"/>
      <c r="O17" s="462"/>
      <c r="P17" s="462"/>
      <c r="Q17" s="462"/>
      <c r="R17" s="463"/>
      <c r="S17" s="98" t="e">
        <f t="shared" si="3"/>
        <v>#REF!</v>
      </c>
      <c r="T17" s="1"/>
      <c r="U17" s="1"/>
      <c r="V17" s="1"/>
      <c r="W17" s="1"/>
      <c r="X17" s="1"/>
      <c r="Y17" s="1"/>
      <c r="Z17" s="1"/>
    </row>
    <row r="18" spans="1:26" ht="39.75" customHeight="1" x14ac:dyDescent="0.25">
      <c r="A18" s="92">
        <f t="shared" si="0"/>
        <v>5</v>
      </c>
      <c r="B18" s="93" t="e">
        <f>'2 SERVICES'!#REF!</f>
        <v>#REF!</v>
      </c>
      <c r="C18" s="94">
        <f>'2 SERVICES'!B16</f>
        <v>0</v>
      </c>
      <c r="D18" s="95"/>
      <c r="E18" s="89"/>
      <c r="F18" s="96">
        <f t="shared" si="1"/>
        <v>30</v>
      </c>
      <c r="G18" s="91" t="s">
        <v>185</v>
      </c>
      <c r="H18" s="96">
        <f t="shared" si="2"/>
        <v>180</v>
      </c>
      <c r="I18" s="89"/>
      <c r="J18" s="96" t="e">
        <f>'2 SERVICES'!#REF!</f>
        <v>#REF!</v>
      </c>
      <c r="K18" s="91"/>
      <c r="L18" s="97" t="e">
        <f>'2 SERVICES'!#REF!</f>
        <v>#REF!</v>
      </c>
      <c r="M18" s="774" t="s">
        <v>165</v>
      </c>
      <c r="N18" s="462"/>
      <c r="O18" s="462"/>
      <c r="P18" s="462"/>
      <c r="Q18" s="462"/>
      <c r="R18" s="463"/>
      <c r="S18" s="98" t="e">
        <f t="shared" si="3"/>
        <v>#REF!</v>
      </c>
      <c r="T18" s="1"/>
      <c r="U18" s="1"/>
      <c r="V18" s="1"/>
      <c r="W18" s="1"/>
      <c r="X18" s="1"/>
      <c r="Y18" s="1"/>
      <c r="Z18" s="1"/>
    </row>
    <row r="19" spans="1:26" ht="39.75" customHeight="1" x14ac:dyDescent="0.25">
      <c r="A19" s="92">
        <f t="shared" si="0"/>
        <v>6</v>
      </c>
      <c r="B19" s="99" t="e">
        <f>'2 SERVICES'!#REF!</f>
        <v>#REF!</v>
      </c>
      <c r="C19" s="94">
        <f>'2 SERVICES'!B17</f>
        <v>0</v>
      </c>
      <c r="D19" s="95"/>
      <c r="E19" s="89"/>
      <c r="F19" s="100">
        <f t="shared" si="1"/>
        <v>30</v>
      </c>
      <c r="G19" s="91" t="s">
        <v>186</v>
      </c>
      <c r="H19" s="96">
        <f t="shared" si="2"/>
        <v>180</v>
      </c>
      <c r="I19" s="89"/>
      <c r="J19" s="96" t="e">
        <f>'2 SERVICES'!#REF!</f>
        <v>#REF!</v>
      </c>
      <c r="K19" s="91"/>
      <c r="L19" s="97" t="e">
        <f>'2 SERVICES'!#REF!</f>
        <v>#REF!</v>
      </c>
      <c r="M19" s="774" t="s">
        <v>165</v>
      </c>
      <c r="N19" s="462"/>
      <c r="O19" s="462"/>
      <c r="P19" s="462"/>
      <c r="Q19" s="462"/>
      <c r="R19" s="463"/>
      <c r="S19" s="98" t="e">
        <f t="shared" si="3"/>
        <v>#REF!</v>
      </c>
      <c r="T19" s="1"/>
      <c r="U19" s="1"/>
      <c r="V19" s="1"/>
      <c r="W19" s="1"/>
      <c r="X19" s="1"/>
      <c r="Y19" s="1"/>
      <c r="Z19" s="1"/>
    </row>
    <row r="20" spans="1:26" ht="39.75" customHeight="1" x14ac:dyDescent="0.25">
      <c r="A20" s="92">
        <f t="shared" si="0"/>
        <v>7</v>
      </c>
      <c r="B20" s="93" t="e">
        <f>'2 SERVICES'!#REF!</f>
        <v>#REF!</v>
      </c>
      <c r="C20" s="94">
        <f>'2 SERVICES'!B18</f>
        <v>0</v>
      </c>
      <c r="D20" s="95"/>
      <c r="E20" s="89"/>
      <c r="F20" s="96">
        <f t="shared" si="1"/>
        <v>30</v>
      </c>
      <c r="G20" s="91" t="s">
        <v>185</v>
      </c>
      <c r="H20" s="96">
        <f t="shared" si="2"/>
        <v>180</v>
      </c>
      <c r="I20" s="89"/>
      <c r="J20" s="96" t="e">
        <f>'2 SERVICES'!#REF!</f>
        <v>#REF!</v>
      </c>
      <c r="K20" s="91"/>
      <c r="L20" s="97" t="e">
        <f>'2 SERVICES'!#REF!</f>
        <v>#REF!</v>
      </c>
      <c r="M20" s="774" t="s">
        <v>165</v>
      </c>
      <c r="N20" s="462"/>
      <c r="O20" s="462"/>
      <c r="P20" s="462"/>
      <c r="Q20" s="462"/>
      <c r="R20" s="463"/>
      <c r="S20" s="98" t="e">
        <f t="shared" si="3"/>
        <v>#REF!</v>
      </c>
      <c r="T20" s="1"/>
      <c r="U20" s="1"/>
      <c r="V20" s="1"/>
      <c r="W20" s="1"/>
      <c r="X20" s="1"/>
      <c r="Y20" s="1"/>
      <c r="Z20" s="1"/>
    </row>
    <row r="21" spans="1:26" ht="39.75" customHeight="1" x14ac:dyDescent="0.25">
      <c r="A21" s="92">
        <f t="shared" si="0"/>
        <v>8</v>
      </c>
      <c r="B21" s="99" t="e">
        <f>'2 SERVICES'!#REF!</f>
        <v>#REF!</v>
      </c>
      <c r="C21" s="94">
        <f>'2 SERVICES'!B19</f>
        <v>0</v>
      </c>
      <c r="D21" s="95"/>
      <c r="E21" s="89"/>
      <c r="F21" s="100">
        <f t="shared" si="1"/>
        <v>30</v>
      </c>
      <c r="G21" s="91" t="s">
        <v>186</v>
      </c>
      <c r="H21" s="96">
        <f t="shared" si="2"/>
        <v>180</v>
      </c>
      <c r="I21" s="89"/>
      <c r="J21" s="96" t="e">
        <f>'2 SERVICES'!#REF!</f>
        <v>#REF!</v>
      </c>
      <c r="K21" s="91"/>
      <c r="L21" s="97" t="e">
        <f>'2 SERVICES'!#REF!</f>
        <v>#REF!</v>
      </c>
      <c r="M21" s="774" t="s">
        <v>165</v>
      </c>
      <c r="N21" s="462"/>
      <c r="O21" s="462"/>
      <c r="P21" s="462"/>
      <c r="Q21" s="462"/>
      <c r="R21" s="463"/>
      <c r="S21" s="98" t="e">
        <f t="shared" si="3"/>
        <v>#REF!</v>
      </c>
      <c r="T21" s="1"/>
      <c r="U21" s="1"/>
      <c r="V21" s="1"/>
      <c r="W21" s="1"/>
      <c r="X21" s="1"/>
      <c r="Y21" s="1"/>
      <c r="Z21" s="1"/>
    </row>
    <row r="22" spans="1:26" ht="39.75" customHeight="1" x14ac:dyDescent="0.25">
      <c r="A22" s="92">
        <f t="shared" si="0"/>
        <v>9</v>
      </c>
      <c r="B22" s="93" t="e">
        <f>'2 SERVICES'!#REF!</f>
        <v>#REF!</v>
      </c>
      <c r="C22" s="94">
        <f>'2 SERVICES'!B20</f>
        <v>0</v>
      </c>
      <c r="D22" s="95"/>
      <c r="E22" s="89"/>
      <c r="F22" s="96">
        <f t="shared" si="1"/>
        <v>30</v>
      </c>
      <c r="G22" s="91" t="s">
        <v>185</v>
      </c>
      <c r="H22" s="96">
        <f t="shared" si="2"/>
        <v>180</v>
      </c>
      <c r="I22" s="89"/>
      <c r="J22" s="96" t="e">
        <f>'2 SERVICES'!#REF!</f>
        <v>#REF!</v>
      </c>
      <c r="K22" s="91"/>
      <c r="L22" s="97" t="e">
        <f>'2 SERVICES'!#REF!</f>
        <v>#REF!</v>
      </c>
      <c r="M22" s="774" t="s">
        <v>165</v>
      </c>
      <c r="N22" s="462"/>
      <c r="O22" s="462"/>
      <c r="P22" s="462"/>
      <c r="Q22" s="462"/>
      <c r="R22" s="463"/>
      <c r="S22" s="98" t="e">
        <f t="shared" si="3"/>
        <v>#REF!</v>
      </c>
      <c r="T22" s="1"/>
      <c r="U22" s="1"/>
      <c r="V22" s="1"/>
      <c r="W22" s="1"/>
      <c r="X22" s="1"/>
      <c r="Y22" s="1"/>
      <c r="Z22" s="1"/>
    </row>
    <row r="23" spans="1:26" ht="39.75" customHeight="1" x14ac:dyDescent="0.25">
      <c r="A23" s="92">
        <f t="shared" si="0"/>
        <v>10</v>
      </c>
      <c r="B23" s="99" t="e">
        <f>'2 SERVICES'!#REF!</f>
        <v>#REF!</v>
      </c>
      <c r="C23" s="94">
        <f>'2 SERVICES'!B21</f>
        <v>0</v>
      </c>
      <c r="D23" s="95"/>
      <c r="E23" s="89"/>
      <c r="F23" s="100">
        <f t="shared" si="1"/>
        <v>30</v>
      </c>
      <c r="G23" s="91" t="s">
        <v>186</v>
      </c>
      <c r="H23" s="96">
        <f t="shared" si="2"/>
        <v>180</v>
      </c>
      <c r="I23" s="89"/>
      <c r="J23" s="96" t="e">
        <f>'2 SERVICES'!#REF!</f>
        <v>#REF!</v>
      </c>
      <c r="K23" s="91"/>
      <c r="L23" s="97" t="e">
        <f>'2 SERVICES'!#REF!</f>
        <v>#REF!</v>
      </c>
      <c r="M23" s="774" t="s">
        <v>165</v>
      </c>
      <c r="N23" s="462"/>
      <c r="O23" s="462"/>
      <c r="P23" s="462"/>
      <c r="Q23" s="462"/>
      <c r="R23" s="463"/>
      <c r="S23" s="98" t="e">
        <f t="shared" si="3"/>
        <v>#REF!</v>
      </c>
      <c r="T23" s="1"/>
      <c r="U23" s="1"/>
      <c r="V23" s="1"/>
      <c r="W23" s="1"/>
      <c r="X23" s="1"/>
      <c r="Y23" s="1"/>
      <c r="Z23" s="1"/>
    </row>
    <row r="24" spans="1:26" ht="39.75" customHeight="1" x14ac:dyDescent="0.25">
      <c r="A24" s="92">
        <f t="shared" si="0"/>
        <v>11</v>
      </c>
      <c r="B24" s="93" t="e">
        <f>'2 SERVICES'!#REF!</f>
        <v>#REF!</v>
      </c>
      <c r="C24" s="94">
        <f>'2 SERVICES'!B22</f>
        <v>0</v>
      </c>
      <c r="D24" s="95"/>
      <c r="E24" s="89"/>
      <c r="F24" s="96">
        <f t="shared" si="1"/>
        <v>30</v>
      </c>
      <c r="G24" s="91" t="s">
        <v>185</v>
      </c>
      <c r="H24" s="96">
        <f t="shared" si="2"/>
        <v>180</v>
      </c>
      <c r="I24" s="89"/>
      <c r="J24" s="96" t="e">
        <f>'2 SERVICES'!#REF!</f>
        <v>#REF!</v>
      </c>
      <c r="K24" s="91"/>
      <c r="L24" s="97" t="e">
        <f>'2 SERVICES'!#REF!</f>
        <v>#REF!</v>
      </c>
      <c r="M24" s="774" t="s">
        <v>165</v>
      </c>
      <c r="N24" s="462"/>
      <c r="O24" s="462"/>
      <c r="P24" s="462"/>
      <c r="Q24" s="462"/>
      <c r="R24" s="463"/>
      <c r="S24" s="98" t="e">
        <f t="shared" si="3"/>
        <v>#REF!</v>
      </c>
      <c r="T24" s="1"/>
      <c r="U24" s="1"/>
      <c r="V24" s="1"/>
      <c r="W24" s="1"/>
      <c r="X24" s="1"/>
      <c r="Y24" s="1"/>
      <c r="Z24" s="1"/>
    </row>
    <row r="25" spans="1:26" ht="39.75" customHeight="1" x14ac:dyDescent="0.25">
      <c r="A25" s="92">
        <f t="shared" si="0"/>
        <v>12</v>
      </c>
      <c r="B25" s="99" t="e">
        <f>'2 SERVICES'!#REF!</f>
        <v>#REF!</v>
      </c>
      <c r="C25" s="94">
        <f>'2 SERVICES'!B23</f>
        <v>0</v>
      </c>
      <c r="D25" s="95"/>
      <c r="E25" s="89"/>
      <c r="F25" s="100">
        <f t="shared" si="1"/>
        <v>30</v>
      </c>
      <c r="G25" s="91" t="s">
        <v>186</v>
      </c>
      <c r="H25" s="96">
        <f t="shared" si="2"/>
        <v>180</v>
      </c>
      <c r="I25" s="89"/>
      <c r="J25" s="96" t="e">
        <f>'2 SERVICES'!#REF!</f>
        <v>#REF!</v>
      </c>
      <c r="K25" s="91"/>
      <c r="L25" s="97" t="e">
        <f>'2 SERVICES'!#REF!</f>
        <v>#REF!</v>
      </c>
      <c r="M25" s="774" t="s">
        <v>165</v>
      </c>
      <c r="N25" s="462"/>
      <c r="O25" s="462"/>
      <c r="P25" s="462"/>
      <c r="Q25" s="462"/>
      <c r="R25" s="463"/>
      <c r="S25" s="98" t="e">
        <f t="shared" si="3"/>
        <v>#REF!</v>
      </c>
      <c r="T25" s="1"/>
      <c r="U25" s="1"/>
      <c r="V25" s="1"/>
      <c r="W25" s="1"/>
      <c r="X25" s="1"/>
      <c r="Y25" s="1"/>
      <c r="Z25" s="1"/>
    </row>
    <row r="26" spans="1:26" ht="39.75" customHeight="1" x14ac:dyDescent="0.25">
      <c r="A26" s="92">
        <f t="shared" si="0"/>
        <v>13</v>
      </c>
      <c r="B26" s="93" t="e">
        <f>'2 SERVICES'!#REF!</f>
        <v>#REF!</v>
      </c>
      <c r="C26" s="94">
        <f>'2 SERVICES'!B24</f>
        <v>0</v>
      </c>
      <c r="D26" s="95"/>
      <c r="E26" s="89"/>
      <c r="F26" s="96">
        <f t="shared" si="1"/>
        <v>30</v>
      </c>
      <c r="G26" s="91" t="s">
        <v>185</v>
      </c>
      <c r="H26" s="96">
        <f t="shared" si="2"/>
        <v>180</v>
      </c>
      <c r="I26" s="89"/>
      <c r="J26" s="96" t="e">
        <f>'2 SERVICES'!#REF!</f>
        <v>#REF!</v>
      </c>
      <c r="K26" s="91"/>
      <c r="L26" s="97" t="e">
        <f>'2 SERVICES'!#REF!</f>
        <v>#REF!</v>
      </c>
      <c r="M26" s="774" t="s">
        <v>165</v>
      </c>
      <c r="N26" s="462"/>
      <c r="O26" s="462"/>
      <c r="P26" s="462"/>
      <c r="Q26" s="462"/>
      <c r="R26" s="463"/>
      <c r="S26" s="98" t="e">
        <f t="shared" si="3"/>
        <v>#REF!</v>
      </c>
      <c r="T26" s="1"/>
      <c r="U26" s="1"/>
      <c r="V26" s="1"/>
      <c r="W26" s="1"/>
      <c r="X26" s="1"/>
      <c r="Y26" s="1"/>
      <c r="Z26" s="1"/>
    </row>
    <row r="27" spans="1:26" ht="39.75" customHeight="1" x14ac:dyDescent="0.25">
      <c r="A27" s="92">
        <f t="shared" si="0"/>
        <v>14</v>
      </c>
      <c r="B27" s="99" t="e">
        <f>'2 SERVICES'!#REF!</f>
        <v>#REF!</v>
      </c>
      <c r="C27" s="94">
        <f>'2 SERVICES'!B25</f>
        <v>0</v>
      </c>
      <c r="D27" s="95"/>
      <c r="E27" s="89"/>
      <c r="F27" s="100">
        <f t="shared" si="1"/>
        <v>30</v>
      </c>
      <c r="G27" s="91" t="s">
        <v>186</v>
      </c>
      <c r="H27" s="96">
        <f t="shared" si="2"/>
        <v>180</v>
      </c>
      <c r="I27" s="89"/>
      <c r="J27" s="96" t="e">
        <f>'2 SERVICES'!#REF!</f>
        <v>#REF!</v>
      </c>
      <c r="K27" s="91"/>
      <c r="L27" s="97" t="e">
        <f>'2 SERVICES'!#REF!</f>
        <v>#REF!</v>
      </c>
      <c r="M27" s="774" t="s">
        <v>165</v>
      </c>
      <c r="N27" s="462"/>
      <c r="O27" s="462"/>
      <c r="P27" s="462"/>
      <c r="Q27" s="462"/>
      <c r="R27" s="463"/>
      <c r="S27" s="98" t="e">
        <f t="shared" si="3"/>
        <v>#REF!</v>
      </c>
      <c r="T27" s="1"/>
      <c r="U27" s="1"/>
      <c r="V27" s="1"/>
      <c r="W27" s="1"/>
      <c r="X27" s="1"/>
      <c r="Y27" s="1"/>
      <c r="Z27" s="1"/>
    </row>
    <row r="28" spans="1:26" ht="39.75" customHeight="1" x14ac:dyDescent="0.25">
      <c r="A28" s="92">
        <f t="shared" si="0"/>
        <v>15</v>
      </c>
      <c r="B28" s="93" t="e">
        <f>'2 SERVICES'!#REF!</f>
        <v>#REF!</v>
      </c>
      <c r="C28" s="94">
        <f>'2 SERVICES'!B26</f>
        <v>0</v>
      </c>
      <c r="D28" s="95"/>
      <c r="E28" s="89"/>
      <c r="F28" s="96">
        <f t="shared" si="1"/>
        <v>30</v>
      </c>
      <c r="G28" s="91" t="s">
        <v>185</v>
      </c>
      <c r="H28" s="96">
        <f t="shared" si="2"/>
        <v>180</v>
      </c>
      <c r="I28" s="89"/>
      <c r="J28" s="96" t="e">
        <f>'2 SERVICES'!#REF!</f>
        <v>#REF!</v>
      </c>
      <c r="K28" s="91"/>
      <c r="L28" s="97" t="e">
        <f>'2 SERVICES'!#REF!</f>
        <v>#REF!</v>
      </c>
      <c r="M28" s="774" t="s">
        <v>165</v>
      </c>
      <c r="N28" s="462"/>
      <c r="O28" s="462"/>
      <c r="P28" s="462"/>
      <c r="Q28" s="462"/>
      <c r="R28" s="463"/>
      <c r="S28" s="98" t="e">
        <f t="shared" si="3"/>
        <v>#REF!</v>
      </c>
      <c r="T28" s="1"/>
      <c r="U28" s="1"/>
      <c r="V28" s="1"/>
      <c r="W28" s="1"/>
      <c r="X28" s="1"/>
      <c r="Y28" s="1"/>
      <c r="Z28" s="1"/>
    </row>
    <row r="29" spans="1:26" ht="39.75" customHeight="1" x14ac:dyDescent="0.25">
      <c r="A29" s="92">
        <f t="shared" si="0"/>
        <v>16</v>
      </c>
      <c r="B29" s="99" t="e">
        <f>'2 SERVICES'!#REF!</f>
        <v>#REF!</v>
      </c>
      <c r="C29" s="94">
        <f>'2 SERVICES'!B27</f>
        <v>0</v>
      </c>
      <c r="D29" s="95"/>
      <c r="E29" s="89"/>
      <c r="F29" s="100">
        <f t="shared" si="1"/>
        <v>30</v>
      </c>
      <c r="G29" s="91" t="s">
        <v>186</v>
      </c>
      <c r="H29" s="96">
        <f t="shared" si="2"/>
        <v>180</v>
      </c>
      <c r="I29" s="89"/>
      <c r="J29" s="96" t="e">
        <f>'2 SERVICES'!#REF!</f>
        <v>#REF!</v>
      </c>
      <c r="K29" s="91"/>
      <c r="L29" s="97" t="e">
        <f>'2 SERVICES'!#REF!</f>
        <v>#REF!</v>
      </c>
      <c r="M29" s="774" t="s">
        <v>165</v>
      </c>
      <c r="N29" s="462"/>
      <c r="O29" s="462"/>
      <c r="P29" s="462"/>
      <c r="Q29" s="462"/>
      <c r="R29" s="463"/>
      <c r="S29" s="98" t="e">
        <f t="shared" si="3"/>
        <v>#REF!</v>
      </c>
      <c r="T29" s="1"/>
      <c r="U29" s="1"/>
      <c r="V29" s="1"/>
      <c r="W29" s="1"/>
      <c r="X29" s="1"/>
      <c r="Y29" s="1"/>
      <c r="Z29" s="1"/>
    </row>
    <row r="30" spans="1:26" ht="39.75" customHeight="1" x14ac:dyDescent="0.25">
      <c r="A30" s="92">
        <f t="shared" si="0"/>
        <v>17</v>
      </c>
      <c r="B30" s="93" t="e">
        <f>'2 SERVICES'!#REF!</f>
        <v>#REF!</v>
      </c>
      <c r="C30" s="94">
        <f>'2 SERVICES'!B28</f>
        <v>0</v>
      </c>
      <c r="D30" s="95"/>
      <c r="E30" s="89"/>
      <c r="F30" s="96">
        <f t="shared" si="1"/>
        <v>30</v>
      </c>
      <c r="G30" s="91" t="s">
        <v>185</v>
      </c>
      <c r="H30" s="96">
        <f t="shared" si="2"/>
        <v>180</v>
      </c>
      <c r="I30" s="89"/>
      <c r="J30" s="96" t="e">
        <f>'2 SERVICES'!#REF!</f>
        <v>#REF!</v>
      </c>
      <c r="K30" s="91"/>
      <c r="L30" s="97" t="e">
        <f>'2 SERVICES'!#REF!</f>
        <v>#REF!</v>
      </c>
      <c r="M30" s="774" t="s">
        <v>165</v>
      </c>
      <c r="N30" s="462"/>
      <c r="O30" s="462"/>
      <c r="P30" s="462"/>
      <c r="Q30" s="462"/>
      <c r="R30" s="463"/>
      <c r="S30" s="98" t="e">
        <f t="shared" si="3"/>
        <v>#REF!</v>
      </c>
      <c r="T30" s="1"/>
      <c r="U30" s="1"/>
      <c r="V30" s="1"/>
      <c r="W30" s="1"/>
      <c r="X30" s="1"/>
      <c r="Y30" s="1"/>
      <c r="Z30" s="1"/>
    </row>
    <row r="31" spans="1:26" ht="39.75" customHeight="1" x14ac:dyDescent="0.25">
      <c r="A31" s="92">
        <f t="shared" si="0"/>
        <v>18</v>
      </c>
      <c r="B31" s="99" t="e">
        <f>'2 SERVICES'!#REF!</f>
        <v>#REF!</v>
      </c>
      <c r="C31" s="94">
        <f>'2 SERVICES'!B29</f>
        <v>0</v>
      </c>
      <c r="D31" s="95"/>
      <c r="E31" s="89"/>
      <c r="F31" s="100">
        <f t="shared" si="1"/>
        <v>30</v>
      </c>
      <c r="G31" s="91" t="s">
        <v>186</v>
      </c>
      <c r="H31" s="96">
        <f t="shared" si="2"/>
        <v>180</v>
      </c>
      <c r="I31" s="89"/>
      <c r="J31" s="96" t="e">
        <f>'2 SERVICES'!#REF!</f>
        <v>#REF!</v>
      </c>
      <c r="K31" s="91"/>
      <c r="L31" s="97" t="e">
        <f>'2 SERVICES'!#REF!</f>
        <v>#REF!</v>
      </c>
      <c r="M31" s="774" t="s">
        <v>165</v>
      </c>
      <c r="N31" s="462"/>
      <c r="O31" s="462"/>
      <c r="P31" s="462"/>
      <c r="Q31" s="462"/>
      <c r="R31" s="463"/>
      <c r="S31" s="98" t="e">
        <f t="shared" si="3"/>
        <v>#REF!</v>
      </c>
      <c r="T31" s="1"/>
      <c r="U31" s="1"/>
      <c r="V31" s="1"/>
      <c r="W31" s="1"/>
      <c r="X31" s="1"/>
      <c r="Y31" s="1"/>
      <c r="Z31" s="1"/>
    </row>
    <row r="32" spans="1:26" ht="39.75" customHeight="1" x14ac:dyDescent="0.25">
      <c r="A32" s="92">
        <f t="shared" si="0"/>
        <v>19</v>
      </c>
      <c r="B32" s="93" t="e">
        <f>'2 SERVICES'!#REF!</f>
        <v>#REF!</v>
      </c>
      <c r="C32" s="94">
        <f>'2 SERVICES'!B30</f>
        <v>0</v>
      </c>
      <c r="D32" s="95"/>
      <c r="E32" s="89"/>
      <c r="F32" s="96">
        <f t="shared" si="1"/>
        <v>30</v>
      </c>
      <c r="G32" s="91" t="s">
        <v>185</v>
      </c>
      <c r="H32" s="96">
        <f t="shared" si="2"/>
        <v>180</v>
      </c>
      <c r="I32" s="89"/>
      <c r="J32" s="96" t="e">
        <f>'2 SERVICES'!#REF!</f>
        <v>#REF!</v>
      </c>
      <c r="K32" s="91"/>
      <c r="L32" s="97" t="e">
        <f>'2 SERVICES'!#REF!</f>
        <v>#REF!</v>
      </c>
      <c r="M32" s="774" t="s">
        <v>165</v>
      </c>
      <c r="N32" s="462"/>
      <c r="O32" s="462"/>
      <c r="P32" s="462"/>
      <c r="Q32" s="462"/>
      <c r="R32" s="463"/>
      <c r="S32" s="98" t="e">
        <f t="shared" si="3"/>
        <v>#REF!</v>
      </c>
      <c r="T32" s="1"/>
      <c r="U32" s="1"/>
      <c r="V32" s="1"/>
      <c r="W32" s="1"/>
      <c r="X32" s="1"/>
      <c r="Y32" s="1"/>
      <c r="Z32" s="1"/>
    </row>
    <row r="33" spans="1:26" ht="39.75" customHeight="1" x14ac:dyDescent="0.25">
      <c r="A33" s="92">
        <f t="shared" si="0"/>
        <v>20</v>
      </c>
      <c r="B33" s="99" t="e">
        <f>'2 SERVICES'!#REF!</f>
        <v>#REF!</v>
      </c>
      <c r="C33" s="94">
        <f>'2 SERVICES'!B31</f>
        <v>0</v>
      </c>
      <c r="D33" s="95"/>
      <c r="E33" s="89"/>
      <c r="F33" s="100">
        <f t="shared" si="1"/>
        <v>30</v>
      </c>
      <c r="G33" s="91" t="s">
        <v>186</v>
      </c>
      <c r="H33" s="96">
        <f t="shared" si="2"/>
        <v>180</v>
      </c>
      <c r="I33" s="89"/>
      <c r="J33" s="96" t="e">
        <f>'2 SERVICES'!#REF!</f>
        <v>#REF!</v>
      </c>
      <c r="K33" s="91"/>
      <c r="L33" s="97" t="e">
        <f>'2 SERVICES'!#REF!</f>
        <v>#REF!</v>
      </c>
      <c r="M33" s="774" t="s">
        <v>165</v>
      </c>
      <c r="N33" s="462"/>
      <c r="O33" s="462"/>
      <c r="P33" s="462"/>
      <c r="Q33" s="462"/>
      <c r="R33" s="463"/>
      <c r="S33" s="98" t="e">
        <f t="shared" si="3"/>
        <v>#REF!</v>
      </c>
      <c r="T33" s="1"/>
      <c r="U33" s="1"/>
      <c r="V33" s="1"/>
      <c r="W33" s="1"/>
      <c r="X33" s="1"/>
      <c r="Y33" s="1"/>
      <c r="Z33" s="1"/>
    </row>
    <row r="34" spans="1:26" ht="39.75" customHeight="1" x14ac:dyDescent="0.25">
      <c r="A34" s="92">
        <f t="shared" si="0"/>
        <v>21</v>
      </c>
      <c r="B34" s="93" t="e">
        <f>'2 SERVICES'!#REF!</f>
        <v>#REF!</v>
      </c>
      <c r="C34" s="94">
        <f>'2 SERVICES'!B32</f>
        <v>0</v>
      </c>
      <c r="D34" s="95"/>
      <c r="E34" s="89"/>
      <c r="F34" s="96">
        <f t="shared" si="1"/>
        <v>30</v>
      </c>
      <c r="G34" s="91" t="s">
        <v>185</v>
      </c>
      <c r="H34" s="96">
        <f t="shared" si="2"/>
        <v>180</v>
      </c>
      <c r="I34" s="89"/>
      <c r="J34" s="96" t="e">
        <f>'2 SERVICES'!#REF!</f>
        <v>#REF!</v>
      </c>
      <c r="K34" s="91"/>
      <c r="L34" s="97" t="e">
        <f>'2 SERVICES'!#REF!</f>
        <v>#REF!</v>
      </c>
      <c r="M34" s="774" t="s">
        <v>165</v>
      </c>
      <c r="N34" s="462"/>
      <c r="O34" s="462"/>
      <c r="P34" s="462"/>
      <c r="Q34" s="462"/>
      <c r="R34" s="463"/>
      <c r="S34" s="98" t="e">
        <f t="shared" si="3"/>
        <v>#REF!</v>
      </c>
      <c r="T34" s="1"/>
      <c r="U34" s="1"/>
      <c r="V34" s="1"/>
      <c r="W34" s="1"/>
      <c r="X34" s="1"/>
      <c r="Y34" s="1"/>
      <c r="Z34" s="1"/>
    </row>
    <row r="35" spans="1:26" ht="39.75" customHeight="1" x14ac:dyDescent="0.25">
      <c r="A35" s="92">
        <f t="shared" si="0"/>
        <v>22</v>
      </c>
      <c r="B35" s="99" t="e">
        <f>'2 SERVICES'!#REF!</f>
        <v>#REF!</v>
      </c>
      <c r="C35" s="94">
        <f>'2 SERVICES'!B33</f>
        <v>0</v>
      </c>
      <c r="D35" s="95"/>
      <c r="E35" s="89"/>
      <c r="F35" s="100">
        <f t="shared" si="1"/>
        <v>30</v>
      </c>
      <c r="G35" s="91" t="s">
        <v>186</v>
      </c>
      <c r="H35" s="96">
        <f t="shared" si="2"/>
        <v>180</v>
      </c>
      <c r="I35" s="89"/>
      <c r="J35" s="96" t="e">
        <f>'2 SERVICES'!#REF!</f>
        <v>#REF!</v>
      </c>
      <c r="K35" s="91"/>
      <c r="L35" s="97" t="e">
        <f>'2 SERVICES'!#REF!</f>
        <v>#REF!</v>
      </c>
      <c r="M35" s="774" t="s">
        <v>165</v>
      </c>
      <c r="N35" s="462"/>
      <c r="O35" s="462"/>
      <c r="P35" s="462"/>
      <c r="Q35" s="462"/>
      <c r="R35" s="463"/>
      <c r="S35" s="98" t="e">
        <f t="shared" si="3"/>
        <v>#REF!</v>
      </c>
      <c r="T35" s="1"/>
      <c r="U35" s="1"/>
      <c r="V35" s="1"/>
      <c r="W35" s="1"/>
      <c r="X35" s="1"/>
      <c r="Y35" s="1"/>
      <c r="Z35" s="1"/>
    </row>
    <row r="36" spans="1:26" ht="39.75" customHeight="1" x14ac:dyDescent="0.25">
      <c r="A36" s="92">
        <f t="shared" si="0"/>
        <v>23</v>
      </c>
      <c r="B36" s="93" t="e">
        <f>'2 SERVICES'!#REF!</f>
        <v>#REF!</v>
      </c>
      <c r="C36" s="94">
        <f>'2 SERVICES'!B34</f>
        <v>0</v>
      </c>
      <c r="D36" s="95"/>
      <c r="E36" s="89"/>
      <c r="F36" s="96">
        <f t="shared" si="1"/>
        <v>30</v>
      </c>
      <c r="G36" s="91" t="s">
        <v>185</v>
      </c>
      <c r="H36" s="96">
        <f t="shared" si="2"/>
        <v>180</v>
      </c>
      <c r="I36" s="89"/>
      <c r="J36" s="96" t="e">
        <f>'2 SERVICES'!#REF!</f>
        <v>#REF!</v>
      </c>
      <c r="K36" s="91"/>
      <c r="L36" s="97" t="e">
        <f>'2 SERVICES'!#REF!</f>
        <v>#REF!</v>
      </c>
      <c r="M36" s="774" t="s">
        <v>165</v>
      </c>
      <c r="N36" s="462"/>
      <c r="O36" s="462"/>
      <c r="P36" s="462"/>
      <c r="Q36" s="462"/>
      <c r="R36" s="463"/>
      <c r="S36" s="98" t="e">
        <f t="shared" si="3"/>
        <v>#REF!</v>
      </c>
      <c r="T36" s="1"/>
      <c r="U36" s="1"/>
      <c r="V36" s="1"/>
      <c r="W36" s="1"/>
      <c r="X36" s="1"/>
      <c r="Y36" s="1"/>
      <c r="Z36" s="1"/>
    </row>
    <row r="37" spans="1:26" ht="39.75" customHeight="1" x14ac:dyDescent="0.25">
      <c r="A37" s="92">
        <f t="shared" si="0"/>
        <v>24</v>
      </c>
      <c r="B37" s="99" t="e">
        <f>'2 SERVICES'!#REF!</f>
        <v>#REF!</v>
      </c>
      <c r="C37" s="94">
        <f>'2 SERVICES'!B35</f>
        <v>0</v>
      </c>
      <c r="D37" s="95"/>
      <c r="E37" s="89"/>
      <c r="F37" s="100">
        <f t="shared" si="1"/>
        <v>30</v>
      </c>
      <c r="G37" s="91" t="s">
        <v>186</v>
      </c>
      <c r="H37" s="96">
        <f t="shared" si="2"/>
        <v>180</v>
      </c>
      <c r="I37" s="89"/>
      <c r="J37" s="96" t="e">
        <f>'2 SERVICES'!#REF!</f>
        <v>#REF!</v>
      </c>
      <c r="K37" s="91"/>
      <c r="L37" s="97" t="e">
        <f>'2 SERVICES'!#REF!</f>
        <v>#REF!</v>
      </c>
      <c r="M37" s="774" t="s">
        <v>165</v>
      </c>
      <c r="N37" s="462"/>
      <c r="O37" s="462"/>
      <c r="P37" s="462"/>
      <c r="Q37" s="462"/>
      <c r="R37" s="463"/>
      <c r="S37" s="98" t="e">
        <f t="shared" si="3"/>
        <v>#REF!</v>
      </c>
      <c r="T37" s="1"/>
      <c r="U37" s="1"/>
      <c r="V37" s="1"/>
      <c r="W37" s="1"/>
      <c r="X37" s="1"/>
      <c r="Y37" s="1"/>
      <c r="Z37" s="1"/>
    </row>
    <row r="38" spans="1:26" ht="39.75" customHeight="1" x14ac:dyDescent="0.25">
      <c r="A38" s="92">
        <f t="shared" si="0"/>
        <v>25</v>
      </c>
      <c r="B38" s="93" t="e">
        <f>'2 SERVICES'!#REF!</f>
        <v>#REF!</v>
      </c>
      <c r="C38" s="94">
        <f>'2 SERVICES'!B36</f>
        <v>0</v>
      </c>
      <c r="D38" s="95"/>
      <c r="E38" s="89"/>
      <c r="F38" s="96">
        <f t="shared" si="1"/>
        <v>30</v>
      </c>
      <c r="G38" s="91" t="s">
        <v>185</v>
      </c>
      <c r="H38" s="96">
        <f t="shared" si="2"/>
        <v>180</v>
      </c>
      <c r="I38" s="89"/>
      <c r="J38" s="96" t="e">
        <f>'2 SERVICES'!#REF!</f>
        <v>#REF!</v>
      </c>
      <c r="K38" s="91"/>
      <c r="L38" s="97" t="e">
        <f>'2 SERVICES'!#REF!</f>
        <v>#REF!</v>
      </c>
      <c r="M38" s="774" t="s">
        <v>165</v>
      </c>
      <c r="N38" s="462"/>
      <c r="O38" s="462"/>
      <c r="P38" s="462"/>
      <c r="Q38" s="462"/>
      <c r="R38" s="463"/>
      <c r="S38" s="98" t="e">
        <f t="shared" si="3"/>
        <v>#REF!</v>
      </c>
      <c r="T38" s="1"/>
      <c r="U38" s="1"/>
      <c r="V38" s="1"/>
      <c r="W38" s="1"/>
      <c r="X38" s="1"/>
      <c r="Y38" s="1"/>
      <c r="Z38" s="1"/>
    </row>
    <row r="39" spans="1:26" ht="39.75" customHeight="1" x14ac:dyDescent="0.25">
      <c r="A39" s="92">
        <f t="shared" si="0"/>
        <v>26</v>
      </c>
      <c r="B39" s="99" t="e">
        <f>'2 SERVICES'!#REF!</f>
        <v>#REF!</v>
      </c>
      <c r="C39" s="94">
        <f>'2 SERVICES'!B37</f>
        <v>0</v>
      </c>
      <c r="D39" s="95"/>
      <c r="E39" s="89"/>
      <c r="F39" s="100">
        <f t="shared" si="1"/>
        <v>30</v>
      </c>
      <c r="G39" s="91" t="s">
        <v>186</v>
      </c>
      <c r="H39" s="96">
        <f t="shared" si="2"/>
        <v>180</v>
      </c>
      <c r="I39" s="89"/>
      <c r="J39" s="96" t="e">
        <f>'2 SERVICES'!#REF!</f>
        <v>#REF!</v>
      </c>
      <c r="K39" s="91"/>
      <c r="L39" s="97" t="e">
        <f>'2 SERVICES'!#REF!</f>
        <v>#REF!</v>
      </c>
      <c r="M39" s="774" t="s">
        <v>165</v>
      </c>
      <c r="N39" s="462"/>
      <c r="O39" s="462"/>
      <c r="P39" s="462"/>
      <c r="Q39" s="462"/>
      <c r="R39" s="463"/>
      <c r="S39" s="98" t="e">
        <f t="shared" si="3"/>
        <v>#REF!</v>
      </c>
      <c r="T39" s="1"/>
      <c r="U39" s="1"/>
      <c r="V39" s="1"/>
      <c r="W39" s="1"/>
      <c r="X39" s="1"/>
      <c r="Y39" s="1"/>
      <c r="Z39" s="1"/>
    </row>
    <row r="40" spans="1:26" ht="39.75" customHeight="1" x14ac:dyDescent="0.25">
      <c r="A40" s="92">
        <f t="shared" si="0"/>
        <v>27</v>
      </c>
      <c r="B40" s="93" t="e">
        <f>'2 SERVICES'!#REF!</f>
        <v>#REF!</v>
      </c>
      <c r="C40" s="94">
        <f>'2 SERVICES'!B38</f>
        <v>0</v>
      </c>
      <c r="D40" s="95"/>
      <c r="E40" s="89"/>
      <c r="F40" s="96">
        <f t="shared" si="1"/>
        <v>30</v>
      </c>
      <c r="G40" s="91" t="s">
        <v>185</v>
      </c>
      <c r="H40" s="96">
        <f t="shared" si="2"/>
        <v>180</v>
      </c>
      <c r="I40" s="89"/>
      <c r="J40" s="96" t="e">
        <f>'2 SERVICES'!#REF!</f>
        <v>#REF!</v>
      </c>
      <c r="K40" s="91"/>
      <c r="L40" s="97" t="e">
        <f>'2 SERVICES'!#REF!</f>
        <v>#REF!</v>
      </c>
      <c r="M40" s="774" t="s">
        <v>165</v>
      </c>
      <c r="N40" s="462"/>
      <c r="O40" s="462"/>
      <c r="P40" s="462"/>
      <c r="Q40" s="462"/>
      <c r="R40" s="463"/>
      <c r="S40" s="98" t="e">
        <f t="shared" si="3"/>
        <v>#REF!</v>
      </c>
      <c r="T40" s="1"/>
      <c r="U40" s="1"/>
      <c r="V40" s="1"/>
      <c r="W40" s="1"/>
      <c r="X40" s="1"/>
      <c r="Y40" s="1"/>
      <c r="Z40" s="1"/>
    </row>
    <row r="41" spans="1:26" ht="39.75" customHeight="1" x14ac:dyDescent="0.25">
      <c r="A41" s="92">
        <f t="shared" si="0"/>
        <v>28</v>
      </c>
      <c r="B41" s="99" t="e">
        <f>'2 SERVICES'!#REF!</f>
        <v>#REF!</v>
      </c>
      <c r="C41" s="94">
        <f>'2 SERVICES'!B39</f>
        <v>0</v>
      </c>
      <c r="D41" s="95"/>
      <c r="E41" s="89"/>
      <c r="F41" s="100">
        <f t="shared" si="1"/>
        <v>30</v>
      </c>
      <c r="G41" s="91" t="s">
        <v>186</v>
      </c>
      <c r="H41" s="96">
        <f t="shared" si="2"/>
        <v>180</v>
      </c>
      <c r="I41" s="89"/>
      <c r="J41" s="96" t="e">
        <f>'2 SERVICES'!#REF!</f>
        <v>#REF!</v>
      </c>
      <c r="K41" s="91"/>
      <c r="L41" s="97" t="e">
        <f>'2 SERVICES'!#REF!</f>
        <v>#REF!</v>
      </c>
      <c r="M41" s="774" t="s">
        <v>165</v>
      </c>
      <c r="N41" s="462"/>
      <c r="O41" s="462"/>
      <c r="P41" s="462"/>
      <c r="Q41" s="462"/>
      <c r="R41" s="463"/>
      <c r="S41" s="98" t="e">
        <f t="shared" si="3"/>
        <v>#REF!</v>
      </c>
      <c r="T41" s="1"/>
      <c r="U41" s="1"/>
      <c r="V41" s="1"/>
      <c r="W41" s="1"/>
      <c r="X41" s="1"/>
      <c r="Y41" s="1"/>
      <c r="Z41" s="1"/>
    </row>
    <row r="42" spans="1:26" ht="39.75" customHeight="1" x14ac:dyDescent="0.25">
      <c r="A42" s="92">
        <f t="shared" si="0"/>
        <v>29</v>
      </c>
      <c r="B42" s="93" t="e">
        <f>'2 SERVICES'!#REF!</f>
        <v>#REF!</v>
      </c>
      <c r="C42" s="94">
        <f>'2 SERVICES'!B40</f>
        <v>0</v>
      </c>
      <c r="D42" s="95"/>
      <c r="E42" s="89"/>
      <c r="F42" s="96">
        <f t="shared" si="1"/>
        <v>30</v>
      </c>
      <c r="G42" s="91" t="s">
        <v>185</v>
      </c>
      <c r="H42" s="96">
        <f t="shared" si="2"/>
        <v>180</v>
      </c>
      <c r="I42" s="89"/>
      <c r="J42" s="96" t="e">
        <f>'2 SERVICES'!#REF!</f>
        <v>#REF!</v>
      </c>
      <c r="K42" s="91"/>
      <c r="L42" s="97" t="e">
        <f>'2 SERVICES'!#REF!</f>
        <v>#REF!</v>
      </c>
      <c r="M42" s="774" t="s">
        <v>165</v>
      </c>
      <c r="N42" s="462"/>
      <c r="O42" s="462"/>
      <c r="P42" s="462"/>
      <c r="Q42" s="462"/>
      <c r="R42" s="463"/>
      <c r="S42" s="98" t="e">
        <f t="shared" si="3"/>
        <v>#REF!</v>
      </c>
      <c r="T42" s="1"/>
      <c r="U42" s="1"/>
      <c r="V42" s="1"/>
      <c r="W42" s="1"/>
      <c r="X42" s="1"/>
      <c r="Y42" s="1"/>
      <c r="Z42" s="1"/>
    </row>
    <row r="43" spans="1:26" ht="39.75" customHeight="1" x14ac:dyDescent="0.25">
      <c r="A43" s="92">
        <f t="shared" si="0"/>
        <v>30</v>
      </c>
      <c r="B43" s="99" t="e">
        <f>'2 SERVICES'!#REF!</f>
        <v>#REF!</v>
      </c>
      <c r="C43" s="94">
        <f>'2 SERVICES'!B41</f>
        <v>0</v>
      </c>
      <c r="D43" s="95"/>
      <c r="E43" s="89"/>
      <c r="F43" s="100">
        <f t="shared" si="1"/>
        <v>30</v>
      </c>
      <c r="G43" s="91" t="s">
        <v>186</v>
      </c>
      <c r="H43" s="96">
        <f t="shared" si="2"/>
        <v>180</v>
      </c>
      <c r="I43" s="89"/>
      <c r="J43" s="96" t="e">
        <f>'2 SERVICES'!#REF!</f>
        <v>#REF!</v>
      </c>
      <c r="K43" s="91"/>
      <c r="L43" s="97" t="e">
        <f>'2 SERVICES'!#REF!</f>
        <v>#REF!</v>
      </c>
      <c r="M43" s="774" t="s">
        <v>165</v>
      </c>
      <c r="N43" s="462"/>
      <c r="O43" s="462"/>
      <c r="P43" s="462"/>
      <c r="Q43" s="462"/>
      <c r="R43" s="463"/>
      <c r="S43" s="98" t="e">
        <f t="shared" si="3"/>
        <v>#REF!</v>
      </c>
      <c r="T43" s="1"/>
      <c r="U43" s="1"/>
      <c r="V43" s="1"/>
      <c r="W43" s="1"/>
      <c r="X43" s="1"/>
      <c r="Y43" s="1"/>
      <c r="Z43" s="1"/>
    </row>
    <row r="44" spans="1:26" ht="39.75" customHeight="1" x14ac:dyDescent="0.25">
      <c r="A44" s="92">
        <f t="shared" si="0"/>
        <v>31</v>
      </c>
      <c r="B44" s="93" t="e">
        <f>'2 SERVICES'!#REF!</f>
        <v>#REF!</v>
      </c>
      <c r="C44" s="94">
        <f>'2 SERVICES'!B42</f>
        <v>0</v>
      </c>
      <c r="D44" s="95"/>
      <c r="E44" s="89"/>
      <c r="F44" s="96">
        <f t="shared" si="1"/>
        <v>30</v>
      </c>
      <c r="G44" s="91" t="s">
        <v>185</v>
      </c>
      <c r="H44" s="96">
        <f t="shared" si="2"/>
        <v>180</v>
      </c>
      <c r="I44" s="89"/>
      <c r="J44" s="96" t="e">
        <f>'2 SERVICES'!#REF!</f>
        <v>#REF!</v>
      </c>
      <c r="K44" s="91"/>
      <c r="L44" s="97" t="e">
        <f>'2 SERVICES'!#REF!</f>
        <v>#REF!</v>
      </c>
      <c r="M44" s="774" t="s">
        <v>165</v>
      </c>
      <c r="N44" s="462"/>
      <c r="O44" s="462"/>
      <c r="P44" s="462"/>
      <c r="Q44" s="462"/>
      <c r="R44" s="463"/>
      <c r="S44" s="98" t="e">
        <f t="shared" si="3"/>
        <v>#REF!</v>
      </c>
      <c r="T44" s="1"/>
      <c r="U44" s="1"/>
      <c r="V44" s="1"/>
      <c r="W44" s="1"/>
      <c r="X44" s="1"/>
      <c r="Y44" s="1"/>
      <c r="Z44" s="1"/>
    </row>
    <row r="45" spans="1:26" ht="39.75" customHeight="1" x14ac:dyDescent="0.25">
      <c r="A45" s="92">
        <f t="shared" si="0"/>
        <v>32</v>
      </c>
      <c r="B45" s="99" t="e">
        <f>'2 SERVICES'!#REF!</f>
        <v>#REF!</v>
      </c>
      <c r="C45" s="94">
        <f>'2 SERVICES'!B43</f>
        <v>0</v>
      </c>
      <c r="D45" s="95"/>
      <c r="E45" s="89"/>
      <c r="F45" s="100">
        <f t="shared" si="1"/>
        <v>30</v>
      </c>
      <c r="G45" s="91" t="s">
        <v>186</v>
      </c>
      <c r="H45" s="96">
        <f t="shared" si="2"/>
        <v>180</v>
      </c>
      <c r="I45" s="89"/>
      <c r="J45" s="96" t="e">
        <f>'2 SERVICES'!#REF!</f>
        <v>#REF!</v>
      </c>
      <c r="K45" s="91"/>
      <c r="L45" s="97" t="e">
        <f>'2 SERVICES'!#REF!</f>
        <v>#REF!</v>
      </c>
      <c r="M45" s="774" t="s">
        <v>165</v>
      </c>
      <c r="N45" s="462"/>
      <c r="O45" s="462"/>
      <c r="P45" s="462"/>
      <c r="Q45" s="462"/>
      <c r="R45" s="463"/>
      <c r="S45" s="98" t="e">
        <f t="shared" si="3"/>
        <v>#REF!</v>
      </c>
      <c r="T45" s="1"/>
      <c r="U45" s="1"/>
      <c r="V45" s="1"/>
      <c r="W45" s="1"/>
      <c r="X45" s="1"/>
      <c r="Y45" s="1"/>
      <c r="Z45" s="1"/>
    </row>
    <row r="46" spans="1:26" ht="39.75" customHeight="1" x14ac:dyDescent="0.25">
      <c r="A46" s="92">
        <f t="shared" si="0"/>
        <v>33</v>
      </c>
      <c r="B46" s="93" t="e">
        <f>'2 SERVICES'!#REF!</f>
        <v>#REF!</v>
      </c>
      <c r="C46" s="94">
        <f>'2 SERVICES'!B44</f>
        <v>0</v>
      </c>
      <c r="D46" s="95"/>
      <c r="E46" s="89"/>
      <c r="F46" s="96">
        <f t="shared" si="1"/>
        <v>30</v>
      </c>
      <c r="G46" s="91" t="s">
        <v>185</v>
      </c>
      <c r="H46" s="96">
        <f t="shared" si="2"/>
        <v>180</v>
      </c>
      <c r="I46" s="89"/>
      <c r="J46" s="96" t="e">
        <f>'2 SERVICES'!#REF!</f>
        <v>#REF!</v>
      </c>
      <c r="K46" s="91"/>
      <c r="L46" s="97" t="e">
        <f>'2 SERVICES'!#REF!</f>
        <v>#REF!</v>
      </c>
      <c r="M46" s="774" t="s">
        <v>165</v>
      </c>
      <c r="N46" s="462"/>
      <c r="O46" s="462"/>
      <c r="P46" s="462"/>
      <c r="Q46" s="462"/>
      <c r="R46" s="463"/>
      <c r="S46" s="98" t="e">
        <f t="shared" si="3"/>
        <v>#REF!</v>
      </c>
      <c r="T46" s="1"/>
      <c r="U46" s="1"/>
      <c r="V46" s="1"/>
      <c r="W46" s="1"/>
      <c r="X46" s="1"/>
      <c r="Y46" s="1"/>
      <c r="Z46" s="1"/>
    </row>
    <row r="47" spans="1:26" ht="39.75" customHeight="1" x14ac:dyDescent="0.25">
      <c r="A47" s="92">
        <f t="shared" si="0"/>
        <v>34</v>
      </c>
      <c r="B47" s="99" t="e">
        <f>'2 SERVICES'!#REF!</f>
        <v>#REF!</v>
      </c>
      <c r="C47" s="94">
        <f>'2 SERVICES'!B45</f>
        <v>0</v>
      </c>
      <c r="D47" s="95"/>
      <c r="E47" s="89"/>
      <c r="F47" s="100">
        <f t="shared" si="1"/>
        <v>30</v>
      </c>
      <c r="G47" s="91" t="s">
        <v>186</v>
      </c>
      <c r="H47" s="96">
        <f t="shared" si="2"/>
        <v>180</v>
      </c>
      <c r="I47" s="89"/>
      <c r="J47" s="96" t="e">
        <f>'2 SERVICES'!#REF!</f>
        <v>#REF!</v>
      </c>
      <c r="K47" s="91"/>
      <c r="L47" s="97" t="e">
        <f>'2 SERVICES'!#REF!</f>
        <v>#REF!</v>
      </c>
      <c r="M47" s="774" t="s">
        <v>165</v>
      </c>
      <c r="N47" s="462"/>
      <c r="O47" s="462"/>
      <c r="P47" s="462"/>
      <c r="Q47" s="462"/>
      <c r="R47" s="463"/>
      <c r="S47" s="98" t="e">
        <f t="shared" si="3"/>
        <v>#REF!</v>
      </c>
      <c r="T47" s="1"/>
      <c r="U47" s="1"/>
      <c r="V47" s="1"/>
      <c r="W47" s="1"/>
      <c r="X47" s="1"/>
      <c r="Y47" s="1"/>
      <c r="Z47" s="1"/>
    </row>
    <row r="48" spans="1:26" ht="39.75" customHeight="1" x14ac:dyDescent="0.25">
      <c r="A48" s="92">
        <f t="shared" si="0"/>
        <v>35</v>
      </c>
      <c r="B48" s="93" t="e">
        <f>'2 SERVICES'!#REF!</f>
        <v>#REF!</v>
      </c>
      <c r="C48" s="94">
        <f>'2 SERVICES'!B46</f>
        <v>0</v>
      </c>
      <c r="D48" s="95"/>
      <c r="E48" s="89"/>
      <c r="F48" s="96">
        <f t="shared" si="1"/>
        <v>30</v>
      </c>
      <c r="G48" s="91" t="s">
        <v>185</v>
      </c>
      <c r="H48" s="96">
        <f t="shared" si="2"/>
        <v>180</v>
      </c>
      <c r="I48" s="89"/>
      <c r="J48" s="96" t="e">
        <f>'2 SERVICES'!#REF!</f>
        <v>#REF!</v>
      </c>
      <c r="K48" s="91"/>
      <c r="L48" s="97" t="e">
        <f>'2 SERVICES'!#REF!</f>
        <v>#REF!</v>
      </c>
      <c r="M48" s="774" t="s">
        <v>165</v>
      </c>
      <c r="N48" s="462"/>
      <c r="O48" s="462"/>
      <c r="P48" s="462"/>
      <c r="Q48" s="462"/>
      <c r="R48" s="463"/>
      <c r="S48" s="98" t="e">
        <f t="shared" si="3"/>
        <v>#REF!</v>
      </c>
      <c r="T48" s="1"/>
      <c r="U48" s="1"/>
      <c r="V48" s="1"/>
      <c r="W48" s="1"/>
      <c r="X48" s="1"/>
      <c r="Y48" s="1"/>
      <c r="Z48" s="1"/>
    </row>
    <row r="49" spans="1:26" ht="39.75" customHeight="1" x14ac:dyDescent="0.25">
      <c r="A49" s="92">
        <f t="shared" si="0"/>
        <v>36</v>
      </c>
      <c r="B49" s="99" t="e">
        <f>'2 SERVICES'!#REF!</f>
        <v>#REF!</v>
      </c>
      <c r="C49" s="94">
        <f>'2 SERVICES'!B47</f>
        <v>0</v>
      </c>
      <c r="D49" s="95"/>
      <c r="E49" s="89"/>
      <c r="F49" s="100">
        <f t="shared" si="1"/>
        <v>30</v>
      </c>
      <c r="G49" s="91" t="s">
        <v>186</v>
      </c>
      <c r="H49" s="96">
        <f t="shared" si="2"/>
        <v>180</v>
      </c>
      <c r="I49" s="89"/>
      <c r="J49" s="96" t="e">
        <f>'2 SERVICES'!#REF!</f>
        <v>#REF!</v>
      </c>
      <c r="K49" s="91"/>
      <c r="L49" s="97" t="e">
        <f>'2 SERVICES'!#REF!</f>
        <v>#REF!</v>
      </c>
      <c r="M49" s="774" t="s">
        <v>165</v>
      </c>
      <c r="N49" s="462"/>
      <c r="O49" s="462"/>
      <c r="P49" s="462"/>
      <c r="Q49" s="462"/>
      <c r="R49" s="463"/>
      <c r="S49" s="98" t="e">
        <f t="shared" si="3"/>
        <v>#REF!</v>
      </c>
      <c r="T49" s="1"/>
      <c r="U49" s="1"/>
      <c r="V49" s="1"/>
      <c r="W49" s="1"/>
      <c r="X49" s="1"/>
      <c r="Y49" s="1"/>
      <c r="Z49" s="1"/>
    </row>
    <row r="50" spans="1:26" ht="39.75" customHeight="1" x14ac:dyDescent="0.25">
      <c r="A50" s="92">
        <f t="shared" si="0"/>
        <v>37</v>
      </c>
      <c r="B50" s="93" t="e">
        <f>'2 SERVICES'!#REF!</f>
        <v>#REF!</v>
      </c>
      <c r="C50" s="94">
        <f>'2 SERVICES'!B48</f>
        <v>0</v>
      </c>
      <c r="D50" s="95"/>
      <c r="E50" s="89"/>
      <c r="F50" s="96">
        <f t="shared" si="1"/>
        <v>30</v>
      </c>
      <c r="G50" s="91" t="s">
        <v>185</v>
      </c>
      <c r="H50" s="96">
        <f t="shared" si="2"/>
        <v>180</v>
      </c>
      <c r="I50" s="89"/>
      <c r="J50" s="96" t="e">
        <f>'2 SERVICES'!#REF!</f>
        <v>#REF!</v>
      </c>
      <c r="K50" s="91"/>
      <c r="L50" s="97" t="e">
        <f>'2 SERVICES'!#REF!</f>
        <v>#REF!</v>
      </c>
      <c r="M50" s="774" t="s">
        <v>165</v>
      </c>
      <c r="N50" s="462"/>
      <c r="O50" s="462"/>
      <c r="P50" s="462"/>
      <c r="Q50" s="462"/>
      <c r="R50" s="463"/>
      <c r="S50" s="98" t="e">
        <f t="shared" si="3"/>
        <v>#REF!</v>
      </c>
      <c r="T50" s="1"/>
      <c r="U50" s="1"/>
      <c r="V50" s="1"/>
      <c r="W50" s="1"/>
      <c r="X50" s="1"/>
      <c r="Y50" s="1"/>
      <c r="Z50" s="1"/>
    </row>
    <row r="51" spans="1:26" ht="39.75" customHeight="1" x14ac:dyDescent="0.25">
      <c r="A51" s="92">
        <f t="shared" si="0"/>
        <v>38</v>
      </c>
      <c r="B51" s="99" t="e">
        <f>'2 SERVICES'!#REF!</f>
        <v>#REF!</v>
      </c>
      <c r="C51" s="94">
        <f>'2 SERVICES'!B49</f>
        <v>0</v>
      </c>
      <c r="D51" s="95"/>
      <c r="E51" s="89"/>
      <c r="F51" s="100">
        <f t="shared" si="1"/>
        <v>30</v>
      </c>
      <c r="G51" s="91" t="s">
        <v>186</v>
      </c>
      <c r="H51" s="96">
        <f t="shared" si="2"/>
        <v>180</v>
      </c>
      <c r="I51" s="89"/>
      <c r="J51" s="96" t="e">
        <f>'2 SERVICES'!#REF!</f>
        <v>#REF!</v>
      </c>
      <c r="K51" s="91"/>
      <c r="L51" s="97" t="e">
        <f>'2 SERVICES'!#REF!</f>
        <v>#REF!</v>
      </c>
      <c r="M51" s="774" t="s">
        <v>165</v>
      </c>
      <c r="N51" s="462"/>
      <c r="O51" s="462"/>
      <c r="P51" s="462"/>
      <c r="Q51" s="462"/>
      <c r="R51" s="463"/>
      <c r="S51" s="98" t="e">
        <f t="shared" si="3"/>
        <v>#REF!</v>
      </c>
      <c r="T51" s="1"/>
      <c r="U51" s="1"/>
      <c r="V51" s="1"/>
      <c r="W51" s="1"/>
      <c r="X51" s="1"/>
      <c r="Y51" s="1"/>
      <c r="Z51" s="1"/>
    </row>
    <row r="52" spans="1:26" ht="39.75" customHeight="1" x14ac:dyDescent="0.25">
      <c r="A52" s="92">
        <f t="shared" si="0"/>
        <v>39</v>
      </c>
      <c r="B52" s="93" t="e">
        <f>'2 SERVICES'!#REF!</f>
        <v>#REF!</v>
      </c>
      <c r="C52" s="94">
        <f>'2 SERVICES'!B50</f>
        <v>0</v>
      </c>
      <c r="D52" s="95"/>
      <c r="E52" s="89"/>
      <c r="F52" s="96">
        <f t="shared" si="1"/>
        <v>30</v>
      </c>
      <c r="G52" s="91" t="s">
        <v>185</v>
      </c>
      <c r="H52" s="96">
        <f t="shared" si="2"/>
        <v>180</v>
      </c>
      <c r="I52" s="89"/>
      <c r="J52" s="96" t="e">
        <f>'2 SERVICES'!#REF!</f>
        <v>#REF!</v>
      </c>
      <c r="K52" s="91"/>
      <c r="L52" s="97" t="e">
        <f>'2 SERVICES'!#REF!</f>
        <v>#REF!</v>
      </c>
      <c r="M52" s="774" t="s">
        <v>165</v>
      </c>
      <c r="N52" s="462"/>
      <c r="O52" s="462"/>
      <c r="P52" s="462"/>
      <c r="Q52" s="462"/>
      <c r="R52" s="463"/>
      <c r="S52" s="98" t="e">
        <f t="shared" si="3"/>
        <v>#REF!</v>
      </c>
      <c r="T52" s="1"/>
      <c r="U52" s="1"/>
      <c r="V52" s="1"/>
      <c r="W52" s="1"/>
      <c r="X52" s="1"/>
      <c r="Y52" s="1"/>
      <c r="Z52" s="1"/>
    </row>
    <row r="53" spans="1:26" ht="39.75" customHeight="1" x14ac:dyDescent="0.25">
      <c r="A53" s="92">
        <f t="shared" si="0"/>
        <v>40</v>
      </c>
      <c r="B53" s="99" t="e">
        <f>'2 SERVICES'!#REF!</f>
        <v>#REF!</v>
      </c>
      <c r="C53" s="94">
        <f>'2 SERVICES'!B51</f>
        <v>0</v>
      </c>
      <c r="D53" s="95"/>
      <c r="E53" s="89"/>
      <c r="F53" s="100">
        <f t="shared" si="1"/>
        <v>30</v>
      </c>
      <c r="G53" s="91" t="s">
        <v>186</v>
      </c>
      <c r="H53" s="96">
        <f t="shared" si="2"/>
        <v>180</v>
      </c>
      <c r="I53" s="89"/>
      <c r="J53" s="96" t="e">
        <f>'2 SERVICES'!#REF!</f>
        <v>#REF!</v>
      </c>
      <c r="K53" s="91"/>
      <c r="L53" s="97" t="e">
        <f>'2 SERVICES'!#REF!</f>
        <v>#REF!</v>
      </c>
      <c r="M53" s="774" t="s">
        <v>165</v>
      </c>
      <c r="N53" s="462"/>
      <c r="O53" s="462"/>
      <c r="P53" s="462"/>
      <c r="Q53" s="462"/>
      <c r="R53" s="463"/>
      <c r="S53" s="98" t="e">
        <f t="shared" si="3"/>
        <v>#REF!</v>
      </c>
      <c r="T53" s="1"/>
      <c r="U53" s="1"/>
      <c r="V53" s="1"/>
      <c r="W53" s="1"/>
      <c r="X53" s="1"/>
      <c r="Y53" s="1"/>
      <c r="Z53" s="1"/>
    </row>
    <row r="54" spans="1:26" ht="39.75" customHeight="1" x14ac:dyDescent="0.25">
      <c r="A54" s="92">
        <f t="shared" si="0"/>
        <v>41</v>
      </c>
      <c r="B54" s="93" t="e">
        <f>'2 SERVICES'!#REF!</f>
        <v>#REF!</v>
      </c>
      <c r="C54" s="94">
        <f>'2 SERVICES'!B52</f>
        <v>0</v>
      </c>
      <c r="D54" s="95"/>
      <c r="E54" s="89"/>
      <c r="F54" s="96">
        <f t="shared" si="1"/>
        <v>30</v>
      </c>
      <c r="G54" s="91" t="s">
        <v>185</v>
      </c>
      <c r="H54" s="96">
        <f t="shared" si="2"/>
        <v>180</v>
      </c>
      <c r="I54" s="89"/>
      <c r="J54" s="96" t="e">
        <f>'2 SERVICES'!#REF!</f>
        <v>#REF!</v>
      </c>
      <c r="K54" s="91"/>
      <c r="L54" s="97" t="e">
        <f>'2 SERVICES'!#REF!</f>
        <v>#REF!</v>
      </c>
      <c r="M54" s="774" t="s">
        <v>165</v>
      </c>
      <c r="N54" s="462"/>
      <c r="O54" s="462"/>
      <c r="P54" s="462"/>
      <c r="Q54" s="462"/>
      <c r="R54" s="463"/>
      <c r="S54" s="98" t="e">
        <f t="shared" si="3"/>
        <v>#REF!</v>
      </c>
      <c r="T54" s="1"/>
      <c r="U54" s="1"/>
      <c r="V54" s="1"/>
      <c r="W54" s="1"/>
      <c r="X54" s="1"/>
      <c r="Y54" s="1"/>
      <c r="Z54" s="1"/>
    </row>
    <row r="55" spans="1:26" ht="39.75" customHeight="1" x14ac:dyDescent="0.25">
      <c r="A55" s="92">
        <f t="shared" si="0"/>
        <v>42</v>
      </c>
      <c r="B55" s="99" t="e">
        <f>'2 SERVICES'!#REF!</f>
        <v>#REF!</v>
      </c>
      <c r="C55" s="94">
        <f>'2 SERVICES'!B53</f>
        <v>0</v>
      </c>
      <c r="D55" s="95"/>
      <c r="E55" s="89"/>
      <c r="F55" s="100">
        <f t="shared" si="1"/>
        <v>30</v>
      </c>
      <c r="G55" s="91" t="s">
        <v>186</v>
      </c>
      <c r="H55" s="96">
        <f t="shared" si="2"/>
        <v>180</v>
      </c>
      <c r="I55" s="89"/>
      <c r="J55" s="96" t="e">
        <f>'2 SERVICES'!#REF!</f>
        <v>#REF!</v>
      </c>
      <c r="K55" s="91"/>
      <c r="L55" s="97" t="e">
        <f>'2 SERVICES'!#REF!</f>
        <v>#REF!</v>
      </c>
      <c r="M55" s="774" t="s">
        <v>165</v>
      </c>
      <c r="N55" s="462"/>
      <c r="O55" s="462"/>
      <c r="P55" s="462"/>
      <c r="Q55" s="462"/>
      <c r="R55" s="463"/>
      <c r="S55" s="98" t="e">
        <f t="shared" si="3"/>
        <v>#REF!</v>
      </c>
      <c r="T55" s="1"/>
      <c r="U55" s="1"/>
      <c r="V55" s="1"/>
      <c r="W55" s="1"/>
      <c r="X55" s="1"/>
      <c r="Y55" s="1"/>
      <c r="Z55" s="1"/>
    </row>
    <row r="56" spans="1:26" ht="39.75" customHeight="1" x14ac:dyDescent="0.25">
      <c r="A56" s="92">
        <f t="shared" si="0"/>
        <v>43</v>
      </c>
      <c r="B56" s="93" t="e">
        <f>'2 SERVICES'!#REF!</f>
        <v>#REF!</v>
      </c>
      <c r="C56" s="94">
        <f>'2 SERVICES'!B54</f>
        <v>0</v>
      </c>
      <c r="D56" s="95"/>
      <c r="E56" s="89"/>
      <c r="F56" s="96">
        <f t="shared" si="1"/>
        <v>30</v>
      </c>
      <c r="G56" s="91" t="s">
        <v>185</v>
      </c>
      <c r="H56" s="96">
        <f t="shared" si="2"/>
        <v>180</v>
      </c>
      <c r="I56" s="89"/>
      <c r="J56" s="96" t="e">
        <f>'2 SERVICES'!#REF!</f>
        <v>#REF!</v>
      </c>
      <c r="K56" s="91"/>
      <c r="L56" s="97" t="e">
        <f>'2 SERVICES'!#REF!</f>
        <v>#REF!</v>
      </c>
      <c r="M56" s="774" t="s">
        <v>165</v>
      </c>
      <c r="N56" s="462"/>
      <c r="O56" s="462"/>
      <c r="P56" s="462"/>
      <c r="Q56" s="462"/>
      <c r="R56" s="463"/>
      <c r="S56" s="98" t="e">
        <f t="shared" si="3"/>
        <v>#REF!</v>
      </c>
      <c r="T56" s="1"/>
      <c r="U56" s="1"/>
      <c r="V56" s="1"/>
      <c r="W56" s="1"/>
      <c r="X56" s="1"/>
      <c r="Y56" s="1"/>
      <c r="Z56" s="1"/>
    </row>
    <row r="57" spans="1:26" ht="39.75" customHeight="1" x14ac:dyDescent="0.25">
      <c r="A57" s="92">
        <f t="shared" si="0"/>
        <v>44</v>
      </c>
      <c r="B57" s="99" t="e">
        <f>'2 SERVICES'!#REF!</f>
        <v>#REF!</v>
      </c>
      <c r="C57" s="94">
        <f>'2 SERVICES'!B55</f>
        <v>0</v>
      </c>
      <c r="D57" s="95"/>
      <c r="E57" s="89"/>
      <c r="F57" s="100">
        <f t="shared" si="1"/>
        <v>30</v>
      </c>
      <c r="G57" s="91" t="s">
        <v>186</v>
      </c>
      <c r="H57" s="96">
        <f t="shared" si="2"/>
        <v>180</v>
      </c>
      <c r="I57" s="89"/>
      <c r="J57" s="96" t="e">
        <f>'2 SERVICES'!#REF!</f>
        <v>#REF!</v>
      </c>
      <c r="K57" s="91"/>
      <c r="L57" s="97" t="e">
        <f>'2 SERVICES'!#REF!</f>
        <v>#REF!</v>
      </c>
      <c r="M57" s="774" t="s">
        <v>165</v>
      </c>
      <c r="N57" s="462"/>
      <c r="O57" s="462"/>
      <c r="P57" s="462"/>
      <c r="Q57" s="462"/>
      <c r="R57" s="463"/>
      <c r="S57" s="98" t="e">
        <f t="shared" si="3"/>
        <v>#REF!</v>
      </c>
      <c r="T57" s="1"/>
      <c r="U57" s="1"/>
      <c r="V57" s="1"/>
      <c r="W57" s="1"/>
      <c r="X57" s="1"/>
      <c r="Y57" s="1"/>
      <c r="Z57" s="1"/>
    </row>
    <row r="58" spans="1:26" ht="39.75" customHeight="1" x14ac:dyDescent="0.25">
      <c r="A58" s="92">
        <f t="shared" si="0"/>
        <v>45</v>
      </c>
      <c r="B58" s="93" t="e">
        <f>'2 SERVICES'!#REF!</f>
        <v>#REF!</v>
      </c>
      <c r="C58" s="94">
        <f>'2 SERVICES'!B56</f>
        <v>0</v>
      </c>
      <c r="D58" s="95"/>
      <c r="E58" s="89"/>
      <c r="F58" s="96">
        <f t="shared" si="1"/>
        <v>30</v>
      </c>
      <c r="G58" s="91" t="s">
        <v>185</v>
      </c>
      <c r="H58" s="96">
        <f t="shared" si="2"/>
        <v>180</v>
      </c>
      <c r="I58" s="89"/>
      <c r="J58" s="96" t="e">
        <f>'2 SERVICES'!#REF!</f>
        <v>#REF!</v>
      </c>
      <c r="K58" s="91"/>
      <c r="L58" s="97" t="e">
        <f>'2 SERVICES'!#REF!</f>
        <v>#REF!</v>
      </c>
      <c r="M58" s="774" t="s">
        <v>165</v>
      </c>
      <c r="N58" s="462"/>
      <c r="O58" s="462"/>
      <c r="P58" s="462"/>
      <c r="Q58" s="462"/>
      <c r="R58" s="463"/>
      <c r="S58" s="98" t="e">
        <f t="shared" si="3"/>
        <v>#REF!</v>
      </c>
      <c r="T58" s="1"/>
      <c r="U58" s="1"/>
      <c r="V58" s="1"/>
      <c r="W58" s="1"/>
      <c r="X58" s="1"/>
      <c r="Y58" s="1"/>
      <c r="Z58" s="1"/>
    </row>
    <row r="59" spans="1:26" ht="39.75" customHeight="1" x14ac:dyDescent="0.25">
      <c r="A59" s="92">
        <f t="shared" si="0"/>
        <v>46</v>
      </c>
      <c r="B59" s="99" t="e">
        <f>'2 SERVICES'!#REF!</f>
        <v>#REF!</v>
      </c>
      <c r="C59" s="94">
        <f>'2 SERVICES'!B57</f>
        <v>0</v>
      </c>
      <c r="D59" s="95"/>
      <c r="E59" s="89"/>
      <c r="F59" s="100">
        <f t="shared" si="1"/>
        <v>30</v>
      </c>
      <c r="G59" s="91" t="s">
        <v>186</v>
      </c>
      <c r="H59" s="96">
        <f t="shared" si="2"/>
        <v>180</v>
      </c>
      <c r="I59" s="89"/>
      <c r="J59" s="96" t="e">
        <f>'2 SERVICES'!#REF!</f>
        <v>#REF!</v>
      </c>
      <c r="K59" s="91"/>
      <c r="L59" s="97" t="e">
        <f>'2 SERVICES'!#REF!</f>
        <v>#REF!</v>
      </c>
      <c r="M59" s="774" t="s">
        <v>165</v>
      </c>
      <c r="N59" s="462"/>
      <c r="O59" s="462"/>
      <c r="P59" s="462"/>
      <c r="Q59" s="462"/>
      <c r="R59" s="463"/>
      <c r="S59" s="98" t="e">
        <f t="shared" si="3"/>
        <v>#REF!</v>
      </c>
      <c r="T59" s="1"/>
      <c r="U59" s="1"/>
      <c r="V59" s="1"/>
      <c r="W59" s="1"/>
      <c r="X59" s="1"/>
      <c r="Y59" s="1"/>
      <c r="Z59" s="1"/>
    </row>
    <row r="60" spans="1:26" ht="39.75" customHeight="1" x14ac:dyDescent="0.25">
      <c r="A60" s="92">
        <f t="shared" si="0"/>
        <v>47</v>
      </c>
      <c r="B60" s="93" t="e">
        <f>'2 SERVICES'!#REF!</f>
        <v>#REF!</v>
      </c>
      <c r="C60" s="94">
        <f>'2 SERVICES'!B58</f>
        <v>0</v>
      </c>
      <c r="D60" s="95"/>
      <c r="E60" s="89"/>
      <c r="F60" s="96">
        <f t="shared" si="1"/>
        <v>30</v>
      </c>
      <c r="G60" s="91" t="s">
        <v>185</v>
      </c>
      <c r="H60" s="96">
        <f t="shared" si="2"/>
        <v>180</v>
      </c>
      <c r="I60" s="89"/>
      <c r="J60" s="96" t="e">
        <f>'2 SERVICES'!#REF!</f>
        <v>#REF!</v>
      </c>
      <c r="K60" s="91"/>
      <c r="L60" s="97" t="e">
        <f>'2 SERVICES'!#REF!</f>
        <v>#REF!</v>
      </c>
      <c r="M60" s="774" t="s">
        <v>165</v>
      </c>
      <c r="N60" s="462"/>
      <c r="O60" s="462"/>
      <c r="P60" s="462"/>
      <c r="Q60" s="462"/>
      <c r="R60" s="463"/>
      <c r="S60" s="98" t="e">
        <f t="shared" si="3"/>
        <v>#REF!</v>
      </c>
      <c r="T60" s="1"/>
      <c r="U60" s="1"/>
      <c r="V60" s="1"/>
      <c r="W60" s="1"/>
      <c r="X60" s="1"/>
      <c r="Y60" s="1"/>
      <c r="Z60" s="1"/>
    </row>
    <row r="61" spans="1:26" ht="39.75" customHeight="1" x14ac:dyDescent="0.25">
      <c r="A61" s="92">
        <f t="shared" si="0"/>
        <v>48</v>
      </c>
      <c r="B61" s="99" t="e">
        <f>'2 SERVICES'!#REF!</f>
        <v>#REF!</v>
      </c>
      <c r="C61" s="94">
        <f>'2 SERVICES'!B59</f>
        <v>0</v>
      </c>
      <c r="D61" s="95"/>
      <c r="E61" s="89"/>
      <c r="F61" s="100">
        <f t="shared" si="1"/>
        <v>30</v>
      </c>
      <c r="G61" s="91" t="s">
        <v>186</v>
      </c>
      <c r="H61" s="96">
        <f t="shared" si="2"/>
        <v>180</v>
      </c>
      <c r="I61" s="89"/>
      <c r="J61" s="96" t="e">
        <f>'2 SERVICES'!#REF!</f>
        <v>#REF!</v>
      </c>
      <c r="K61" s="91"/>
      <c r="L61" s="97" t="e">
        <f>'2 SERVICES'!#REF!</f>
        <v>#REF!</v>
      </c>
      <c r="M61" s="774" t="s">
        <v>165</v>
      </c>
      <c r="N61" s="462"/>
      <c r="O61" s="462"/>
      <c r="P61" s="462"/>
      <c r="Q61" s="462"/>
      <c r="R61" s="463"/>
      <c r="S61" s="98" t="e">
        <f t="shared" si="3"/>
        <v>#REF!</v>
      </c>
      <c r="T61" s="1"/>
      <c r="U61" s="1"/>
      <c r="V61" s="1"/>
      <c r="W61" s="1"/>
      <c r="X61" s="1"/>
      <c r="Y61" s="1"/>
      <c r="Z61" s="1"/>
    </row>
    <row r="62" spans="1:26" ht="39.75" customHeight="1" x14ac:dyDescent="0.25">
      <c r="A62" s="92">
        <f t="shared" si="0"/>
        <v>49</v>
      </c>
      <c r="B62" s="93" t="e">
        <f>'2 SERVICES'!#REF!</f>
        <v>#REF!</v>
      </c>
      <c r="C62" s="94">
        <f>'2 SERVICES'!B60</f>
        <v>0</v>
      </c>
      <c r="D62" s="95"/>
      <c r="E62" s="89"/>
      <c r="F62" s="96">
        <f t="shared" si="1"/>
        <v>30</v>
      </c>
      <c r="G62" s="91" t="s">
        <v>185</v>
      </c>
      <c r="H62" s="96">
        <f t="shared" si="2"/>
        <v>180</v>
      </c>
      <c r="I62" s="89"/>
      <c r="J62" s="96" t="e">
        <f>'2 SERVICES'!#REF!</f>
        <v>#REF!</v>
      </c>
      <c r="K62" s="91"/>
      <c r="L62" s="97" t="e">
        <f>'2 SERVICES'!#REF!</f>
        <v>#REF!</v>
      </c>
      <c r="M62" s="774" t="s">
        <v>165</v>
      </c>
      <c r="N62" s="462"/>
      <c r="O62" s="462"/>
      <c r="P62" s="462"/>
      <c r="Q62" s="462"/>
      <c r="R62" s="463"/>
      <c r="S62" s="98" t="e">
        <f t="shared" si="3"/>
        <v>#REF!</v>
      </c>
      <c r="T62" s="1"/>
      <c r="U62" s="1"/>
      <c r="V62" s="1"/>
      <c r="W62" s="1"/>
      <c r="X62" s="1"/>
      <c r="Y62" s="1"/>
      <c r="Z62" s="1"/>
    </row>
    <row r="63" spans="1:26" ht="39.75" customHeight="1" x14ac:dyDescent="0.25">
      <c r="A63" s="92">
        <f t="shared" si="0"/>
        <v>50</v>
      </c>
      <c r="B63" s="99" t="e">
        <f>'2 SERVICES'!#REF!</f>
        <v>#REF!</v>
      </c>
      <c r="C63" s="94">
        <f>'2 SERVICES'!B61</f>
        <v>0</v>
      </c>
      <c r="D63" s="95"/>
      <c r="E63" s="89"/>
      <c r="F63" s="100">
        <f t="shared" si="1"/>
        <v>30</v>
      </c>
      <c r="G63" s="91" t="s">
        <v>186</v>
      </c>
      <c r="H63" s="96">
        <f t="shared" si="2"/>
        <v>180</v>
      </c>
      <c r="I63" s="89"/>
      <c r="J63" s="96" t="e">
        <f>'2 SERVICES'!#REF!</f>
        <v>#REF!</v>
      </c>
      <c r="K63" s="91"/>
      <c r="L63" s="97" t="e">
        <f>'2 SERVICES'!#REF!</f>
        <v>#REF!</v>
      </c>
      <c r="M63" s="774" t="s">
        <v>165</v>
      </c>
      <c r="N63" s="462"/>
      <c r="O63" s="462"/>
      <c r="P63" s="462"/>
      <c r="Q63" s="462"/>
      <c r="R63" s="463"/>
      <c r="S63" s="98" t="e">
        <f t="shared" si="3"/>
        <v>#REF!</v>
      </c>
      <c r="T63" s="1"/>
      <c r="U63" s="1"/>
      <c r="V63" s="1"/>
      <c r="W63" s="1"/>
      <c r="X63" s="1"/>
      <c r="Y63" s="1"/>
      <c r="Z63" s="1"/>
    </row>
    <row r="64" spans="1:26" ht="39.75" customHeight="1" x14ac:dyDescent="0.25">
      <c r="A64" s="92">
        <f t="shared" si="0"/>
        <v>51</v>
      </c>
      <c r="B64" s="93" t="e">
        <f>'2 SERVICES'!#REF!</f>
        <v>#REF!</v>
      </c>
      <c r="C64" s="94">
        <f>'2 SERVICES'!B62</f>
        <v>0</v>
      </c>
      <c r="D64" s="95"/>
      <c r="E64" s="89"/>
      <c r="F64" s="96">
        <f t="shared" si="1"/>
        <v>30</v>
      </c>
      <c r="G64" s="91" t="s">
        <v>185</v>
      </c>
      <c r="H64" s="96">
        <f t="shared" si="2"/>
        <v>180</v>
      </c>
      <c r="I64" s="89"/>
      <c r="J64" s="96" t="e">
        <f>'2 SERVICES'!#REF!</f>
        <v>#REF!</v>
      </c>
      <c r="K64" s="91"/>
      <c r="L64" s="97" t="e">
        <f>'2 SERVICES'!#REF!</f>
        <v>#REF!</v>
      </c>
      <c r="M64" s="774" t="s">
        <v>165</v>
      </c>
      <c r="N64" s="462"/>
      <c r="O64" s="462"/>
      <c r="P64" s="462"/>
      <c r="Q64" s="462"/>
      <c r="R64" s="463"/>
      <c r="S64" s="98" t="e">
        <f t="shared" si="3"/>
        <v>#REF!</v>
      </c>
      <c r="T64" s="1"/>
      <c r="U64" s="1"/>
      <c r="V64" s="1"/>
      <c r="W64" s="1"/>
      <c r="X64" s="1"/>
      <c r="Y64" s="1"/>
      <c r="Z64" s="1"/>
    </row>
    <row r="65" spans="1:26" ht="39.75" customHeight="1" x14ac:dyDescent="0.25">
      <c r="A65" s="92">
        <f t="shared" si="0"/>
        <v>52</v>
      </c>
      <c r="B65" s="99" t="e">
        <f>'2 SERVICES'!#REF!</f>
        <v>#REF!</v>
      </c>
      <c r="C65" s="94">
        <f>'2 SERVICES'!B63</f>
        <v>0</v>
      </c>
      <c r="D65" s="95"/>
      <c r="E65" s="89"/>
      <c r="F65" s="100">
        <f t="shared" si="1"/>
        <v>30</v>
      </c>
      <c r="G65" s="91" t="s">
        <v>186</v>
      </c>
      <c r="H65" s="96">
        <f t="shared" si="2"/>
        <v>180</v>
      </c>
      <c r="I65" s="89"/>
      <c r="J65" s="96" t="e">
        <f>'2 SERVICES'!#REF!</f>
        <v>#REF!</v>
      </c>
      <c r="K65" s="91"/>
      <c r="L65" s="97" t="e">
        <f>'2 SERVICES'!#REF!</f>
        <v>#REF!</v>
      </c>
      <c r="M65" s="774" t="s">
        <v>165</v>
      </c>
      <c r="N65" s="462"/>
      <c r="O65" s="462"/>
      <c r="P65" s="462"/>
      <c r="Q65" s="462"/>
      <c r="R65" s="463"/>
      <c r="S65" s="98" t="e">
        <f t="shared" si="3"/>
        <v>#REF!</v>
      </c>
      <c r="T65" s="1"/>
      <c r="U65" s="1"/>
      <c r="V65" s="1"/>
      <c r="W65" s="1"/>
      <c r="X65" s="1"/>
      <c r="Y65" s="1"/>
      <c r="Z65" s="1"/>
    </row>
    <row r="66" spans="1:26" ht="39.75" customHeight="1" x14ac:dyDescent="0.25">
      <c r="A66" s="92">
        <f t="shared" si="0"/>
        <v>53</v>
      </c>
      <c r="B66" s="93" t="e">
        <f>'2 SERVICES'!#REF!</f>
        <v>#REF!</v>
      </c>
      <c r="C66" s="94">
        <f>'2 SERVICES'!B64</f>
        <v>0</v>
      </c>
      <c r="D66" s="95"/>
      <c r="E66" s="89"/>
      <c r="F66" s="96">
        <f t="shared" si="1"/>
        <v>30</v>
      </c>
      <c r="G66" s="91" t="s">
        <v>185</v>
      </c>
      <c r="H66" s="96">
        <f t="shared" si="2"/>
        <v>180</v>
      </c>
      <c r="I66" s="89"/>
      <c r="J66" s="96" t="e">
        <f>'2 SERVICES'!#REF!</f>
        <v>#REF!</v>
      </c>
      <c r="K66" s="91"/>
      <c r="L66" s="97" t="e">
        <f>'2 SERVICES'!#REF!</f>
        <v>#REF!</v>
      </c>
      <c r="M66" s="774" t="s">
        <v>165</v>
      </c>
      <c r="N66" s="462"/>
      <c r="O66" s="462"/>
      <c r="P66" s="462"/>
      <c r="Q66" s="462"/>
      <c r="R66" s="463"/>
      <c r="S66" s="98" t="e">
        <f t="shared" si="3"/>
        <v>#REF!</v>
      </c>
      <c r="T66" s="1"/>
      <c r="U66" s="1"/>
      <c r="V66" s="1"/>
      <c r="W66" s="1"/>
      <c r="X66" s="1"/>
      <c r="Y66" s="1"/>
      <c r="Z66" s="1"/>
    </row>
    <row r="67" spans="1:26" ht="39.75" customHeight="1" x14ac:dyDescent="0.25">
      <c r="A67" s="92">
        <f t="shared" si="0"/>
        <v>54</v>
      </c>
      <c r="B67" s="99" t="e">
        <f>'2 SERVICES'!#REF!</f>
        <v>#REF!</v>
      </c>
      <c r="C67" s="94">
        <f>'2 SERVICES'!B65</f>
        <v>0</v>
      </c>
      <c r="D67" s="95"/>
      <c r="E67" s="89"/>
      <c r="F67" s="100">
        <f t="shared" si="1"/>
        <v>30</v>
      </c>
      <c r="G67" s="91" t="s">
        <v>186</v>
      </c>
      <c r="H67" s="96">
        <f t="shared" si="2"/>
        <v>180</v>
      </c>
      <c r="I67" s="89"/>
      <c r="J67" s="96" t="e">
        <f>'2 SERVICES'!#REF!</f>
        <v>#REF!</v>
      </c>
      <c r="K67" s="91"/>
      <c r="L67" s="97" t="e">
        <f>'2 SERVICES'!#REF!</f>
        <v>#REF!</v>
      </c>
      <c r="M67" s="774" t="s">
        <v>165</v>
      </c>
      <c r="N67" s="462"/>
      <c r="O67" s="462"/>
      <c r="P67" s="462"/>
      <c r="Q67" s="462"/>
      <c r="R67" s="463"/>
      <c r="S67" s="98" t="e">
        <f t="shared" si="3"/>
        <v>#REF!</v>
      </c>
      <c r="T67" s="1"/>
      <c r="U67" s="1"/>
      <c r="V67" s="1"/>
      <c r="W67" s="1"/>
      <c r="X67" s="1"/>
      <c r="Y67" s="1"/>
      <c r="Z67" s="1"/>
    </row>
    <row r="68" spans="1:26" ht="39.75" customHeight="1" x14ac:dyDescent="0.25">
      <c r="A68" s="92">
        <f t="shared" si="0"/>
        <v>55</v>
      </c>
      <c r="B68" s="93" t="e">
        <f>'2 SERVICES'!#REF!</f>
        <v>#REF!</v>
      </c>
      <c r="C68" s="94">
        <f>'2 SERVICES'!B66</f>
        <v>0</v>
      </c>
      <c r="D68" s="95"/>
      <c r="E68" s="89"/>
      <c r="F68" s="96">
        <f t="shared" si="1"/>
        <v>30</v>
      </c>
      <c r="G68" s="91" t="s">
        <v>185</v>
      </c>
      <c r="H68" s="96">
        <f t="shared" si="2"/>
        <v>180</v>
      </c>
      <c r="I68" s="89"/>
      <c r="J68" s="96" t="e">
        <f>'2 SERVICES'!#REF!</f>
        <v>#REF!</v>
      </c>
      <c r="K68" s="91"/>
      <c r="L68" s="97" t="e">
        <f>'2 SERVICES'!#REF!</f>
        <v>#REF!</v>
      </c>
      <c r="M68" s="774" t="s">
        <v>165</v>
      </c>
      <c r="N68" s="462"/>
      <c r="O68" s="462"/>
      <c r="P68" s="462"/>
      <c r="Q68" s="462"/>
      <c r="R68" s="463"/>
      <c r="S68" s="98" t="e">
        <f t="shared" si="3"/>
        <v>#REF!</v>
      </c>
      <c r="T68" s="1"/>
      <c r="U68" s="1"/>
      <c r="V68" s="1"/>
      <c r="W68" s="1"/>
      <c r="X68" s="1"/>
      <c r="Y68" s="1"/>
      <c r="Z68" s="1"/>
    </row>
    <row r="69" spans="1:26" ht="39.75" customHeight="1" x14ac:dyDescent="0.25">
      <c r="A69" s="92">
        <f t="shared" si="0"/>
        <v>56</v>
      </c>
      <c r="B69" s="99" t="e">
        <f>'2 SERVICES'!#REF!</f>
        <v>#REF!</v>
      </c>
      <c r="C69" s="94">
        <f>'2 SERVICES'!B67</f>
        <v>0</v>
      </c>
      <c r="D69" s="95"/>
      <c r="E69" s="89"/>
      <c r="F69" s="100">
        <f t="shared" si="1"/>
        <v>30</v>
      </c>
      <c r="G69" s="91" t="s">
        <v>186</v>
      </c>
      <c r="H69" s="96">
        <f t="shared" si="2"/>
        <v>180</v>
      </c>
      <c r="I69" s="89"/>
      <c r="J69" s="96" t="e">
        <f>'2 SERVICES'!#REF!</f>
        <v>#REF!</v>
      </c>
      <c r="K69" s="91"/>
      <c r="L69" s="97" t="e">
        <f>'2 SERVICES'!#REF!</f>
        <v>#REF!</v>
      </c>
      <c r="M69" s="774" t="s">
        <v>165</v>
      </c>
      <c r="N69" s="462"/>
      <c r="O69" s="462"/>
      <c r="P69" s="462"/>
      <c r="Q69" s="462"/>
      <c r="R69" s="463"/>
      <c r="S69" s="98" t="e">
        <f t="shared" si="3"/>
        <v>#REF!</v>
      </c>
      <c r="T69" s="1"/>
      <c r="U69" s="1"/>
      <c r="V69" s="1"/>
      <c r="W69" s="1"/>
      <c r="X69" s="1"/>
      <c r="Y69" s="1"/>
      <c r="Z69" s="1"/>
    </row>
    <row r="70" spans="1:26" ht="39.75" customHeight="1" x14ac:dyDescent="0.25">
      <c r="A70" s="92">
        <f t="shared" si="0"/>
        <v>57</v>
      </c>
      <c r="B70" s="93" t="e">
        <f>'2 SERVICES'!#REF!</f>
        <v>#REF!</v>
      </c>
      <c r="C70" s="94">
        <f>'2 SERVICES'!B68</f>
        <v>0</v>
      </c>
      <c r="D70" s="95"/>
      <c r="E70" s="89"/>
      <c r="F70" s="96">
        <f t="shared" si="1"/>
        <v>30</v>
      </c>
      <c r="G70" s="91" t="s">
        <v>185</v>
      </c>
      <c r="H70" s="96">
        <f t="shared" si="2"/>
        <v>180</v>
      </c>
      <c r="I70" s="89"/>
      <c r="J70" s="96" t="e">
        <f>'2 SERVICES'!#REF!</f>
        <v>#REF!</v>
      </c>
      <c r="K70" s="91"/>
      <c r="L70" s="97" t="e">
        <f>'2 SERVICES'!#REF!</f>
        <v>#REF!</v>
      </c>
      <c r="M70" s="774" t="s">
        <v>165</v>
      </c>
      <c r="N70" s="462"/>
      <c r="O70" s="462"/>
      <c r="P70" s="462"/>
      <c r="Q70" s="462"/>
      <c r="R70" s="463"/>
      <c r="S70" s="98" t="e">
        <f t="shared" si="3"/>
        <v>#REF!</v>
      </c>
      <c r="T70" s="1"/>
      <c r="U70" s="1"/>
      <c r="V70" s="1"/>
      <c r="W70" s="1"/>
      <c r="X70" s="1"/>
      <c r="Y70" s="1"/>
      <c r="Z70" s="1"/>
    </row>
    <row r="71" spans="1:26" ht="39.75" customHeight="1" x14ac:dyDescent="0.25">
      <c r="A71" s="92">
        <f t="shared" si="0"/>
        <v>58</v>
      </c>
      <c r="B71" s="99" t="e">
        <f>'2 SERVICES'!#REF!</f>
        <v>#REF!</v>
      </c>
      <c r="C71" s="94">
        <f>'2 SERVICES'!B69</f>
        <v>0</v>
      </c>
      <c r="D71" s="95"/>
      <c r="E71" s="89"/>
      <c r="F71" s="100">
        <f t="shared" si="1"/>
        <v>30</v>
      </c>
      <c r="G71" s="91" t="s">
        <v>186</v>
      </c>
      <c r="H71" s="96">
        <f t="shared" si="2"/>
        <v>180</v>
      </c>
      <c r="I71" s="89"/>
      <c r="J71" s="96" t="e">
        <f>'2 SERVICES'!#REF!</f>
        <v>#REF!</v>
      </c>
      <c r="K71" s="91"/>
      <c r="L71" s="97" t="e">
        <f>'2 SERVICES'!#REF!</f>
        <v>#REF!</v>
      </c>
      <c r="M71" s="774" t="s">
        <v>165</v>
      </c>
      <c r="N71" s="462"/>
      <c r="O71" s="462"/>
      <c r="P71" s="462"/>
      <c r="Q71" s="462"/>
      <c r="R71" s="463"/>
      <c r="S71" s="98" t="e">
        <f t="shared" si="3"/>
        <v>#REF!</v>
      </c>
      <c r="T71" s="1"/>
      <c r="U71" s="1"/>
      <c r="V71" s="1"/>
      <c r="W71" s="1"/>
      <c r="X71" s="1"/>
      <c r="Y71" s="1"/>
      <c r="Z71" s="1"/>
    </row>
    <row r="72" spans="1:26" ht="39.75" customHeight="1" x14ac:dyDescent="0.25">
      <c r="A72" s="92">
        <f t="shared" si="0"/>
        <v>59</v>
      </c>
      <c r="B72" s="93" t="e">
        <f>'2 SERVICES'!#REF!</f>
        <v>#REF!</v>
      </c>
      <c r="C72" s="94">
        <f>'2 SERVICES'!B70</f>
        <v>0</v>
      </c>
      <c r="D72" s="95"/>
      <c r="E72" s="89"/>
      <c r="F72" s="96">
        <f t="shared" si="1"/>
        <v>30</v>
      </c>
      <c r="G72" s="91" t="s">
        <v>185</v>
      </c>
      <c r="H72" s="96">
        <f t="shared" si="2"/>
        <v>180</v>
      </c>
      <c r="I72" s="89"/>
      <c r="J72" s="96" t="e">
        <f>'2 SERVICES'!#REF!</f>
        <v>#REF!</v>
      </c>
      <c r="K72" s="91"/>
      <c r="L72" s="97" t="e">
        <f>'2 SERVICES'!#REF!</f>
        <v>#REF!</v>
      </c>
      <c r="M72" s="774" t="s">
        <v>165</v>
      </c>
      <c r="N72" s="462"/>
      <c r="O72" s="462"/>
      <c r="P72" s="462"/>
      <c r="Q72" s="462"/>
      <c r="R72" s="463"/>
      <c r="S72" s="98" t="e">
        <f t="shared" si="3"/>
        <v>#REF!</v>
      </c>
      <c r="T72" s="1"/>
      <c r="U72" s="1"/>
      <c r="V72" s="1"/>
      <c r="W72" s="1"/>
      <c r="X72" s="1"/>
      <c r="Y72" s="1"/>
      <c r="Z72" s="1"/>
    </row>
    <row r="73" spans="1:26" ht="39.75" customHeight="1" x14ac:dyDescent="0.25">
      <c r="A73" s="92">
        <f t="shared" si="0"/>
        <v>60</v>
      </c>
      <c r="B73" s="99" t="e">
        <f>'2 SERVICES'!#REF!</f>
        <v>#REF!</v>
      </c>
      <c r="C73" s="94">
        <f>'2 SERVICES'!B71</f>
        <v>0</v>
      </c>
      <c r="D73" s="95"/>
      <c r="E73" s="89"/>
      <c r="F73" s="100">
        <f t="shared" si="1"/>
        <v>30</v>
      </c>
      <c r="G73" s="91" t="s">
        <v>186</v>
      </c>
      <c r="H73" s="96">
        <f t="shared" si="2"/>
        <v>180</v>
      </c>
      <c r="I73" s="89"/>
      <c r="J73" s="96" t="e">
        <f>'2 SERVICES'!#REF!</f>
        <v>#REF!</v>
      </c>
      <c r="K73" s="91"/>
      <c r="L73" s="97" t="e">
        <f>'2 SERVICES'!#REF!</f>
        <v>#REF!</v>
      </c>
      <c r="M73" s="774" t="s">
        <v>165</v>
      </c>
      <c r="N73" s="462"/>
      <c r="O73" s="462"/>
      <c r="P73" s="462"/>
      <c r="Q73" s="462"/>
      <c r="R73" s="463"/>
      <c r="S73" s="98" t="e">
        <f t="shared" si="3"/>
        <v>#REF!</v>
      </c>
      <c r="T73" s="1"/>
      <c r="U73" s="1"/>
      <c r="V73" s="1"/>
      <c r="W73" s="1"/>
      <c r="X73" s="1"/>
      <c r="Y73" s="1"/>
      <c r="Z73" s="1"/>
    </row>
    <row r="74" spans="1:26" ht="39.75" customHeight="1" x14ac:dyDescent="0.25">
      <c r="A74" s="92">
        <f t="shared" si="0"/>
        <v>61</v>
      </c>
      <c r="B74" s="93" t="e">
        <f>'2 SERVICES'!#REF!</f>
        <v>#REF!</v>
      </c>
      <c r="C74" s="94">
        <f>'2 SERVICES'!B72</f>
        <v>0</v>
      </c>
      <c r="D74" s="95"/>
      <c r="E74" s="89"/>
      <c r="F74" s="96">
        <f t="shared" si="1"/>
        <v>30</v>
      </c>
      <c r="G74" s="91" t="s">
        <v>185</v>
      </c>
      <c r="H74" s="96">
        <f t="shared" si="2"/>
        <v>180</v>
      </c>
      <c r="I74" s="89"/>
      <c r="J74" s="96" t="e">
        <f>'2 SERVICES'!#REF!</f>
        <v>#REF!</v>
      </c>
      <c r="K74" s="91"/>
      <c r="L74" s="97" t="e">
        <f>'2 SERVICES'!#REF!</f>
        <v>#REF!</v>
      </c>
      <c r="M74" s="774" t="s">
        <v>165</v>
      </c>
      <c r="N74" s="462"/>
      <c r="O74" s="462"/>
      <c r="P74" s="462"/>
      <c r="Q74" s="462"/>
      <c r="R74" s="463"/>
      <c r="S74" s="98" t="e">
        <f t="shared" si="3"/>
        <v>#REF!</v>
      </c>
      <c r="T74" s="1"/>
      <c r="U74" s="1"/>
      <c r="V74" s="1"/>
      <c r="W74" s="1"/>
      <c r="X74" s="1"/>
      <c r="Y74" s="1"/>
      <c r="Z74" s="1"/>
    </row>
    <row r="75" spans="1:26" ht="39.75" customHeight="1" x14ac:dyDescent="0.25">
      <c r="A75" s="92">
        <f t="shared" si="0"/>
        <v>62</v>
      </c>
      <c r="B75" s="99" t="e">
        <f>'2 SERVICES'!#REF!</f>
        <v>#REF!</v>
      </c>
      <c r="C75" s="94">
        <f>'2 SERVICES'!B73</f>
        <v>0</v>
      </c>
      <c r="D75" s="95"/>
      <c r="E75" s="89"/>
      <c r="F75" s="100">
        <f t="shared" si="1"/>
        <v>30</v>
      </c>
      <c r="G75" s="91" t="s">
        <v>186</v>
      </c>
      <c r="H75" s="96">
        <f t="shared" si="2"/>
        <v>180</v>
      </c>
      <c r="I75" s="89"/>
      <c r="J75" s="96" t="e">
        <f>'2 SERVICES'!#REF!</f>
        <v>#REF!</v>
      </c>
      <c r="K75" s="91"/>
      <c r="L75" s="97" t="e">
        <f>'2 SERVICES'!#REF!</f>
        <v>#REF!</v>
      </c>
      <c r="M75" s="774" t="s">
        <v>165</v>
      </c>
      <c r="N75" s="462"/>
      <c r="O75" s="462"/>
      <c r="P75" s="462"/>
      <c r="Q75" s="462"/>
      <c r="R75" s="463"/>
      <c r="S75" s="98" t="e">
        <f t="shared" si="3"/>
        <v>#REF!</v>
      </c>
      <c r="T75" s="1"/>
      <c r="U75" s="1"/>
      <c r="V75" s="1"/>
      <c r="W75" s="1"/>
      <c r="X75" s="1"/>
      <c r="Y75" s="1"/>
      <c r="Z75" s="1"/>
    </row>
    <row r="76" spans="1:26" ht="39.75" customHeight="1" x14ac:dyDescent="0.25">
      <c r="A76" s="92">
        <f t="shared" si="0"/>
        <v>63</v>
      </c>
      <c r="B76" s="93" t="e">
        <f>'2 SERVICES'!#REF!</f>
        <v>#REF!</v>
      </c>
      <c r="C76" s="94">
        <f>'2 SERVICES'!B74</f>
        <v>0</v>
      </c>
      <c r="D76" s="95"/>
      <c r="E76" s="89"/>
      <c r="F76" s="96">
        <f t="shared" si="1"/>
        <v>30</v>
      </c>
      <c r="G76" s="91" t="s">
        <v>185</v>
      </c>
      <c r="H76" s="96">
        <f t="shared" si="2"/>
        <v>180</v>
      </c>
      <c r="I76" s="89"/>
      <c r="J76" s="96" t="e">
        <f>'2 SERVICES'!#REF!</f>
        <v>#REF!</v>
      </c>
      <c r="K76" s="91"/>
      <c r="L76" s="97" t="e">
        <f>'2 SERVICES'!#REF!</f>
        <v>#REF!</v>
      </c>
      <c r="M76" s="774" t="s">
        <v>165</v>
      </c>
      <c r="N76" s="462"/>
      <c r="O76" s="462"/>
      <c r="P76" s="462"/>
      <c r="Q76" s="462"/>
      <c r="R76" s="463"/>
      <c r="S76" s="98" t="e">
        <f t="shared" si="3"/>
        <v>#REF!</v>
      </c>
      <c r="T76" s="1"/>
      <c r="U76" s="1"/>
      <c r="V76" s="1"/>
      <c r="W76" s="1"/>
      <c r="X76" s="1"/>
      <c r="Y76" s="1"/>
      <c r="Z76" s="1"/>
    </row>
    <row r="77" spans="1:26" ht="39.75" customHeight="1" x14ac:dyDescent="0.25">
      <c r="A77" s="92">
        <f t="shared" si="0"/>
        <v>64</v>
      </c>
      <c r="B77" s="99" t="e">
        <f>'2 SERVICES'!#REF!</f>
        <v>#REF!</v>
      </c>
      <c r="C77" s="94">
        <f>'2 SERVICES'!B75</f>
        <v>0</v>
      </c>
      <c r="D77" s="95"/>
      <c r="E77" s="89"/>
      <c r="F77" s="100">
        <f t="shared" si="1"/>
        <v>30</v>
      </c>
      <c r="G77" s="91" t="s">
        <v>186</v>
      </c>
      <c r="H77" s="96">
        <f t="shared" si="2"/>
        <v>180</v>
      </c>
      <c r="I77" s="89"/>
      <c r="J77" s="96" t="e">
        <f>'2 SERVICES'!#REF!</f>
        <v>#REF!</v>
      </c>
      <c r="K77" s="91"/>
      <c r="L77" s="97" t="e">
        <f>'2 SERVICES'!#REF!</f>
        <v>#REF!</v>
      </c>
      <c r="M77" s="774" t="s">
        <v>165</v>
      </c>
      <c r="N77" s="462"/>
      <c r="O77" s="462"/>
      <c r="P77" s="462"/>
      <c r="Q77" s="462"/>
      <c r="R77" s="463"/>
      <c r="S77" s="98" t="e">
        <f t="shared" si="3"/>
        <v>#REF!</v>
      </c>
      <c r="T77" s="1"/>
      <c r="U77" s="1"/>
      <c r="V77" s="1"/>
      <c r="W77" s="1"/>
      <c r="X77" s="1"/>
      <c r="Y77" s="1"/>
      <c r="Z77" s="1"/>
    </row>
    <row r="78" spans="1:26" ht="39.75" customHeight="1" x14ac:dyDescent="0.25">
      <c r="A78" s="92">
        <f t="shared" si="0"/>
        <v>65</v>
      </c>
      <c r="B78" s="93" t="e">
        <f>'2 SERVICES'!#REF!</f>
        <v>#REF!</v>
      </c>
      <c r="C78" s="94">
        <f>'2 SERVICES'!B76</f>
        <v>0</v>
      </c>
      <c r="D78" s="95"/>
      <c r="E78" s="89"/>
      <c r="F78" s="96">
        <f t="shared" si="1"/>
        <v>30</v>
      </c>
      <c r="G78" s="91" t="s">
        <v>185</v>
      </c>
      <c r="H78" s="96">
        <f t="shared" si="2"/>
        <v>180</v>
      </c>
      <c r="I78" s="89"/>
      <c r="J78" s="96" t="e">
        <f>'2 SERVICES'!#REF!</f>
        <v>#REF!</v>
      </c>
      <c r="K78" s="91"/>
      <c r="L78" s="97" t="e">
        <f>'2 SERVICES'!#REF!</f>
        <v>#REF!</v>
      </c>
      <c r="M78" s="774" t="s">
        <v>165</v>
      </c>
      <c r="N78" s="462"/>
      <c r="O78" s="462"/>
      <c r="P78" s="462"/>
      <c r="Q78" s="462"/>
      <c r="R78" s="463"/>
      <c r="S78" s="98" t="e">
        <f t="shared" si="3"/>
        <v>#REF!</v>
      </c>
      <c r="T78" s="1"/>
      <c r="U78" s="1"/>
      <c r="V78" s="1"/>
      <c r="W78" s="1"/>
      <c r="X78" s="1"/>
      <c r="Y78" s="1"/>
      <c r="Z78" s="1"/>
    </row>
    <row r="79" spans="1:26" ht="39.75" customHeight="1" x14ac:dyDescent="0.25">
      <c r="A79" s="92">
        <f t="shared" si="0"/>
        <v>66</v>
      </c>
      <c r="B79" s="99" t="e">
        <f>'2 SERVICES'!#REF!</f>
        <v>#REF!</v>
      </c>
      <c r="C79" s="94">
        <f>'2 SERVICES'!B77</f>
        <v>0</v>
      </c>
      <c r="D79" s="95"/>
      <c r="E79" s="89"/>
      <c r="F79" s="100">
        <f t="shared" si="1"/>
        <v>30</v>
      </c>
      <c r="G79" s="91" t="s">
        <v>186</v>
      </c>
      <c r="H79" s="96">
        <f t="shared" si="2"/>
        <v>180</v>
      </c>
      <c r="I79" s="89"/>
      <c r="J79" s="96" t="e">
        <f>'2 SERVICES'!#REF!</f>
        <v>#REF!</v>
      </c>
      <c r="K79" s="91"/>
      <c r="L79" s="97" t="e">
        <f>'2 SERVICES'!#REF!</f>
        <v>#REF!</v>
      </c>
      <c r="M79" s="774" t="s">
        <v>165</v>
      </c>
      <c r="N79" s="462"/>
      <c r="O79" s="462"/>
      <c r="P79" s="462"/>
      <c r="Q79" s="462"/>
      <c r="R79" s="463"/>
      <c r="S79" s="98" t="e">
        <f t="shared" si="3"/>
        <v>#REF!</v>
      </c>
      <c r="T79" s="1"/>
      <c r="U79" s="1"/>
      <c r="V79" s="1"/>
      <c r="W79" s="1"/>
      <c r="X79" s="1"/>
      <c r="Y79" s="1"/>
      <c r="Z79" s="1"/>
    </row>
    <row r="80" spans="1:26" ht="39.75" customHeight="1" x14ac:dyDescent="0.25">
      <c r="A80" s="92">
        <f t="shared" si="0"/>
        <v>67</v>
      </c>
      <c r="B80" s="93" t="e">
        <f>'2 SERVICES'!#REF!</f>
        <v>#REF!</v>
      </c>
      <c r="C80" s="94">
        <f>'2 SERVICES'!B78</f>
        <v>0</v>
      </c>
      <c r="D80" s="95"/>
      <c r="E80" s="89"/>
      <c r="F80" s="96">
        <f t="shared" si="1"/>
        <v>30</v>
      </c>
      <c r="G80" s="91" t="s">
        <v>185</v>
      </c>
      <c r="H80" s="96">
        <f t="shared" si="2"/>
        <v>180</v>
      </c>
      <c r="I80" s="89"/>
      <c r="J80" s="96" t="e">
        <f>'2 SERVICES'!#REF!</f>
        <v>#REF!</v>
      </c>
      <c r="K80" s="91"/>
      <c r="L80" s="97" t="e">
        <f>'2 SERVICES'!#REF!</f>
        <v>#REF!</v>
      </c>
      <c r="M80" s="774" t="s">
        <v>165</v>
      </c>
      <c r="N80" s="462"/>
      <c r="O80" s="462"/>
      <c r="P80" s="462"/>
      <c r="Q80" s="462"/>
      <c r="R80" s="463"/>
      <c r="S80" s="98" t="e">
        <f t="shared" si="3"/>
        <v>#REF!</v>
      </c>
      <c r="T80" s="1"/>
      <c r="U80" s="1"/>
      <c r="V80" s="1"/>
      <c r="W80" s="1"/>
      <c r="X80" s="1"/>
      <c r="Y80" s="1"/>
      <c r="Z80" s="1"/>
    </row>
    <row r="81" spans="1:26" ht="39.75" customHeight="1" x14ac:dyDescent="0.25">
      <c r="A81" s="92">
        <f t="shared" si="0"/>
        <v>68</v>
      </c>
      <c r="B81" s="99" t="e">
        <f>'2 SERVICES'!#REF!</f>
        <v>#REF!</v>
      </c>
      <c r="C81" s="94">
        <f>'2 SERVICES'!B79</f>
        <v>0</v>
      </c>
      <c r="D81" s="95"/>
      <c r="E81" s="89"/>
      <c r="F81" s="100">
        <f t="shared" si="1"/>
        <v>30</v>
      </c>
      <c r="G81" s="91" t="s">
        <v>186</v>
      </c>
      <c r="H81" s="96">
        <f t="shared" si="2"/>
        <v>180</v>
      </c>
      <c r="I81" s="89"/>
      <c r="J81" s="96" t="e">
        <f>'2 SERVICES'!#REF!</f>
        <v>#REF!</v>
      </c>
      <c r="K81" s="91"/>
      <c r="L81" s="97" t="e">
        <f>'2 SERVICES'!#REF!</f>
        <v>#REF!</v>
      </c>
      <c r="M81" s="774" t="s">
        <v>165</v>
      </c>
      <c r="N81" s="462"/>
      <c r="O81" s="462"/>
      <c r="P81" s="462"/>
      <c r="Q81" s="462"/>
      <c r="R81" s="463"/>
      <c r="S81" s="98" t="e">
        <f t="shared" si="3"/>
        <v>#REF!</v>
      </c>
      <c r="T81" s="1"/>
      <c r="U81" s="1"/>
      <c r="V81" s="1"/>
      <c r="W81" s="1"/>
      <c r="X81" s="1"/>
      <c r="Y81" s="1"/>
      <c r="Z81" s="1"/>
    </row>
    <row r="82" spans="1:26" ht="39.75" customHeight="1" x14ac:dyDescent="0.25">
      <c r="A82" s="92">
        <f t="shared" si="0"/>
        <v>69</v>
      </c>
      <c r="B82" s="93" t="e">
        <f>'2 SERVICES'!#REF!</f>
        <v>#REF!</v>
      </c>
      <c r="C82" s="94">
        <f>'2 SERVICES'!B80</f>
        <v>0</v>
      </c>
      <c r="D82" s="95"/>
      <c r="E82" s="89"/>
      <c r="F82" s="96">
        <f t="shared" si="1"/>
        <v>30</v>
      </c>
      <c r="G82" s="91" t="s">
        <v>185</v>
      </c>
      <c r="H82" s="96">
        <f t="shared" si="2"/>
        <v>180</v>
      </c>
      <c r="I82" s="89"/>
      <c r="J82" s="96" t="e">
        <f>'2 SERVICES'!#REF!</f>
        <v>#REF!</v>
      </c>
      <c r="K82" s="91"/>
      <c r="L82" s="97" t="e">
        <f>'2 SERVICES'!#REF!</f>
        <v>#REF!</v>
      </c>
      <c r="M82" s="774" t="s">
        <v>165</v>
      </c>
      <c r="N82" s="462"/>
      <c r="O82" s="462"/>
      <c r="P82" s="462"/>
      <c r="Q82" s="462"/>
      <c r="R82" s="463"/>
      <c r="S82" s="98" t="e">
        <f t="shared" si="3"/>
        <v>#REF!</v>
      </c>
      <c r="T82" s="1"/>
      <c r="U82" s="1"/>
      <c r="V82" s="1"/>
      <c r="W82" s="1"/>
      <c r="X82" s="1"/>
      <c r="Y82" s="1"/>
      <c r="Z82" s="1"/>
    </row>
    <row r="83" spans="1:26" ht="39.75" customHeight="1" x14ac:dyDescent="0.25">
      <c r="A83" s="92">
        <f t="shared" si="0"/>
        <v>70</v>
      </c>
      <c r="B83" s="99" t="e">
        <f>'2 SERVICES'!#REF!</f>
        <v>#REF!</v>
      </c>
      <c r="C83" s="94">
        <f>'2 SERVICES'!B81</f>
        <v>0</v>
      </c>
      <c r="D83" s="95"/>
      <c r="E83" s="89"/>
      <c r="F83" s="100">
        <f t="shared" si="1"/>
        <v>30</v>
      </c>
      <c r="G83" s="91" t="s">
        <v>186</v>
      </c>
      <c r="H83" s="96">
        <f t="shared" si="2"/>
        <v>180</v>
      </c>
      <c r="I83" s="89"/>
      <c r="J83" s="96" t="e">
        <f>'2 SERVICES'!#REF!</f>
        <v>#REF!</v>
      </c>
      <c r="K83" s="91"/>
      <c r="L83" s="97" t="e">
        <f>'2 SERVICES'!#REF!</f>
        <v>#REF!</v>
      </c>
      <c r="M83" s="774" t="s">
        <v>165</v>
      </c>
      <c r="N83" s="462"/>
      <c r="O83" s="462"/>
      <c r="P83" s="462"/>
      <c r="Q83" s="462"/>
      <c r="R83" s="463"/>
      <c r="S83" s="98" t="e">
        <f t="shared" si="3"/>
        <v>#REF!</v>
      </c>
      <c r="T83" s="1"/>
      <c r="U83" s="1"/>
      <c r="V83" s="1"/>
      <c r="W83" s="1"/>
      <c r="X83" s="1"/>
      <c r="Y83" s="1"/>
      <c r="Z83" s="1"/>
    </row>
    <row r="84" spans="1:26" ht="39.75" customHeight="1" x14ac:dyDescent="0.25">
      <c r="A84" s="92">
        <f t="shared" si="0"/>
        <v>71</v>
      </c>
      <c r="B84" s="93" t="e">
        <f>'2 SERVICES'!#REF!</f>
        <v>#REF!</v>
      </c>
      <c r="C84" s="94">
        <f>'2 SERVICES'!B82</f>
        <v>0</v>
      </c>
      <c r="D84" s="95"/>
      <c r="E84" s="89"/>
      <c r="F84" s="96">
        <f t="shared" si="1"/>
        <v>30</v>
      </c>
      <c r="G84" s="91" t="s">
        <v>185</v>
      </c>
      <c r="H84" s="96">
        <f t="shared" si="2"/>
        <v>180</v>
      </c>
      <c r="I84" s="89"/>
      <c r="J84" s="96" t="e">
        <f>'2 SERVICES'!#REF!</f>
        <v>#REF!</v>
      </c>
      <c r="K84" s="91"/>
      <c r="L84" s="97" t="e">
        <f>'2 SERVICES'!#REF!</f>
        <v>#REF!</v>
      </c>
      <c r="M84" s="774" t="s">
        <v>165</v>
      </c>
      <c r="N84" s="462"/>
      <c r="O84" s="462"/>
      <c r="P84" s="462"/>
      <c r="Q84" s="462"/>
      <c r="R84" s="463"/>
      <c r="S84" s="98" t="e">
        <f t="shared" si="3"/>
        <v>#REF!</v>
      </c>
      <c r="T84" s="1"/>
      <c r="U84" s="1"/>
      <c r="V84" s="1"/>
      <c r="W84" s="1"/>
      <c r="X84" s="1"/>
      <c r="Y84" s="1"/>
      <c r="Z84" s="1"/>
    </row>
    <row r="85" spans="1:26" ht="39.75" customHeight="1" x14ac:dyDescent="0.25">
      <c r="A85" s="92">
        <f t="shared" si="0"/>
        <v>72</v>
      </c>
      <c r="B85" s="99" t="e">
        <f>'2 SERVICES'!#REF!</f>
        <v>#REF!</v>
      </c>
      <c r="C85" s="94">
        <f>'2 SERVICES'!B83</f>
        <v>0</v>
      </c>
      <c r="D85" s="95"/>
      <c r="E85" s="89"/>
      <c r="F85" s="100">
        <f t="shared" si="1"/>
        <v>30</v>
      </c>
      <c r="G85" s="91" t="s">
        <v>186</v>
      </c>
      <c r="H85" s="96">
        <f t="shared" si="2"/>
        <v>180</v>
      </c>
      <c r="I85" s="89"/>
      <c r="J85" s="96" t="e">
        <f>'2 SERVICES'!#REF!</f>
        <v>#REF!</v>
      </c>
      <c r="K85" s="91"/>
      <c r="L85" s="97" t="e">
        <f>'2 SERVICES'!#REF!</f>
        <v>#REF!</v>
      </c>
      <c r="M85" s="774" t="s">
        <v>165</v>
      </c>
      <c r="N85" s="462"/>
      <c r="O85" s="462"/>
      <c r="P85" s="462"/>
      <c r="Q85" s="462"/>
      <c r="R85" s="463"/>
      <c r="S85" s="98" t="e">
        <f t="shared" si="3"/>
        <v>#REF!</v>
      </c>
      <c r="T85" s="1"/>
      <c r="U85" s="1"/>
      <c r="V85" s="1"/>
      <c r="W85" s="1"/>
      <c r="X85" s="1"/>
      <c r="Y85" s="1"/>
      <c r="Z85" s="1"/>
    </row>
    <row r="86" spans="1:26" ht="39.75" customHeight="1" x14ac:dyDescent="0.25">
      <c r="A86" s="92">
        <f t="shared" si="0"/>
        <v>73</v>
      </c>
      <c r="B86" s="93" t="e">
        <f>'2 SERVICES'!#REF!</f>
        <v>#REF!</v>
      </c>
      <c r="C86" s="94">
        <f>'2 SERVICES'!B84</f>
        <v>0</v>
      </c>
      <c r="D86" s="95"/>
      <c r="E86" s="89"/>
      <c r="F86" s="96">
        <f t="shared" si="1"/>
        <v>30</v>
      </c>
      <c r="G86" s="91" t="s">
        <v>185</v>
      </c>
      <c r="H86" s="96">
        <f t="shared" si="2"/>
        <v>180</v>
      </c>
      <c r="I86" s="89"/>
      <c r="J86" s="96" t="e">
        <f>'2 SERVICES'!#REF!</f>
        <v>#REF!</v>
      </c>
      <c r="K86" s="91"/>
      <c r="L86" s="97" t="e">
        <f>'2 SERVICES'!#REF!</f>
        <v>#REF!</v>
      </c>
      <c r="M86" s="774" t="s">
        <v>165</v>
      </c>
      <c r="N86" s="462"/>
      <c r="O86" s="462"/>
      <c r="P86" s="462"/>
      <c r="Q86" s="462"/>
      <c r="R86" s="463"/>
      <c r="S86" s="98" t="e">
        <f t="shared" si="3"/>
        <v>#REF!</v>
      </c>
      <c r="T86" s="1"/>
      <c r="U86" s="1"/>
      <c r="V86" s="1"/>
      <c r="W86" s="1"/>
      <c r="X86" s="1"/>
      <c r="Y86" s="1"/>
      <c r="Z86" s="1"/>
    </row>
    <row r="87" spans="1:26" ht="39.75" customHeight="1" x14ac:dyDescent="0.25">
      <c r="A87" s="92">
        <f t="shared" si="0"/>
        <v>74</v>
      </c>
      <c r="B87" s="99" t="e">
        <f>'2 SERVICES'!#REF!</f>
        <v>#REF!</v>
      </c>
      <c r="C87" s="94">
        <f>'2 SERVICES'!B85</f>
        <v>0</v>
      </c>
      <c r="D87" s="95"/>
      <c r="E87" s="89"/>
      <c r="F87" s="100">
        <f t="shared" si="1"/>
        <v>30</v>
      </c>
      <c r="G87" s="91" t="s">
        <v>186</v>
      </c>
      <c r="H87" s="96">
        <f t="shared" si="2"/>
        <v>180</v>
      </c>
      <c r="I87" s="89"/>
      <c r="J87" s="96" t="e">
        <f>'2 SERVICES'!#REF!</f>
        <v>#REF!</v>
      </c>
      <c r="K87" s="91"/>
      <c r="L87" s="97" t="e">
        <f>'2 SERVICES'!#REF!</f>
        <v>#REF!</v>
      </c>
      <c r="M87" s="774" t="s">
        <v>165</v>
      </c>
      <c r="N87" s="462"/>
      <c r="O87" s="462"/>
      <c r="P87" s="462"/>
      <c r="Q87" s="462"/>
      <c r="R87" s="463"/>
      <c r="S87" s="98" t="e">
        <f t="shared" si="3"/>
        <v>#REF!</v>
      </c>
      <c r="T87" s="1"/>
      <c r="U87" s="1"/>
      <c r="V87" s="1"/>
      <c r="W87" s="1"/>
      <c r="X87" s="1"/>
      <c r="Y87" s="1"/>
      <c r="Z87" s="1"/>
    </row>
    <row r="88" spans="1:26" ht="39.75" customHeight="1" x14ac:dyDescent="0.25">
      <c r="A88" s="92">
        <f t="shared" si="0"/>
        <v>75</v>
      </c>
      <c r="B88" s="93" t="e">
        <f>'2 SERVICES'!#REF!</f>
        <v>#REF!</v>
      </c>
      <c r="C88" s="94">
        <f>'2 SERVICES'!B86</f>
        <v>0</v>
      </c>
      <c r="D88" s="95"/>
      <c r="E88" s="89"/>
      <c r="F88" s="96">
        <f t="shared" si="1"/>
        <v>30</v>
      </c>
      <c r="G88" s="91" t="s">
        <v>185</v>
      </c>
      <c r="H88" s="96">
        <f t="shared" si="2"/>
        <v>180</v>
      </c>
      <c r="I88" s="89"/>
      <c r="J88" s="96" t="e">
        <f>'2 SERVICES'!#REF!</f>
        <v>#REF!</v>
      </c>
      <c r="K88" s="91"/>
      <c r="L88" s="97" t="e">
        <f>'2 SERVICES'!#REF!</f>
        <v>#REF!</v>
      </c>
      <c r="M88" s="774" t="s">
        <v>165</v>
      </c>
      <c r="N88" s="462"/>
      <c r="O88" s="462"/>
      <c r="P88" s="462"/>
      <c r="Q88" s="462"/>
      <c r="R88" s="463"/>
      <c r="S88" s="98" t="e">
        <f t="shared" si="3"/>
        <v>#REF!</v>
      </c>
      <c r="T88" s="1"/>
      <c r="U88" s="1"/>
      <c r="V88" s="1"/>
      <c r="W88" s="1"/>
      <c r="X88" s="1"/>
      <c r="Y88" s="1"/>
      <c r="Z88" s="1"/>
    </row>
    <row r="89" spans="1:26" ht="39.75" customHeight="1" x14ac:dyDescent="0.25">
      <c r="A89" s="92">
        <f t="shared" si="0"/>
        <v>76</v>
      </c>
      <c r="B89" s="99" t="e">
        <f>'2 SERVICES'!#REF!</f>
        <v>#REF!</v>
      </c>
      <c r="C89" s="94">
        <f>'2 SERVICES'!B87</f>
        <v>0</v>
      </c>
      <c r="D89" s="95"/>
      <c r="E89" s="89"/>
      <c r="F89" s="100">
        <f t="shared" si="1"/>
        <v>30</v>
      </c>
      <c r="G89" s="91" t="s">
        <v>186</v>
      </c>
      <c r="H89" s="96">
        <f t="shared" si="2"/>
        <v>180</v>
      </c>
      <c r="I89" s="89"/>
      <c r="J89" s="96" t="e">
        <f>'2 SERVICES'!#REF!</f>
        <v>#REF!</v>
      </c>
      <c r="K89" s="91"/>
      <c r="L89" s="97" t="e">
        <f>'2 SERVICES'!#REF!</f>
        <v>#REF!</v>
      </c>
      <c r="M89" s="774" t="s">
        <v>165</v>
      </c>
      <c r="N89" s="462"/>
      <c r="O89" s="462"/>
      <c r="P89" s="462"/>
      <c r="Q89" s="462"/>
      <c r="R89" s="463"/>
      <c r="S89" s="98" t="e">
        <f t="shared" si="3"/>
        <v>#REF!</v>
      </c>
      <c r="T89" s="1"/>
      <c r="U89" s="1"/>
      <c r="V89" s="1"/>
      <c r="W89" s="1"/>
      <c r="X89" s="1"/>
      <c r="Y89" s="1"/>
      <c r="Z89" s="1"/>
    </row>
    <row r="90" spans="1:26" ht="39.75" customHeight="1" x14ac:dyDescent="0.25">
      <c r="A90" s="92">
        <f t="shared" si="0"/>
        <v>77</v>
      </c>
      <c r="B90" s="93" t="e">
        <f>'2 SERVICES'!#REF!</f>
        <v>#REF!</v>
      </c>
      <c r="C90" s="94">
        <f>'2 SERVICES'!B88</f>
        <v>0</v>
      </c>
      <c r="D90" s="95"/>
      <c r="E90" s="89"/>
      <c r="F90" s="96">
        <f t="shared" si="1"/>
        <v>30</v>
      </c>
      <c r="G90" s="91" t="s">
        <v>185</v>
      </c>
      <c r="H90" s="96">
        <f t="shared" si="2"/>
        <v>180</v>
      </c>
      <c r="I90" s="89"/>
      <c r="J90" s="96" t="e">
        <f>'2 SERVICES'!#REF!</f>
        <v>#REF!</v>
      </c>
      <c r="K90" s="91"/>
      <c r="L90" s="97" t="e">
        <f>'2 SERVICES'!#REF!</f>
        <v>#REF!</v>
      </c>
      <c r="M90" s="774" t="s">
        <v>165</v>
      </c>
      <c r="N90" s="462"/>
      <c r="O90" s="462"/>
      <c r="P90" s="462"/>
      <c r="Q90" s="462"/>
      <c r="R90" s="463"/>
      <c r="S90" s="98" t="e">
        <f t="shared" si="3"/>
        <v>#REF!</v>
      </c>
      <c r="T90" s="1"/>
      <c r="U90" s="1"/>
      <c r="V90" s="1"/>
      <c r="W90" s="1"/>
      <c r="X90" s="1"/>
      <c r="Y90" s="1"/>
      <c r="Z90" s="1"/>
    </row>
    <row r="91" spans="1:26" ht="39.75" customHeight="1" x14ac:dyDescent="0.25">
      <c r="A91" s="92">
        <f t="shared" si="0"/>
        <v>78</v>
      </c>
      <c r="B91" s="99" t="e">
        <f>'2 SERVICES'!#REF!</f>
        <v>#REF!</v>
      </c>
      <c r="C91" s="94">
        <f>'2 SERVICES'!B89</f>
        <v>0</v>
      </c>
      <c r="D91" s="95"/>
      <c r="E91" s="89"/>
      <c r="F91" s="100">
        <f t="shared" si="1"/>
        <v>30</v>
      </c>
      <c r="G91" s="91" t="s">
        <v>186</v>
      </c>
      <c r="H91" s="96">
        <f t="shared" si="2"/>
        <v>180</v>
      </c>
      <c r="I91" s="89"/>
      <c r="J91" s="96" t="e">
        <f>'2 SERVICES'!#REF!</f>
        <v>#REF!</v>
      </c>
      <c r="K91" s="91"/>
      <c r="L91" s="97" t="e">
        <f>'2 SERVICES'!#REF!</f>
        <v>#REF!</v>
      </c>
      <c r="M91" s="774" t="s">
        <v>165</v>
      </c>
      <c r="N91" s="462"/>
      <c r="O91" s="462"/>
      <c r="P91" s="462"/>
      <c r="Q91" s="462"/>
      <c r="R91" s="463"/>
      <c r="S91" s="98" t="e">
        <f t="shared" si="3"/>
        <v>#REF!</v>
      </c>
      <c r="T91" s="1"/>
      <c r="U91" s="1"/>
      <c r="V91" s="1"/>
      <c r="W91" s="1"/>
      <c r="X91" s="1"/>
      <c r="Y91" s="1"/>
      <c r="Z91" s="1"/>
    </row>
    <row r="92" spans="1:26" ht="39.75" customHeight="1" x14ac:dyDescent="0.25">
      <c r="A92" s="92">
        <f t="shared" si="0"/>
        <v>79</v>
      </c>
      <c r="B92" s="93" t="e">
        <f>'2 SERVICES'!#REF!</f>
        <v>#REF!</v>
      </c>
      <c r="C92" s="94">
        <f>'2 SERVICES'!B90</f>
        <v>0</v>
      </c>
      <c r="D92" s="95"/>
      <c r="E92" s="89"/>
      <c r="F92" s="96">
        <f t="shared" si="1"/>
        <v>30</v>
      </c>
      <c r="G92" s="91" t="s">
        <v>185</v>
      </c>
      <c r="H92" s="96">
        <f t="shared" si="2"/>
        <v>180</v>
      </c>
      <c r="I92" s="89"/>
      <c r="J92" s="96" t="e">
        <f>'2 SERVICES'!#REF!</f>
        <v>#REF!</v>
      </c>
      <c r="K92" s="91"/>
      <c r="L92" s="97" t="e">
        <f>'2 SERVICES'!#REF!</f>
        <v>#REF!</v>
      </c>
      <c r="M92" s="774" t="s">
        <v>165</v>
      </c>
      <c r="N92" s="462"/>
      <c r="O92" s="462"/>
      <c r="P92" s="462"/>
      <c r="Q92" s="462"/>
      <c r="R92" s="463"/>
      <c r="S92" s="98" t="e">
        <f t="shared" si="3"/>
        <v>#REF!</v>
      </c>
      <c r="T92" s="1"/>
      <c r="U92" s="1"/>
      <c r="V92" s="1"/>
      <c r="W92" s="1"/>
      <c r="X92" s="1"/>
      <c r="Y92" s="1"/>
      <c r="Z92" s="1"/>
    </row>
    <row r="93" spans="1:26" ht="39.75" customHeight="1" x14ac:dyDescent="0.25">
      <c r="A93" s="92">
        <f t="shared" si="0"/>
        <v>80</v>
      </c>
      <c r="B93" s="99" t="e">
        <f>'2 SERVICES'!#REF!</f>
        <v>#REF!</v>
      </c>
      <c r="C93" s="94">
        <f>'2 SERVICES'!B91</f>
        <v>0</v>
      </c>
      <c r="D93" s="95"/>
      <c r="E93" s="89"/>
      <c r="F93" s="100">
        <f t="shared" si="1"/>
        <v>30</v>
      </c>
      <c r="G93" s="91" t="s">
        <v>186</v>
      </c>
      <c r="H93" s="96">
        <f t="shared" si="2"/>
        <v>180</v>
      </c>
      <c r="I93" s="89"/>
      <c r="J93" s="96" t="e">
        <f>'2 SERVICES'!#REF!</f>
        <v>#REF!</v>
      </c>
      <c r="K93" s="91"/>
      <c r="L93" s="97" t="e">
        <f>'2 SERVICES'!#REF!</f>
        <v>#REF!</v>
      </c>
      <c r="M93" s="774" t="s">
        <v>165</v>
      </c>
      <c r="N93" s="462"/>
      <c r="O93" s="462"/>
      <c r="P93" s="462"/>
      <c r="Q93" s="462"/>
      <c r="R93" s="463"/>
      <c r="S93" s="98" t="e">
        <f t="shared" si="3"/>
        <v>#REF!</v>
      </c>
      <c r="T93" s="1"/>
      <c r="U93" s="1"/>
      <c r="V93" s="1"/>
      <c r="W93" s="1"/>
      <c r="X93" s="1"/>
      <c r="Y93" s="1"/>
      <c r="Z93" s="1"/>
    </row>
    <row r="94" spans="1:26" ht="39.75" customHeight="1" x14ac:dyDescent="0.25">
      <c r="A94" s="92">
        <f t="shared" si="0"/>
        <v>81</v>
      </c>
      <c r="B94" s="93" t="e">
        <f>'2 SERVICES'!#REF!</f>
        <v>#REF!</v>
      </c>
      <c r="C94" s="94">
        <f>'2 SERVICES'!B92</f>
        <v>0</v>
      </c>
      <c r="D94" s="95"/>
      <c r="E94" s="89"/>
      <c r="F94" s="96">
        <f t="shared" si="1"/>
        <v>30</v>
      </c>
      <c r="G94" s="91" t="s">
        <v>185</v>
      </c>
      <c r="H94" s="96">
        <f t="shared" si="2"/>
        <v>180</v>
      </c>
      <c r="I94" s="89"/>
      <c r="J94" s="96" t="e">
        <f>'2 SERVICES'!#REF!</f>
        <v>#REF!</v>
      </c>
      <c r="K94" s="91"/>
      <c r="L94" s="97" t="e">
        <f>'2 SERVICES'!#REF!</f>
        <v>#REF!</v>
      </c>
      <c r="M94" s="774" t="s">
        <v>165</v>
      </c>
      <c r="N94" s="462"/>
      <c r="O94" s="462"/>
      <c r="P94" s="462"/>
      <c r="Q94" s="462"/>
      <c r="R94" s="463"/>
      <c r="S94" s="98" t="e">
        <f t="shared" si="3"/>
        <v>#REF!</v>
      </c>
      <c r="T94" s="1"/>
      <c r="U94" s="1"/>
      <c r="V94" s="1"/>
      <c r="W94" s="1"/>
      <c r="X94" s="1"/>
      <c r="Y94" s="1"/>
      <c r="Z94" s="1"/>
    </row>
    <row r="95" spans="1:26" ht="39.75" customHeight="1" x14ac:dyDescent="0.25">
      <c r="A95" s="92">
        <f t="shared" si="0"/>
        <v>82</v>
      </c>
      <c r="B95" s="99" t="e">
        <f>'2 SERVICES'!#REF!</f>
        <v>#REF!</v>
      </c>
      <c r="C95" s="94">
        <f>'2 SERVICES'!B93</f>
        <v>0</v>
      </c>
      <c r="D95" s="95"/>
      <c r="E95" s="89"/>
      <c r="F95" s="100">
        <f t="shared" si="1"/>
        <v>30</v>
      </c>
      <c r="G95" s="91" t="s">
        <v>186</v>
      </c>
      <c r="H95" s="96">
        <f t="shared" si="2"/>
        <v>180</v>
      </c>
      <c r="I95" s="89"/>
      <c r="J95" s="96" t="e">
        <f>'2 SERVICES'!#REF!</f>
        <v>#REF!</v>
      </c>
      <c r="K95" s="91"/>
      <c r="L95" s="97" t="e">
        <f>'2 SERVICES'!#REF!</f>
        <v>#REF!</v>
      </c>
      <c r="M95" s="774" t="s">
        <v>165</v>
      </c>
      <c r="N95" s="462"/>
      <c r="O95" s="462"/>
      <c r="P95" s="462"/>
      <c r="Q95" s="462"/>
      <c r="R95" s="463"/>
      <c r="S95" s="98" t="e">
        <f t="shared" si="3"/>
        <v>#REF!</v>
      </c>
      <c r="T95" s="1"/>
      <c r="U95" s="1"/>
      <c r="V95" s="1"/>
      <c r="W95" s="1"/>
      <c r="X95" s="1"/>
      <c r="Y95" s="1"/>
      <c r="Z95" s="1"/>
    </row>
    <row r="96" spans="1:26" ht="39.75" customHeight="1" x14ac:dyDescent="0.25">
      <c r="A96" s="92">
        <f t="shared" si="0"/>
        <v>83</v>
      </c>
      <c r="B96" s="93" t="e">
        <f>'2 SERVICES'!#REF!</f>
        <v>#REF!</v>
      </c>
      <c r="C96" s="94">
        <f>'2 SERVICES'!B94</f>
        <v>0</v>
      </c>
      <c r="D96" s="95"/>
      <c r="E96" s="89"/>
      <c r="F96" s="96">
        <f t="shared" si="1"/>
        <v>30</v>
      </c>
      <c r="G96" s="91" t="s">
        <v>185</v>
      </c>
      <c r="H96" s="96">
        <f t="shared" si="2"/>
        <v>180</v>
      </c>
      <c r="I96" s="89"/>
      <c r="J96" s="96" t="e">
        <f>'2 SERVICES'!#REF!</f>
        <v>#REF!</v>
      </c>
      <c r="K96" s="91"/>
      <c r="L96" s="97" t="e">
        <f>'2 SERVICES'!#REF!</f>
        <v>#REF!</v>
      </c>
      <c r="M96" s="774" t="s">
        <v>165</v>
      </c>
      <c r="N96" s="462"/>
      <c r="O96" s="462"/>
      <c r="P96" s="462"/>
      <c r="Q96" s="462"/>
      <c r="R96" s="463"/>
      <c r="S96" s="98" t="e">
        <f t="shared" si="3"/>
        <v>#REF!</v>
      </c>
      <c r="T96" s="1"/>
      <c r="U96" s="1"/>
      <c r="V96" s="1"/>
      <c r="W96" s="1"/>
      <c r="X96" s="1"/>
      <c r="Y96" s="1"/>
      <c r="Z96" s="1"/>
    </row>
    <row r="97" spans="1:26" ht="39.75" customHeight="1" x14ac:dyDescent="0.25">
      <c r="A97" s="92">
        <f t="shared" si="0"/>
        <v>84</v>
      </c>
      <c r="B97" s="99" t="e">
        <f>'2 SERVICES'!#REF!</f>
        <v>#REF!</v>
      </c>
      <c r="C97" s="94">
        <f>'2 SERVICES'!B95</f>
        <v>0</v>
      </c>
      <c r="D97" s="95"/>
      <c r="E97" s="89"/>
      <c r="F97" s="100">
        <f t="shared" si="1"/>
        <v>30</v>
      </c>
      <c r="G97" s="91" t="s">
        <v>186</v>
      </c>
      <c r="H97" s="96">
        <f t="shared" si="2"/>
        <v>180</v>
      </c>
      <c r="I97" s="89"/>
      <c r="J97" s="96" t="e">
        <f>'2 SERVICES'!#REF!</f>
        <v>#REF!</v>
      </c>
      <c r="K97" s="91"/>
      <c r="L97" s="97" t="e">
        <f>'2 SERVICES'!#REF!</f>
        <v>#REF!</v>
      </c>
      <c r="M97" s="774" t="s">
        <v>165</v>
      </c>
      <c r="N97" s="462"/>
      <c r="O97" s="462"/>
      <c r="P97" s="462"/>
      <c r="Q97" s="462"/>
      <c r="R97" s="463"/>
      <c r="S97" s="98" t="e">
        <f t="shared" si="3"/>
        <v>#REF!</v>
      </c>
      <c r="T97" s="1"/>
      <c r="U97" s="1"/>
      <c r="V97" s="1"/>
      <c r="W97" s="1"/>
      <c r="X97" s="1"/>
      <c r="Y97" s="1"/>
      <c r="Z97" s="1"/>
    </row>
    <row r="98" spans="1:26" ht="39.75" customHeight="1" x14ac:dyDescent="0.25">
      <c r="A98" s="92">
        <f t="shared" si="0"/>
        <v>85</v>
      </c>
      <c r="B98" s="93" t="e">
        <f>'2 SERVICES'!#REF!</f>
        <v>#REF!</v>
      </c>
      <c r="C98" s="94">
        <f>'2 SERVICES'!B96</f>
        <v>0</v>
      </c>
      <c r="D98" s="95"/>
      <c r="E98" s="89"/>
      <c r="F98" s="96">
        <f t="shared" si="1"/>
        <v>30</v>
      </c>
      <c r="G98" s="91" t="s">
        <v>185</v>
      </c>
      <c r="H98" s="96">
        <f t="shared" si="2"/>
        <v>180</v>
      </c>
      <c r="I98" s="89"/>
      <c r="J98" s="96" t="e">
        <f>'2 SERVICES'!#REF!</f>
        <v>#REF!</v>
      </c>
      <c r="K98" s="91"/>
      <c r="L98" s="97" t="e">
        <f>'2 SERVICES'!#REF!</f>
        <v>#REF!</v>
      </c>
      <c r="M98" s="774" t="s">
        <v>165</v>
      </c>
      <c r="N98" s="462"/>
      <c r="O98" s="462"/>
      <c r="P98" s="462"/>
      <c r="Q98" s="462"/>
      <c r="R98" s="463"/>
      <c r="S98" s="98" t="e">
        <f t="shared" si="3"/>
        <v>#REF!</v>
      </c>
      <c r="T98" s="1"/>
      <c r="U98" s="1"/>
      <c r="V98" s="1"/>
      <c r="W98" s="1"/>
      <c r="X98" s="1"/>
      <c r="Y98" s="1"/>
      <c r="Z98" s="1"/>
    </row>
    <row r="99" spans="1:26" ht="39.75" customHeight="1" x14ac:dyDescent="0.25">
      <c r="A99" s="92">
        <f t="shared" si="0"/>
        <v>86</v>
      </c>
      <c r="B99" s="99" t="e">
        <f>'2 SERVICES'!#REF!</f>
        <v>#REF!</v>
      </c>
      <c r="C99" s="94">
        <f>'2 SERVICES'!B97</f>
        <v>0</v>
      </c>
      <c r="D99" s="95"/>
      <c r="E99" s="89"/>
      <c r="F99" s="100">
        <f t="shared" si="1"/>
        <v>30</v>
      </c>
      <c r="G99" s="91" t="s">
        <v>186</v>
      </c>
      <c r="H99" s="96">
        <f t="shared" si="2"/>
        <v>180</v>
      </c>
      <c r="I99" s="89"/>
      <c r="J99" s="96" t="e">
        <f>'2 SERVICES'!#REF!</f>
        <v>#REF!</v>
      </c>
      <c r="K99" s="91"/>
      <c r="L99" s="97" t="e">
        <f>'2 SERVICES'!#REF!</f>
        <v>#REF!</v>
      </c>
      <c r="M99" s="774" t="s">
        <v>165</v>
      </c>
      <c r="N99" s="462"/>
      <c r="O99" s="462"/>
      <c r="P99" s="462"/>
      <c r="Q99" s="462"/>
      <c r="R99" s="463"/>
      <c r="S99" s="98" t="e">
        <f t="shared" si="3"/>
        <v>#REF!</v>
      </c>
      <c r="T99" s="1"/>
      <c r="U99" s="1"/>
      <c r="V99" s="1"/>
      <c r="W99" s="1"/>
      <c r="X99" s="1"/>
      <c r="Y99" s="1"/>
      <c r="Z99" s="1"/>
    </row>
    <row r="100" spans="1:26" ht="39.75" customHeight="1" x14ac:dyDescent="0.25">
      <c r="A100" s="92">
        <f t="shared" si="0"/>
        <v>87</v>
      </c>
      <c r="B100" s="93" t="e">
        <f>'2 SERVICES'!#REF!</f>
        <v>#REF!</v>
      </c>
      <c r="C100" s="94">
        <f>'2 SERVICES'!B98</f>
        <v>0</v>
      </c>
      <c r="D100" s="95"/>
      <c r="E100" s="89"/>
      <c r="F100" s="96">
        <f t="shared" si="1"/>
        <v>30</v>
      </c>
      <c r="G100" s="91" t="s">
        <v>185</v>
      </c>
      <c r="H100" s="96">
        <f t="shared" si="2"/>
        <v>180</v>
      </c>
      <c r="I100" s="89"/>
      <c r="J100" s="96" t="e">
        <f>'2 SERVICES'!#REF!</f>
        <v>#REF!</v>
      </c>
      <c r="K100" s="91"/>
      <c r="L100" s="97" t="e">
        <f>'2 SERVICES'!#REF!</f>
        <v>#REF!</v>
      </c>
      <c r="M100" s="774" t="s">
        <v>165</v>
      </c>
      <c r="N100" s="462"/>
      <c r="O100" s="462"/>
      <c r="P100" s="462"/>
      <c r="Q100" s="462"/>
      <c r="R100" s="463"/>
      <c r="S100" s="98" t="e">
        <f t="shared" si="3"/>
        <v>#REF!</v>
      </c>
      <c r="T100" s="1"/>
      <c r="U100" s="1"/>
      <c r="V100" s="1"/>
      <c r="W100" s="1"/>
      <c r="X100" s="1"/>
      <c r="Y100" s="1"/>
      <c r="Z100" s="1"/>
    </row>
    <row r="101" spans="1:26" ht="39.75" customHeight="1" x14ac:dyDescent="0.25">
      <c r="A101" s="92">
        <f t="shared" si="0"/>
        <v>88</v>
      </c>
      <c r="B101" s="99" t="e">
        <f>'2 SERVICES'!#REF!</f>
        <v>#REF!</v>
      </c>
      <c r="C101" s="94">
        <f>'2 SERVICES'!B99</f>
        <v>0</v>
      </c>
      <c r="D101" s="95"/>
      <c r="E101" s="89"/>
      <c r="F101" s="100">
        <f t="shared" si="1"/>
        <v>30</v>
      </c>
      <c r="G101" s="91" t="s">
        <v>186</v>
      </c>
      <c r="H101" s="96">
        <f t="shared" si="2"/>
        <v>180</v>
      </c>
      <c r="I101" s="89"/>
      <c r="J101" s="96" t="e">
        <f>'2 SERVICES'!#REF!</f>
        <v>#REF!</v>
      </c>
      <c r="K101" s="91"/>
      <c r="L101" s="97" t="e">
        <f>'2 SERVICES'!#REF!</f>
        <v>#REF!</v>
      </c>
      <c r="M101" s="774" t="s">
        <v>165</v>
      </c>
      <c r="N101" s="462"/>
      <c r="O101" s="462"/>
      <c r="P101" s="462"/>
      <c r="Q101" s="462"/>
      <c r="R101" s="463"/>
      <c r="S101" s="98" t="e">
        <f t="shared" si="3"/>
        <v>#REF!</v>
      </c>
      <c r="T101" s="1"/>
      <c r="U101" s="1"/>
      <c r="V101" s="1"/>
      <c r="W101" s="1"/>
      <c r="X101" s="1"/>
      <c r="Y101" s="1"/>
      <c r="Z101" s="1"/>
    </row>
    <row r="102" spans="1:26" ht="39.75" customHeight="1" x14ac:dyDescent="0.25">
      <c r="A102" s="92">
        <f t="shared" si="0"/>
        <v>89</v>
      </c>
      <c r="B102" s="93" t="e">
        <f>'2 SERVICES'!#REF!</f>
        <v>#REF!</v>
      </c>
      <c r="C102" s="94">
        <f>'2 SERVICES'!B100</f>
        <v>0</v>
      </c>
      <c r="D102" s="95"/>
      <c r="E102" s="89"/>
      <c r="F102" s="96">
        <f t="shared" si="1"/>
        <v>30</v>
      </c>
      <c r="G102" s="91" t="s">
        <v>185</v>
      </c>
      <c r="H102" s="96">
        <f t="shared" si="2"/>
        <v>180</v>
      </c>
      <c r="I102" s="89"/>
      <c r="J102" s="96" t="e">
        <f>'2 SERVICES'!#REF!</f>
        <v>#REF!</v>
      </c>
      <c r="K102" s="91"/>
      <c r="L102" s="97" t="e">
        <f>'2 SERVICES'!#REF!</f>
        <v>#REF!</v>
      </c>
      <c r="M102" s="774" t="s">
        <v>165</v>
      </c>
      <c r="N102" s="462"/>
      <c r="O102" s="462"/>
      <c r="P102" s="462"/>
      <c r="Q102" s="462"/>
      <c r="R102" s="463"/>
      <c r="S102" s="98" t="e">
        <f t="shared" si="3"/>
        <v>#REF!</v>
      </c>
      <c r="T102" s="1"/>
      <c r="U102" s="1"/>
      <c r="V102" s="1"/>
      <c r="W102" s="1"/>
      <c r="X102" s="1"/>
      <c r="Y102" s="1"/>
      <c r="Z102" s="1"/>
    </row>
    <row r="103" spans="1:26" ht="39.75" customHeight="1" x14ac:dyDescent="0.25">
      <c r="A103" s="92">
        <f t="shared" si="0"/>
        <v>90</v>
      </c>
      <c r="B103" s="99" t="e">
        <f>'2 SERVICES'!#REF!</f>
        <v>#REF!</v>
      </c>
      <c r="C103" s="94">
        <f>'2 SERVICES'!B101</f>
        <v>0</v>
      </c>
      <c r="D103" s="95"/>
      <c r="E103" s="89"/>
      <c r="F103" s="100">
        <f t="shared" si="1"/>
        <v>30</v>
      </c>
      <c r="G103" s="91" t="s">
        <v>186</v>
      </c>
      <c r="H103" s="96">
        <f t="shared" si="2"/>
        <v>180</v>
      </c>
      <c r="I103" s="89"/>
      <c r="J103" s="96" t="e">
        <f>'2 SERVICES'!#REF!</f>
        <v>#REF!</v>
      </c>
      <c r="K103" s="91"/>
      <c r="L103" s="97" t="e">
        <f>'2 SERVICES'!#REF!</f>
        <v>#REF!</v>
      </c>
      <c r="M103" s="774" t="s">
        <v>165</v>
      </c>
      <c r="N103" s="462"/>
      <c r="O103" s="462"/>
      <c r="P103" s="462"/>
      <c r="Q103" s="462"/>
      <c r="R103" s="463"/>
      <c r="S103" s="98" t="e">
        <f t="shared" si="3"/>
        <v>#REF!</v>
      </c>
      <c r="T103" s="1"/>
      <c r="U103" s="1"/>
      <c r="V103" s="1"/>
      <c r="W103" s="1"/>
      <c r="X103" s="1"/>
      <c r="Y103" s="1"/>
      <c r="Z103" s="1"/>
    </row>
    <row r="104" spans="1:26" ht="39.75" customHeight="1" x14ac:dyDescent="0.25">
      <c r="A104" s="92">
        <f t="shared" si="0"/>
        <v>91</v>
      </c>
      <c r="B104" s="93" t="e">
        <f>'2 SERVICES'!#REF!</f>
        <v>#REF!</v>
      </c>
      <c r="C104" s="94">
        <f>'2 SERVICES'!B102</f>
        <v>0</v>
      </c>
      <c r="D104" s="95"/>
      <c r="E104" s="89"/>
      <c r="F104" s="96">
        <f t="shared" si="1"/>
        <v>30</v>
      </c>
      <c r="G104" s="91" t="s">
        <v>185</v>
      </c>
      <c r="H104" s="96">
        <f t="shared" si="2"/>
        <v>180</v>
      </c>
      <c r="I104" s="89"/>
      <c r="J104" s="96" t="e">
        <f>'2 SERVICES'!#REF!</f>
        <v>#REF!</v>
      </c>
      <c r="K104" s="91"/>
      <c r="L104" s="97" t="e">
        <f>'2 SERVICES'!#REF!</f>
        <v>#REF!</v>
      </c>
      <c r="M104" s="774" t="s">
        <v>165</v>
      </c>
      <c r="N104" s="462"/>
      <c r="O104" s="462"/>
      <c r="P104" s="462"/>
      <c r="Q104" s="462"/>
      <c r="R104" s="463"/>
      <c r="S104" s="98" t="e">
        <f t="shared" si="3"/>
        <v>#REF!</v>
      </c>
      <c r="T104" s="1"/>
      <c r="U104" s="1"/>
      <c r="V104" s="1"/>
      <c r="W104" s="1"/>
      <c r="X104" s="1"/>
      <c r="Y104" s="1"/>
      <c r="Z104" s="1"/>
    </row>
    <row r="105" spans="1:26" ht="39.75" customHeight="1" x14ac:dyDescent="0.25">
      <c r="A105" s="92">
        <f t="shared" si="0"/>
        <v>92</v>
      </c>
      <c r="B105" s="99" t="e">
        <f>'2 SERVICES'!#REF!</f>
        <v>#REF!</v>
      </c>
      <c r="C105" s="94">
        <f>'2 SERVICES'!B103</f>
        <v>0</v>
      </c>
      <c r="D105" s="95"/>
      <c r="E105" s="89"/>
      <c r="F105" s="100">
        <f t="shared" si="1"/>
        <v>30</v>
      </c>
      <c r="G105" s="91" t="s">
        <v>186</v>
      </c>
      <c r="H105" s="96">
        <f t="shared" si="2"/>
        <v>180</v>
      </c>
      <c r="I105" s="89"/>
      <c r="J105" s="96" t="e">
        <f>'2 SERVICES'!#REF!</f>
        <v>#REF!</v>
      </c>
      <c r="K105" s="91"/>
      <c r="L105" s="97" t="e">
        <f>'2 SERVICES'!#REF!</f>
        <v>#REF!</v>
      </c>
      <c r="M105" s="774" t="s">
        <v>165</v>
      </c>
      <c r="N105" s="462"/>
      <c r="O105" s="462"/>
      <c r="P105" s="462"/>
      <c r="Q105" s="462"/>
      <c r="R105" s="463"/>
      <c r="S105" s="98" t="e">
        <f t="shared" si="3"/>
        <v>#REF!</v>
      </c>
      <c r="T105" s="1"/>
      <c r="U105" s="1"/>
      <c r="V105" s="1"/>
      <c r="W105" s="1"/>
      <c r="X105" s="1"/>
      <c r="Y105" s="1"/>
      <c r="Z105" s="1"/>
    </row>
    <row r="106" spans="1:26" ht="39.75" customHeight="1" x14ac:dyDescent="0.25">
      <c r="A106" s="92">
        <f t="shared" si="0"/>
        <v>93</v>
      </c>
      <c r="B106" s="93" t="e">
        <f>'2 SERVICES'!#REF!</f>
        <v>#REF!</v>
      </c>
      <c r="C106" s="94">
        <f>'2 SERVICES'!B104</f>
        <v>0</v>
      </c>
      <c r="D106" s="95"/>
      <c r="E106" s="89"/>
      <c r="F106" s="96">
        <f t="shared" si="1"/>
        <v>30</v>
      </c>
      <c r="G106" s="91" t="s">
        <v>185</v>
      </c>
      <c r="H106" s="96">
        <f t="shared" si="2"/>
        <v>180</v>
      </c>
      <c r="I106" s="89"/>
      <c r="J106" s="96" t="e">
        <f>'2 SERVICES'!#REF!</f>
        <v>#REF!</v>
      </c>
      <c r="K106" s="91"/>
      <c r="L106" s="97" t="e">
        <f>'2 SERVICES'!#REF!</f>
        <v>#REF!</v>
      </c>
      <c r="M106" s="774" t="s">
        <v>165</v>
      </c>
      <c r="N106" s="462"/>
      <c r="O106" s="462"/>
      <c r="P106" s="462"/>
      <c r="Q106" s="462"/>
      <c r="R106" s="463"/>
      <c r="S106" s="98" t="e">
        <f t="shared" si="3"/>
        <v>#REF!</v>
      </c>
      <c r="T106" s="1"/>
      <c r="U106" s="1"/>
      <c r="V106" s="1"/>
      <c r="W106" s="1"/>
      <c r="X106" s="1"/>
      <c r="Y106" s="1"/>
      <c r="Z106" s="1"/>
    </row>
    <row r="107" spans="1:26" ht="39.75" customHeight="1" x14ac:dyDescent="0.25">
      <c r="A107" s="92">
        <f t="shared" si="0"/>
        <v>94</v>
      </c>
      <c r="B107" s="99" t="e">
        <f>'2 SERVICES'!#REF!</f>
        <v>#REF!</v>
      </c>
      <c r="C107" s="94">
        <f>'2 SERVICES'!B105</f>
        <v>0</v>
      </c>
      <c r="D107" s="95"/>
      <c r="E107" s="89"/>
      <c r="F107" s="100">
        <f t="shared" si="1"/>
        <v>30</v>
      </c>
      <c r="G107" s="91" t="s">
        <v>186</v>
      </c>
      <c r="H107" s="96">
        <f t="shared" si="2"/>
        <v>180</v>
      </c>
      <c r="I107" s="89"/>
      <c r="J107" s="96" t="e">
        <f>'2 SERVICES'!#REF!</f>
        <v>#REF!</v>
      </c>
      <c r="K107" s="91"/>
      <c r="L107" s="97" t="e">
        <f>'2 SERVICES'!#REF!</f>
        <v>#REF!</v>
      </c>
      <c r="M107" s="774" t="s">
        <v>165</v>
      </c>
      <c r="N107" s="462"/>
      <c r="O107" s="462"/>
      <c r="P107" s="462"/>
      <c r="Q107" s="462"/>
      <c r="R107" s="463"/>
      <c r="S107" s="98" t="e">
        <f t="shared" si="3"/>
        <v>#REF!</v>
      </c>
      <c r="T107" s="1"/>
      <c r="U107" s="1"/>
      <c r="V107" s="1"/>
      <c r="W107" s="1"/>
      <c r="X107" s="1"/>
      <c r="Y107" s="1"/>
      <c r="Z107" s="1"/>
    </row>
    <row r="108" spans="1:26" ht="39.75" customHeight="1" x14ac:dyDescent="0.25">
      <c r="A108" s="92">
        <f t="shared" si="0"/>
        <v>95</v>
      </c>
      <c r="B108" s="93" t="e">
        <f>'2 SERVICES'!#REF!</f>
        <v>#REF!</v>
      </c>
      <c r="C108" s="94">
        <f>'2 SERVICES'!B106</f>
        <v>0</v>
      </c>
      <c r="D108" s="95"/>
      <c r="E108" s="89"/>
      <c r="F108" s="96">
        <f t="shared" si="1"/>
        <v>30</v>
      </c>
      <c r="G108" s="91" t="s">
        <v>185</v>
      </c>
      <c r="H108" s="96">
        <f t="shared" si="2"/>
        <v>180</v>
      </c>
      <c r="I108" s="89"/>
      <c r="J108" s="96" t="e">
        <f>'2 SERVICES'!#REF!</f>
        <v>#REF!</v>
      </c>
      <c r="K108" s="91"/>
      <c r="L108" s="97" t="e">
        <f>'2 SERVICES'!#REF!</f>
        <v>#REF!</v>
      </c>
      <c r="M108" s="774" t="s">
        <v>165</v>
      </c>
      <c r="N108" s="462"/>
      <c r="O108" s="462"/>
      <c r="P108" s="462"/>
      <c r="Q108" s="462"/>
      <c r="R108" s="463"/>
      <c r="S108" s="98" t="e">
        <f t="shared" si="3"/>
        <v>#REF!</v>
      </c>
      <c r="T108" s="1"/>
      <c r="U108" s="1"/>
      <c r="V108" s="1"/>
      <c r="W108" s="1"/>
      <c r="X108" s="1"/>
      <c r="Y108" s="1"/>
      <c r="Z108" s="1"/>
    </row>
    <row r="109" spans="1:26" ht="39.75" customHeight="1" x14ac:dyDescent="0.25">
      <c r="A109" s="92">
        <f t="shared" si="0"/>
        <v>96</v>
      </c>
      <c r="B109" s="99" t="e">
        <f>'2 SERVICES'!#REF!</f>
        <v>#REF!</v>
      </c>
      <c r="C109" s="94">
        <f>'2 SERVICES'!B107</f>
        <v>0</v>
      </c>
      <c r="D109" s="95"/>
      <c r="E109" s="89"/>
      <c r="F109" s="100">
        <f t="shared" si="1"/>
        <v>30</v>
      </c>
      <c r="G109" s="91" t="s">
        <v>186</v>
      </c>
      <c r="H109" s="96">
        <f t="shared" si="2"/>
        <v>180</v>
      </c>
      <c r="I109" s="89"/>
      <c r="J109" s="96" t="e">
        <f>'2 SERVICES'!#REF!</f>
        <v>#REF!</v>
      </c>
      <c r="K109" s="91"/>
      <c r="L109" s="97" t="e">
        <f>'2 SERVICES'!#REF!</f>
        <v>#REF!</v>
      </c>
      <c r="M109" s="774" t="s">
        <v>165</v>
      </c>
      <c r="N109" s="462"/>
      <c r="O109" s="462"/>
      <c r="P109" s="462"/>
      <c r="Q109" s="462"/>
      <c r="R109" s="463"/>
      <c r="S109" s="98" t="e">
        <f t="shared" si="3"/>
        <v>#REF!</v>
      </c>
      <c r="T109" s="1"/>
      <c r="U109" s="1"/>
      <c r="V109" s="1"/>
      <c r="W109" s="1"/>
      <c r="X109" s="1"/>
      <c r="Y109" s="1"/>
      <c r="Z109" s="1"/>
    </row>
    <row r="110" spans="1:26" ht="39.75" customHeight="1" x14ac:dyDescent="0.25">
      <c r="A110" s="92">
        <f t="shared" si="0"/>
        <v>97</v>
      </c>
      <c r="B110" s="93" t="e">
        <f>'2 SERVICES'!#REF!</f>
        <v>#REF!</v>
      </c>
      <c r="C110" s="94">
        <f>'2 SERVICES'!B108</f>
        <v>0</v>
      </c>
      <c r="D110" s="95"/>
      <c r="E110" s="89"/>
      <c r="F110" s="96">
        <f t="shared" si="1"/>
        <v>30</v>
      </c>
      <c r="G110" s="91" t="s">
        <v>185</v>
      </c>
      <c r="H110" s="96">
        <f t="shared" si="2"/>
        <v>180</v>
      </c>
      <c r="I110" s="89"/>
      <c r="J110" s="96" t="e">
        <f>'2 SERVICES'!#REF!</f>
        <v>#REF!</v>
      </c>
      <c r="K110" s="91"/>
      <c r="L110" s="97" t="e">
        <f>'2 SERVICES'!#REF!</f>
        <v>#REF!</v>
      </c>
      <c r="M110" s="774" t="s">
        <v>165</v>
      </c>
      <c r="N110" s="462"/>
      <c r="O110" s="462"/>
      <c r="P110" s="462"/>
      <c r="Q110" s="462"/>
      <c r="R110" s="463"/>
      <c r="S110" s="98" t="e">
        <f t="shared" si="3"/>
        <v>#REF!</v>
      </c>
      <c r="T110" s="1"/>
      <c r="U110" s="1"/>
      <c r="V110" s="1"/>
      <c r="W110" s="1"/>
      <c r="X110" s="1"/>
      <c r="Y110" s="1"/>
      <c r="Z110" s="1"/>
    </row>
    <row r="111" spans="1:26" ht="39.75" customHeight="1" x14ac:dyDescent="0.25">
      <c r="A111" s="92">
        <f t="shared" si="0"/>
        <v>98</v>
      </c>
      <c r="B111" s="99" t="e">
        <f>'2 SERVICES'!#REF!</f>
        <v>#REF!</v>
      </c>
      <c r="C111" s="94">
        <f>'2 SERVICES'!B109</f>
        <v>0</v>
      </c>
      <c r="D111" s="95"/>
      <c r="E111" s="89"/>
      <c r="F111" s="100">
        <f t="shared" si="1"/>
        <v>30</v>
      </c>
      <c r="G111" s="91" t="s">
        <v>186</v>
      </c>
      <c r="H111" s="96">
        <f t="shared" si="2"/>
        <v>180</v>
      </c>
      <c r="I111" s="89"/>
      <c r="J111" s="96" t="e">
        <f>'2 SERVICES'!#REF!</f>
        <v>#REF!</v>
      </c>
      <c r="K111" s="91"/>
      <c r="L111" s="97" t="e">
        <f>'2 SERVICES'!#REF!</f>
        <v>#REF!</v>
      </c>
      <c r="M111" s="774" t="s">
        <v>165</v>
      </c>
      <c r="N111" s="462"/>
      <c r="O111" s="462"/>
      <c r="P111" s="462"/>
      <c r="Q111" s="462"/>
      <c r="R111" s="463"/>
      <c r="S111" s="98" t="e">
        <f t="shared" si="3"/>
        <v>#REF!</v>
      </c>
      <c r="T111" s="1"/>
      <c r="U111" s="1"/>
      <c r="V111" s="1"/>
      <c r="W111" s="1"/>
      <c r="X111" s="1"/>
      <c r="Y111" s="1"/>
      <c r="Z111" s="1"/>
    </row>
    <row r="112" spans="1:26" ht="39.75" customHeight="1" x14ac:dyDescent="0.25">
      <c r="A112" s="92">
        <f t="shared" si="0"/>
        <v>99</v>
      </c>
      <c r="B112" s="93" t="e">
        <f>'2 SERVICES'!#REF!</f>
        <v>#REF!</v>
      </c>
      <c r="C112" s="94">
        <f>'2 SERVICES'!B110</f>
        <v>0</v>
      </c>
      <c r="D112" s="95"/>
      <c r="E112" s="89"/>
      <c r="F112" s="96">
        <f t="shared" si="1"/>
        <v>30</v>
      </c>
      <c r="G112" s="91" t="s">
        <v>185</v>
      </c>
      <c r="H112" s="96">
        <f t="shared" si="2"/>
        <v>180</v>
      </c>
      <c r="I112" s="89"/>
      <c r="J112" s="96" t="e">
        <f>'2 SERVICES'!#REF!</f>
        <v>#REF!</v>
      </c>
      <c r="K112" s="91"/>
      <c r="L112" s="97" t="e">
        <f>'2 SERVICES'!#REF!</f>
        <v>#REF!</v>
      </c>
      <c r="M112" s="774" t="s">
        <v>165</v>
      </c>
      <c r="N112" s="462"/>
      <c r="O112" s="462"/>
      <c r="P112" s="462"/>
      <c r="Q112" s="462"/>
      <c r="R112" s="463"/>
      <c r="S112" s="98" t="e">
        <f t="shared" si="3"/>
        <v>#REF!</v>
      </c>
      <c r="T112" s="1"/>
      <c r="U112" s="1"/>
      <c r="V112" s="1"/>
      <c r="W112" s="1"/>
      <c r="X112" s="1"/>
      <c r="Y112" s="1"/>
      <c r="Z112" s="1"/>
    </row>
    <row r="113" spans="1:26" ht="39.75" customHeight="1" x14ac:dyDescent="0.25">
      <c r="A113" s="92">
        <f t="shared" si="0"/>
        <v>100</v>
      </c>
      <c r="B113" s="99" t="e">
        <f>'2 SERVICES'!#REF!</f>
        <v>#REF!</v>
      </c>
      <c r="C113" s="94">
        <f>'2 SERVICES'!B111</f>
        <v>0</v>
      </c>
      <c r="D113" s="95"/>
      <c r="E113" s="89"/>
      <c r="F113" s="100">
        <f t="shared" si="1"/>
        <v>30</v>
      </c>
      <c r="G113" s="91" t="s">
        <v>186</v>
      </c>
      <c r="H113" s="96">
        <f t="shared" si="2"/>
        <v>180</v>
      </c>
      <c r="I113" s="89"/>
      <c r="J113" s="96" t="e">
        <f>'2 SERVICES'!#REF!</f>
        <v>#REF!</v>
      </c>
      <c r="K113" s="91"/>
      <c r="L113" s="97" t="e">
        <f>'2 SERVICES'!#REF!</f>
        <v>#REF!</v>
      </c>
      <c r="M113" s="774" t="s">
        <v>165</v>
      </c>
      <c r="N113" s="462"/>
      <c r="O113" s="462"/>
      <c r="P113" s="462"/>
      <c r="Q113" s="462"/>
      <c r="R113" s="463"/>
      <c r="S113" s="98" t="e">
        <f t="shared" si="3"/>
        <v>#REF!</v>
      </c>
      <c r="T113" s="1"/>
      <c r="U113" s="1"/>
      <c r="V113" s="1"/>
      <c r="W113" s="1"/>
      <c r="X113" s="1"/>
      <c r="Y113" s="1"/>
      <c r="Z113" s="1"/>
    </row>
    <row r="114" spans="1:26" ht="39.75" customHeight="1" x14ac:dyDescent="0.25">
      <c r="A114" s="92">
        <f t="shared" si="0"/>
        <v>101</v>
      </c>
      <c r="B114" s="93" t="e">
        <f>'2 SERVICES'!#REF!</f>
        <v>#REF!</v>
      </c>
      <c r="C114" s="94">
        <f>'2 SERVICES'!B112</f>
        <v>0</v>
      </c>
      <c r="D114" s="95"/>
      <c r="E114" s="89"/>
      <c r="F114" s="96">
        <f t="shared" si="1"/>
        <v>30</v>
      </c>
      <c r="G114" s="91" t="s">
        <v>185</v>
      </c>
      <c r="H114" s="96">
        <f t="shared" si="2"/>
        <v>180</v>
      </c>
      <c r="I114" s="89"/>
      <c r="J114" s="96" t="e">
        <f>'2 SERVICES'!#REF!</f>
        <v>#REF!</v>
      </c>
      <c r="K114" s="91"/>
      <c r="L114" s="97" t="e">
        <f>'2 SERVICES'!#REF!</f>
        <v>#REF!</v>
      </c>
      <c r="M114" s="774" t="s">
        <v>165</v>
      </c>
      <c r="N114" s="462"/>
      <c r="O114" s="462"/>
      <c r="P114" s="462"/>
      <c r="Q114" s="462"/>
      <c r="R114" s="463"/>
      <c r="S114" s="98" t="e">
        <f t="shared" si="3"/>
        <v>#REF!</v>
      </c>
      <c r="T114" s="1"/>
      <c r="U114" s="1"/>
      <c r="V114" s="1"/>
      <c r="W114" s="1"/>
      <c r="X114" s="1"/>
      <c r="Y114" s="1"/>
      <c r="Z114" s="1"/>
    </row>
    <row r="115" spans="1:26" ht="39.75" customHeight="1" x14ac:dyDescent="0.25">
      <c r="A115" s="92">
        <f t="shared" si="0"/>
        <v>102</v>
      </c>
      <c r="B115" s="99" t="e">
        <f>'2 SERVICES'!#REF!</f>
        <v>#REF!</v>
      </c>
      <c r="C115" s="94">
        <f>'2 SERVICES'!B113</f>
        <v>0</v>
      </c>
      <c r="D115" s="95"/>
      <c r="E115" s="89"/>
      <c r="F115" s="100">
        <f t="shared" si="1"/>
        <v>30</v>
      </c>
      <c r="G115" s="91" t="s">
        <v>186</v>
      </c>
      <c r="H115" s="96">
        <f t="shared" si="2"/>
        <v>180</v>
      </c>
      <c r="I115" s="89"/>
      <c r="J115" s="96" t="e">
        <f>'2 SERVICES'!#REF!</f>
        <v>#REF!</v>
      </c>
      <c r="K115" s="91"/>
      <c r="L115" s="97" t="e">
        <f>'2 SERVICES'!#REF!</f>
        <v>#REF!</v>
      </c>
      <c r="M115" s="774" t="s">
        <v>165</v>
      </c>
      <c r="N115" s="462"/>
      <c r="O115" s="462"/>
      <c r="P115" s="462"/>
      <c r="Q115" s="462"/>
      <c r="R115" s="463"/>
      <c r="S115" s="98" t="e">
        <f t="shared" si="3"/>
        <v>#REF!</v>
      </c>
      <c r="T115" s="1"/>
      <c r="U115" s="1"/>
      <c r="V115" s="1"/>
      <c r="W115" s="1"/>
      <c r="X115" s="1"/>
      <c r="Y115" s="1"/>
      <c r="Z115" s="1"/>
    </row>
    <row r="116" spans="1:26" ht="39.75" customHeight="1" x14ac:dyDescent="0.25">
      <c r="A116" s="92">
        <f t="shared" si="0"/>
        <v>103</v>
      </c>
      <c r="B116" s="93" t="e">
        <f>'2 SERVICES'!#REF!</f>
        <v>#REF!</v>
      </c>
      <c r="C116" s="94">
        <f>'2 SERVICES'!B114</f>
        <v>0</v>
      </c>
      <c r="D116" s="95"/>
      <c r="E116" s="89"/>
      <c r="F116" s="96">
        <f t="shared" si="1"/>
        <v>30</v>
      </c>
      <c r="G116" s="91" t="s">
        <v>185</v>
      </c>
      <c r="H116" s="96">
        <f t="shared" si="2"/>
        <v>180</v>
      </c>
      <c r="I116" s="89"/>
      <c r="J116" s="96" t="e">
        <f>'2 SERVICES'!#REF!</f>
        <v>#REF!</v>
      </c>
      <c r="K116" s="91"/>
      <c r="L116" s="97" t="e">
        <f>'2 SERVICES'!#REF!</f>
        <v>#REF!</v>
      </c>
      <c r="M116" s="774" t="s">
        <v>165</v>
      </c>
      <c r="N116" s="462"/>
      <c r="O116" s="462"/>
      <c r="P116" s="462"/>
      <c r="Q116" s="462"/>
      <c r="R116" s="463"/>
      <c r="S116" s="98" t="e">
        <f t="shared" si="3"/>
        <v>#REF!</v>
      </c>
      <c r="T116" s="1"/>
      <c r="U116" s="1"/>
      <c r="V116" s="1"/>
      <c r="W116" s="1"/>
      <c r="X116" s="1"/>
      <c r="Y116" s="1"/>
      <c r="Z116" s="1"/>
    </row>
    <row r="117" spans="1:26" ht="39.75" customHeight="1" x14ac:dyDescent="0.25">
      <c r="A117" s="92">
        <f t="shared" si="0"/>
        <v>104</v>
      </c>
      <c r="B117" s="99" t="e">
        <f>'2 SERVICES'!#REF!</f>
        <v>#REF!</v>
      </c>
      <c r="C117" s="94">
        <f>'2 SERVICES'!B115</f>
        <v>0</v>
      </c>
      <c r="D117" s="95"/>
      <c r="E117" s="89"/>
      <c r="F117" s="100">
        <f t="shared" si="1"/>
        <v>30</v>
      </c>
      <c r="G117" s="91" t="s">
        <v>186</v>
      </c>
      <c r="H117" s="96">
        <f t="shared" si="2"/>
        <v>180</v>
      </c>
      <c r="I117" s="89"/>
      <c r="J117" s="96" t="e">
        <f>'2 SERVICES'!#REF!</f>
        <v>#REF!</v>
      </c>
      <c r="K117" s="91"/>
      <c r="L117" s="97" t="e">
        <f>'2 SERVICES'!#REF!</f>
        <v>#REF!</v>
      </c>
      <c r="M117" s="774" t="s">
        <v>165</v>
      </c>
      <c r="N117" s="462"/>
      <c r="O117" s="462"/>
      <c r="P117" s="462"/>
      <c r="Q117" s="462"/>
      <c r="R117" s="463"/>
      <c r="S117" s="98" t="e">
        <f t="shared" si="3"/>
        <v>#REF!</v>
      </c>
      <c r="T117" s="1"/>
      <c r="U117" s="1"/>
      <c r="V117" s="1"/>
      <c r="W117" s="1"/>
      <c r="X117" s="1"/>
      <c r="Y117" s="1"/>
      <c r="Z117" s="1"/>
    </row>
    <row r="118" spans="1:26" ht="39.75" customHeight="1" x14ac:dyDescent="0.25">
      <c r="A118" s="92">
        <f t="shared" si="0"/>
        <v>105</v>
      </c>
      <c r="B118" s="93" t="e">
        <f>'2 SERVICES'!#REF!</f>
        <v>#REF!</v>
      </c>
      <c r="C118" s="94">
        <f>'2 SERVICES'!B116</f>
        <v>0</v>
      </c>
      <c r="D118" s="95"/>
      <c r="E118" s="89"/>
      <c r="F118" s="96">
        <f t="shared" si="1"/>
        <v>30</v>
      </c>
      <c r="G118" s="91" t="s">
        <v>185</v>
      </c>
      <c r="H118" s="96">
        <f t="shared" si="2"/>
        <v>180</v>
      </c>
      <c r="I118" s="89"/>
      <c r="J118" s="96" t="e">
        <f>'2 SERVICES'!#REF!</f>
        <v>#REF!</v>
      </c>
      <c r="K118" s="91"/>
      <c r="L118" s="97" t="e">
        <f>'2 SERVICES'!#REF!</f>
        <v>#REF!</v>
      </c>
      <c r="M118" s="774" t="s">
        <v>165</v>
      </c>
      <c r="N118" s="462"/>
      <c r="O118" s="462"/>
      <c r="P118" s="462"/>
      <c r="Q118" s="462"/>
      <c r="R118" s="463"/>
      <c r="S118" s="98" t="e">
        <f t="shared" si="3"/>
        <v>#REF!</v>
      </c>
      <c r="T118" s="1"/>
      <c r="U118" s="1"/>
      <c r="V118" s="1"/>
      <c r="W118" s="1"/>
      <c r="X118" s="1"/>
      <c r="Y118" s="1"/>
      <c r="Z118" s="1"/>
    </row>
    <row r="119" spans="1:26" ht="39.75" customHeight="1" x14ac:dyDescent="0.25">
      <c r="A119" s="92">
        <f t="shared" si="0"/>
        <v>106</v>
      </c>
      <c r="B119" s="99" t="e">
        <f>'2 SERVICES'!#REF!</f>
        <v>#REF!</v>
      </c>
      <c r="C119" s="94">
        <f>'2 SERVICES'!B117</f>
        <v>0</v>
      </c>
      <c r="D119" s="95"/>
      <c r="E119" s="89"/>
      <c r="F119" s="100">
        <f t="shared" si="1"/>
        <v>30</v>
      </c>
      <c r="G119" s="91" t="s">
        <v>186</v>
      </c>
      <c r="H119" s="96">
        <f t="shared" si="2"/>
        <v>180</v>
      </c>
      <c r="I119" s="89"/>
      <c r="J119" s="96" t="e">
        <f>'2 SERVICES'!#REF!</f>
        <v>#REF!</v>
      </c>
      <c r="K119" s="91"/>
      <c r="L119" s="97" t="e">
        <f>'2 SERVICES'!#REF!</f>
        <v>#REF!</v>
      </c>
      <c r="M119" s="774" t="s">
        <v>165</v>
      </c>
      <c r="N119" s="462"/>
      <c r="O119" s="462"/>
      <c r="P119" s="462"/>
      <c r="Q119" s="462"/>
      <c r="R119" s="463"/>
      <c r="S119" s="98" t="e">
        <f t="shared" si="3"/>
        <v>#REF!</v>
      </c>
      <c r="T119" s="1"/>
      <c r="U119" s="1"/>
      <c r="V119" s="1"/>
      <c r="W119" s="1"/>
      <c r="X119" s="1"/>
      <c r="Y119" s="1"/>
      <c r="Z119" s="1"/>
    </row>
    <row r="120" spans="1:26" ht="39.75" customHeight="1" x14ac:dyDescent="0.25">
      <c r="A120" s="92">
        <f t="shared" si="0"/>
        <v>107</v>
      </c>
      <c r="B120" s="93" t="e">
        <f>'2 SERVICES'!#REF!</f>
        <v>#REF!</v>
      </c>
      <c r="C120" s="94">
        <f>'2 SERVICES'!B118</f>
        <v>0</v>
      </c>
      <c r="D120" s="95"/>
      <c r="E120" s="89"/>
      <c r="F120" s="96">
        <f t="shared" si="1"/>
        <v>30</v>
      </c>
      <c r="G120" s="91" t="s">
        <v>185</v>
      </c>
      <c r="H120" s="96">
        <f t="shared" si="2"/>
        <v>180</v>
      </c>
      <c r="I120" s="89"/>
      <c r="J120" s="96" t="e">
        <f>'2 SERVICES'!#REF!</f>
        <v>#REF!</v>
      </c>
      <c r="K120" s="91"/>
      <c r="L120" s="97" t="e">
        <f>'2 SERVICES'!#REF!</f>
        <v>#REF!</v>
      </c>
      <c r="M120" s="774" t="s">
        <v>165</v>
      </c>
      <c r="N120" s="462"/>
      <c r="O120" s="462"/>
      <c r="P120" s="462"/>
      <c r="Q120" s="462"/>
      <c r="R120" s="463"/>
      <c r="S120" s="98" t="e">
        <f t="shared" si="3"/>
        <v>#REF!</v>
      </c>
      <c r="T120" s="1"/>
      <c r="U120" s="1"/>
      <c r="V120" s="1"/>
      <c r="W120" s="1"/>
      <c r="X120" s="1"/>
      <c r="Y120" s="1"/>
      <c r="Z120" s="1"/>
    </row>
    <row r="121" spans="1:26" ht="39.75" customHeight="1" x14ac:dyDescent="0.25">
      <c r="A121" s="92">
        <f t="shared" si="0"/>
        <v>108</v>
      </c>
      <c r="B121" s="99" t="e">
        <f>'2 SERVICES'!#REF!</f>
        <v>#REF!</v>
      </c>
      <c r="C121" s="94">
        <f>'2 SERVICES'!B119</f>
        <v>0</v>
      </c>
      <c r="D121" s="95"/>
      <c r="E121" s="89"/>
      <c r="F121" s="100">
        <f t="shared" si="1"/>
        <v>30</v>
      </c>
      <c r="G121" s="91" t="s">
        <v>186</v>
      </c>
      <c r="H121" s="96">
        <f t="shared" si="2"/>
        <v>180</v>
      </c>
      <c r="I121" s="89"/>
      <c r="J121" s="96" t="e">
        <f>'2 SERVICES'!#REF!</f>
        <v>#REF!</v>
      </c>
      <c r="K121" s="91"/>
      <c r="L121" s="97" t="e">
        <f>'2 SERVICES'!#REF!</f>
        <v>#REF!</v>
      </c>
      <c r="M121" s="774" t="s">
        <v>165</v>
      </c>
      <c r="N121" s="462"/>
      <c r="O121" s="462"/>
      <c r="P121" s="462"/>
      <c r="Q121" s="462"/>
      <c r="R121" s="463"/>
      <c r="S121" s="98" t="e">
        <f t="shared" si="3"/>
        <v>#REF!</v>
      </c>
      <c r="T121" s="1"/>
      <c r="U121" s="1"/>
      <c r="V121" s="1"/>
      <c r="W121" s="1"/>
      <c r="X121" s="1"/>
      <c r="Y121" s="1"/>
      <c r="Z121" s="1"/>
    </row>
    <row r="122" spans="1:26" ht="39.75" customHeight="1" x14ac:dyDescent="0.25">
      <c r="A122" s="92">
        <f t="shared" si="0"/>
        <v>109</v>
      </c>
      <c r="B122" s="93" t="e">
        <f>'2 SERVICES'!#REF!</f>
        <v>#REF!</v>
      </c>
      <c r="C122" s="94">
        <f>'2 SERVICES'!B120</f>
        <v>0</v>
      </c>
      <c r="D122" s="95"/>
      <c r="E122" s="89"/>
      <c r="F122" s="96">
        <f t="shared" si="1"/>
        <v>30</v>
      </c>
      <c r="G122" s="91" t="s">
        <v>185</v>
      </c>
      <c r="H122" s="96">
        <f t="shared" si="2"/>
        <v>180</v>
      </c>
      <c r="I122" s="89"/>
      <c r="J122" s="96" t="e">
        <f>'2 SERVICES'!#REF!</f>
        <v>#REF!</v>
      </c>
      <c r="K122" s="91"/>
      <c r="L122" s="97" t="e">
        <f>'2 SERVICES'!#REF!</f>
        <v>#REF!</v>
      </c>
      <c r="M122" s="774" t="s">
        <v>165</v>
      </c>
      <c r="N122" s="462"/>
      <c r="O122" s="462"/>
      <c r="P122" s="462"/>
      <c r="Q122" s="462"/>
      <c r="R122" s="463"/>
      <c r="S122" s="98" t="e">
        <f t="shared" si="3"/>
        <v>#REF!</v>
      </c>
      <c r="T122" s="1"/>
      <c r="U122" s="1"/>
      <c r="V122" s="1"/>
      <c r="W122" s="1"/>
      <c r="X122" s="1"/>
      <c r="Y122" s="1"/>
      <c r="Z122" s="1"/>
    </row>
    <row r="123" spans="1:26" ht="39.75" customHeight="1" x14ac:dyDescent="0.25">
      <c r="A123" s="92">
        <f t="shared" si="0"/>
        <v>110</v>
      </c>
      <c r="B123" s="99" t="e">
        <f>'2 SERVICES'!#REF!</f>
        <v>#REF!</v>
      </c>
      <c r="C123" s="94">
        <f>'2 SERVICES'!B121</f>
        <v>0</v>
      </c>
      <c r="D123" s="95"/>
      <c r="E123" s="89"/>
      <c r="F123" s="100">
        <f t="shared" si="1"/>
        <v>30</v>
      </c>
      <c r="G123" s="91" t="s">
        <v>186</v>
      </c>
      <c r="H123" s="96">
        <f t="shared" si="2"/>
        <v>180</v>
      </c>
      <c r="I123" s="89"/>
      <c r="J123" s="96" t="e">
        <f>'2 SERVICES'!#REF!</f>
        <v>#REF!</v>
      </c>
      <c r="K123" s="91"/>
      <c r="L123" s="97" t="e">
        <f>'2 SERVICES'!#REF!</f>
        <v>#REF!</v>
      </c>
      <c r="M123" s="774" t="s">
        <v>165</v>
      </c>
      <c r="N123" s="462"/>
      <c r="O123" s="462"/>
      <c r="P123" s="462"/>
      <c r="Q123" s="462"/>
      <c r="R123" s="463"/>
      <c r="S123" s="98" t="e">
        <f t="shared" si="3"/>
        <v>#REF!</v>
      </c>
      <c r="T123" s="1"/>
      <c r="U123" s="1"/>
      <c r="V123" s="1"/>
      <c r="W123" s="1"/>
      <c r="X123" s="1"/>
      <c r="Y123" s="1"/>
      <c r="Z123" s="1"/>
    </row>
    <row r="124" spans="1:26" ht="39.75" customHeight="1" x14ac:dyDescent="0.25">
      <c r="A124" s="92">
        <f t="shared" si="0"/>
        <v>111</v>
      </c>
      <c r="B124" s="93" t="e">
        <f>'2 SERVICES'!#REF!</f>
        <v>#REF!</v>
      </c>
      <c r="C124" s="94">
        <f>'2 SERVICES'!B122</f>
        <v>0</v>
      </c>
      <c r="D124" s="95"/>
      <c r="E124" s="89"/>
      <c r="F124" s="96">
        <f t="shared" si="1"/>
        <v>30</v>
      </c>
      <c r="G124" s="91" t="s">
        <v>185</v>
      </c>
      <c r="H124" s="96">
        <f t="shared" si="2"/>
        <v>180</v>
      </c>
      <c r="I124" s="89"/>
      <c r="J124" s="96" t="e">
        <f>'2 SERVICES'!#REF!</f>
        <v>#REF!</v>
      </c>
      <c r="K124" s="91"/>
      <c r="L124" s="97" t="e">
        <f>'2 SERVICES'!#REF!</f>
        <v>#REF!</v>
      </c>
      <c r="M124" s="774" t="s">
        <v>165</v>
      </c>
      <c r="N124" s="462"/>
      <c r="O124" s="462"/>
      <c r="P124" s="462"/>
      <c r="Q124" s="462"/>
      <c r="R124" s="463"/>
      <c r="S124" s="98" t="e">
        <f t="shared" si="3"/>
        <v>#REF!</v>
      </c>
      <c r="T124" s="1"/>
      <c r="U124" s="1"/>
      <c r="V124" s="1"/>
      <c r="W124" s="1"/>
      <c r="X124" s="1"/>
      <c r="Y124" s="1"/>
      <c r="Z124" s="1"/>
    </row>
    <row r="125" spans="1:26" ht="39.75" customHeight="1" x14ac:dyDescent="0.25">
      <c r="A125" s="92">
        <f t="shared" si="0"/>
        <v>112</v>
      </c>
      <c r="B125" s="99" t="e">
        <f>'2 SERVICES'!#REF!</f>
        <v>#REF!</v>
      </c>
      <c r="C125" s="94">
        <f>'2 SERVICES'!B123</f>
        <v>0</v>
      </c>
      <c r="D125" s="95"/>
      <c r="E125" s="89"/>
      <c r="F125" s="100">
        <f t="shared" si="1"/>
        <v>30</v>
      </c>
      <c r="G125" s="91" t="s">
        <v>186</v>
      </c>
      <c r="H125" s="96">
        <f t="shared" si="2"/>
        <v>180</v>
      </c>
      <c r="I125" s="89"/>
      <c r="J125" s="96" t="e">
        <f>'2 SERVICES'!#REF!</f>
        <v>#REF!</v>
      </c>
      <c r="K125" s="91"/>
      <c r="L125" s="97" t="e">
        <f>'2 SERVICES'!#REF!</f>
        <v>#REF!</v>
      </c>
      <c r="M125" s="774" t="s">
        <v>165</v>
      </c>
      <c r="N125" s="462"/>
      <c r="O125" s="462"/>
      <c r="P125" s="462"/>
      <c r="Q125" s="462"/>
      <c r="R125" s="463"/>
      <c r="S125" s="98" t="e">
        <f t="shared" si="3"/>
        <v>#REF!</v>
      </c>
      <c r="T125" s="1"/>
      <c r="U125" s="1"/>
      <c r="V125" s="1"/>
      <c r="W125" s="1"/>
      <c r="X125" s="1"/>
      <c r="Y125" s="1"/>
      <c r="Z125" s="1"/>
    </row>
    <row r="126" spans="1:26" ht="39.75" customHeight="1" x14ac:dyDescent="0.25">
      <c r="A126" s="92">
        <f t="shared" si="0"/>
        <v>113</v>
      </c>
      <c r="B126" s="93" t="e">
        <f>'2 SERVICES'!#REF!</f>
        <v>#REF!</v>
      </c>
      <c r="C126" s="94">
        <f>'2 SERVICES'!B124</f>
        <v>0</v>
      </c>
      <c r="D126" s="95"/>
      <c r="E126" s="89"/>
      <c r="F126" s="96">
        <f t="shared" si="1"/>
        <v>30</v>
      </c>
      <c r="G126" s="91" t="s">
        <v>185</v>
      </c>
      <c r="H126" s="96">
        <f t="shared" si="2"/>
        <v>180</v>
      </c>
      <c r="I126" s="89"/>
      <c r="J126" s="96" t="e">
        <f>'2 SERVICES'!#REF!</f>
        <v>#REF!</v>
      </c>
      <c r="K126" s="91"/>
      <c r="L126" s="97" t="e">
        <f>'2 SERVICES'!#REF!</f>
        <v>#REF!</v>
      </c>
      <c r="M126" s="774" t="s">
        <v>165</v>
      </c>
      <c r="N126" s="462"/>
      <c r="O126" s="462"/>
      <c r="P126" s="462"/>
      <c r="Q126" s="462"/>
      <c r="R126" s="463"/>
      <c r="S126" s="98" t="e">
        <f t="shared" si="3"/>
        <v>#REF!</v>
      </c>
      <c r="T126" s="1"/>
      <c r="U126" s="1"/>
      <c r="V126" s="1"/>
      <c r="W126" s="1"/>
      <c r="X126" s="1"/>
      <c r="Y126" s="1"/>
      <c r="Z126" s="1"/>
    </row>
    <row r="127" spans="1:26" ht="39.75" customHeight="1" x14ac:dyDescent="0.25">
      <c r="A127" s="92">
        <f t="shared" si="0"/>
        <v>114</v>
      </c>
      <c r="B127" s="99" t="e">
        <f>'2 SERVICES'!#REF!</f>
        <v>#REF!</v>
      </c>
      <c r="C127" s="94">
        <f>'2 SERVICES'!B125</f>
        <v>0</v>
      </c>
      <c r="D127" s="95"/>
      <c r="E127" s="89"/>
      <c r="F127" s="100">
        <f t="shared" si="1"/>
        <v>30</v>
      </c>
      <c r="G127" s="91" t="s">
        <v>186</v>
      </c>
      <c r="H127" s="96">
        <f t="shared" si="2"/>
        <v>180</v>
      </c>
      <c r="I127" s="89"/>
      <c r="J127" s="96" t="e">
        <f>'2 SERVICES'!#REF!</f>
        <v>#REF!</v>
      </c>
      <c r="K127" s="91"/>
      <c r="L127" s="97" t="e">
        <f>'2 SERVICES'!#REF!</f>
        <v>#REF!</v>
      </c>
      <c r="M127" s="774" t="s">
        <v>165</v>
      </c>
      <c r="N127" s="462"/>
      <c r="O127" s="462"/>
      <c r="P127" s="462"/>
      <c r="Q127" s="462"/>
      <c r="R127" s="463"/>
      <c r="S127" s="98" t="e">
        <f t="shared" si="3"/>
        <v>#REF!</v>
      </c>
      <c r="T127" s="1"/>
      <c r="U127" s="1"/>
      <c r="V127" s="1"/>
      <c r="W127" s="1"/>
      <c r="X127" s="1"/>
      <c r="Y127" s="1"/>
      <c r="Z127" s="1"/>
    </row>
    <row r="128" spans="1:26" ht="39.75" customHeight="1" x14ac:dyDescent="0.25">
      <c r="A128" s="92">
        <f t="shared" si="0"/>
        <v>115</v>
      </c>
      <c r="B128" s="93" t="e">
        <f>'2 SERVICES'!#REF!</f>
        <v>#REF!</v>
      </c>
      <c r="C128" s="94">
        <f>'2 SERVICES'!B126</f>
        <v>0</v>
      </c>
      <c r="D128" s="95"/>
      <c r="E128" s="89"/>
      <c r="F128" s="96">
        <f t="shared" si="1"/>
        <v>30</v>
      </c>
      <c r="G128" s="91" t="s">
        <v>185</v>
      </c>
      <c r="H128" s="96">
        <f t="shared" si="2"/>
        <v>180</v>
      </c>
      <c r="I128" s="89"/>
      <c r="J128" s="96" t="e">
        <f>'2 SERVICES'!#REF!</f>
        <v>#REF!</v>
      </c>
      <c r="K128" s="91"/>
      <c r="L128" s="97" t="e">
        <f>'2 SERVICES'!#REF!</f>
        <v>#REF!</v>
      </c>
      <c r="M128" s="774" t="s">
        <v>165</v>
      </c>
      <c r="N128" s="462"/>
      <c r="O128" s="462"/>
      <c r="P128" s="462"/>
      <c r="Q128" s="462"/>
      <c r="R128" s="463"/>
      <c r="S128" s="98" t="e">
        <f t="shared" si="3"/>
        <v>#REF!</v>
      </c>
      <c r="T128" s="1"/>
      <c r="U128" s="1"/>
      <c r="V128" s="1"/>
      <c r="W128" s="1"/>
      <c r="X128" s="1"/>
      <c r="Y128" s="1"/>
      <c r="Z128" s="1"/>
    </row>
    <row r="129" spans="1:26" ht="39.75" customHeight="1" x14ac:dyDescent="0.25">
      <c r="A129" s="92">
        <f t="shared" si="0"/>
        <v>116</v>
      </c>
      <c r="B129" s="99" t="e">
        <f>'2 SERVICES'!#REF!</f>
        <v>#REF!</v>
      </c>
      <c r="C129" s="94">
        <f>'2 SERVICES'!B127</f>
        <v>0</v>
      </c>
      <c r="D129" s="95"/>
      <c r="E129" s="89"/>
      <c r="F129" s="100">
        <f t="shared" si="1"/>
        <v>30</v>
      </c>
      <c r="G129" s="91" t="s">
        <v>186</v>
      </c>
      <c r="H129" s="96">
        <f t="shared" si="2"/>
        <v>180</v>
      </c>
      <c r="I129" s="89"/>
      <c r="J129" s="96" t="e">
        <f>'2 SERVICES'!#REF!</f>
        <v>#REF!</v>
      </c>
      <c r="K129" s="91"/>
      <c r="L129" s="97" t="e">
        <f>'2 SERVICES'!#REF!</f>
        <v>#REF!</v>
      </c>
      <c r="M129" s="774" t="s">
        <v>165</v>
      </c>
      <c r="N129" s="462"/>
      <c r="O129" s="462"/>
      <c r="P129" s="462"/>
      <c r="Q129" s="462"/>
      <c r="R129" s="463"/>
      <c r="S129" s="98" t="e">
        <f t="shared" si="3"/>
        <v>#REF!</v>
      </c>
      <c r="T129" s="1"/>
      <c r="U129" s="1"/>
      <c r="V129" s="1"/>
      <c r="W129" s="1"/>
      <c r="X129" s="1"/>
      <c r="Y129" s="1"/>
      <c r="Z129" s="1"/>
    </row>
    <row r="130" spans="1:26" ht="39.75" customHeight="1" x14ac:dyDescent="0.25">
      <c r="A130" s="92">
        <f t="shared" si="0"/>
        <v>117</v>
      </c>
      <c r="B130" s="93" t="e">
        <f>'2 SERVICES'!#REF!</f>
        <v>#REF!</v>
      </c>
      <c r="C130" s="94">
        <f>'2 SERVICES'!B128</f>
        <v>0</v>
      </c>
      <c r="D130" s="95"/>
      <c r="E130" s="89"/>
      <c r="F130" s="96">
        <f t="shared" si="1"/>
        <v>30</v>
      </c>
      <c r="G130" s="91" t="s">
        <v>185</v>
      </c>
      <c r="H130" s="96">
        <f t="shared" si="2"/>
        <v>180</v>
      </c>
      <c r="I130" s="89"/>
      <c r="J130" s="96" t="e">
        <f>'2 SERVICES'!#REF!</f>
        <v>#REF!</v>
      </c>
      <c r="K130" s="91"/>
      <c r="L130" s="97" t="e">
        <f>'2 SERVICES'!#REF!</f>
        <v>#REF!</v>
      </c>
      <c r="M130" s="774" t="s">
        <v>165</v>
      </c>
      <c r="N130" s="462"/>
      <c r="O130" s="462"/>
      <c r="P130" s="462"/>
      <c r="Q130" s="462"/>
      <c r="R130" s="463"/>
      <c r="S130" s="98" t="e">
        <f t="shared" si="3"/>
        <v>#REF!</v>
      </c>
      <c r="T130" s="1"/>
      <c r="U130" s="1"/>
      <c r="V130" s="1"/>
      <c r="W130" s="1"/>
      <c r="X130" s="1"/>
      <c r="Y130" s="1"/>
      <c r="Z130" s="1"/>
    </row>
    <row r="131" spans="1:26" ht="39.75" customHeight="1" x14ac:dyDescent="0.25">
      <c r="A131" s="92">
        <f t="shared" si="0"/>
        <v>118</v>
      </c>
      <c r="B131" s="99" t="e">
        <f>'2 SERVICES'!#REF!</f>
        <v>#REF!</v>
      </c>
      <c r="C131" s="94">
        <f>'2 SERVICES'!B129</f>
        <v>0</v>
      </c>
      <c r="D131" s="95"/>
      <c r="E131" s="89"/>
      <c r="F131" s="100">
        <f t="shared" si="1"/>
        <v>30</v>
      </c>
      <c r="G131" s="91" t="s">
        <v>186</v>
      </c>
      <c r="H131" s="96">
        <f t="shared" si="2"/>
        <v>180</v>
      </c>
      <c r="I131" s="89"/>
      <c r="J131" s="96" t="e">
        <f>'2 SERVICES'!#REF!</f>
        <v>#REF!</v>
      </c>
      <c r="K131" s="91"/>
      <c r="L131" s="97" t="e">
        <f>'2 SERVICES'!#REF!</f>
        <v>#REF!</v>
      </c>
      <c r="M131" s="774" t="s">
        <v>165</v>
      </c>
      <c r="N131" s="462"/>
      <c r="O131" s="462"/>
      <c r="P131" s="462"/>
      <c r="Q131" s="462"/>
      <c r="R131" s="463"/>
      <c r="S131" s="98" t="e">
        <f t="shared" si="3"/>
        <v>#REF!</v>
      </c>
      <c r="T131" s="1"/>
      <c r="U131" s="1"/>
      <c r="V131" s="1"/>
      <c r="W131" s="1"/>
      <c r="X131" s="1"/>
      <c r="Y131" s="1"/>
      <c r="Z131" s="1"/>
    </row>
    <row r="132" spans="1:26" ht="39.75" customHeight="1" x14ac:dyDescent="0.25">
      <c r="A132" s="92">
        <f t="shared" si="0"/>
        <v>119</v>
      </c>
      <c r="B132" s="93" t="e">
        <f>'2 SERVICES'!#REF!</f>
        <v>#REF!</v>
      </c>
      <c r="C132" s="94">
        <f>'2 SERVICES'!B130</f>
        <v>0</v>
      </c>
      <c r="D132" s="95"/>
      <c r="E132" s="89"/>
      <c r="F132" s="96">
        <f t="shared" si="1"/>
        <v>30</v>
      </c>
      <c r="G132" s="91" t="s">
        <v>185</v>
      </c>
      <c r="H132" s="96">
        <f t="shared" si="2"/>
        <v>180</v>
      </c>
      <c r="I132" s="89"/>
      <c r="J132" s="96" t="e">
        <f>'2 SERVICES'!#REF!</f>
        <v>#REF!</v>
      </c>
      <c r="K132" s="91"/>
      <c r="L132" s="97" t="e">
        <f>'2 SERVICES'!#REF!</f>
        <v>#REF!</v>
      </c>
      <c r="M132" s="774" t="s">
        <v>165</v>
      </c>
      <c r="N132" s="462"/>
      <c r="O132" s="462"/>
      <c r="P132" s="462"/>
      <c r="Q132" s="462"/>
      <c r="R132" s="463"/>
      <c r="S132" s="98" t="e">
        <f t="shared" si="3"/>
        <v>#REF!</v>
      </c>
      <c r="T132" s="1"/>
      <c r="U132" s="1"/>
      <c r="V132" s="1"/>
      <c r="W132" s="1"/>
      <c r="X132" s="1"/>
      <c r="Y132" s="1"/>
      <c r="Z132" s="1"/>
    </row>
    <row r="133" spans="1:26" ht="39.75" customHeight="1" x14ac:dyDescent="0.25">
      <c r="A133" s="92">
        <f t="shared" si="0"/>
        <v>120</v>
      </c>
      <c r="B133" s="99" t="e">
        <f>'2 SERVICES'!#REF!</f>
        <v>#REF!</v>
      </c>
      <c r="C133" s="94">
        <f>'2 SERVICES'!B131</f>
        <v>0</v>
      </c>
      <c r="D133" s="95"/>
      <c r="E133" s="89"/>
      <c r="F133" s="100">
        <f t="shared" si="1"/>
        <v>30</v>
      </c>
      <c r="G133" s="91" t="s">
        <v>186</v>
      </c>
      <c r="H133" s="96">
        <f t="shared" si="2"/>
        <v>180</v>
      </c>
      <c r="I133" s="89"/>
      <c r="J133" s="96" t="e">
        <f>'2 SERVICES'!#REF!</f>
        <v>#REF!</v>
      </c>
      <c r="K133" s="91"/>
      <c r="L133" s="97" t="e">
        <f>'2 SERVICES'!#REF!</f>
        <v>#REF!</v>
      </c>
      <c r="M133" s="774" t="s">
        <v>165</v>
      </c>
      <c r="N133" s="462"/>
      <c r="O133" s="462"/>
      <c r="P133" s="462"/>
      <c r="Q133" s="462"/>
      <c r="R133" s="463"/>
      <c r="S133" s="98" t="e">
        <f t="shared" si="3"/>
        <v>#REF!</v>
      </c>
      <c r="T133" s="1"/>
      <c r="U133" s="1"/>
      <c r="V133" s="1"/>
      <c r="W133" s="1"/>
      <c r="X133" s="1"/>
      <c r="Y133" s="1"/>
      <c r="Z133" s="1"/>
    </row>
    <row r="134" spans="1:26" ht="39.75" customHeight="1" x14ac:dyDescent="0.25">
      <c r="A134" s="92">
        <f t="shared" si="0"/>
        <v>121</v>
      </c>
      <c r="B134" s="93" t="e">
        <f>'2 SERVICES'!#REF!</f>
        <v>#REF!</v>
      </c>
      <c r="C134" s="94">
        <f>'2 SERVICES'!B132</f>
        <v>0</v>
      </c>
      <c r="D134" s="95"/>
      <c r="E134" s="89"/>
      <c r="F134" s="96">
        <f t="shared" si="1"/>
        <v>30</v>
      </c>
      <c r="G134" s="91" t="s">
        <v>185</v>
      </c>
      <c r="H134" s="96">
        <f t="shared" si="2"/>
        <v>180</v>
      </c>
      <c r="I134" s="89"/>
      <c r="J134" s="96" t="e">
        <f>'2 SERVICES'!#REF!</f>
        <v>#REF!</v>
      </c>
      <c r="K134" s="91"/>
      <c r="L134" s="97" t="e">
        <f>'2 SERVICES'!#REF!</f>
        <v>#REF!</v>
      </c>
      <c r="M134" s="774" t="s">
        <v>165</v>
      </c>
      <c r="N134" s="462"/>
      <c r="O134" s="462"/>
      <c r="P134" s="462"/>
      <c r="Q134" s="462"/>
      <c r="R134" s="463"/>
      <c r="S134" s="98" t="e">
        <f t="shared" si="3"/>
        <v>#REF!</v>
      </c>
      <c r="T134" s="1"/>
      <c r="U134" s="1"/>
      <c r="V134" s="1"/>
      <c r="W134" s="1"/>
      <c r="X134" s="1"/>
      <c r="Y134" s="1"/>
      <c r="Z134" s="1"/>
    </row>
    <row r="135" spans="1:26" ht="39.75" customHeight="1" x14ac:dyDescent="0.25">
      <c r="A135" s="92">
        <f t="shared" si="0"/>
        <v>122</v>
      </c>
      <c r="B135" s="99" t="e">
        <f>'2 SERVICES'!#REF!</f>
        <v>#REF!</v>
      </c>
      <c r="C135" s="94">
        <f>'2 SERVICES'!B133</f>
        <v>0</v>
      </c>
      <c r="D135" s="95"/>
      <c r="E135" s="89"/>
      <c r="F135" s="100">
        <f t="shared" si="1"/>
        <v>30</v>
      </c>
      <c r="G135" s="91" t="s">
        <v>186</v>
      </c>
      <c r="H135" s="96">
        <f t="shared" si="2"/>
        <v>180</v>
      </c>
      <c r="I135" s="89"/>
      <c r="J135" s="96" t="e">
        <f>'2 SERVICES'!#REF!</f>
        <v>#REF!</v>
      </c>
      <c r="K135" s="91"/>
      <c r="L135" s="97" t="e">
        <f>'2 SERVICES'!#REF!</f>
        <v>#REF!</v>
      </c>
      <c r="M135" s="774" t="s">
        <v>165</v>
      </c>
      <c r="N135" s="462"/>
      <c r="O135" s="462"/>
      <c r="P135" s="462"/>
      <c r="Q135" s="462"/>
      <c r="R135" s="463"/>
      <c r="S135" s="98" t="e">
        <f t="shared" si="3"/>
        <v>#REF!</v>
      </c>
      <c r="T135" s="1"/>
      <c r="U135" s="1"/>
      <c r="V135" s="1"/>
      <c r="W135" s="1"/>
      <c r="X135" s="1"/>
      <c r="Y135" s="1"/>
      <c r="Z135" s="1"/>
    </row>
    <row r="136" spans="1:26" ht="39.75" customHeight="1" x14ac:dyDescent="0.25">
      <c r="A136" s="92">
        <f t="shared" si="0"/>
        <v>123</v>
      </c>
      <c r="B136" s="93" t="e">
        <f>'2 SERVICES'!#REF!</f>
        <v>#REF!</v>
      </c>
      <c r="C136" s="94">
        <f>'2 SERVICES'!B134</f>
        <v>0</v>
      </c>
      <c r="D136" s="95"/>
      <c r="E136" s="89"/>
      <c r="F136" s="96">
        <f t="shared" si="1"/>
        <v>30</v>
      </c>
      <c r="G136" s="91" t="s">
        <v>185</v>
      </c>
      <c r="H136" s="96">
        <f t="shared" si="2"/>
        <v>180</v>
      </c>
      <c r="I136" s="89"/>
      <c r="J136" s="96" t="e">
        <f>'2 SERVICES'!#REF!</f>
        <v>#REF!</v>
      </c>
      <c r="K136" s="91"/>
      <c r="L136" s="97" t="e">
        <f>'2 SERVICES'!#REF!</f>
        <v>#REF!</v>
      </c>
      <c r="M136" s="774" t="s">
        <v>165</v>
      </c>
      <c r="N136" s="462"/>
      <c r="O136" s="462"/>
      <c r="P136" s="462"/>
      <c r="Q136" s="462"/>
      <c r="R136" s="463"/>
      <c r="S136" s="98" t="e">
        <f t="shared" si="3"/>
        <v>#REF!</v>
      </c>
      <c r="T136" s="1"/>
      <c r="U136" s="1"/>
      <c r="V136" s="1"/>
      <c r="W136" s="1"/>
      <c r="X136" s="1"/>
      <c r="Y136" s="1"/>
      <c r="Z136" s="1"/>
    </row>
    <row r="137" spans="1:26" ht="39.75" customHeight="1" x14ac:dyDescent="0.25">
      <c r="A137" s="92">
        <f t="shared" si="0"/>
        <v>124</v>
      </c>
      <c r="B137" s="99" t="e">
        <f>'2 SERVICES'!#REF!</f>
        <v>#REF!</v>
      </c>
      <c r="C137" s="94">
        <f>'2 SERVICES'!B135</f>
        <v>0</v>
      </c>
      <c r="D137" s="95"/>
      <c r="E137" s="89"/>
      <c r="F137" s="100">
        <f t="shared" si="1"/>
        <v>30</v>
      </c>
      <c r="G137" s="91" t="s">
        <v>186</v>
      </c>
      <c r="H137" s="96">
        <f t="shared" si="2"/>
        <v>180</v>
      </c>
      <c r="I137" s="89"/>
      <c r="J137" s="96" t="e">
        <f>'2 SERVICES'!#REF!</f>
        <v>#REF!</v>
      </c>
      <c r="K137" s="91"/>
      <c r="L137" s="97" t="e">
        <f>'2 SERVICES'!#REF!</f>
        <v>#REF!</v>
      </c>
      <c r="M137" s="774" t="s">
        <v>165</v>
      </c>
      <c r="N137" s="462"/>
      <c r="O137" s="462"/>
      <c r="P137" s="462"/>
      <c r="Q137" s="462"/>
      <c r="R137" s="463"/>
      <c r="S137" s="98" t="e">
        <f t="shared" si="3"/>
        <v>#REF!</v>
      </c>
      <c r="T137" s="1"/>
      <c r="U137" s="1"/>
      <c r="V137" s="1"/>
      <c r="W137" s="1"/>
      <c r="X137" s="1"/>
      <c r="Y137" s="1"/>
      <c r="Z137" s="1"/>
    </row>
    <row r="138" spans="1:26" ht="39.75" customHeight="1" x14ac:dyDescent="0.25">
      <c r="A138" s="92">
        <f t="shared" si="0"/>
        <v>125</v>
      </c>
      <c r="B138" s="93" t="e">
        <f>'2 SERVICES'!#REF!</f>
        <v>#REF!</v>
      </c>
      <c r="C138" s="94">
        <f>'2 SERVICES'!B136</f>
        <v>0</v>
      </c>
      <c r="D138" s="95"/>
      <c r="E138" s="89"/>
      <c r="F138" s="96">
        <f t="shared" si="1"/>
        <v>30</v>
      </c>
      <c r="G138" s="91" t="s">
        <v>185</v>
      </c>
      <c r="H138" s="96">
        <f t="shared" si="2"/>
        <v>180</v>
      </c>
      <c r="I138" s="89"/>
      <c r="J138" s="96" t="e">
        <f>'2 SERVICES'!#REF!</f>
        <v>#REF!</v>
      </c>
      <c r="K138" s="91"/>
      <c r="L138" s="97" t="e">
        <f>'2 SERVICES'!#REF!</f>
        <v>#REF!</v>
      </c>
      <c r="M138" s="774" t="s">
        <v>165</v>
      </c>
      <c r="N138" s="462"/>
      <c r="O138" s="462"/>
      <c r="P138" s="462"/>
      <c r="Q138" s="462"/>
      <c r="R138" s="463"/>
      <c r="S138" s="98" t="e">
        <f t="shared" si="3"/>
        <v>#REF!</v>
      </c>
      <c r="T138" s="1"/>
      <c r="U138" s="1"/>
      <c r="V138" s="1"/>
      <c r="W138" s="1"/>
      <c r="X138" s="1"/>
      <c r="Y138" s="1"/>
      <c r="Z138" s="1"/>
    </row>
    <row r="139" spans="1:26" ht="39.75" customHeight="1" x14ac:dyDescent="0.25">
      <c r="A139" s="92">
        <f t="shared" si="0"/>
        <v>126</v>
      </c>
      <c r="B139" s="99" t="e">
        <f>'2 SERVICES'!#REF!</f>
        <v>#REF!</v>
      </c>
      <c r="C139" s="94">
        <f>'2 SERVICES'!B137</f>
        <v>0</v>
      </c>
      <c r="D139" s="95"/>
      <c r="E139" s="89"/>
      <c r="F139" s="100">
        <f t="shared" si="1"/>
        <v>30</v>
      </c>
      <c r="G139" s="91" t="s">
        <v>186</v>
      </c>
      <c r="H139" s="96">
        <f t="shared" si="2"/>
        <v>180</v>
      </c>
      <c r="I139" s="89"/>
      <c r="J139" s="96" t="e">
        <f>'2 SERVICES'!#REF!</f>
        <v>#REF!</v>
      </c>
      <c r="K139" s="91"/>
      <c r="L139" s="97" t="e">
        <f>'2 SERVICES'!#REF!</f>
        <v>#REF!</v>
      </c>
      <c r="M139" s="774" t="s">
        <v>165</v>
      </c>
      <c r="N139" s="462"/>
      <c r="O139" s="462"/>
      <c r="P139" s="462"/>
      <c r="Q139" s="462"/>
      <c r="R139" s="463"/>
      <c r="S139" s="98" t="e">
        <f t="shared" si="3"/>
        <v>#REF!</v>
      </c>
      <c r="T139" s="1"/>
      <c r="U139" s="1"/>
      <c r="V139" s="1"/>
      <c r="W139" s="1"/>
      <c r="X139" s="1"/>
      <c r="Y139" s="1"/>
      <c r="Z139" s="1"/>
    </row>
    <row r="140" spans="1:26" ht="39.75" customHeight="1" x14ac:dyDescent="0.25">
      <c r="A140" s="92">
        <f t="shared" si="0"/>
        <v>127</v>
      </c>
      <c r="B140" s="93" t="e">
        <f>'2 SERVICES'!#REF!</f>
        <v>#REF!</v>
      </c>
      <c r="C140" s="94">
        <f>'2 SERVICES'!B138</f>
        <v>0</v>
      </c>
      <c r="D140" s="95"/>
      <c r="E140" s="89"/>
      <c r="F140" s="96">
        <f t="shared" si="1"/>
        <v>30</v>
      </c>
      <c r="G140" s="91" t="s">
        <v>185</v>
      </c>
      <c r="H140" s="96">
        <f t="shared" si="2"/>
        <v>180</v>
      </c>
      <c r="I140" s="89"/>
      <c r="J140" s="96" t="e">
        <f>'2 SERVICES'!#REF!</f>
        <v>#REF!</v>
      </c>
      <c r="K140" s="91"/>
      <c r="L140" s="97" t="e">
        <f>'2 SERVICES'!#REF!</f>
        <v>#REF!</v>
      </c>
      <c r="M140" s="774" t="s">
        <v>165</v>
      </c>
      <c r="N140" s="462"/>
      <c r="O140" s="462"/>
      <c r="P140" s="462"/>
      <c r="Q140" s="462"/>
      <c r="R140" s="463"/>
      <c r="S140" s="98" t="e">
        <f t="shared" si="3"/>
        <v>#REF!</v>
      </c>
      <c r="T140" s="1"/>
      <c r="U140" s="1"/>
      <c r="V140" s="1"/>
      <c r="W140" s="1"/>
      <c r="X140" s="1"/>
      <c r="Y140" s="1"/>
      <c r="Z140" s="1"/>
    </row>
    <row r="141" spans="1:26" ht="39.75" customHeight="1" x14ac:dyDescent="0.25">
      <c r="A141" s="92">
        <f t="shared" si="0"/>
        <v>128</v>
      </c>
      <c r="B141" s="99" t="e">
        <f>'2 SERVICES'!#REF!</f>
        <v>#REF!</v>
      </c>
      <c r="C141" s="94">
        <f>'2 SERVICES'!B139</f>
        <v>0</v>
      </c>
      <c r="D141" s="95"/>
      <c r="E141" s="89"/>
      <c r="F141" s="100">
        <f t="shared" si="1"/>
        <v>30</v>
      </c>
      <c r="G141" s="91" t="s">
        <v>186</v>
      </c>
      <c r="H141" s="96">
        <f t="shared" si="2"/>
        <v>180</v>
      </c>
      <c r="I141" s="89"/>
      <c r="J141" s="96" t="e">
        <f>'2 SERVICES'!#REF!</f>
        <v>#REF!</v>
      </c>
      <c r="K141" s="91"/>
      <c r="L141" s="97" t="e">
        <f>'2 SERVICES'!#REF!</f>
        <v>#REF!</v>
      </c>
      <c r="M141" s="774" t="s">
        <v>165</v>
      </c>
      <c r="N141" s="462"/>
      <c r="O141" s="462"/>
      <c r="P141" s="462"/>
      <c r="Q141" s="462"/>
      <c r="R141" s="463"/>
      <c r="S141" s="98" t="e">
        <f t="shared" si="3"/>
        <v>#REF!</v>
      </c>
      <c r="T141" s="1"/>
      <c r="U141" s="1"/>
      <c r="V141" s="1"/>
      <c r="W141" s="1"/>
      <c r="X141" s="1"/>
      <c r="Y141" s="1"/>
      <c r="Z141" s="1"/>
    </row>
    <row r="142" spans="1:26" ht="39.75" customHeight="1" x14ac:dyDescent="0.25">
      <c r="A142" s="92">
        <f t="shared" si="0"/>
        <v>129</v>
      </c>
      <c r="B142" s="93" t="e">
        <f>'2 SERVICES'!#REF!</f>
        <v>#REF!</v>
      </c>
      <c r="C142" s="94">
        <f>'2 SERVICES'!B140</f>
        <v>0</v>
      </c>
      <c r="D142" s="95"/>
      <c r="E142" s="89"/>
      <c r="F142" s="96">
        <f t="shared" si="1"/>
        <v>30</v>
      </c>
      <c r="G142" s="91" t="s">
        <v>185</v>
      </c>
      <c r="H142" s="96">
        <f t="shared" si="2"/>
        <v>180</v>
      </c>
      <c r="I142" s="89"/>
      <c r="J142" s="96" t="e">
        <f>'2 SERVICES'!#REF!</f>
        <v>#REF!</v>
      </c>
      <c r="K142" s="91"/>
      <c r="L142" s="97" t="e">
        <f>'2 SERVICES'!#REF!</f>
        <v>#REF!</v>
      </c>
      <c r="M142" s="774" t="s">
        <v>165</v>
      </c>
      <c r="N142" s="462"/>
      <c r="O142" s="462"/>
      <c r="P142" s="462"/>
      <c r="Q142" s="462"/>
      <c r="R142" s="463"/>
      <c r="S142" s="98" t="e">
        <f t="shared" si="3"/>
        <v>#REF!</v>
      </c>
      <c r="T142" s="1"/>
      <c r="U142" s="1"/>
      <c r="V142" s="1"/>
      <c r="W142" s="1"/>
      <c r="X142" s="1"/>
      <c r="Y142" s="1"/>
      <c r="Z142" s="1"/>
    </row>
    <row r="143" spans="1:26" ht="39.75" customHeight="1" x14ac:dyDescent="0.25">
      <c r="A143" s="92">
        <f t="shared" si="0"/>
        <v>130</v>
      </c>
      <c r="B143" s="99" t="e">
        <f>'2 SERVICES'!#REF!</f>
        <v>#REF!</v>
      </c>
      <c r="C143" s="94">
        <f>'2 SERVICES'!B141</f>
        <v>0</v>
      </c>
      <c r="D143" s="95"/>
      <c r="E143" s="89"/>
      <c r="F143" s="100">
        <f t="shared" si="1"/>
        <v>30</v>
      </c>
      <c r="G143" s="91" t="s">
        <v>186</v>
      </c>
      <c r="H143" s="96">
        <f t="shared" si="2"/>
        <v>180</v>
      </c>
      <c r="I143" s="89"/>
      <c r="J143" s="96" t="e">
        <f>'2 SERVICES'!#REF!</f>
        <v>#REF!</v>
      </c>
      <c r="K143" s="91"/>
      <c r="L143" s="97" t="e">
        <f>'2 SERVICES'!#REF!</f>
        <v>#REF!</v>
      </c>
      <c r="M143" s="774" t="s">
        <v>165</v>
      </c>
      <c r="N143" s="462"/>
      <c r="O143" s="462"/>
      <c r="P143" s="462"/>
      <c r="Q143" s="462"/>
      <c r="R143" s="463"/>
      <c r="S143" s="98" t="e">
        <f t="shared" si="3"/>
        <v>#REF!</v>
      </c>
      <c r="T143" s="1"/>
      <c r="U143" s="1"/>
      <c r="V143" s="1"/>
      <c r="W143" s="1"/>
      <c r="X143" s="1"/>
      <c r="Y143" s="1"/>
      <c r="Z143" s="1"/>
    </row>
    <row r="144" spans="1:26" ht="39.75" customHeight="1" x14ac:dyDescent="0.25">
      <c r="A144" s="92">
        <f t="shared" si="0"/>
        <v>131</v>
      </c>
      <c r="B144" s="93" t="e">
        <f>'2 SERVICES'!#REF!</f>
        <v>#REF!</v>
      </c>
      <c r="C144" s="94">
        <f>'2 SERVICES'!B142</f>
        <v>0</v>
      </c>
      <c r="D144" s="95"/>
      <c r="E144" s="89"/>
      <c r="F144" s="96">
        <f t="shared" si="1"/>
        <v>30</v>
      </c>
      <c r="G144" s="91" t="s">
        <v>185</v>
      </c>
      <c r="H144" s="96">
        <f t="shared" si="2"/>
        <v>180</v>
      </c>
      <c r="I144" s="89"/>
      <c r="J144" s="96" t="e">
        <f>'2 SERVICES'!#REF!</f>
        <v>#REF!</v>
      </c>
      <c r="K144" s="91"/>
      <c r="L144" s="97" t="e">
        <f>'2 SERVICES'!#REF!</f>
        <v>#REF!</v>
      </c>
      <c r="M144" s="774" t="s">
        <v>165</v>
      </c>
      <c r="N144" s="462"/>
      <c r="O144" s="462"/>
      <c r="P144" s="462"/>
      <c r="Q144" s="462"/>
      <c r="R144" s="463"/>
      <c r="S144" s="98" t="e">
        <f t="shared" si="3"/>
        <v>#REF!</v>
      </c>
      <c r="T144" s="1"/>
      <c r="U144" s="1"/>
      <c r="V144" s="1"/>
      <c r="W144" s="1"/>
      <c r="X144" s="1"/>
      <c r="Y144" s="1"/>
      <c r="Z144" s="1"/>
    </row>
    <row r="145" spans="1:26" ht="39.75" customHeight="1" x14ac:dyDescent="0.25">
      <c r="A145" s="92">
        <f t="shared" si="0"/>
        <v>132</v>
      </c>
      <c r="B145" s="99" t="e">
        <f>'2 SERVICES'!#REF!</f>
        <v>#REF!</v>
      </c>
      <c r="C145" s="94">
        <f>'2 SERVICES'!B143</f>
        <v>0</v>
      </c>
      <c r="D145" s="95"/>
      <c r="E145" s="89"/>
      <c r="F145" s="100">
        <f t="shared" si="1"/>
        <v>30</v>
      </c>
      <c r="G145" s="91" t="s">
        <v>186</v>
      </c>
      <c r="H145" s="96">
        <f t="shared" si="2"/>
        <v>180</v>
      </c>
      <c r="I145" s="89"/>
      <c r="J145" s="96" t="e">
        <f>'2 SERVICES'!#REF!</f>
        <v>#REF!</v>
      </c>
      <c r="K145" s="91"/>
      <c r="L145" s="97" t="e">
        <f>'2 SERVICES'!#REF!</f>
        <v>#REF!</v>
      </c>
      <c r="M145" s="774" t="s">
        <v>165</v>
      </c>
      <c r="N145" s="462"/>
      <c r="O145" s="462"/>
      <c r="P145" s="462"/>
      <c r="Q145" s="462"/>
      <c r="R145" s="463"/>
      <c r="S145" s="98" t="e">
        <f t="shared" si="3"/>
        <v>#REF!</v>
      </c>
      <c r="T145" s="1"/>
      <c r="U145" s="1"/>
      <c r="V145" s="1"/>
      <c r="W145" s="1"/>
      <c r="X145" s="1"/>
      <c r="Y145" s="1"/>
      <c r="Z145" s="1"/>
    </row>
    <row r="146" spans="1:26" ht="39.75" customHeight="1" x14ac:dyDescent="0.25">
      <c r="A146" s="92">
        <f t="shared" si="0"/>
        <v>133</v>
      </c>
      <c r="B146" s="93" t="e">
        <f>'2 SERVICES'!#REF!</f>
        <v>#REF!</v>
      </c>
      <c r="C146" s="94">
        <f>'2 SERVICES'!B144</f>
        <v>0</v>
      </c>
      <c r="D146" s="95"/>
      <c r="E146" s="89"/>
      <c r="F146" s="96">
        <f t="shared" si="1"/>
        <v>30</v>
      </c>
      <c r="G146" s="91" t="s">
        <v>185</v>
      </c>
      <c r="H146" s="96">
        <f t="shared" si="2"/>
        <v>180</v>
      </c>
      <c r="I146" s="89"/>
      <c r="J146" s="96" t="e">
        <f>'2 SERVICES'!#REF!</f>
        <v>#REF!</v>
      </c>
      <c r="K146" s="91"/>
      <c r="L146" s="97" t="e">
        <f>'2 SERVICES'!#REF!</f>
        <v>#REF!</v>
      </c>
      <c r="M146" s="774" t="s">
        <v>165</v>
      </c>
      <c r="N146" s="462"/>
      <c r="O146" s="462"/>
      <c r="P146" s="462"/>
      <c r="Q146" s="462"/>
      <c r="R146" s="463"/>
      <c r="S146" s="98" t="e">
        <f t="shared" si="3"/>
        <v>#REF!</v>
      </c>
      <c r="T146" s="1"/>
      <c r="U146" s="1"/>
      <c r="V146" s="1"/>
      <c r="W146" s="1"/>
      <c r="X146" s="1"/>
      <c r="Y146" s="1"/>
      <c r="Z146" s="1"/>
    </row>
    <row r="147" spans="1:26" ht="39.75" customHeight="1" x14ac:dyDescent="0.25">
      <c r="A147" s="92">
        <f t="shared" si="0"/>
        <v>134</v>
      </c>
      <c r="B147" s="99" t="e">
        <f>'2 SERVICES'!#REF!</f>
        <v>#REF!</v>
      </c>
      <c r="C147" s="94">
        <f>'2 SERVICES'!B145</f>
        <v>0</v>
      </c>
      <c r="D147" s="95"/>
      <c r="E147" s="89"/>
      <c r="F147" s="100">
        <f t="shared" si="1"/>
        <v>30</v>
      </c>
      <c r="G147" s="91" t="s">
        <v>186</v>
      </c>
      <c r="H147" s="96">
        <f t="shared" si="2"/>
        <v>180</v>
      </c>
      <c r="I147" s="89"/>
      <c r="J147" s="96" t="e">
        <f>'2 SERVICES'!#REF!</f>
        <v>#REF!</v>
      </c>
      <c r="K147" s="91"/>
      <c r="L147" s="97" t="e">
        <f>'2 SERVICES'!#REF!</f>
        <v>#REF!</v>
      </c>
      <c r="M147" s="774" t="s">
        <v>165</v>
      </c>
      <c r="N147" s="462"/>
      <c r="O147" s="462"/>
      <c r="P147" s="462"/>
      <c r="Q147" s="462"/>
      <c r="R147" s="463"/>
      <c r="S147" s="98" t="e">
        <f t="shared" si="3"/>
        <v>#REF!</v>
      </c>
      <c r="T147" s="1"/>
      <c r="U147" s="1"/>
      <c r="V147" s="1"/>
      <c r="W147" s="1"/>
      <c r="X147" s="1"/>
      <c r="Y147" s="1"/>
      <c r="Z147" s="1"/>
    </row>
    <row r="148" spans="1:26" ht="39.75" customHeight="1" x14ac:dyDescent="0.25">
      <c r="A148" s="92">
        <f t="shared" si="0"/>
        <v>135</v>
      </c>
      <c r="B148" s="93" t="e">
        <f>'2 SERVICES'!#REF!</f>
        <v>#REF!</v>
      </c>
      <c r="C148" s="94">
        <f>'2 SERVICES'!B146</f>
        <v>0</v>
      </c>
      <c r="D148" s="95"/>
      <c r="E148" s="89"/>
      <c r="F148" s="96">
        <f t="shared" si="1"/>
        <v>30</v>
      </c>
      <c r="G148" s="91" t="s">
        <v>185</v>
      </c>
      <c r="H148" s="96">
        <f t="shared" si="2"/>
        <v>180</v>
      </c>
      <c r="I148" s="89"/>
      <c r="J148" s="96" t="e">
        <f>'2 SERVICES'!#REF!</f>
        <v>#REF!</v>
      </c>
      <c r="K148" s="91"/>
      <c r="L148" s="97" t="e">
        <f>'2 SERVICES'!#REF!</f>
        <v>#REF!</v>
      </c>
      <c r="M148" s="774" t="s">
        <v>165</v>
      </c>
      <c r="N148" s="462"/>
      <c r="O148" s="462"/>
      <c r="P148" s="462"/>
      <c r="Q148" s="462"/>
      <c r="R148" s="463"/>
      <c r="S148" s="98" t="e">
        <f t="shared" si="3"/>
        <v>#REF!</v>
      </c>
      <c r="T148" s="1"/>
      <c r="U148" s="1"/>
      <c r="V148" s="1"/>
      <c r="W148" s="1"/>
      <c r="X148" s="1"/>
      <c r="Y148" s="1"/>
      <c r="Z148" s="1"/>
    </row>
    <row r="149" spans="1:26" ht="39.75" customHeight="1" x14ac:dyDescent="0.25">
      <c r="A149" s="92">
        <f t="shared" si="0"/>
        <v>136</v>
      </c>
      <c r="B149" s="99" t="e">
        <f>'2 SERVICES'!#REF!</f>
        <v>#REF!</v>
      </c>
      <c r="C149" s="94">
        <f>'2 SERVICES'!B147</f>
        <v>0</v>
      </c>
      <c r="D149" s="95"/>
      <c r="E149" s="89"/>
      <c r="F149" s="100">
        <f t="shared" si="1"/>
        <v>30</v>
      </c>
      <c r="G149" s="91" t="s">
        <v>186</v>
      </c>
      <c r="H149" s="96">
        <f t="shared" si="2"/>
        <v>180</v>
      </c>
      <c r="I149" s="89"/>
      <c r="J149" s="96" t="e">
        <f>'2 SERVICES'!#REF!</f>
        <v>#REF!</v>
      </c>
      <c r="K149" s="91"/>
      <c r="L149" s="97" t="e">
        <f>'2 SERVICES'!#REF!</f>
        <v>#REF!</v>
      </c>
      <c r="M149" s="774" t="s">
        <v>165</v>
      </c>
      <c r="N149" s="462"/>
      <c r="O149" s="462"/>
      <c r="P149" s="462"/>
      <c r="Q149" s="462"/>
      <c r="R149" s="463"/>
      <c r="S149" s="98" t="e">
        <f t="shared" si="3"/>
        <v>#REF!</v>
      </c>
      <c r="T149" s="1"/>
      <c r="U149" s="1"/>
      <c r="V149" s="1"/>
      <c r="W149" s="1"/>
      <c r="X149" s="1"/>
      <c r="Y149" s="1"/>
      <c r="Z149" s="1"/>
    </row>
    <row r="150" spans="1:26" ht="39.75" customHeight="1" x14ac:dyDescent="0.25">
      <c r="A150" s="92">
        <f t="shared" si="0"/>
        <v>137</v>
      </c>
      <c r="B150" s="93" t="e">
        <f>'2 SERVICES'!#REF!</f>
        <v>#REF!</v>
      </c>
      <c r="C150" s="94">
        <f>'2 SERVICES'!B148</f>
        <v>0</v>
      </c>
      <c r="D150" s="95"/>
      <c r="E150" s="89"/>
      <c r="F150" s="96">
        <f t="shared" si="1"/>
        <v>30</v>
      </c>
      <c r="G150" s="91" t="s">
        <v>185</v>
      </c>
      <c r="H150" s="96">
        <f t="shared" si="2"/>
        <v>180</v>
      </c>
      <c r="I150" s="89"/>
      <c r="J150" s="96" t="e">
        <f>'2 SERVICES'!#REF!</f>
        <v>#REF!</v>
      </c>
      <c r="K150" s="91"/>
      <c r="L150" s="97" t="e">
        <f>'2 SERVICES'!#REF!</f>
        <v>#REF!</v>
      </c>
      <c r="M150" s="774" t="s">
        <v>165</v>
      </c>
      <c r="N150" s="462"/>
      <c r="O150" s="462"/>
      <c r="P150" s="462"/>
      <c r="Q150" s="462"/>
      <c r="R150" s="463"/>
      <c r="S150" s="98" t="e">
        <f t="shared" si="3"/>
        <v>#REF!</v>
      </c>
      <c r="T150" s="1"/>
      <c r="U150" s="1"/>
      <c r="V150" s="1"/>
      <c r="W150" s="1"/>
      <c r="X150" s="1"/>
      <c r="Y150" s="1"/>
      <c r="Z150" s="1"/>
    </row>
    <row r="151" spans="1:26" ht="39.75" customHeight="1" x14ac:dyDescent="0.25">
      <c r="A151" s="92">
        <f t="shared" si="0"/>
        <v>138</v>
      </c>
      <c r="B151" s="99" t="e">
        <f>'2 SERVICES'!#REF!</f>
        <v>#REF!</v>
      </c>
      <c r="C151" s="94">
        <f>'2 SERVICES'!B149</f>
        <v>0</v>
      </c>
      <c r="D151" s="95"/>
      <c r="E151" s="89"/>
      <c r="F151" s="100">
        <f t="shared" si="1"/>
        <v>30</v>
      </c>
      <c r="G151" s="91" t="s">
        <v>186</v>
      </c>
      <c r="H151" s="96">
        <f t="shared" si="2"/>
        <v>180</v>
      </c>
      <c r="I151" s="89"/>
      <c r="J151" s="96" t="e">
        <f>'2 SERVICES'!#REF!</f>
        <v>#REF!</v>
      </c>
      <c r="K151" s="91"/>
      <c r="L151" s="97" t="e">
        <f>'2 SERVICES'!#REF!</f>
        <v>#REF!</v>
      </c>
      <c r="M151" s="774" t="s">
        <v>165</v>
      </c>
      <c r="N151" s="462"/>
      <c r="O151" s="462"/>
      <c r="P151" s="462"/>
      <c r="Q151" s="462"/>
      <c r="R151" s="463"/>
      <c r="S151" s="98" t="e">
        <f t="shared" si="3"/>
        <v>#REF!</v>
      </c>
      <c r="T151" s="1"/>
      <c r="U151" s="1"/>
      <c r="V151" s="1"/>
      <c r="W151" s="1"/>
      <c r="X151" s="1"/>
      <c r="Y151" s="1"/>
      <c r="Z151" s="1"/>
    </row>
    <row r="152" spans="1:26" ht="39.75" customHeight="1" x14ac:dyDescent="0.25">
      <c r="A152" s="92">
        <f t="shared" si="0"/>
        <v>139</v>
      </c>
      <c r="B152" s="93" t="e">
        <f>'2 SERVICES'!#REF!</f>
        <v>#REF!</v>
      </c>
      <c r="C152" s="94">
        <f>'2 SERVICES'!B150</f>
        <v>0</v>
      </c>
      <c r="D152" s="95"/>
      <c r="E152" s="89"/>
      <c r="F152" s="96">
        <f t="shared" si="1"/>
        <v>30</v>
      </c>
      <c r="G152" s="91" t="s">
        <v>185</v>
      </c>
      <c r="H152" s="96">
        <f t="shared" si="2"/>
        <v>180</v>
      </c>
      <c r="I152" s="89"/>
      <c r="J152" s="96" t="e">
        <f>'2 SERVICES'!#REF!</f>
        <v>#REF!</v>
      </c>
      <c r="K152" s="91"/>
      <c r="L152" s="97" t="e">
        <f>'2 SERVICES'!#REF!</f>
        <v>#REF!</v>
      </c>
      <c r="M152" s="774" t="s">
        <v>165</v>
      </c>
      <c r="N152" s="462"/>
      <c r="O152" s="462"/>
      <c r="P152" s="462"/>
      <c r="Q152" s="462"/>
      <c r="R152" s="463"/>
      <c r="S152" s="98" t="e">
        <f t="shared" si="3"/>
        <v>#REF!</v>
      </c>
      <c r="T152" s="1"/>
      <c r="U152" s="1"/>
      <c r="V152" s="1"/>
      <c r="W152" s="1"/>
      <c r="X152" s="1"/>
      <c r="Y152" s="1"/>
      <c r="Z152" s="1"/>
    </row>
    <row r="153" spans="1:26" ht="39.75" customHeight="1" x14ac:dyDescent="0.25">
      <c r="A153" s="92">
        <f t="shared" si="0"/>
        <v>140</v>
      </c>
      <c r="B153" s="99" t="e">
        <f>'2 SERVICES'!#REF!</f>
        <v>#REF!</v>
      </c>
      <c r="C153" s="94">
        <f>'2 SERVICES'!B151</f>
        <v>0</v>
      </c>
      <c r="D153" s="95"/>
      <c r="E153" s="89"/>
      <c r="F153" s="100">
        <f t="shared" si="1"/>
        <v>30</v>
      </c>
      <c r="G153" s="91" t="s">
        <v>186</v>
      </c>
      <c r="H153" s="96">
        <f t="shared" si="2"/>
        <v>180</v>
      </c>
      <c r="I153" s="89"/>
      <c r="J153" s="96" t="e">
        <f>'2 SERVICES'!#REF!</f>
        <v>#REF!</v>
      </c>
      <c r="K153" s="91"/>
      <c r="L153" s="97" t="e">
        <f>'2 SERVICES'!#REF!</f>
        <v>#REF!</v>
      </c>
      <c r="M153" s="774" t="s">
        <v>165</v>
      </c>
      <c r="N153" s="462"/>
      <c r="O153" s="462"/>
      <c r="P153" s="462"/>
      <c r="Q153" s="462"/>
      <c r="R153" s="463"/>
      <c r="S153" s="98" t="e">
        <f t="shared" si="3"/>
        <v>#REF!</v>
      </c>
      <c r="T153" s="1"/>
      <c r="U153" s="1"/>
      <c r="V153" s="1"/>
      <c r="W153" s="1"/>
      <c r="X153" s="1"/>
      <c r="Y153" s="1"/>
      <c r="Z153" s="1"/>
    </row>
    <row r="154" spans="1:26" ht="39.75" customHeight="1" x14ac:dyDescent="0.25">
      <c r="A154" s="92">
        <f t="shared" si="0"/>
        <v>141</v>
      </c>
      <c r="B154" s="93" t="e">
        <f>'2 SERVICES'!#REF!</f>
        <v>#REF!</v>
      </c>
      <c r="C154" s="94">
        <f>'2 SERVICES'!B152</f>
        <v>0</v>
      </c>
      <c r="D154" s="95"/>
      <c r="E154" s="89"/>
      <c r="F154" s="96">
        <f t="shared" si="1"/>
        <v>30</v>
      </c>
      <c r="G154" s="91" t="s">
        <v>185</v>
      </c>
      <c r="H154" s="96">
        <f t="shared" si="2"/>
        <v>180</v>
      </c>
      <c r="I154" s="89"/>
      <c r="J154" s="96" t="e">
        <f>'2 SERVICES'!#REF!</f>
        <v>#REF!</v>
      </c>
      <c r="K154" s="91"/>
      <c r="L154" s="97" t="e">
        <f>'2 SERVICES'!#REF!</f>
        <v>#REF!</v>
      </c>
      <c r="M154" s="774" t="s">
        <v>165</v>
      </c>
      <c r="N154" s="462"/>
      <c r="O154" s="462"/>
      <c r="P154" s="462"/>
      <c r="Q154" s="462"/>
      <c r="R154" s="463"/>
      <c r="S154" s="98" t="e">
        <f t="shared" si="3"/>
        <v>#REF!</v>
      </c>
      <c r="T154" s="1"/>
      <c r="U154" s="1"/>
      <c r="V154" s="1"/>
      <c r="W154" s="1"/>
      <c r="X154" s="1"/>
      <c r="Y154" s="1"/>
      <c r="Z154" s="1"/>
    </row>
    <row r="155" spans="1:26" ht="39.75" customHeight="1" x14ac:dyDescent="0.25">
      <c r="A155" s="92">
        <f t="shared" si="0"/>
        <v>142</v>
      </c>
      <c r="B155" s="99" t="e">
        <f>'2 SERVICES'!#REF!</f>
        <v>#REF!</v>
      </c>
      <c r="C155" s="94">
        <f>'2 SERVICES'!B153</f>
        <v>0</v>
      </c>
      <c r="D155" s="95"/>
      <c r="E155" s="89"/>
      <c r="F155" s="100">
        <f t="shared" si="1"/>
        <v>30</v>
      </c>
      <c r="G155" s="91" t="s">
        <v>186</v>
      </c>
      <c r="H155" s="96">
        <f t="shared" si="2"/>
        <v>180</v>
      </c>
      <c r="I155" s="89"/>
      <c r="J155" s="96" t="e">
        <f>'2 SERVICES'!#REF!</f>
        <v>#REF!</v>
      </c>
      <c r="K155" s="91"/>
      <c r="L155" s="97" t="e">
        <f>'2 SERVICES'!#REF!</f>
        <v>#REF!</v>
      </c>
      <c r="M155" s="774" t="s">
        <v>165</v>
      </c>
      <c r="N155" s="462"/>
      <c r="O155" s="462"/>
      <c r="P155" s="462"/>
      <c r="Q155" s="462"/>
      <c r="R155" s="463"/>
      <c r="S155" s="98" t="e">
        <f t="shared" si="3"/>
        <v>#REF!</v>
      </c>
      <c r="T155" s="1"/>
      <c r="U155" s="1"/>
      <c r="V155" s="1"/>
      <c r="W155" s="1"/>
      <c r="X155" s="1"/>
      <c r="Y155" s="1"/>
      <c r="Z155" s="1"/>
    </row>
    <row r="156" spans="1:26" ht="39.75" customHeight="1" x14ac:dyDescent="0.25">
      <c r="A156" s="92">
        <f t="shared" si="0"/>
        <v>143</v>
      </c>
      <c r="B156" s="93" t="e">
        <f>'2 SERVICES'!#REF!</f>
        <v>#REF!</v>
      </c>
      <c r="C156" s="94">
        <f>'2 SERVICES'!B154</f>
        <v>0</v>
      </c>
      <c r="D156" s="95"/>
      <c r="E156" s="89"/>
      <c r="F156" s="96">
        <f t="shared" si="1"/>
        <v>30</v>
      </c>
      <c r="G156" s="91" t="s">
        <v>185</v>
      </c>
      <c r="H156" s="96">
        <f t="shared" si="2"/>
        <v>180</v>
      </c>
      <c r="I156" s="89"/>
      <c r="J156" s="96" t="e">
        <f>'2 SERVICES'!#REF!</f>
        <v>#REF!</v>
      </c>
      <c r="K156" s="91"/>
      <c r="L156" s="97" t="e">
        <f>'2 SERVICES'!#REF!</f>
        <v>#REF!</v>
      </c>
      <c r="M156" s="774" t="s">
        <v>165</v>
      </c>
      <c r="N156" s="462"/>
      <c r="O156" s="462"/>
      <c r="P156" s="462"/>
      <c r="Q156" s="462"/>
      <c r="R156" s="463"/>
      <c r="S156" s="98" t="e">
        <f t="shared" si="3"/>
        <v>#REF!</v>
      </c>
      <c r="T156" s="1"/>
      <c r="U156" s="1"/>
      <c r="V156" s="1"/>
      <c r="W156" s="1"/>
      <c r="X156" s="1"/>
      <c r="Y156" s="1"/>
      <c r="Z156" s="1"/>
    </row>
    <row r="157" spans="1:26" ht="39.75" customHeight="1" x14ac:dyDescent="0.25">
      <c r="A157" s="92">
        <f t="shared" si="0"/>
        <v>144</v>
      </c>
      <c r="B157" s="99" t="e">
        <f>'2 SERVICES'!#REF!</f>
        <v>#REF!</v>
      </c>
      <c r="C157" s="94">
        <f>'2 SERVICES'!B155</f>
        <v>0</v>
      </c>
      <c r="D157" s="95"/>
      <c r="E157" s="89"/>
      <c r="F157" s="100">
        <f t="shared" si="1"/>
        <v>30</v>
      </c>
      <c r="G157" s="91" t="s">
        <v>186</v>
      </c>
      <c r="H157" s="96">
        <f t="shared" si="2"/>
        <v>180</v>
      </c>
      <c r="I157" s="89"/>
      <c r="J157" s="96" t="e">
        <f>'2 SERVICES'!#REF!</f>
        <v>#REF!</v>
      </c>
      <c r="K157" s="91"/>
      <c r="L157" s="97" t="e">
        <f>'2 SERVICES'!#REF!</f>
        <v>#REF!</v>
      </c>
      <c r="M157" s="774" t="s">
        <v>165</v>
      </c>
      <c r="N157" s="462"/>
      <c r="O157" s="462"/>
      <c r="P157" s="462"/>
      <c r="Q157" s="462"/>
      <c r="R157" s="463"/>
      <c r="S157" s="98" t="e">
        <f t="shared" si="3"/>
        <v>#REF!</v>
      </c>
      <c r="T157" s="1"/>
      <c r="U157" s="1"/>
      <c r="V157" s="1"/>
      <c r="W157" s="1"/>
      <c r="X157" s="1"/>
      <c r="Y157" s="1"/>
      <c r="Z157" s="1"/>
    </row>
    <row r="158" spans="1:26" ht="39.75" customHeight="1" x14ac:dyDescent="0.25">
      <c r="A158" s="92">
        <f t="shared" si="0"/>
        <v>145</v>
      </c>
      <c r="B158" s="93" t="e">
        <f>'2 SERVICES'!#REF!</f>
        <v>#REF!</v>
      </c>
      <c r="C158" s="94">
        <f>'2 SERVICES'!B156</f>
        <v>0</v>
      </c>
      <c r="D158" s="95"/>
      <c r="E158" s="89"/>
      <c r="F158" s="96">
        <f t="shared" si="1"/>
        <v>30</v>
      </c>
      <c r="G158" s="91" t="s">
        <v>185</v>
      </c>
      <c r="H158" s="96">
        <f t="shared" si="2"/>
        <v>180</v>
      </c>
      <c r="I158" s="89"/>
      <c r="J158" s="96" t="e">
        <f>'2 SERVICES'!#REF!</f>
        <v>#REF!</v>
      </c>
      <c r="K158" s="91"/>
      <c r="L158" s="97" t="e">
        <f>'2 SERVICES'!#REF!</f>
        <v>#REF!</v>
      </c>
      <c r="M158" s="774" t="s">
        <v>165</v>
      </c>
      <c r="N158" s="462"/>
      <c r="O158" s="462"/>
      <c r="P158" s="462"/>
      <c r="Q158" s="462"/>
      <c r="R158" s="463"/>
      <c r="S158" s="98" t="e">
        <f t="shared" si="3"/>
        <v>#REF!</v>
      </c>
      <c r="T158" s="1"/>
      <c r="U158" s="1"/>
      <c r="V158" s="1"/>
      <c r="W158" s="1"/>
      <c r="X158" s="1"/>
      <c r="Y158" s="1"/>
      <c r="Z158" s="1"/>
    </row>
    <row r="159" spans="1:26" ht="39.75" customHeight="1" x14ac:dyDescent="0.25">
      <c r="A159" s="92">
        <f t="shared" si="0"/>
        <v>146</v>
      </c>
      <c r="B159" s="99" t="e">
        <f>'2 SERVICES'!#REF!</f>
        <v>#REF!</v>
      </c>
      <c r="C159" s="94">
        <f>'2 SERVICES'!B157</f>
        <v>0</v>
      </c>
      <c r="D159" s="95"/>
      <c r="E159" s="89"/>
      <c r="F159" s="100">
        <f t="shared" si="1"/>
        <v>30</v>
      </c>
      <c r="G159" s="91" t="s">
        <v>186</v>
      </c>
      <c r="H159" s="96">
        <f t="shared" si="2"/>
        <v>180</v>
      </c>
      <c r="I159" s="89"/>
      <c r="J159" s="96" t="e">
        <f>'2 SERVICES'!#REF!</f>
        <v>#REF!</v>
      </c>
      <c r="K159" s="91"/>
      <c r="L159" s="97" t="e">
        <f>'2 SERVICES'!#REF!</f>
        <v>#REF!</v>
      </c>
      <c r="M159" s="774" t="s">
        <v>165</v>
      </c>
      <c r="N159" s="462"/>
      <c r="O159" s="462"/>
      <c r="P159" s="462"/>
      <c r="Q159" s="462"/>
      <c r="R159" s="463"/>
      <c r="S159" s="98" t="e">
        <f t="shared" si="3"/>
        <v>#REF!</v>
      </c>
      <c r="T159" s="1"/>
      <c r="U159" s="1"/>
      <c r="V159" s="1"/>
      <c r="W159" s="1"/>
      <c r="X159" s="1"/>
      <c r="Y159" s="1"/>
      <c r="Z159" s="1"/>
    </row>
    <row r="160" spans="1:26" ht="39.75" customHeight="1" x14ac:dyDescent="0.25">
      <c r="A160" s="92">
        <f t="shared" si="0"/>
        <v>147</v>
      </c>
      <c r="B160" s="93" t="e">
        <f>'2 SERVICES'!#REF!</f>
        <v>#REF!</v>
      </c>
      <c r="C160" s="94">
        <f>'2 SERVICES'!B158</f>
        <v>0</v>
      </c>
      <c r="D160" s="95"/>
      <c r="E160" s="89"/>
      <c r="F160" s="96">
        <f t="shared" si="1"/>
        <v>30</v>
      </c>
      <c r="G160" s="91" t="s">
        <v>185</v>
      </c>
      <c r="H160" s="96">
        <f t="shared" si="2"/>
        <v>180</v>
      </c>
      <c r="I160" s="89"/>
      <c r="J160" s="96" t="e">
        <f>'2 SERVICES'!#REF!</f>
        <v>#REF!</v>
      </c>
      <c r="K160" s="91"/>
      <c r="L160" s="97" t="e">
        <f>'2 SERVICES'!#REF!</f>
        <v>#REF!</v>
      </c>
      <c r="M160" s="774" t="s">
        <v>165</v>
      </c>
      <c r="N160" s="462"/>
      <c r="O160" s="462"/>
      <c r="P160" s="462"/>
      <c r="Q160" s="462"/>
      <c r="R160" s="463"/>
      <c r="S160" s="98" t="e">
        <f t="shared" si="3"/>
        <v>#REF!</v>
      </c>
      <c r="T160" s="1"/>
      <c r="U160" s="1"/>
      <c r="V160" s="1"/>
      <c r="W160" s="1"/>
      <c r="X160" s="1"/>
      <c r="Y160" s="1"/>
      <c r="Z160" s="1"/>
    </row>
    <row r="161" spans="1:26" ht="39.75" customHeight="1" x14ac:dyDescent="0.25">
      <c r="A161" s="92">
        <f t="shared" si="0"/>
        <v>148</v>
      </c>
      <c r="B161" s="99" t="e">
        <f>'2 SERVICES'!#REF!</f>
        <v>#REF!</v>
      </c>
      <c r="C161" s="94">
        <f>'2 SERVICES'!B159</f>
        <v>0</v>
      </c>
      <c r="D161" s="95"/>
      <c r="E161" s="89"/>
      <c r="F161" s="100">
        <f t="shared" si="1"/>
        <v>30</v>
      </c>
      <c r="G161" s="91" t="s">
        <v>186</v>
      </c>
      <c r="H161" s="96">
        <f t="shared" si="2"/>
        <v>180</v>
      </c>
      <c r="I161" s="89"/>
      <c r="J161" s="96" t="e">
        <f>'2 SERVICES'!#REF!</f>
        <v>#REF!</v>
      </c>
      <c r="K161" s="91"/>
      <c r="L161" s="97" t="e">
        <f>'2 SERVICES'!#REF!</f>
        <v>#REF!</v>
      </c>
      <c r="M161" s="774" t="s">
        <v>165</v>
      </c>
      <c r="N161" s="462"/>
      <c r="O161" s="462"/>
      <c r="P161" s="462"/>
      <c r="Q161" s="462"/>
      <c r="R161" s="463"/>
      <c r="S161" s="98" t="e">
        <f t="shared" si="3"/>
        <v>#REF!</v>
      </c>
      <c r="T161" s="1"/>
      <c r="U161" s="1"/>
      <c r="V161" s="1"/>
      <c r="W161" s="1"/>
      <c r="X161" s="1"/>
      <c r="Y161" s="1"/>
      <c r="Z161" s="1"/>
    </row>
    <row r="162" spans="1:26" ht="39.75" customHeight="1" x14ac:dyDescent="0.25">
      <c r="A162" s="92">
        <f t="shared" si="0"/>
        <v>149</v>
      </c>
      <c r="B162" s="93" t="e">
        <f>'2 SERVICES'!#REF!</f>
        <v>#REF!</v>
      </c>
      <c r="C162" s="94">
        <f>'2 SERVICES'!B160</f>
        <v>0</v>
      </c>
      <c r="D162" s="95"/>
      <c r="E162" s="89"/>
      <c r="F162" s="96">
        <f t="shared" si="1"/>
        <v>30</v>
      </c>
      <c r="G162" s="91" t="s">
        <v>185</v>
      </c>
      <c r="H162" s="96">
        <f t="shared" si="2"/>
        <v>180</v>
      </c>
      <c r="I162" s="89"/>
      <c r="J162" s="96" t="e">
        <f>'2 SERVICES'!#REF!</f>
        <v>#REF!</v>
      </c>
      <c r="K162" s="91"/>
      <c r="L162" s="97" t="e">
        <f>'2 SERVICES'!#REF!</f>
        <v>#REF!</v>
      </c>
      <c r="M162" s="774" t="s">
        <v>165</v>
      </c>
      <c r="N162" s="462"/>
      <c r="O162" s="462"/>
      <c r="P162" s="462"/>
      <c r="Q162" s="462"/>
      <c r="R162" s="463"/>
      <c r="S162" s="98" t="e">
        <f t="shared" si="3"/>
        <v>#REF!</v>
      </c>
      <c r="T162" s="1"/>
      <c r="U162" s="1"/>
      <c r="V162" s="1"/>
      <c r="W162" s="1"/>
      <c r="X162" s="1"/>
      <c r="Y162" s="1"/>
      <c r="Z162" s="1"/>
    </row>
    <row r="163" spans="1:26" ht="39.75" customHeight="1" x14ac:dyDescent="0.25">
      <c r="A163" s="92">
        <f t="shared" si="0"/>
        <v>150</v>
      </c>
      <c r="B163" s="99" t="e">
        <f>'2 SERVICES'!#REF!</f>
        <v>#REF!</v>
      </c>
      <c r="C163" s="94">
        <f>'2 SERVICES'!B161</f>
        <v>0</v>
      </c>
      <c r="D163" s="95"/>
      <c r="E163" s="89"/>
      <c r="F163" s="100">
        <f t="shared" si="1"/>
        <v>30</v>
      </c>
      <c r="G163" s="91" t="s">
        <v>186</v>
      </c>
      <c r="H163" s="96">
        <f t="shared" si="2"/>
        <v>180</v>
      </c>
      <c r="I163" s="89"/>
      <c r="J163" s="96" t="e">
        <f>'2 SERVICES'!#REF!</f>
        <v>#REF!</v>
      </c>
      <c r="K163" s="91"/>
      <c r="L163" s="97" t="e">
        <f>'2 SERVICES'!#REF!</f>
        <v>#REF!</v>
      </c>
      <c r="M163" s="774" t="s">
        <v>165</v>
      </c>
      <c r="N163" s="462"/>
      <c r="O163" s="462"/>
      <c r="P163" s="462"/>
      <c r="Q163" s="462"/>
      <c r="R163" s="463"/>
      <c r="S163" s="98" t="e">
        <f t="shared" si="3"/>
        <v>#REF!</v>
      </c>
      <c r="T163" s="1"/>
      <c r="U163" s="1"/>
      <c r="V163" s="1"/>
      <c r="W163" s="1"/>
      <c r="X163" s="1"/>
      <c r="Y163" s="1"/>
      <c r="Z163" s="1"/>
    </row>
    <row r="164" spans="1:26" ht="39.75" customHeight="1" x14ac:dyDescent="0.25">
      <c r="A164" s="92">
        <f t="shared" si="0"/>
        <v>151</v>
      </c>
      <c r="B164" s="93" t="e">
        <f>'2 SERVICES'!#REF!</f>
        <v>#REF!</v>
      </c>
      <c r="C164" s="94">
        <f>'2 SERVICES'!B162</f>
        <v>0</v>
      </c>
      <c r="D164" s="95"/>
      <c r="E164" s="89"/>
      <c r="F164" s="96">
        <f t="shared" si="1"/>
        <v>30</v>
      </c>
      <c r="G164" s="91" t="s">
        <v>185</v>
      </c>
      <c r="H164" s="96">
        <f t="shared" si="2"/>
        <v>180</v>
      </c>
      <c r="I164" s="89"/>
      <c r="J164" s="96" t="e">
        <f>'2 SERVICES'!#REF!</f>
        <v>#REF!</v>
      </c>
      <c r="K164" s="91"/>
      <c r="L164" s="97" t="e">
        <f>'2 SERVICES'!#REF!</f>
        <v>#REF!</v>
      </c>
      <c r="M164" s="774" t="s">
        <v>165</v>
      </c>
      <c r="N164" s="462"/>
      <c r="O164" s="462"/>
      <c r="P164" s="462"/>
      <c r="Q164" s="462"/>
      <c r="R164" s="463"/>
      <c r="S164" s="98" t="e">
        <f t="shared" si="3"/>
        <v>#REF!</v>
      </c>
      <c r="T164" s="1"/>
      <c r="U164" s="1"/>
      <c r="V164" s="1"/>
      <c r="W164" s="1"/>
      <c r="X164" s="1"/>
      <c r="Y164" s="1"/>
      <c r="Z164" s="1"/>
    </row>
    <row r="165" spans="1:26" ht="39.75" customHeight="1" x14ac:dyDescent="0.25">
      <c r="A165" s="92">
        <f t="shared" si="0"/>
        <v>152</v>
      </c>
      <c r="B165" s="99" t="e">
        <f>'2 SERVICES'!#REF!</f>
        <v>#REF!</v>
      </c>
      <c r="C165" s="94">
        <f>'2 SERVICES'!B163</f>
        <v>0</v>
      </c>
      <c r="D165" s="95"/>
      <c r="E165" s="89"/>
      <c r="F165" s="100">
        <f t="shared" si="1"/>
        <v>30</v>
      </c>
      <c r="G165" s="91" t="s">
        <v>186</v>
      </c>
      <c r="H165" s="96">
        <f t="shared" si="2"/>
        <v>180</v>
      </c>
      <c r="I165" s="89"/>
      <c r="J165" s="96" t="e">
        <f>'2 SERVICES'!#REF!</f>
        <v>#REF!</v>
      </c>
      <c r="K165" s="91"/>
      <c r="L165" s="97" t="e">
        <f>'2 SERVICES'!#REF!</f>
        <v>#REF!</v>
      </c>
      <c r="M165" s="774" t="s">
        <v>165</v>
      </c>
      <c r="N165" s="462"/>
      <c r="O165" s="462"/>
      <c r="P165" s="462"/>
      <c r="Q165" s="462"/>
      <c r="R165" s="463"/>
      <c r="S165" s="98" t="e">
        <f t="shared" si="3"/>
        <v>#REF!</v>
      </c>
      <c r="T165" s="1"/>
      <c r="U165" s="1"/>
      <c r="V165" s="1"/>
      <c r="W165" s="1"/>
      <c r="X165" s="1"/>
      <c r="Y165" s="1"/>
      <c r="Z165" s="1"/>
    </row>
    <row r="166" spans="1:26" ht="39.75" customHeight="1" x14ac:dyDescent="0.25">
      <c r="A166" s="92">
        <f t="shared" si="0"/>
        <v>153</v>
      </c>
      <c r="B166" s="93" t="e">
        <f>'2 SERVICES'!#REF!</f>
        <v>#REF!</v>
      </c>
      <c r="C166" s="94">
        <f>'2 SERVICES'!B164</f>
        <v>0</v>
      </c>
      <c r="D166" s="95"/>
      <c r="E166" s="89"/>
      <c r="F166" s="96">
        <f t="shared" si="1"/>
        <v>30</v>
      </c>
      <c r="G166" s="91" t="s">
        <v>185</v>
      </c>
      <c r="H166" s="96">
        <f t="shared" si="2"/>
        <v>180</v>
      </c>
      <c r="I166" s="89"/>
      <c r="J166" s="96" t="e">
        <f>'2 SERVICES'!#REF!</f>
        <v>#REF!</v>
      </c>
      <c r="K166" s="91"/>
      <c r="L166" s="97" t="e">
        <f>'2 SERVICES'!#REF!</f>
        <v>#REF!</v>
      </c>
      <c r="M166" s="774" t="s">
        <v>165</v>
      </c>
      <c r="N166" s="462"/>
      <c r="O166" s="462"/>
      <c r="P166" s="462"/>
      <c r="Q166" s="462"/>
      <c r="R166" s="463"/>
      <c r="S166" s="98" t="e">
        <f t="shared" si="3"/>
        <v>#REF!</v>
      </c>
      <c r="T166" s="1"/>
      <c r="U166" s="1"/>
      <c r="V166" s="1"/>
      <c r="W166" s="1"/>
      <c r="X166" s="1"/>
      <c r="Y166" s="1"/>
      <c r="Z166" s="1"/>
    </row>
    <row r="167" spans="1:26" ht="39.75" customHeight="1" x14ac:dyDescent="0.25">
      <c r="A167" s="92">
        <f t="shared" si="0"/>
        <v>154</v>
      </c>
      <c r="B167" s="99" t="e">
        <f>'2 SERVICES'!#REF!</f>
        <v>#REF!</v>
      </c>
      <c r="C167" s="94">
        <f>'2 SERVICES'!B165</f>
        <v>0</v>
      </c>
      <c r="D167" s="95"/>
      <c r="E167" s="89"/>
      <c r="F167" s="100">
        <f t="shared" si="1"/>
        <v>30</v>
      </c>
      <c r="G167" s="91" t="s">
        <v>186</v>
      </c>
      <c r="H167" s="96">
        <f t="shared" si="2"/>
        <v>180</v>
      </c>
      <c r="I167" s="89"/>
      <c r="J167" s="96" t="e">
        <f>'2 SERVICES'!#REF!</f>
        <v>#REF!</v>
      </c>
      <c r="K167" s="91"/>
      <c r="L167" s="97" t="e">
        <f>'2 SERVICES'!#REF!</f>
        <v>#REF!</v>
      </c>
      <c r="M167" s="774" t="s">
        <v>165</v>
      </c>
      <c r="N167" s="462"/>
      <c r="O167" s="462"/>
      <c r="P167" s="462"/>
      <c r="Q167" s="462"/>
      <c r="R167" s="463"/>
      <c r="S167" s="98" t="e">
        <f t="shared" si="3"/>
        <v>#REF!</v>
      </c>
      <c r="T167" s="1"/>
      <c r="U167" s="1"/>
      <c r="V167" s="1"/>
      <c r="W167" s="1"/>
      <c r="X167" s="1"/>
      <c r="Y167" s="1"/>
      <c r="Z167" s="1"/>
    </row>
    <row r="168" spans="1:26" ht="39.75" customHeight="1" x14ac:dyDescent="0.25">
      <c r="A168" s="92">
        <f t="shared" si="0"/>
        <v>155</v>
      </c>
      <c r="B168" s="93" t="e">
        <f>'2 SERVICES'!#REF!</f>
        <v>#REF!</v>
      </c>
      <c r="C168" s="94">
        <f>'2 SERVICES'!B166</f>
        <v>0</v>
      </c>
      <c r="D168" s="95"/>
      <c r="E168" s="89"/>
      <c r="F168" s="96">
        <f t="shared" si="1"/>
        <v>30</v>
      </c>
      <c r="G168" s="91" t="s">
        <v>185</v>
      </c>
      <c r="H168" s="96">
        <f t="shared" si="2"/>
        <v>180</v>
      </c>
      <c r="I168" s="89"/>
      <c r="J168" s="96" t="e">
        <f>'2 SERVICES'!#REF!</f>
        <v>#REF!</v>
      </c>
      <c r="K168" s="91"/>
      <c r="L168" s="97" t="e">
        <f>'2 SERVICES'!#REF!</f>
        <v>#REF!</v>
      </c>
      <c r="M168" s="774" t="s">
        <v>165</v>
      </c>
      <c r="N168" s="462"/>
      <c r="O168" s="462"/>
      <c r="P168" s="462"/>
      <c r="Q168" s="462"/>
      <c r="R168" s="463"/>
      <c r="S168" s="98" t="e">
        <f t="shared" si="3"/>
        <v>#REF!</v>
      </c>
      <c r="T168" s="1"/>
      <c r="U168" s="1"/>
      <c r="V168" s="1"/>
      <c r="W168" s="1"/>
      <c r="X168" s="1"/>
      <c r="Y168" s="1"/>
      <c r="Z168" s="1"/>
    </row>
    <row r="169" spans="1:26" ht="39.75" customHeight="1" x14ac:dyDescent="0.25">
      <c r="A169" s="92">
        <f t="shared" si="0"/>
        <v>156</v>
      </c>
      <c r="B169" s="99" t="e">
        <f>'2 SERVICES'!#REF!</f>
        <v>#REF!</v>
      </c>
      <c r="C169" s="94">
        <f>'2 SERVICES'!B167</f>
        <v>0</v>
      </c>
      <c r="D169" s="95"/>
      <c r="E169" s="89"/>
      <c r="F169" s="100">
        <f t="shared" si="1"/>
        <v>30</v>
      </c>
      <c r="G169" s="91" t="s">
        <v>186</v>
      </c>
      <c r="H169" s="96">
        <f t="shared" si="2"/>
        <v>180</v>
      </c>
      <c r="I169" s="89"/>
      <c r="J169" s="96" t="e">
        <f>'2 SERVICES'!#REF!</f>
        <v>#REF!</v>
      </c>
      <c r="K169" s="91"/>
      <c r="L169" s="97" t="e">
        <f>'2 SERVICES'!#REF!</f>
        <v>#REF!</v>
      </c>
      <c r="M169" s="774" t="s">
        <v>165</v>
      </c>
      <c r="N169" s="462"/>
      <c r="O169" s="462"/>
      <c r="P169" s="462"/>
      <c r="Q169" s="462"/>
      <c r="R169" s="463"/>
      <c r="S169" s="98" t="e">
        <f t="shared" si="3"/>
        <v>#REF!</v>
      </c>
      <c r="T169" s="1"/>
      <c r="U169" s="1"/>
      <c r="V169" s="1"/>
      <c r="W169" s="1"/>
      <c r="X169" s="1"/>
      <c r="Y169" s="1"/>
      <c r="Z169" s="1"/>
    </row>
    <row r="170" spans="1:26" ht="39.75" customHeight="1" x14ac:dyDescent="0.25">
      <c r="A170" s="92">
        <f t="shared" si="0"/>
        <v>157</v>
      </c>
      <c r="B170" s="93" t="e">
        <f>'2 SERVICES'!#REF!</f>
        <v>#REF!</v>
      </c>
      <c r="C170" s="94">
        <f>'2 SERVICES'!B168</f>
        <v>0</v>
      </c>
      <c r="D170" s="95"/>
      <c r="E170" s="89"/>
      <c r="F170" s="96">
        <f t="shared" si="1"/>
        <v>30</v>
      </c>
      <c r="G170" s="91" t="s">
        <v>185</v>
      </c>
      <c r="H170" s="96">
        <f t="shared" si="2"/>
        <v>180</v>
      </c>
      <c r="I170" s="89"/>
      <c r="J170" s="96" t="e">
        <f>'2 SERVICES'!#REF!</f>
        <v>#REF!</v>
      </c>
      <c r="K170" s="91"/>
      <c r="L170" s="97" t="e">
        <f>'2 SERVICES'!#REF!</f>
        <v>#REF!</v>
      </c>
      <c r="M170" s="774" t="s">
        <v>165</v>
      </c>
      <c r="N170" s="462"/>
      <c r="O170" s="462"/>
      <c r="P170" s="462"/>
      <c r="Q170" s="462"/>
      <c r="R170" s="463"/>
      <c r="S170" s="98" t="e">
        <f t="shared" si="3"/>
        <v>#REF!</v>
      </c>
      <c r="T170" s="1"/>
      <c r="U170" s="1"/>
      <c r="V170" s="1"/>
      <c r="W170" s="1"/>
      <c r="X170" s="1"/>
      <c r="Y170" s="1"/>
      <c r="Z170" s="1"/>
    </row>
    <row r="171" spans="1:26" ht="39.75" customHeight="1" x14ac:dyDescent="0.25">
      <c r="A171" s="92">
        <f t="shared" si="0"/>
        <v>158</v>
      </c>
      <c r="B171" s="99" t="e">
        <f>'2 SERVICES'!#REF!</f>
        <v>#REF!</v>
      </c>
      <c r="C171" s="94">
        <f>'2 SERVICES'!B169</f>
        <v>0</v>
      </c>
      <c r="D171" s="95"/>
      <c r="E171" s="89"/>
      <c r="F171" s="100">
        <f t="shared" si="1"/>
        <v>30</v>
      </c>
      <c r="G171" s="91" t="s">
        <v>186</v>
      </c>
      <c r="H171" s="96">
        <f t="shared" si="2"/>
        <v>180</v>
      </c>
      <c r="I171" s="89"/>
      <c r="J171" s="96" t="e">
        <f>'2 SERVICES'!#REF!</f>
        <v>#REF!</v>
      </c>
      <c r="K171" s="91"/>
      <c r="L171" s="97" t="e">
        <f>'2 SERVICES'!#REF!</f>
        <v>#REF!</v>
      </c>
      <c r="M171" s="774" t="s">
        <v>165</v>
      </c>
      <c r="N171" s="462"/>
      <c r="O171" s="462"/>
      <c r="P171" s="462"/>
      <c r="Q171" s="462"/>
      <c r="R171" s="463"/>
      <c r="S171" s="98" t="e">
        <f t="shared" si="3"/>
        <v>#REF!</v>
      </c>
      <c r="T171" s="1"/>
      <c r="U171" s="1"/>
      <c r="V171" s="1"/>
      <c r="W171" s="1"/>
      <c r="X171" s="1"/>
      <c r="Y171" s="1"/>
      <c r="Z171" s="1"/>
    </row>
    <row r="172" spans="1:26" ht="39.75" customHeight="1" x14ac:dyDescent="0.25">
      <c r="A172" s="92">
        <f t="shared" si="0"/>
        <v>159</v>
      </c>
      <c r="B172" s="93" t="e">
        <f>'2 SERVICES'!#REF!</f>
        <v>#REF!</v>
      </c>
      <c r="C172" s="94">
        <f>'2 SERVICES'!B170</f>
        <v>0</v>
      </c>
      <c r="D172" s="95"/>
      <c r="E172" s="89"/>
      <c r="F172" s="96">
        <f t="shared" si="1"/>
        <v>30</v>
      </c>
      <c r="G172" s="91" t="s">
        <v>185</v>
      </c>
      <c r="H172" s="96">
        <f t="shared" si="2"/>
        <v>180</v>
      </c>
      <c r="I172" s="89"/>
      <c r="J172" s="96" t="e">
        <f>'2 SERVICES'!#REF!</f>
        <v>#REF!</v>
      </c>
      <c r="K172" s="91"/>
      <c r="L172" s="97" t="e">
        <f>'2 SERVICES'!#REF!</f>
        <v>#REF!</v>
      </c>
      <c r="M172" s="774" t="s">
        <v>165</v>
      </c>
      <c r="N172" s="462"/>
      <c r="O172" s="462"/>
      <c r="P172" s="462"/>
      <c r="Q172" s="462"/>
      <c r="R172" s="463"/>
      <c r="S172" s="98" t="e">
        <f t="shared" si="3"/>
        <v>#REF!</v>
      </c>
      <c r="T172" s="1"/>
      <c r="U172" s="1"/>
      <c r="V172" s="1"/>
      <c r="W172" s="1"/>
      <c r="X172" s="1"/>
      <c r="Y172" s="1"/>
      <c r="Z172" s="1"/>
    </row>
    <row r="173" spans="1:26" ht="39.75" customHeight="1" x14ac:dyDescent="0.25">
      <c r="A173" s="92">
        <f t="shared" si="0"/>
        <v>160</v>
      </c>
      <c r="B173" s="99" t="e">
        <f>'2 SERVICES'!#REF!</f>
        <v>#REF!</v>
      </c>
      <c r="C173" s="94">
        <f>'2 SERVICES'!B171</f>
        <v>0</v>
      </c>
      <c r="D173" s="95"/>
      <c r="E173" s="89"/>
      <c r="F173" s="100">
        <f t="shared" si="1"/>
        <v>30</v>
      </c>
      <c r="G173" s="91" t="s">
        <v>186</v>
      </c>
      <c r="H173" s="96">
        <f t="shared" si="2"/>
        <v>180</v>
      </c>
      <c r="I173" s="89"/>
      <c r="J173" s="96" t="e">
        <f>'2 SERVICES'!#REF!</f>
        <v>#REF!</v>
      </c>
      <c r="K173" s="91"/>
      <c r="L173" s="97" t="e">
        <f>'2 SERVICES'!#REF!</f>
        <v>#REF!</v>
      </c>
      <c r="M173" s="774" t="s">
        <v>165</v>
      </c>
      <c r="N173" s="462"/>
      <c r="O173" s="462"/>
      <c r="P173" s="462"/>
      <c r="Q173" s="462"/>
      <c r="R173" s="463"/>
      <c r="S173" s="98" t="e">
        <f t="shared" si="3"/>
        <v>#REF!</v>
      </c>
      <c r="T173" s="1"/>
      <c r="U173" s="1"/>
      <c r="V173" s="1"/>
      <c r="W173" s="1"/>
      <c r="X173" s="1"/>
      <c r="Y173" s="1"/>
      <c r="Z173" s="1"/>
    </row>
    <row r="174" spans="1:26" ht="39.75" customHeight="1" x14ac:dyDescent="0.25">
      <c r="A174" s="92">
        <f t="shared" si="0"/>
        <v>161</v>
      </c>
      <c r="B174" s="93" t="e">
        <f>'2 SERVICES'!#REF!</f>
        <v>#REF!</v>
      </c>
      <c r="C174" s="94">
        <f>'2 SERVICES'!B172</f>
        <v>0</v>
      </c>
      <c r="D174" s="95"/>
      <c r="E174" s="89"/>
      <c r="F174" s="96">
        <f t="shared" si="1"/>
        <v>30</v>
      </c>
      <c r="G174" s="91" t="s">
        <v>185</v>
      </c>
      <c r="H174" s="96">
        <f t="shared" si="2"/>
        <v>180</v>
      </c>
      <c r="I174" s="89"/>
      <c r="J174" s="96" t="e">
        <f>'2 SERVICES'!#REF!</f>
        <v>#REF!</v>
      </c>
      <c r="K174" s="91"/>
      <c r="L174" s="97" t="e">
        <f>'2 SERVICES'!#REF!</f>
        <v>#REF!</v>
      </c>
      <c r="M174" s="774" t="s">
        <v>165</v>
      </c>
      <c r="N174" s="462"/>
      <c r="O174" s="462"/>
      <c r="P174" s="462"/>
      <c r="Q174" s="462"/>
      <c r="R174" s="463"/>
      <c r="S174" s="98" t="e">
        <f t="shared" si="3"/>
        <v>#REF!</v>
      </c>
      <c r="T174" s="1"/>
      <c r="U174" s="1"/>
      <c r="V174" s="1"/>
      <c r="W174" s="1"/>
      <c r="X174" s="1"/>
      <c r="Y174" s="1"/>
      <c r="Z174" s="1"/>
    </row>
    <row r="175" spans="1:26" ht="39.75" customHeight="1" x14ac:dyDescent="0.25">
      <c r="A175" s="92">
        <f t="shared" si="0"/>
        <v>162</v>
      </c>
      <c r="B175" s="99" t="e">
        <f>'2 SERVICES'!#REF!</f>
        <v>#REF!</v>
      </c>
      <c r="C175" s="94">
        <f>'2 SERVICES'!B173</f>
        <v>0</v>
      </c>
      <c r="D175" s="95"/>
      <c r="E175" s="89"/>
      <c r="F175" s="100">
        <f t="shared" si="1"/>
        <v>30</v>
      </c>
      <c r="G175" s="91" t="s">
        <v>186</v>
      </c>
      <c r="H175" s="96">
        <f t="shared" si="2"/>
        <v>180</v>
      </c>
      <c r="I175" s="89"/>
      <c r="J175" s="96" t="e">
        <f>'2 SERVICES'!#REF!</f>
        <v>#REF!</v>
      </c>
      <c r="K175" s="91"/>
      <c r="L175" s="97" t="e">
        <f>'2 SERVICES'!#REF!</f>
        <v>#REF!</v>
      </c>
      <c r="M175" s="774" t="s">
        <v>165</v>
      </c>
      <c r="N175" s="462"/>
      <c r="O175" s="462"/>
      <c r="P175" s="462"/>
      <c r="Q175" s="462"/>
      <c r="R175" s="463"/>
      <c r="S175" s="98" t="e">
        <f t="shared" si="3"/>
        <v>#REF!</v>
      </c>
      <c r="T175" s="1"/>
      <c r="U175" s="1"/>
      <c r="V175" s="1"/>
      <c r="W175" s="1"/>
      <c r="X175" s="1"/>
      <c r="Y175" s="1"/>
      <c r="Z175" s="1"/>
    </row>
    <row r="176" spans="1:26" ht="39.75" customHeight="1" x14ac:dyDescent="0.25">
      <c r="A176" s="92">
        <f t="shared" si="0"/>
        <v>163</v>
      </c>
      <c r="B176" s="93" t="e">
        <f>'2 SERVICES'!#REF!</f>
        <v>#REF!</v>
      </c>
      <c r="C176" s="94">
        <f>'2 SERVICES'!B174</f>
        <v>0</v>
      </c>
      <c r="D176" s="95"/>
      <c r="E176" s="89"/>
      <c r="F176" s="96">
        <f t="shared" si="1"/>
        <v>30</v>
      </c>
      <c r="G176" s="91" t="s">
        <v>185</v>
      </c>
      <c r="H176" s="96">
        <f t="shared" si="2"/>
        <v>180</v>
      </c>
      <c r="I176" s="89"/>
      <c r="J176" s="96" t="e">
        <f>'2 SERVICES'!#REF!</f>
        <v>#REF!</v>
      </c>
      <c r="K176" s="91"/>
      <c r="L176" s="97" t="e">
        <f>'2 SERVICES'!#REF!</f>
        <v>#REF!</v>
      </c>
      <c r="M176" s="774" t="s">
        <v>165</v>
      </c>
      <c r="N176" s="462"/>
      <c r="O176" s="462"/>
      <c r="P176" s="462"/>
      <c r="Q176" s="462"/>
      <c r="R176" s="463"/>
      <c r="S176" s="98" t="e">
        <f t="shared" si="3"/>
        <v>#REF!</v>
      </c>
      <c r="T176" s="1"/>
      <c r="U176" s="1"/>
      <c r="V176" s="1"/>
      <c r="W176" s="1"/>
      <c r="X176" s="1"/>
      <c r="Y176" s="1"/>
      <c r="Z176" s="1"/>
    </row>
    <row r="177" spans="1:26" ht="39.75" customHeight="1" x14ac:dyDescent="0.25">
      <c r="A177" s="92">
        <f t="shared" si="0"/>
        <v>164</v>
      </c>
      <c r="B177" s="99" t="e">
        <f>'2 SERVICES'!#REF!</f>
        <v>#REF!</v>
      </c>
      <c r="C177" s="94">
        <f>'2 SERVICES'!B175</f>
        <v>0</v>
      </c>
      <c r="D177" s="95"/>
      <c r="E177" s="89"/>
      <c r="F177" s="100">
        <f t="shared" si="1"/>
        <v>30</v>
      </c>
      <c r="G177" s="91" t="s">
        <v>186</v>
      </c>
      <c r="H177" s="96">
        <f t="shared" si="2"/>
        <v>180</v>
      </c>
      <c r="I177" s="89"/>
      <c r="J177" s="96" t="e">
        <f>'2 SERVICES'!#REF!</f>
        <v>#REF!</v>
      </c>
      <c r="K177" s="91"/>
      <c r="L177" s="97" t="e">
        <f>'2 SERVICES'!#REF!</f>
        <v>#REF!</v>
      </c>
      <c r="M177" s="774" t="s">
        <v>165</v>
      </c>
      <c r="N177" s="462"/>
      <c r="O177" s="462"/>
      <c r="P177" s="462"/>
      <c r="Q177" s="462"/>
      <c r="R177" s="463"/>
      <c r="S177" s="98" t="e">
        <f t="shared" si="3"/>
        <v>#REF!</v>
      </c>
      <c r="T177" s="1"/>
      <c r="U177" s="1"/>
      <c r="V177" s="1"/>
      <c r="W177" s="1"/>
      <c r="X177" s="1"/>
      <c r="Y177" s="1"/>
      <c r="Z177" s="1"/>
    </row>
    <row r="178" spans="1:26" ht="39.75" customHeight="1" x14ac:dyDescent="0.25">
      <c r="A178" s="92">
        <f t="shared" si="0"/>
        <v>165</v>
      </c>
      <c r="B178" s="93" t="e">
        <f>'2 SERVICES'!#REF!</f>
        <v>#REF!</v>
      </c>
      <c r="C178" s="94">
        <f>'2 SERVICES'!B176</f>
        <v>0</v>
      </c>
      <c r="D178" s="95"/>
      <c r="E178" s="89"/>
      <c r="F178" s="96">
        <f t="shared" si="1"/>
        <v>30</v>
      </c>
      <c r="G178" s="91" t="s">
        <v>185</v>
      </c>
      <c r="H178" s="96">
        <f t="shared" si="2"/>
        <v>180</v>
      </c>
      <c r="I178" s="89"/>
      <c r="J178" s="96" t="e">
        <f>'2 SERVICES'!#REF!</f>
        <v>#REF!</v>
      </c>
      <c r="K178" s="91"/>
      <c r="L178" s="97" t="e">
        <f>'2 SERVICES'!#REF!</f>
        <v>#REF!</v>
      </c>
      <c r="M178" s="774" t="s">
        <v>165</v>
      </c>
      <c r="N178" s="462"/>
      <c r="O178" s="462"/>
      <c r="P178" s="462"/>
      <c r="Q178" s="462"/>
      <c r="R178" s="463"/>
      <c r="S178" s="98" t="e">
        <f t="shared" si="3"/>
        <v>#REF!</v>
      </c>
      <c r="T178" s="1"/>
      <c r="U178" s="1"/>
      <c r="V178" s="1"/>
      <c r="W178" s="1"/>
      <c r="X178" s="1"/>
      <c r="Y178" s="1"/>
      <c r="Z178" s="1"/>
    </row>
    <row r="179" spans="1:26" ht="39.75" customHeight="1" x14ac:dyDescent="0.25">
      <c r="A179" s="92">
        <f t="shared" si="0"/>
        <v>166</v>
      </c>
      <c r="B179" s="99" t="e">
        <f>'2 SERVICES'!#REF!</f>
        <v>#REF!</v>
      </c>
      <c r="C179" s="94">
        <f>'2 SERVICES'!B177</f>
        <v>0</v>
      </c>
      <c r="D179" s="95"/>
      <c r="E179" s="89"/>
      <c r="F179" s="100">
        <f t="shared" si="1"/>
        <v>30</v>
      </c>
      <c r="G179" s="91" t="s">
        <v>186</v>
      </c>
      <c r="H179" s="96">
        <f t="shared" si="2"/>
        <v>180</v>
      </c>
      <c r="I179" s="89"/>
      <c r="J179" s="96" t="e">
        <f>'2 SERVICES'!#REF!</f>
        <v>#REF!</v>
      </c>
      <c r="K179" s="91"/>
      <c r="L179" s="97" t="e">
        <f>'2 SERVICES'!#REF!</f>
        <v>#REF!</v>
      </c>
      <c r="M179" s="774" t="s">
        <v>165</v>
      </c>
      <c r="N179" s="462"/>
      <c r="O179" s="462"/>
      <c r="P179" s="462"/>
      <c r="Q179" s="462"/>
      <c r="R179" s="463"/>
      <c r="S179" s="98" t="e">
        <f t="shared" si="3"/>
        <v>#REF!</v>
      </c>
      <c r="T179" s="1"/>
      <c r="U179" s="1"/>
      <c r="V179" s="1"/>
      <c r="W179" s="1"/>
      <c r="X179" s="1"/>
      <c r="Y179" s="1"/>
      <c r="Z179" s="1"/>
    </row>
    <row r="180" spans="1:26" ht="39.75" customHeight="1" x14ac:dyDescent="0.25">
      <c r="A180" s="92">
        <f t="shared" si="0"/>
        <v>167</v>
      </c>
      <c r="B180" s="93" t="e">
        <f>'2 SERVICES'!#REF!</f>
        <v>#REF!</v>
      </c>
      <c r="C180" s="94">
        <f>'2 SERVICES'!B178</f>
        <v>0</v>
      </c>
      <c r="D180" s="95"/>
      <c r="E180" s="89"/>
      <c r="F180" s="96">
        <f t="shared" si="1"/>
        <v>30</v>
      </c>
      <c r="G180" s="91" t="s">
        <v>185</v>
      </c>
      <c r="H180" s="96">
        <f t="shared" si="2"/>
        <v>180</v>
      </c>
      <c r="I180" s="89"/>
      <c r="J180" s="96" t="e">
        <f>'2 SERVICES'!#REF!</f>
        <v>#REF!</v>
      </c>
      <c r="K180" s="91"/>
      <c r="L180" s="97" t="e">
        <f>'2 SERVICES'!#REF!</f>
        <v>#REF!</v>
      </c>
      <c r="M180" s="774" t="s">
        <v>165</v>
      </c>
      <c r="N180" s="462"/>
      <c r="O180" s="462"/>
      <c r="P180" s="462"/>
      <c r="Q180" s="462"/>
      <c r="R180" s="463"/>
      <c r="S180" s="98" t="e">
        <f t="shared" si="3"/>
        <v>#REF!</v>
      </c>
      <c r="T180" s="1"/>
      <c r="U180" s="1"/>
      <c r="V180" s="1"/>
      <c r="W180" s="1"/>
      <c r="X180" s="1"/>
      <c r="Y180" s="1"/>
      <c r="Z180" s="1"/>
    </row>
    <row r="181" spans="1:26" ht="39.75" customHeight="1" x14ac:dyDescent="0.25">
      <c r="A181" s="92">
        <f t="shared" si="0"/>
        <v>168</v>
      </c>
      <c r="B181" s="99" t="e">
        <f>'2 SERVICES'!#REF!</f>
        <v>#REF!</v>
      </c>
      <c r="C181" s="94">
        <f>'2 SERVICES'!B179</f>
        <v>0</v>
      </c>
      <c r="D181" s="95"/>
      <c r="E181" s="89"/>
      <c r="F181" s="100">
        <f t="shared" si="1"/>
        <v>30</v>
      </c>
      <c r="G181" s="91" t="s">
        <v>186</v>
      </c>
      <c r="H181" s="96">
        <f t="shared" si="2"/>
        <v>180</v>
      </c>
      <c r="I181" s="89"/>
      <c r="J181" s="96" t="e">
        <f>'2 SERVICES'!#REF!</f>
        <v>#REF!</v>
      </c>
      <c r="K181" s="91"/>
      <c r="L181" s="97" t="e">
        <f>'2 SERVICES'!#REF!</f>
        <v>#REF!</v>
      </c>
      <c r="M181" s="774" t="s">
        <v>165</v>
      </c>
      <c r="N181" s="462"/>
      <c r="O181" s="462"/>
      <c r="P181" s="462"/>
      <c r="Q181" s="462"/>
      <c r="R181" s="463"/>
      <c r="S181" s="98" t="e">
        <f t="shared" si="3"/>
        <v>#REF!</v>
      </c>
      <c r="T181" s="1"/>
      <c r="U181" s="1"/>
      <c r="V181" s="1"/>
      <c r="W181" s="1"/>
      <c r="X181" s="1"/>
      <c r="Y181" s="1"/>
      <c r="Z181" s="1"/>
    </row>
    <row r="182" spans="1:26" ht="39.75" customHeight="1" x14ac:dyDescent="0.25">
      <c r="A182" s="92">
        <f t="shared" si="0"/>
        <v>169</v>
      </c>
      <c r="B182" s="93" t="e">
        <f>'2 SERVICES'!#REF!</f>
        <v>#REF!</v>
      </c>
      <c r="C182" s="94">
        <f>'2 SERVICES'!B180</f>
        <v>0</v>
      </c>
      <c r="D182" s="95"/>
      <c r="E182" s="89"/>
      <c r="F182" s="96">
        <f t="shared" si="1"/>
        <v>30</v>
      </c>
      <c r="G182" s="91" t="s">
        <v>185</v>
      </c>
      <c r="H182" s="96">
        <f t="shared" si="2"/>
        <v>180</v>
      </c>
      <c r="I182" s="89"/>
      <c r="J182" s="96" t="e">
        <f>'2 SERVICES'!#REF!</f>
        <v>#REF!</v>
      </c>
      <c r="K182" s="91"/>
      <c r="L182" s="97" t="e">
        <f>'2 SERVICES'!#REF!</f>
        <v>#REF!</v>
      </c>
      <c r="M182" s="774" t="s">
        <v>165</v>
      </c>
      <c r="N182" s="462"/>
      <c r="O182" s="462"/>
      <c r="P182" s="462"/>
      <c r="Q182" s="462"/>
      <c r="R182" s="463"/>
      <c r="S182" s="98" t="e">
        <f t="shared" si="3"/>
        <v>#REF!</v>
      </c>
      <c r="T182" s="1"/>
      <c r="U182" s="1"/>
      <c r="V182" s="1"/>
      <c r="W182" s="1"/>
      <c r="X182" s="1"/>
      <c r="Y182" s="1"/>
      <c r="Z182" s="1"/>
    </row>
    <row r="183" spans="1:26" ht="39.75" customHeight="1" x14ac:dyDescent="0.25">
      <c r="A183" s="92">
        <f t="shared" si="0"/>
        <v>170</v>
      </c>
      <c r="B183" s="99" t="e">
        <f>'2 SERVICES'!#REF!</f>
        <v>#REF!</v>
      </c>
      <c r="C183" s="94">
        <f>'2 SERVICES'!B181</f>
        <v>0</v>
      </c>
      <c r="D183" s="95"/>
      <c r="E183" s="89"/>
      <c r="F183" s="100">
        <f t="shared" si="1"/>
        <v>30</v>
      </c>
      <c r="G183" s="91" t="s">
        <v>186</v>
      </c>
      <c r="H183" s="96">
        <f t="shared" si="2"/>
        <v>180</v>
      </c>
      <c r="I183" s="89"/>
      <c r="J183" s="96" t="e">
        <f>'2 SERVICES'!#REF!</f>
        <v>#REF!</v>
      </c>
      <c r="K183" s="91"/>
      <c r="L183" s="97" t="e">
        <f>'2 SERVICES'!#REF!</f>
        <v>#REF!</v>
      </c>
      <c r="M183" s="774" t="s">
        <v>165</v>
      </c>
      <c r="N183" s="462"/>
      <c r="O183" s="462"/>
      <c r="P183" s="462"/>
      <c r="Q183" s="462"/>
      <c r="R183" s="463"/>
      <c r="S183" s="98" t="e">
        <f t="shared" si="3"/>
        <v>#REF!</v>
      </c>
      <c r="T183" s="1"/>
      <c r="U183" s="1"/>
      <c r="V183" s="1"/>
      <c r="W183" s="1"/>
      <c r="X183" s="1"/>
      <c r="Y183" s="1"/>
      <c r="Z183" s="1"/>
    </row>
    <row r="184" spans="1:26" ht="39.75" customHeight="1" x14ac:dyDescent="0.25">
      <c r="A184" s="92">
        <f t="shared" si="0"/>
        <v>171</v>
      </c>
      <c r="B184" s="93" t="e">
        <f>'2 SERVICES'!#REF!</f>
        <v>#REF!</v>
      </c>
      <c r="C184" s="94">
        <f>'2 SERVICES'!B182</f>
        <v>0</v>
      </c>
      <c r="D184" s="95"/>
      <c r="E184" s="89"/>
      <c r="F184" s="96">
        <f t="shared" si="1"/>
        <v>30</v>
      </c>
      <c r="G184" s="91" t="s">
        <v>185</v>
      </c>
      <c r="H184" s="96">
        <f t="shared" si="2"/>
        <v>180</v>
      </c>
      <c r="I184" s="89"/>
      <c r="J184" s="96" t="e">
        <f>'2 SERVICES'!#REF!</f>
        <v>#REF!</v>
      </c>
      <c r="K184" s="91"/>
      <c r="L184" s="97" t="e">
        <f>'2 SERVICES'!#REF!</f>
        <v>#REF!</v>
      </c>
      <c r="M184" s="774" t="s">
        <v>165</v>
      </c>
      <c r="N184" s="462"/>
      <c r="O184" s="462"/>
      <c r="P184" s="462"/>
      <c r="Q184" s="462"/>
      <c r="R184" s="463"/>
      <c r="S184" s="98" t="e">
        <f t="shared" si="3"/>
        <v>#REF!</v>
      </c>
      <c r="T184" s="1"/>
      <c r="U184" s="1"/>
      <c r="V184" s="1"/>
      <c r="W184" s="1"/>
      <c r="X184" s="1"/>
      <c r="Y184" s="1"/>
      <c r="Z184" s="1"/>
    </row>
    <row r="185" spans="1:26" ht="39.75" customHeight="1" x14ac:dyDescent="0.25">
      <c r="A185" s="92">
        <f t="shared" si="0"/>
        <v>172</v>
      </c>
      <c r="B185" s="99" t="e">
        <f>'2 SERVICES'!#REF!</f>
        <v>#REF!</v>
      </c>
      <c r="C185" s="94">
        <f>'2 SERVICES'!B183</f>
        <v>0</v>
      </c>
      <c r="D185" s="95"/>
      <c r="E185" s="89"/>
      <c r="F185" s="100">
        <f t="shared" si="1"/>
        <v>30</v>
      </c>
      <c r="G185" s="91" t="s">
        <v>186</v>
      </c>
      <c r="H185" s="96">
        <f t="shared" si="2"/>
        <v>180</v>
      </c>
      <c r="I185" s="89"/>
      <c r="J185" s="96" t="e">
        <f>'2 SERVICES'!#REF!</f>
        <v>#REF!</v>
      </c>
      <c r="K185" s="91"/>
      <c r="L185" s="97" t="e">
        <f>'2 SERVICES'!#REF!</f>
        <v>#REF!</v>
      </c>
      <c r="M185" s="774" t="s">
        <v>165</v>
      </c>
      <c r="N185" s="462"/>
      <c r="O185" s="462"/>
      <c r="P185" s="462"/>
      <c r="Q185" s="462"/>
      <c r="R185" s="463"/>
      <c r="S185" s="98" t="e">
        <f t="shared" si="3"/>
        <v>#REF!</v>
      </c>
      <c r="T185" s="1"/>
      <c r="U185" s="1"/>
      <c r="V185" s="1"/>
      <c r="W185" s="1"/>
      <c r="X185" s="1"/>
      <c r="Y185" s="1"/>
      <c r="Z185" s="1"/>
    </row>
    <row r="186" spans="1:26" ht="39.75" customHeight="1" x14ac:dyDescent="0.25">
      <c r="A186" s="92">
        <f t="shared" si="0"/>
        <v>173</v>
      </c>
      <c r="B186" s="93" t="e">
        <f>'2 SERVICES'!#REF!</f>
        <v>#REF!</v>
      </c>
      <c r="C186" s="94">
        <f>'2 SERVICES'!B184</f>
        <v>0</v>
      </c>
      <c r="D186" s="95"/>
      <c r="E186" s="89"/>
      <c r="F186" s="96">
        <f t="shared" si="1"/>
        <v>30</v>
      </c>
      <c r="G186" s="91" t="s">
        <v>185</v>
      </c>
      <c r="H186" s="96">
        <f t="shared" si="2"/>
        <v>180</v>
      </c>
      <c r="I186" s="89"/>
      <c r="J186" s="96" t="e">
        <f>'2 SERVICES'!#REF!</f>
        <v>#REF!</v>
      </c>
      <c r="K186" s="91"/>
      <c r="L186" s="97" t="e">
        <f>'2 SERVICES'!#REF!</f>
        <v>#REF!</v>
      </c>
      <c r="M186" s="774" t="s">
        <v>165</v>
      </c>
      <c r="N186" s="462"/>
      <c r="O186" s="462"/>
      <c r="P186" s="462"/>
      <c r="Q186" s="462"/>
      <c r="R186" s="463"/>
      <c r="S186" s="98" t="e">
        <f t="shared" si="3"/>
        <v>#REF!</v>
      </c>
      <c r="T186" s="1"/>
      <c r="U186" s="1"/>
      <c r="V186" s="1"/>
      <c r="W186" s="1"/>
      <c r="X186" s="1"/>
      <c r="Y186" s="1"/>
      <c r="Z186" s="1"/>
    </row>
    <row r="187" spans="1:26" ht="39.75" customHeight="1" x14ac:dyDescent="0.25">
      <c r="A187" s="92">
        <f t="shared" si="0"/>
        <v>174</v>
      </c>
      <c r="B187" s="99" t="e">
        <f>'2 SERVICES'!#REF!</f>
        <v>#REF!</v>
      </c>
      <c r="C187" s="94">
        <f>'2 SERVICES'!B185</f>
        <v>0</v>
      </c>
      <c r="D187" s="95"/>
      <c r="E187" s="89"/>
      <c r="F187" s="100">
        <f t="shared" si="1"/>
        <v>30</v>
      </c>
      <c r="G187" s="91" t="s">
        <v>186</v>
      </c>
      <c r="H187" s="96">
        <f t="shared" si="2"/>
        <v>180</v>
      </c>
      <c r="I187" s="89"/>
      <c r="J187" s="96" t="e">
        <f>'2 SERVICES'!#REF!</f>
        <v>#REF!</v>
      </c>
      <c r="K187" s="91"/>
      <c r="L187" s="97" t="e">
        <f>'2 SERVICES'!#REF!</f>
        <v>#REF!</v>
      </c>
      <c r="M187" s="774" t="s">
        <v>165</v>
      </c>
      <c r="N187" s="462"/>
      <c r="O187" s="462"/>
      <c r="P187" s="462"/>
      <c r="Q187" s="462"/>
      <c r="R187" s="463"/>
      <c r="S187" s="98" t="e">
        <f t="shared" si="3"/>
        <v>#REF!</v>
      </c>
      <c r="T187" s="1"/>
      <c r="U187" s="1"/>
      <c r="V187" s="1"/>
      <c r="W187" s="1"/>
      <c r="X187" s="1"/>
      <c r="Y187" s="1"/>
      <c r="Z187" s="1"/>
    </row>
    <row r="188" spans="1:26" ht="39.75" customHeight="1" x14ac:dyDescent="0.25">
      <c r="A188" s="92">
        <f t="shared" si="0"/>
        <v>175</v>
      </c>
      <c r="B188" s="93" t="e">
        <f>'2 SERVICES'!#REF!</f>
        <v>#REF!</v>
      </c>
      <c r="C188" s="94">
        <f>'2 SERVICES'!B186</f>
        <v>0</v>
      </c>
      <c r="D188" s="95"/>
      <c r="E188" s="89"/>
      <c r="F188" s="96">
        <f t="shared" si="1"/>
        <v>30</v>
      </c>
      <c r="G188" s="91" t="s">
        <v>185</v>
      </c>
      <c r="H188" s="96">
        <f t="shared" si="2"/>
        <v>180</v>
      </c>
      <c r="I188" s="89"/>
      <c r="J188" s="96" t="e">
        <f>'2 SERVICES'!#REF!</f>
        <v>#REF!</v>
      </c>
      <c r="K188" s="91"/>
      <c r="L188" s="97" t="e">
        <f>'2 SERVICES'!#REF!</f>
        <v>#REF!</v>
      </c>
      <c r="M188" s="774" t="s">
        <v>165</v>
      </c>
      <c r="N188" s="462"/>
      <c r="O188" s="462"/>
      <c r="P188" s="462"/>
      <c r="Q188" s="462"/>
      <c r="R188" s="463"/>
      <c r="S188" s="98" t="e">
        <f t="shared" si="3"/>
        <v>#REF!</v>
      </c>
      <c r="T188" s="1"/>
      <c r="U188" s="1"/>
      <c r="V188" s="1"/>
      <c r="W188" s="1"/>
      <c r="X188" s="1"/>
      <c r="Y188" s="1"/>
      <c r="Z188" s="1"/>
    </row>
    <row r="189" spans="1:26" ht="39.75" customHeight="1" x14ac:dyDescent="0.25">
      <c r="A189" s="92">
        <f t="shared" si="0"/>
        <v>176</v>
      </c>
      <c r="B189" s="99" t="e">
        <f>'2 SERVICES'!#REF!</f>
        <v>#REF!</v>
      </c>
      <c r="C189" s="94">
        <f>'2 SERVICES'!B187</f>
        <v>0</v>
      </c>
      <c r="D189" s="95"/>
      <c r="E189" s="89"/>
      <c r="F189" s="100">
        <f t="shared" si="1"/>
        <v>30</v>
      </c>
      <c r="G189" s="91" t="s">
        <v>186</v>
      </c>
      <c r="H189" s="96">
        <f t="shared" si="2"/>
        <v>180</v>
      </c>
      <c r="I189" s="89"/>
      <c r="J189" s="96" t="e">
        <f>'2 SERVICES'!#REF!</f>
        <v>#REF!</v>
      </c>
      <c r="K189" s="91"/>
      <c r="L189" s="97" t="e">
        <f>'2 SERVICES'!#REF!</f>
        <v>#REF!</v>
      </c>
      <c r="M189" s="774" t="s">
        <v>165</v>
      </c>
      <c r="N189" s="462"/>
      <c r="O189" s="462"/>
      <c r="P189" s="462"/>
      <c r="Q189" s="462"/>
      <c r="R189" s="463"/>
      <c r="S189" s="98" t="e">
        <f t="shared" si="3"/>
        <v>#REF!</v>
      </c>
      <c r="T189" s="1"/>
      <c r="U189" s="1"/>
      <c r="V189" s="1"/>
      <c r="W189" s="1"/>
      <c r="X189" s="1"/>
      <c r="Y189" s="1"/>
      <c r="Z189" s="1"/>
    </row>
    <row r="190" spans="1:26" ht="39.75" customHeight="1" x14ac:dyDescent="0.25">
      <c r="A190" s="92">
        <f t="shared" si="0"/>
        <v>177</v>
      </c>
      <c r="B190" s="93" t="e">
        <f>'2 SERVICES'!#REF!</f>
        <v>#REF!</v>
      </c>
      <c r="C190" s="94">
        <f>'2 SERVICES'!B188</f>
        <v>0</v>
      </c>
      <c r="D190" s="95"/>
      <c r="E190" s="89"/>
      <c r="F190" s="96">
        <f t="shared" si="1"/>
        <v>30</v>
      </c>
      <c r="G190" s="91" t="s">
        <v>185</v>
      </c>
      <c r="H190" s="96">
        <f t="shared" si="2"/>
        <v>180</v>
      </c>
      <c r="I190" s="89"/>
      <c r="J190" s="96" t="e">
        <f>'2 SERVICES'!#REF!</f>
        <v>#REF!</v>
      </c>
      <c r="K190" s="91"/>
      <c r="L190" s="97" t="e">
        <f>'2 SERVICES'!#REF!</f>
        <v>#REF!</v>
      </c>
      <c r="M190" s="774" t="s">
        <v>165</v>
      </c>
      <c r="N190" s="462"/>
      <c r="O190" s="462"/>
      <c r="P190" s="462"/>
      <c r="Q190" s="462"/>
      <c r="R190" s="463"/>
      <c r="S190" s="98" t="e">
        <f t="shared" si="3"/>
        <v>#REF!</v>
      </c>
      <c r="T190" s="1"/>
      <c r="U190" s="1"/>
      <c r="V190" s="1"/>
      <c r="W190" s="1"/>
      <c r="X190" s="1"/>
      <c r="Y190" s="1"/>
      <c r="Z190" s="1"/>
    </row>
    <row r="191" spans="1:26" ht="39.75" customHeight="1" x14ac:dyDescent="0.25">
      <c r="A191" s="92">
        <f t="shared" si="0"/>
        <v>178</v>
      </c>
      <c r="B191" s="99" t="e">
        <f>'2 SERVICES'!#REF!</f>
        <v>#REF!</v>
      </c>
      <c r="C191" s="94">
        <f>'2 SERVICES'!B189</f>
        <v>0</v>
      </c>
      <c r="D191" s="95"/>
      <c r="E191" s="89"/>
      <c r="F191" s="100">
        <f t="shared" si="1"/>
        <v>30</v>
      </c>
      <c r="G191" s="91" t="s">
        <v>186</v>
      </c>
      <c r="H191" s="96">
        <f t="shared" si="2"/>
        <v>180</v>
      </c>
      <c r="I191" s="89"/>
      <c r="J191" s="96" t="e">
        <f>'2 SERVICES'!#REF!</f>
        <v>#REF!</v>
      </c>
      <c r="K191" s="91"/>
      <c r="L191" s="97" t="e">
        <f>'2 SERVICES'!#REF!</f>
        <v>#REF!</v>
      </c>
      <c r="M191" s="774" t="s">
        <v>165</v>
      </c>
      <c r="N191" s="462"/>
      <c r="O191" s="462"/>
      <c r="P191" s="462"/>
      <c r="Q191" s="462"/>
      <c r="R191" s="463"/>
      <c r="S191" s="98" t="e">
        <f t="shared" si="3"/>
        <v>#REF!</v>
      </c>
      <c r="T191" s="1"/>
      <c r="U191" s="1"/>
      <c r="V191" s="1"/>
      <c r="W191" s="1"/>
      <c r="X191" s="1"/>
      <c r="Y191" s="1"/>
      <c r="Z191" s="1"/>
    </row>
    <row r="192" spans="1:26" ht="39.75" customHeight="1" x14ac:dyDescent="0.25">
      <c r="A192" s="92">
        <f t="shared" si="0"/>
        <v>179</v>
      </c>
      <c r="B192" s="93" t="e">
        <f>'2 SERVICES'!#REF!</f>
        <v>#REF!</v>
      </c>
      <c r="C192" s="94">
        <f>'2 SERVICES'!B190</f>
        <v>0</v>
      </c>
      <c r="D192" s="95"/>
      <c r="E192" s="89"/>
      <c r="F192" s="96">
        <f t="shared" si="1"/>
        <v>30</v>
      </c>
      <c r="G192" s="91" t="s">
        <v>185</v>
      </c>
      <c r="H192" s="96">
        <f t="shared" si="2"/>
        <v>180</v>
      </c>
      <c r="I192" s="89"/>
      <c r="J192" s="96" t="e">
        <f>'2 SERVICES'!#REF!</f>
        <v>#REF!</v>
      </c>
      <c r="K192" s="91"/>
      <c r="L192" s="97" t="e">
        <f>'2 SERVICES'!#REF!</f>
        <v>#REF!</v>
      </c>
      <c r="M192" s="774" t="s">
        <v>165</v>
      </c>
      <c r="N192" s="462"/>
      <c r="O192" s="462"/>
      <c r="P192" s="462"/>
      <c r="Q192" s="462"/>
      <c r="R192" s="463"/>
      <c r="S192" s="98" t="e">
        <f t="shared" si="3"/>
        <v>#REF!</v>
      </c>
      <c r="T192" s="1"/>
      <c r="U192" s="1"/>
      <c r="V192" s="1"/>
      <c r="W192" s="1"/>
      <c r="X192" s="1"/>
      <c r="Y192" s="1"/>
      <c r="Z192" s="1"/>
    </row>
    <row r="193" spans="1:26" ht="39.75" customHeight="1" x14ac:dyDescent="0.25">
      <c r="A193" s="92">
        <f t="shared" si="0"/>
        <v>180</v>
      </c>
      <c r="B193" s="99" t="e">
        <f>'2 SERVICES'!#REF!</f>
        <v>#REF!</v>
      </c>
      <c r="C193" s="94">
        <f>'2 SERVICES'!B191</f>
        <v>0</v>
      </c>
      <c r="D193" s="95"/>
      <c r="E193" s="89"/>
      <c r="F193" s="100">
        <f t="shared" si="1"/>
        <v>30</v>
      </c>
      <c r="G193" s="91" t="s">
        <v>186</v>
      </c>
      <c r="H193" s="96">
        <f t="shared" si="2"/>
        <v>180</v>
      </c>
      <c r="I193" s="89"/>
      <c r="J193" s="96" t="e">
        <f>'2 SERVICES'!#REF!</f>
        <v>#REF!</v>
      </c>
      <c r="K193" s="91"/>
      <c r="L193" s="97" t="e">
        <f>'2 SERVICES'!#REF!</f>
        <v>#REF!</v>
      </c>
      <c r="M193" s="774" t="s">
        <v>165</v>
      </c>
      <c r="N193" s="462"/>
      <c r="O193" s="462"/>
      <c r="P193" s="462"/>
      <c r="Q193" s="462"/>
      <c r="R193" s="463"/>
      <c r="S193" s="98" t="e">
        <f t="shared" si="3"/>
        <v>#REF!</v>
      </c>
      <c r="T193" s="1"/>
      <c r="U193" s="1"/>
      <c r="V193" s="1"/>
      <c r="W193" s="1"/>
      <c r="X193" s="1"/>
      <c r="Y193" s="1"/>
      <c r="Z193" s="1"/>
    </row>
    <row r="194" spans="1:26" ht="39.75" customHeight="1" x14ac:dyDescent="0.25">
      <c r="A194" s="92">
        <f t="shared" si="0"/>
        <v>181</v>
      </c>
      <c r="B194" s="93" t="e">
        <f>'2 SERVICES'!#REF!</f>
        <v>#REF!</v>
      </c>
      <c r="C194" s="94">
        <f>'2 SERVICES'!B192</f>
        <v>0</v>
      </c>
      <c r="D194" s="95"/>
      <c r="E194" s="89"/>
      <c r="F194" s="96">
        <f t="shared" si="1"/>
        <v>30</v>
      </c>
      <c r="G194" s="91" t="s">
        <v>185</v>
      </c>
      <c r="H194" s="96">
        <f t="shared" si="2"/>
        <v>180</v>
      </c>
      <c r="I194" s="89"/>
      <c r="J194" s="96" t="e">
        <f>'2 SERVICES'!#REF!</f>
        <v>#REF!</v>
      </c>
      <c r="K194" s="91"/>
      <c r="L194" s="97" t="e">
        <f>'2 SERVICES'!#REF!</f>
        <v>#REF!</v>
      </c>
      <c r="M194" s="774" t="s">
        <v>165</v>
      </c>
      <c r="N194" s="462"/>
      <c r="O194" s="462"/>
      <c r="P194" s="462"/>
      <c r="Q194" s="462"/>
      <c r="R194" s="463"/>
      <c r="S194" s="98" t="e">
        <f t="shared" si="3"/>
        <v>#REF!</v>
      </c>
      <c r="T194" s="1"/>
      <c r="U194" s="1"/>
      <c r="V194" s="1"/>
      <c r="W194" s="1"/>
      <c r="X194" s="1"/>
      <c r="Y194" s="1"/>
      <c r="Z194" s="1"/>
    </row>
    <row r="195" spans="1:26" ht="39.75" customHeight="1" x14ac:dyDescent="0.25">
      <c r="A195" s="92">
        <f t="shared" si="0"/>
        <v>182</v>
      </c>
      <c r="B195" s="99" t="e">
        <f>'2 SERVICES'!#REF!</f>
        <v>#REF!</v>
      </c>
      <c r="C195" s="94">
        <f>'2 SERVICES'!B193</f>
        <v>0</v>
      </c>
      <c r="D195" s="95"/>
      <c r="E195" s="89"/>
      <c r="F195" s="100">
        <f t="shared" si="1"/>
        <v>30</v>
      </c>
      <c r="G195" s="91" t="s">
        <v>186</v>
      </c>
      <c r="H195" s="96">
        <f t="shared" si="2"/>
        <v>180</v>
      </c>
      <c r="I195" s="89"/>
      <c r="J195" s="96" t="e">
        <f>'2 SERVICES'!#REF!</f>
        <v>#REF!</v>
      </c>
      <c r="K195" s="91"/>
      <c r="L195" s="97" t="e">
        <f>'2 SERVICES'!#REF!</f>
        <v>#REF!</v>
      </c>
      <c r="M195" s="774" t="s">
        <v>165</v>
      </c>
      <c r="N195" s="462"/>
      <c r="O195" s="462"/>
      <c r="P195" s="462"/>
      <c r="Q195" s="462"/>
      <c r="R195" s="463"/>
      <c r="S195" s="98" t="e">
        <f t="shared" si="3"/>
        <v>#REF!</v>
      </c>
      <c r="T195" s="1"/>
      <c r="U195" s="1"/>
      <c r="V195" s="1"/>
      <c r="W195" s="1"/>
      <c r="X195" s="1"/>
      <c r="Y195" s="1"/>
      <c r="Z195" s="1"/>
    </row>
    <row r="196" spans="1:26" ht="39.75" customHeight="1" x14ac:dyDescent="0.25">
      <c r="A196" s="92">
        <f t="shared" si="0"/>
        <v>183</v>
      </c>
      <c r="B196" s="93" t="e">
        <f>'2 SERVICES'!#REF!</f>
        <v>#REF!</v>
      </c>
      <c r="C196" s="94">
        <f>'2 SERVICES'!B194</f>
        <v>0</v>
      </c>
      <c r="D196" s="95"/>
      <c r="E196" s="89"/>
      <c r="F196" s="96">
        <f t="shared" si="1"/>
        <v>30</v>
      </c>
      <c r="G196" s="91" t="s">
        <v>185</v>
      </c>
      <c r="H196" s="96">
        <f t="shared" si="2"/>
        <v>180</v>
      </c>
      <c r="I196" s="89"/>
      <c r="J196" s="96" t="e">
        <f>'2 SERVICES'!#REF!</f>
        <v>#REF!</v>
      </c>
      <c r="K196" s="91"/>
      <c r="L196" s="97" t="e">
        <f>'2 SERVICES'!#REF!</f>
        <v>#REF!</v>
      </c>
      <c r="M196" s="774" t="s">
        <v>165</v>
      </c>
      <c r="N196" s="462"/>
      <c r="O196" s="462"/>
      <c r="P196" s="462"/>
      <c r="Q196" s="462"/>
      <c r="R196" s="463"/>
      <c r="S196" s="98" t="e">
        <f t="shared" si="3"/>
        <v>#REF!</v>
      </c>
      <c r="T196" s="1"/>
      <c r="U196" s="1"/>
      <c r="V196" s="1"/>
      <c r="W196" s="1"/>
      <c r="X196" s="1"/>
      <c r="Y196" s="1"/>
      <c r="Z196" s="1"/>
    </row>
    <row r="197" spans="1:26" ht="39.75" customHeight="1" x14ac:dyDescent="0.25">
      <c r="A197" s="92">
        <f t="shared" si="0"/>
        <v>184</v>
      </c>
      <c r="B197" s="99" t="e">
        <f>'2 SERVICES'!#REF!</f>
        <v>#REF!</v>
      </c>
      <c r="C197" s="94">
        <f>'2 SERVICES'!B195</f>
        <v>0</v>
      </c>
      <c r="D197" s="95"/>
      <c r="E197" s="89"/>
      <c r="F197" s="100">
        <f t="shared" si="1"/>
        <v>30</v>
      </c>
      <c r="G197" s="91" t="s">
        <v>186</v>
      </c>
      <c r="H197" s="96">
        <f t="shared" si="2"/>
        <v>180</v>
      </c>
      <c r="I197" s="89"/>
      <c r="J197" s="96" t="e">
        <f>'2 SERVICES'!#REF!</f>
        <v>#REF!</v>
      </c>
      <c r="K197" s="91"/>
      <c r="L197" s="97" t="e">
        <f>'2 SERVICES'!#REF!</f>
        <v>#REF!</v>
      </c>
      <c r="M197" s="774" t="s">
        <v>165</v>
      </c>
      <c r="N197" s="462"/>
      <c r="O197" s="462"/>
      <c r="P197" s="462"/>
      <c r="Q197" s="462"/>
      <c r="R197" s="463"/>
      <c r="S197" s="98" t="e">
        <f t="shared" si="3"/>
        <v>#REF!</v>
      </c>
      <c r="T197" s="1"/>
      <c r="U197" s="1"/>
      <c r="V197" s="1"/>
      <c r="W197" s="1"/>
      <c r="X197" s="1"/>
      <c r="Y197" s="1"/>
      <c r="Z197" s="1"/>
    </row>
    <row r="198" spans="1:26" ht="39.75" customHeight="1" x14ac:dyDescent="0.25">
      <c r="A198" s="92">
        <f t="shared" si="0"/>
        <v>185</v>
      </c>
      <c r="B198" s="93" t="e">
        <f>'2 SERVICES'!#REF!</f>
        <v>#REF!</v>
      </c>
      <c r="C198" s="94">
        <f>'2 SERVICES'!B196</f>
        <v>0</v>
      </c>
      <c r="D198" s="95"/>
      <c r="E198" s="89"/>
      <c r="F198" s="96">
        <f t="shared" si="1"/>
        <v>30</v>
      </c>
      <c r="G198" s="91" t="s">
        <v>185</v>
      </c>
      <c r="H198" s="96">
        <f t="shared" si="2"/>
        <v>180</v>
      </c>
      <c r="I198" s="89"/>
      <c r="J198" s="96" t="e">
        <f>'2 SERVICES'!#REF!</f>
        <v>#REF!</v>
      </c>
      <c r="K198" s="91"/>
      <c r="L198" s="97" t="e">
        <f>'2 SERVICES'!#REF!</f>
        <v>#REF!</v>
      </c>
      <c r="M198" s="774" t="s">
        <v>165</v>
      </c>
      <c r="N198" s="462"/>
      <c r="O198" s="462"/>
      <c r="P198" s="462"/>
      <c r="Q198" s="462"/>
      <c r="R198" s="463"/>
      <c r="S198" s="98" t="e">
        <f t="shared" si="3"/>
        <v>#REF!</v>
      </c>
      <c r="T198" s="1"/>
      <c r="U198" s="1"/>
      <c r="V198" s="1"/>
      <c r="W198" s="1"/>
      <c r="X198" s="1"/>
      <c r="Y198" s="1"/>
      <c r="Z198" s="1"/>
    </row>
    <row r="199" spans="1:26" ht="39.75" customHeight="1" x14ac:dyDescent="0.25">
      <c r="A199" s="92">
        <f t="shared" si="0"/>
        <v>186</v>
      </c>
      <c r="B199" s="99" t="e">
        <f>'2 SERVICES'!#REF!</f>
        <v>#REF!</v>
      </c>
      <c r="C199" s="94">
        <f>'2 SERVICES'!B197</f>
        <v>0</v>
      </c>
      <c r="D199" s="95"/>
      <c r="E199" s="89"/>
      <c r="F199" s="100">
        <f t="shared" si="1"/>
        <v>30</v>
      </c>
      <c r="G199" s="91" t="s">
        <v>186</v>
      </c>
      <c r="H199" s="96">
        <f t="shared" si="2"/>
        <v>180</v>
      </c>
      <c r="I199" s="89"/>
      <c r="J199" s="96" t="e">
        <f>'2 SERVICES'!#REF!</f>
        <v>#REF!</v>
      </c>
      <c r="K199" s="91"/>
      <c r="L199" s="97" t="e">
        <f>'2 SERVICES'!#REF!</f>
        <v>#REF!</v>
      </c>
      <c r="M199" s="774" t="s">
        <v>165</v>
      </c>
      <c r="N199" s="462"/>
      <c r="O199" s="462"/>
      <c r="P199" s="462"/>
      <c r="Q199" s="462"/>
      <c r="R199" s="463"/>
      <c r="S199" s="98" t="e">
        <f t="shared" si="3"/>
        <v>#REF!</v>
      </c>
      <c r="T199" s="1"/>
      <c r="U199" s="1"/>
      <c r="V199" s="1"/>
      <c r="W199" s="1"/>
      <c r="X199" s="1"/>
      <c r="Y199" s="1"/>
      <c r="Z199" s="1"/>
    </row>
    <row r="200" spans="1:26" ht="39.75" customHeight="1" x14ac:dyDescent="0.25">
      <c r="A200" s="92">
        <f t="shared" si="0"/>
        <v>187</v>
      </c>
      <c r="B200" s="93" t="e">
        <f>'2 SERVICES'!#REF!</f>
        <v>#REF!</v>
      </c>
      <c r="C200" s="94">
        <f>'2 SERVICES'!B198</f>
        <v>0</v>
      </c>
      <c r="D200" s="95"/>
      <c r="E200" s="89"/>
      <c r="F200" s="96">
        <f t="shared" si="1"/>
        <v>30</v>
      </c>
      <c r="G200" s="91" t="s">
        <v>185</v>
      </c>
      <c r="H200" s="96">
        <f t="shared" si="2"/>
        <v>180</v>
      </c>
      <c r="I200" s="89"/>
      <c r="J200" s="96" t="e">
        <f>'2 SERVICES'!#REF!</f>
        <v>#REF!</v>
      </c>
      <c r="K200" s="91"/>
      <c r="L200" s="97" t="e">
        <f>'2 SERVICES'!#REF!</f>
        <v>#REF!</v>
      </c>
      <c r="M200" s="774" t="s">
        <v>165</v>
      </c>
      <c r="N200" s="462"/>
      <c r="O200" s="462"/>
      <c r="P200" s="462"/>
      <c r="Q200" s="462"/>
      <c r="R200" s="463"/>
      <c r="S200" s="98" t="e">
        <f t="shared" si="3"/>
        <v>#REF!</v>
      </c>
      <c r="T200" s="1"/>
      <c r="U200" s="1"/>
      <c r="V200" s="1"/>
      <c r="W200" s="1"/>
      <c r="X200" s="1"/>
      <c r="Y200" s="1"/>
      <c r="Z200" s="1"/>
    </row>
    <row r="201" spans="1:26" ht="39.75" customHeight="1" x14ac:dyDescent="0.25">
      <c r="A201" s="92">
        <f t="shared" si="0"/>
        <v>188</v>
      </c>
      <c r="B201" s="99" t="e">
        <f>'2 SERVICES'!#REF!</f>
        <v>#REF!</v>
      </c>
      <c r="C201" s="94">
        <f>'2 SERVICES'!B199</f>
        <v>0</v>
      </c>
      <c r="D201" s="95"/>
      <c r="E201" s="89"/>
      <c r="F201" s="100">
        <f t="shared" si="1"/>
        <v>30</v>
      </c>
      <c r="G201" s="91" t="s">
        <v>186</v>
      </c>
      <c r="H201" s="96">
        <f t="shared" si="2"/>
        <v>180</v>
      </c>
      <c r="I201" s="89"/>
      <c r="J201" s="96" t="e">
        <f>'2 SERVICES'!#REF!</f>
        <v>#REF!</v>
      </c>
      <c r="K201" s="91"/>
      <c r="L201" s="97" t="e">
        <f>'2 SERVICES'!#REF!</f>
        <v>#REF!</v>
      </c>
      <c r="M201" s="774" t="s">
        <v>165</v>
      </c>
      <c r="N201" s="462"/>
      <c r="O201" s="462"/>
      <c r="P201" s="462"/>
      <c r="Q201" s="462"/>
      <c r="R201" s="463"/>
      <c r="S201" s="98" t="e">
        <f t="shared" si="3"/>
        <v>#REF!</v>
      </c>
      <c r="T201" s="1"/>
      <c r="U201" s="1"/>
      <c r="V201" s="1"/>
      <c r="W201" s="1"/>
      <c r="X201" s="1"/>
      <c r="Y201" s="1"/>
      <c r="Z201" s="1"/>
    </row>
    <row r="202" spans="1:26" ht="39.75" customHeight="1" x14ac:dyDescent="0.25">
      <c r="A202" s="92">
        <f t="shared" si="0"/>
        <v>189</v>
      </c>
      <c r="B202" s="93" t="e">
        <f>'2 SERVICES'!#REF!</f>
        <v>#REF!</v>
      </c>
      <c r="C202" s="94">
        <f>'2 SERVICES'!B200</f>
        <v>0</v>
      </c>
      <c r="D202" s="95"/>
      <c r="E202" s="89"/>
      <c r="F202" s="96">
        <f t="shared" si="1"/>
        <v>30</v>
      </c>
      <c r="G202" s="91" t="s">
        <v>185</v>
      </c>
      <c r="H202" s="96">
        <f t="shared" si="2"/>
        <v>180</v>
      </c>
      <c r="I202" s="89"/>
      <c r="J202" s="96" t="e">
        <f>'2 SERVICES'!#REF!</f>
        <v>#REF!</v>
      </c>
      <c r="K202" s="91"/>
      <c r="L202" s="97" t="e">
        <f>'2 SERVICES'!#REF!</f>
        <v>#REF!</v>
      </c>
      <c r="M202" s="774" t="s">
        <v>165</v>
      </c>
      <c r="N202" s="462"/>
      <c r="O202" s="462"/>
      <c r="P202" s="462"/>
      <c r="Q202" s="462"/>
      <c r="R202" s="463"/>
      <c r="S202" s="98" t="e">
        <f t="shared" si="3"/>
        <v>#REF!</v>
      </c>
      <c r="T202" s="1"/>
      <c r="U202" s="1"/>
      <c r="V202" s="1"/>
      <c r="W202" s="1"/>
      <c r="X202" s="1"/>
      <c r="Y202" s="1"/>
      <c r="Z202" s="1"/>
    </row>
    <row r="203" spans="1:26" ht="39.75" customHeight="1" x14ac:dyDescent="0.25">
      <c r="A203" s="92">
        <f t="shared" si="0"/>
        <v>190</v>
      </c>
      <c r="B203" s="99" t="e">
        <f>'2 SERVICES'!#REF!</f>
        <v>#REF!</v>
      </c>
      <c r="C203" s="94">
        <f>'2 SERVICES'!B201</f>
        <v>0</v>
      </c>
      <c r="D203" s="95"/>
      <c r="E203" s="89"/>
      <c r="F203" s="100">
        <f t="shared" si="1"/>
        <v>30</v>
      </c>
      <c r="G203" s="91" t="s">
        <v>186</v>
      </c>
      <c r="H203" s="96">
        <f t="shared" si="2"/>
        <v>180</v>
      </c>
      <c r="I203" s="89"/>
      <c r="J203" s="96" t="e">
        <f>'2 SERVICES'!#REF!</f>
        <v>#REF!</v>
      </c>
      <c r="K203" s="91"/>
      <c r="L203" s="97" t="e">
        <f>'2 SERVICES'!#REF!</f>
        <v>#REF!</v>
      </c>
      <c r="M203" s="774" t="s">
        <v>165</v>
      </c>
      <c r="N203" s="462"/>
      <c r="O203" s="462"/>
      <c r="P203" s="462"/>
      <c r="Q203" s="462"/>
      <c r="R203" s="463"/>
      <c r="S203" s="98" t="e">
        <f t="shared" si="3"/>
        <v>#REF!</v>
      </c>
      <c r="T203" s="1"/>
      <c r="U203" s="1"/>
      <c r="V203" s="1"/>
      <c r="W203" s="1"/>
      <c r="X203" s="1"/>
      <c r="Y203" s="1"/>
      <c r="Z203" s="1"/>
    </row>
    <row r="204" spans="1:26" ht="39.75" customHeight="1" x14ac:dyDescent="0.25">
      <c r="A204" s="92">
        <f t="shared" si="0"/>
        <v>191</v>
      </c>
      <c r="B204" s="93" t="e">
        <f>'2 SERVICES'!#REF!</f>
        <v>#REF!</v>
      </c>
      <c r="C204" s="94">
        <f>'2 SERVICES'!B202</f>
        <v>0</v>
      </c>
      <c r="D204" s="95"/>
      <c r="E204" s="89"/>
      <c r="F204" s="96">
        <f t="shared" si="1"/>
        <v>30</v>
      </c>
      <c r="G204" s="91" t="s">
        <v>185</v>
      </c>
      <c r="H204" s="96">
        <f t="shared" si="2"/>
        <v>180</v>
      </c>
      <c r="I204" s="89"/>
      <c r="J204" s="96" t="e">
        <f>'2 SERVICES'!#REF!</f>
        <v>#REF!</v>
      </c>
      <c r="K204" s="91"/>
      <c r="L204" s="97" t="e">
        <f>'2 SERVICES'!#REF!</f>
        <v>#REF!</v>
      </c>
      <c r="M204" s="774" t="s">
        <v>165</v>
      </c>
      <c r="N204" s="462"/>
      <c r="O204" s="462"/>
      <c r="P204" s="462"/>
      <c r="Q204" s="462"/>
      <c r="R204" s="463"/>
      <c r="S204" s="98" t="e">
        <f t="shared" si="3"/>
        <v>#REF!</v>
      </c>
      <c r="T204" s="1"/>
      <c r="U204" s="1"/>
      <c r="V204" s="1"/>
      <c r="W204" s="1"/>
      <c r="X204" s="1"/>
      <c r="Y204" s="1"/>
      <c r="Z204" s="1"/>
    </row>
    <row r="205" spans="1:26" ht="39.75" customHeight="1" x14ac:dyDescent="0.25">
      <c r="A205" s="92">
        <f t="shared" si="0"/>
        <v>192</v>
      </c>
      <c r="B205" s="99" t="e">
        <f>'2 SERVICES'!#REF!</f>
        <v>#REF!</v>
      </c>
      <c r="C205" s="94">
        <f>'2 SERVICES'!B203</f>
        <v>0</v>
      </c>
      <c r="D205" s="95"/>
      <c r="E205" s="89"/>
      <c r="F205" s="100">
        <f t="shared" si="1"/>
        <v>30</v>
      </c>
      <c r="G205" s="91" t="s">
        <v>186</v>
      </c>
      <c r="H205" s="96">
        <f t="shared" si="2"/>
        <v>180</v>
      </c>
      <c r="I205" s="89"/>
      <c r="J205" s="96" t="e">
        <f>'2 SERVICES'!#REF!</f>
        <v>#REF!</v>
      </c>
      <c r="K205" s="91"/>
      <c r="L205" s="97" t="e">
        <f>'2 SERVICES'!#REF!</f>
        <v>#REF!</v>
      </c>
      <c r="M205" s="774" t="s">
        <v>165</v>
      </c>
      <c r="N205" s="462"/>
      <c r="O205" s="462"/>
      <c r="P205" s="462"/>
      <c r="Q205" s="462"/>
      <c r="R205" s="463"/>
      <c r="S205" s="98" t="e">
        <f t="shared" si="3"/>
        <v>#REF!</v>
      </c>
      <c r="T205" s="1"/>
      <c r="U205" s="1"/>
      <c r="V205" s="1"/>
      <c r="W205" s="1"/>
      <c r="X205" s="1"/>
      <c r="Y205" s="1"/>
      <c r="Z205" s="1"/>
    </row>
    <row r="206" spans="1:26" ht="39.75" customHeight="1" x14ac:dyDescent="0.25">
      <c r="A206" s="92">
        <f t="shared" si="0"/>
        <v>193</v>
      </c>
      <c r="B206" s="93" t="e">
        <f>'2 SERVICES'!#REF!</f>
        <v>#REF!</v>
      </c>
      <c r="C206" s="94">
        <f>'2 SERVICES'!B204</f>
        <v>0</v>
      </c>
      <c r="D206" s="95"/>
      <c r="E206" s="89"/>
      <c r="F206" s="96">
        <f t="shared" si="1"/>
        <v>30</v>
      </c>
      <c r="G206" s="91" t="s">
        <v>185</v>
      </c>
      <c r="H206" s="96">
        <f t="shared" si="2"/>
        <v>180</v>
      </c>
      <c r="I206" s="89"/>
      <c r="J206" s="96" t="e">
        <f>'2 SERVICES'!#REF!</f>
        <v>#REF!</v>
      </c>
      <c r="K206" s="91"/>
      <c r="L206" s="97" t="e">
        <f>'2 SERVICES'!#REF!</f>
        <v>#REF!</v>
      </c>
      <c r="M206" s="774" t="s">
        <v>165</v>
      </c>
      <c r="N206" s="462"/>
      <c r="O206" s="462"/>
      <c r="P206" s="462"/>
      <c r="Q206" s="462"/>
      <c r="R206" s="463"/>
      <c r="S206" s="98" t="e">
        <f t="shared" si="3"/>
        <v>#REF!</v>
      </c>
      <c r="T206" s="1"/>
      <c r="U206" s="1"/>
      <c r="V206" s="1"/>
      <c r="W206" s="1"/>
      <c r="X206" s="1"/>
      <c r="Y206" s="1"/>
      <c r="Z206" s="1"/>
    </row>
    <row r="207" spans="1:26" ht="39.75" customHeight="1" x14ac:dyDescent="0.25">
      <c r="A207" s="92">
        <f t="shared" si="0"/>
        <v>194</v>
      </c>
      <c r="B207" s="99" t="e">
        <f>'2 SERVICES'!#REF!</f>
        <v>#REF!</v>
      </c>
      <c r="C207" s="94">
        <f>'2 SERVICES'!B205</f>
        <v>0</v>
      </c>
      <c r="D207" s="95"/>
      <c r="E207" s="89"/>
      <c r="F207" s="100">
        <f t="shared" si="1"/>
        <v>30</v>
      </c>
      <c r="G207" s="91" t="s">
        <v>186</v>
      </c>
      <c r="H207" s="96">
        <f t="shared" si="2"/>
        <v>180</v>
      </c>
      <c r="I207" s="89"/>
      <c r="J207" s="96" t="e">
        <f>'2 SERVICES'!#REF!</f>
        <v>#REF!</v>
      </c>
      <c r="K207" s="91"/>
      <c r="L207" s="97" t="e">
        <f>'2 SERVICES'!#REF!</f>
        <v>#REF!</v>
      </c>
      <c r="M207" s="774" t="s">
        <v>165</v>
      </c>
      <c r="N207" s="462"/>
      <c r="O207" s="462"/>
      <c r="P207" s="462"/>
      <c r="Q207" s="462"/>
      <c r="R207" s="463"/>
      <c r="S207" s="98" t="e">
        <f t="shared" si="3"/>
        <v>#REF!</v>
      </c>
      <c r="T207" s="1"/>
      <c r="U207" s="1"/>
      <c r="V207" s="1"/>
      <c r="W207" s="1"/>
      <c r="X207" s="1"/>
      <c r="Y207" s="1"/>
      <c r="Z207" s="1"/>
    </row>
    <row r="208" spans="1:26" ht="39.75" customHeight="1" x14ac:dyDescent="0.25">
      <c r="A208" s="92">
        <f t="shared" si="0"/>
        <v>195</v>
      </c>
      <c r="B208" s="93" t="e">
        <f>'2 SERVICES'!#REF!</f>
        <v>#REF!</v>
      </c>
      <c r="C208" s="94">
        <f>'2 SERVICES'!B206</f>
        <v>0</v>
      </c>
      <c r="D208" s="95"/>
      <c r="E208" s="89"/>
      <c r="F208" s="96">
        <f t="shared" si="1"/>
        <v>30</v>
      </c>
      <c r="G208" s="91" t="s">
        <v>185</v>
      </c>
      <c r="H208" s="96">
        <f t="shared" si="2"/>
        <v>180</v>
      </c>
      <c r="I208" s="89"/>
      <c r="J208" s="96" t="e">
        <f>'2 SERVICES'!#REF!</f>
        <v>#REF!</v>
      </c>
      <c r="K208" s="91"/>
      <c r="L208" s="97" t="e">
        <f>'2 SERVICES'!#REF!</f>
        <v>#REF!</v>
      </c>
      <c r="M208" s="774" t="s">
        <v>165</v>
      </c>
      <c r="N208" s="462"/>
      <c r="O208" s="462"/>
      <c r="P208" s="462"/>
      <c r="Q208" s="462"/>
      <c r="R208" s="463"/>
      <c r="S208" s="98" t="e">
        <f t="shared" si="3"/>
        <v>#REF!</v>
      </c>
      <c r="T208" s="1"/>
      <c r="U208" s="1"/>
      <c r="V208" s="1"/>
      <c r="W208" s="1"/>
      <c r="X208" s="1"/>
      <c r="Y208" s="1"/>
      <c r="Z208" s="1"/>
    </row>
    <row r="209" spans="1:26" ht="39.75" customHeight="1" x14ac:dyDescent="0.25">
      <c r="A209" s="92">
        <f t="shared" si="0"/>
        <v>196</v>
      </c>
      <c r="B209" s="99" t="e">
        <f>'2 SERVICES'!#REF!</f>
        <v>#REF!</v>
      </c>
      <c r="C209" s="94">
        <f>'2 SERVICES'!B207</f>
        <v>0</v>
      </c>
      <c r="D209" s="95"/>
      <c r="E209" s="89"/>
      <c r="F209" s="100">
        <f t="shared" si="1"/>
        <v>30</v>
      </c>
      <c r="G209" s="91" t="s">
        <v>186</v>
      </c>
      <c r="H209" s="96">
        <f t="shared" si="2"/>
        <v>180</v>
      </c>
      <c r="I209" s="89"/>
      <c r="J209" s="96" t="e">
        <f>'2 SERVICES'!#REF!</f>
        <v>#REF!</v>
      </c>
      <c r="K209" s="91"/>
      <c r="L209" s="97" t="e">
        <f>'2 SERVICES'!#REF!</f>
        <v>#REF!</v>
      </c>
      <c r="M209" s="774" t="s">
        <v>165</v>
      </c>
      <c r="N209" s="462"/>
      <c r="O209" s="462"/>
      <c r="P209" s="462"/>
      <c r="Q209" s="462"/>
      <c r="R209" s="463"/>
      <c r="S209" s="98" t="e">
        <f t="shared" si="3"/>
        <v>#REF!</v>
      </c>
      <c r="T209" s="1"/>
      <c r="U209" s="1"/>
      <c r="V209" s="1"/>
      <c r="W209" s="1"/>
      <c r="X209" s="1"/>
      <c r="Y209" s="1"/>
      <c r="Z209" s="1"/>
    </row>
    <row r="210" spans="1:26" ht="39.75" customHeight="1" x14ac:dyDescent="0.25">
      <c r="A210" s="92">
        <f t="shared" si="0"/>
        <v>197</v>
      </c>
      <c r="B210" s="93" t="e">
        <f>'2 SERVICES'!#REF!</f>
        <v>#REF!</v>
      </c>
      <c r="C210" s="94">
        <f>'2 SERVICES'!B208</f>
        <v>0</v>
      </c>
      <c r="D210" s="95"/>
      <c r="E210" s="89"/>
      <c r="F210" s="96">
        <f t="shared" si="1"/>
        <v>30</v>
      </c>
      <c r="G210" s="91" t="s">
        <v>185</v>
      </c>
      <c r="H210" s="96">
        <f t="shared" si="2"/>
        <v>180</v>
      </c>
      <c r="I210" s="89"/>
      <c r="J210" s="96" t="e">
        <f>'2 SERVICES'!#REF!</f>
        <v>#REF!</v>
      </c>
      <c r="K210" s="91"/>
      <c r="L210" s="97" t="e">
        <f>'2 SERVICES'!#REF!</f>
        <v>#REF!</v>
      </c>
      <c r="M210" s="774" t="s">
        <v>165</v>
      </c>
      <c r="N210" s="462"/>
      <c r="O210" s="462"/>
      <c r="P210" s="462"/>
      <c r="Q210" s="462"/>
      <c r="R210" s="463"/>
      <c r="S210" s="98" t="e">
        <f t="shared" si="3"/>
        <v>#REF!</v>
      </c>
      <c r="T210" s="1"/>
      <c r="U210" s="1"/>
      <c r="V210" s="1"/>
      <c r="W210" s="1"/>
      <c r="X210" s="1"/>
      <c r="Y210" s="1"/>
      <c r="Z210" s="1"/>
    </row>
    <row r="211" spans="1:26" ht="39.75" customHeight="1" x14ac:dyDescent="0.25">
      <c r="A211" s="92">
        <f t="shared" si="0"/>
        <v>198</v>
      </c>
      <c r="B211" s="99" t="e">
        <f>'2 SERVICES'!#REF!</f>
        <v>#REF!</v>
      </c>
      <c r="C211" s="94">
        <f>'2 SERVICES'!B209</f>
        <v>0</v>
      </c>
      <c r="D211" s="95"/>
      <c r="E211" s="89"/>
      <c r="F211" s="100">
        <f t="shared" si="1"/>
        <v>30</v>
      </c>
      <c r="G211" s="91" t="s">
        <v>186</v>
      </c>
      <c r="H211" s="96">
        <f t="shared" si="2"/>
        <v>180</v>
      </c>
      <c r="I211" s="89"/>
      <c r="J211" s="96" t="e">
        <f>'2 SERVICES'!#REF!</f>
        <v>#REF!</v>
      </c>
      <c r="K211" s="91"/>
      <c r="L211" s="97" t="e">
        <f>'2 SERVICES'!#REF!</f>
        <v>#REF!</v>
      </c>
      <c r="M211" s="774" t="s">
        <v>165</v>
      </c>
      <c r="N211" s="462"/>
      <c r="O211" s="462"/>
      <c r="P211" s="462"/>
      <c r="Q211" s="462"/>
      <c r="R211" s="463"/>
      <c r="S211" s="98" t="e">
        <f t="shared" si="3"/>
        <v>#REF!</v>
      </c>
      <c r="T211" s="1"/>
      <c r="U211" s="1"/>
      <c r="V211" s="1"/>
      <c r="W211" s="1"/>
      <c r="X211" s="1"/>
      <c r="Y211" s="1"/>
      <c r="Z211" s="1"/>
    </row>
    <row r="212" spans="1:26" ht="39.75" customHeight="1" x14ac:dyDescent="0.25">
      <c r="A212" s="92">
        <f t="shared" si="0"/>
        <v>199</v>
      </c>
      <c r="B212" s="93" t="e">
        <f>'2 SERVICES'!#REF!</f>
        <v>#REF!</v>
      </c>
      <c r="C212" s="94">
        <f>'2 SERVICES'!B210</f>
        <v>0</v>
      </c>
      <c r="D212" s="95"/>
      <c r="E212" s="89"/>
      <c r="F212" s="96">
        <f t="shared" si="1"/>
        <v>30</v>
      </c>
      <c r="G212" s="91" t="s">
        <v>185</v>
      </c>
      <c r="H212" s="96">
        <f t="shared" si="2"/>
        <v>180</v>
      </c>
      <c r="I212" s="89"/>
      <c r="J212" s="96" t="e">
        <f>'2 SERVICES'!#REF!</f>
        <v>#REF!</v>
      </c>
      <c r="K212" s="91"/>
      <c r="L212" s="97" t="e">
        <f>'2 SERVICES'!#REF!</f>
        <v>#REF!</v>
      </c>
      <c r="M212" s="774" t="s">
        <v>165</v>
      </c>
      <c r="N212" s="462"/>
      <c r="O212" s="462"/>
      <c r="P212" s="462"/>
      <c r="Q212" s="462"/>
      <c r="R212" s="463"/>
      <c r="S212" s="98" t="e">
        <f t="shared" si="3"/>
        <v>#REF!</v>
      </c>
      <c r="T212" s="1"/>
      <c r="U212" s="1"/>
      <c r="V212" s="1"/>
      <c r="W212" s="1"/>
      <c r="X212" s="1"/>
      <c r="Y212" s="1"/>
      <c r="Z212" s="1"/>
    </row>
    <row r="213" spans="1:26" ht="39.75" customHeight="1" x14ac:dyDescent="0.25">
      <c r="A213" s="92">
        <f t="shared" si="0"/>
        <v>200</v>
      </c>
      <c r="B213" s="99" t="e">
        <f>'2 SERVICES'!#REF!</f>
        <v>#REF!</v>
      </c>
      <c r="C213" s="94">
        <f>'2 SERVICES'!B211</f>
        <v>0</v>
      </c>
      <c r="D213" s="95"/>
      <c r="E213" s="89"/>
      <c r="F213" s="100">
        <f t="shared" si="1"/>
        <v>30</v>
      </c>
      <c r="G213" s="91" t="s">
        <v>186</v>
      </c>
      <c r="H213" s="96">
        <f t="shared" si="2"/>
        <v>180</v>
      </c>
      <c r="I213" s="89"/>
      <c r="J213" s="96" t="e">
        <f>'2 SERVICES'!#REF!</f>
        <v>#REF!</v>
      </c>
      <c r="K213" s="91"/>
      <c r="L213" s="97" t="e">
        <f>'2 SERVICES'!#REF!</f>
        <v>#REF!</v>
      </c>
      <c r="M213" s="774" t="s">
        <v>165</v>
      </c>
      <c r="N213" s="462"/>
      <c r="O213" s="462"/>
      <c r="P213" s="462"/>
      <c r="Q213" s="462"/>
      <c r="R213" s="463"/>
      <c r="S213" s="98" t="e">
        <f t="shared" si="3"/>
        <v>#REF!</v>
      </c>
      <c r="T213" s="1"/>
      <c r="U213" s="1"/>
      <c r="V213" s="1"/>
      <c r="W213" s="1"/>
      <c r="X213" s="1"/>
      <c r="Y213" s="1"/>
      <c r="Z213" s="1"/>
    </row>
    <row r="214" spans="1:26" ht="39.75" customHeight="1" x14ac:dyDescent="0.25">
      <c r="A214" s="92">
        <f t="shared" si="0"/>
        <v>201</v>
      </c>
      <c r="B214" s="93" t="e">
        <f>'2 SERVICES'!#REF!</f>
        <v>#REF!</v>
      </c>
      <c r="C214" s="94">
        <f>'2 SERVICES'!B212</f>
        <v>0</v>
      </c>
      <c r="D214" s="95"/>
      <c r="E214" s="89"/>
      <c r="F214" s="96">
        <f t="shared" si="1"/>
        <v>30</v>
      </c>
      <c r="G214" s="91" t="s">
        <v>185</v>
      </c>
      <c r="H214" s="96">
        <f t="shared" si="2"/>
        <v>180</v>
      </c>
      <c r="I214" s="89"/>
      <c r="J214" s="96" t="e">
        <f>'2 SERVICES'!#REF!</f>
        <v>#REF!</v>
      </c>
      <c r="K214" s="91"/>
      <c r="L214" s="97" t="e">
        <f>'2 SERVICES'!#REF!</f>
        <v>#REF!</v>
      </c>
      <c r="M214" s="774" t="s">
        <v>165</v>
      </c>
      <c r="N214" s="462"/>
      <c r="O214" s="462"/>
      <c r="P214" s="462"/>
      <c r="Q214" s="462"/>
      <c r="R214" s="463"/>
      <c r="S214" s="98" t="e">
        <f t="shared" si="3"/>
        <v>#REF!</v>
      </c>
      <c r="T214" s="1"/>
      <c r="U214" s="1"/>
      <c r="V214" s="1"/>
      <c r="W214" s="1"/>
      <c r="X214" s="1"/>
      <c r="Y214" s="1"/>
      <c r="Z214" s="1"/>
    </row>
    <row r="215" spans="1:26" ht="39.75" customHeight="1" x14ac:dyDescent="0.25">
      <c r="A215" s="92">
        <f t="shared" si="0"/>
        <v>202</v>
      </c>
      <c r="B215" s="99" t="e">
        <f>'2 SERVICES'!#REF!</f>
        <v>#REF!</v>
      </c>
      <c r="C215" s="94">
        <f>'2 SERVICES'!B213</f>
        <v>0</v>
      </c>
      <c r="D215" s="95"/>
      <c r="E215" s="89"/>
      <c r="F215" s="100">
        <f t="shared" si="1"/>
        <v>30</v>
      </c>
      <c r="G215" s="91" t="s">
        <v>186</v>
      </c>
      <c r="H215" s="96">
        <f t="shared" si="2"/>
        <v>180</v>
      </c>
      <c r="I215" s="89"/>
      <c r="J215" s="96" t="e">
        <f>'2 SERVICES'!#REF!</f>
        <v>#REF!</v>
      </c>
      <c r="K215" s="91"/>
      <c r="L215" s="97" t="e">
        <f>'2 SERVICES'!#REF!</f>
        <v>#REF!</v>
      </c>
      <c r="M215" s="774" t="s">
        <v>165</v>
      </c>
      <c r="N215" s="462"/>
      <c r="O215" s="462"/>
      <c r="P215" s="462"/>
      <c r="Q215" s="462"/>
      <c r="R215" s="463"/>
      <c r="S215" s="98" t="e">
        <f t="shared" si="3"/>
        <v>#REF!</v>
      </c>
      <c r="T215" s="1"/>
      <c r="U215" s="1"/>
      <c r="V215" s="1"/>
      <c r="W215" s="1"/>
      <c r="X215" s="1"/>
      <c r="Y215" s="1"/>
      <c r="Z215" s="1"/>
    </row>
    <row r="216" spans="1:26" ht="39.75" customHeight="1" x14ac:dyDescent="0.25">
      <c r="A216" s="92">
        <f t="shared" si="0"/>
        <v>203</v>
      </c>
      <c r="B216" s="93" t="e">
        <f>'2 SERVICES'!#REF!</f>
        <v>#REF!</v>
      </c>
      <c r="C216" s="94">
        <f>'2 SERVICES'!B214</f>
        <v>0</v>
      </c>
      <c r="D216" s="95"/>
      <c r="E216" s="89"/>
      <c r="F216" s="96">
        <f t="shared" si="1"/>
        <v>30</v>
      </c>
      <c r="G216" s="91" t="s">
        <v>185</v>
      </c>
      <c r="H216" s="96">
        <f t="shared" si="2"/>
        <v>180</v>
      </c>
      <c r="I216" s="89"/>
      <c r="J216" s="96" t="e">
        <f>'2 SERVICES'!#REF!</f>
        <v>#REF!</v>
      </c>
      <c r="K216" s="91"/>
      <c r="L216" s="97" t="e">
        <f>'2 SERVICES'!#REF!</f>
        <v>#REF!</v>
      </c>
      <c r="M216" s="774" t="s">
        <v>165</v>
      </c>
      <c r="N216" s="462"/>
      <c r="O216" s="462"/>
      <c r="P216" s="462"/>
      <c r="Q216" s="462"/>
      <c r="R216" s="463"/>
      <c r="S216" s="98" t="e">
        <f t="shared" si="3"/>
        <v>#REF!</v>
      </c>
      <c r="T216" s="1"/>
      <c r="U216" s="1"/>
      <c r="V216" s="1"/>
      <c r="W216" s="1"/>
      <c r="X216" s="1"/>
      <c r="Y216" s="1"/>
      <c r="Z216" s="1"/>
    </row>
    <row r="217" spans="1:26" ht="39.75" customHeight="1" x14ac:dyDescent="0.25">
      <c r="A217" s="92">
        <f t="shared" si="0"/>
        <v>204</v>
      </c>
      <c r="B217" s="99" t="e">
        <f>'2 SERVICES'!#REF!</f>
        <v>#REF!</v>
      </c>
      <c r="C217" s="94">
        <f>'2 SERVICES'!B215</f>
        <v>0</v>
      </c>
      <c r="D217" s="95"/>
      <c r="E217" s="89"/>
      <c r="F217" s="100">
        <f t="shared" si="1"/>
        <v>30</v>
      </c>
      <c r="G217" s="91" t="s">
        <v>186</v>
      </c>
      <c r="H217" s="96">
        <f t="shared" si="2"/>
        <v>180</v>
      </c>
      <c r="I217" s="89"/>
      <c r="J217" s="96" t="e">
        <f>'2 SERVICES'!#REF!</f>
        <v>#REF!</v>
      </c>
      <c r="K217" s="91"/>
      <c r="L217" s="97" t="e">
        <f>'2 SERVICES'!#REF!</f>
        <v>#REF!</v>
      </c>
      <c r="M217" s="774" t="s">
        <v>165</v>
      </c>
      <c r="N217" s="462"/>
      <c r="O217" s="462"/>
      <c r="P217" s="462"/>
      <c r="Q217" s="462"/>
      <c r="R217" s="463"/>
      <c r="S217" s="98" t="e">
        <f t="shared" si="3"/>
        <v>#REF!</v>
      </c>
      <c r="T217" s="1"/>
      <c r="U217" s="1"/>
      <c r="V217" s="1"/>
      <c r="W217" s="1"/>
      <c r="X217" s="1"/>
      <c r="Y217" s="1"/>
      <c r="Z217" s="1"/>
    </row>
    <row r="218" spans="1:26" ht="39.75" customHeight="1" x14ac:dyDescent="0.25">
      <c r="A218" s="92">
        <f t="shared" si="0"/>
        <v>205</v>
      </c>
      <c r="B218" s="93" t="e">
        <f>'2 SERVICES'!#REF!</f>
        <v>#REF!</v>
      </c>
      <c r="C218" s="94">
        <f>'2 SERVICES'!B216</f>
        <v>0</v>
      </c>
      <c r="D218" s="95"/>
      <c r="E218" s="89"/>
      <c r="F218" s="96">
        <f t="shared" si="1"/>
        <v>30</v>
      </c>
      <c r="G218" s="91" t="s">
        <v>185</v>
      </c>
      <c r="H218" s="96">
        <f t="shared" si="2"/>
        <v>180</v>
      </c>
      <c r="I218" s="89"/>
      <c r="J218" s="96" t="e">
        <f>'2 SERVICES'!#REF!</f>
        <v>#REF!</v>
      </c>
      <c r="K218" s="91"/>
      <c r="L218" s="97" t="e">
        <f>'2 SERVICES'!#REF!</f>
        <v>#REF!</v>
      </c>
      <c r="M218" s="774" t="s">
        <v>165</v>
      </c>
      <c r="N218" s="462"/>
      <c r="O218" s="462"/>
      <c r="P218" s="462"/>
      <c r="Q218" s="462"/>
      <c r="R218" s="463"/>
      <c r="S218" s="98" t="e">
        <f t="shared" si="3"/>
        <v>#REF!</v>
      </c>
      <c r="T218" s="1"/>
      <c r="U218" s="1"/>
      <c r="V218" s="1"/>
      <c r="W218" s="1"/>
      <c r="X218" s="1"/>
      <c r="Y218" s="1"/>
      <c r="Z218" s="1"/>
    </row>
    <row r="219" spans="1:26" ht="39.75" customHeight="1" x14ac:dyDescent="0.25">
      <c r="A219" s="92">
        <f t="shared" si="0"/>
        <v>206</v>
      </c>
      <c r="B219" s="99" t="e">
        <f>'2 SERVICES'!#REF!</f>
        <v>#REF!</v>
      </c>
      <c r="C219" s="94">
        <f>'2 SERVICES'!B217</f>
        <v>0</v>
      </c>
      <c r="D219" s="95"/>
      <c r="E219" s="89"/>
      <c r="F219" s="100">
        <f t="shared" si="1"/>
        <v>30</v>
      </c>
      <c r="G219" s="91" t="s">
        <v>186</v>
      </c>
      <c r="H219" s="96">
        <f t="shared" si="2"/>
        <v>180</v>
      </c>
      <c r="I219" s="89"/>
      <c r="J219" s="96" t="e">
        <f>'2 SERVICES'!#REF!</f>
        <v>#REF!</v>
      </c>
      <c r="K219" s="91"/>
      <c r="L219" s="97" t="e">
        <f>'2 SERVICES'!#REF!</f>
        <v>#REF!</v>
      </c>
      <c r="M219" s="774" t="s">
        <v>165</v>
      </c>
      <c r="N219" s="462"/>
      <c r="O219" s="462"/>
      <c r="P219" s="462"/>
      <c r="Q219" s="462"/>
      <c r="R219" s="463"/>
      <c r="S219" s="98" t="e">
        <f t="shared" si="3"/>
        <v>#REF!</v>
      </c>
      <c r="T219" s="1"/>
      <c r="U219" s="1"/>
      <c r="V219" s="1"/>
      <c r="W219" s="1"/>
      <c r="X219" s="1"/>
      <c r="Y219" s="1"/>
      <c r="Z219" s="1"/>
    </row>
    <row r="220" spans="1:26" ht="39.75" customHeight="1" x14ac:dyDescent="0.25">
      <c r="A220" s="92">
        <f t="shared" si="0"/>
        <v>207</v>
      </c>
      <c r="B220" s="93" t="e">
        <f>'2 SERVICES'!#REF!</f>
        <v>#REF!</v>
      </c>
      <c r="C220" s="94">
        <f>'2 SERVICES'!B218</f>
        <v>0</v>
      </c>
      <c r="D220" s="95"/>
      <c r="E220" s="89"/>
      <c r="F220" s="96">
        <f t="shared" si="1"/>
        <v>30</v>
      </c>
      <c r="G220" s="91" t="s">
        <v>185</v>
      </c>
      <c r="H220" s="96">
        <f t="shared" si="2"/>
        <v>180</v>
      </c>
      <c r="I220" s="89"/>
      <c r="J220" s="96" t="e">
        <f>'2 SERVICES'!#REF!</f>
        <v>#REF!</v>
      </c>
      <c r="K220" s="91"/>
      <c r="L220" s="97" t="e">
        <f>'2 SERVICES'!#REF!</f>
        <v>#REF!</v>
      </c>
      <c r="M220" s="774" t="s">
        <v>165</v>
      </c>
      <c r="N220" s="462"/>
      <c r="O220" s="462"/>
      <c r="P220" s="462"/>
      <c r="Q220" s="462"/>
      <c r="R220" s="463"/>
      <c r="S220" s="98" t="e">
        <f t="shared" si="3"/>
        <v>#REF!</v>
      </c>
      <c r="T220" s="1"/>
      <c r="U220" s="1"/>
      <c r="V220" s="1"/>
      <c r="W220" s="1"/>
      <c r="X220" s="1"/>
      <c r="Y220" s="1"/>
      <c r="Z220" s="1"/>
    </row>
    <row r="221" spans="1:26" ht="39.75" customHeight="1" x14ac:dyDescent="0.25">
      <c r="A221" s="92">
        <f t="shared" si="0"/>
        <v>208</v>
      </c>
      <c r="B221" s="99" t="e">
        <f>'2 SERVICES'!#REF!</f>
        <v>#REF!</v>
      </c>
      <c r="C221" s="94">
        <f>'2 SERVICES'!B219</f>
        <v>0</v>
      </c>
      <c r="D221" s="95"/>
      <c r="E221" s="89"/>
      <c r="F221" s="100">
        <f t="shared" si="1"/>
        <v>30</v>
      </c>
      <c r="G221" s="91" t="s">
        <v>186</v>
      </c>
      <c r="H221" s="96">
        <f t="shared" si="2"/>
        <v>180</v>
      </c>
      <c r="I221" s="89"/>
      <c r="J221" s="96" t="e">
        <f>'2 SERVICES'!#REF!</f>
        <v>#REF!</v>
      </c>
      <c r="K221" s="91"/>
      <c r="L221" s="97" t="e">
        <f>'2 SERVICES'!#REF!</f>
        <v>#REF!</v>
      </c>
      <c r="M221" s="774" t="s">
        <v>165</v>
      </c>
      <c r="N221" s="462"/>
      <c r="O221" s="462"/>
      <c r="P221" s="462"/>
      <c r="Q221" s="462"/>
      <c r="R221" s="463"/>
      <c r="S221" s="98" t="e">
        <f t="shared" si="3"/>
        <v>#REF!</v>
      </c>
      <c r="T221" s="1"/>
      <c r="U221" s="1"/>
      <c r="V221" s="1"/>
      <c r="W221" s="1"/>
      <c r="X221" s="1"/>
      <c r="Y221" s="1"/>
      <c r="Z221" s="1"/>
    </row>
    <row r="222" spans="1:26" ht="39.75" customHeight="1" x14ac:dyDescent="0.25">
      <c r="A222" s="92">
        <f t="shared" si="0"/>
        <v>209</v>
      </c>
      <c r="B222" s="93" t="e">
        <f>'2 SERVICES'!#REF!</f>
        <v>#REF!</v>
      </c>
      <c r="C222" s="94">
        <f>'2 SERVICES'!B220</f>
        <v>0</v>
      </c>
      <c r="D222" s="95"/>
      <c r="E222" s="89"/>
      <c r="F222" s="96">
        <f t="shared" si="1"/>
        <v>30</v>
      </c>
      <c r="G222" s="91" t="s">
        <v>185</v>
      </c>
      <c r="H222" s="96">
        <f t="shared" si="2"/>
        <v>180</v>
      </c>
      <c r="I222" s="89"/>
      <c r="J222" s="96" t="e">
        <f>'2 SERVICES'!#REF!</f>
        <v>#REF!</v>
      </c>
      <c r="K222" s="91"/>
      <c r="L222" s="97" t="e">
        <f>'2 SERVICES'!#REF!</f>
        <v>#REF!</v>
      </c>
      <c r="M222" s="774" t="s">
        <v>165</v>
      </c>
      <c r="N222" s="462"/>
      <c r="O222" s="462"/>
      <c r="P222" s="462"/>
      <c r="Q222" s="462"/>
      <c r="R222" s="463"/>
      <c r="S222" s="98" t="e">
        <f t="shared" si="3"/>
        <v>#REF!</v>
      </c>
      <c r="T222" s="1"/>
      <c r="U222" s="1"/>
      <c r="V222" s="1"/>
      <c r="W222" s="1"/>
      <c r="X222" s="1"/>
      <c r="Y222" s="1"/>
      <c r="Z222" s="1"/>
    </row>
    <row r="223" spans="1:26" ht="39.75" customHeight="1" x14ac:dyDescent="0.25">
      <c r="A223" s="92">
        <f t="shared" si="0"/>
        <v>210</v>
      </c>
      <c r="B223" s="99" t="e">
        <f>'2 SERVICES'!#REF!</f>
        <v>#REF!</v>
      </c>
      <c r="C223" s="94">
        <f>'2 SERVICES'!B221</f>
        <v>0</v>
      </c>
      <c r="D223" s="95"/>
      <c r="E223" s="89"/>
      <c r="F223" s="100">
        <f t="shared" si="1"/>
        <v>30</v>
      </c>
      <c r="G223" s="91" t="s">
        <v>186</v>
      </c>
      <c r="H223" s="96">
        <f t="shared" si="2"/>
        <v>180</v>
      </c>
      <c r="I223" s="89"/>
      <c r="J223" s="96" t="e">
        <f>'2 SERVICES'!#REF!</f>
        <v>#REF!</v>
      </c>
      <c r="K223" s="91"/>
      <c r="L223" s="97" t="e">
        <f>'2 SERVICES'!#REF!</f>
        <v>#REF!</v>
      </c>
      <c r="M223" s="774" t="s">
        <v>165</v>
      </c>
      <c r="N223" s="462"/>
      <c r="O223" s="462"/>
      <c r="P223" s="462"/>
      <c r="Q223" s="462"/>
      <c r="R223" s="463"/>
      <c r="S223" s="98" t="e">
        <f t="shared" si="3"/>
        <v>#REF!</v>
      </c>
      <c r="T223" s="1"/>
      <c r="U223" s="1"/>
      <c r="V223" s="1"/>
      <c r="W223" s="1"/>
      <c r="X223" s="1"/>
      <c r="Y223" s="1"/>
      <c r="Z223" s="1"/>
    </row>
    <row r="224" spans="1:26" ht="39.75" customHeight="1" x14ac:dyDescent="0.25">
      <c r="A224" s="92">
        <f t="shared" si="0"/>
        <v>211</v>
      </c>
      <c r="B224" s="93" t="e">
        <f>'2 SERVICES'!#REF!</f>
        <v>#REF!</v>
      </c>
      <c r="C224" s="94">
        <f>'2 SERVICES'!B222</f>
        <v>0</v>
      </c>
      <c r="D224" s="95"/>
      <c r="E224" s="89"/>
      <c r="F224" s="96">
        <f t="shared" si="1"/>
        <v>30</v>
      </c>
      <c r="G224" s="91" t="s">
        <v>185</v>
      </c>
      <c r="H224" s="96">
        <f t="shared" si="2"/>
        <v>180</v>
      </c>
      <c r="I224" s="89"/>
      <c r="J224" s="96" t="e">
        <f>'2 SERVICES'!#REF!</f>
        <v>#REF!</v>
      </c>
      <c r="K224" s="91"/>
      <c r="L224" s="97" t="e">
        <f>'2 SERVICES'!#REF!</f>
        <v>#REF!</v>
      </c>
      <c r="M224" s="774" t="s">
        <v>165</v>
      </c>
      <c r="N224" s="462"/>
      <c r="O224" s="462"/>
      <c r="P224" s="462"/>
      <c r="Q224" s="462"/>
      <c r="R224" s="463"/>
      <c r="S224" s="98" t="e">
        <f t="shared" si="3"/>
        <v>#REF!</v>
      </c>
      <c r="T224" s="1"/>
      <c r="U224" s="1"/>
      <c r="V224" s="1"/>
      <c r="W224" s="1"/>
      <c r="X224" s="1"/>
      <c r="Y224" s="1"/>
      <c r="Z224" s="1"/>
    </row>
    <row r="225" spans="1:26" ht="39.75" customHeight="1" x14ac:dyDescent="0.25">
      <c r="A225" s="92">
        <f t="shared" si="0"/>
        <v>212</v>
      </c>
      <c r="B225" s="99" t="e">
        <f>'2 SERVICES'!#REF!</f>
        <v>#REF!</v>
      </c>
      <c r="C225" s="94">
        <f>'2 SERVICES'!B223</f>
        <v>0</v>
      </c>
      <c r="D225" s="95"/>
      <c r="E225" s="89"/>
      <c r="F225" s="100">
        <f t="shared" si="1"/>
        <v>30</v>
      </c>
      <c r="G225" s="91" t="s">
        <v>186</v>
      </c>
      <c r="H225" s="96">
        <f t="shared" si="2"/>
        <v>180</v>
      </c>
      <c r="I225" s="89"/>
      <c r="J225" s="96" t="e">
        <f>'2 SERVICES'!#REF!</f>
        <v>#REF!</v>
      </c>
      <c r="K225" s="91"/>
      <c r="L225" s="97" t="e">
        <f>'2 SERVICES'!#REF!</f>
        <v>#REF!</v>
      </c>
      <c r="M225" s="774" t="s">
        <v>165</v>
      </c>
      <c r="N225" s="462"/>
      <c r="O225" s="462"/>
      <c r="P225" s="462"/>
      <c r="Q225" s="462"/>
      <c r="R225" s="463"/>
      <c r="S225" s="98" t="e">
        <f t="shared" si="3"/>
        <v>#REF!</v>
      </c>
      <c r="T225" s="1"/>
      <c r="U225" s="1"/>
      <c r="V225" s="1"/>
      <c r="W225" s="1"/>
      <c r="X225" s="1"/>
      <c r="Y225" s="1"/>
      <c r="Z225" s="1"/>
    </row>
    <row r="226" spans="1:26" ht="39.75" customHeight="1" x14ac:dyDescent="0.25">
      <c r="A226" s="92">
        <f t="shared" si="0"/>
        <v>213</v>
      </c>
      <c r="B226" s="93" t="e">
        <f>'2 SERVICES'!#REF!</f>
        <v>#REF!</v>
      </c>
      <c r="C226" s="94">
        <f>'2 SERVICES'!B224</f>
        <v>0</v>
      </c>
      <c r="D226" s="95"/>
      <c r="E226" s="89"/>
      <c r="F226" s="96">
        <f t="shared" si="1"/>
        <v>30</v>
      </c>
      <c r="G226" s="91" t="s">
        <v>185</v>
      </c>
      <c r="H226" s="96">
        <f t="shared" si="2"/>
        <v>180</v>
      </c>
      <c r="I226" s="89"/>
      <c r="J226" s="96" t="e">
        <f>'2 SERVICES'!#REF!</f>
        <v>#REF!</v>
      </c>
      <c r="K226" s="91"/>
      <c r="L226" s="97" t="e">
        <f>'2 SERVICES'!#REF!</f>
        <v>#REF!</v>
      </c>
      <c r="M226" s="774" t="s">
        <v>165</v>
      </c>
      <c r="N226" s="462"/>
      <c r="O226" s="462"/>
      <c r="P226" s="462"/>
      <c r="Q226" s="462"/>
      <c r="R226" s="463"/>
      <c r="S226" s="98" t="e">
        <f t="shared" si="3"/>
        <v>#REF!</v>
      </c>
      <c r="T226" s="1"/>
      <c r="U226" s="1"/>
      <c r="V226" s="1"/>
      <c r="W226" s="1"/>
      <c r="X226" s="1"/>
      <c r="Y226" s="1"/>
      <c r="Z226" s="1"/>
    </row>
    <row r="227" spans="1:26" ht="39.75" customHeight="1" x14ac:dyDescent="0.25">
      <c r="A227" s="92">
        <f t="shared" si="0"/>
        <v>214</v>
      </c>
      <c r="B227" s="99" t="e">
        <f>'2 SERVICES'!#REF!</f>
        <v>#REF!</v>
      </c>
      <c r="C227" s="94">
        <f>'2 SERVICES'!B225</f>
        <v>0</v>
      </c>
      <c r="D227" s="95"/>
      <c r="E227" s="89"/>
      <c r="F227" s="100">
        <f t="shared" si="1"/>
        <v>30</v>
      </c>
      <c r="G227" s="91" t="s">
        <v>186</v>
      </c>
      <c r="H227" s="96">
        <f t="shared" si="2"/>
        <v>180</v>
      </c>
      <c r="I227" s="89"/>
      <c r="J227" s="96" t="e">
        <f>'2 SERVICES'!#REF!</f>
        <v>#REF!</v>
      </c>
      <c r="K227" s="91"/>
      <c r="L227" s="97" t="e">
        <f>'2 SERVICES'!#REF!</f>
        <v>#REF!</v>
      </c>
      <c r="M227" s="774" t="s">
        <v>165</v>
      </c>
      <c r="N227" s="462"/>
      <c r="O227" s="462"/>
      <c r="P227" s="462"/>
      <c r="Q227" s="462"/>
      <c r="R227" s="463"/>
      <c r="S227" s="98" t="e">
        <f t="shared" si="3"/>
        <v>#REF!</v>
      </c>
      <c r="T227" s="1"/>
      <c r="U227" s="1"/>
      <c r="V227" s="1"/>
      <c r="W227" s="1"/>
      <c r="X227" s="1"/>
      <c r="Y227" s="1"/>
      <c r="Z227" s="1"/>
    </row>
    <row r="228" spans="1:26" ht="39.75" customHeight="1" x14ac:dyDescent="0.25">
      <c r="A228" s="92">
        <f t="shared" si="0"/>
        <v>215</v>
      </c>
      <c r="B228" s="93" t="e">
        <f>'2 SERVICES'!#REF!</f>
        <v>#REF!</v>
      </c>
      <c r="C228" s="94">
        <f>'2 SERVICES'!B226</f>
        <v>0</v>
      </c>
      <c r="D228" s="95"/>
      <c r="E228" s="89"/>
      <c r="F228" s="96">
        <f t="shared" si="1"/>
        <v>30</v>
      </c>
      <c r="G228" s="91" t="s">
        <v>185</v>
      </c>
      <c r="H228" s="96">
        <f t="shared" si="2"/>
        <v>180</v>
      </c>
      <c r="I228" s="89"/>
      <c r="J228" s="96" t="e">
        <f>'2 SERVICES'!#REF!</f>
        <v>#REF!</v>
      </c>
      <c r="K228" s="91"/>
      <c r="L228" s="97" t="e">
        <f>'2 SERVICES'!#REF!</f>
        <v>#REF!</v>
      </c>
      <c r="M228" s="774" t="s">
        <v>165</v>
      </c>
      <c r="N228" s="462"/>
      <c r="O228" s="462"/>
      <c r="P228" s="462"/>
      <c r="Q228" s="462"/>
      <c r="R228" s="463"/>
      <c r="S228" s="98" t="e">
        <f t="shared" si="3"/>
        <v>#REF!</v>
      </c>
      <c r="T228" s="1"/>
      <c r="U228" s="1"/>
      <c r="V228" s="1"/>
      <c r="W228" s="1"/>
      <c r="X228" s="1"/>
      <c r="Y228" s="1"/>
      <c r="Z228" s="1"/>
    </row>
    <row r="229" spans="1:26" ht="39.75" customHeight="1" x14ac:dyDescent="0.25">
      <c r="A229" s="92">
        <f t="shared" si="0"/>
        <v>216</v>
      </c>
      <c r="B229" s="99" t="e">
        <f>'2 SERVICES'!#REF!</f>
        <v>#REF!</v>
      </c>
      <c r="C229" s="94">
        <f>'2 SERVICES'!B227</f>
        <v>0</v>
      </c>
      <c r="D229" s="95"/>
      <c r="E229" s="89"/>
      <c r="F229" s="100">
        <f t="shared" si="1"/>
        <v>30</v>
      </c>
      <c r="G229" s="91" t="s">
        <v>186</v>
      </c>
      <c r="H229" s="96">
        <f t="shared" si="2"/>
        <v>180</v>
      </c>
      <c r="I229" s="89"/>
      <c r="J229" s="96" t="e">
        <f>'2 SERVICES'!#REF!</f>
        <v>#REF!</v>
      </c>
      <c r="K229" s="91"/>
      <c r="L229" s="97" t="e">
        <f>'2 SERVICES'!#REF!</f>
        <v>#REF!</v>
      </c>
      <c r="M229" s="774" t="s">
        <v>165</v>
      </c>
      <c r="N229" s="462"/>
      <c r="O229" s="462"/>
      <c r="P229" s="462"/>
      <c r="Q229" s="462"/>
      <c r="R229" s="463"/>
      <c r="S229" s="98" t="e">
        <f t="shared" si="3"/>
        <v>#REF!</v>
      </c>
      <c r="T229" s="1"/>
      <c r="U229" s="1"/>
      <c r="V229" s="1"/>
      <c r="W229" s="1"/>
      <c r="X229" s="1"/>
      <c r="Y229" s="1"/>
      <c r="Z229" s="1"/>
    </row>
    <row r="230" spans="1:26" ht="39.75" customHeight="1" x14ac:dyDescent="0.25">
      <c r="A230" s="92">
        <f t="shared" si="0"/>
        <v>217</v>
      </c>
      <c r="B230" s="93" t="e">
        <f>'2 SERVICES'!#REF!</f>
        <v>#REF!</v>
      </c>
      <c r="C230" s="94">
        <f>'2 SERVICES'!B228</f>
        <v>0</v>
      </c>
      <c r="D230" s="95"/>
      <c r="E230" s="89"/>
      <c r="F230" s="96">
        <f t="shared" si="1"/>
        <v>30</v>
      </c>
      <c r="G230" s="91" t="s">
        <v>185</v>
      </c>
      <c r="H230" s="96">
        <f t="shared" si="2"/>
        <v>180</v>
      </c>
      <c r="I230" s="89"/>
      <c r="J230" s="96" t="e">
        <f>'2 SERVICES'!#REF!</f>
        <v>#REF!</v>
      </c>
      <c r="K230" s="91"/>
      <c r="L230" s="97" t="e">
        <f>'2 SERVICES'!#REF!</f>
        <v>#REF!</v>
      </c>
      <c r="M230" s="774" t="s">
        <v>165</v>
      </c>
      <c r="N230" s="462"/>
      <c r="O230" s="462"/>
      <c r="P230" s="462"/>
      <c r="Q230" s="462"/>
      <c r="R230" s="463"/>
      <c r="S230" s="98" t="e">
        <f t="shared" si="3"/>
        <v>#REF!</v>
      </c>
      <c r="T230" s="1"/>
      <c r="U230" s="1"/>
      <c r="V230" s="1"/>
      <c r="W230" s="1"/>
      <c r="X230" s="1"/>
      <c r="Y230" s="1"/>
      <c r="Z230" s="1"/>
    </row>
    <row r="231" spans="1:26" ht="39.75" customHeight="1" x14ac:dyDescent="0.25">
      <c r="A231" s="92">
        <f t="shared" si="0"/>
        <v>218</v>
      </c>
      <c r="B231" s="99" t="e">
        <f>'2 SERVICES'!#REF!</f>
        <v>#REF!</v>
      </c>
      <c r="C231" s="94">
        <f>'2 SERVICES'!B229</f>
        <v>0</v>
      </c>
      <c r="D231" s="95"/>
      <c r="E231" s="89"/>
      <c r="F231" s="100">
        <f t="shared" si="1"/>
        <v>30</v>
      </c>
      <c r="G231" s="91" t="s">
        <v>186</v>
      </c>
      <c r="H231" s="96">
        <f t="shared" si="2"/>
        <v>180</v>
      </c>
      <c r="I231" s="89"/>
      <c r="J231" s="96" t="e">
        <f>'2 SERVICES'!#REF!</f>
        <v>#REF!</v>
      </c>
      <c r="K231" s="91"/>
      <c r="L231" s="97" t="e">
        <f>'2 SERVICES'!#REF!</f>
        <v>#REF!</v>
      </c>
      <c r="M231" s="774" t="s">
        <v>165</v>
      </c>
      <c r="N231" s="462"/>
      <c r="O231" s="462"/>
      <c r="P231" s="462"/>
      <c r="Q231" s="462"/>
      <c r="R231" s="463"/>
      <c r="S231" s="98" t="e">
        <f t="shared" si="3"/>
        <v>#REF!</v>
      </c>
      <c r="T231" s="1"/>
      <c r="U231" s="1"/>
      <c r="V231" s="1"/>
      <c r="W231" s="1"/>
      <c r="X231" s="1"/>
      <c r="Y231" s="1"/>
      <c r="Z231" s="1"/>
    </row>
    <row r="232" spans="1:26" ht="39.75" customHeight="1" x14ac:dyDescent="0.25">
      <c r="A232" s="92">
        <f t="shared" si="0"/>
        <v>219</v>
      </c>
      <c r="B232" s="93" t="e">
        <f>'2 SERVICES'!#REF!</f>
        <v>#REF!</v>
      </c>
      <c r="C232" s="94">
        <f>'2 SERVICES'!B230</f>
        <v>0</v>
      </c>
      <c r="D232" s="95"/>
      <c r="E232" s="89"/>
      <c r="F232" s="96">
        <f t="shared" si="1"/>
        <v>30</v>
      </c>
      <c r="G232" s="91" t="s">
        <v>185</v>
      </c>
      <c r="H232" s="96">
        <f t="shared" si="2"/>
        <v>180</v>
      </c>
      <c r="I232" s="89"/>
      <c r="J232" s="96" t="e">
        <f>'2 SERVICES'!#REF!</f>
        <v>#REF!</v>
      </c>
      <c r="K232" s="91"/>
      <c r="L232" s="97" t="e">
        <f>'2 SERVICES'!#REF!</f>
        <v>#REF!</v>
      </c>
      <c r="M232" s="774" t="s">
        <v>165</v>
      </c>
      <c r="N232" s="462"/>
      <c r="O232" s="462"/>
      <c r="P232" s="462"/>
      <c r="Q232" s="462"/>
      <c r="R232" s="463"/>
      <c r="S232" s="98" t="e">
        <f t="shared" si="3"/>
        <v>#REF!</v>
      </c>
      <c r="T232" s="1"/>
      <c r="U232" s="1"/>
      <c r="V232" s="1"/>
      <c r="W232" s="1"/>
      <c r="X232" s="1"/>
      <c r="Y232" s="1"/>
      <c r="Z232" s="1"/>
    </row>
    <row r="233" spans="1:26" ht="39.75" customHeight="1" x14ac:dyDescent="0.25">
      <c r="A233" s="92">
        <f t="shared" si="0"/>
        <v>220</v>
      </c>
      <c r="B233" s="99" t="e">
        <f>'2 SERVICES'!#REF!</f>
        <v>#REF!</v>
      </c>
      <c r="C233" s="94">
        <f>'2 SERVICES'!B231</f>
        <v>0</v>
      </c>
      <c r="D233" s="95"/>
      <c r="E233" s="89"/>
      <c r="F233" s="100">
        <f t="shared" si="1"/>
        <v>30</v>
      </c>
      <c r="G233" s="91" t="s">
        <v>186</v>
      </c>
      <c r="H233" s="96">
        <f t="shared" si="2"/>
        <v>180</v>
      </c>
      <c r="I233" s="89"/>
      <c r="J233" s="96" t="e">
        <f>'2 SERVICES'!#REF!</f>
        <v>#REF!</v>
      </c>
      <c r="K233" s="91"/>
      <c r="L233" s="97" t="e">
        <f>'2 SERVICES'!#REF!</f>
        <v>#REF!</v>
      </c>
      <c r="M233" s="774" t="s">
        <v>165</v>
      </c>
      <c r="N233" s="462"/>
      <c r="O233" s="462"/>
      <c r="P233" s="462"/>
      <c r="Q233" s="462"/>
      <c r="R233" s="463"/>
      <c r="S233" s="98" t="e">
        <f t="shared" si="3"/>
        <v>#REF!</v>
      </c>
      <c r="T233" s="1"/>
      <c r="U233" s="1"/>
      <c r="V233" s="1"/>
      <c r="W233" s="1"/>
      <c r="X233" s="1"/>
      <c r="Y233" s="1"/>
      <c r="Z233" s="1"/>
    </row>
    <row r="234" spans="1:26" ht="39.75" customHeight="1" x14ac:dyDescent="0.25">
      <c r="A234" s="92">
        <f t="shared" si="0"/>
        <v>221</v>
      </c>
      <c r="B234" s="93" t="e">
        <f>'2 SERVICES'!#REF!</f>
        <v>#REF!</v>
      </c>
      <c r="C234" s="94">
        <f>'2 SERVICES'!B232</f>
        <v>0</v>
      </c>
      <c r="D234" s="95"/>
      <c r="E234" s="89"/>
      <c r="F234" s="96">
        <f t="shared" si="1"/>
        <v>30</v>
      </c>
      <c r="G234" s="91" t="s">
        <v>185</v>
      </c>
      <c r="H234" s="96">
        <f t="shared" si="2"/>
        <v>180</v>
      </c>
      <c r="I234" s="89"/>
      <c r="J234" s="96" t="e">
        <f>'2 SERVICES'!#REF!</f>
        <v>#REF!</v>
      </c>
      <c r="K234" s="91"/>
      <c r="L234" s="97" t="e">
        <f>'2 SERVICES'!#REF!</f>
        <v>#REF!</v>
      </c>
      <c r="M234" s="774" t="s">
        <v>165</v>
      </c>
      <c r="N234" s="462"/>
      <c r="O234" s="462"/>
      <c r="P234" s="462"/>
      <c r="Q234" s="462"/>
      <c r="R234" s="463"/>
      <c r="S234" s="98" t="e">
        <f t="shared" si="3"/>
        <v>#REF!</v>
      </c>
      <c r="T234" s="1"/>
      <c r="U234" s="1"/>
      <c r="V234" s="1"/>
      <c r="W234" s="1"/>
      <c r="X234" s="1"/>
      <c r="Y234" s="1"/>
      <c r="Z234" s="1"/>
    </row>
    <row r="235" spans="1:26" ht="39.75" customHeight="1" x14ac:dyDescent="0.25">
      <c r="A235" s="92">
        <f t="shared" si="0"/>
        <v>222</v>
      </c>
      <c r="B235" s="99" t="e">
        <f>'2 SERVICES'!#REF!</f>
        <v>#REF!</v>
      </c>
      <c r="C235" s="94">
        <f>'2 SERVICES'!B233</f>
        <v>0</v>
      </c>
      <c r="D235" s="95"/>
      <c r="E235" s="89"/>
      <c r="F235" s="100">
        <f t="shared" si="1"/>
        <v>30</v>
      </c>
      <c r="G235" s="91" t="s">
        <v>186</v>
      </c>
      <c r="H235" s="96">
        <f t="shared" si="2"/>
        <v>180</v>
      </c>
      <c r="I235" s="89"/>
      <c r="J235" s="96" t="e">
        <f>'2 SERVICES'!#REF!</f>
        <v>#REF!</v>
      </c>
      <c r="K235" s="91"/>
      <c r="L235" s="97" t="e">
        <f>'2 SERVICES'!#REF!</f>
        <v>#REF!</v>
      </c>
      <c r="M235" s="774" t="s">
        <v>165</v>
      </c>
      <c r="N235" s="462"/>
      <c r="O235" s="462"/>
      <c r="P235" s="462"/>
      <c r="Q235" s="462"/>
      <c r="R235" s="463"/>
      <c r="S235" s="98" t="e">
        <f t="shared" si="3"/>
        <v>#REF!</v>
      </c>
      <c r="T235" s="1"/>
      <c r="U235" s="1"/>
      <c r="V235" s="1"/>
      <c r="W235" s="1"/>
      <c r="X235" s="1"/>
      <c r="Y235" s="1"/>
      <c r="Z235" s="1"/>
    </row>
    <row r="236" spans="1:26" ht="39.75" customHeight="1" x14ac:dyDescent="0.25">
      <c r="A236" s="92">
        <f t="shared" si="0"/>
        <v>223</v>
      </c>
      <c r="B236" s="93" t="e">
        <f>'2 SERVICES'!#REF!</f>
        <v>#REF!</v>
      </c>
      <c r="C236" s="94">
        <f>'2 SERVICES'!B234</f>
        <v>0</v>
      </c>
      <c r="D236" s="95"/>
      <c r="E236" s="89"/>
      <c r="F236" s="96">
        <f t="shared" si="1"/>
        <v>30</v>
      </c>
      <c r="G236" s="91" t="s">
        <v>185</v>
      </c>
      <c r="H236" s="96">
        <f t="shared" si="2"/>
        <v>180</v>
      </c>
      <c r="I236" s="89"/>
      <c r="J236" s="96" t="e">
        <f>'2 SERVICES'!#REF!</f>
        <v>#REF!</v>
      </c>
      <c r="K236" s="91"/>
      <c r="L236" s="97" t="e">
        <f>'2 SERVICES'!#REF!</f>
        <v>#REF!</v>
      </c>
      <c r="M236" s="774" t="s">
        <v>165</v>
      </c>
      <c r="N236" s="462"/>
      <c r="O236" s="462"/>
      <c r="P236" s="462"/>
      <c r="Q236" s="462"/>
      <c r="R236" s="463"/>
      <c r="S236" s="98" t="e">
        <f t="shared" si="3"/>
        <v>#REF!</v>
      </c>
      <c r="T236" s="1"/>
      <c r="U236" s="1"/>
      <c r="V236" s="1"/>
      <c r="W236" s="1"/>
      <c r="X236" s="1"/>
      <c r="Y236" s="1"/>
      <c r="Z236" s="1"/>
    </row>
    <row r="237" spans="1:26" ht="39.75" customHeight="1" x14ac:dyDescent="0.25">
      <c r="A237" s="92">
        <f t="shared" si="0"/>
        <v>224</v>
      </c>
      <c r="B237" s="99" t="e">
        <f>'2 SERVICES'!#REF!</f>
        <v>#REF!</v>
      </c>
      <c r="C237" s="94">
        <f>'2 SERVICES'!B235</f>
        <v>0</v>
      </c>
      <c r="D237" s="95"/>
      <c r="E237" s="89"/>
      <c r="F237" s="100">
        <f t="shared" si="1"/>
        <v>30</v>
      </c>
      <c r="G237" s="91" t="s">
        <v>186</v>
      </c>
      <c r="H237" s="96">
        <f t="shared" si="2"/>
        <v>180</v>
      </c>
      <c r="I237" s="89"/>
      <c r="J237" s="96" t="e">
        <f>'2 SERVICES'!#REF!</f>
        <v>#REF!</v>
      </c>
      <c r="K237" s="91"/>
      <c r="L237" s="97" t="e">
        <f>'2 SERVICES'!#REF!</f>
        <v>#REF!</v>
      </c>
      <c r="M237" s="774" t="s">
        <v>165</v>
      </c>
      <c r="N237" s="462"/>
      <c r="O237" s="462"/>
      <c r="P237" s="462"/>
      <c r="Q237" s="462"/>
      <c r="R237" s="463"/>
      <c r="S237" s="98" t="e">
        <f t="shared" si="3"/>
        <v>#REF!</v>
      </c>
      <c r="T237" s="1"/>
      <c r="U237" s="1"/>
      <c r="V237" s="1"/>
      <c r="W237" s="1"/>
      <c r="X237" s="1"/>
      <c r="Y237" s="1"/>
      <c r="Z237" s="1"/>
    </row>
    <row r="238" spans="1:26" ht="39.75" customHeight="1" x14ac:dyDescent="0.25">
      <c r="A238" s="92">
        <f t="shared" si="0"/>
        <v>225</v>
      </c>
      <c r="B238" s="93" t="e">
        <f>'2 SERVICES'!#REF!</f>
        <v>#REF!</v>
      </c>
      <c r="C238" s="94">
        <f>'2 SERVICES'!B236</f>
        <v>0</v>
      </c>
      <c r="D238" s="95"/>
      <c r="E238" s="89"/>
      <c r="F238" s="96">
        <f t="shared" si="1"/>
        <v>30</v>
      </c>
      <c r="G238" s="91" t="s">
        <v>185</v>
      </c>
      <c r="H238" s="96">
        <f t="shared" si="2"/>
        <v>180</v>
      </c>
      <c r="I238" s="89"/>
      <c r="J238" s="96" t="e">
        <f>'2 SERVICES'!#REF!</f>
        <v>#REF!</v>
      </c>
      <c r="K238" s="91"/>
      <c r="L238" s="97" t="e">
        <f>'2 SERVICES'!#REF!</f>
        <v>#REF!</v>
      </c>
      <c r="M238" s="774" t="s">
        <v>165</v>
      </c>
      <c r="N238" s="462"/>
      <c r="O238" s="462"/>
      <c r="P238" s="462"/>
      <c r="Q238" s="462"/>
      <c r="R238" s="463"/>
      <c r="S238" s="98" t="e">
        <f t="shared" si="3"/>
        <v>#REF!</v>
      </c>
      <c r="T238" s="1"/>
      <c r="U238" s="1"/>
      <c r="V238" s="1"/>
      <c r="W238" s="1"/>
      <c r="X238" s="1"/>
      <c r="Y238" s="1"/>
      <c r="Z238" s="1"/>
    </row>
    <row r="239" spans="1:26" ht="39.75" customHeight="1" x14ac:dyDescent="0.25">
      <c r="A239" s="92">
        <f t="shared" si="0"/>
        <v>226</v>
      </c>
      <c r="B239" s="99" t="e">
        <f>'2 SERVICES'!#REF!</f>
        <v>#REF!</v>
      </c>
      <c r="C239" s="94">
        <f>'2 SERVICES'!B237</f>
        <v>0</v>
      </c>
      <c r="D239" s="95"/>
      <c r="E239" s="89"/>
      <c r="F239" s="100">
        <f t="shared" si="1"/>
        <v>30</v>
      </c>
      <c r="G239" s="91" t="s">
        <v>186</v>
      </c>
      <c r="H239" s="96">
        <f t="shared" si="2"/>
        <v>180</v>
      </c>
      <c r="I239" s="89"/>
      <c r="J239" s="96" t="e">
        <f>'2 SERVICES'!#REF!</f>
        <v>#REF!</v>
      </c>
      <c r="K239" s="91"/>
      <c r="L239" s="97" t="e">
        <f>'2 SERVICES'!#REF!</f>
        <v>#REF!</v>
      </c>
      <c r="M239" s="774" t="s">
        <v>165</v>
      </c>
      <c r="N239" s="462"/>
      <c r="O239" s="462"/>
      <c r="P239" s="462"/>
      <c r="Q239" s="462"/>
      <c r="R239" s="463"/>
      <c r="S239" s="98" t="e">
        <f t="shared" si="3"/>
        <v>#REF!</v>
      </c>
      <c r="T239" s="1"/>
      <c r="U239" s="1"/>
      <c r="V239" s="1"/>
      <c r="W239" s="1"/>
      <c r="X239" s="1"/>
      <c r="Y239" s="1"/>
      <c r="Z239" s="1"/>
    </row>
    <row r="240" spans="1:26" ht="39.75" customHeight="1" x14ac:dyDescent="0.25">
      <c r="A240" s="92">
        <f t="shared" si="0"/>
        <v>227</v>
      </c>
      <c r="B240" s="93" t="e">
        <f>'2 SERVICES'!#REF!</f>
        <v>#REF!</v>
      </c>
      <c r="C240" s="94">
        <f>'2 SERVICES'!B238</f>
        <v>0</v>
      </c>
      <c r="D240" s="95"/>
      <c r="E240" s="89"/>
      <c r="F240" s="96">
        <f t="shared" si="1"/>
        <v>30</v>
      </c>
      <c r="G240" s="91" t="s">
        <v>185</v>
      </c>
      <c r="H240" s="96">
        <f t="shared" si="2"/>
        <v>180</v>
      </c>
      <c r="I240" s="89"/>
      <c r="J240" s="96" t="e">
        <f>'2 SERVICES'!#REF!</f>
        <v>#REF!</v>
      </c>
      <c r="K240" s="91"/>
      <c r="L240" s="97" t="e">
        <f>'2 SERVICES'!#REF!</f>
        <v>#REF!</v>
      </c>
      <c r="M240" s="774" t="s">
        <v>165</v>
      </c>
      <c r="N240" s="462"/>
      <c r="O240" s="462"/>
      <c r="P240" s="462"/>
      <c r="Q240" s="462"/>
      <c r="R240" s="463"/>
      <c r="S240" s="98" t="e">
        <f t="shared" si="3"/>
        <v>#REF!</v>
      </c>
      <c r="T240" s="1"/>
      <c r="U240" s="1"/>
      <c r="V240" s="1"/>
      <c r="W240" s="1"/>
      <c r="X240" s="1"/>
      <c r="Y240" s="1"/>
      <c r="Z240" s="1"/>
    </row>
    <row r="241" spans="1:26" ht="39.75" customHeight="1" x14ac:dyDescent="0.25">
      <c r="A241" s="92">
        <f t="shared" si="0"/>
        <v>228</v>
      </c>
      <c r="B241" s="99" t="e">
        <f>'2 SERVICES'!#REF!</f>
        <v>#REF!</v>
      </c>
      <c r="C241" s="94">
        <f>'2 SERVICES'!B239</f>
        <v>0</v>
      </c>
      <c r="D241" s="95"/>
      <c r="E241" s="89"/>
      <c r="F241" s="100">
        <f t="shared" si="1"/>
        <v>30</v>
      </c>
      <c r="G241" s="91" t="s">
        <v>186</v>
      </c>
      <c r="H241" s="96">
        <f t="shared" si="2"/>
        <v>180</v>
      </c>
      <c r="I241" s="89"/>
      <c r="J241" s="96" t="e">
        <f>'2 SERVICES'!#REF!</f>
        <v>#REF!</v>
      </c>
      <c r="K241" s="91"/>
      <c r="L241" s="97" t="e">
        <f>'2 SERVICES'!#REF!</f>
        <v>#REF!</v>
      </c>
      <c r="M241" s="774" t="s">
        <v>165</v>
      </c>
      <c r="N241" s="462"/>
      <c r="O241" s="462"/>
      <c r="P241" s="462"/>
      <c r="Q241" s="462"/>
      <c r="R241" s="463"/>
      <c r="S241" s="98" t="e">
        <f t="shared" si="3"/>
        <v>#REF!</v>
      </c>
      <c r="T241" s="1"/>
      <c r="U241" s="1"/>
      <c r="V241" s="1"/>
      <c r="W241" s="1"/>
      <c r="X241" s="1"/>
      <c r="Y241" s="1"/>
      <c r="Z241" s="1"/>
    </row>
    <row r="242" spans="1:26" ht="39.75" customHeight="1" x14ac:dyDescent="0.25">
      <c r="A242" s="92">
        <f t="shared" si="0"/>
        <v>229</v>
      </c>
      <c r="B242" s="93" t="e">
        <f>'2 SERVICES'!#REF!</f>
        <v>#REF!</v>
      </c>
      <c r="C242" s="94">
        <f>'2 SERVICES'!B240</f>
        <v>0</v>
      </c>
      <c r="D242" s="95"/>
      <c r="E242" s="89"/>
      <c r="F242" s="96">
        <f t="shared" si="1"/>
        <v>30</v>
      </c>
      <c r="G242" s="91" t="s">
        <v>185</v>
      </c>
      <c r="H242" s="96">
        <f t="shared" si="2"/>
        <v>180</v>
      </c>
      <c r="I242" s="89"/>
      <c r="J242" s="96" t="e">
        <f>'2 SERVICES'!#REF!</f>
        <v>#REF!</v>
      </c>
      <c r="K242" s="91"/>
      <c r="L242" s="97" t="e">
        <f>'2 SERVICES'!#REF!</f>
        <v>#REF!</v>
      </c>
      <c r="M242" s="774" t="s">
        <v>165</v>
      </c>
      <c r="N242" s="462"/>
      <c r="O242" s="462"/>
      <c r="P242" s="462"/>
      <c r="Q242" s="462"/>
      <c r="R242" s="463"/>
      <c r="S242" s="98" t="e">
        <f t="shared" si="3"/>
        <v>#REF!</v>
      </c>
      <c r="T242" s="1"/>
      <c r="U242" s="1"/>
      <c r="V242" s="1"/>
      <c r="W242" s="1"/>
      <c r="X242" s="1"/>
      <c r="Y242" s="1"/>
      <c r="Z242" s="1"/>
    </row>
    <row r="243" spans="1:26" ht="39.75" customHeight="1" x14ac:dyDescent="0.25">
      <c r="A243" s="92">
        <f t="shared" si="0"/>
        <v>230</v>
      </c>
      <c r="B243" s="99" t="e">
        <f>'2 SERVICES'!#REF!</f>
        <v>#REF!</v>
      </c>
      <c r="C243" s="94">
        <f>'2 SERVICES'!B241</f>
        <v>0</v>
      </c>
      <c r="D243" s="95"/>
      <c r="E243" s="89"/>
      <c r="F243" s="100">
        <f t="shared" si="1"/>
        <v>30</v>
      </c>
      <c r="G243" s="91" t="s">
        <v>186</v>
      </c>
      <c r="H243" s="96">
        <f t="shared" si="2"/>
        <v>180</v>
      </c>
      <c r="I243" s="89"/>
      <c r="J243" s="96" t="e">
        <f>'2 SERVICES'!#REF!</f>
        <v>#REF!</v>
      </c>
      <c r="K243" s="91"/>
      <c r="L243" s="97" t="e">
        <f>'2 SERVICES'!#REF!</f>
        <v>#REF!</v>
      </c>
      <c r="M243" s="774" t="s">
        <v>165</v>
      </c>
      <c r="N243" s="462"/>
      <c r="O243" s="462"/>
      <c r="P243" s="462"/>
      <c r="Q243" s="462"/>
      <c r="R243" s="463"/>
      <c r="S243" s="98" t="e">
        <f t="shared" si="3"/>
        <v>#REF!</v>
      </c>
      <c r="T243" s="1"/>
      <c r="U243" s="1"/>
      <c r="V243" s="1"/>
      <c r="W243" s="1"/>
      <c r="X243" s="1"/>
      <c r="Y243" s="1"/>
      <c r="Z243" s="1"/>
    </row>
    <row r="244" spans="1:26" ht="39.75" customHeight="1" x14ac:dyDescent="0.25">
      <c r="A244" s="92">
        <f t="shared" si="0"/>
        <v>231</v>
      </c>
      <c r="B244" s="93" t="e">
        <f>'2 SERVICES'!#REF!</f>
        <v>#REF!</v>
      </c>
      <c r="C244" s="94">
        <f>'2 SERVICES'!B242</f>
        <v>0</v>
      </c>
      <c r="D244" s="95"/>
      <c r="E244" s="89"/>
      <c r="F244" s="96">
        <f t="shared" si="1"/>
        <v>30</v>
      </c>
      <c r="G244" s="91" t="s">
        <v>185</v>
      </c>
      <c r="H244" s="96">
        <f t="shared" si="2"/>
        <v>180</v>
      </c>
      <c r="I244" s="89"/>
      <c r="J244" s="96" t="e">
        <f>'2 SERVICES'!#REF!</f>
        <v>#REF!</v>
      </c>
      <c r="K244" s="91"/>
      <c r="L244" s="97" t="e">
        <f>'2 SERVICES'!#REF!</f>
        <v>#REF!</v>
      </c>
      <c r="M244" s="774" t="s">
        <v>165</v>
      </c>
      <c r="N244" s="462"/>
      <c r="O244" s="462"/>
      <c r="P244" s="462"/>
      <c r="Q244" s="462"/>
      <c r="R244" s="463"/>
      <c r="S244" s="98" t="e">
        <f t="shared" si="3"/>
        <v>#REF!</v>
      </c>
      <c r="T244" s="1"/>
      <c r="U244" s="1"/>
      <c r="V244" s="1"/>
      <c r="W244" s="1"/>
      <c r="X244" s="1"/>
      <c r="Y244" s="1"/>
      <c r="Z244" s="1"/>
    </row>
    <row r="245" spans="1:26" ht="39.75" customHeight="1" x14ac:dyDescent="0.25">
      <c r="A245" s="92">
        <f t="shared" si="0"/>
        <v>232</v>
      </c>
      <c r="B245" s="99" t="e">
        <f>'2 SERVICES'!#REF!</f>
        <v>#REF!</v>
      </c>
      <c r="C245" s="94">
        <f>'2 SERVICES'!B243</f>
        <v>0</v>
      </c>
      <c r="D245" s="95"/>
      <c r="E245" s="89"/>
      <c r="F245" s="100">
        <f t="shared" si="1"/>
        <v>30</v>
      </c>
      <c r="G245" s="91" t="s">
        <v>186</v>
      </c>
      <c r="H245" s="96">
        <f t="shared" si="2"/>
        <v>180</v>
      </c>
      <c r="I245" s="89"/>
      <c r="J245" s="96" t="e">
        <f>'2 SERVICES'!#REF!</f>
        <v>#REF!</v>
      </c>
      <c r="K245" s="91"/>
      <c r="L245" s="97" t="e">
        <f>'2 SERVICES'!#REF!</f>
        <v>#REF!</v>
      </c>
      <c r="M245" s="774" t="s">
        <v>165</v>
      </c>
      <c r="N245" s="462"/>
      <c r="O245" s="462"/>
      <c r="P245" s="462"/>
      <c r="Q245" s="462"/>
      <c r="R245" s="463"/>
      <c r="S245" s="98" t="e">
        <f t="shared" si="3"/>
        <v>#REF!</v>
      </c>
      <c r="T245" s="1"/>
      <c r="U245" s="1"/>
      <c r="V245" s="1"/>
      <c r="W245" s="1"/>
      <c r="X245" s="1"/>
      <c r="Y245" s="1"/>
      <c r="Z245" s="1"/>
    </row>
    <row r="246" spans="1:26" ht="39.75" customHeight="1" x14ac:dyDescent="0.25">
      <c r="A246" s="92">
        <f t="shared" si="0"/>
        <v>233</v>
      </c>
      <c r="B246" s="93" t="e">
        <f>'2 SERVICES'!#REF!</f>
        <v>#REF!</v>
      </c>
      <c r="C246" s="94">
        <f>'2 SERVICES'!B244</f>
        <v>0</v>
      </c>
      <c r="D246" s="95"/>
      <c r="E246" s="89"/>
      <c r="F246" s="96">
        <f t="shared" si="1"/>
        <v>30</v>
      </c>
      <c r="G246" s="91" t="s">
        <v>185</v>
      </c>
      <c r="H246" s="96">
        <f t="shared" si="2"/>
        <v>180</v>
      </c>
      <c r="I246" s="89"/>
      <c r="J246" s="96" t="e">
        <f>'2 SERVICES'!#REF!</f>
        <v>#REF!</v>
      </c>
      <c r="K246" s="91"/>
      <c r="L246" s="97" t="e">
        <f>'2 SERVICES'!#REF!</f>
        <v>#REF!</v>
      </c>
      <c r="M246" s="774" t="s">
        <v>165</v>
      </c>
      <c r="N246" s="462"/>
      <c r="O246" s="462"/>
      <c r="P246" s="462"/>
      <c r="Q246" s="462"/>
      <c r="R246" s="463"/>
      <c r="S246" s="98" t="e">
        <f t="shared" si="3"/>
        <v>#REF!</v>
      </c>
      <c r="T246" s="1"/>
      <c r="U246" s="1"/>
      <c r="V246" s="1"/>
      <c r="W246" s="1"/>
      <c r="X246" s="1"/>
      <c r="Y246" s="1"/>
      <c r="Z246" s="1"/>
    </row>
    <row r="247" spans="1:26" ht="39.75" customHeight="1" x14ac:dyDescent="0.25">
      <c r="A247" s="92">
        <f t="shared" si="0"/>
        <v>234</v>
      </c>
      <c r="B247" s="99" t="e">
        <f>'2 SERVICES'!#REF!</f>
        <v>#REF!</v>
      </c>
      <c r="C247" s="94">
        <f>'2 SERVICES'!B245</f>
        <v>0</v>
      </c>
      <c r="D247" s="95"/>
      <c r="E247" s="89"/>
      <c r="F247" s="100">
        <f t="shared" si="1"/>
        <v>30</v>
      </c>
      <c r="G247" s="91" t="s">
        <v>186</v>
      </c>
      <c r="H247" s="96">
        <f t="shared" si="2"/>
        <v>180</v>
      </c>
      <c r="I247" s="89"/>
      <c r="J247" s="96" t="e">
        <f>'2 SERVICES'!#REF!</f>
        <v>#REF!</v>
      </c>
      <c r="K247" s="91"/>
      <c r="L247" s="97" t="e">
        <f>'2 SERVICES'!#REF!</f>
        <v>#REF!</v>
      </c>
      <c r="M247" s="774" t="s">
        <v>165</v>
      </c>
      <c r="N247" s="462"/>
      <c r="O247" s="462"/>
      <c r="P247" s="462"/>
      <c r="Q247" s="462"/>
      <c r="R247" s="463"/>
      <c r="S247" s="98" t="e">
        <f t="shared" si="3"/>
        <v>#REF!</v>
      </c>
      <c r="T247" s="1"/>
      <c r="U247" s="1"/>
      <c r="V247" s="1"/>
      <c r="W247" s="1"/>
      <c r="X247" s="1"/>
      <c r="Y247" s="1"/>
      <c r="Z247" s="1"/>
    </row>
    <row r="248" spans="1:26" ht="39.75" customHeight="1" x14ac:dyDescent="0.25">
      <c r="A248" s="92">
        <f t="shared" si="0"/>
        <v>235</v>
      </c>
      <c r="B248" s="93" t="e">
        <f>'2 SERVICES'!#REF!</f>
        <v>#REF!</v>
      </c>
      <c r="C248" s="94">
        <f>'2 SERVICES'!B246</f>
        <v>0</v>
      </c>
      <c r="D248" s="95"/>
      <c r="E248" s="89"/>
      <c r="F248" s="96">
        <f t="shared" si="1"/>
        <v>30</v>
      </c>
      <c r="G248" s="91" t="s">
        <v>185</v>
      </c>
      <c r="H248" s="96">
        <f t="shared" si="2"/>
        <v>180</v>
      </c>
      <c r="I248" s="89"/>
      <c r="J248" s="96" t="e">
        <f>'2 SERVICES'!#REF!</f>
        <v>#REF!</v>
      </c>
      <c r="K248" s="91"/>
      <c r="L248" s="97" t="e">
        <f>'2 SERVICES'!#REF!</f>
        <v>#REF!</v>
      </c>
      <c r="M248" s="774" t="s">
        <v>165</v>
      </c>
      <c r="N248" s="462"/>
      <c r="O248" s="462"/>
      <c r="P248" s="462"/>
      <c r="Q248" s="462"/>
      <c r="R248" s="463"/>
      <c r="S248" s="98" t="e">
        <f t="shared" si="3"/>
        <v>#REF!</v>
      </c>
      <c r="T248" s="1"/>
      <c r="U248" s="1"/>
      <c r="V248" s="1"/>
      <c r="W248" s="1"/>
      <c r="X248" s="1"/>
      <c r="Y248" s="1"/>
      <c r="Z248" s="1"/>
    </row>
    <row r="249" spans="1:26" ht="39.75" customHeight="1" x14ac:dyDescent="0.25">
      <c r="A249" s="92">
        <f t="shared" si="0"/>
        <v>236</v>
      </c>
      <c r="B249" s="99" t="e">
        <f>'2 SERVICES'!#REF!</f>
        <v>#REF!</v>
      </c>
      <c r="C249" s="94">
        <f>'2 SERVICES'!B247</f>
        <v>0</v>
      </c>
      <c r="D249" s="95"/>
      <c r="E249" s="89"/>
      <c r="F249" s="100">
        <f t="shared" si="1"/>
        <v>30</v>
      </c>
      <c r="G249" s="91" t="s">
        <v>186</v>
      </c>
      <c r="H249" s="96">
        <f t="shared" si="2"/>
        <v>180</v>
      </c>
      <c r="I249" s="89"/>
      <c r="J249" s="96" t="e">
        <f>'2 SERVICES'!#REF!</f>
        <v>#REF!</v>
      </c>
      <c r="K249" s="91"/>
      <c r="L249" s="97" t="e">
        <f>'2 SERVICES'!#REF!</f>
        <v>#REF!</v>
      </c>
      <c r="M249" s="774" t="s">
        <v>165</v>
      </c>
      <c r="N249" s="462"/>
      <c r="O249" s="462"/>
      <c r="P249" s="462"/>
      <c r="Q249" s="462"/>
      <c r="R249" s="463"/>
      <c r="S249" s="98" t="e">
        <f t="shared" si="3"/>
        <v>#REF!</v>
      </c>
      <c r="T249" s="1"/>
      <c r="U249" s="1"/>
      <c r="V249" s="1"/>
      <c r="W249" s="1"/>
      <c r="X249" s="1"/>
      <c r="Y249" s="1"/>
      <c r="Z249" s="1"/>
    </row>
    <row r="250" spans="1:26" ht="39.75" customHeight="1" x14ac:dyDescent="0.25">
      <c r="A250" s="92">
        <f t="shared" si="0"/>
        <v>237</v>
      </c>
      <c r="B250" s="93" t="e">
        <f>'2 SERVICES'!#REF!</f>
        <v>#REF!</v>
      </c>
      <c r="C250" s="94">
        <f>'2 SERVICES'!B248</f>
        <v>0</v>
      </c>
      <c r="D250" s="95"/>
      <c r="E250" s="89"/>
      <c r="F250" s="96">
        <f t="shared" si="1"/>
        <v>30</v>
      </c>
      <c r="G250" s="91" t="s">
        <v>185</v>
      </c>
      <c r="H250" s="96">
        <f t="shared" si="2"/>
        <v>180</v>
      </c>
      <c r="I250" s="89"/>
      <c r="J250" s="96" t="e">
        <f>'2 SERVICES'!#REF!</f>
        <v>#REF!</v>
      </c>
      <c r="K250" s="91"/>
      <c r="L250" s="97" t="e">
        <f>'2 SERVICES'!#REF!</f>
        <v>#REF!</v>
      </c>
      <c r="M250" s="774" t="s">
        <v>165</v>
      </c>
      <c r="N250" s="462"/>
      <c r="O250" s="462"/>
      <c r="P250" s="462"/>
      <c r="Q250" s="462"/>
      <c r="R250" s="463"/>
      <c r="S250" s="98" t="e">
        <f t="shared" si="3"/>
        <v>#REF!</v>
      </c>
      <c r="T250" s="1"/>
      <c r="U250" s="1"/>
      <c r="V250" s="1"/>
      <c r="W250" s="1"/>
      <c r="X250" s="1"/>
      <c r="Y250" s="1"/>
      <c r="Z250" s="1"/>
    </row>
    <row r="251" spans="1:26" ht="39.75" customHeight="1" x14ac:dyDescent="0.25">
      <c r="A251" s="92">
        <f t="shared" si="0"/>
        <v>238</v>
      </c>
      <c r="B251" s="99" t="e">
        <f>'2 SERVICES'!#REF!</f>
        <v>#REF!</v>
      </c>
      <c r="C251" s="94">
        <f>'2 SERVICES'!B249</f>
        <v>0</v>
      </c>
      <c r="D251" s="95"/>
      <c r="E251" s="89"/>
      <c r="F251" s="100">
        <f t="shared" si="1"/>
        <v>30</v>
      </c>
      <c r="G251" s="91" t="s">
        <v>186</v>
      </c>
      <c r="H251" s="96">
        <f t="shared" si="2"/>
        <v>180</v>
      </c>
      <c r="I251" s="89"/>
      <c r="J251" s="96" t="e">
        <f>'2 SERVICES'!#REF!</f>
        <v>#REF!</v>
      </c>
      <c r="K251" s="91"/>
      <c r="L251" s="97" t="e">
        <f>'2 SERVICES'!#REF!</f>
        <v>#REF!</v>
      </c>
      <c r="M251" s="774" t="s">
        <v>165</v>
      </c>
      <c r="N251" s="462"/>
      <c r="O251" s="462"/>
      <c r="P251" s="462"/>
      <c r="Q251" s="462"/>
      <c r="R251" s="463"/>
      <c r="S251" s="98" t="e">
        <f t="shared" si="3"/>
        <v>#REF!</v>
      </c>
      <c r="T251" s="1"/>
      <c r="U251" s="1"/>
      <c r="V251" s="1"/>
      <c r="W251" s="1"/>
      <c r="X251" s="1"/>
      <c r="Y251" s="1"/>
      <c r="Z251" s="1"/>
    </row>
    <row r="252" spans="1:26" ht="39.75" customHeight="1" x14ac:dyDescent="0.25">
      <c r="A252" s="92">
        <f t="shared" si="0"/>
        <v>239</v>
      </c>
      <c r="B252" s="93" t="e">
        <f>'2 SERVICES'!#REF!</f>
        <v>#REF!</v>
      </c>
      <c r="C252" s="94">
        <f>'2 SERVICES'!B250</f>
        <v>0</v>
      </c>
      <c r="D252" s="95"/>
      <c r="E252" s="89"/>
      <c r="F252" s="96">
        <f t="shared" si="1"/>
        <v>30</v>
      </c>
      <c r="G252" s="91" t="s">
        <v>185</v>
      </c>
      <c r="H252" s="96">
        <f t="shared" si="2"/>
        <v>180</v>
      </c>
      <c r="I252" s="89"/>
      <c r="J252" s="96" t="e">
        <f>'2 SERVICES'!#REF!</f>
        <v>#REF!</v>
      </c>
      <c r="K252" s="91"/>
      <c r="L252" s="97" t="e">
        <f>'2 SERVICES'!#REF!</f>
        <v>#REF!</v>
      </c>
      <c r="M252" s="774" t="s">
        <v>165</v>
      </c>
      <c r="N252" s="462"/>
      <c r="O252" s="462"/>
      <c r="P252" s="462"/>
      <c r="Q252" s="462"/>
      <c r="R252" s="463"/>
      <c r="S252" s="98" t="e">
        <f t="shared" si="3"/>
        <v>#REF!</v>
      </c>
      <c r="T252" s="1"/>
      <c r="U252" s="1"/>
      <c r="V252" s="1"/>
      <c r="W252" s="1"/>
      <c r="X252" s="1"/>
      <c r="Y252" s="1"/>
      <c r="Z252" s="1"/>
    </row>
    <row r="253" spans="1:26" ht="39.75" customHeight="1" x14ac:dyDescent="0.25">
      <c r="A253" s="92">
        <f t="shared" si="0"/>
        <v>240</v>
      </c>
      <c r="B253" s="99" t="e">
        <f>'2 SERVICES'!#REF!</f>
        <v>#REF!</v>
      </c>
      <c r="C253" s="94">
        <f>'2 SERVICES'!B251</f>
        <v>0</v>
      </c>
      <c r="D253" s="95"/>
      <c r="E253" s="89"/>
      <c r="F253" s="100">
        <f t="shared" si="1"/>
        <v>30</v>
      </c>
      <c r="G253" s="91" t="s">
        <v>186</v>
      </c>
      <c r="H253" s="96">
        <f t="shared" si="2"/>
        <v>180</v>
      </c>
      <c r="I253" s="89"/>
      <c r="J253" s="96" t="e">
        <f>'2 SERVICES'!#REF!</f>
        <v>#REF!</v>
      </c>
      <c r="K253" s="91"/>
      <c r="L253" s="97" t="e">
        <f>'2 SERVICES'!#REF!</f>
        <v>#REF!</v>
      </c>
      <c r="M253" s="774" t="s">
        <v>165</v>
      </c>
      <c r="N253" s="462"/>
      <c r="O253" s="462"/>
      <c r="P253" s="462"/>
      <c r="Q253" s="462"/>
      <c r="R253" s="463"/>
      <c r="S253" s="98" t="e">
        <f t="shared" si="3"/>
        <v>#REF!</v>
      </c>
      <c r="T253" s="1"/>
      <c r="U253" s="1"/>
      <c r="V253" s="1"/>
      <c r="W253" s="1"/>
      <c r="X253" s="1"/>
      <c r="Y253" s="1"/>
      <c r="Z253" s="1"/>
    </row>
    <row r="254" spans="1:26" ht="39.75" customHeight="1" x14ac:dyDescent="0.25">
      <c r="A254" s="92">
        <f t="shared" si="0"/>
        <v>241</v>
      </c>
      <c r="B254" s="93" t="e">
        <f>'2 SERVICES'!#REF!</f>
        <v>#REF!</v>
      </c>
      <c r="C254" s="94">
        <f>'2 SERVICES'!B252</f>
        <v>0</v>
      </c>
      <c r="D254" s="95"/>
      <c r="E254" s="89"/>
      <c r="F254" s="96">
        <f t="shared" si="1"/>
        <v>30</v>
      </c>
      <c r="G254" s="91" t="s">
        <v>185</v>
      </c>
      <c r="H254" s="96">
        <f t="shared" si="2"/>
        <v>180</v>
      </c>
      <c r="I254" s="89"/>
      <c r="J254" s="96" t="e">
        <f>'2 SERVICES'!#REF!</f>
        <v>#REF!</v>
      </c>
      <c r="K254" s="91"/>
      <c r="L254" s="97" t="e">
        <f>'2 SERVICES'!#REF!</f>
        <v>#REF!</v>
      </c>
      <c r="M254" s="774" t="s">
        <v>165</v>
      </c>
      <c r="N254" s="462"/>
      <c r="O254" s="462"/>
      <c r="P254" s="462"/>
      <c r="Q254" s="462"/>
      <c r="R254" s="463"/>
      <c r="S254" s="98" t="e">
        <f t="shared" si="3"/>
        <v>#REF!</v>
      </c>
      <c r="T254" s="1"/>
      <c r="U254" s="1"/>
      <c r="V254" s="1"/>
      <c r="W254" s="1"/>
      <c r="X254" s="1"/>
      <c r="Y254" s="1"/>
      <c r="Z254" s="1"/>
    </row>
    <row r="255" spans="1:26" ht="39.75" customHeight="1" x14ac:dyDescent="0.25">
      <c r="A255" s="92">
        <f t="shared" si="0"/>
        <v>242</v>
      </c>
      <c r="B255" s="99" t="e">
        <f>'2 SERVICES'!#REF!</f>
        <v>#REF!</v>
      </c>
      <c r="C255" s="94">
        <f>'2 SERVICES'!B253</f>
        <v>0</v>
      </c>
      <c r="D255" s="95"/>
      <c r="E255" s="89"/>
      <c r="F255" s="100">
        <f t="shared" si="1"/>
        <v>30</v>
      </c>
      <c r="G255" s="91" t="s">
        <v>186</v>
      </c>
      <c r="H255" s="96">
        <f t="shared" si="2"/>
        <v>180</v>
      </c>
      <c r="I255" s="89"/>
      <c r="J255" s="96" t="e">
        <f>'2 SERVICES'!#REF!</f>
        <v>#REF!</v>
      </c>
      <c r="K255" s="91"/>
      <c r="L255" s="97" t="e">
        <f>'2 SERVICES'!#REF!</f>
        <v>#REF!</v>
      </c>
      <c r="M255" s="774" t="s">
        <v>165</v>
      </c>
      <c r="N255" s="462"/>
      <c r="O255" s="462"/>
      <c r="P255" s="462"/>
      <c r="Q255" s="462"/>
      <c r="R255" s="463"/>
      <c r="S255" s="98" t="e">
        <f t="shared" si="3"/>
        <v>#REF!</v>
      </c>
      <c r="T255" s="1"/>
      <c r="U255" s="1"/>
      <c r="V255" s="1"/>
      <c r="W255" s="1"/>
      <c r="X255" s="1"/>
      <c r="Y255" s="1"/>
      <c r="Z255" s="1"/>
    </row>
    <row r="256" spans="1:26" ht="39.75" customHeight="1" x14ac:dyDescent="0.25">
      <c r="A256" s="92">
        <f t="shared" si="0"/>
        <v>243</v>
      </c>
      <c r="B256" s="93" t="e">
        <f>'2 SERVICES'!#REF!</f>
        <v>#REF!</v>
      </c>
      <c r="C256" s="94">
        <f>'2 SERVICES'!B254</f>
        <v>0</v>
      </c>
      <c r="D256" s="95"/>
      <c r="E256" s="89"/>
      <c r="F256" s="96">
        <f t="shared" si="1"/>
        <v>30</v>
      </c>
      <c r="G256" s="91" t="s">
        <v>185</v>
      </c>
      <c r="H256" s="96">
        <f t="shared" si="2"/>
        <v>180</v>
      </c>
      <c r="I256" s="89"/>
      <c r="J256" s="96" t="e">
        <f>'2 SERVICES'!#REF!</f>
        <v>#REF!</v>
      </c>
      <c r="K256" s="91"/>
      <c r="L256" s="97" t="e">
        <f>'2 SERVICES'!#REF!</f>
        <v>#REF!</v>
      </c>
      <c r="M256" s="774" t="s">
        <v>165</v>
      </c>
      <c r="N256" s="462"/>
      <c r="O256" s="462"/>
      <c r="P256" s="462"/>
      <c r="Q256" s="462"/>
      <c r="R256" s="463"/>
      <c r="S256" s="98" t="e">
        <f t="shared" si="3"/>
        <v>#REF!</v>
      </c>
      <c r="T256" s="1"/>
      <c r="U256" s="1"/>
      <c r="V256" s="1"/>
      <c r="W256" s="1"/>
      <c r="X256" s="1"/>
      <c r="Y256" s="1"/>
      <c r="Z256" s="1"/>
    </row>
    <row r="257" spans="1:26" ht="39.75" customHeight="1" x14ac:dyDescent="0.25">
      <c r="A257" s="92">
        <f t="shared" si="0"/>
        <v>244</v>
      </c>
      <c r="B257" s="99" t="e">
        <f>'2 SERVICES'!#REF!</f>
        <v>#REF!</v>
      </c>
      <c r="C257" s="94">
        <f>'2 SERVICES'!B255</f>
        <v>0</v>
      </c>
      <c r="D257" s="95"/>
      <c r="E257" s="89"/>
      <c r="F257" s="100">
        <f t="shared" si="1"/>
        <v>30</v>
      </c>
      <c r="G257" s="91" t="s">
        <v>186</v>
      </c>
      <c r="H257" s="96">
        <f t="shared" si="2"/>
        <v>180</v>
      </c>
      <c r="I257" s="89"/>
      <c r="J257" s="96" t="e">
        <f>'2 SERVICES'!#REF!</f>
        <v>#REF!</v>
      </c>
      <c r="K257" s="91"/>
      <c r="L257" s="97" t="e">
        <f>'2 SERVICES'!#REF!</f>
        <v>#REF!</v>
      </c>
      <c r="M257" s="774" t="s">
        <v>165</v>
      </c>
      <c r="N257" s="462"/>
      <c r="O257" s="462"/>
      <c r="P257" s="462"/>
      <c r="Q257" s="462"/>
      <c r="R257" s="463"/>
      <c r="S257" s="98" t="e">
        <f t="shared" si="3"/>
        <v>#REF!</v>
      </c>
      <c r="T257" s="1"/>
      <c r="U257" s="1"/>
      <c r="V257" s="1"/>
      <c r="W257" s="1"/>
      <c r="X257" s="1"/>
      <c r="Y257" s="1"/>
      <c r="Z257" s="1"/>
    </row>
    <row r="258" spans="1:26" ht="39.75" customHeight="1" x14ac:dyDescent="0.25">
      <c r="A258" s="92">
        <f t="shared" si="0"/>
        <v>245</v>
      </c>
      <c r="B258" s="93" t="e">
        <f>'2 SERVICES'!#REF!</f>
        <v>#REF!</v>
      </c>
      <c r="C258" s="94">
        <f>'2 SERVICES'!B256</f>
        <v>0</v>
      </c>
      <c r="D258" s="95"/>
      <c r="E258" s="89"/>
      <c r="F258" s="96">
        <f t="shared" si="1"/>
        <v>30</v>
      </c>
      <c r="G258" s="91" t="s">
        <v>185</v>
      </c>
      <c r="H258" s="96">
        <f t="shared" si="2"/>
        <v>180</v>
      </c>
      <c r="I258" s="89"/>
      <c r="J258" s="96" t="e">
        <f>'2 SERVICES'!#REF!</f>
        <v>#REF!</v>
      </c>
      <c r="K258" s="91"/>
      <c r="L258" s="97" t="e">
        <f>'2 SERVICES'!#REF!</f>
        <v>#REF!</v>
      </c>
      <c r="M258" s="774" t="s">
        <v>165</v>
      </c>
      <c r="N258" s="462"/>
      <c r="O258" s="462"/>
      <c r="P258" s="462"/>
      <c r="Q258" s="462"/>
      <c r="R258" s="463"/>
      <c r="S258" s="98" t="e">
        <f t="shared" si="3"/>
        <v>#REF!</v>
      </c>
      <c r="T258" s="1"/>
      <c r="U258" s="1"/>
      <c r="V258" s="1"/>
      <c r="W258" s="1"/>
      <c r="X258" s="1"/>
      <c r="Y258" s="1"/>
      <c r="Z258" s="1"/>
    </row>
    <row r="259" spans="1:26" ht="39.75" customHeight="1" x14ac:dyDescent="0.25">
      <c r="A259" s="92">
        <f t="shared" si="0"/>
        <v>246</v>
      </c>
      <c r="B259" s="99" t="e">
        <f>'2 SERVICES'!#REF!</f>
        <v>#REF!</v>
      </c>
      <c r="C259" s="94">
        <f>'2 SERVICES'!B257</f>
        <v>0</v>
      </c>
      <c r="D259" s="95"/>
      <c r="E259" s="89"/>
      <c r="F259" s="100">
        <f t="shared" si="1"/>
        <v>30</v>
      </c>
      <c r="G259" s="91" t="s">
        <v>186</v>
      </c>
      <c r="H259" s="96">
        <f t="shared" si="2"/>
        <v>180</v>
      </c>
      <c r="I259" s="89"/>
      <c r="J259" s="96" t="e">
        <f>'2 SERVICES'!#REF!</f>
        <v>#REF!</v>
      </c>
      <c r="K259" s="91"/>
      <c r="L259" s="97" t="e">
        <f>'2 SERVICES'!#REF!</f>
        <v>#REF!</v>
      </c>
      <c r="M259" s="774" t="s">
        <v>165</v>
      </c>
      <c r="N259" s="462"/>
      <c r="O259" s="462"/>
      <c r="P259" s="462"/>
      <c r="Q259" s="462"/>
      <c r="R259" s="463"/>
      <c r="S259" s="98" t="e">
        <f t="shared" si="3"/>
        <v>#REF!</v>
      </c>
      <c r="T259" s="1"/>
      <c r="U259" s="1"/>
      <c r="V259" s="1"/>
      <c r="W259" s="1"/>
      <c r="X259" s="1"/>
      <c r="Y259" s="1"/>
      <c r="Z259" s="1"/>
    </row>
    <row r="260" spans="1:26" ht="39.75" customHeight="1" x14ac:dyDescent="0.25">
      <c r="A260" s="92">
        <f t="shared" si="0"/>
        <v>247</v>
      </c>
      <c r="B260" s="93" t="e">
        <f>'2 SERVICES'!#REF!</f>
        <v>#REF!</v>
      </c>
      <c r="C260" s="94">
        <f>'2 SERVICES'!B258</f>
        <v>0</v>
      </c>
      <c r="D260" s="95"/>
      <c r="E260" s="89"/>
      <c r="F260" s="96">
        <f t="shared" si="1"/>
        <v>30</v>
      </c>
      <c r="G260" s="91" t="s">
        <v>185</v>
      </c>
      <c r="H260" s="96">
        <f t="shared" si="2"/>
        <v>180</v>
      </c>
      <c r="I260" s="89"/>
      <c r="J260" s="96" t="e">
        <f>'2 SERVICES'!#REF!</f>
        <v>#REF!</v>
      </c>
      <c r="K260" s="91"/>
      <c r="L260" s="97" t="e">
        <f>'2 SERVICES'!#REF!</f>
        <v>#REF!</v>
      </c>
      <c r="M260" s="774" t="s">
        <v>165</v>
      </c>
      <c r="N260" s="462"/>
      <c r="O260" s="462"/>
      <c r="P260" s="462"/>
      <c r="Q260" s="462"/>
      <c r="R260" s="463"/>
      <c r="S260" s="98" t="e">
        <f t="shared" si="3"/>
        <v>#REF!</v>
      </c>
      <c r="T260" s="1"/>
      <c r="U260" s="1"/>
      <c r="V260" s="1"/>
      <c r="W260" s="1"/>
      <c r="X260" s="1"/>
      <c r="Y260" s="1"/>
      <c r="Z260" s="1"/>
    </row>
    <row r="261" spans="1:26" ht="39.75" customHeight="1" x14ac:dyDescent="0.25">
      <c r="A261" s="92">
        <f t="shared" si="0"/>
        <v>248</v>
      </c>
      <c r="B261" s="99" t="e">
        <f>'2 SERVICES'!#REF!</f>
        <v>#REF!</v>
      </c>
      <c r="C261" s="94">
        <f>'2 SERVICES'!B259</f>
        <v>0</v>
      </c>
      <c r="D261" s="95"/>
      <c r="E261" s="89"/>
      <c r="F261" s="100">
        <f t="shared" si="1"/>
        <v>30</v>
      </c>
      <c r="G261" s="91" t="s">
        <v>186</v>
      </c>
      <c r="H261" s="96">
        <f t="shared" si="2"/>
        <v>180</v>
      </c>
      <c r="I261" s="89"/>
      <c r="J261" s="96" t="e">
        <f>'2 SERVICES'!#REF!</f>
        <v>#REF!</v>
      </c>
      <c r="K261" s="91"/>
      <c r="L261" s="97" t="e">
        <f>'2 SERVICES'!#REF!</f>
        <v>#REF!</v>
      </c>
      <c r="M261" s="774" t="s">
        <v>165</v>
      </c>
      <c r="N261" s="462"/>
      <c r="O261" s="462"/>
      <c r="P261" s="462"/>
      <c r="Q261" s="462"/>
      <c r="R261" s="463"/>
      <c r="S261" s="98" t="e">
        <f t="shared" si="3"/>
        <v>#REF!</v>
      </c>
      <c r="T261" s="1"/>
      <c r="U261" s="1"/>
      <c r="V261" s="1"/>
      <c r="W261" s="1"/>
      <c r="X261" s="1"/>
      <c r="Y261" s="1"/>
      <c r="Z261" s="1"/>
    </row>
    <row r="262" spans="1:26" ht="39.75" customHeight="1" x14ac:dyDescent="0.25">
      <c r="A262" s="92">
        <f t="shared" si="0"/>
        <v>249</v>
      </c>
      <c r="B262" s="93" t="e">
        <f>'2 SERVICES'!#REF!</f>
        <v>#REF!</v>
      </c>
      <c r="C262" s="94">
        <f>'2 SERVICES'!B260</f>
        <v>0</v>
      </c>
      <c r="D262" s="95"/>
      <c r="E262" s="89"/>
      <c r="F262" s="96">
        <f t="shared" si="1"/>
        <v>30</v>
      </c>
      <c r="G262" s="91" t="s">
        <v>185</v>
      </c>
      <c r="H262" s="96">
        <f t="shared" si="2"/>
        <v>180</v>
      </c>
      <c r="I262" s="89"/>
      <c r="J262" s="96" t="e">
        <f>'2 SERVICES'!#REF!</f>
        <v>#REF!</v>
      </c>
      <c r="K262" s="91"/>
      <c r="L262" s="97" t="e">
        <f>'2 SERVICES'!#REF!</f>
        <v>#REF!</v>
      </c>
      <c r="M262" s="774" t="s">
        <v>165</v>
      </c>
      <c r="N262" s="462"/>
      <c r="O262" s="462"/>
      <c r="P262" s="462"/>
      <c r="Q262" s="462"/>
      <c r="R262" s="463"/>
      <c r="S262" s="98" t="e">
        <f t="shared" si="3"/>
        <v>#REF!</v>
      </c>
      <c r="T262" s="1"/>
      <c r="U262" s="1"/>
      <c r="V262" s="1"/>
      <c r="W262" s="1"/>
      <c r="X262" s="1"/>
      <c r="Y262" s="1"/>
      <c r="Z262" s="1"/>
    </row>
    <row r="263" spans="1:26" ht="39.75" customHeight="1" x14ac:dyDescent="0.25">
      <c r="A263" s="92">
        <f t="shared" si="0"/>
        <v>250</v>
      </c>
      <c r="B263" s="99" t="e">
        <f>'2 SERVICES'!#REF!</f>
        <v>#REF!</v>
      </c>
      <c r="C263" s="94">
        <f>'2 SERVICES'!B261</f>
        <v>0</v>
      </c>
      <c r="D263" s="95"/>
      <c r="E263" s="89"/>
      <c r="F263" s="100">
        <f t="shared" si="1"/>
        <v>30</v>
      </c>
      <c r="G263" s="91" t="s">
        <v>186</v>
      </c>
      <c r="H263" s="96">
        <f t="shared" si="2"/>
        <v>180</v>
      </c>
      <c r="I263" s="89"/>
      <c r="J263" s="96" t="e">
        <f>'2 SERVICES'!#REF!</f>
        <v>#REF!</v>
      </c>
      <c r="K263" s="91"/>
      <c r="L263" s="97" t="e">
        <f>'2 SERVICES'!#REF!</f>
        <v>#REF!</v>
      </c>
      <c r="M263" s="774" t="s">
        <v>165</v>
      </c>
      <c r="N263" s="462"/>
      <c r="O263" s="462"/>
      <c r="P263" s="462"/>
      <c r="Q263" s="462"/>
      <c r="R263" s="463"/>
      <c r="S263" s="98" t="e">
        <f t="shared" si="3"/>
        <v>#REF!</v>
      </c>
      <c r="T263" s="1"/>
      <c r="U263" s="1"/>
      <c r="V263" s="1"/>
      <c r="W263" s="1"/>
      <c r="X263" s="1"/>
      <c r="Y263" s="1"/>
      <c r="Z263" s="1"/>
    </row>
    <row r="264" spans="1:26" ht="39.75" customHeight="1" x14ac:dyDescent="0.25">
      <c r="A264" s="92">
        <f t="shared" si="0"/>
        <v>251</v>
      </c>
      <c r="B264" s="93" t="e">
        <f>'2 SERVICES'!#REF!</f>
        <v>#REF!</v>
      </c>
      <c r="C264" s="94">
        <f>'2 SERVICES'!B262</f>
        <v>0</v>
      </c>
      <c r="D264" s="95"/>
      <c r="E264" s="89"/>
      <c r="F264" s="96">
        <f t="shared" si="1"/>
        <v>30</v>
      </c>
      <c r="G264" s="91" t="s">
        <v>185</v>
      </c>
      <c r="H264" s="96">
        <f t="shared" si="2"/>
        <v>180</v>
      </c>
      <c r="I264" s="89"/>
      <c r="J264" s="96" t="e">
        <f>'2 SERVICES'!#REF!</f>
        <v>#REF!</v>
      </c>
      <c r="K264" s="91"/>
      <c r="L264" s="97" t="e">
        <f>'2 SERVICES'!#REF!</f>
        <v>#REF!</v>
      </c>
      <c r="M264" s="774" t="s">
        <v>165</v>
      </c>
      <c r="N264" s="462"/>
      <c r="O264" s="462"/>
      <c r="P264" s="462"/>
      <c r="Q264" s="462"/>
      <c r="R264" s="463"/>
      <c r="S264" s="98" t="e">
        <f t="shared" si="3"/>
        <v>#REF!</v>
      </c>
      <c r="T264" s="1"/>
      <c r="U264" s="1"/>
      <c r="V264" s="1"/>
      <c r="W264" s="1"/>
      <c r="X264" s="1"/>
      <c r="Y264" s="1"/>
      <c r="Z264" s="1"/>
    </row>
    <row r="265" spans="1:26" ht="39.75" customHeight="1" x14ac:dyDescent="0.25">
      <c r="A265" s="92">
        <f t="shared" si="0"/>
        <v>252</v>
      </c>
      <c r="B265" s="99" t="e">
        <f>'2 SERVICES'!#REF!</f>
        <v>#REF!</v>
      </c>
      <c r="C265" s="94">
        <f>'2 SERVICES'!B263</f>
        <v>0</v>
      </c>
      <c r="D265" s="95"/>
      <c r="E265" s="89"/>
      <c r="F265" s="100">
        <f t="shared" si="1"/>
        <v>30</v>
      </c>
      <c r="G265" s="91" t="s">
        <v>186</v>
      </c>
      <c r="H265" s="96">
        <f t="shared" si="2"/>
        <v>180</v>
      </c>
      <c r="I265" s="89"/>
      <c r="J265" s="96" t="e">
        <f>'2 SERVICES'!#REF!</f>
        <v>#REF!</v>
      </c>
      <c r="K265" s="91"/>
      <c r="L265" s="97" t="e">
        <f>'2 SERVICES'!#REF!</f>
        <v>#REF!</v>
      </c>
      <c r="M265" s="774" t="s">
        <v>165</v>
      </c>
      <c r="N265" s="462"/>
      <c r="O265" s="462"/>
      <c r="P265" s="462"/>
      <c r="Q265" s="462"/>
      <c r="R265" s="463"/>
      <c r="S265" s="98" t="e">
        <f t="shared" si="3"/>
        <v>#REF!</v>
      </c>
      <c r="T265" s="1"/>
      <c r="U265" s="1"/>
      <c r="V265" s="1"/>
      <c r="W265" s="1"/>
      <c r="X265" s="1"/>
      <c r="Y265" s="1"/>
      <c r="Z265" s="1"/>
    </row>
    <row r="266" spans="1:26" ht="39.75" customHeight="1" x14ac:dyDescent="0.25">
      <c r="A266" s="92">
        <f t="shared" si="0"/>
        <v>253</v>
      </c>
      <c r="B266" s="93" t="e">
        <f>'2 SERVICES'!#REF!</f>
        <v>#REF!</v>
      </c>
      <c r="C266" s="94">
        <f>'2 SERVICES'!B264</f>
        <v>0</v>
      </c>
      <c r="D266" s="95"/>
      <c r="E266" s="89"/>
      <c r="F266" s="96">
        <f t="shared" si="1"/>
        <v>30</v>
      </c>
      <c r="G266" s="91" t="s">
        <v>185</v>
      </c>
      <c r="H266" s="96">
        <f t="shared" si="2"/>
        <v>180</v>
      </c>
      <c r="I266" s="89"/>
      <c r="J266" s="96" t="e">
        <f>'2 SERVICES'!#REF!</f>
        <v>#REF!</v>
      </c>
      <c r="K266" s="91"/>
      <c r="L266" s="97" t="e">
        <f>'2 SERVICES'!#REF!</f>
        <v>#REF!</v>
      </c>
      <c r="M266" s="774" t="s">
        <v>165</v>
      </c>
      <c r="N266" s="462"/>
      <c r="O266" s="462"/>
      <c r="P266" s="462"/>
      <c r="Q266" s="462"/>
      <c r="R266" s="463"/>
      <c r="S266" s="98" t="e">
        <f t="shared" si="3"/>
        <v>#REF!</v>
      </c>
      <c r="T266" s="1"/>
      <c r="U266" s="1"/>
      <c r="V266" s="1"/>
      <c r="W266" s="1"/>
      <c r="X266" s="1"/>
      <c r="Y266" s="1"/>
      <c r="Z266" s="1"/>
    </row>
    <row r="267" spans="1:26" ht="39.75" customHeight="1" x14ac:dyDescent="0.25">
      <c r="A267" s="92">
        <f t="shared" si="0"/>
        <v>254</v>
      </c>
      <c r="B267" s="99" t="e">
        <f>'2 SERVICES'!#REF!</f>
        <v>#REF!</v>
      </c>
      <c r="C267" s="94">
        <f>'2 SERVICES'!B265</f>
        <v>0</v>
      </c>
      <c r="D267" s="95"/>
      <c r="E267" s="89"/>
      <c r="F267" s="100">
        <f t="shared" si="1"/>
        <v>30</v>
      </c>
      <c r="G267" s="91" t="s">
        <v>186</v>
      </c>
      <c r="H267" s="96">
        <f t="shared" si="2"/>
        <v>180</v>
      </c>
      <c r="I267" s="89"/>
      <c r="J267" s="96" t="e">
        <f>'2 SERVICES'!#REF!</f>
        <v>#REF!</v>
      </c>
      <c r="K267" s="91"/>
      <c r="L267" s="97" t="e">
        <f>'2 SERVICES'!#REF!</f>
        <v>#REF!</v>
      </c>
      <c r="M267" s="774" t="s">
        <v>165</v>
      </c>
      <c r="N267" s="462"/>
      <c r="O267" s="462"/>
      <c r="P267" s="462"/>
      <c r="Q267" s="462"/>
      <c r="R267" s="463"/>
      <c r="S267" s="98" t="e">
        <f t="shared" si="3"/>
        <v>#REF!</v>
      </c>
      <c r="T267" s="1"/>
      <c r="U267" s="1"/>
      <c r="V267" s="1"/>
      <c r="W267" s="1"/>
      <c r="X267" s="1"/>
      <c r="Y267" s="1"/>
      <c r="Z267" s="1"/>
    </row>
    <row r="268" spans="1:26" ht="39.75" customHeight="1" x14ac:dyDescent="0.25">
      <c r="A268" s="92">
        <f t="shared" si="0"/>
        <v>255</v>
      </c>
      <c r="B268" s="93" t="e">
        <f>'2 SERVICES'!#REF!</f>
        <v>#REF!</v>
      </c>
      <c r="C268" s="94">
        <f>'2 SERVICES'!B266</f>
        <v>0</v>
      </c>
      <c r="D268" s="95"/>
      <c r="E268" s="89"/>
      <c r="F268" s="96">
        <f t="shared" si="1"/>
        <v>30</v>
      </c>
      <c r="G268" s="91" t="s">
        <v>185</v>
      </c>
      <c r="H268" s="96">
        <f t="shared" si="2"/>
        <v>180</v>
      </c>
      <c r="I268" s="89"/>
      <c r="J268" s="96" t="e">
        <f>'2 SERVICES'!#REF!</f>
        <v>#REF!</v>
      </c>
      <c r="K268" s="91"/>
      <c r="L268" s="97" t="e">
        <f>'2 SERVICES'!#REF!</f>
        <v>#REF!</v>
      </c>
      <c r="M268" s="774" t="s">
        <v>165</v>
      </c>
      <c r="N268" s="462"/>
      <c r="O268" s="462"/>
      <c r="P268" s="462"/>
      <c r="Q268" s="462"/>
      <c r="R268" s="463"/>
      <c r="S268" s="98" t="e">
        <f t="shared" si="3"/>
        <v>#REF!</v>
      </c>
      <c r="T268" s="1"/>
      <c r="U268" s="1"/>
      <c r="V268" s="1"/>
      <c r="W268" s="1"/>
      <c r="X268" s="1"/>
      <c r="Y268" s="1"/>
      <c r="Z268" s="1"/>
    </row>
    <row r="269" spans="1:26" ht="39.75" customHeight="1" x14ac:dyDescent="0.25">
      <c r="A269" s="92">
        <f t="shared" ref="A269:A523" si="4">ROW(A256)</f>
        <v>256</v>
      </c>
      <c r="B269" s="99" t="e">
        <f>'2 SERVICES'!#REF!</f>
        <v>#REF!</v>
      </c>
      <c r="C269" s="94">
        <f>'2 SERVICES'!B267</f>
        <v>0</v>
      </c>
      <c r="D269" s="95"/>
      <c r="E269" s="89"/>
      <c r="F269" s="100">
        <f t="shared" ref="F269:F523" si="5">C269+30</f>
        <v>30</v>
      </c>
      <c r="G269" s="91" t="s">
        <v>186</v>
      </c>
      <c r="H269" s="96">
        <f t="shared" ref="H269:H523" si="6">D269+180</f>
        <v>180</v>
      </c>
      <c r="I269" s="89"/>
      <c r="J269" s="96" t="e">
        <f>'2 SERVICES'!#REF!</f>
        <v>#REF!</v>
      </c>
      <c r="K269" s="91"/>
      <c r="L269" s="97" t="e">
        <f>'2 SERVICES'!#REF!</f>
        <v>#REF!</v>
      </c>
      <c r="M269" s="774" t="s">
        <v>165</v>
      </c>
      <c r="N269" s="462"/>
      <c r="O269" s="462"/>
      <c r="P269" s="462"/>
      <c r="Q269" s="462"/>
      <c r="R269" s="463"/>
      <c r="S269" s="98" t="e">
        <f t="shared" ref="S269:S523" si="7">#REF!</f>
        <v>#REF!</v>
      </c>
      <c r="T269" s="1"/>
      <c r="U269" s="1"/>
      <c r="V269" s="1"/>
      <c r="W269" s="1"/>
      <c r="X269" s="1"/>
      <c r="Y269" s="1"/>
      <c r="Z269" s="1"/>
    </row>
    <row r="270" spans="1:26" ht="39.75" customHeight="1" x14ac:dyDescent="0.25">
      <c r="A270" s="92">
        <f t="shared" si="4"/>
        <v>257</v>
      </c>
      <c r="B270" s="93" t="e">
        <f>'2 SERVICES'!#REF!</f>
        <v>#REF!</v>
      </c>
      <c r="C270" s="94">
        <f>'2 SERVICES'!B268</f>
        <v>0</v>
      </c>
      <c r="D270" s="95"/>
      <c r="E270" s="89"/>
      <c r="F270" s="96">
        <f t="shared" si="5"/>
        <v>30</v>
      </c>
      <c r="G270" s="91" t="s">
        <v>185</v>
      </c>
      <c r="H270" s="96">
        <f t="shared" si="6"/>
        <v>180</v>
      </c>
      <c r="I270" s="89"/>
      <c r="J270" s="96" t="e">
        <f>'2 SERVICES'!#REF!</f>
        <v>#REF!</v>
      </c>
      <c r="K270" s="91"/>
      <c r="L270" s="97" t="e">
        <f>'2 SERVICES'!#REF!</f>
        <v>#REF!</v>
      </c>
      <c r="M270" s="774" t="s">
        <v>165</v>
      </c>
      <c r="N270" s="462"/>
      <c r="O270" s="462"/>
      <c r="P270" s="462"/>
      <c r="Q270" s="462"/>
      <c r="R270" s="463"/>
      <c r="S270" s="98" t="e">
        <f t="shared" si="7"/>
        <v>#REF!</v>
      </c>
      <c r="T270" s="1"/>
      <c r="U270" s="1"/>
      <c r="V270" s="1"/>
      <c r="W270" s="1"/>
      <c r="X270" s="1"/>
      <c r="Y270" s="1"/>
      <c r="Z270" s="1"/>
    </row>
    <row r="271" spans="1:26" ht="39.75" customHeight="1" x14ac:dyDescent="0.25">
      <c r="A271" s="92">
        <f t="shared" si="4"/>
        <v>258</v>
      </c>
      <c r="B271" s="99" t="e">
        <f>'2 SERVICES'!#REF!</f>
        <v>#REF!</v>
      </c>
      <c r="C271" s="94">
        <f>'2 SERVICES'!B269</f>
        <v>0</v>
      </c>
      <c r="D271" s="95"/>
      <c r="E271" s="89"/>
      <c r="F271" s="100">
        <f t="shared" si="5"/>
        <v>30</v>
      </c>
      <c r="G271" s="91" t="s">
        <v>186</v>
      </c>
      <c r="H271" s="96">
        <f t="shared" si="6"/>
        <v>180</v>
      </c>
      <c r="I271" s="89"/>
      <c r="J271" s="96" t="e">
        <f>'2 SERVICES'!#REF!</f>
        <v>#REF!</v>
      </c>
      <c r="K271" s="91"/>
      <c r="L271" s="97" t="e">
        <f>'2 SERVICES'!#REF!</f>
        <v>#REF!</v>
      </c>
      <c r="M271" s="774" t="s">
        <v>165</v>
      </c>
      <c r="N271" s="462"/>
      <c r="O271" s="462"/>
      <c r="P271" s="462"/>
      <c r="Q271" s="462"/>
      <c r="R271" s="463"/>
      <c r="S271" s="98" t="e">
        <f t="shared" si="7"/>
        <v>#REF!</v>
      </c>
      <c r="T271" s="1"/>
      <c r="U271" s="1"/>
      <c r="V271" s="1"/>
      <c r="W271" s="1"/>
      <c r="X271" s="1"/>
      <c r="Y271" s="1"/>
      <c r="Z271" s="1"/>
    </row>
    <row r="272" spans="1:26" ht="39.75" customHeight="1" x14ac:dyDescent="0.25">
      <c r="A272" s="92">
        <f t="shared" si="4"/>
        <v>259</v>
      </c>
      <c r="B272" s="93" t="e">
        <f>'2 SERVICES'!#REF!</f>
        <v>#REF!</v>
      </c>
      <c r="C272" s="94">
        <f>'2 SERVICES'!B270</f>
        <v>0</v>
      </c>
      <c r="D272" s="95"/>
      <c r="E272" s="89"/>
      <c r="F272" s="96">
        <f t="shared" si="5"/>
        <v>30</v>
      </c>
      <c r="G272" s="91" t="s">
        <v>185</v>
      </c>
      <c r="H272" s="96">
        <f t="shared" si="6"/>
        <v>180</v>
      </c>
      <c r="I272" s="89"/>
      <c r="J272" s="96" t="e">
        <f>'2 SERVICES'!#REF!</f>
        <v>#REF!</v>
      </c>
      <c r="K272" s="91"/>
      <c r="L272" s="97" t="e">
        <f>'2 SERVICES'!#REF!</f>
        <v>#REF!</v>
      </c>
      <c r="M272" s="774" t="s">
        <v>165</v>
      </c>
      <c r="N272" s="462"/>
      <c r="O272" s="462"/>
      <c r="P272" s="462"/>
      <c r="Q272" s="462"/>
      <c r="R272" s="463"/>
      <c r="S272" s="98" t="e">
        <f t="shared" si="7"/>
        <v>#REF!</v>
      </c>
      <c r="T272" s="1"/>
      <c r="U272" s="1"/>
      <c r="V272" s="1"/>
      <c r="W272" s="1"/>
      <c r="X272" s="1"/>
      <c r="Y272" s="1"/>
      <c r="Z272" s="1"/>
    </row>
    <row r="273" spans="1:26" ht="39.75" customHeight="1" x14ac:dyDescent="0.25">
      <c r="A273" s="92">
        <f t="shared" si="4"/>
        <v>260</v>
      </c>
      <c r="B273" s="99" t="e">
        <f>'2 SERVICES'!#REF!</f>
        <v>#REF!</v>
      </c>
      <c r="C273" s="94">
        <f>'2 SERVICES'!B271</f>
        <v>0</v>
      </c>
      <c r="D273" s="95"/>
      <c r="E273" s="89"/>
      <c r="F273" s="100">
        <f t="shared" si="5"/>
        <v>30</v>
      </c>
      <c r="G273" s="91" t="s">
        <v>186</v>
      </c>
      <c r="H273" s="96">
        <f t="shared" si="6"/>
        <v>180</v>
      </c>
      <c r="I273" s="89"/>
      <c r="J273" s="96" t="e">
        <f>'2 SERVICES'!#REF!</f>
        <v>#REF!</v>
      </c>
      <c r="K273" s="91"/>
      <c r="L273" s="97" t="e">
        <f>'2 SERVICES'!#REF!</f>
        <v>#REF!</v>
      </c>
      <c r="M273" s="774" t="s">
        <v>165</v>
      </c>
      <c r="N273" s="462"/>
      <c r="O273" s="462"/>
      <c r="P273" s="462"/>
      <c r="Q273" s="462"/>
      <c r="R273" s="463"/>
      <c r="S273" s="98" t="e">
        <f t="shared" si="7"/>
        <v>#REF!</v>
      </c>
      <c r="T273" s="1"/>
      <c r="U273" s="1"/>
      <c r="V273" s="1"/>
      <c r="W273" s="1"/>
      <c r="X273" s="1"/>
      <c r="Y273" s="1"/>
      <c r="Z273" s="1"/>
    </row>
    <row r="274" spans="1:26" ht="39.75" customHeight="1" x14ac:dyDescent="0.25">
      <c r="A274" s="92">
        <f t="shared" si="4"/>
        <v>261</v>
      </c>
      <c r="B274" s="93" t="e">
        <f>'2 SERVICES'!#REF!</f>
        <v>#REF!</v>
      </c>
      <c r="C274" s="94">
        <f>'2 SERVICES'!B272</f>
        <v>0</v>
      </c>
      <c r="D274" s="95"/>
      <c r="E274" s="89"/>
      <c r="F274" s="96">
        <f t="shared" si="5"/>
        <v>30</v>
      </c>
      <c r="G274" s="91" t="s">
        <v>185</v>
      </c>
      <c r="H274" s="96">
        <f t="shared" si="6"/>
        <v>180</v>
      </c>
      <c r="I274" s="89"/>
      <c r="J274" s="96" t="e">
        <f>'2 SERVICES'!#REF!</f>
        <v>#REF!</v>
      </c>
      <c r="K274" s="91"/>
      <c r="L274" s="97" t="e">
        <f>'2 SERVICES'!#REF!</f>
        <v>#REF!</v>
      </c>
      <c r="M274" s="774" t="s">
        <v>165</v>
      </c>
      <c r="N274" s="462"/>
      <c r="O274" s="462"/>
      <c r="P274" s="462"/>
      <c r="Q274" s="462"/>
      <c r="R274" s="463"/>
      <c r="S274" s="98" t="e">
        <f t="shared" si="7"/>
        <v>#REF!</v>
      </c>
      <c r="T274" s="1"/>
      <c r="U274" s="1"/>
      <c r="V274" s="1"/>
      <c r="W274" s="1"/>
      <c r="X274" s="1"/>
      <c r="Y274" s="1"/>
      <c r="Z274" s="1"/>
    </row>
    <row r="275" spans="1:26" ht="39.75" customHeight="1" x14ac:dyDescent="0.25">
      <c r="A275" s="92">
        <f t="shared" si="4"/>
        <v>262</v>
      </c>
      <c r="B275" s="99" t="e">
        <f>'2 SERVICES'!#REF!</f>
        <v>#REF!</v>
      </c>
      <c r="C275" s="94">
        <f>'2 SERVICES'!B273</f>
        <v>0</v>
      </c>
      <c r="D275" s="95"/>
      <c r="E275" s="89"/>
      <c r="F275" s="100">
        <f t="shared" si="5"/>
        <v>30</v>
      </c>
      <c r="G275" s="91" t="s">
        <v>186</v>
      </c>
      <c r="H275" s="96">
        <f t="shared" si="6"/>
        <v>180</v>
      </c>
      <c r="I275" s="89"/>
      <c r="J275" s="96" t="e">
        <f>'2 SERVICES'!#REF!</f>
        <v>#REF!</v>
      </c>
      <c r="K275" s="91"/>
      <c r="L275" s="97" t="e">
        <f>'2 SERVICES'!#REF!</f>
        <v>#REF!</v>
      </c>
      <c r="M275" s="774" t="s">
        <v>165</v>
      </c>
      <c r="N275" s="462"/>
      <c r="O275" s="462"/>
      <c r="P275" s="462"/>
      <c r="Q275" s="462"/>
      <c r="R275" s="463"/>
      <c r="S275" s="98" t="e">
        <f t="shared" si="7"/>
        <v>#REF!</v>
      </c>
      <c r="T275" s="1"/>
      <c r="U275" s="1"/>
      <c r="V275" s="1"/>
      <c r="W275" s="1"/>
      <c r="X275" s="1"/>
      <c r="Y275" s="1"/>
      <c r="Z275" s="1"/>
    </row>
    <row r="276" spans="1:26" ht="39.75" customHeight="1" x14ac:dyDescent="0.25">
      <c r="A276" s="92">
        <f t="shared" si="4"/>
        <v>263</v>
      </c>
      <c r="B276" s="93" t="e">
        <f>'2 SERVICES'!#REF!</f>
        <v>#REF!</v>
      </c>
      <c r="C276" s="94">
        <f>'2 SERVICES'!B274</f>
        <v>0</v>
      </c>
      <c r="D276" s="95"/>
      <c r="E276" s="89"/>
      <c r="F276" s="96">
        <f t="shared" si="5"/>
        <v>30</v>
      </c>
      <c r="G276" s="91" t="s">
        <v>185</v>
      </c>
      <c r="H276" s="96">
        <f t="shared" si="6"/>
        <v>180</v>
      </c>
      <c r="I276" s="89"/>
      <c r="J276" s="96" t="e">
        <f>'2 SERVICES'!#REF!</f>
        <v>#REF!</v>
      </c>
      <c r="K276" s="91"/>
      <c r="L276" s="97" t="e">
        <f>'2 SERVICES'!#REF!</f>
        <v>#REF!</v>
      </c>
      <c r="M276" s="774" t="s">
        <v>165</v>
      </c>
      <c r="N276" s="462"/>
      <c r="O276" s="462"/>
      <c r="P276" s="462"/>
      <c r="Q276" s="462"/>
      <c r="R276" s="463"/>
      <c r="S276" s="98" t="e">
        <f t="shared" si="7"/>
        <v>#REF!</v>
      </c>
      <c r="T276" s="1"/>
      <c r="U276" s="1"/>
      <c r="V276" s="1"/>
      <c r="W276" s="1"/>
      <c r="X276" s="1"/>
      <c r="Y276" s="1"/>
      <c r="Z276" s="1"/>
    </row>
    <row r="277" spans="1:26" ht="39.75" customHeight="1" x14ac:dyDescent="0.25">
      <c r="A277" s="92">
        <f t="shared" si="4"/>
        <v>264</v>
      </c>
      <c r="B277" s="99" t="e">
        <f>'2 SERVICES'!#REF!</f>
        <v>#REF!</v>
      </c>
      <c r="C277" s="94">
        <f>'2 SERVICES'!B275</f>
        <v>0</v>
      </c>
      <c r="D277" s="95"/>
      <c r="E277" s="89"/>
      <c r="F277" s="100">
        <f t="shared" si="5"/>
        <v>30</v>
      </c>
      <c r="G277" s="91" t="s">
        <v>186</v>
      </c>
      <c r="H277" s="96">
        <f t="shared" si="6"/>
        <v>180</v>
      </c>
      <c r="I277" s="89"/>
      <c r="J277" s="96" t="e">
        <f>'2 SERVICES'!#REF!</f>
        <v>#REF!</v>
      </c>
      <c r="K277" s="91"/>
      <c r="L277" s="97" t="e">
        <f>'2 SERVICES'!#REF!</f>
        <v>#REF!</v>
      </c>
      <c r="M277" s="774" t="s">
        <v>165</v>
      </c>
      <c r="N277" s="462"/>
      <c r="O277" s="462"/>
      <c r="P277" s="462"/>
      <c r="Q277" s="462"/>
      <c r="R277" s="463"/>
      <c r="S277" s="98" t="e">
        <f t="shared" si="7"/>
        <v>#REF!</v>
      </c>
      <c r="T277" s="1"/>
      <c r="U277" s="1"/>
      <c r="V277" s="1"/>
      <c r="W277" s="1"/>
      <c r="X277" s="1"/>
      <c r="Y277" s="1"/>
      <c r="Z277" s="1"/>
    </row>
    <row r="278" spans="1:26" ht="39.75" customHeight="1" x14ac:dyDescent="0.25">
      <c r="A278" s="92">
        <f t="shared" si="4"/>
        <v>265</v>
      </c>
      <c r="B278" s="93" t="e">
        <f>'2 SERVICES'!#REF!</f>
        <v>#REF!</v>
      </c>
      <c r="C278" s="94">
        <f>'2 SERVICES'!B276</f>
        <v>0</v>
      </c>
      <c r="D278" s="95"/>
      <c r="E278" s="89"/>
      <c r="F278" s="96">
        <f t="shared" si="5"/>
        <v>30</v>
      </c>
      <c r="G278" s="91" t="s">
        <v>185</v>
      </c>
      <c r="H278" s="96">
        <f t="shared" si="6"/>
        <v>180</v>
      </c>
      <c r="I278" s="89"/>
      <c r="J278" s="96" t="e">
        <f>'2 SERVICES'!#REF!</f>
        <v>#REF!</v>
      </c>
      <c r="K278" s="91"/>
      <c r="L278" s="97" t="e">
        <f>'2 SERVICES'!#REF!</f>
        <v>#REF!</v>
      </c>
      <c r="M278" s="774" t="s">
        <v>165</v>
      </c>
      <c r="N278" s="462"/>
      <c r="O278" s="462"/>
      <c r="P278" s="462"/>
      <c r="Q278" s="462"/>
      <c r="R278" s="463"/>
      <c r="S278" s="98" t="e">
        <f t="shared" si="7"/>
        <v>#REF!</v>
      </c>
      <c r="T278" s="1"/>
      <c r="U278" s="1"/>
      <c r="V278" s="1"/>
      <c r="W278" s="1"/>
      <c r="X278" s="1"/>
      <c r="Y278" s="1"/>
      <c r="Z278" s="1"/>
    </row>
    <row r="279" spans="1:26" ht="39.75" customHeight="1" x14ac:dyDescent="0.25">
      <c r="A279" s="92">
        <f t="shared" si="4"/>
        <v>266</v>
      </c>
      <c r="B279" s="99" t="e">
        <f>'2 SERVICES'!#REF!</f>
        <v>#REF!</v>
      </c>
      <c r="C279" s="94">
        <f>'2 SERVICES'!B277</f>
        <v>0</v>
      </c>
      <c r="D279" s="95"/>
      <c r="E279" s="89"/>
      <c r="F279" s="100">
        <f t="shared" si="5"/>
        <v>30</v>
      </c>
      <c r="G279" s="91" t="s">
        <v>186</v>
      </c>
      <c r="H279" s="96">
        <f t="shared" si="6"/>
        <v>180</v>
      </c>
      <c r="I279" s="89"/>
      <c r="J279" s="96" t="e">
        <f>'2 SERVICES'!#REF!</f>
        <v>#REF!</v>
      </c>
      <c r="K279" s="91"/>
      <c r="L279" s="97" t="e">
        <f>'2 SERVICES'!#REF!</f>
        <v>#REF!</v>
      </c>
      <c r="M279" s="774" t="s">
        <v>165</v>
      </c>
      <c r="N279" s="462"/>
      <c r="O279" s="462"/>
      <c r="P279" s="462"/>
      <c r="Q279" s="462"/>
      <c r="R279" s="463"/>
      <c r="S279" s="98" t="e">
        <f t="shared" si="7"/>
        <v>#REF!</v>
      </c>
      <c r="T279" s="1"/>
      <c r="U279" s="1"/>
      <c r="V279" s="1"/>
      <c r="W279" s="1"/>
      <c r="X279" s="1"/>
      <c r="Y279" s="1"/>
      <c r="Z279" s="1"/>
    </row>
    <row r="280" spans="1:26" ht="39.75" customHeight="1" x14ac:dyDescent="0.25">
      <c r="A280" s="92">
        <f t="shared" si="4"/>
        <v>267</v>
      </c>
      <c r="B280" s="93" t="e">
        <f>'2 SERVICES'!#REF!</f>
        <v>#REF!</v>
      </c>
      <c r="C280" s="94">
        <f>'2 SERVICES'!B278</f>
        <v>0</v>
      </c>
      <c r="D280" s="95"/>
      <c r="E280" s="89"/>
      <c r="F280" s="96">
        <f t="shared" si="5"/>
        <v>30</v>
      </c>
      <c r="G280" s="91" t="s">
        <v>185</v>
      </c>
      <c r="H280" s="96">
        <f t="shared" si="6"/>
        <v>180</v>
      </c>
      <c r="I280" s="89"/>
      <c r="J280" s="96" t="e">
        <f>'2 SERVICES'!#REF!</f>
        <v>#REF!</v>
      </c>
      <c r="K280" s="91"/>
      <c r="L280" s="97" t="e">
        <f>'2 SERVICES'!#REF!</f>
        <v>#REF!</v>
      </c>
      <c r="M280" s="774" t="s">
        <v>165</v>
      </c>
      <c r="N280" s="462"/>
      <c r="O280" s="462"/>
      <c r="P280" s="462"/>
      <c r="Q280" s="462"/>
      <c r="R280" s="463"/>
      <c r="S280" s="98" t="e">
        <f t="shared" si="7"/>
        <v>#REF!</v>
      </c>
      <c r="T280" s="1"/>
      <c r="U280" s="1"/>
      <c r="V280" s="1"/>
      <c r="W280" s="1"/>
      <c r="X280" s="1"/>
      <c r="Y280" s="1"/>
      <c r="Z280" s="1"/>
    </row>
    <row r="281" spans="1:26" ht="39.75" customHeight="1" x14ac:dyDescent="0.25">
      <c r="A281" s="92">
        <f t="shared" si="4"/>
        <v>268</v>
      </c>
      <c r="B281" s="99" t="e">
        <f>'2 SERVICES'!#REF!</f>
        <v>#REF!</v>
      </c>
      <c r="C281" s="94">
        <f>'2 SERVICES'!B279</f>
        <v>0</v>
      </c>
      <c r="D281" s="95"/>
      <c r="E281" s="89"/>
      <c r="F281" s="100">
        <f t="shared" si="5"/>
        <v>30</v>
      </c>
      <c r="G281" s="91" t="s">
        <v>186</v>
      </c>
      <c r="H281" s="96">
        <f t="shared" si="6"/>
        <v>180</v>
      </c>
      <c r="I281" s="89"/>
      <c r="J281" s="96" t="e">
        <f>'2 SERVICES'!#REF!</f>
        <v>#REF!</v>
      </c>
      <c r="K281" s="91"/>
      <c r="L281" s="97" t="e">
        <f>'2 SERVICES'!#REF!</f>
        <v>#REF!</v>
      </c>
      <c r="M281" s="774" t="s">
        <v>165</v>
      </c>
      <c r="N281" s="462"/>
      <c r="O281" s="462"/>
      <c r="P281" s="462"/>
      <c r="Q281" s="462"/>
      <c r="R281" s="463"/>
      <c r="S281" s="98" t="e">
        <f t="shared" si="7"/>
        <v>#REF!</v>
      </c>
      <c r="T281" s="1"/>
      <c r="U281" s="1"/>
      <c r="V281" s="1"/>
      <c r="W281" s="1"/>
      <c r="X281" s="1"/>
      <c r="Y281" s="1"/>
      <c r="Z281" s="1"/>
    </row>
    <row r="282" spans="1:26" ht="39.75" customHeight="1" x14ac:dyDescent="0.25">
      <c r="A282" s="92">
        <f t="shared" si="4"/>
        <v>269</v>
      </c>
      <c r="B282" s="93" t="e">
        <f>'2 SERVICES'!#REF!</f>
        <v>#REF!</v>
      </c>
      <c r="C282" s="94">
        <f>'2 SERVICES'!B280</f>
        <v>0</v>
      </c>
      <c r="D282" s="95"/>
      <c r="E282" s="89"/>
      <c r="F282" s="96">
        <f t="shared" si="5"/>
        <v>30</v>
      </c>
      <c r="G282" s="91" t="s">
        <v>185</v>
      </c>
      <c r="H282" s="96">
        <f t="shared" si="6"/>
        <v>180</v>
      </c>
      <c r="I282" s="89"/>
      <c r="J282" s="96" t="e">
        <f>'2 SERVICES'!#REF!</f>
        <v>#REF!</v>
      </c>
      <c r="K282" s="91"/>
      <c r="L282" s="97" t="e">
        <f>'2 SERVICES'!#REF!</f>
        <v>#REF!</v>
      </c>
      <c r="M282" s="774" t="s">
        <v>165</v>
      </c>
      <c r="N282" s="462"/>
      <c r="O282" s="462"/>
      <c r="P282" s="462"/>
      <c r="Q282" s="462"/>
      <c r="R282" s="463"/>
      <c r="S282" s="98" t="e">
        <f t="shared" si="7"/>
        <v>#REF!</v>
      </c>
      <c r="T282" s="1"/>
      <c r="U282" s="1"/>
      <c r="V282" s="1"/>
      <c r="W282" s="1"/>
      <c r="X282" s="1"/>
      <c r="Y282" s="1"/>
      <c r="Z282" s="1"/>
    </row>
    <row r="283" spans="1:26" ht="39.75" customHeight="1" x14ac:dyDescent="0.25">
      <c r="A283" s="92">
        <f t="shared" si="4"/>
        <v>270</v>
      </c>
      <c r="B283" s="99" t="e">
        <f>'2 SERVICES'!#REF!</f>
        <v>#REF!</v>
      </c>
      <c r="C283" s="94">
        <f>'2 SERVICES'!B281</f>
        <v>0</v>
      </c>
      <c r="D283" s="95"/>
      <c r="E283" s="89"/>
      <c r="F283" s="100">
        <f t="shared" si="5"/>
        <v>30</v>
      </c>
      <c r="G283" s="91" t="s">
        <v>186</v>
      </c>
      <c r="H283" s="96">
        <f t="shared" si="6"/>
        <v>180</v>
      </c>
      <c r="I283" s="89"/>
      <c r="J283" s="96" t="e">
        <f>'2 SERVICES'!#REF!</f>
        <v>#REF!</v>
      </c>
      <c r="K283" s="91"/>
      <c r="L283" s="97" t="e">
        <f>'2 SERVICES'!#REF!</f>
        <v>#REF!</v>
      </c>
      <c r="M283" s="774" t="s">
        <v>165</v>
      </c>
      <c r="N283" s="462"/>
      <c r="O283" s="462"/>
      <c r="P283" s="462"/>
      <c r="Q283" s="462"/>
      <c r="R283" s="463"/>
      <c r="S283" s="98" t="e">
        <f t="shared" si="7"/>
        <v>#REF!</v>
      </c>
      <c r="T283" s="1"/>
      <c r="U283" s="1"/>
      <c r="V283" s="1"/>
      <c r="W283" s="1"/>
      <c r="X283" s="1"/>
      <c r="Y283" s="1"/>
      <c r="Z283" s="1"/>
    </row>
    <row r="284" spans="1:26" ht="39.75" customHeight="1" x14ac:dyDescent="0.25">
      <c r="A284" s="92">
        <f t="shared" si="4"/>
        <v>271</v>
      </c>
      <c r="B284" s="93" t="e">
        <f>'2 SERVICES'!#REF!</f>
        <v>#REF!</v>
      </c>
      <c r="C284" s="94">
        <f>'2 SERVICES'!B282</f>
        <v>0</v>
      </c>
      <c r="D284" s="95"/>
      <c r="E284" s="89"/>
      <c r="F284" s="96">
        <f t="shared" si="5"/>
        <v>30</v>
      </c>
      <c r="G284" s="91" t="s">
        <v>185</v>
      </c>
      <c r="H284" s="96">
        <f t="shared" si="6"/>
        <v>180</v>
      </c>
      <c r="I284" s="89"/>
      <c r="J284" s="96" t="e">
        <f>'2 SERVICES'!#REF!</f>
        <v>#REF!</v>
      </c>
      <c r="K284" s="91"/>
      <c r="L284" s="97" t="e">
        <f>'2 SERVICES'!#REF!</f>
        <v>#REF!</v>
      </c>
      <c r="M284" s="774" t="s">
        <v>165</v>
      </c>
      <c r="N284" s="462"/>
      <c r="O284" s="462"/>
      <c r="P284" s="462"/>
      <c r="Q284" s="462"/>
      <c r="R284" s="463"/>
      <c r="S284" s="98" t="e">
        <f t="shared" si="7"/>
        <v>#REF!</v>
      </c>
      <c r="T284" s="1"/>
      <c r="U284" s="1"/>
      <c r="V284" s="1"/>
      <c r="W284" s="1"/>
      <c r="X284" s="1"/>
      <c r="Y284" s="1"/>
      <c r="Z284" s="1"/>
    </row>
    <row r="285" spans="1:26" ht="39.75" customHeight="1" x14ac:dyDescent="0.25">
      <c r="A285" s="92">
        <f t="shared" si="4"/>
        <v>272</v>
      </c>
      <c r="B285" s="99" t="e">
        <f>'2 SERVICES'!#REF!</f>
        <v>#REF!</v>
      </c>
      <c r="C285" s="94">
        <f>'2 SERVICES'!B283</f>
        <v>0</v>
      </c>
      <c r="D285" s="95"/>
      <c r="E285" s="89"/>
      <c r="F285" s="100">
        <f t="shared" si="5"/>
        <v>30</v>
      </c>
      <c r="G285" s="91" t="s">
        <v>186</v>
      </c>
      <c r="H285" s="96">
        <f t="shared" si="6"/>
        <v>180</v>
      </c>
      <c r="I285" s="89"/>
      <c r="J285" s="96" t="e">
        <f>'2 SERVICES'!#REF!</f>
        <v>#REF!</v>
      </c>
      <c r="K285" s="91"/>
      <c r="L285" s="97" t="e">
        <f>'2 SERVICES'!#REF!</f>
        <v>#REF!</v>
      </c>
      <c r="M285" s="774" t="s">
        <v>165</v>
      </c>
      <c r="N285" s="462"/>
      <c r="O285" s="462"/>
      <c r="P285" s="462"/>
      <c r="Q285" s="462"/>
      <c r="R285" s="463"/>
      <c r="S285" s="98" t="e">
        <f t="shared" si="7"/>
        <v>#REF!</v>
      </c>
      <c r="T285" s="1"/>
      <c r="U285" s="1"/>
      <c r="V285" s="1"/>
      <c r="W285" s="1"/>
      <c r="X285" s="1"/>
      <c r="Y285" s="1"/>
      <c r="Z285" s="1"/>
    </row>
    <row r="286" spans="1:26" ht="39.75" customHeight="1" x14ac:dyDescent="0.25">
      <c r="A286" s="92">
        <f t="shared" si="4"/>
        <v>273</v>
      </c>
      <c r="B286" s="93" t="e">
        <f>'2 SERVICES'!#REF!</f>
        <v>#REF!</v>
      </c>
      <c r="C286" s="94">
        <f>'2 SERVICES'!B284</f>
        <v>0</v>
      </c>
      <c r="D286" s="95"/>
      <c r="E286" s="89"/>
      <c r="F286" s="96">
        <f t="shared" si="5"/>
        <v>30</v>
      </c>
      <c r="G286" s="91" t="s">
        <v>185</v>
      </c>
      <c r="H286" s="96">
        <f t="shared" si="6"/>
        <v>180</v>
      </c>
      <c r="I286" s="89"/>
      <c r="J286" s="96" t="e">
        <f>'2 SERVICES'!#REF!</f>
        <v>#REF!</v>
      </c>
      <c r="K286" s="91"/>
      <c r="L286" s="97" t="e">
        <f>'2 SERVICES'!#REF!</f>
        <v>#REF!</v>
      </c>
      <c r="M286" s="774" t="s">
        <v>165</v>
      </c>
      <c r="N286" s="462"/>
      <c r="O286" s="462"/>
      <c r="P286" s="462"/>
      <c r="Q286" s="462"/>
      <c r="R286" s="463"/>
      <c r="S286" s="98" t="e">
        <f t="shared" si="7"/>
        <v>#REF!</v>
      </c>
      <c r="T286" s="1"/>
      <c r="U286" s="1"/>
      <c r="V286" s="1"/>
      <c r="W286" s="1"/>
      <c r="X286" s="1"/>
      <c r="Y286" s="1"/>
      <c r="Z286" s="1"/>
    </row>
    <row r="287" spans="1:26" ht="39.75" customHeight="1" x14ac:dyDescent="0.25">
      <c r="A287" s="92">
        <f t="shared" si="4"/>
        <v>274</v>
      </c>
      <c r="B287" s="99" t="e">
        <f>'2 SERVICES'!#REF!</f>
        <v>#REF!</v>
      </c>
      <c r="C287" s="94">
        <f>'2 SERVICES'!B285</f>
        <v>0</v>
      </c>
      <c r="D287" s="95"/>
      <c r="E287" s="89"/>
      <c r="F287" s="100">
        <f t="shared" si="5"/>
        <v>30</v>
      </c>
      <c r="G287" s="91" t="s">
        <v>186</v>
      </c>
      <c r="H287" s="96">
        <f t="shared" si="6"/>
        <v>180</v>
      </c>
      <c r="I287" s="89"/>
      <c r="J287" s="96" t="e">
        <f>'2 SERVICES'!#REF!</f>
        <v>#REF!</v>
      </c>
      <c r="K287" s="91"/>
      <c r="L287" s="97" t="e">
        <f>'2 SERVICES'!#REF!</f>
        <v>#REF!</v>
      </c>
      <c r="M287" s="774" t="s">
        <v>165</v>
      </c>
      <c r="N287" s="462"/>
      <c r="O287" s="462"/>
      <c r="P287" s="462"/>
      <c r="Q287" s="462"/>
      <c r="R287" s="463"/>
      <c r="S287" s="98" t="e">
        <f t="shared" si="7"/>
        <v>#REF!</v>
      </c>
      <c r="T287" s="1"/>
      <c r="U287" s="1"/>
      <c r="V287" s="1"/>
      <c r="W287" s="1"/>
      <c r="X287" s="1"/>
      <c r="Y287" s="1"/>
      <c r="Z287" s="1"/>
    </row>
    <row r="288" spans="1:26" ht="39.75" customHeight="1" x14ac:dyDescent="0.25">
      <c r="A288" s="92">
        <f t="shared" si="4"/>
        <v>275</v>
      </c>
      <c r="B288" s="93" t="e">
        <f>'2 SERVICES'!#REF!</f>
        <v>#REF!</v>
      </c>
      <c r="C288" s="94">
        <f>'2 SERVICES'!B286</f>
        <v>0</v>
      </c>
      <c r="D288" s="95"/>
      <c r="E288" s="89"/>
      <c r="F288" s="96">
        <f t="shared" si="5"/>
        <v>30</v>
      </c>
      <c r="G288" s="91" t="s">
        <v>185</v>
      </c>
      <c r="H288" s="96">
        <f t="shared" si="6"/>
        <v>180</v>
      </c>
      <c r="I288" s="89"/>
      <c r="J288" s="96" t="e">
        <f>'2 SERVICES'!#REF!</f>
        <v>#REF!</v>
      </c>
      <c r="K288" s="91"/>
      <c r="L288" s="97" t="e">
        <f>'2 SERVICES'!#REF!</f>
        <v>#REF!</v>
      </c>
      <c r="M288" s="774" t="s">
        <v>165</v>
      </c>
      <c r="N288" s="462"/>
      <c r="O288" s="462"/>
      <c r="P288" s="462"/>
      <c r="Q288" s="462"/>
      <c r="R288" s="463"/>
      <c r="S288" s="98" t="e">
        <f t="shared" si="7"/>
        <v>#REF!</v>
      </c>
      <c r="T288" s="1"/>
      <c r="U288" s="1"/>
      <c r="V288" s="1"/>
      <c r="W288" s="1"/>
      <c r="X288" s="1"/>
      <c r="Y288" s="1"/>
      <c r="Z288" s="1"/>
    </row>
    <row r="289" spans="1:26" ht="39.75" customHeight="1" x14ac:dyDescent="0.25">
      <c r="A289" s="92">
        <f t="shared" si="4"/>
        <v>276</v>
      </c>
      <c r="B289" s="99" t="e">
        <f>'2 SERVICES'!#REF!</f>
        <v>#REF!</v>
      </c>
      <c r="C289" s="94">
        <f>'2 SERVICES'!B287</f>
        <v>0</v>
      </c>
      <c r="D289" s="95"/>
      <c r="E289" s="89"/>
      <c r="F289" s="100">
        <f t="shared" si="5"/>
        <v>30</v>
      </c>
      <c r="G289" s="91" t="s">
        <v>186</v>
      </c>
      <c r="H289" s="96">
        <f t="shared" si="6"/>
        <v>180</v>
      </c>
      <c r="I289" s="89"/>
      <c r="J289" s="96" t="e">
        <f>'2 SERVICES'!#REF!</f>
        <v>#REF!</v>
      </c>
      <c r="K289" s="91"/>
      <c r="L289" s="97" t="e">
        <f>'2 SERVICES'!#REF!</f>
        <v>#REF!</v>
      </c>
      <c r="M289" s="774" t="s">
        <v>165</v>
      </c>
      <c r="N289" s="462"/>
      <c r="O289" s="462"/>
      <c r="P289" s="462"/>
      <c r="Q289" s="462"/>
      <c r="R289" s="463"/>
      <c r="S289" s="98" t="e">
        <f t="shared" si="7"/>
        <v>#REF!</v>
      </c>
      <c r="T289" s="1"/>
      <c r="U289" s="1"/>
      <c r="V289" s="1"/>
      <c r="W289" s="1"/>
      <c r="X289" s="1"/>
      <c r="Y289" s="1"/>
      <c r="Z289" s="1"/>
    </row>
    <row r="290" spans="1:26" ht="39.75" customHeight="1" x14ac:dyDescent="0.25">
      <c r="A290" s="92">
        <f t="shared" si="4"/>
        <v>277</v>
      </c>
      <c r="B290" s="93" t="e">
        <f>'2 SERVICES'!#REF!</f>
        <v>#REF!</v>
      </c>
      <c r="C290" s="94">
        <f>'2 SERVICES'!B288</f>
        <v>0</v>
      </c>
      <c r="D290" s="95"/>
      <c r="E290" s="89"/>
      <c r="F290" s="96">
        <f t="shared" si="5"/>
        <v>30</v>
      </c>
      <c r="G290" s="91" t="s">
        <v>185</v>
      </c>
      <c r="H290" s="96">
        <f t="shared" si="6"/>
        <v>180</v>
      </c>
      <c r="I290" s="89"/>
      <c r="J290" s="96" t="e">
        <f>'2 SERVICES'!#REF!</f>
        <v>#REF!</v>
      </c>
      <c r="K290" s="91"/>
      <c r="L290" s="97" t="e">
        <f>'2 SERVICES'!#REF!</f>
        <v>#REF!</v>
      </c>
      <c r="M290" s="774" t="s">
        <v>165</v>
      </c>
      <c r="N290" s="462"/>
      <c r="O290" s="462"/>
      <c r="P290" s="462"/>
      <c r="Q290" s="462"/>
      <c r="R290" s="463"/>
      <c r="S290" s="98" t="e">
        <f t="shared" si="7"/>
        <v>#REF!</v>
      </c>
      <c r="T290" s="1"/>
      <c r="U290" s="1"/>
      <c r="V290" s="1"/>
      <c r="W290" s="1"/>
      <c r="X290" s="1"/>
      <c r="Y290" s="1"/>
      <c r="Z290" s="1"/>
    </row>
    <row r="291" spans="1:26" ht="39.75" customHeight="1" x14ac:dyDescent="0.25">
      <c r="A291" s="92">
        <f t="shared" si="4"/>
        <v>278</v>
      </c>
      <c r="B291" s="99" t="e">
        <f>'2 SERVICES'!#REF!</f>
        <v>#REF!</v>
      </c>
      <c r="C291" s="94">
        <f>'2 SERVICES'!B289</f>
        <v>0</v>
      </c>
      <c r="D291" s="95"/>
      <c r="E291" s="89"/>
      <c r="F291" s="100">
        <f t="shared" si="5"/>
        <v>30</v>
      </c>
      <c r="G291" s="91" t="s">
        <v>186</v>
      </c>
      <c r="H291" s="96">
        <f t="shared" si="6"/>
        <v>180</v>
      </c>
      <c r="I291" s="89"/>
      <c r="J291" s="96" t="e">
        <f>'2 SERVICES'!#REF!</f>
        <v>#REF!</v>
      </c>
      <c r="K291" s="91"/>
      <c r="L291" s="97" t="e">
        <f>'2 SERVICES'!#REF!</f>
        <v>#REF!</v>
      </c>
      <c r="M291" s="774" t="s">
        <v>165</v>
      </c>
      <c r="N291" s="462"/>
      <c r="O291" s="462"/>
      <c r="P291" s="462"/>
      <c r="Q291" s="462"/>
      <c r="R291" s="463"/>
      <c r="S291" s="98" t="e">
        <f t="shared" si="7"/>
        <v>#REF!</v>
      </c>
      <c r="T291" s="1"/>
      <c r="U291" s="1"/>
      <c r="V291" s="1"/>
      <c r="W291" s="1"/>
      <c r="X291" s="1"/>
      <c r="Y291" s="1"/>
      <c r="Z291" s="1"/>
    </row>
    <row r="292" spans="1:26" ht="39.75" customHeight="1" x14ac:dyDescent="0.25">
      <c r="A292" s="92">
        <f t="shared" si="4"/>
        <v>279</v>
      </c>
      <c r="B292" s="93" t="e">
        <f>'2 SERVICES'!#REF!</f>
        <v>#REF!</v>
      </c>
      <c r="C292" s="94">
        <f>'2 SERVICES'!B290</f>
        <v>0</v>
      </c>
      <c r="D292" s="95"/>
      <c r="E292" s="89"/>
      <c r="F292" s="96">
        <f t="shared" si="5"/>
        <v>30</v>
      </c>
      <c r="G292" s="91" t="s">
        <v>185</v>
      </c>
      <c r="H292" s="96">
        <f t="shared" si="6"/>
        <v>180</v>
      </c>
      <c r="I292" s="89"/>
      <c r="J292" s="96" t="e">
        <f>'2 SERVICES'!#REF!</f>
        <v>#REF!</v>
      </c>
      <c r="K292" s="91"/>
      <c r="L292" s="97" t="e">
        <f>'2 SERVICES'!#REF!</f>
        <v>#REF!</v>
      </c>
      <c r="M292" s="774" t="s">
        <v>165</v>
      </c>
      <c r="N292" s="462"/>
      <c r="O292" s="462"/>
      <c r="P292" s="462"/>
      <c r="Q292" s="462"/>
      <c r="R292" s="463"/>
      <c r="S292" s="98" t="e">
        <f t="shared" si="7"/>
        <v>#REF!</v>
      </c>
      <c r="T292" s="1"/>
      <c r="U292" s="1"/>
      <c r="V292" s="1"/>
      <c r="W292" s="1"/>
      <c r="X292" s="1"/>
      <c r="Y292" s="1"/>
      <c r="Z292" s="1"/>
    </row>
    <row r="293" spans="1:26" ht="39.75" customHeight="1" x14ac:dyDescent="0.25">
      <c r="A293" s="92">
        <f t="shared" si="4"/>
        <v>280</v>
      </c>
      <c r="B293" s="99" t="e">
        <f>'2 SERVICES'!#REF!</f>
        <v>#REF!</v>
      </c>
      <c r="C293" s="94">
        <f>'2 SERVICES'!B291</f>
        <v>0</v>
      </c>
      <c r="D293" s="95"/>
      <c r="E293" s="89"/>
      <c r="F293" s="100">
        <f t="shared" si="5"/>
        <v>30</v>
      </c>
      <c r="G293" s="91" t="s">
        <v>186</v>
      </c>
      <c r="H293" s="96">
        <f t="shared" si="6"/>
        <v>180</v>
      </c>
      <c r="I293" s="89"/>
      <c r="J293" s="96" t="e">
        <f>'2 SERVICES'!#REF!</f>
        <v>#REF!</v>
      </c>
      <c r="K293" s="91"/>
      <c r="L293" s="97" t="e">
        <f>'2 SERVICES'!#REF!</f>
        <v>#REF!</v>
      </c>
      <c r="M293" s="774" t="s">
        <v>165</v>
      </c>
      <c r="N293" s="462"/>
      <c r="O293" s="462"/>
      <c r="P293" s="462"/>
      <c r="Q293" s="462"/>
      <c r="R293" s="463"/>
      <c r="S293" s="98" t="e">
        <f t="shared" si="7"/>
        <v>#REF!</v>
      </c>
      <c r="T293" s="1"/>
      <c r="U293" s="1"/>
      <c r="V293" s="1"/>
      <c r="W293" s="1"/>
      <c r="X293" s="1"/>
      <c r="Y293" s="1"/>
      <c r="Z293" s="1"/>
    </row>
    <row r="294" spans="1:26" ht="39.75" customHeight="1" x14ac:dyDescent="0.25">
      <c r="A294" s="92">
        <f t="shared" si="4"/>
        <v>281</v>
      </c>
      <c r="B294" s="93" t="e">
        <f>'2 SERVICES'!#REF!</f>
        <v>#REF!</v>
      </c>
      <c r="C294" s="94">
        <f>'2 SERVICES'!B292</f>
        <v>0</v>
      </c>
      <c r="D294" s="95"/>
      <c r="E294" s="89"/>
      <c r="F294" s="96">
        <f t="shared" si="5"/>
        <v>30</v>
      </c>
      <c r="G294" s="91" t="s">
        <v>185</v>
      </c>
      <c r="H294" s="96">
        <f t="shared" si="6"/>
        <v>180</v>
      </c>
      <c r="I294" s="89"/>
      <c r="J294" s="96" t="e">
        <f>'2 SERVICES'!#REF!</f>
        <v>#REF!</v>
      </c>
      <c r="K294" s="91"/>
      <c r="L294" s="97" t="e">
        <f>'2 SERVICES'!#REF!</f>
        <v>#REF!</v>
      </c>
      <c r="M294" s="774" t="s">
        <v>165</v>
      </c>
      <c r="N294" s="462"/>
      <c r="O294" s="462"/>
      <c r="P294" s="462"/>
      <c r="Q294" s="462"/>
      <c r="R294" s="463"/>
      <c r="S294" s="98" t="e">
        <f t="shared" si="7"/>
        <v>#REF!</v>
      </c>
      <c r="T294" s="1"/>
      <c r="U294" s="1"/>
      <c r="V294" s="1"/>
      <c r="W294" s="1"/>
      <c r="X294" s="1"/>
      <c r="Y294" s="1"/>
      <c r="Z294" s="1"/>
    </row>
    <row r="295" spans="1:26" ht="39.75" customHeight="1" x14ac:dyDescent="0.25">
      <c r="A295" s="92">
        <f t="shared" si="4"/>
        <v>282</v>
      </c>
      <c r="B295" s="99" t="e">
        <f>'2 SERVICES'!#REF!</f>
        <v>#REF!</v>
      </c>
      <c r="C295" s="94">
        <f>'2 SERVICES'!B293</f>
        <v>0</v>
      </c>
      <c r="D295" s="95"/>
      <c r="E295" s="89"/>
      <c r="F295" s="100">
        <f t="shared" si="5"/>
        <v>30</v>
      </c>
      <c r="G295" s="91" t="s">
        <v>186</v>
      </c>
      <c r="H295" s="96">
        <f t="shared" si="6"/>
        <v>180</v>
      </c>
      <c r="I295" s="89"/>
      <c r="J295" s="96" t="e">
        <f>'2 SERVICES'!#REF!</f>
        <v>#REF!</v>
      </c>
      <c r="K295" s="91"/>
      <c r="L295" s="97" t="e">
        <f>'2 SERVICES'!#REF!</f>
        <v>#REF!</v>
      </c>
      <c r="M295" s="774" t="s">
        <v>165</v>
      </c>
      <c r="N295" s="462"/>
      <c r="O295" s="462"/>
      <c r="P295" s="462"/>
      <c r="Q295" s="462"/>
      <c r="R295" s="463"/>
      <c r="S295" s="98" t="e">
        <f t="shared" si="7"/>
        <v>#REF!</v>
      </c>
      <c r="T295" s="1"/>
      <c r="U295" s="1"/>
      <c r="V295" s="1"/>
      <c r="W295" s="1"/>
      <c r="X295" s="1"/>
      <c r="Y295" s="1"/>
      <c r="Z295" s="1"/>
    </row>
    <row r="296" spans="1:26" ht="39.75" customHeight="1" x14ac:dyDescent="0.25">
      <c r="A296" s="92">
        <f t="shared" si="4"/>
        <v>283</v>
      </c>
      <c r="B296" s="93" t="e">
        <f>'2 SERVICES'!#REF!</f>
        <v>#REF!</v>
      </c>
      <c r="C296" s="94">
        <f>'2 SERVICES'!B294</f>
        <v>0</v>
      </c>
      <c r="D296" s="95"/>
      <c r="E296" s="89"/>
      <c r="F296" s="96">
        <f t="shared" si="5"/>
        <v>30</v>
      </c>
      <c r="G296" s="91" t="s">
        <v>185</v>
      </c>
      <c r="H296" s="96">
        <f t="shared" si="6"/>
        <v>180</v>
      </c>
      <c r="I296" s="89"/>
      <c r="J296" s="96" t="e">
        <f>'2 SERVICES'!#REF!</f>
        <v>#REF!</v>
      </c>
      <c r="K296" s="91"/>
      <c r="L296" s="97" t="e">
        <f>'2 SERVICES'!#REF!</f>
        <v>#REF!</v>
      </c>
      <c r="M296" s="774" t="s">
        <v>165</v>
      </c>
      <c r="N296" s="462"/>
      <c r="O296" s="462"/>
      <c r="P296" s="462"/>
      <c r="Q296" s="462"/>
      <c r="R296" s="463"/>
      <c r="S296" s="98" t="e">
        <f t="shared" si="7"/>
        <v>#REF!</v>
      </c>
      <c r="T296" s="1"/>
      <c r="U296" s="1"/>
      <c r="V296" s="1"/>
      <c r="W296" s="1"/>
      <c r="X296" s="1"/>
      <c r="Y296" s="1"/>
      <c r="Z296" s="1"/>
    </row>
    <row r="297" spans="1:26" ht="39.75" customHeight="1" x14ac:dyDescent="0.25">
      <c r="A297" s="92">
        <f t="shared" si="4"/>
        <v>284</v>
      </c>
      <c r="B297" s="99" t="e">
        <f>'2 SERVICES'!#REF!</f>
        <v>#REF!</v>
      </c>
      <c r="C297" s="94">
        <f>'2 SERVICES'!B295</f>
        <v>0</v>
      </c>
      <c r="D297" s="95"/>
      <c r="E297" s="89"/>
      <c r="F297" s="100">
        <f t="shared" si="5"/>
        <v>30</v>
      </c>
      <c r="G297" s="91" t="s">
        <v>186</v>
      </c>
      <c r="H297" s="96">
        <f t="shared" si="6"/>
        <v>180</v>
      </c>
      <c r="I297" s="89"/>
      <c r="J297" s="96" t="e">
        <f>'2 SERVICES'!#REF!</f>
        <v>#REF!</v>
      </c>
      <c r="K297" s="91"/>
      <c r="L297" s="97" t="e">
        <f>'2 SERVICES'!#REF!</f>
        <v>#REF!</v>
      </c>
      <c r="M297" s="774" t="s">
        <v>165</v>
      </c>
      <c r="N297" s="462"/>
      <c r="O297" s="462"/>
      <c r="P297" s="462"/>
      <c r="Q297" s="462"/>
      <c r="R297" s="463"/>
      <c r="S297" s="98" t="e">
        <f t="shared" si="7"/>
        <v>#REF!</v>
      </c>
      <c r="T297" s="1"/>
      <c r="U297" s="1"/>
      <c r="V297" s="1"/>
      <c r="W297" s="1"/>
      <c r="X297" s="1"/>
      <c r="Y297" s="1"/>
      <c r="Z297" s="1"/>
    </row>
    <row r="298" spans="1:26" ht="39.75" customHeight="1" x14ac:dyDescent="0.25">
      <c r="A298" s="92">
        <f t="shared" si="4"/>
        <v>285</v>
      </c>
      <c r="B298" s="93" t="e">
        <f>'2 SERVICES'!#REF!</f>
        <v>#REF!</v>
      </c>
      <c r="C298" s="94">
        <f>'2 SERVICES'!B296</f>
        <v>0</v>
      </c>
      <c r="D298" s="95"/>
      <c r="E298" s="89"/>
      <c r="F298" s="96">
        <f t="shared" si="5"/>
        <v>30</v>
      </c>
      <c r="G298" s="91" t="s">
        <v>185</v>
      </c>
      <c r="H298" s="96">
        <f t="shared" si="6"/>
        <v>180</v>
      </c>
      <c r="I298" s="89"/>
      <c r="J298" s="96" t="e">
        <f>'2 SERVICES'!#REF!</f>
        <v>#REF!</v>
      </c>
      <c r="K298" s="91"/>
      <c r="L298" s="97" t="e">
        <f>'2 SERVICES'!#REF!</f>
        <v>#REF!</v>
      </c>
      <c r="M298" s="774" t="s">
        <v>165</v>
      </c>
      <c r="N298" s="462"/>
      <c r="O298" s="462"/>
      <c r="P298" s="462"/>
      <c r="Q298" s="462"/>
      <c r="R298" s="463"/>
      <c r="S298" s="98" t="e">
        <f t="shared" si="7"/>
        <v>#REF!</v>
      </c>
      <c r="T298" s="1"/>
      <c r="U298" s="1"/>
      <c r="V298" s="1"/>
      <c r="W298" s="1"/>
      <c r="X298" s="1"/>
      <c r="Y298" s="1"/>
      <c r="Z298" s="1"/>
    </row>
    <row r="299" spans="1:26" ht="39.75" customHeight="1" x14ac:dyDescent="0.25">
      <c r="A299" s="92">
        <f t="shared" si="4"/>
        <v>286</v>
      </c>
      <c r="B299" s="99" t="e">
        <f>'2 SERVICES'!#REF!</f>
        <v>#REF!</v>
      </c>
      <c r="C299" s="94">
        <f>'2 SERVICES'!B297</f>
        <v>0</v>
      </c>
      <c r="D299" s="95"/>
      <c r="E299" s="89"/>
      <c r="F299" s="100">
        <f t="shared" si="5"/>
        <v>30</v>
      </c>
      <c r="G299" s="91" t="s">
        <v>186</v>
      </c>
      <c r="H299" s="96">
        <f t="shared" si="6"/>
        <v>180</v>
      </c>
      <c r="I299" s="89"/>
      <c r="J299" s="96" t="e">
        <f>'2 SERVICES'!#REF!</f>
        <v>#REF!</v>
      </c>
      <c r="K299" s="91"/>
      <c r="L299" s="97" t="e">
        <f>'2 SERVICES'!#REF!</f>
        <v>#REF!</v>
      </c>
      <c r="M299" s="774" t="s">
        <v>165</v>
      </c>
      <c r="N299" s="462"/>
      <c r="O299" s="462"/>
      <c r="P299" s="462"/>
      <c r="Q299" s="462"/>
      <c r="R299" s="463"/>
      <c r="S299" s="98" t="e">
        <f t="shared" si="7"/>
        <v>#REF!</v>
      </c>
      <c r="T299" s="1"/>
      <c r="U299" s="1"/>
      <c r="V299" s="1"/>
      <c r="W299" s="1"/>
      <c r="X299" s="1"/>
      <c r="Y299" s="1"/>
      <c r="Z299" s="1"/>
    </row>
    <row r="300" spans="1:26" ht="39.75" customHeight="1" x14ac:dyDescent="0.25">
      <c r="A300" s="92">
        <f t="shared" si="4"/>
        <v>287</v>
      </c>
      <c r="B300" s="93" t="e">
        <f>'2 SERVICES'!#REF!</f>
        <v>#REF!</v>
      </c>
      <c r="C300" s="94">
        <f>'2 SERVICES'!B298</f>
        <v>0</v>
      </c>
      <c r="D300" s="95"/>
      <c r="E300" s="89"/>
      <c r="F300" s="96">
        <f t="shared" si="5"/>
        <v>30</v>
      </c>
      <c r="G300" s="91" t="s">
        <v>185</v>
      </c>
      <c r="H300" s="96">
        <f t="shared" si="6"/>
        <v>180</v>
      </c>
      <c r="I300" s="89"/>
      <c r="J300" s="96" t="e">
        <f>'2 SERVICES'!#REF!</f>
        <v>#REF!</v>
      </c>
      <c r="K300" s="91"/>
      <c r="L300" s="97" t="e">
        <f>'2 SERVICES'!#REF!</f>
        <v>#REF!</v>
      </c>
      <c r="M300" s="774" t="s">
        <v>165</v>
      </c>
      <c r="N300" s="462"/>
      <c r="O300" s="462"/>
      <c r="P300" s="462"/>
      <c r="Q300" s="462"/>
      <c r="R300" s="463"/>
      <c r="S300" s="98" t="e">
        <f t="shared" si="7"/>
        <v>#REF!</v>
      </c>
      <c r="T300" s="1"/>
      <c r="U300" s="1"/>
      <c r="V300" s="1"/>
      <c r="W300" s="1"/>
      <c r="X300" s="1"/>
      <c r="Y300" s="1"/>
      <c r="Z300" s="1"/>
    </row>
    <row r="301" spans="1:26" ht="39.75" customHeight="1" x14ac:dyDescent="0.25">
      <c r="A301" s="92">
        <f t="shared" si="4"/>
        <v>288</v>
      </c>
      <c r="B301" s="99" t="e">
        <f>'2 SERVICES'!#REF!</f>
        <v>#REF!</v>
      </c>
      <c r="C301" s="94">
        <f>'2 SERVICES'!B299</f>
        <v>0</v>
      </c>
      <c r="D301" s="95"/>
      <c r="E301" s="89"/>
      <c r="F301" s="100">
        <f t="shared" si="5"/>
        <v>30</v>
      </c>
      <c r="G301" s="91" t="s">
        <v>186</v>
      </c>
      <c r="H301" s="96">
        <f t="shared" si="6"/>
        <v>180</v>
      </c>
      <c r="I301" s="89"/>
      <c r="J301" s="96" t="e">
        <f>'2 SERVICES'!#REF!</f>
        <v>#REF!</v>
      </c>
      <c r="K301" s="91"/>
      <c r="L301" s="97" t="e">
        <f>'2 SERVICES'!#REF!</f>
        <v>#REF!</v>
      </c>
      <c r="M301" s="774" t="s">
        <v>165</v>
      </c>
      <c r="N301" s="462"/>
      <c r="O301" s="462"/>
      <c r="P301" s="462"/>
      <c r="Q301" s="462"/>
      <c r="R301" s="463"/>
      <c r="S301" s="98" t="e">
        <f t="shared" si="7"/>
        <v>#REF!</v>
      </c>
      <c r="T301" s="1"/>
      <c r="U301" s="1"/>
      <c r="V301" s="1"/>
      <c r="W301" s="1"/>
      <c r="X301" s="1"/>
      <c r="Y301" s="1"/>
      <c r="Z301" s="1"/>
    </row>
    <row r="302" spans="1:26" ht="39.75" customHeight="1" x14ac:dyDescent="0.25">
      <c r="A302" s="92">
        <f t="shared" si="4"/>
        <v>289</v>
      </c>
      <c r="B302" s="93" t="e">
        <f>'2 SERVICES'!#REF!</f>
        <v>#REF!</v>
      </c>
      <c r="C302" s="94">
        <f>'2 SERVICES'!B300</f>
        <v>0</v>
      </c>
      <c r="D302" s="95"/>
      <c r="E302" s="89"/>
      <c r="F302" s="96">
        <f t="shared" si="5"/>
        <v>30</v>
      </c>
      <c r="G302" s="91" t="s">
        <v>185</v>
      </c>
      <c r="H302" s="96">
        <f t="shared" si="6"/>
        <v>180</v>
      </c>
      <c r="I302" s="89"/>
      <c r="J302" s="96" t="e">
        <f>'2 SERVICES'!#REF!</f>
        <v>#REF!</v>
      </c>
      <c r="K302" s="91"/>
      <c r="L302" s="97" t="e">
        <f>'2 SERVICES'!#REF!</f>
        <v>#REF!</v>
      </c>
      <c r="M302" s="774" t="s">
        <v>165</v>
      </c>
      <c r="N302" s="462"/>
      <c r="O302" s="462"/>
      <c r="P302" s="462"/>
      <c r="Q302" s="462"/>
      <c r="R302" s="463"/>
      <c r="S302" s="98" t="e">
        <f t="shared" si="7"/>
        <v>#REF!</v>
      </c>
      <c r="T302" s="1"/>
      <c r="U302" s="1"/>
      <c r="V302" s="1"/>
      <c r="W302" s="1"/>
      <c r="X302" s="1"/>
      <c r="Y302" s="1"/>
      <c r="Z302" s="1"/>
    </row>
    <row r="303" spans="1:26" ht="39.75" customHeight="1" x14ac:dyDescent="0.25">
      <c r="A303" s="92">
        <f t="shared" si="4"/>
        <v>290</v>
      </c>
      <c r="B303" s="99" t="e">
        <f>'2 SERVICES'!#REF!</f>
        <v>#REF!</v>
      </c>
      <c r="C303" s="94">
        <f>'2 SERVICES'!B301</f>
        <v>0</v>
      </c>
      <c r="D303" s="95"/>
      <c r="E303" s="89"/>
      <c r="F303" s="100">
        <f t="shared" si="5"/>
        <v>30</v>
      </c>
      <c r="G303" s="91" t="s">
        <v>186</v>
      </c>
      <c r="H303" s="96">
        <f t="shared" si="6"/>
        <v>180</v>
      </c>
      <c r="I303" s="89"/>
      <c r="J303" s="96" t="e">
        <f>'2 SERVICES'!#REF!</f>
        <v>#REF!</v>
      </c>
      <c r="K303" s="91"/>
      <c r="L303" s="97" t="e">
        <f>'2 SERVICES'!#REF!</f>
        <v>#REF!</v>
      </c>
      <c r="M303" s="774" t="s">
        <v>165</v>
      </c>
      <c r="N303" s="462"/>
      <c r="O303" s="462"/>
      <c r="P303" s="462"/>
      <c r="Q303" s="462"/>
      <c r="R303" s="463"/>
      <c r="S303" s="98" t="e">
        <f t="shared" si="7"/>
        <v>#REF!</v>
      </c>
      <c r="T303" s="1"/>
      <c r="U303" s="1"/>
      <c r="V303" s="1"/>
      <c r="W303" s="1"/>
      <c r="X303" s="1"/>
      <c r="Y303" s="1"/>
      <c r="Z303" s="1"/>
    </row>
    <row r="304" spans="1:26" ht="39.75" customHeight="1" x14ac:dyDescent="0.25">
      <c r="A304" s="92">
        <f t="shared" si="4"/>
        <v>291</v>
      </c>
      <c r="B304" s="93" t="e">
        <f>'2 SERVICES'!#REF!</f>
        <v>#REF!</v>
      </c>
      <c r="C304" s="94">
        <f>'2 SERVICES'!B302</f>
        <v>0</v>
      </c>
      <c r="D304" s="95"/>
      <c r="E304" s="89"/>
      <c r="F304" s="96">
        <f t="shared" si="5"/>
        <v>30</v>
      </c>
      <c r="G304" s="91" t="s">
        <v>185</v>
      </c>
      <c r="H304" s="96">
        <f t="shared" si="6"/>
        <v>180</v>
      </c>
      <c r="I304" s="89"/>
      <c r="J304" s="96" t="e">
        <f>'2 SERVICES'!#REF!</f>
        <v>#REF!</v>
      </c>
      <c r="K304" s="91"/>
      <c r="L304" s="97" t="e">
        <f>'2 SERVICES'!#REF!</f>
        <v>#REF!</v>
      </c>
      <c r="M304" s="774" t="s">
        <v>165</v>
      </c>
      <c r="N304" s="462"/>
      <c r="O304" s="462"/>
      <c r="P304" s="462"/>
      <c r="Q304" s="462"/>
      <c r="R304" s="463"/>
      <c r="S304" s="98" t="e">
        <f t="shared" si="7"/>
        <v>#REF!</v>
      </c>
      <c r="T304" s="1"/>
      <c r="U304" s="1"/>
      <c r="V304" s="1"/>
      <c r="W304" s="1"/>
      <c r="X304" s="1"/>
      <c r="Y304" s="1"/>
      <c r="Z304" s="1"/>
    </row>
    <row r="305" spans="1:26" ht="39.75" customHeight="1" x14ac:dyDescent="0.25">
      <c r="A305" s="92">
        <f t="shared" si="4"/>
        <v>292</v>
      </c>
      <c r="B305" s="99" t="e">
        <f>'2 SERVICES'!#REF!</f>
        <v>#REF!</v>
      </c>
      <c r="C305" s="94">
        <f>'2 SERVICES'!B303</f>
        <v>0</v>
      </c>
      <c r="D305" s="95"/>
      <c r="E305" s="89"/>
      <c r="F305" s="100">
        <f t="shared" si="5"/>
        <v>30</v>
      </c>
      <c r="G305" s="91" t="s">
        <v>186</v>
      </c>
      <c r="H305" s="96">
        <f t="shared" si="6"/>
        <v>180</v>
      </c>
      <c r="I305" s="89"/>
      <c r="J305" s="96" t="e">
        <f>'2 SERVICES'!#REF!</f>
        <v>#REF!</v>
      </c>
      <c r="K305" s="91"/>
      <c r="L305" s="97" t="e">
        <f>'2 SERVICES'!#REF!</f>
        <v>#REF!</v>
      </c>
      <c r="M305" s="774" t="s">
        <v>165</v>
      </c>
      <c r="N305" s="462"/>
      <c r="O305" s="462"/>
      <c r="P305" s="462"/>
      <c r="Q305" s="462"/>
      <c r="R305" s="463"/>
      <c r="S305" s="98" t="e">
        <f t="shared" si="7"/>
        <v>#REF!</v>
      </c>
      <c r="T305" s="1"/>
      <c r="U305" s="1"/>
      <c r="V305" s="1"/>
      <c r="W305" s="1"/>
      <c r="X305" s="1"/>
      <c r="Y305" s="1"/>
      <c r="Z305" s="1"/>
    </row>
    <row r="306" spans="1:26" ht="39.75" customHeight="1" x14ac:dyDescent="0.25">
      <c r="A306" s="92">
        <f t="shared" si="4"/>
        <v>293</v>
      </c>
      <c r="B306" s="93" t="e">
        <f>'2 SERVICES'!#REF!</f>
        <v>#REF!</v>
      </c>
      <c r="C306" s="94">
        <f>'2 SERVICES'!B304</f>
        <v>0</v>
      </c>
      <c r="D306" s="95"/>
      <c r="E306" s="89"/>
      <c r="F306" s="96">
        <f t="shared" si="5"/>
        <v>30</v>
      </c>
      <c r="G306" s="91" t="s">
        <v>185</v>
      </c>
      <c r="H306" s="96">
        <f t="shared" si="6"/>
        <v>180</v>
      </c>
      <c r="I306" s="89"/>
      <c r="J306" s="96" t="e">
        <f>'2 SERVICES'!#REF!</f>
        <v>#REF!</v>
      </c>
      <c r="K306" s="91"/>
      <c r="L306" s="97" t="e">
        <f>'2 SERVICES'!#REF!</f>
        <v>#REF!</v>
      </c>
      <c r="M306" s="774" t="s">
        <v>165</v>
      </c>
      <c r="N306" s="462"/>
      <c r="O306" s="462"/>
      <c r="P306" s="462"/>
      <c r="Q306" s="462"/>
      <c r="R306" s="463"/>
      <c r="S306" s="98" t="e">
        <f t="shared" si="7"/>
        <v>#REF!</v>
      </c>
      <c r="T306" s="1"/>
      <c r="U306" s="1"/>
      <c r="V306" s="1"/>
      <c r="W306" s="1"/>
      <c r="X306" s="1"/>
      <c r="Y306" s="1"/>
      <c r="Z306" s="1"/>
    </row>
    <row r="307" spans="1:26" ht="39.75" customHeight="1" x14ac:dyDescent="0.25">
      <c r="A307" s="92">
        <f t="shared" si="4"/>
        <v>294</v>
      </c>
      <c r="B307" s="99" t="e">
        <f>'2 SERVICES'!#REF!</f>
        <v>#REF!</v>
      </c>
      <c r="C307" s="94">
        <f>'2 SERVICES'!B305</f>
        <v>0</v>
      </c>
      <c r="D307" s="95"/>
      <c r="E307" s="89"/>
      <c r="F307" s="100">
        <f t="shared" si="5"/>
        <v>30</v>
      </c>
      <c r="G307" s="91" t="s">
        <v>186</v>
      </c>
      <c r="H307" s="96">
        <f t="shared" si="6"/>
        <v>180</v>
      </c>
      <c r="I307" s="89"/>
      <c r="J307" s="96" t="e">
        <f>'2 SERVICES'!#REF!</f>
        <v>#REF!</v>
      </c>
      <c r="K307" s="91"/>
      <c r="L307" s="97" t="e">
        <f>'2 SERVICES'!#REF!</f>
        <v>#REF!</v>
      </c>
      <c r="M307" s="774" t="s">
        <v>165</v>
      </c>
      <c r="N307" s="462"/>
      <c r="O307" s="462"/>
      <c r="P307" s="462"/>
      <c r="Q307" s="462"/>
      <c r="R307" s="463"/>
      <c r="S307" s="98" t="e">
        <f t="shared" si="7"/>
        <v>#REF!</v>
      </c>
      <c r="T307" s="1"/>
      <c r="U307" s="1"/>
      <c r="V307" s="1"/>
      <c r="W307" s="1"/>
      <c r="X307" s="1"/>
      <c r="Y307" s="1"/>
      <c r="Z307" s="1"/>
    </row>
    <row r="308" spans="1:26" ht="39.75" customHeight="1" x14ac:dyDescent="0.25">
      <c r="A308" s="92">
        <f t="shared" si="4"/>
        <v>295</v>
      </c>
      <c r="B308" s="93" t="e">
        <f>'2 SERVICES'!#REF!</f>
        <v>#REF!</v>
      </c>
      <c r="C308" s="94">
        <f>'2 SERVICES'!B306</f>
        <v>0</v>
      </c>
      <c r="D308" s="95"/>
      <c r="E308" s="89"/>
      <c r="F308" s="96">
        <f t="shared" si="5"/>
        <v>30</v>
      </c>
      <c r="G308" s="91" t="s">
        <v>185</v>
      </c>
      <c r="H308" s="96">
        <f t="shared" si="6"/>
        <v>180</v>
      </c>
      <c r="I308" s="89"/>
      <c r="J308" s="96" t="e">
        <f>'2 SERVICES'!#REF!</f>
        <v>#REF!</v>
      </c>
      <c r="K308" s="91"/>
      <c r="L308" s="97" t="e">
        <f>'2 SERVICES'!#REF!</f>
        <v>#REF!</v>
      </c>
      <c r="M308" s="774" t="s">
        <v>165</v>
      </c>
      <c r="N308" s="462"/>
      <c r="O308" s="462"/>
      <c r="P308" s="462"/>
      <c r="Q308" s="462"/>
      <c r="R308" s="463"/>
      <c r="S308" s="98" t="e">
        <f t="shared" si="7"/>
        <v>#REF!</v>
      </c>
      <c r="T308" s="1"/>
      <c r="U308" s="1"/>
      <c r="V308" s="1"/>
      <c r="W308" s="1"/>
      <c r="X308" s="1"/>
      <c r="Y308" s="1"/>
      <c r="Z308" s="1"/>
    </row>
    <row r="309" spans="1:26" ht="39.75" customHeight="1" x14ac:dyDescent="0.25">
      <c r="A309" s="92">
        <f t="shared" si="4"/>
        <v>296</v>
      </c>
      <c r="B309" s="99" t="e">
        <f>'2 SERVICES'!#REF!</f>
        <v>#REF!</v>
      </c>
      <c r="C309" s="94">
        <f>'2 SERVICES'!B307</f>
        <v>0</v>
      </c>
      <c r="D309" s="95"/>
      <c r="E309" s="89"/>
      <c r="F309" s="100">
        <f t="shared" si="5"/>
        <v>30</v>
      </c>
      <c r="G309" s="91" t="s">
        <v>186</v>
      </c>
      <c r="H309" s="96">
        <f t="shared" si="6"/>
        <v>180</v>
      </c>
      <c r="I309" s="89"/>
      <c r="J309" s="96" t="e">
        <f>'2 SERVICES'!#REF!</f>
        <v>#REF!</v>
      </c>
      <c r="K309" s="91"/>
      <c r="L309" s="97" t="e">
        <f>'2 SERVICES'!#REF!</f>
        <v>#REF!</v>
      </c>
      <c r="M309" s="774" t="s">
        <v>165</v>
      </c>
      <c r="N309" s="462"/>
      <c r="O309" s="462"/>
      <c r="P309" s="462"/>
      <c r="Q309" s="462"/>
      <c r="R309" s="463"/>
      <c r="S309" s="98" t="e">
        <f t="shared" si="7"/>
        <v>#REF!</v>
      </c>
      <c r="T309" s="1"/>
      <c r="U309" s="1"/>
      <c r="V309" s="1"/>
      <c r="W309" s="1"/>
      <c r="X309" s="1"/>
      <c r="Y309" s="1"/>
      <c r="Z309" s="1"/>
    </row>
    <row r="310" spans="1:26" ht="39.75" customHeight="1" x14ac:dyDescent="0.25">
      <c r="A310" s="92">
        <f t="shared" si="4"/>
        <v>297</v>
      </c>
      <c r="B310" s="93" t="e">
        <f>'2 SERVICES'!#REF!</f>
        <v>#REF!</v>
      </c>
      <c r="C310" s="94">
        <f>'2 SERVICES'!B308</f>
        <v>0</v>
      </c>
      <c r="D310" s="95"/>
      <c r="E310" s="89"/>
      <c r="F310" s="96">
        <f t="shared" si="5"/>
        <v>30</v>
      </c>
      <c r="G310" s="91" t="s">
        <v>185</v>
      </c>
      <c r="H310" s="96">
        <f t="shared" si="6"/>
        <v>180</v>
      </c>
      <c r="I310" s="89"/>
      <c r="J310" s="96" t="e">
        <f>'2 SERVICES'!#REF!</f>
        <v>#REF!</v>
      </c>
      <c r="K310" s="91"/>
      <c r="L310" s="97" t="e">
        <f>'2 SERVICES'!#REF!</f>
        <v>#REF!</v>
      </c>
      <c r="M310" s="774" t="s">
        <v>165</v>
      </c>
      <c r="N310" s="462"/>
      <c r="O310" s="462"/>
      <c r="P310" s="462"/>
      <c r="Q310" s="462"/>
      <c r="R310" s="463"/>
      <c r="S310" s="98" t="e">
        <f t="shared" si="7"/>
        <v>#REF!</v>
      </c>
      <c r="T310" s="1"/>
      <c r="U310" s="1"/>
      <c r="V310" s="1"/>
      <c r="W310" s="1"/>
      <c r="X310" s="1"/>
      <c r="Y310" s="1"/>
      <c r="Z310" s="1"/>
    </row>
    <row r="311" spans="1:26" ht="39.75" customHeight="1" x14ac:dyDescent="0.25">
      <c r="A311" s="92">
        <f t="shared" si="4"/>
        <v>298</v>
      </c>
      <c r="B311" s="99" t="e">
        <f>'2 SERVICES'!#REF!</f>
        <v>#REF!</v>
      </c>
      <c r="C311" s="94">
        <f>'2 SERVICES'!B309</f>
        <v>0</v>
      </c>
      <c r="D311" s="95"/>
      <c r="E311" s="89"/>
      <c r="F311" s="100">
        <f t="shared" si="5"/>
        <v>30</v>
      </c>
      <c r="G311" s="91" t="s">
        <v>186</v>
      </c>
      <c r="H311" s="96">
        <f t="shared" si="6"/>
        <v>180</v>
      </c>
      <c r="I311" s="89"/>
      <c r="J311" s="96" t="e">
        <f>'2 SERVICES'!#REF!</f>
        <v>#REF!</v>
      </c>
      <c r="K311" s="91"/>
      <c r="L311" s="97" t="e">
        <f>'2 SERVICES'!#REF!</f>
        <v>#REF!</v>
      </c>
      <c r="M311" s="774" t="s">
        <v>165</v>
      </c>
      <c r="N311" s="462"/>
      <c r="O311" s="462"/>
      <c r="P311" s="462"/>
      <c r="Q311" s="462"/>
      <c r="R311" s="463"/>
      <c r="S311" s="98" t="e">
        <f t="shared" si="7"/>
        <v>#REF!</v>
      </c>
      <c r="T311" s="1"/>
      <c r="U311" s="1"/>
      <c r="V311" s="1"/>
      <c r="W311" s="1"/>
      <c r="X311" s="1"/>
      <c r="Y311" s="1"/>
      <c r="Z311" s="1"/>
    </row>
    <row r="312" spans="1:26" ht="39.75" customHeight="1" x14ac:dyDescent="0.25">
      <c r="A312" s="92">
        <f t="shared" si="4"/>
        <v>299</v>
      </c>
      <c r="B312" s="93" t="e">
        <f>'2 SERVICES'!#REF!</f>
        <v>#REF!</v>
      </c>
      <c r="C312" s="94">
        <f>'2 SERVICES'!B310</f>
        <v>0</v>
      </c>
      <c r="D312" s="95"/>
      <c r="E312" s="89"/>
      <c r="F312" s="96">
        <f t="shared" si="5"/>
        <v>30</v>
      </c>
      <c r="G312" s="91" t="s">
        <v>185</v>
      </c>
      <c r="H312" s="96">
        <f t="shared" si="6"/>
        <v>180</v>
      </c>
      <c r="I312" s="89"/>
      <c r="J312" s="96" t="e">
        <f>'2 SERVICES'!#REF!</f>
        <v>#REF!</v>
      </c>
      <c r="K312" s="91"/>
      <c r="L312" s="97" t="e">
        <f>'2 SERVICES'!#REF!</f>
        <v>#REF!</v>
      </c>
      <c r="M312" s="774" t="s">
        <v>165</v>
      </c>
      <c r="N312" s="462"/>
      <c r="O312" s="462"/>
      <c r="P312" s="462"/>
      <c r="Q312" s="462"/>
      <c r="R312" s="463"/>
      <c r="S312" s="98" t="e">
        <f t="shared" si="7"/>
        <v>#REF!</v>
      </c>
      <c r="T312" s="1"/>
      <c r="U312" s="1"/>
      <c r="V312" s="1"/>
      <c r="W312" s="1"/>
      <c r="X312" s="1"/>
      <c r="Y312" s="1"/>
      <c r="Z312" s="1"/>
    </row>
    <row r="313" spans="1:26" ht="39.75" customHeight="1" x14ac:dyDescent="0.25">
      <c r="A313" s="92">
        <f t="shared" si="4"/>
        <v>300</v>
      </c>
      <c r="B313" s="99" t="e">
        <f>'2 SERVICES'!#REF!</f>
        <v>#REF!</v>
      </c>
      <c r="C313" s="94">
        <f>'2 SERVICES'!B311</f>
        <v>0</v>
      </c>
      <c r="D313" s="95"/>
      <c r="E313" s="89"/>
      <c r="F313" s="100">
        <f t="shared" si="5"/>
        <v>30</v>
      </c>
      <c r="G313" s="91" t="s">
        <v>186</v>
      </c>
      <c r="H313" s="96">
        <f t="shared" si="6"/>
        <v>180</v>
      </c>
      <c r="I313" s="89"/>
      <c r="J313" s="96" t="e">
        <f>'2 SERVICES'!#REF!</f>
        <v>#REF!</v>
      </c>
      <c r="K313" s="91"/>
      <c r="L313" s="97" t="e">
        <f>'2 SERVICES'!#REF!</f>
        <v>#REF!</v>
      </c>
      <c r="M313" s="774" t="s">
        <v>165</v>
      </c>
      <c r="N313" s="462"/>
      <c r="O313" s="462"/>
      <c r="P313" s="462"/>
      <c r="Q313" s="462"/>
      <c r="R313" s="463"/>
      <c r="S313" s="98" t="e">
        <f t="shared" si="7"/>
        <v>#REF!</v>
      </c>
      <c r="T313" s="1"/>
      <c r="U313" s="1"/>
      <c r="V313" s="1"/>
      <c r="W313" s="1"/>
      <c r="X313" s="1"/>
      <c r="Y313" s="1"/>
      <c r="Z313" s="1"/>
    </row>
    <row r="314" spans="1:26" ht="39.75" customHeight="1" x14ac:dyDescent="0.25">
      <c r="A314" s="92">
        <f t="shared" si="4"/>
        <v>301</v>
      </c>
      <c r="B314" s="93" t="e">
        <f>'2 SERVICES'!#REF!</f>
        <v>#REF!</v>
      </c>
      <c r="C314" s="94">
        <f>'2 SERVICES'!B312</f>
        <v>0</v>
      </c>
      <c r="D314" s="95"/>
      <c r="E314" s="89"/>
      <c r="F314" s="96">
        <f t="shared" si="5"/>
        <v>30</v>
      </c>
      <c r="G314" s="91" t="s">
        <v>185</v>
      </c>
      <c r="H314" s="96">
        <f t="shared" si="6"/>
        <v>180</v>
      </c>
      <c r="I314" s="89"/>
      <c r="J314" s="96" t="e">
        <f>'2 SERVICES'!#REF!</f>
        <v>#REF!</v>
      </c>
      <c r="K314" s="91"/>
      <c r="L314" s="97" t="e">
        <f>'2 SERVICES'!#REF!</f>
        <v>#REF!</v>
      </c>
      <c r="M314" s="774" t="s">
        <v>165</v>
      </c>
      <c r="N314" s="462"/>
      <c r="O314" s="462"/>
      <c r="P314" s="462"/>
      <c r="Q314" s="462"/>
      <c r="R314" s="463"/>
      <c r="S314" s="98" t="e">
        <f t="shared" si="7"/>
        <v>#REF!</v>
      </c>
      <c r="T314" s="1"/>
      <c r="U314" s="1"/>
      <c r="V314" s="1"/>
      <c r="W314" s="1"/>
      <c r="X314" s="1"/>
      <c r="Y314" s="1"/>
      <c r="Z314" s="1"/>
    </row>
    <row r="315" spans="1:26" ht="39.75" customHeight="1" x14ac:dyDescent="0.25">
      <c r="A315" s="92">
        <f t="shared" si="4"/>
        <v>302</v>
      </c>
      <c r="B315" s="99" t="e">
        <f>'2 SERVICES'!#REF!</f>
        <v>#REF!</v>
      </c>
      <c r="C315" s="94">
        <f>'2 SERVICES'!B313</f>
        <v>0</v>
      </c>
      <c r="D315" s="95"/>
      <c r="E315" s="89"/>
      <c r="F315" s="100">
        <f t="shared" si="5"/>
        <v>30</v>
      </c>
      <c r="G315" s="91" t="s">
        <v>186</v>
      </c>
      <c r="H315" s="96">
        <f t="shared" si="6"/>
        <v>180</v>
      </c>
      <c r="I315" s="89"/>
      <c r="J315" s="96" t="e">
        <f>'2 SERVICES'!#REF!</f>
        <v>#REF!</v>
      </c>
      <c r="K315" s="91"/>
      <c r="L315" s="97" t="e">
        <f>'2 SERVICES'!#REF!</f>
        <v>#REF!</v>
      </c>
      <c r="M315" s="774" t="s">
        <v>165</v>
      </c>
      <c r="N315" s="462"/>
      <c r="O315" s="462"/>
      <c r="P315" s="462"/>
      <c r="Q315" s="462"/>
      <c r="R315" s="463"/>
      <c r="S315" s="98" t="e">
        <f t="shared" si="7"/>
        <v>#REF!</v>
      </c>
      <c r="T315" s="1"/>
      <c r="U315" s="1"/>
      <c r="V315" s="1"/>
      <c r="W315" s="1"/>
      <c r="X315" s="1"/>
      <c r="Y315" s="1"/>
      <c r="Z315" s="1"/>
    </row>
    <row r="316" spans="1:26" ht="39.75" customHeight="1" x14ac:dyDescent="0.25">
      <c r="A316" s="92">
        <f t="shared" si="4"/>
        <v>303</v>
      </c>
      <c r="B316" s="93" t="e">
        <f>'2 SERVICES'!#REF!</f>
        <v>#REF!</v>
      </c>
      <c r="C316" s="94">
        <f>'2 SERVICES'!B314</f>
        <v>0</v>
      </c>
      <c r="D316" s="95"/>
      <c r="E316" s="89"/>
      <c r="F316" s="96">
        <f t="shared" si="5"/>
        <v>30</v>
      </c>
      <c r="G316" s="91" t="s">
        <v>185</v>
      </c>
      <c r="H316" s="96">
        <f t="shared" si="6"/>
        <v>180</v>
      </c>
      <c r="I316" s="89"/>
      <c r="J316" s="96" t="e">
        <f>'2 SERVICES'!#REF!</f>
        <v>#REF!</v>
      </c>
      <c r="K316" s="91"/>
      <c r="L316" s="97" t="e">
        <f>'2 SERVICES'!#REF!</f>
        <v>#REF!</v>
      </c>
      <c r="M316" s="774" t="s">
        <v>165</v>
      </c>
      <c r="N316" s="462"/>
      <c r="O316" s="462"/>
      <c r="P316" s="462"/>
      <c r="Q316" s="462"/>
      <c r="R316" s="463"/>
      <c r="S316" s="98" t="e">
        <f t="shared" si="7"/>
        <v>#REF!</v>
      </c>
      <c r="T316" s="1"/>
      <c r="U316" s="1"/>
      <c r="V316" s="1"/>
      <c r="W316" s="1"/>
      <c r="X316" s="1"/>
      <c r="Y316" s="1"/>
      <c r="Z316" s="1"/>
    </row>
    <row r="317" spans="1:26" ht="39.75" customHeight="1" x14ac:dyDescent="0.25">
      <c r="A317" s="92">
        <f t="shared" si="4"/>
        <v>304</v>
      </c>
      <c r="B317" s="99" t="e">
        <f>'2 SERVICES'!#REF!</f>
        <v>#REF!</v>
      </c>
      <c r="C317" s="94">
        <f>'2 SERVICES'!B315</f>
        <v>0</v>
      </c>
      <c r="D317" s="95"/>
      <c r="E317" s="89"/>
      <c r="F317" s="100">
        <f t="shared" si="5"/>
        <v>30</v>
      </c>
      <c r="G317" s="91" t="s">
        <v>186</v>
      </c>
      <c r="H317" s="96">
        <f t="shared" si="6"/>
        <v>180</v>
      </c>
      <c r="I317" s="89"/>
      <c r="J317" s="96" t="e">
        <f>'2 SERVICES'!#REF!</f>
        <v>#REF!</v>
      </c>
      <c r="K317" s="91"/>
      <c r="L317" s="97" t="e">
        <f>'2 SERVICES'!#REF!</f>
        <v>#REF!</v>
      </c>
      <c r="M317" s="774" t="s">
        <v>165</v>
      </c>
      <c r="N317" s="462"/>
      <c r="O317" s="462"/>
      <c r="P317" s="462"/>
      <c r="Q317" s="462"/>
      <c r="R317" s="463"/>
      <c r="S317" s="98" t="e">
        <f t="shared" si="7"/>
        <v>#REF!</v>
      </c>
      <c r="T317" s="1"/>
      <c r="U317" s="1"/>
      <c r="V317" s="1"/>
      <c r="W317" s="1"/>
      <c r="X317" s="1"/>
      <c r="Y317" s="1"/>
      <c r="Z317" s="1"/>
    </row>
    <row r="318" spans="1:26" ht="39.75" customHeight="1" x14ac:dyDescent="0.25">
      <c r="A318" s="92">
        <f t="shared" si="4"/>
        <v>305</v>
      </c>
      <c r="B318" s="93" t="e">
        <f>'2 SERVICES'!#REF!</f>
        <v>#REF!</v>
      </c>
      <c r="C318" s="94">
        <f>'2 SERVICES'!B316</f>
        <v>0</v>
      </c>
      <c r="D318" s="95"/>
      <c r="E318" s="89"/>
      <c r="F318" s="96">
        <f t="shared" si="5"/>
        <v>30</v>
      </c>
      <c r="G318" s="91" t="s">
        <v>185</v>
      </c>
      <c r="H318" s="96">
        <f t="shared" si="6"/>
        <v>180</v>
      </c>
      <c r="I318" s="89"/>
      <c r="J318" s="96" t="e">
        <f>'2 SERVICES'!#REF!</f>
        <v>#REF!</v>
      </c>
      <c r="K318" s="91"/>
      <c r="L318" s="97" t="e">
        <f>'2 SERVICES'!#REF!</f>
        <v>#REF!</v>
      </c>
      <c r="M318" s="774" t="s">
        <v>165</v>
      </c>
      <c r="N318" s="462"/>
      <c r="O318" s="462"/>
      <c r="P318" s="462"/>
      <c r="Q318" s="462"/>
      <c r="R318" s="463"/>
      <c r="S318" s="98" t="e">
        <f t="shared" si="7"/>
        <v>#REF!</v>
      </c>
      <c r="T318" s="1"/>
      <c r="U318" s="1"/>
      <c r="V318" s="1"/>
      <c r="W318" s="1"/>
      <c r="X318" s="1"/>
      <c r="Y318" s="1"/>
      <c r="Z318" s="1"/>
    </row>
    <row r="319" spans="1:26" ht="39.75" customHeight="1" x14ac:dyDescent="0.25">
      <c r="A319" s="92">
        <f t="shared" si="4"/>
        <v>306</v>
      </c>
      <c r="B319" s="99" t="e">
        <f>'2 SERVICES'!#REF!</f>
        <v>#REF!</v>
      </c>
      <c r="C319" s="94">
        <f>'2 SERVICES'!B317</f>
        <v>0</v>
      </c>
      <c r="D319" s="95"/>
      <c r="E319" s="89"/>
      <c r="F319" s="100">
        <f t="shared" si="5"/>
        <v>30</v>
      </c>
      <c r="G319" s="91" t="s">
        <v>186</v>
      </c>
      <c r="H319" s="96">
        <f t="shared" si="6"/>
        <v>180</v>
      </c>
      <c r="I319" s="89"/>
      <c r="J319" s="96" t="e">
        <f>'2 SERVICES'!#REF!</f>
        <v>#REF!</v>
      </c>
      <c r="K319" s="91"/>
      <c r="L319" s="97" t="e">
        <f>'2 SERVICES'!#REF!</f>
        <v>#REF!</v>
      </c>
      <c r="M319" s="774" t="s">
        <v>165</v>
      </c>
      <c r="N319" s="462"/>
      <c r="O319" s="462"/>
      <c r="P319" s="462"/>
      <c r="Q319" s="462"/>
      <c r="R319" s="463"/>
      <c r="S319" s="98" t="e">
        <f t="shared" si="7"/>
        <v>#REF!</v>
      </c>
      <c r="T319" s="1"/>
      <c r="U319" s="1"/>
      <c r="V319" s="1"/>
      <c r="W319" s="1"/>
      <c r="X319" s="1"/>
      <c r="Y319" s="1"/>
      <c r="Z319" s="1"/>
    </row>
    <row r="320" spans="1:26" ht="39.75" customHeight="1" x14ac:dyDescent="0.25">
      <c r="A320" s="92">
        <f t="shared" si="4"/>
        <v>307</v>
      </c>
      <c r="B320" s="93" t="e">
        <f>'2 SERVICES'!#REF!</f>
        <v>#REF!</v>
      </c>
      <c r="C320" s="94">
        <f>'2 SERVICES'!B318</f>
        <v>0</v>
      </c>
      <c r="D320" s="95"/>
      <c r="E320" s="89"/>
      <c r="F320" s="96">
        <f t="shared" si="5"/>
        <v>30</v>
      </c>
      <c r="G320" s="91" t="s">
        <v>185</v>
      </c>
      <c r="H320" s="96">
        <f t="shared" si="6"/>
        <v>180</v>
      </c>
      <c r="I320" s="89"/>
      <c r="J320" s="96" t="e">
        <f>'2 SERVICES'!#REF!</f>
        <v>#REF!</v>
      </c>
      <c r="K320" s="91"/>
      <c r="L320" s="97" t="e">
        <f>'2 SERVICES'!#REF!</f>
        <v>#REF!</v>
      </c>
      <c r="M320" s="774" t="s">
        <v>165</v>
      </c>
      <c r="N320" s="462"/>
      <c r="O320" s="462"/>
      <c r="P320" s="462"/>
      <c r="Q320" s="462"/>
      <c r="R320" s="463"/>
      <c r="S320" s="98" t="e">
        <f t="shared" si="7"/>
        <v>#REF!</v>
      </c>
      <c r="T320" s="1"/>
      <c r="U320" s="1"/>
      <c r="V320" s="1"/>
      <c r="W320" s="1"/>
      <c r="X320" s="1"/>
      <c r="Y320" s="1"/>
      <c r="Z320" s="1"/>
    </row>
    <row r="321" spans="1:26" ht="39.75" customHeight="1" x14ac:dyDescent="0.25">
      <c r="A321" s="92">
        <f t="shared" si="4"/>
        <v>308</v>
      </c>
      <c r="B321" s="99" t="e">
        <f>'2 SERVICES'!#REF!</f>
        <v>#REF!</v>
      </c>
      <c r="C321" s="94">
        <f>'2 SERVICES'!B319</f>
        <v>0</v>
      </c>
      <c r="D321" s="95"/>
      <c r="E321" s="89"/>
      <c r="F321" s="100">
        <f t="shared" si="5"/>
        <v>30</v>
      </c>
      <c r="G321" s="91" t="s">
        <v>186</v>
      </c>
      <c r="H321" s="96">
        <f t="shared" si="6"/>
        <v>180</v>
      </c>
      <c r="I321" s="89"/>
      <c r="J321" s="96" t="e">
        <f>'2 SERVICES'!#REF!</f>
        <v>#REF!</v>
      </c>
      <c r="K321" s="91"/>
      <c r="L321" s="97" t="e">
        <f>'2 SERVICES'!#REF!</f>
        <v>#REF!</v>
      </c>
      <c r="M321" s="774" t="s">
        <v>165</v>
      </c>
      <c r="N321" s="462"/>
      <c r="O321" s="462"/>
      <c r="P321" s="462"/>
      <c r="Q321" s="462"/>
      <c r="R321" s="463"/>
      <c r="S321" s="98" t="e">
        <f t="shared" si="7"/>
        <v>#REF!</v>
      </c>
      <c r="T321" s="1"/>
      <c r="U321" s="1"/>
      <c r="V321" s="1"/>
      <c r="W321" s="1"/>
      <c r="X321" s="1"/>
      <c r="Y321" s="1"/>
      <c r="Z321" s="1"/>
    </row>
    <row r="322" spans="1:26" ht="39.75" customHeight="1" x14ac:dyDescent="0.25">
      <c r="A322" s="92">
        <f t="shared" si="4"/>
        <v>309</v>
      </c>
      <c r="B322" s="93" t="e">
        <f>'2 SERVICES'!#REF!</f>
        <v>#REF!</v>
      </c>
      <c r="C322" s="94">
        <f>'2 SERVICES'!B320</f>
        <v>0</v>
      </c>
      <c r="D322" s="95"/>
      <c r="E322" s="89"/>
      <c r="F322" s="96">
        <f t="shared" si="5"/>
        <v>30</v>
      </c>
      <c r="G322" s="91" t="s">
        <v>185</v>
      </c>
      <c r="H322" s="96">
        <f t="shared" si="6"/>
        <v>180</v>
      </c>
      <c r="I322" s="89"/>
      <c r="J322" s="96" t="e">
        <f>'2 SERVICES'!#REF!</f>
        <v>#REF!</v>
      </c>
      <c r="K322" s="91"/>
      <c r="L322" s="97" t="e">
        <f>'2 SERVICES'!#REF!</f>
        <v>#REF!</v>
      </c>
      <c r="M322" s="774" t="s">
        <v>165</v>
      </c>
      <c r="N322" s="462"/>
      <c r="O322" s="462"/>
      <c r="P322" s="462"/>
      <c r="Q322" s="462"/>
      <c r="R322" s="463"/>
      <c r="S322" s="98" t="e">
        <f t="shared" si="7"/>
        <v>#REF!</v>
      </c>
      <c r="T322" s="1"/>
      <c r="U322" s="1"/>
      <c r="V322" s="1"/>
      <c r="W322" s="1"/>
      <c r="X322" s="1"/>
      <c r="Y322" s="1"/>
      <c r="Z322" s="1"/>
    </row>
    <row r="323" spans="1:26" ht="39.75" customHeight="1" x14ac:dyDescent="0.25">
      <c r="A323" s="92">
        <f t="shared" si="4"/>
        <v>310</v>
      </c>
      <c r="B323" s="99" t="e">
        <f>'2 SERVICES'!#REF!</f>
        <v>#REF!</v>
      </c>
      <c r="C323" s="94">
        <f>'2 SERVICES'!B321</f>
        <v>0</v>
      </c>
      <c r="D323" s="95"/>
      <c r="E323" s="89"/>
      <c r="F323" s="100">
        <f t="shared" si="5"/>
        <v>30</v>
      </c>
      <c r="G323" s="91" t="s">
        <v>186</v>
      </c>
      <c r="H323" s="96">
        <f t="shared" si="6"/>
        <v>180</v>
      </c>
      <c r="I323" s="89"/>
      <c r="J323" s="96" t="e">
        <f>'2 SERVICES'!#REF!</f>
        <v>#REF!</v>
      </c>
      <c r="K323" s="91"/>
      <c r="L323" s="97" t="e">
        <f>'2 SERVICES'!#REF!</f>
        <v>#REF!</v>
      </c>
      <c r="M323" s="774" t="s">
        <v>165</v>
      </c>
      <c r="N323" s="462"/>
      <c r="O323" s="462"/>
      <c r="P323" s="462"/>
      <c r="Q323" s="462"/>
      <c r="R323" s="463"/>
      <c r="S323" s="98" t="e">
        <f t="shared" si="7"/>
        <v>#REF!</v>
      </c>
      <c r="T323" s="1"/>
      <c r="U323" s="1"/>
      <c r="V323" s="1"/>
      <c r="W323" s="1"/>
      <c r="X323" s="1"/>
      <c r="Y323" s="1"/>
      <c r="Z323" s="1"/>
    </row>
    <row r="324" spans="1:26" ht="39.75" customHeight="1" x14ac:dyDescent="0.25">
      <c r="A324" s="92">
        <f t="shared" si="4"/>
        <v>311</v>
      </c>
      <c r="B324" s="93" t="e">
        <f>'2 SERVICES'!#REF!</f>
        <v>#REF!</v>
      </c>
      <c r="C324" s="94">
        <f>'2 SERVICES'!B322</f>
        <v>0</v>
      </c>
      <c r="D324" s="95"/>
      <c r="E324" s="89"/>
      <c r="F324" s="96">
        <f t="shared" si="5"/>
        <v>30</v>
      </c>
      <c r="G324" s="91" t="s">
        <v>185</v>
      </c>
      <c r="H324" s="96">
        <f t="shared" si="6"/>
        <v>180</v>
      </c>
      <c r="I324" s="89"/>
      <c r="J324" s="96" t="e">
        <f>'2 SERVICES'!#REF!</f>
        <v>#REF!</v>
      </c>
      <c r="K324" s="91"/>
      <c r="L324" s="97" t="e">
        <f>'2 SERVICES'!#REF!</f>
        <v>#REF!</v>
      </c>
      <c r="M324" s="774" t="s">
        <v>165</v>
      </c>
      <c r="N324" s="462"/>
      <c r="O324" s="462"/>
      <c r="P324" s="462"/>
      <c r="Q324" s="462"/>
      <c r="R324" s="463"/>
      <c r="S324" s="98" t="e">
        <f t="shared" si="7"/>
        <v>#REF!</v>
      </c>
      <c r="T324" s="1"/>
      <c r="U324" s="1"/>
      <c r="V324" s="1"/>
      <c r="W324" s="1"/>
      <c r="X324" s="1"/>
      <c r="Y324" s="1"/>
      <c r="Z324" s="1"/>
    </row>
    <row r="325" spans="1:26" ht="39.75" customHeight="1" x14ac:dyDescent="0.25">
      <c r="A325" s="92">
        <f t="shared" si="4"/>
        <v>312</v>
      </c>
      <c r="B325" s="99" t="e">
        <f>'2 SERVICES'!#REF!</f>
        <v>#REF!</v>
      </c>
      <c r="C325" s="94">
        <f>'2 SERVICES'!B323</f>
        <v>0</v>
      </c>
      <c r="D325" s="95"/>
      <c r="E325" s="89"/>
      <c r="F325" s="100">
        <f t="shared" si="5"/>
        <v>30</v>
      </c>
      <c r="G325" s="91" t="s">
        <v>186</v>
      </c>
      <c r="H325" s="96">
        <f t="shared" si="6"/>
        <v>180</v>
      </c>
      <c r="I325" s="89"/>
      <c r="J325" s="96" t="e">
        <f>'2 SERVICES'!#REF!</f>
        <v>#REF!</v>
      </c>
      <c r="K325" s="91"/>
      <c r="L325" s="97" t="e">
        <f>'2 SERVICES'!#REF!</f>
        <v>#REF!</v>
      </c>
      <c r="M325" s="774" t="s">
        <v>165</v>
      </c>
      <c r="N325" s="462"/>
      <c r="O325" s="462"/>
      <c r="P325" s="462"/>
      <c r="Q325" s="462"/>
      <c r="R325" s="463"/>
      <c r="S325" s="98" t="e">
        <f t="shared" si="7"/>
        <v>#REF!</v>
      </c>
      <c r="T325" s="1"/>
      <c r="U325" s="1"/>
      <c r="V325" s="1"/>
      <c r="W325" s="1"/>
      <c r="X325" s="1"/>
      <c r="Y325" s="1"/>
      <c r="Z325" s="1"/>
    </row>
    <row r="326" spans="1:26" ht="39.75" customHeight="1" x14ac:dyDescent="0.25">
      <c r="A326" s="92">
        <f t="shared" si="4"/>
        <v>313</v>
      </c>
      <c r="B326" s="93" t="e">
        <f>'2 SERVICES'!#REF!</f>
        <v>#REF!</v>
      </c>
      <c r="C326" s="94">
        <f>'2 SERVICES'!B324</f>
        <v>0</v>
      </c>
      <c r="D326" s="95"/>
      <c r="E326" s="89"/>
      <c r="F326" s="96">
        <f t="shared" si="5"/>
        <v>30</v>
      </c>
      <c r="G326" s="91" t="s">
        <v>185</v>
      </c>
      <c r="H326" s="96">
        <f t="shared" si="6"/>
        <v>180</v>
      </c>
      <c r="I326" s="89"/>
      <c r="J326" s="96" t="e">
        <f>'2 SERVICES'!#REF!</f>
        <v>#REF!</v>
      </c>
      <c r="K326" s="91"/>
      <c r="L326" s="97" t="e">
        <f>'2 SERVICES'!#REF!</f>
        <v>#REF!</v>
      </c>
      <c r="M326" s="774" t="s">
        <v>165</v>
      </c>
      <c r="N326" s="462"/>
      <c r="O326" s="462"/>
      <c r="P326" s="462"/>
      <c r="Q326" s="462"/>
      <c r="R326" s="463"/>
      <c r="S326" s="98" t="e">
        <f t="shared" si="7"/>
        <v>#REF!</v>
      </c>
      <c r="T326" s="1"/>
      <c r="U326" s="1"/>
      <c r="V326" s="1"/>
      <c r="W326" s="1"/>
      <c r="X326" s="1"/>
      <c r="Y326" s="1"/>
      <c r="Z326" s="1"/>
    </row>
    <row r="327" spans="1:26" ht="39.75" customHeight="1" x14ac:dyDescent="0.25">
      <c r="A327" s="92">
        <f t="shared" si="4"/>
        <v>314</v>
      </c>
      <c r="B327" s="99" t="e">
        <f>'2 SERVICES'!#REF!</f>
        <v>#REF!</v>
      </c>
      <c r="C327" s="94">
        <f>'2 SERVICES'!B325</f>
        <v>0</v>
      </c>
      <c r="D327" s="95"/>
      <c r="E327" s="89"/>
      <c r="F327" s="100">
        <f t="shared" si="5"/>
        <v>30</v>
      </c>
      <c r="G327" s="91" t="s">
        <v>186</v>
      </c>
      <c r="H327" s="96">
        <f t="shared" si="6"/>
        <v>180</v>
      </c>
      <c r="I327" s="89"/>
      <c r="J327" s="96" t="e">
        <f>'2 SERVICES'!#REF!</f>
        <v>#REF!</v>
      </c>
      <c r="K327" s="91"/>
      <c r="L327" s="97" t="e">
        <f>'2 SERVICES'!#REF!</f>
        <v>#REF!</v>
      </c>
      <c r="M327" s="774" t="s">
        <v>165</v>
      </c>
      <c r="N327" s="462"/>
      <c r="O327" s="462"/>
      <c r="P327" s="462"/>
      <c r="Q327" s="462"/>
      <c r="R327" s="463"/>
      <c r="S327" s="98" t="e">
        <f t="shared" si="7"/>
        <v>#REF!</v>
      </c>
      <c r="T327" s="1"/>
      <c r="U327" s="1"/>
      <c r="V327" s="1"/>
      <c r="W327" s="1"/>
      <c r="X327" s="1"/>
      <c r="Y327" s="1"/>
      <c r="Z327" s="1"/>
    </row>
    <row r="328" spans="1:26" ht="39.75" customHeight="1" x14ac:dyDescent="0.25">
      <c r="A328" s="92">
        <f t="shared" si="4"/>
        <v>315</v>
      </c>
      <c r="B328" s="93" t="e">
        <f>'2 SERVICES'!#REF!</f>
        <v>#REF!</v>
      </c>
      <c r="C328" s="94">
        <f>'2 SERVICES'!B326</f>
        <v>0</v>
      </c>
      <c r="D328" s="95"/>
      <c r="E328" s="89"/>
      <c r="F328" s="96">
        <f t="shared" si="5"/>
        <v>30</v>
      </c>
      <c r="G328" s="91" t="s">
        <v>185</v>
      </c>
      <c r="H328" s="96">
        <f t="shared" si="6"/>
        <v>180</v>
      </c>
      <c r="I328" s="89"/>
      <c r="J328" s="96" t="e">
        <f>'2 SERVICES'!#REF!</f>
        <v>#REF!</v>
      </c>
      <c r="K328" s="91"/>
      <c r="L328" s="97" t="e">
        <f>'2 SERVICES'!#REF!</f>
        <v>#REF!</v>
      </c>
      <c r="M328" s="774" t="s">
        <v>165</v>
      </c>
      <c r="N328" s="462"/>
      <c r="O328" s="462"/>
      <c r="P328" s="462"/>
      <c r="Q328" s="462"/>
      <c r="R328" s="463"/>
      <c r="S328" s="98" t="e">
        <f t="shared" si="7"/>
        <v>#REF!</v>
      </c>
      <c r="T328" s="1"/>
      <c r="U328" s="1"/>
      <c r="V328" s="1"/>
      <c r="W328" s="1"/>
      <c r="X328" s="1"/>
      <c r="Y328" s="1"/>
      <c r="Z328" s="1"/>
    </row>
    <row r="329" spans="1:26" ht="39.75" customHeight="1" x14ac:dyDescent="0.25">
      <c r="A329" s="92">
        <f t="shared" si="4"/>
        <v>316</v>
      </c>
      <c r="B329" s="99" t="e">
        <f>'2 SERVICES'!#REF!</f>
        <v>#REF!</v>
      </c>
      <c r="C329" s="94">
        <f>'2 SERVICES'!B327</f>
        <v>0</v>
      </c>
      <c r="D329" s="95"/>
      <c r="E329" s="89"/>
      <c r="F329" s="100">
        <f t="shared" si="5"/>
        <v>30</v>
      </c>
      <c r="G329" s="91" t="s">
        <v>186</v>
      </c>
      <c r="H329" s="96">
        <f t="shared" si="6"/>
        <v>180</v>
      </c>
      <c r="I329" s="89"/>
      <c r="J329" s="96" t="e">
        <f>'2 SERVICES'!#REF!</f>
        <v>#REF!</v>
      </c>
      <c r="K329" s="91"/>
      <c r="L329" s="97" t="e">
        <f>'2 SERVICES'!#REF!</f>
        <v>#REF!</v>
      </c>
      <c r="M329" s="774" t="s">
        <v>165</v>
      </c>
      <c r="N329" s="462"/>
      <c r="O329" s="462"/>
      <c r="P329" s="462"/>
      <c r="Q329" s="462"/>
      <c r="R329" s="463"/>
      <c r="S329" s="98" t="e">
        <f t="shared" si="7"/>
        <v>#REF!</v>
      </c>
      <c r="T329" s="1"/>
      <c r="U329" s="1"/>
      <c r="V329" s="1"/>
      <c r="W329" s="1"/>
      <c r="X329" s="1"/>
      <c r="Y329" s="1"/>
      <c r="Z329" s="1"/>
    </row>
    <row r="330" spans="1:26" ht="39.75" customHeight="1" x14ac:dyDescent="0.25">
      <c r="A330" s="92">
        <f t="shared" si="4"/>
        <v>317</v>
      </c>
      <c r="B330" s="93" t="e">
        <f>'2 SERVICES'!#REF!</f>
        <v>#REF!</v>
      </c>
      <c r="C330" s="94">
        <f>'2 SERVICES'!B328</f>
        <v>0</v>
      </c>
      <c r="D330" s="95"/>
      <c r="E330" s="89"/>
      <c r="F330" s="96">
        <f t="shared" si="5"/>
        <v>30</v>
      </c>
      <c r="G330" s="91" t="s">
        <v>185</v>
      </c>
      <c r="H330" s="96">
        <f t="shared" si="6"/>
        <v>180</v>
      </c>
      <c r="I330" s="89"/>
      <c r="J330" s="96" t="e">
        <f>'2 SERVICES'!#REF!</f>
        <v>#REF!</v>
      </c>
      <c r="K330" s="91"/>
      <c r="L330" s="97" t="e">
        <f>'2 SERVICES'!#REF!</f>
        <v>#REF!</v>
      </c>
      <c r="M330" s="774" t="s">
        <v>165</v>
      </c>
      <c r="N330" s="462"/>
      <c r="O330" s="462"/>
      <c r="P330" s="462"/>
      <c r="Q330" s="462"/>
      <c r="R330" s="463"/>
      <c r="S330" s="98" t="e">
        <f t="shared" si="7"/>
        <v>#REF!</v>
      </c>
      <c r="T330" s="1"/>
      <c r="U330" s="1"/>
      <c r="V330" s="1"/>
      <c r="W330" s="1"/>
      <c r="X330" s="1"/>
      <c r="Y330" s="1"/>
      <c r="Z330" s="1"/>
    </row>
    <row r="331" spans="1:26" ht="39.75" customHeight="1" x14ac:dyDescent="0.25">
      <c r="A331" s="92">
        <f t="shared" si="4"/>
        <v>318</v>
      </c>
      <c r="B331" s="99" t="e">
        <f>'2 SERVICES'!#REF!</f>
        <v>#REF!</v>
      </c>
      <c r="C331" s="94">
        <f>'2 SERVICES'!B329</f>
        <v>0</v>
      </c>
      <c r="D331" s="95"/>
      <c r="E331" s="89"/>
      <c r="F331" s="100">
        <f t="shared" si="5"/>
        <v>30</v>
      </c>
      <c r="G331" s="91" t="s">
        <v>186</v>
      </c>
      <c r="H331" s="96">
        <f t="shared" si="6"/>
        <v>180</v>
      </c>
      <c r="I331" s="89"/>
      <c r="J331" s="96" t="e">
        <f>'2 SERVICES'!#REF!</f>
        <v>#REF!</v>
      </c>
      <c r="K331" s="91"/>
      <c r="L331" s="97" t="e">
        <f>'2 SERVICES'!#REF!</f>
        <v>#REF!</v>
      </c>
      <c r="M331" s="774" t="s">
        <v>165</v>
      </c>
      <c r="N331" s="462"/>
      <c r="O331" s="462"/>
      <c r="P331" s="462"/>
      <c r="Q331" s="462"/>
      <c r="R331" s="463"/>
      <c r="S331" s="98" t="e">
        <f t="shared" si="7"/>
        <v>#REF!</v>
      </c>
      <c r="T331" s="1"/>
      <c r="U331" s="1"/>
      <c r="V331" s="1"/>
      <c r="W331" s="1"/>
      <c r="X331" s="1"/>
      <c r="Y331" s="1"/>
      <c r="Z331" s="1"/>
    </row>
    <row r="332" spans="1:26" ht="39.75" customHeight="1" x14ac:dyDescent="0.25">
      <c r="A332" s="92">
        <f t="shared" si="4"/>
        <v>319</v>
      </c>
      <c r="B332" s="93" t="e">
        <f>'2 SERVICES'!#REF!</f>
        <v>#REF!</v>
      </c>
      <c r="C332" s="94">
        <f>'2 SERVICES'!B330</f>
        <v>0</v>
      </c>
      <c r="D332" s="95"/>
      <c r="E332" s="89"/>
      <c r="F332" s="96">
        <f t="shared" si="5"/>
        <v>30</v>
      </c>
      <c r="G332" s="91" t="s">
        <v>185</v>
      </c>
      <c r="H332" s="96">
        <f t="shared" si="6"/>
        <v>180</v>
      </c>
      <c r="I332" s="89"/>
      <c r="J332" s="96" t="e">
        <f>'2 SERVICES'!#REF!</f>
        <v>#REF!</v>
      </c>
      <c r="K332" s="91"/>
      <c r="L332" s="97" t="e">
        <f>'2 SERVICES'!#REF!</f>
        <v>#REF!</v>
      </c>
      <c r="M332" s="774" t="s">
        <v>165</v>
      </c>
      <c r="N332" s="462"/>
      <c r="O332" s="462"/>
      <c r="P332" s="462"/>
      <c r="Q332" s="462"/>
      <c r="R332" s="463"/>
      <c r="S332" s="98" t="e">
        <f t="shared" si="7"/>
        <v>#REF!</v>
      </c>
      <c r="T332" s="1"/>
      <c r="U332" s="1"/>
      <c r="V332" s="1"/>
      <c r="W332" s="1"/>
      <c r="X332" s="1"/>
      <c r="Y332" s="1"/>
      <c r="Z332" s="1"/>
    </row>
    <row r="333" spans="1:26" ht="39.75" customHeight="1" x14ac:dyDescent="0.25">
      <c r="A333" s="92">
        <f t="shared" si="4"/>
        <v>320</v>
      </c>
      <c r="B333" s="99" t="e">
        <f>'2 SERVICES'!#REF!</f>
        <v>#REF!</v>
      </c>
      <c r="C333" s="94">
        <f>'2 SERVICES'!B331</f>
        <v>0</v>
      </c>
      <c r="D333" s="95"/>
      <c r="E333" s="89"/>
      <c r="F333" s="100">
        <f t="shared" si="5"/>
        <v>30</v>
      </c>
      <c r="G333" s="91" t="s">
        <v>186</v>
      </c>
      <c r="H333" s="96">
        <f t="shared" si="6"/>
        <v>180</v>
      </c>
      <c r="I333" s="89"/>
      <c r="J333" s="96" t="e">
        <f>'2 SERVICES'!#REF!</f>
        <v>#REF!</v>
      </c>
      <c r="K333" s="91"/>
      <c r="L333" s="97" t="e">
        <f>'2 SERVICES'!#REF!</f>
        <v>#REF!</v>
      </c>
      <c r="M333" s="774" t="s">
        <v>165</v>
      </c>
      <c r="N333" s="462"/>
      <c r="O333" s="462"/>
      <c r="P333" s="462"/>
      <c r="Q333" s="462"/>
      <c r="R333" s="463"/>
      <c r="S333" s="98" t="e">
        <f t="shared" si="7"/>
        <v>#REF!</v>
      </c>
      <c r="T333" s="1"/>
      <c r="U333" s="1"/>
      <c r="V333" s="1"/>
      <c r="W333" s="1"/>
      <c r="X333" s="1"/>
      <c r="Y333" s="1"/>
      <c r="Z333" s="1"/>
    </row>
    <row r="334" spans="1:26" ht="39.75" customHeight="1" x14ac:dyDescent="0.25">
      <c r="A334" s="92">
        <f t="shared" si="4"/>
        <v>321</v>
      </c>
      <c r="B334" s="93" t="e">
        <f>'2 SERVICES'!#REF!</f>
        <v>#REF!</v>
      </c>
      <c r="C334" s="94">
        <f>'2 SERVICES'!B332</f>
        <v>0</v>
      </c>
      <c r="D334" s="95"/>
      <c r="E334" s="89"/>
      <c r="F334" s="96">
        <f t="shared" si="5"/>
        <v>30</v>
      </c>
      <c r="G334" s="91" t="s">
        <v>185</v>
      </c>
      <c r="H334" s="96">
        <f t="shared" si="6"/>
        <v>180</v>
      </c>
      <c r="I334" s="89"/>
      <c r="J334" s="96" t="e">
        <f>'2 SERVICES'!#REF!</f>
        <v>#REF!</v>
      </c>
      <c r="K334" s="91"/>
      <c r="L334" s="97" t="e">
        <f>'2 SERVICES'!#REF!</f>
        <v>#REF!</v>
      </c>
      <c r="M334" s="774" t="s">
        <v>165</v>
      </c>
      <c r="N334" s="462"/>
      <c r="O334" s="462"/>
      <c r="P334" s="462"/>
      <c r="Q334" s="462"/>
      <c r="R334" s="463"/>
      <c r="S334" s="98" t="e">
        <f t="shared" si="7"/>
        <v>#REF!</v>
      </c>
      <c r="T334" s="1"/>
      <c r="U334" s="1"/>
      <c r="V334" s="1"/>
      <c r="W334" s="1"/>
      <c r="X334" s="1"/>
      <c r="Y334" s="1"/>
      <c r="Z334" s="1"/>
    </row>
    <row r="335" spans="1:26" ht="39.75" customHeight="1" x14ac:dyDescent="0.25">
      <c r="A335" s="92">
        <f t="shared" si="4"/>
        <v>322</v>
      </c>
      <c r="B335" s="99" t="e">
        <f>'2 SERVICES'!#REF!</f>
        <v>#REF!</v>
      </c>
      <c r="C335" s="94">
        <f>'2 SERVICES'!B333</f>
        <v>0</v>
      </c>
      <c r="D335" s="95"/>
      <c r="E335" s="89"/>
      <c r="F335" s="100">
        <f t="shared" si="5"/>
        <v>30</v>
      </c>
      <c r="G335" s="91" t="s">
        <v>186</v>
      </c>
      <c r="H335" s="96">
        <f t="shared" si="6"/>
        <v>180</v>
      </c>
      <c r="I335" s="89"/>
      <c r="J335" s="96" t="e">
        <f>'2 SERVICES'!#REF!</f>
        <v>#REF!</v>
      </c>
      <c r="K335" s="91"/>
      <c r="L335" s="97" t="e">
        <f>'2 SERVICES'!#REF!</f>
        <v>#REF!</v>
      </c>
      <c r="M335" s="774" t="s">
        <v>165</v>
      </c>
      <c r="N335" s="462"/>
      <c r="O335" s="462"/>
      <c r="P335" s="462"/>
      <c r="Q335" s="462"/>
      <c r="R335" s="463"/>
      <c r="S335" s="98" t="e">
        <f t="shared" si="7"/>
        <v>#REF!</v>
      </c>
      <c r="T335" s="1"/>
      <c r="U335" s="1"/>
      <c r="V335" s="1"/>
      <c r="W335" s="1"/>
      <c r="X335" s="1"/>
      <c r="Y335" s="1"/>
      <c r="Z335" s="1"/>
    </row>
    <row r="336" spans="1:26" ht="39.75" customHeight="1" x14ac:dyDescent="0.25">
      <c r="A336" s="92">
        <f t="shared" si="4"/>
        <v>323</v>
      </c>
      <c r="B336" s="93" t="e">
        <f>'2 SERVICES'!#REF!</f>
        <v>#REF!</v>
      </c>
      <c r="C336" s="94">
        <f>'2 SERVICES'!B334</f>
        <v>0</v>
      </c>
      <c r="D336" s="95"/>
      <c r="E336" s="89"/>
      <c r="F336" s="96">
        <f t="shared" si="5"/>
        <v>30</v>
      </c>
      <c r="G336" s="91" t="s">
        <v>185</v>
      </c>
      <c r="H336" s="96">
        <f t="shared" si="6"/>
        <v>180</v>
      </c>
      <c r="I336" s="89"/>
      <c r="J336" s="96" t="e">
        <f>'2 SERVICES'!#REF!</f>
        <v>#REF!</v>
      </c>
      <c r="K336" s="91"/>
      <c r="L336" s="97" t="e">
        <f>'2 SERVICES'!#REF!</f>
        <v>#REF!</v>
      </c>
      <c r="M336" s="774" t="s">
        <v>165</v>
      </c>
      <c r="N336" s="462"/>
      <c r="O336" s="462"/>
      <c r="P336" s="462"/>
      <c r="Q336" s="462"/>
      <c r="R336" s="463"/>
      <c r="S336" s="98" t="e">
        <f t="shared" si="7"/>
        <v>#REF!</v>
      </c>
      <c r="T336" s="1"/>
      <c r="U336" s="1"/>
      <c r="V336" s="1"/>
      <c r="W336" s="1"/>
      <c r="X336" s="1"/>
      <c r="Y336" s="1"/>
      <c r="Z336" s="1"/>
    </row>
    <row r="337" spans="1:26" ht="39.75" customHeight="1" x14ac:dyDescent="0.25">
      <c r="A337" s="92">
        <f t="shared" si="4"/>
        <v>324</v>
      </c>
      <c r="B337" s="99" t="e">
        <f>'2 SERVICES'!#REF!</f>
        <v>#REF!</v>
      </c>
      <c r="C337" s="94">
        <f>'2 SERVICES'!B335</f>
        <v>0</v>
      </c>
      <c r="D337" s="95"/>
      <c r="E337" s="89"/>
      <c r="F337" s="100">
        <f t="shared" si="5"/>
        <v>30</v>
      </c>
      <c r="G337" s="91" t="s">
        <v>186</v>
      </c>
      <c r="H337" s="96">
        <f t="shared" si="6"/>
        <v>180</v>
      </c>
      <c r="I337" s="89"/>
      <c r="J337" s="96" t="e">
        <f>'2 SERVICES'!#REF!</f>
        <v>#REF!</v>
      </c>
      <c r="K337" s="91"/>
      <c r="L337" s="97" t="e">
        <f>'2 SERVICES'!#REF!</f>
        <v>#REF!</v>
      </c>
      <c r="M337" s="774" t="s">
        <v>165</v>
      </c>
      <c r="N337" s="462"/>
      <c r="O337" s="462"/>
      <c r="P337" s="462"/>
      <c r="Q337" s="462"/>
      <c r="R337" s="463"/>
      <c r="S337" s="98" t="e">
        <f t="shared" si="7"/>
        <v>#REF!</v>
      </c>
      <c r="T337" s="1"/>
      <c r="U337" s="1"/>
      <c r="V337" s="1"/>
      <c r="W337" s="1"/>
      <c r="X337" s="1"/>
      <c r="Y337" s="1"/>
      <c r="Z337" s="1"/>
    </row>
    <row r="338" spans="1:26" ht="39.75" customHeight="1" x14ac:dyDescent="0.25">
      <c r="A338" s="92">
        <f t="shared" si="4"/>
        <v>325</v>
      </c>
      <c r="B338" s="93" t="e">
        <f>'2 SERVICES'!#REF!</f>
        <v>#REF!</v>
      </c>
      <c r="C338" s="94">
        <f>'2 SERVICES'!B336</f>
        <v>0</v>
      </c>
      <c r="D338" s="95"/>
      <c r="E338" s="89"/>
      <c r="F338" s="96">
        <f t="shared" si="5"/>
        <v>30</v>
      </c>
      <c r="G338" s="91" t="s">
        <v>185</v>
      </c>
      <c r="H338" s="96">
        <f t="shared" si="6"/>
        <v>180</v>
      </c>
      <c r="I338" s="89"/>
      <c r="J338" s="96" t="e">
        <f>'2 SERVICES'!#REF!</f>
        <v>#REF!</v>
      </c>
      <c r="K338" s="91"/>
      <c r="L338" s="97" t="e">
        <f>'2 SERVICES'!#REF!</f>
        <v>#REF!</v>
      </c>
      <c r="M338" s="774" t="s">
        <v>165</v>
      </c>
      <c r="N338" s="462"/>
      <c r="O338" s="462"/>
      <c r="P338" s="462"/>
      <c r="Q338" s="462"/>
      <c r="R338" s="463"/>
      <c r="S338" s="98" t="e">
        <f t="shared" si="7"/>
        <v>#REF!</v>
      </c>
      <c r="T338" s="1"/>
      <c r="U338" s="1"/>
      <c r="V338" s="1"/>
      <c r="W338" s="1"/>
      <c r="X338" s="1"/>
      <c r="Y338" s="1"/>
      <c r="Z338" s="1"/>
    </row>
    <row r="339" spans="1:26" ht="39.75" customHeight="1" x14ac:dyDescent="0.25">
      <c r="A339" s="92">
        <f t="shared" si="4"/>
        <v>326</v>
      </c>
      <c r="B339" s="99" t="e">
        <f>'2 SERVICES'!#REF!</f>
        <v>#REF!</v>
      </c>
      <c r="C339" s="94">
        <f>'2 SERVICES'!B337</f>
        <v>0</v>
      </c>
      <c r="D339" s="95"/>
      <c r="E339" s="89"/>
      <c r="F339" s="100">
        <f t="shared" si="5"/>
        <v>30</v>
      </c>
      <c r="G339" s="91" t="s">
        <v>186</v>
      </c>
      <c r="H339" s="96">
        <f t="shared" si="6"/>
        <v>180</v>
      </c>
      <c r="I339" s="89"/>
      <c r="J339" s="96" t="e">
        <f>'2 SERVICES'!#REF!</f>
        <v>#REF!</v>
      </c>
      <c r="K339" s="91"/>
      <c r="L339" s="97" t="e">
        <f>'2 SERVICES'!#REF!</f>
        <v>#REF!</v>
      </c>
      <c r="M339" s="774" t="s">
        <v>165</v>
      </c>
      <c r="N339" s="462"/>
      <c r="O339" s="462"/>
      <c r="P339" s="462"/>
      <c r="Q339" s="462"/>
      <c r="R339" s="463"/>
      <c r="S339" s="98" t="e">
        <f t="shared" si="7"/>
        <v>#REF!</v>
      </c>
      <c r="T339" s="1"/>
      <c r="U339" s="1"/>
      <c r="V339" s="1"/>
      <c r="W339" s="1"/>
      <c r="X339" s="1"/>
      <c r="Y339" s="1"/>
      <c r="Z339" s="1"/>
    </row>
    <row r="340" spans="1:26" ht="39.75" customHeight="1" x14ac:dyDescent="0.25">
      <c r="A340" s="92">
        <f t="shared" si="4"/>
        <v>327</v>
      </c>
      <c r="B340" s="93" t="e">
        <f>'2 SERVICES'!#REF!</f>
        <v>#REF!</v>
      </c>
      <c r="C340" s="94">
        <f>'2 SERVICES'!B338</f>
        <v>0</v>
      </c>
      <c r="D340" s="95"/>
      <c r="E340" s="89"/>
      <c r="F340" s="96">
        <f t="shared" si="5"/>
        <v>30</v>
      </c>
      <c r="G340" s="91" t="s">
        <v>185</v>
      </c>
      <c r="H340" s="96">
        <f t="shared" si="6"/>
        <v>180</v>
      </c>
      <c r="I340" s="89"/>
      <c r="J340" s="96" t="e">
        <f>'2 SERVICES'!#REF!</f>
        <v>#REF!</v>
      </c>
      <c r="K340" s="91"/>
      <c r="L340" s="97" t="e">
        <f>'2 SERVICES'!#REF!</f>
        <v>#REF!</v>
      </c>
      <c r="M340" s="774" t="s">
        <v>165</v>
      </c>
      <c r="N340" s="462"/>
      <c r="O340" s="462"/>
      <c r="P340" s="462"/>
      <c r="Q340" s="462"/>
      <c r="R340" s="463"/>
      <c r="S340" s="98" t="e">
        <f t="shared" si="7"/>
        <v>#REF!</v>
      </c>
      <c r="T340" s="1"/>
      <c r="U340" s="1"/>
      <c r="V340" s="1"/>
      <c r="W340" s="1"/>
      <c r="X340" s="1"/>
      <c r="Y340" s="1"/>
      <c r="Z340" s="1"/>
    </row>
    <row r="341" spans="1:26" ht="39.75" customHeight="1" x14ac:dyDescent="0.25">
      <c r="A341" s="92">
        <f t="shared" si="4"/>
        <v>328</v>
      </c>
      <c r="B341" s="99" t="e">
        <f>'2 SERVICES'!#REF!</f>
        <v>#REF!</v>
      </c>
      <c r="C341" s="94">
        <f>'2 SERVICES'!B339</f>
        <v>0</v>
      </c>
      <c r="D341" s="95"/>
      <c r="E341" s="89"/>
      <c r="F341" s="100">
        <f t="shared" si="5"/>
        <v>30</v>
      </c>
      <c r="G341" s="91" t="s">
        <v>186</v>
      </c>
      <c r="H341" s="96">
        <f t="shared" si="6"/>
        <v>180</v>
      </c>
      <c r="I341" s="89"/>
      <c r="J341" s="96" t="e">
        <f>'2 SERVICES'!#REF!</f>
        <v>#REF!</v>
      </c>
      <c r="K341" s="91"/>
      <c r="L341" s="97" t="e">
        <f>'2 SERVICES'!#REF!</f>
        <v>#REF!</v>
      </c>
      <c r="M341" s="774" t="s">
        <v>165</v>
      </c>
      <c r="N341" s="462"/>
      <c r="O341" s="462"/>
      <c r="P341" s="462"/>
      <c r="Q341" s="462"/>
      <c r="R341" s="463"/>
      <c r="S341" s="98" t="e">
        <f t="shared" si="7"/>
        <v>#REF!</v>
      </c>
      <c r="T341" s="1"/>
      <c r="U341" s="1"/>
      <c r="V341" s="1"/>
      <c r="W341" s="1"/>
      <c r="X341" s="1"/>
      <c r="Y341" s="1"/>
      <c r="Z341" s="1"/>
    </row>
    <row r="342" spans="1:26" ht="39.75" customHeight="1" x14ac:dyDescent="0.25">
      <c r="A342" s="92">
        <f t="shared" si="4"/>
        <v>329</v>
      </c>
      <c r="B342" s="93" t="e">
        <f>'2 SERVICES'!#REF!</f>
        <v>#REF!</v>
      </c>
      <c r="C342" s="94">
        <f>'2 SERVICES'!B340</f>
        <v>0</v>
      </c>
      <c r="D342" s="95"/>
      <c r="E342" s="89"/>
      <c r="F342" s="96">
        <f t="shared" si="5"/>
        <v>30</v>
      </c>
      <c r="G342" s="91" t="s">
        <v>185</v>
      </c>
      <c r="H342" s="96">
        <f t="shared" si="6"/>
        <v>180</v>
      </c>
      <c r="I342" s="89"/>
      <c r="J342" s="96" t="e">
        <f>'2 SERVICES'!#REF!</f>
        <v>#REF!</v>
      </c>
      <c r="K342" s="91"/>
      <c r="L342" s="97" t="e">
        <f>'2 SERVICES'!#REF!</f>
        <v>#REF!</v>
      </c>
      <c r="M342" s="774" t="s">
        <v>165</v>
      </c>
      <c r="N342" s="462"/>
      <c r="O342" s="462"/>
      <c r="P342" s="462"/>
      <c r="Q342" s="462"/>
      <c r="R342" s="463"/>
      <c r="S342" s="98" t="e">
        <f t="shared" si="7"/>
        <v>#REF!</v>
      </c>
      <c r="T342" s="1"/>
      <c r="U342" s="1"/>
      <c r="V342" s="1"/>
      <c r="W342" s="1"/>
      <c r="X342" s="1"/>
      <c r="Y342" s="1"/>
      <c r="Z342" s="1"/>
    </row>
    <row r="343" spans="1:26" ht="39.75" customHeight="1" x14ac:dyDescent="0.25">
      <c r="A343" s="92">
        <f t="shared" si="4"/>
        <v>330</v>
      </c>
      <c r="B343" s="99" t="e">
        <f>'2 SERVICES'!#REF!</f>
        <v>#REF!</v>
      </c>
      <c r="C343" s="94">
        <f>'2 SERVICES'!B341</f>
        <v>0</v>
      </c>
      <c r="D343" s="95"/>
      <c r="E343" s="89"/>
      <c r="F343" s="100">
        <f t="shared" si="5"/>
        <v>30</v>
      </c>
      <c r="G343" s="91" t="s">
        <v>186</v>
      </c>
      <c r="H343" s="96">
        <f t="shared" si="6"/>
        <v>180</v>
      </c>
      <c r="I343" s="89"/>
      <c r="J343" s="96" t="e">
        <f>'2 SERVICES'!#REF!</f>
        <v>#REF!</v>
      </c>
      <c r="K343" s="91"/>
      <c r="L343" s="97" t="e">
        <f>'2 SERVICES'!#REF!</f>
        <v>#REF!</v>
      </c>
      <c r="M343" s="774" t="s">
        <v>165</v>
      </c>
      <c r="N343" s="462"/>
      <c r="O343" s="462"/>
      <c r="P343" s="462"/>
      <c r="Q343" s="462"/>
      <c r="R343" s="463"/>
      <c r="S343" s="98" t="e">
        <f t="shared" si="7"/>
        <v>#REF!</v>
      </c>
      <c r="T343" s="1"/>
      <c r="U343" s="1"/>
      <c r="V343" s="1"/>
      <c r="W343" s="1"/>
      <c r="X343" s="1"/>
      <c r="Y343" s="1"/>
      <c r="Z343" s="1"/>
    </row>
    <row r="344" spans="1:26" ht="39.75" customHeight="1" x14ac:dyDescent="0.25">
      <c r="A344" s="92">
        <f t="shared" si="4"/>
        <v>331</v>
      </c>
      <c r="B344" s="93" t="e">
        <f>'2 SERVICES'!#REF!</f>
        <v>#REF!</v>
      </c>
      <c r="C344" s="94">
        <f>'2 SERVICES'!B342</f>
        <v>0</v>
      </c>
      <c r="D344" s="95"/>
      <c r="E344" s="89"/>
      <c r="F344" s="96">
        <f t="shared" si="5"/>
        <v>30</v>
      </c>
      <c r="G344" s="91" t="s">
        <v>185</v>
      </c>
      <c r="H344" s="96">
        <f t="shared" si="6"/>
        <v>180</v>
      </c>
      <c r="I344" s="89"/>
      <c r="J344" s="96" t="e">
        <f>'2 SERVICES'!#REF!</f>
        <v>#REF!</v>
      </c>
      <c r="K344" s="91"/>
      <c r="L344" s="97" t="e">
        <f>'2 SERVICES'!#REF!</f>
        <v>#REF!</v>
      </c>
      <c r="M344" s="774" t="s">
        <v>165</v>
      </c>
      <c r="N344" s="462"/>
      <c r="O344" s="462"/>
      <c r="P344" s="462"/>
      <c r="Q344" s="462"/>
      <c r="R344" s="463"/>
      <c r="S344" s="98" t="e">
        <f t="shared" si="7"/>
        <v>#REF!</v>
      </c>
      <c r="T344" s="1"/>
      <c r="U344" s="1"/>
      <c r="V344" s="1"/>
      <c r="W344" s="1"/>
      <c r="X344" s="1"/>
      <c r="Y344" s="1"/>
      <c r="Z344" s="1"/>
    </row>
    <row r="345" spans="1:26" ht="39.75" customHeight="1" x14ac:dyDescent="0.25">
      <c r="A345" s="92">
        <f t="shared" si="4"/>
        <v>332</v>
      </c>
      <c r="B345" s="99" t="e">
        <f>'2 SERVICES'!#REF!</f>
        <v>#REF!</v>
      </c>
      <c r="C345" s="94">
        <f>'2 SERVICES'!B343</f>
        <v>0</v>
      </c>
      <c r="D345" s="95"/>
      <c r="E345" s="89"/>
      <c r="F345" s="100">
        <f t="shared" si="5"/>
        <v>30</v>
      </c>
      <c r="G345" s="91" t="s">
        <v>186</v>
      </c>
      <c r="H345" s="96">
        <f t="shared" si="6"/>
        <v>180</v>
      </c>
      <c r="I345" s="89"/>
      <c r="J345" s="96" t="e">
        <f>'2 SERVICES'!#REF!</f>
        <v>#REF!</v>
      </c>
      <c r="K345" s="91"/>
      <c r="L345" s="97" t="e">
        <f>'2 SERVICES'!#REF!</f>
        <v>#REF!</v>
      </c>
      <c r="M345" s="774" t="s">
        <v>165</v>
      </c>
      <c r="N345" s="462"/>
      <c r="O345" s="462"/>
      <c r="P345" s="462"/>
      <c r="Q345" s="462"/>
      <c r="R345" s="463"/>
      <c r="S345" s="98" t="e">
        <f t="shared" si="7"/>
        <v>#REF!</v>
      </c>
      <c r="T345" s="1"/>
      <c r="U345" s="1"/>
      <c r="V345" s="1"/>
      <c r="W345" s="1"/>
      <c r="X345" s="1"/>
      <c r="Y345" s="1"/>
      <c r="Z345" s="1"/>
    </row>
    <row r="346" spans="1:26" ht="39.75" customHeight="1" x14ac:dyDescent="0.25">
      <c r="A346" s="92">
        <f t="shared" si="4"/>
        <v>333</v>
      </c>
      <c r="B346" s="93" t="e">
        <f>'2 SERVICES'!#REF!</f>
        <v>#REF!</v>
      </c>
      <c r="C346" s="94">
        <f>'2 SERVICES'!B344</f>
        <v>0</v>
      </c>
      <c r="D346" s="95"/>
      <c r="E346" s="89"/>
      <c r="F346" s="96">
        <f t="shared" si="5"/>
        <v>30</v>
      </c>
      <c r="G346" s="91" t="s">
        <v>185</v>
      </c>
      <c r="H346" s="96">
        <f t="shared" si="6"/>
        <v>180</v>
      </c>
      <c r="I346" s="89"/>
      <c r="J346" s="96" t="e">
        <f>'2 SERVICES'!#REF!</f>
        <v>#REF!</v>
      </c>
      <c r="K346" s="91"/>
      <c r="L346" s="97" t="e">
        <f>'2 SERVICES'!#REF!</f>
        <v>#REF!</v>
      </c>
      <c r="M346" s="774" t="s">
        <v>165</v>
      </c>
      <c r="N346" s="462"/>
      <c r="O346" s="462"/>
      <c r="P346" s="462"/>
      <c r="Q346" s="462"/>
      <c r="R346" s="463"/>
      <c r="S346" s="98" t="e">
        <f t="shared" si="7"/>
        <v>#REF!</v>
      </c>
      <c r="T346" s="1"/>
      <c r="U346" s="1"/>
      <c r="V346" s="1"/>
      <c r="W346" s="1"/>
      <c r="X346" s="1"/>
      <c r="Y346" s="1"/>
      <c r="Z346" s="1"/>
    </row>
    <row r="347" spans="1:26" ht="39.75" customHeight="1" x14ac:dyDescent="0.25">
      <c r="A347" s="92">
        <f t="shared" si="4"/>
        <v>334</v>
      </c>
      <c r="B347" s="99" t="e">
        <f>'2 SERVICES'!#REF!</f>
        <v>#REF!</v>
      </c>
      <c r="C347" s="94">
        <f>'2 SERVICES'!B345</f>
        <v>0</v>
      </c>
      <c r="D347" s="95"/>
      <c r="E347" s="89"/>
      <c r="F347" s="100">
        <f t="shared" si="5"/>
        <v>30</v>
      </c>
      <c r="G347" s="91" t="s">
        <v>186</v>
      </c>
      <c r="H347" s="96">
        <f t="shared" si="6"/>
        <v>180</v>
      </c>
      <c r="I347" s="89"/>
      <c r="J347" s="96" t="e">
        <f>'2 SERVICES'!#REF!</f>
        <v>#REF!</v>
      </c>
      <c r="K347" s="91"/>
      <c r="L347" s="97" t="e">
        <f>'2 SERVICES'!#REF!</f>
        <v>#REF!</v>
      </c>
      <c r="M347" s="774" t="s">
        <v>165</v>
      </c>
      <c r="N347" s="462"/>
      <c r="O347" s="462"/>
      <c r="P347" s="462"/>
      <c r="Q347" s="462"/>
      <c r="R347" s="463"/>
      <c r="S347" s="98" t="e">
        <f t="shared" si="7"/>
        <v>#REF!</v>
      </c>
      <c r="T347" s="1"/>
      <c r="U347" s="1"/>
      <c r="V347" s="1"/>
      <c r="W347" s="1"/>
      <c r="X347" s="1"/>
      <c r="Y347" s="1"/>
      <c r="Z347" s="1"/>
    </row>
    <row r="348" spans="1:26" ht="39.75" customHeight="1" x14ac:dyDescent="0.25">
      <c r="A348" s="92">
        <f t="shared" si="4"/>
        <v>335</v>
      </c>
      <c r="B348" s="93" t="e">
        <f>'2 SERVICES'!#REF!</f>
        <v>#REF!</v>
      </c>
      <c r="C348" s="94">
        <f>'2 SERVICES'!B346</f>
        <v>0</v>
      </c>
      <c r="D348" s="95"/>
      <c r="E348" s="89"/>
      <c r="F348" s="96">
        <f t="shared" si="5"/>
        <v>30</v>
      </c>
      <c r="G348" s="91" t="s">
        <v>185</v>
      </c>
      <c r="H348" s="96">
        <f t="shared" si="6"/>
        <v>180</v>
      </c>
      <c r="I348" s="89"/>
      <c r="J348" s="96" t="e">
        <f>'2 SERVICES'!#REF!</f>
        <v>#REF!</v>
      </c>
      <c r="K348" s="91"/>
      <c r="L348" s="97" t="e">
        <f>'2 SERVICES'!#REF!</f>
        <v>#REF!</v>
      </c>
      <c r="M348" s="774" t="s">
        <v>165</v>
      </c>
      <c r="N348" s="462"/>
      <c r="O348" s="462"/>
      <c r="P348" s="462"/>
      <c r="Q348" s="462"/>
      <c r="R348" s="463"/>
      <c r="S348" s="98" t="e">
        <f t="shared" si="7"/>
        <v>#REF!</v>
      </c>
      <c r="T348" s="1"/>
      <c r="U348" s="1"/>
      <c r="V348" s="1"/>
      <c r="W348" s="1"/>
      <c r="X348" s="1"/>
      <c r="Y348" s="1"/>
      <c r="Z348" s="1"/>
    </row>
    <row r="349" spans="1:26" ht="39.75" customHeight="1" x14ac:dyDescent="0.25">
      <c r="A349" s="92">
        <f t="shared" si="4"/>
        <v>336</v>
      </c>
      <c r="B349" s="99" t="e">
        <f>'2 SERVICES'!#REF!</f>
        <v>#REF!</v>
      </c>
      <c r="C349" s="94">
        <f>'2 SERVICES'!B347</f>
        <v>0</v>
      </c>
      <c r="D349" s="95"/>
      <c r="E349" s="89"/>
      <c r="F349" s="100">
        <f t="shared" si="5"/>
        <v>30</v>
      </c>
      <c r="G349" s="91" t="s">
        <v>186</v>
      </c>
      <c r="H349" s="96">
        <f t="shared" si="6"/>
        <v>180</v>
      </c>
      <c r="I349" s="89"/>
      <c r="J349" s="96" t="e">
        <f>'2 SERVICES'!#REF!</f>
        <v>#REF!</v>
      </c>
      <c r="K349" s="91"/>
      <c r="L349" s="97" t="e">
        <f>'2 SERVICES'!#REF!</f>
        <v>#REF!</v>
      </c>
      <c r="M349" s="774" t="s">
        <v>165</v>
      </c>
      <c r="N349" s="462"/>
      <c r="O349" s="462"/>
      <c r="P349" s="462"/>
      <c r="Q349" s="462"/>
      <c r="R349" s="463"/>
      <c r="S349" s="98" t="e">
        <f t="shared" si="7"/>
        <v>#REF!</v>
      </c>
      <c r="T349" s="1"/>
      <c r="U349" s="1"/>
      <c r="V349" s="1"/>
      <c r="W349" s="1"/>
      <c r="X349" s="1"/>
      <c r="Y349" s="1"/>
      <c r="Z349" s="1"/>
    </row>
    <row r="350" spans="1:26" ht="39.75" customHeight="1" x14ac:dyDescent="0.25">
      <c r="A350" s="92">
        <f t="shared" si="4"/>
        <v>337</v>
      </c>
      <c r="B350" s="93" t="e">
        <f>'2 SERVICES'!#REF!</f>
        <v>#REF!</v>
      </c>
      <c r="C350" s="94">
        <f>'2 SERVICES'!B348</f>
        <v>0</v>
      </c>
      <c r="D350" s="95"/>
      <c r="E350" s="89"/>
      <c r="F350" s="96">
        <f t="shared" si="5"/>
        <v>30</v>
      </c>
      <c r="G350" s="91" t="s">
        <v>185</v>
      </c>
      <c r="H350" s="96">
        <f t="shared" si="6"/>
        <v>180</v>
      </c>
      <c r="I350" s="89"/>
      <c r="J350" s="96" t="e">
        <f>'2 SERVICES'!#REF!</f>
        <v>#REF!</v>
      </c>
      <c r="K350" s="91"/>
      <c r="L350" s="97" t="e">
        <f>'2 SERVICES'!#REF!</f>
        <v>#REF!</v>
      </c>
      <c r="M350" s="774" t="s">
        <v>165</v>
      </c>
      <c r="N350" s="462"/>
      <c r="O350" s="462"/>
      <c r="P350" s="462"/>
      <c r="Q350" s="462"/>
      <c r="R350" s="463"/>
      <c r="S350" s="98" t="e">
        <f t="shared" si="7"/>
        <v>#REF!</v>
      </c>
      <c r="T350" s="1"/>
      <c r="U350" s="1"/>
      <c r="V350" s="1"/>
      <c r="W350" s="1"/>
      <c r="X350" s="1"/>
      <c r="Y350" s="1"/>
      <c r="Z350" s="1"/>
    </row>
    <row r="351" spans="1:26" ht="39.75" customHeight="1" x14ac:dyDescent="0.25">
      <c r="A351" s="92">
        <f t="shared" si="4"/>
        <v>338</v>
      </c>
      <c r="B351" s="99" t="e">
        <f>'2 SERVICES'!#REF!</f>
        <v>#REF!</v>
      </c>
      <c r="C351" s="94">
        <f>'2 SERVICES'!B349</f>
        <v>0</v>
      </c>
      <c r="D351" s="95"/>
      <c r="E351" s="89"/>
      <c r="F351" s="100">
        <f t="shared" si="5"/>
        <v>30</v>
      </c>
      <c r="G351" s="91" t="s">
        <v>186</v>
      </c>
      <c r="H351" s="96">
        <f t="shared" si="6"/>
        <v>180</v>
      </c>
      <c r="I351" s="89"/>
      <c r="J351" s="96" t="e">
        <f>'2 SERVICES'!#REF!</f>
        <v>#REF!</v>
      </c>
      <c r="K351" s="91"/>
      <c r="L351" s="97" t="e">
        <f>'2 SERVICES'!#REF!</f>
        <v>#REF!</v>
      </c>
      <c r="M351" s="774" t="s">
        <v>165</v>
      </c>
      <c r="N351" s="462"/>
      <c r="O351" s="462"/>
      <c r="P351" s="462"/>
      <c r="Q351" s="462"/>
      <c r="R351" s="463"/>
      <c r="S351" s="98" t="e">
        <f t="shared" si="7"/>
        <v>#REF!</v>
      </c>
      <c r="T351" s="1"/>
      <c r="U351" s="1"/>
      <c r="V351" s="1"/>
      <c r="W351" s="1"/>
      <c r="X351" s="1"/>
      <c r="Y351" s="1"/>
      <c r="Z351" s="1"/>
    </row>
    <row r="352" spans="1:26" ht="39.75" customHeight="1" x14ac:dyDescent="0.25">
      <c r="A352" s="92">
        <f t="shared" si="4"/>
        <v>339</v>
      </c>
      <c r="B352" s="93" t="e">
        <f>'2 SERVICES'!#REF!</f>
        <v>#REF!</v>
      </c>
      <c r="C352" s="94">
        <f>'2 SERVICES'!B350</f>
        <v>0</v>
      </c>
      <c r="D352" s="95"/>
      <c r="E352" s="89"/>
      <c r="F352" s="96">
        <f t="shared" si="5"/>
        <v>30</v>
      </c>
      <c r="G352" s="91" t="s">
        <v>185</v>
      </c>
      <c r="H352" s="96">
        <f t="shared" si="6"/>
        <v>180</v>
      </c>
      <c r="I352" s="89"/>
      <c r="J352" s="96" t="e">
        <f>'2 SERVICES'!#REF!</f>
        <v>#REF!</v>
      </c>
      <c r="K352" s="91"/>
      <c r="L352" s="97" t="e">
        <f>'2 SERVICES'!#REF!</f>
        <v>#REF!</v>
      </c>
      <c r="M352" s="774" t="s">
        <v>165</v>
      </c>
      <c r="N352" s="462"/>
      <c r="O352" s="462"/>
      <c r="P352" s="462"/>
      <c r="Q352" s="462"/>
      <c r="R352" s="463"/>
      <c r="S352" s="98" t="e">
        <f t="shared" si="7"/>
        <v>#REF!</v>
      </c>
      <c r="T352" s="1"/>
      <c r="U352" s="1"/>
      <c r="V352" s="1"/>
      <c r="W352" s="1"/>
      <c r="X352" s="1"/>
      <c r="Y352" s="1"/>
      <c r="Z352" s="1"/>
    </row>
    <row r="353" spans="1:26" ht="39.75" customHeight="1" x14ac:dyDescent="0.25">
      <c r="A353" s="92">
        <f t="shared" si="4"/>
        <v>340</v>
      </c>
      <c r="B353" s="99" t="e">
        <f>'2 SERVICES'!#REF!</f>
        <v>#REF!</v>
      </c>
      <c r="C353" s="94">
        <f>'2 SERVICES'!B351</f>
        <v>0</v>
      </c>
      <c r="D353" s="95"/>
      <c r="E353" s="89"/>
      <c r="F353" s="100">
        <f t="shared" si="5"/>
        <v>30</v>
      </c>
      <c r="G353" s="91" t="s">
        <v>186</v>
      </c>
      <c r="H353" s="96">
        <f t="shared" si="6"/>
        <v>180</v>
      </c>
      <c r="I353" s="89"/>
      <c r="J353" s="96" t="e">
        <f>'2 SERVICES'!#REF!</f>
        <v>#REF!</v>
      </c>
      <c r="K353" s="91"/>
      <c r="L353" s="97" t="e">
        <f>'2 SERVICES'!#REF!</f>
        <v>#REF!</v>
      </c>
      <c r="M353" s="774" t="s">
        <v>165</v>
      </c>
      <c r="N353" s="462"/>
      <c r="O353" s="462"/>
      <c r="P353" s="462"/>
      <c r="Q353" s="462"/>
      <c r="R353" s="463"/>
      <c r="S353" s="98" t="e">
        <f t="shared" si="7"/>
        <v>#REF!</v>
      </c>
      <c r="T353" s="1"/>
      <c r="U353" s="1"/>
      <c r="V353" s="1"/>
      <c r="W353" s="1"/>
      <c r="X353" s="1"/>
      <c r="Y353" s="1"/>
      <c r="Z353" s="1"/>
    </row>
    <row r="354" spans="1:26" ht="39.75" customHeight="1" x14ac:dyDescent="0.25">
      <c r="A354" s="92">
        <f t="shared" si="4"/>
        <v>341</v>
      </c>
      <c r="B354" s="93" t="e">
        <f>'2 SERVICES'!#REF!</f>
        <v>#REF!</v>
      </c>
      <c r="C354" s="94">
        <f>'2 SERVICES'!B352</f>
        <v>0</v>
      </c>
      <c r="D354" s="95"/>
      <c r="E354" s="89"/>
      <c r="F354" s="96">
        <f t="shared" si="5"/>
        <v>30</v>
      </c>
      <c r="G354" s="91" t="s">
        <v>185</v>
      </c>
      <c r="H354" s="96">
        <f t="shared" si="6"/>
        <v>180</v>
      </c>
      <c r="I354" s="89"/>
      <c r="J354" s="96" t="e">
        <f>'2 SERVICES'!#REF!</f>
        <v>#REF!</v>
      </c>
      <c r="K354" s="91"/>
      <c r="L354" s="97" t="e">
        <f>'2 SERVICES'!#REF!</f>
        <v>#REF!</v>
      </c>
      <c r="M354" s="774" t="s">
        <v>165</v>
      </c>
      <c r="N354" s="462"/>
      <c r="O354" s="462"/>
      <c r="P354" s="462"/>
      <c r="Q354" s="462"/>
      <c r="R354" s="463"/>
      <c r="S354" s="98" t="e">
        <f t="shared" si="7"/>
        <v>#REF!</v>
      </c>
      <c r="T354" s="1"/>
      <c r="U354" s="1"/>
      <c r="V354" s="1"/>
      <c r="W354" s="1"/>
      <c r="X354" s="1"/>
      <c r="Y354" s="1"/>
      <c r="Z354" s="1"/>
    </row>
    <row r="355" spans="1:26" ht="39.75" customHeight="1" x14ac:dyDescent="0.25">
      <c r="A355" s="92">
        <f t="shared" si="4"/>
        <v>342</v>
      </c>
      <c r="B355" s="99" t="e">
        <f>'2 SERVICES'!#REF!</f>
        <v>#REF!</v>
      </c>
      <c r="C355" s="94">
        <f>'2 SERVICES'!B353</f>
        <v>0</v>
      </c>
      <c r="D355" s="95"/>
      <c r="E355" s="89"/>
      <c r="F355" s="100">
        <f t="shared" si="5"/>
        <v>30</v>
      </c>
      <c r="G355" s="91" t="s">
        <v>186</v>
      </c>
      <c r="H355" s="96">
        <f t="shared" si="6"/>
        <v>180</v>
      </c>
      <c r="I355" s="89"/>
      <c r="J355" s="96" t="e">
        <f>'2 SERVICES'!#REF!</f>
        <v>#REF!</v>
      </c>
      <c r="K355" s="91"/>
      <c r="L355" s="97" t="e">
        <f>'2 SERVICES'!#REF!</f>
        <v>#REF!</v>
      </c>
      <c r="M355" s="774" t="s">
        <v>165</v>
      </c>
      <c r="N355" s="462"/>
      <c r="O355" s="462"/>
      <c r="P355" s="462"/>
      <c r="Q355" s="462"/>
      <c r="R355" s="463"/>
      <c r="S355" s="98" t="e">
        <f t="shared" si="7"/>
        <v>#REF!</v>
      </c>
      <c r="T355" s="1"/>
      <c r="U355" s="1"/>
      <c r="V355" s="1"/>
      <c r="W355" s="1"/>
      <c r="X355" s="1"/>
      <c r="Y355" s="1"/>
      <c r="Z355" s="1"/>
    </row>
    <row r="356" spans="1:26" ht="39.75" customHeight="1" x14ac:dyDescent="0.25">
      <c r="A356" s="92">
        <f t="shared" si="4"/>
        <v>343</v>
      </c>
      <c r="B356" s="93" t="e">
        <f>'2 SERVICES'!#REF!</f>
        <v>#REF!</v>
      </c>
      <c r="C356" s="94">
        <f>'2 SERVICES'!B354</f>
        <v>0</v>
      </c>
      <c r="D356" s="95"/>
      <c r="E356" s="89"/>
      <c r="F356" s="96">
        <f t="shared" si="5"/>
        <v>30</v>
      </c>
      <c r="G356" s="91" t="s">
        <v>185</v>
      </c>
      <c r="H356" s="96">
        <f t="shared" si="6"/>
        <v>180</v>
      </c>
      <c r="I356" s="89"/>
      <c r="J356" s="96" t="e">
        <f>'2 SERVICES'!#REF!</f>
        <v>#REF!</v>
      </c>
      <c r="K356" s="91"/>
      <c r="L356" s="97" t="e">
        <f>'2 SERVICES'!#REF!</f>
        <v>#REF!</v>
      </c>
      <c r="M356" s="774" t="s">
        <v>165</v>
      </c>
      <c r="N356" s="462"/>
      <c r="O356" s="462"/>
      <c r="P356" s="462"/>
      <c r="Q356" s="462"/>
      <c r="R356" s="463"/>
      <c r="S356" s="98" t="e">
        <f t="shared" si="7"/>
        <v>#REF!</v>
      </c>
      <c r="T356" s="1"/>
      <c r="U356" s="1"/>
      <c r="V356" s="1"/>
      <c r="W356" s="1"/>
      <c r="X356" s="1"/>
      <c r="Y356" s="1"/>
      <c r="Z356" s="1"/>
    </row>
    <row r="357" spans="1:26" ht="39.75" customHeight="1" x14ac:dyDescent="0.25">
      <c r="A357" s="92">
        <f t="shared" si="4"/>
        <v>344</v>
      </c>
      <c r="B357" s="99" t="e">
        <f>'2 SERVICES'!#REF!</f>
        <v>#REF!</v>
      </c>
      <c r="C357" s="94">
        <f>'2 SERVICES'!B355</f>
        <v>0</v>
      </c>
      <c r="D357" s="95"/>
      <c r="E357" s="89"/>
      <c r="F357" s="100">
        <f t="shared" si="5"/>
        <v>30</v>
      </c>
      <c r="G357" s="91" t="s">
        <v>186</v>
      </c>
      <c r="H357" s="96">
        <f t="shared" si="6"/>
        <v>180</v>
      </c>
      <c r="I357" s="89"/>
      <c r="J357" s="96" t="e">
        <f>'2 SERVICES'!#REF!</f>
        <v>#REF!</v>
      </c>
      <c r="K357" s="91"/>
      <c r="L357" s="97" t="e">
        <f>'2 SERVICES'!#REF!</f>
        <v>#REF!</v>
      </c>
      <c r="M357" s="774" t="s">
        <v>165</v>
      </c>
      <c r="N357" s="462"/>
      <c r="O357" s="462"/>
      <c r="P357" s="462"/>
      <c r="Q357" s="462"/>
      <c r="R357" s="463"/>
      <c r="S357" s="98" t="e">
        <f t="shared" si="7"/>
        <v>#REF!</v>
      </c>
      <c r="T357" s="1"/>
      <c r="U357" s="1"/>
      <c r="V357" s="1"/>
      <c r="W357" s="1"/>
      <c r="X357" s="1"/>
      <c r="Y357" s="1"/>
      <c r="Z357" s="1"/>
    </row>
    <row r="358" spans="1:26" ht="39.75" customHeight="1" x14ac:dyDescent="0.25">
      <c r="A358" s="92">
        <f t="shared" si="4"/>
        <v>345</v>
      </c>
      <c r="B358" s="93" t="e">
        <f>'2 SERVICES'!#REF!</f>
        <v>#REF!</v>
      </c>
      <c r="C358" s="94">
        <f>'2 SERVICES'!B356</f>
        <v>0</v>
      </c>
      <c r="D358" s="95"/>
      <c r="E358" s="89"/>
      <c r="F358" s="96">
        <f t="shared" si="5"/>
        <v>30</v>
      </c>
      <c r="G358" s="91" t="s">
        <v>185</v>
      </c>
      <c r="H358" s="96">
        <f t="shared" si="6"/>
        <v>180</v>
      </c>
      <c r="I358" s="89"/>
      <c r="J358" s="96" t="e">
        <f>'2 SERVICES'!#REF!</f>
        <v>#REF!</v>
      </c>
      <c r="K358" s="91"/>
      <c r="L358" s="97" t="e">
        <f>'2 SERVICES'!#REF!</f>
        <v>#REF!</v>
      </c>
      <c r="M358" s="774" t="s">
        <v>165</v>
      </c>
      <c r="N358" s="462"/>
      <c r="O358" s="462"/>
      <c r="P358" s="462"/>
      <c r="Q358" s="462"/>
      <c r="R358" s="463"/>
      <c r="S358" s="98" t="e">
        <f t="shared" si="7"/>
        <v>#REF!</v>
      </c>
      <c r="T358" s="1"/>
      <c r="U358" s="1"/>
      <c r="V358" s="1"/>
      <c r="W358" s="1"/>
      <c r="X358" s="1"/>
      <c r="Y358" s="1"/>
      <c r="Z358" s="1"/>
    </row>
    <row r="359" spans="1:26" ht="39.75" customHeight="1" x14ac:dyDescent="0.25">
      <c r="A359" s="92">
        <f t="shared" si="4"/>
        <v>346</v>
      </c>
      <c r="B359" s="99" t="e">
        <f>'2 SERVICES'!#REF!</f>
        <v>#REF!</v>
      </c>
      <c r="C359" s="94">
        <f>'2 SERVICES'!B357</f>
        <v>0</v>
      </c>
      <c r="D359" s="95"/>
      <c r="E359" s="89"/>
      <c r="F359" s="100">
        <f t="shared" si="5"/>
        <v>30</v>
      </c>
      <c r="G359" s="91" t="s">
        <v>186</v>
      </c>
      <c r="H359" s="96">
        <f t="shared" si="6"/>
        <v>180</v>
      </c>
      <c r="I359" s="89"/>
      <c r="J359" s="96" t="e">
        <f>'2 SERVICES'!#REF!</f>
        <v>#REF!</v>
      </c>
      <c r="K359" s="91"/>
      <c r="L359" s="97" t="e">
        <f>'2 SERVICES'!#REF!</f>
        <v>#REF!</v>
      </c>
      <c r="M359" s="774" t="s">
        <v>165</v>
      </c>
      <c r="N359" s="462"/>
      <c r="O359" s="462"/>
      <c r="P359" s="462"/>
      <c r="Q359" s="462"/>
      <c r="R359" s="463"/>
      <c r="S359" s="98" t="e">
        <f t="shared" si="7"/>
        <v>#REF!</v>
      </c>
      <c r="T359" s="1"/>
      <c r="U359" s="1"/>
      <c r="V359" s="1"/>
      <c r="W359" s="1"/>
      <c r="X359" s="1"/>
      <c r="Y359" s="1"/>
      <c r="Z359" s="1"/>
    </row>
    <row r="360" spans="1:26" ht="39.75" customHeight="1" x14ac:dyDescent="0.25">
      <c r="A360" s="92">
        <f t="shared" si="4"/>
        <v>347</v>
      </c>
      <c r="B360" s="93" t="e">
        <f>'2 SERVICES'!#REF!</f>
        <v>#REF!</v>
      </c>
      <c r="C360" s="94">
        <f>'2 SERVICES'!B358</f>
        <v>0</v>
      </c>
      <c r="D360" s="95"/>
      <c r="E360" s="89"/>
      <c r="F360" s="96">
        <f t="shared" si="5"/>
        <v>30</v>
      </c>
      <c r="G360" s="91" t="s">
        <v>185</v>
      </c>
      <c r="H360" s="96">
        <f t="shared" si="6"/>
        <v>180</v>
      </c>
      <c r="I360" s="89"/>
      <c r="J360" s="96" t="e">
        <f>'2 SERVICES'!#REF!</f>
        <v>#REF!</v>
      </c>
      <c r="K360" s="91"/>
      <c r="L360" s="97" t="e">
        <f>'2 SERVICES'!#REF!</f>
        <v>#REF!</v>
      </c>
      <c r="M360" s="774" t="s">
        <v>165</v>
      </c>
      <c r="N360" s="462"/>
      <c r="O360" s="462"/>
      <c r="P360" s="462"/>
      <c r="Q360" s="462"/>
      <c r="R360" s="463"/>
      <c r="S360" s="98" t="e">
        <f t="shared" si="7"/>
        <v>#REF!</v>
      </c>
      <c r="T360" s="1"/>
      <c r="U360" s="1"/>
      <c r="V360" s="1"/>
      <c r="W360" s="1"/>
      <c r="X360" s="1"/>
      <c r="Y360" s="1"/>
      <c r="Z360" s="1"/>
    </row>
    <row r="361" spans="1:26" ht="39.75" customHeight="1" x14ac:dyDescent="0.25">
      <c r="A361" s="92">
        <f t="shared" si="4"/>
        <v>348</v>
      </c>
      <c r="B361" s="99" t="e">
        <f>'2 SERVICES'!#REF!</f>
        <v>#REF!</v>
      </c>
      <c r="C361" s="94">
        <f>'2 SERVICES'!B359</f>
        <v>0</v>
      </c>
      <c r="D361" s="95"/>
      <c r="E361" s="89"/>
      <c r="F361" s="100">
        <f t="shared" si="5"/>
        <v>30</v>
      </c>
      <c r="G361" s="91" t="s">
        <v>186</v>
      </c>
      <c r="H361" s="96">
        <f t="shared" si="6"/>
        <v>180</v>
      </c>
      <c r="I361" s="89"/>
      <c r="J361" s="96" t="e">
        <f>'2 SERVICES'!#REF!</f>
        <v>#REF!</v>
      </c>
      <c r="K361" s="91"/>
      <c r="L361" s="97" t="e">
        <f>'2 SERVICES'!#REF!</f>
        <v>#REF!</v>
      </c>
      <c r="M361" s="774" t="s">
        <v>165</v>
      </c>
      <c r="N361" s="462"/>
      <c r="O361" s="462"/>
      <c r="P361" s="462"/>
      <c r="Q361" s="462"/>
      <c r="R361" s="463"/>
      <c r="S361" s="98" t="e">
        <f t="shared" si="7"/>
        <v>#REF!</v>
      </c>
      <c r="T361" s="1"/>
      <c r="U361" s="1"/>
      <c r="V361" s="1"/>
      <c r="W361" s="1"/>
      <c r="X361" s="1"/>
      <c r="Y361" s="1"/>
      <c r="Z361" s="1"/>
    </row>
    <row r="362" spans="1:26" ht="39.75" customHeight="1" x14ac:dyDescent="0.25">
      <c r="A362" s="92">
        <f t="shared" si="4"/>
        <v>349</v>
      </c>
      <c r="B362" s="93" t="e">
        <f>'2 SERVICES'!#REF!</f>
        <v>#REF!</v>
      </c>
      <c r="C362" s="94">
        <f>'2 SERVICES'!B360</f>
        <v>0</v>
      </c>
      <c r="D362" s="95"/>
      <c r="E362" s="89"/>
      <c r="F362" s="96">
        <f t="shared" si="5"/>
        <v>30</v>
      </c>
      <c r="G362" s="91" t="s">
        <v>185</v>
      </c>
      <c r="H362" s="96">
        <f t="shared" si="6"/>
        <v>180</v>
      </c>
      <c r="I362" s="89"/>
      <c r="J362" s="96" t="e">
        <f>'2 SERVICES'!#REF!</f>
        <v>#REF!</v>
      </c>
      <c r="K362" s="91"/>
      <c r="L362" s="97" t="e">
        <f>'2 SERVICES'!#REF!</f>
        <v>#REF!</v>
      </c>
      <c r="M362" s="774" t="s">
        <v>165</v>
      </c>
      <c r="N362" s="462"/>
      <c r="O362" s="462"/>
      <c r="P362" s="462"/>
      <c r="Q362" s="462"/>
      <c r="R362" s="463"/>
      <c r="S362" s="98" t="e">
        <f t="shared" si="7"/>
        <v>#REF!</v>
      </c>
      <c r="T362" s="1"/>
      <c r="U362" s="1"/>
      <c r="V362" s="1"/>
      <c r="W362" s="1"/>
      <c r="X362" s="1"/>
      <c r="Y362" s="1"/>
      <c r="Z362" s="1"/>
    </row>
    <row r="363" spans="1:26" ht="39.75" customHeight="1" x14ac:dyDescent="0.25">
      <c r="A363" s="92">
        <f t="shared" si="4"/>
        <v>350</v>
      </c>
      <c r="B363" s="99" t="e">
        <f>'2 SERVICES'!#REF!</f>
        <v>#REF!</v>
      </c>
      <c r="C363" s="94">
        <f>'2 SERVICES'!B361</f>
        <v>0</v>
      </c>
      <c r="D363" s="95"/>
      <c r="E363" s="89"/>
      <c r="F363" s="100">
        <f t="shared" si="5"/>
        <v>30</v>
      </c>
      <c r="G363" s="91" t="s">
        <v>186</v>
      </c>
      <c r="H363" s="96">
        <f t="shared" si="6"/>
        <v>180</v>
      </c>
      <c r="I363" s="89"/>
      <c r="J363" s="96" t="e">
        <f>'2 SERVICES'!#REF!</f>
        <v>#REF!</v>
      </c>
      <c r="K363" s="91"/>
      <c r="L363" s="97" t="e">
        <f>'2 SERVICES'!#REF!</f>
        <v>#REF!</v>
      </c>
      <c r="M363" s="774" t="s">
        <v>165</v>
      </c>
      <c r="N363" s="462"/>
      <c r="O363" s="462"/>
      <c r="P363" s="462"/>
      <c r="Q363" s="462"/>
      <c r="R363" s="463"/>
      <c r="S363" s="98" t="e">
        <f t="shared" si="7"/>
        <v>#REF!</v>
      </c>
      <c r="T363" s="1"/>
      <c r="U363" s="1"/>
      <c r="V363" s="1"/>
      <c r="W363" s="1"/>
      <c r="X363" s="1"/>
      <c r="Y363" s="1"/>
      <c r="Z363" s="1"/>
    </row>
    <row r="364" spans="1:26" ht="39.75" customHeight="1" x14ac:dyDescent="0.25">
      <c r="A364" s="92">
        <f t="shared" si="4"/>
        <v>351</v>
      </c>
      <c r="B364" s="93" t="e">
        <f>'2 SERVICES'!#REF!</f>
        <v>#REF!</v>
      </c>
      <c r="C364" s="94">
        <f>'2 SERVICES'!B362</f>
        <v>0</v>
      </c>
      <c r="D364" s="95"/>
      <c r="E364" s="89"/>
      <c r="F364" s="96">
        <f t="shared" si="5"/>
        <v>30</v>
      </c>
      <c r="G364" s="91" t="s">
        <v>185</v>
      </c>
      <c r="H364" s="96">
        <f t="shared" si="6"/>
        <v>180</v>
      </c>
      <c r="I364" s="89"/>
      <c r="J364" s="96" t="e">
        <f>'2 SERVICES'!#REF!</f>
        <v>#REF!</v>
      </c>
      <c r="K364" s="91"/>
      <c r="L364" s="97" t="e">
        <f>'2 SERVICES'!#REF!</f>
        <v>#REF!</v>
      </c>
      <c r="M364" s="774" t="s">
        <v>165</v>
      </c>
      <c r="N364" s="462"/>
      <c r="O364" s="462"/>
      <c r="P364" s="462"/>
      <c r="Q364" s="462"/>
      <c r="R364" s="463"/>
      <c r="S364" s="98" t="e">
        <f t="shared" si="7"/>
        <v>#REF!</v>
      </c>
      <c r="T364" s="1"/>
      <c r="U364" s="1"/>
      <c r="V364" s="1"/>
      <c r="W364" s="1"/>
      <c r="X364" s="1"/>
      <c r="Y364" s="1"/>
      <c r="Z364" s="1"/>
    </row>
    <row r="365" spans="1:26" ht="39.75" customHeight="1" x14ac:dyDescent="0.25">
      <c r="A365" s="92">
        <f t="shared" si="4"/>
        <v>352</v>
      </c>
      <c r="B365" s="99" t="e">
        <f>'2 SERVICES'!#REF!</f>
        <v>#REF!</v>
      </c>
      <c r="C365" s="94">
        <f>'2 SERVICES'!B363</f>
        <v>0</v>
      </c>
      <c r="D365" s="95"/>
      <c r="E365" s="89"/>
      <c r="F365" s="100">
        <f t="shared" si="5"/>
        <v>30</v>
      </c>
      <c r="G365" s="91" t="s">
        <v>186</v>
      </c>
      <c r="H365" s="96">
        <f t="shared" si="6"/>
        <v>180</v>
      </c>
      <c r="I365" s="89"/>
      <c r="J365" s="96" t="e">
        <f>'2 SERVICES'!#REF!</f>
        <v>#REF!</v>
      </c>
      <c r="K365" s="91"/>
      <c r="L365" s="97" t="e">
        <f>'2 SERVICES'!#REF!</f>
        <v>#REF!</v>
      </c>
      <c r="M365" s="774" t="s">
        <v>165</v>
      </c>
      <c r="N365" s="462"/>
      <c r="O365" s="462"/>
      <c r="P365" s="462"/>
      <c r="Q365" s="462"/>
      <c r="R365" s="463"/>
      <c r="S365" s="98" t="e">
        <f t="shared" si="7"/>
        <v>#REF!</v>
      </c>
      <c r="T365" s="1"/>
      <c r="U365" s="1"/>
      <c r="V365" s="1"/>
      <c r="W365" s="1"/>
      <c r="X365" s="1"/>
      <c r="Y365" s="1"/>
      <c r="Z365" s="1"/>
    </row>
    <row r="366" spans="1:26" ht="39.75" customHeight="1" x14ac:dyDescent="0.25">
      <c r="A366" s="92">
        <f t="shared" si="4"/>
        <v>353</v>
      </c>
      <c r="B366" s="93" t="e">
        <f>'2 SERVICES'!#REF!</f>
        <v>#REF!</v>
      </c>
      <c r="C366" s="94">
        <f>'2 SERVICES'!B364</f>
        <v>0</v>
      </c>
      <c r="D366" s="95"/>
      <c r="E366" s="89"/>
      <c r="F366" s="96">
        <f t="shared" si="5"/>
        <v>30</v>
      </c>
      <c r="G366" s="91" t="s">
        <v>185</v>
      </c>
      <c r="H366" s="96">
        <f t="shared" si="6"/>
        <v>180</v>
      </c>
      <c r="I366" s="89"/>
      <c r="J366" s="96" t="e">
        <f>'2 SERVICES'!#REF!</f>
        <v>#REF!</v>
      </c>
      <c r="K366" s="91"/>
      <c r="L366" s="97" t="e">
        <f>'2 SERVICES'!#REF!</f>
        <v>#REF!</v>
      </c>
      <c r="M366" s="774" t="s">
        <v>165</v>
      </c>
      <c r="N366" s="462"/>
      <c r="O366" s="462"/>
      <c r="P366" s="462"/>
      <c r="Q366" s="462"/>
      <c r="R366" s="463"/>
      <c r="S366" s="98" t="e">
        <f t="shared" si="7"/>
        <v>#REF!</v>
      </c>
      <c r="T366" s="1"/>
      <c r="U366" s="1"/>
      <c r="V366" s="1"/>
      <c r="W366" s="1"/>
      <c r="X366" s="1"/>
      <c r="Y366" s="1"/>
      <c r="Z366" s="1"/>
    </row>
    <row r="367" spans="1:26" ht="39.75" customHeight="1" x14ac:dyDescent="0.25">
      <c r="A367" s="92">
        <f t="shared" si="4"/>
        <v>354</v>
      </c>
      <c r="B367" s="99" t="e">
        <f>'2 SERVICES'!#REF!</f>
        <v>#REF!</v>
      </c>
      <c r="C367" s="94">
        <f>'2 SERVICES'!B365</f>
        <v>0</v>
      </c>
      <c r="D367" s="95"/>
      <c r="E367" s="89"/>
      <c r="F367" s="100">
        <f t="shared" si="5"/>
        <v>30</v>
      </c>
      <c r="G367" s="91" t="s">
        <v>186</v>
      </c>
      <c r="H367" s="96">
        <f t="shared" si="6"/>
        <v>180</v>
      </c>
      <c r="I367" s="89"/>
      <c r="J367" s="96" t="e">
        <f>'2 SERVICES'!#REF!</f>
        <v>#REF!</v>
      </c>
      <c r="K367" s="91"/>
      <c r="L367" s="97" t="e">
        <f>'2 SERVICES'!#REF!</f>
        <v>#REF!</v>
      </c>
      <c r="M367" s="774" t="s">
        <v>165</v>
      </c>
      <c r="N367" s="462"/>
      <c r="O367" s="462"/>
      <c r="P367" s="462"/>
      <c r="Q367" s="462"/>
      <c r="R367" s="463"/>
      <c r="S367" s="98" t="e">
        <f t="shared" si="7"/>
        <v>#REF!</v>
      </c>
      <c r="T367" s="1"/>
      <c r="U367" s="1"/>
      <c r="V367" s="1"/>
      <c r="W367" s="1"/>
      <c r="X367" s="1"/>
      <c r="Y367" s="1"/>
      <c r="Z367" s="1"/>
    </row>
    <row r="368" spans="1:26" ht="39.75" customHeight="1" x14ac:dyDescent="0.25">
      <c r="A368" s="92">
        <f t="shared" si="4"/>
        <v>355</v>
      </c>
      <c r="B368" s="93" t="e">
        <f>'2 SERVICES'!#REF!</f>
        <v>#REF!</v>
      </c>
      <c r="C368" s="94">
        <f>'2 SERVICES'!B366</f>
        <v>0</v>
      </c>
      <c r="D368" s="95"/>
      <c r="E368" s="89"/>
      <c r="F368" s="96">
        <f t="shared" si="5"/>
        <v>30</v>
      </c>
      <c r="G368" s="91" t="s">
        <v>185</v>
      </c>
      <c r="H368" s="96">
        <f t="shared" si="6"/>
        <v>180</v>
      </c>
      <c r="I368" s="89"/>
      <c r="J368" s="96" t="e">
        <f>'2 SERVICES'!#REF!</f>
        <v>#REF!</v>
      </c>
      <c r="K368" s="91"/>
      <c r="L368" s="97" t="e">
        <f>'2 SERVICES'!#REF!</f>
        <v>#REF!</v>
      </c>
      <c r="M368" s="774" t="s">
        <v>165</v>
      </c>
      <c r="N368" s="462"/>
      <c r="O368" s="462"/>
      <c r="P368" s="462"/>
      <c r="Q368" s="462"/>
      <c r="R368" s="463"/>
      <c r="S368" s="98" t="e">
        <f t="shared" si="7"/>
        <v>#REF!</v>
      </c>
      <c r="T368" s="1"/>
      <c r="U368" s="1"/>
      <c r="V368" s="1"/>
      <c r="W368" s="1"/>
      <c r="X368" s="1"/>
      <c r="Y368" s="1"/>
      <c r="Z368" s="1"/>
    </row>
    <row r="369" spans="1:26" ht="39.75" customHeight="1" x14ac:dyDescent="0.25">
      <c r="A369" s="92">
        <f t="shared" si="4"/>
        <v>356</v>
      </c>
      <c r="B369" s="99" t="e">
        <f>'2 SERVICES'!#REF!</f>
        <v>#REF!</v>
      </c>
      <c r="C369" s="94">
        <f>'2 SERVICES'!B367</f>
        <v>0</v>
      </c>
      <c r="D369" s="95"/>
      <c r="E369" s="89"/>
      <c r="F369" s="100">
        <f t="shared" si="5"/>
        <v>30</v>
      </c>
      <c r="G369" s="91" t="s">
        <v>186</v>
      </c>
      <c r="H369" s="96">
        <f t="shared" si="6"/>
        <v>180</v>
      </c>
      <c r="I369" s="89"/>
      <c r="J369" s="96" t="e">
        <f>'2 SERVICES'!#REF!</f>
        <v>#REF!</v>
      </c>
      <c r="K369" s="91"/>
      <c r="L369" s="97" t="e">
        <f>'2 SERVICES'!#REF!</f>
        <v>#REF!</v>
      </c>
      <c r="M369" s="774" t="s">
        <v>165</v>
      </c>
      <c r="N369" s="462"/>
      <c r="O369" s="462"/>
      <c r="P369" s="462"/>
      <c r="Q369" s="462"/>
      <c r="R369" s="463"/>
      <c r="S369" s="98" t="e">
        <f t="shared" si="7"/>
        <v>#REF!</v>
      </c>
      <c r="T369" s="1"/>
      <c r="U369" s="1"/>
      <c r="V369" s="1"/>
      <c r="W369" s="1"/>
      <c r="X369" s="1"/>
      <c r="Y369" s="1"/>
      <c r="Z369" s="1"/>
    </row>
    <row r="370" spans="1:26" ht="39.75" customHeight="1" x14ac:dyDescent="0.25">
      <c r="A370" s="92">
        <f t="shared" si="4"/>
        <v>357</v>
      </c>
      <c r="B370" s="93" t="e">
        <f>'2 SERVICES'!#REF!</f>
        <v>#REF!</v>
      </c>
      <c r="C370" s="94">
        <f>'2 SERVICES'!B368</f>
        <v>0</v>
      </c>
      <c r="D370" s="95"/>
      <c r="E370" s="89"/>
      <c r="F370" s="96">
        <f t="shared" si="5"/>
        <v>30</v>
      </c>
      <c r="G370" s="91" t="s">
        <v>185</v>
      </c>
      <c r="H370" s="96">
        <f t="shared" si="6"/>
        <v>180</v>
      </c>
      <c r="I370" s="89"/>
      <c r="J370" s="96" t="e">
        <f>'2 SERVICES'!#REF!</f>
        <v>#REF!</v>
      </c>
      <c r="K370" s="91"/>
      <c r="L370" s="97" t="e">
        <f>'2 SERVICES'!#REF!</f>
        <v>#REF!</v>
      </c>
      <c r="M370" s="774" t="s">
        <v>165</v>
      </c>
      <c r="N370" s="462"/>
      <c r="O370" s="462"/>
      <c r="P370" s="462"/>
      <c r="Q370" s="462"/>
      <c r="R370" s="463"/>
      <c r="S370" s="98" t="e">
        <f t="shared" si="7"/>
        <v>#REF!</v>
      </c>
      <c r="T370" s="1"/>
      <c r="U370" s="1"/>
      <c r="V370" s="1"/>
      <c r="W370" s="1"/>
      <c r="X370" s="1"/>
      <c r="Y370" s="1"/>
      <c r="Z370" s="1"/>
    </row>
    <row r="371" spans="1:26" ht="39.75" customHeight="1" x14ac:dyDescent="0.25">
      <c r="A371" s="92">
        <f t="shared" si="4"/>
        <v>358</v>
      </c>
      <c r="B371" s="99" t="e">
        <f>'2 SERVICES'!#REF!</f>
        <v>#REF!</v>
      </c>
      <c r="C371" s="94">
        <f>'2 SERVICES'!B369</f>
        <v>0</v>
      </c>
      <c r="D371" s="95"/>
      <c r="E371" s="89"/>
      <c r="F371" s="100">
        <f t="shared" si="5"/>
        <v>30</v>
      </c>
      <c r="G371" s="91" t="s">
        <v>186</v>
      </c>
      <c r="H371" s="96">
        <f t="shared" si="6"/>
        <v>180</v>
      </c>
      <c r="I371" s="89"/>
      <c r="J371" s="96" t="e">
        <f>'2 SERVICES'!#REF!</f>
        <v>#REF!</v>
      </c>
      <c r="K371" s="91"/>
      <c r="L371" s="97" t="e">
        <f>'2 SERVICES'!#REF!</f>
        <v>#REF!</v>
      </c>
      <c r="M371" s="774" t="s">
        <v>165</v>
      </c>
      <c r="N371" s="462"/>
      <c r="O371" s="462"/>
      <c r="P371" s="462"/>
      <c r="Q371" s="462"/>
      <c r="R371" s="463"/>
      <c r="S371" s="98" t="e">
        <f t="shared" si="7"/>
        <v>#REF!</v>
      </c>
      <c r="T371" s="1"/>
      <c r="U371" s="1"/>
      <c r="V371" s="1"/>
      <c r="W371" s="1"/>
      <c r="X371" s="1"/>
      <c r="Y371" s="1"/>
      <c r="Z371" s="1"/>
    </row>
    <row r="372" spans="1:26" ht="39.75" customHeight="1" x14ac:dyDescent="0.25">
      <c r="A372" s="92">
        <f t="shared" si="4"/>
        <v>359</v>
      </c>
      <c r="B372" s="93" t="e">
        <f>'2 SERVICES'!#REF!</f>
        <v>#REF!</v>
      </c>
      <c r="C372" s="94">
        <f>'2 SERVICES'!B370</f>
        <v>0</v>
      </c>
      <c r="D372" s="95"/>
      <c r="E372" s="89"/>
      <c r="F372" s="96">
        <f t="shared" si="5"/>
        <v>30</v>
      </c>
      <c r="G372" s="91" t="s">
        <v>185</v>
      </c>
      <c r="H372" s="96">
        <f t="shared" si="6"/>
        <v>180</v>
      </c>
      <c r="I372" s="89"/>
      <c r="J372" s="96" t="e">
        <f>'2 SERVICES'!#REF!</f>
        <v>#REF!</v>
      </c>
      <c r="K372" s="91"/>
      <c r="L372" s="97" t="e">
        <f>'2 SERVICES'!#REF!</f>
        <v>#REF!</v>
      </c>
      <c r="M372" s="774" t="s">
        <v>165</v>
      </c>
      <c r="N372" s="462"/>
      <c r="O372" s="462"/>
      <c r="P372" s="462"/>
      <c r="Q372" s="462"/>
      <c r="R372" s="463"/>
      <c r="S372" s="98" t="e">
        <f t="shared" si="7"/>
        <v>#REF!</v>
      </c>
      <c r="T372" s="1"/>
      <c r="U372" s="1"/>
      <c r="V372" s="1"/>
      <c r="W372" s="1"/>
      <c r="X372" s="1"/>
      <c r="Y372" s="1"/>
      <c r="Z372" s="1"/>
    </row>
    <row r="373" spans="1:26" ht="39.75" customHeight="1" x14ac:dyDescent="0.25">
      <c r="A373" s="92">
        <f t="shared" si="4"/>
        <v>360</v>
      </c>
      <c r="B373" s="99" t="e">
        <f>'2 SERVICES'!#REF!</f>
        <v>#REF!</v>
      </c>
      <c r="C373" s="94">
        <f>'2 SERVICES'!B371</f>
        <v>0</v>
      </c>
      <c r="D373" s="95"/>
      <c r="E373" s="89"/>
      <c r="F373" s="100">
        <f t="shared" si="5"/>
        <v>30</v>
      </c>
      <c r="G373" s="91" t="s">
        <v>186</v>
      </c>
      <c r="H373" s="96">
        <f t="shared" si="6"/>
        <v>180</v>
      </c>
      <c r="I373" s="89"/>
      <c r="J373" s="96" t="e">
        <f>'2 SERVICES'!#REF!</f>
        <v>#REF!</v>
      </c>
      <c r="K373" s="91"/>
      <c r="L373" s="97" t="e">
        <f>'2 SERVICES'!#REF!</f>
        <v>#REF!</v>
      </c>
      <c r="M373" s="774" t="s">
        <v>165</v>
      </c>
      <c r="N373" s="462"/>
      <c r="O373" s="462"/>
      <c r="P373" s="462"/>
      <c r="Q373" s="462"/>
      <c r="R373" s="463"/>
      <c r="S373" s="98" t="e">
        <f t="shared" si="7"/>
        <v>#REF!</v>
      </c>
      <c r="T373" s="1"/>
      <c r="U373" s="1"/>
      <c r="V373" s="1"/>
      <c r="W373" s="1"/>
      <c r="X373" s="1"/>
      <c r="Y373" s="1"/>
      <c r="Z373" s="1"/>
    </row>
    <row r="374" spans="1:26" ht="39.75" customHeight="1" x14ac:dyDescent="0.25">
      <c r="A374" s="92">
        <f t="shared" si="4"/>
        <v>361</v>
      </c>
      <c r="B374" s="93" t="e">
        <f>'2 SERVICES'!#REF!</f>
        <v>#REF!</v>
      </c>
      <c r="C374" s="94">
        <f>'2 SERVICES'!B372</f>
        <v>0</v>
      </c>
      <c r="D374" s="95"/>
      <c r="E374" s="89"/>
      <c r="F374" s="96">
        <f t="shared" si="5"/>
        <v>30</v>
      </c>
      <c r="G374" s="91" t="s">
        <v>185</v>
      </c>
      <c r="H374" s="96">
        <f t="shared" si="6"/>
        <v>180</v>
      </c>
      <c r="I374" s="89"/>
      <c r="J374" s="96" t="e">
        <f>'2 SERVICES'!#REF!</f>
        <v>#REF!</v>
      </c>
      <c r="K374" s="91"/>
      <c r="L374" s="97" t="e">
        <f>'2 SERVICES'!#REF!</f>
        <v>#REF!</v>
      </c>
      <c r="M374" s="774" t="s">
        <v>165</v>
      </c>
      <c r="N374" s="462"/>
      <c r="O374" s="462"/>
      <c r="P374" s="462"/>
      <c r="Q374" s="462"/>
      <c r="R374" s="463"/>
      <c r="S374" s="98" t="e">
        <f t="shared" si="7"/>
        <v>#REF!</v>
      </c>
      <c r="T374" s="1"/>
      <c r="U374" s="1"/>
      <c r="V374" s="1"/>
      <c r="W374" s="1"/>
      <c r="X374" s="1"/>
      <c r="Y374" s="1"/>
      <c r="Z374" s="1"/>
    </row>
    <row r="375" spans="1:26" ht="39.75" customHeight="1" x14ac:dyDescent="0.25">
      <c r="A375" s="92">
        <f t="shared" si="4"/>
        <v>362</v>
      </c>
      <c r="B375" s="99" t="e">
        <f>'2 SERVICES'!#REF!</f>
        <v>#REF!</v>
      </c>
      <c r="C375" s="94">
        <f>'2 SERVICES'!B373</f>
        <v>0</v>
      </c>
      <c r="D375" s="95"/>
      <c r="E375" s="89"/>
      <c r="F375" s="100">
        <f t="shared" si="5"/>
        <v>30</v>
      </c>
      <c r="G375" s="91" t="s">
        <v>186</v>
      </c>
      <c r="H375" s="96">
        <f t="shared" si="6"/>
        <v>180</v>
      </c>
      <c r="I375" s="89"/>
      <c r="J375" s="96" t="e">
        <f>'2 SERVICES'!#REF!</f>
        <v>#REF!</v>
      </c>
      <c r="K375" s="91"/>
      <c r="L375" s="97" t="e">
        <f>'2 SERVICES'!#REF!</f>
        <v>#REF!</v>
      </c>
      <c r="M375" s="774" t="s">
        <v>165</v>
      </c>
      <c r="N375" s="462"/>
      <c r="O375" s="462"/>
      <c r="P375" s="462"/>
      <c r="Q375" s="462"/>
      <c r="R375" s="463"/>
      <c r="S375" s="98" t="e">
        <f t="shared" si="7"/>
        <v>#REF!</v>
      </c>
      <c r="T375" s="1"/>
      <c r="U375" s="1"/>
      <c r="V375" s="1"/>
      <c r="W375" s="1"/>
      <c r="X375" s="1"/>
      <c r="Y375" s="1"/>
      <c r="Z375" s="1"/>
    </row>
    <row r="376" spans="1:26" ht="39.75" customHeight="1" x14ac:dyDescent="0.25">
      <c r="A376" s="92">
        <f t="shared" si="4"/>
        <v>363</v>
      </c>
      <c r="B376" s="93" t="e">
        <f>'2 SERVICES'!#REF!</f>
        <v>#REF!</v>
      </c>
      <c r="C376" s="94">
        <f>'2 SERVICES'!B374</f>
        <v>0</v>
      </c>
      <c r="D376" s="95"/>
      <c r="E376" s="89"/>
      <c r="F376" s="96">
        <f t="shared" si="5"/>
        <v>30</v>
      </c>
      <c r="G376" s="91" t="s">
        <v>185</v>
      </c>
      <c r="H376" s="96">
        <f t="shared" si="6"/>
        <v>180</v>
      </c>
      <c r="I376" s="89"/>
      <c r="J376" s="96" t="e">
        <f>'2 SERVICES'!#REF!</f>
        <v>#REF!</v>
      </c>
      <c r="K376" s="91"/>
      <c r="L376" s="97" t="e">
        <f>'2 SERVICES'!#REF!</f>
        <v>#REF!</v>
      </c>
      <c r="M376" s="774" t="s">
        <v>165</v>
      </c>
      <c r="N376" s="462"/>
      <c r="O376" s="462"/>
      <c r="P376" s="462"/>
      <c r="Q376" s="462"/>
      <c r="R376" s="463"/>
      <c r="S376" s="98" t="e">
        <f t="shared" si="7"/>
        <v>#REF!</v>
      </c>
      <c r="T376" s="1"/>
      <c r="U376" s="1"/>
      <c r="V376" s="1"/>
      <c r="W376" s="1"/>
      <c r="X376" s="1"/>
      <c r="Y376" s="1"/>
      <c r="Z376" s="1"/>
    </row>
    <row r="377" spans="1:26" ht="39.75" customHeight="1" x14ac:dyDescent="0.25">
      <c r="A377" s="92">
        <f t="shared" si="4"/>
        <v>364</v>
      </c>
      <c r="B377" s="99" t="e">
        <f>'2 SERVICES'!#REF!</f>
        <v>#REF!</v>
      </c>
      <c r="C377" s="94">
        <f>'2 SERVICES'!B375</f>
        <v>0</v>
      </c>
      <c r="D377" s="95"/>
      <c r="E377" s="89"/>
      <c r="F377" s="100">
        <f t="shared" si="5"/>
        <v>30</v>
      </c>
      <c r="G377" s="91" t="s">
        <v>186</v>
      </c>
      <c r="H377" s="96">
        <f t="shared" si="6"/>
        <v>180</v>
      </c>
      <c r="I377" s="89"/>
      <c r="J377" s="96" t="e">
        <f>'2 SERVICES'!#REF!</f>
        <v>#REF!</v>
      </c>
      <c r="K377" s="91"/>
      <c r="L377" s="97" t="e">
        <f>'2 SERVICES'!#REF!</f>
        <v>#REF!</v>
      </c>
      <c r="M377" s="774" t="s">
        <v>165</v>
      </c>
      <c r="N377" s="462"/>
      <c r="O377" s="462"/>
      <c r="P377" s="462"/>
      <c r="Q377" s="462"/>
      <c r="R377" s="463"/>
      <c r="S377" s="98" t="e">
        <f t="shared" si="7"/>
        <v>#REF!</v>
      </c>
      <c r="T377" s="1"/>
      <c r="U377" s="1"/>
      <c r="V377" s="1"/>
      <c r="W377" s="1"/>
      <c r="X377" s="1"/>
      <c r="Y377" s="1"/>
      <c r="Z377" s="1"/>
    </row>
    <row r="378" spans="1:26" ht="39.75" customHeight="1" x14ac:dyDescent="0.25">
      <c r="A378" s="92">
        <f t="shared" si="4"/>
        <v>365</v>
      </c>
      <c r="B378" s="93" t="e">
        <f>'2 SERVICES'!#REF!</f>
        <v>#REF!</v>
      </c>
      <c r="C378" s="94">
        <f>'2 SERVICES'!B376</f>
        <v>0</v>
      </c>
      <c r="D378" s="95"/>
      <c r="E378" s="89"/>
      <c r="F378" s="96">
        <f t="shared" si="5"/>
        <v>30</v>
      </c>
      <c r="G378" s="91" t="s">
        <v>185</v>
      </c>
      <c r="H378" s="96">
        <f t="shared" si="6"/>
        <v>180</v>
      </c>
      <c r="I378" s="89"/>
      <c r="J378" s="96" t="e">
        <f>'2 SERVICES'!#REF!</f>
        <v>#REF!</v>
      </c>
      <c r="K378" s="91"/>
      <c r="L378" s="97" t="e">
        <f>'2 SERVICES'!#REF!</f>
        <v>#REF!</v>
      </c>
      <c r="M378" s="774" t="s">
        <v>165</v>
      </c>
      <c r="N378" s="462"/>
      <c r="O378" s="462"/>
      <c r="P378" s="462"/>
      <c r="Q378" s="462"/>
      <c r="R378" s="463"/>
      <c r="S378" s="98" t="e">
        <f t="shared" si="7"/>
        <v>#REF!</v>
      </c>
      <c r="T378" s="1"/>
      <c r="U378" s="1"/>
      <c r="V378" s="1"/>
      <c r="W378" s="1"/>
      <c r="X378" s="1"/>
      <c r="Y378" s="1"/>
      <c r="Z378" s="1"/>
    </row>
    <row r="379" spans="1:26" ht="39.75" customHeight="1" x14ac:dyDescent="0.25">
      <c r="A379" s="92">
        <f t="shared" si="4"/>
        <v>366</v>
      </c>
      <c r="B379" s="99" t="e">
        <f>'2 SERVICES'!#REF!</f>
        <v>#REF!</v>
      </c>
      <c r="C379" s="94">
        <f>'2 SERVICES'!B377</f>
        <v>0</v>
      </c>
      <c r="D379" s="95"/>
      <c r="E379" s="89"/>
      <c r="F379" s="100">
        <f t="shared" si="5"/>
        <v>30</v>
      </c>
      <c r="G379" s="91" t="s">
        <v>186</v>
      </c>
      <c r="H379" s="96">
        <f t="shared" si="6"/>
        <v>180</v>
      </c>
      <c r="I379" s="89"/>
      <c r="J379" s="96" t="e">
        <f>'2 SERVICES'!#REF!</f>
        <v>#REF!</v>
      </c>
      <c r="K379" s="91"/>
      <c r="L379" s="97" t="e">
        <f>'2 SERVICES'!#REF!</f>
        <v>#REF!</v>
      </c>
      <c r="M379" s="774" t="s">
        <v>165</v>
      </c>
      <c r="N379" s="462"/>
      <c r="O379" s="462"/>
      <c r="P379" s="462"/>
      <c r="Q379" s="462"/>
      <c r="R379" s="463"/>
      <c r="S379" s="98" t="e">
        <f t="shared" si="7"/>
        <v>#REF!</v>
      </c>
      <c r="T379" s="1"/>
      <c r="U379" s="1"/>
      <c r="V379" s="1"/>
      <c r="W379" s="1"/>
      <c r="X379" s="1"/>
      <c r="Y379" s="1"/>
      <c r="Z379" s="1"/>
    </row>
    <row r="380" spans="1:26" ht="39.75" customHeight="1" x14ac:dyDescent="0.25">
      <c r="A380" s="92">
        <f t="shared" si="4"/>
        <v>367</v>
      </c>
      <c r="B380" s="93" t="e">
        <f>'2 SERVICES'!#REF!</f>
        <v>#REF!</v>
      </c>
      <c r="C380" s="94">
        <f>'2 SERVICES'!B378</f>
        <v>0</v>
      </c>
      <c r="D380" s="95"/>
      <c r="E380" s="89"/>
      <c r="F380" s="96">
        <f t="shared" si="5"/>
        <v>30</v>
      </c>
      <c r="G380" s="91" t="s">
        <v>185</v>
      </c>
      <c r="H380" s="96">
        <f t="shared" si="6"/>
        <v>180</v>
      </c>
      <c r="I380" s="89"/>
      <c r="J380" s="96" t="e">
        <f>'2 SERVICES'!#REF!</f>
        <v>#REF!</v>
      </c>
      <c r="K380" s="91"/>
      <c r="L380" s="97" t="e">
        <f>'2 SERVICES'!#REF!</f>
        <v>#REF!</v>
      </c>
      <c r="M380" s="774" t="s">
        <v>165</v>
      </c>
      <c r="N380" s="462"/>
      <c r="O380" s="462"/>
      <c r="P380" s="462"/>
      <c r="Q380" s="462"/>
      <c r="R380" s="463"/>
      <c r="S380" s="98" t="e">
        <f t="shared" si="7"/>
        <v>#REF!</v>
      </c>
      <c r="T380" s="1"/>
      <c r="U380" s="1"/>
      <c r="V380" s="1"/>
      <c r="W380" s="1"/>
      <c r="X380" s="1"/>
      <c r="Y380" s="1"/>
      <c r="Z380" s="1"/>
    </row>
    <row r="381" spans="1:26" ht="39.75" customHeight="1" x14ac:dyDescent="0.25">
      <c r="A381" s="92">
        <f t="shared" si="4"/>
        <v>368</v>
      </c>
      <c r="B381" s="99" t="e">
        <f>'2 SERVICES'!#REF!</f>
        <v>#REF!</v>
      </c>
      <c r="C381" s="94">
        <f>'2 SERVICES'!B379</f>
        <v>0</v>
      </c>
      <c r="D381" s="95"/>
      <c r="E381" s="89"/>
      <c r="F381" s="100">
        <f t="shared" si="5"/>
        <v>30</v>
      </c>
      <c r="G381" s="91" t="s">
        <v>186</v>
      </c>
      <c r="H381" s="96">
        <f t="shared" si="6"/>
        <v>180</v>
      </c>
      <c r="I381" s="89"/>
      <c r="J381" s="96" t="e">
        <f>'2 SERVICES'!#REF!</f>
        <v>#REF!</v>
      </c>
      <c r="K381" s="91"/>
      <c r="L381" s="97" t="e">
        <f>'2 SERVICES'!#REF!</f>
        <v>#REF!</v>
      </c>
      <c r="M381" s="774" t="s">
        <v>165</v>
      </c>
      <c r="N381" s="462"/>
      <c r="O381" s="462"/>
      <c r="P381" s="462"/>
      <c r="Q381" s="462"/>
      <c r="R381" s="463"/>
      <c r="S381" s="98" t="e">
        <f t="shared" si="7"/>
        <v>#REF!</v>
      </c>
      <c r="T381" s="1"/>
      <c r="U381" s="1"/>
      <c r="V381" s="1"/>
      <c r="W381" s="1"/>
      <c r="X381" s="1"/>
      <c r="Y381" s="1"/>
      <c r="Z381" s="1"/>
    </row>
    <row r="382" spans="1:26" ht="39.75" customHeight="1" x14ac:dyDescent="0.25">
      <c r="A382" s="92">
        <f t="shared" si="4"/>
        <v>369</v>
      </c>
      <c r="B382" s="93" t="e">
        <f>'2 SERVICES'!#REF!</f>
        <v>#REF!</v>
      </c>
      <c r="C382" s="94">
        <f>'2 SERVICES'!B380</f>
        <v>0</v>
      </c>
      <c r="D382" s="95"/>
      <c r="E382" s="89"/>
      <c r="F382" s="96">
        <f t="shared" si="5"/>
        <v>30</v>
      </c>
      <c r="G382" s="91" t="s">
        <v>185</v>
      </c>
      <c r="H382" s="96">
        <f t="shared" si="6"/>
        <v>180</v>
      </c>
      <c r="I382" s="89"/>
      <c r="J382" s="96" t="e">
        <f>'2 SERVICES'!#REF!</f>
        <v>#REF!</v>
      </c>
      <c r="K382" s="91"/>
      <c r="L382" s="97" t="e">
        <f>'2 SERVICES'!#REF!</f>
        <v>#REF!</v>
      </c>
      <c r="M382" s="774" t="s">
        <v>165</v>
      </c>
      <c r="N382" s="462"/>
      <c r="O382" s="462"/>
      <c r="P382" s="462"/>
      <c r="Q382" s="462"/>
      <c r="R382" s="463"/>
      <c r="S382" s="98" t="e">
        <f t="shared" si="7"/>
        <v>#REF!</v>
      </c>
      <c r="T382" s="1"/>
      <c r="U382" s="1"/>
      <c r="V382" s="1"/>
      <c r="W382" s="1"/>
      <c r="X382" s="1"/>
      <c r="Y382" s="1"/>
      <c r="Z382" s="1"/>
    </row>
    <row r="383" spans="1:26" ht="39.75" customHeight="1" x14ac:dyDescent="0.25">
      <c r="A383" s="92">
        <f t="shared" si="4"/>
        <v>370</v>
      </c>
      <c r="B383" s="99" t="e">
        <f>'2 SERVICES'!#REF!</f>
        <v>#REF!</v>
      </c>
      <c r="C383" s="94">
        <f>'2 SERVICES'!B381</f>
        <v>0</v>
      </c>
      <c r="D383" s="95"/>
      <c r="E383" s="89"/>
      <c r="F383" s="100">
        <f t="shared" si="5"/>
        <v>30</v>
      </c>
      <c r="G383" s="91" t="s">
        <v>186</v>
      </c>
      <c r="H383" s="96">
        <f t="shared" si="6"/>
        <v>180</v>
      </c>
      <c r="I383" s="89"/>
      <c r="J383" s="96" t="e">
        <f>'2 SERVICES'!#REF!</f>
        <v>#REF!</v>
      </c>
      <c r="K383" s="91"/>
      <c r="L383" s="97" t="e">
        <f>'2 SERVICES'!#REF!</f>
        <v>#REF!</v>
      </c>
      <c r="M383" s="774" t="s">
        <v>165</v>
      </c>
      <c r="N383" s="462"/>
      <c r="O383" s="462"/>
      <c r="P383" s="462"/>
      <c r="Q383" s="462"/>
      <c r="R383" s="463"/>
      <c r="S383" s="98" t="e">
        <f t="shared" si="7"/>
        <v>#REF!</v>
      </c>
      <c r="T383" s="1"/>
      <c r="U383" s="1"/>
      <c r="V383" s="1"/>
      <c r="W383" s="1"/>
      <c r="X383" s="1"/>
      <c r="Y383" s="1"/>
      <c r="Z383" s="1"/>
    </row>
    <row r="384" spans="1:26" ht="39.75" customHeight="1" x14ac:dyDescent="0.25">
      <c r="A384" s="92">
        <f t="shared" si="4"/>
        <v>371</v>
      </c>
      <c r="B384" s="93" t="e">
        <f>'2 SERVICES'!#REF!</f>
        <v>#REF!</v>
      </c>
      <c r="C384" s="94">
        <f>'2 SERVICES'!B382</f>
        <v>0</v>
      </c>
      <c r="D384" s="95"/>
      <c r="E384" s="89"/>
      <c r="F384" s="96">
        <f t="shared" si="5"/>
        <v>30</v>
      </c>
      <c r="G384" s="91" t="s">
        <v>185</v>
      </c>
      <c r="H384" s="96">
        <f t="shared" si="6"/>
        <v>180</v>
      </c>
      <c r="I384" s="89"/>
      <c r="J384" s="96" t="e">
        <f>'2 SERVICES'!#REF!</f>
        <v>#REF!</v>
      </c>
      <c r="K384" s="91"/>
      <c r="L384" s="97" t="e">
        <f>'2 SERVICES'!#REF!</f>
        <v>#REF!</v>
      </c>
      <c r="M384" s="774" t="s">
        <v>165</v>
      </c>
      <c r="N384" s="462"/>
      <c r="O384" s="462"/>
      <c r="P384" s="462"/>
      <c r="Q384" s="462"/>
      <c r="R384" s="463"/>
      <c r="S384" s="98" t="e">
        <f t="shared" si="7"/>
        <v>#REF!</v>
      </c>
      <c r="T384" s="1"/>
      <c r="U384" s="1"/>
      <c r="V384" s="1"/>
      <c r="W384" s="1"/>
      <c r="X384" s="1"/>
      <c r="Y384" s="1"/>
      <c r="Z384" s="1"/>
    </row>
    <row r="385" spans="1:26" ht="39.75" customHeight="1" x14ac:dyDescent="0.25">
      <c r="A385" s="92">
        <f t="shared" si="4"/>
        <v>372</v>
      </c>
      <c r="B385" s="99" t="e">
        <f>'2 SERVICES'!#REF!</f>
        <v>#REF!</v>
      </c>
      <c r="C385" s="94">
        <f>'2 SERVICES'!B383</f>
        <v>0</v>
      </c>
      <c r="D385" s="95"/>
      <c r="E385" s="89"/>
      <c r="F385" s="100">
        <f t="shared" si="5"/>
        <v>30</v>
      </c>
      <c r="G385" s="91" t="s">
        <v>186</v>
      </c>
      <c r="H385" s="96">
        <f t="shared" si="6"/>
        <v>180</v>
      </c>
      <c r="I385" s="89"/>
      <c r="J385" s="96" t="e">
        <f>'2 SERVICES'!#REF!</f>
        <v>#REF!</v>
      </c>
      <c r="K385" s="91"/>
      <c r="L385" s="97" t="e">
        <f>'2 SERVICES'!#REF!</f>
        <v>#REF!</v>
      </c>
      <c r="M385" s="774" t="s">
        <v>165</v>
      </c>
      <c r="N385" s="462"/>
      <c r="O385" s="462"/>
      <c r="P385" s="462"/>
      <c r="Q385" s="462"/>
      <c r="R385" s="463"/>
      <c r="S385" s="98" t="e">
        <f t="shared" si="7"/>
        <v>#REF!</v>
      </c>
      <c r="T385" s="1"/>
      <c r="U385" s="1"/>
      <c r="V385" s="1"/>
      <c r="W385" s="1"/>
      <c r="X385" s="1"/>
      <c r="Y385" s="1"/>
      <c r="Z385" s="1"/>
    </row>
    <row r="386" spans="1:26" ht="39.75" customHeight="1" x14ac:dyDescent="0.25">
      <c r="A386" s="92">
        <f t="shared" si="4"/>
        <v>373</v>
      </c>
      <c r="B386" s="93" t="e">
        <f>'2 SERVICES'!#REF!</f>
        <v>#REF!</v>
      </c>
      <c r="C386" s="94">
        <f>'2 SERVICES'!B384</f>
        <v>0</v>
      </c>
      <c r="D386" s="95"/>
      <c r="E386" s="89"/>
      <c r="F386" s="96">
        <f t="shared" si="5"/>
        <v>30</v>
      </c>
      <c r="G386" s="91" t="s">
        <v>185</v>
      </c>
      <c r="H386" s="96">
        <f t="shared" si="6"/>
        <v>180</v>
      </c>
      <c r="I386" s="89"/>
      <c r="J386" s="96" t="e">
        <f>'2 SERVICES'!#REF!</f>
        <v>#REF!</v>
      </c>
      <c r="K386" s="91"/>
      <c r="L386" s="97" t="e">
        <f>'2 SERVICES'!#REF!</f>
        <v>#REF!</v>
      </c>
      <c r="M386" s="774" t="s">
        <v>165</v>
      </c>
      <c r="N386" s="462"/>
      <c r="O386" s="462"/>
      <c r="P386" s="462"/>
      <c r="Q386" s="462"/>
      <c r="R386" s="463"/>
      <c r="S386" s="98" t="e">
        <f t="shared" si="7"/>
        <v>#REF!</v>
      </c>
      <c r="T386" s="1"/>
      <c r="U386" s="1"/>
      <c r="V386" s="1"/>
      <c r="W386" s="1"/>
      <c r="X386" s="1"/>
      <c r="Y386" s="1"/>
      <c r="Z386" s="1"/>
    </row>
    <row r="387" spans="1:26" ht="39.75" customHeight="1" x14ac:dyDescent="0.25">
      <c r="A387" s="92">
        <f t="shared" si="4"/>
        <v>374</v>
      </c>
      <c r="B387" s="99" t="e">
        <f>'2 SERVICES'!#REF!</f>
        <v>#REF!</v>
      </c>
      <c r="C387" s="94">
        <f>'2 SERVICES'!B385</f>
        <v>0</v>
      </c>
      <c r="D387" s="95"/>
      <c r="E387" s="89"/>
      <c r="F387" s="100">
        <f t="shared" si="5"/>
        <v>30</v>
      </c>
      <c r="G387" s="91" t="s">
        <v>186</v>
      </c>
      <c r="H387" s="96">
        <f t="shared" si="6"/>
        <v>180</v>
      </c>
      <c r="I387" s="89"/>
      <c r="J387" s="96" t="e">
        <f>'2 SERVICES'!#REF!</f>
        <v>#REF!</v>
      </c>
      <c r="K387" s="91"/>
      <c r="L387" s="97" t="e">
        <f>'2 SERVICES'!#REF!</f>
        <v>#REF!</v>
      </c>
      <c r="M387" s="774" t="s">
        <v>165</v>
      </c>
      <c r="N387" s="462"/>
      <c r="O387" s="462"/>
      <c r="P387" s="462"/>
      <c r="Q387" s="462"/>
      <c r="R387" s="463"/>
      <c r="S387" s="98" t="e">
        <f t="shared" si="7"/>
        <v>#REF!</v>
      </c>
      <c r="T387" s="1"/>
      <c r="U387" s="1"/>
      <c r="V387" s="1"/>
      <c r="W387" s="1"/>
      <c r="X387" s="1"/>
      <c r="Y387" s="1"/>
      <c r="Z387" s="1"/>
    </row>
    <row r="388" spans="1:26" ht="39.75" customHeight="1" x14ac:dyDescent="0.25">
      <c r="A388" s="92">
        <f t="shared" si="4"/>
        <v>375</v>
      </c>
      <c r="B388" s="93" t="e">
        <f>'2 SERVICES'!#REF!</f>
        <v>#REF!</v>
      </c>
      <c r="C388" s="94">
        <f>'2 SERVICES'!B386</f>
        <v>0</v>
      </c>
      <c r="D388" s="95"/>
      <c r="E388" s="89"/>
      <c r="F388" s="96">
        <f t="shared" si="5"/>
        <v>30</v>
      </c>
      <c r="G388" s="91" t="s">
        <v>185</v>
      </c>
      <c r="H388" s="96">
        <f t="shared" si="6"/>
        <v>180</v>
      </c>
      <c r="I388" s="89"/>
      <c r="J388" s="96" t="e">
        <f>'2 SERVICES'!#REF!</f>
        <v>#REF!</v>
      </c>
      <c r="K388" s="91"/>
      <c r="L388" s="97" t="e">
        <f>'2 SERVICES'!#REF!</f>
        <v>#REF!</v>
      </c>
      <c r="M388" s="774" t="s">
        <v>165</v>
      </c>
      <c r="N388" s="462"/>
      <c r="O388" s="462"/>
      <c r="P388" s="462"/>
      <c r="Q388" s="462"/>
      <c r="R388" s="463"/>
      <c r="S388" s="98" t="e">
        <f t="shared" si="7"/>
        <v>#REF!</v>
      </c>
      <c r="T388" s="1"/>
      <c r="U388" s="1"/>
      <c r="V388" s="1"/>
      <c r="W388" s="1"/>
      <c r="X388" s="1"/>
      <c r="Y388" s="1"/>
      <c r="Z388" s="1"/>
    </row>
    <row r="389" spans="1:26" ht="39.75" customHeight="1" x14ac:dyDescent="0.25">
      <c r="A389" s="92">
        <f t="shared" si="4"/>
        <v>376</v>
      </c>
      <c r="B389" s="99" t="e">
        <f>'2 SERVICES'!#REF!</f>
        <v>#REF!</v>
      </c>
      <c r="C389" s="94">
        <f>'2 SERVICES'!B387</f>
        <v>0</v>
      </c>
      <c r="D389" s="95"/>
      <c r="E389" s="89"/>
      <c r="F389" s="100">
        <f t="shared" si="5"/>
        <v>30</v>
      </c>
      <c r="G389" s="91" t="s">
        <v>186</v>
      </c>
      <c r="H389" s="96">
        <f t="shared" si="6"/>
        <v>180</v>
      </c>
      <c r="I389" s="89"/>
      <c r="J389" s="96" t="e">
        <f>'2 SERVICES'!#REF!</f>
        <v>#REF!</v>
      </c>
      <c r="K389" s="91"/>
      <c r="L389" s="97" t="e">
        <f>'2 SERVICES'!#REF!</f>
        <v>#REF!</v>
      </c>
      <c r="M389" s="774" t="s">
        <v>165</v>
      </c>
      <c r="N389" s="462"/>
      <c r="O389" s="462"/>
      <c r="P389" s="462"/>
      <c r="Q389" s="462"/>
      <c r="R389" s="463"/>
      <c r="S389" s="98" t="e">
        <f t="shared" si="7"/>
        <v>#REF!</v>
      </c>
      <c r="T389" s="1"/>
      <c r="U389" s="1"/>
      <c r="V389" s="1"/>
      <c r="W389" s="1"/>
      <c r="X389" s="1"/>
      <c r="Y389" s="1"/>
      <c r="Z389" s="1"/>
    </row>
    <row r="390" spans="1:26" ht="39.75" customHeight="1" x14ac:dyDescent="0.25">
      <c r="A390" s="92">
        <f t="shared" si="4"/>
        <v>377</v>
      </c>
      <c r="B390" s="93" t="e">
        <f>'2 SERVICES'!#REF!</f>
        <v>#REF!</v>
      </c>
      <c r="C390" s="94">
        <f>'2 SERVICES'!B388</f>
        <v>0</v>
      </c>
      <c r="D390" s="95"/>
      <c r="E390" s="89"/>
      <c r="F390" s="96">
        <f t="shared" si="5"/>
        <v>30</v>
      </c>
      <c r="G390" s="91" t="s">
        <v>185</v>
      </c>
      <c r="H390" s="96">
        <f t="shared" si="6"/>
        <v>180</v>
      </c>
      <c r="I390" s="89"/>
      <c r="J390" s="96" t="e">
        <f>'2 SERVICES'!#REF!</f>
        <v>#REF!</v>
      </c>
      <c r="K390" s="91"/>
      <c r="L390" s="97" t="e">
        <f>'2 SERVICES'!#REF!</f>
        <v>#REF!</v>
      </c>
      <c r="M390" s="774" t="s">
        <v>165</v>
      </c>
      <c r="N390" s="462"/>
      <c r="O390" s="462"/>
      <c r="P390" s="462"/>
      <c r="Q390" s="462"/>
      <c r="R390" s="463"/>
      <c r="S390" s="98" t="e">
        <f t="shared" si="7"/>
        <v>#REF!</v>
      </c>
      <c r="T390" s="1"/>
      <c r="U390" s="1"/>
      <c r="V390" s="1"/>
      <c r="W390" s="1"/>
      <c r="X390" s="1"/>
      <c r="Y390" s="1"/>
      <c r="Z390" s="1"/>
    </row>
    <row r="391" spans="1:26" ht="39.75" customHeight="1" x14ac:dyDescent="0.25">
      <c r="A391" s="92">
        <f t="shared" si="4"/>
        <v>378</v>
      </c>
      <c r="B391" s="99" t="e">
        <f>'2 SERVICES'!#REF!</f>
        <v>#REF!</v>
      </c>
      <c r="C391" s="94">
        <f>'2 SERVICES'!B389</f>
        <v>0</v>
      </c>
      <c r="D391" s="95"/>
      <c r="E391" s="89"/>
      <c r="F391" s="100">
        <f t="shared" si="5"/>
        <v>30</v>
      </c>
      <c r="G391" s="91" t="s">
        <v>186</v>
      </c>
      <c r="H391" s="96">
        <f t="shared" si="6"/>
        <v>180</v>
      </c>
      <c r="I391" s="89"/>
      <c r="J391" s="96" t="e">
        <f>'2 SERVICES'!#REF!</f>
        <v>#REF!</v>
      </c>
      <c r="K391" s="91"/>
      <c r="L391" s="97" t="e">
        <f>'2 SERVICES'!#REF!</f>
        <v>#REF!</v>
      </c>
      <c r="M391" s="774" t="s">
        <v>165</v>
      </c>
      <c r="N391" s="462"/>
      <c r="O391" s="462"/>
      <c r="P391" s="462"/>
      <c r="Q391" s="462"/>
      <c r="R391" s="463"/>
      <c r="S391" s="98" t="e">
        <f t="shared" si="7"/>
        <v>#REF!</v>
      </c>
      <c r="T391" s="1"/>
      <c r="U391" s="1"/>
      <c r="V391" s="1"/>
      <c r="W391" s="1"/>
      <c r="X391" s="1"/>
      <c r="Y391" s="1"/>
      <c r="Z391" s="1"/>
    </row>
    <row r="392" spans="1:26" ht="39.75" customHeight="1" x14ac:dyDescent="0.25">
      <c r="A392" s="92">
        <f t="shared" si="4"/>
        <v>379</v>
      </c>
      <c r="B392" s="93" t="e">
        <f>'2 SERVICES'!#REF!</f>
        <v>#REF!</v>
      </c>
      <c r="C392" s="94">
        <f>'2 SERVICES'!B390</f>
        <v>0</v>
      </c>
      <c r="D392" s="95"/>
      <c r="E392" s="89"/>
      <c r="F392" s="96">
        <f t="shared" si="5"/>
        <v>30</v>
      </c>
      <c r="G392" s="91" t="s">
        <v>185</v>
      </c>
      <c r="H392" s="96">
        <f t="shared" si="6"/>
        <v>180</v>
      </c>
      <c r="I392" s="89"/>
      <c r="J392" s="96" t="e">
        <f>'2 SERVICES'!#REF!</f>
        <v>#REF!</v>
      </c>
      <c r="K392" s="91"/>
      <c r="L392" s="97" t="e">
        <f>'2 SERVICES'!#REF!</f>
        <v>#REF!</v>
      </c>
      <c r="M392" s="774" t="s">
        <v>165</v>
      </c>
      <c r="N392" s="462"/>
      <c r="O392" s="462"/>
      <c r="P392" s="462"/>
      <c r="Q392" s="462"/>
      <c r="R392" s="463"/>
      <c r="S392" s="98" t="e">
        <f t="shared" si="7"/>
        <v>#REF!</v>
      </c>
      <c r="T392" s="1"/>
      <c r="U392" s="1"/>
      <c r="V392" s="1"/>
      <c r="W392" s="1"/>
      <c r="X392" s="1"/>
      <c r="Y392" s="1"/>
      <c r="Z392" s="1"/>
    </row>
    <row r="393" spans="1:26" ht="39.75" customHeight="1" x14ac:dyDescent="0.25">
      <c r="A393" s="92">
        <f t="shared" si="4"/>
        <v>380</v>
      </c>
      <c r="B393" s="99" t="e">
        <f>'2 SERVICES'!#REF!</f>
        <v>#REF!</v>
      </c>
      <c r="C393" s="94">
        <f>'2 SERVICES'!B391</f>
        <v>0</v>
      </c>
      <c r="D393" s="95"/>
      <c r="E393" s="89"/>
      <c r="F393" s="100">
        <f t="shared" si="5"/>
        <v>30</v>
      </c>
      <c r="G393" s="91" t="s">
        <v>186</v>
      </c>
      <c r="H393" s="96">
        <f t="shared" si="6"/>
        <v>180</v>
      </c>
      <c r="I393" s="89"/>
      <c r="J393" s="96" t="e">
        <f>'2 SERVICES'!#REF!</f>
        <v>#REF!</v>
      </c>
      <c r="K393" s="91"/>
      <c r="L393" s="97" t="e">
        <f>'2 SERVICES'!#REF!</f>
        <v>#REF!</v>
      </c>
      <c r="M393" s="774" t="s">
        <v>165</v>
      </c>
      <c r="N393" s="462"/>
      <c r="O393" s="462"/>
      <c r="P393" s="462"/>
      <c r="Q393" s="462"/>
      <c r="R393" s="463"/>
      <c r="S393" s="98" t="e">
        <f t="shared" si="7"/>
        <v>#REF!</v>
      </c>
      <c r="T393" s="1"/>
      <c r="U393" s="1"/>
      <c r="V393" s="1"/>
      <c r="W393" s="1"/>
      <c r="X393" s="1"/>
      <c r="Y393" s="1"/>
      <c r="Z393" s="1"/>
    </row>
    <row r="394" spans="1:26" ht="39.75" customHeight="1" x14ac:dyDescent="0.25">
      <c r="A394" s="92">
        <f t="shared" si="4"/>
        <v>381</v>
      </c>
      <c r="B394" s="93" t="e">
        <f>'2 SERVICES'!#REF!</f>
        <v>#REF!</v>
      </c>
      <c r="C394" s="94">
        <f>'2 SERVICES'!B392</f>
        <v>0</v>
      </c>
      <c r="D394" s="95"/>
      <c r="E394" s="89"/>
      <c r="F394" s="96">
        <f t="shared" si="5"/>
        <v>30</v>
      </c>
      <c r="G394" s="91" t="s">
        <v>185</v>
      </c>
      <c r="H394" s="96">
        <f t="shared" si="6"/>
        <v>180</v>
      </c>
      <c r="I394" s="89"/>
      <c r="J394" s="96" t="e">
        <f>'2 SERVICES'!#REF!</f>
        <v>#REF!</v>
      </c>
      <c r="K394" s="91"/>
      <c r="L394" s="97" t="e">
        <f>'2 SERVICES'!#REF!</f>
        <v>#REF!</v>
      </c>
      <c r="M394" s="774" t="s">
        <v>165</v>
      </c>
      <c r="N394" s="462"/>
      <c r="O394" s="462"/>
      <c r="P394" s="462"/>
      <c r="Q394" s="462"/>
      <c r="R394" s="463"/>
      <c r="S394" s="98" t="e">
        <f t="shared" si="7"/>
        <v>#REF!</v>
      </c>
      <c r="T394" s="1"/>
      <c r="U394" s="1"/>
      <c r="V394" s="1"/>
      <c r="W394" s="1"/>
      <c r="X394" s="1"/>
      <c r="Y394" s="1"/>
      <c r="Z394" s="1"/>
    </row>
    <row r="395" spans="1:26" ht="39.75" customHeight="1" x14ac:dyDescent="0.25">
      <c r="A395" s="92">
        <f t="shared" si="4"/>
        <v>382</v>
      </c>
      <c r="B395" s="99" t="e">
        <f>'2 SERVICES'!#REF!</f>
        <v>#REF!</v>
      </c>
      <c r="C395" s="94">
        <f>'2 SERVICES'!B393</f>
        <v>0</v>
      </c>
      <c r="D395" s="95"/>
      <c r="E395" s="89"/>
      <c r="F395" s="100">
        <f t="shared" si="5"/>
        <v>30</v>
      </c>
      <c r="G395" s="91" t="s">
        <v>186</v>
      </c>
      <c r="H395" s="96">
        <f t="shared" si="6"/>
        <v>180</v>
      </c>
      <c r="I395" s="89"/>
      <c r="J395" s="96" t="e">
        <f>'2 SERVICES'!#REF!</f>
        <v>#REF!</v>
      </c>
      <c r="K395" s="91"/>
      <c r="L395" s="97" t="e">
        <f>'2 SERVICES'!#REF!</f>
        <v>#REF!</v>
      </c>
      <c r="M395" s="774" t="s">
        <v>165</v>
      </c>
      <c r="N395" s="462"/>
      <c r="O395" s="462"/>
      <c r="P395" s="462"/>
      <c r="Q395" s="462"/>
      <c r="R395" s="463"/>
      <c r="S395" s="98" t="e">
        <f t="shared" si="7"/>
        <v>#REF!</v>
      </c>
      <c r="T395" s="1"/>
      <c r="U395" s="1"/>
      <c r="V395" s="1"/>
      <c r="W395" s="1"/>
      <c r="X395" s="1"/>
      <c r="Y395" s="1"/>
      <c r="Z395" s="1"/>
    </row>
    <row r="396" spans="1:26" ht="39.75" customHeight="1" x14ac:dyDescent="0.25">
      <c r="A396" s="92">
        <f t="shared" si="4"/>
        <v>383</v>
      </c>
      <c r="B396" s="93" t="e">
        <f>'2 SERVICES'!#REF!</f>
        <v>#REF!</v>
      </c>
      <c r="C396" s="94">
        <f>'2 SERVICES'!B394</f>
        <v>0</v>
      </c>
      <c r="D396" s="95"/>
      <c r="E396" s="89"/>
      <c r="F396" s="96">
        <f t="shared" si="5"/>
        <v>30</v>
      </c>
      <c r="G396" s="91" t="s">
        <v>185</v>
      </c>
      <c r="H396" s="96">
        <f t="shared" si="6"/>
        <v>180</v>
      </c>
      <c r="I396" s="89"/>
      <c r="J396" s="96" t="e">
        <f>'2 SERVICES'!#REF!</f>
        <v>#REF!</v>
      </c>
      <c r="K396" s="91"/>
      <c r="L396" s="97" t="e">
        <f>'2 SERVICES'!#REF!</f>
        <v>#REF!</v>
      </c>
      <c r="M396" s="774" t="s">
        <v>165</v>
      </c>
      <c r="N396" s="462"/>
      <c r="O396" s="462"/>
      <c r="P396" s="462"/>
      <c r="Q396" s="462"/>
      <c r="R396" s="463"/>
      <c r="S396" s="98" t="e">
        <f t="shared" si="7"/>
        <v>#REF!</v>
      </c>
      <c r="T396" s="1"/>
      <c r="U396" s="1"/>
      <c r="V396" s="1"/>
      <c r="W396" s="1"/>
      <c r="X396" s="1"/>
      <c r="Y396" s="1"/>
      <c r="Z396" s="1"/>
    </row>
    <row r="397" spans="1:26" ht="39.75" customHeight="1" x14ac:dyDescent="0.25">
      <c r="A397" s="92">
        <f t="shared" si="4"/>
        <v>384</v>
      </c>
      <c r="B397" s="99" t="e">
        <f>'2 SERVICES'!#REF!</f>
        <v>#REF!</v>
      </c>
      <c r="C397" s="94">
        <f>'2 SERVICES'!B395</f>
        <v>0</v>
      </c>
      <c r="D397" s="95"/>
      <c r="E397" s="89"/>
      <c r="F397" s="100">
        <f t="shared" si="5"/>
        <v>30</v>
      </c>
      <c r="G397" s="91" t="s">
        <v>186</v>
      </c>
      <c r="H397" s="96">
        <f t="shared" si="6"/>
        <v>180</v>
      </c>
      <c r="I397" s="89"/>
      <c r="J397" s="96" t="e">
        <f>'2 SERVICES'!#REF!</f>
        <v>#REF!</v>
      </c>
      <c r="K397" s="91"/>
      <c r="L397" s="97" t="e">
        <f>'2 SERVICES'!#REF!</f>
        <v>#REF!</v>
      </c>
      <c r="M397" s="774" t="s">
        <v>165</v>
      </c>
      <c r="N397" s="462"/>
      <c r="O397" s="462"/>
      <c r="P397" s="462"/>
      <c r="Q397" s="462"/>
      <c r="R397" s="463"/>
      <c r="S397" s="98" t="e">
        <f t="shared" si="7"/>
        <v>#REF!</v>
      </c>
      <c r="T397" s="1"/>
      <c r="U397" s="1"/>
      <c r="V397" s="1"/>
      <c r="W397" s="1"/>
      <c r="X397" s="1"/>
      <c r="Y397" s="1"/>
      <c r="Z397" s="1"/>
    </row>
    <row r="398" spans="1:26" ht="39.75" customHeight="1" x14ac:dyDescent="0.25">
      <c r="A398" s="92">
        <f t="shared" si="4"/>
        <v>385</v>
      </c>
      <c r="B398" s="93" t="e">
        <f>'2 SERVICES'!#REF!</f>
        <v>#REF!</v>
      </c>
      <c r="C398" s="94">
        <f>'2 SERVICES'!B396</f>
        <v>0</v>
      </c>
      <c r="D398" s="95"/>
      <c r="E398" s="89"/>
      <c r="F398" s="96">
        <f t="shared" si="5"/>
        <v>30</v>
      </c>
      <c r="G398" s="91" t="s">
        <v>185</v>
      </c>
      <c r="H398" s="96">
        <f t="shared" si="6"/>
        <v>180</v>
      </c>
      <c r="I398" s="89"/>
      <c r="J398" s="96" t="e">
        <f>'2 SERVICES'!#REF!</f>
        <v>#REF!</v>
      </c>
      <c r="K398" s="91"/>
      <c r="L398" s="97" t="e">
        <f>'2 SERVICES'!#REF!</f>
        <v>#REF!</v>
      </c>
      <c r="M398" s="774" t="s">
        <v>165</v>
      </c>
      <c r="N398" s="462"/>
      <c r="O398" s="462"/>
      <c r="P398" s="462"/>
      <c r="Q398" s="462"/>
      <c r="R398" s="463"/>
      <c r="S398" s="98" t="e">
        <f t="shared" si="7"/>
        <v>#REF!</v>
      </c>
      <c r="T398" s="1"/>
      <c r="U398" s="1"/>
      <c r="V398" s="1"/>
      <c r="W398" s="1"/>
      <c r="X398" s="1"/>
      <c r="Y398" s="1"/>
      <c r="Z398" s="1"/>
    </row>
    <row r="399" spans="1:26" ht="39.75" customHeight="1" x14ac:dyDescent="0.25">
      <c r="A399" s="92">
        <f t="shared" si="4"/>
        <v>386</v>
      </c>
      <c r="B399" s="99" t="e">
        <f>'2 SERVICES'!#REF!</f>
        <v>#REF!</v>
      </c>
      <c r="C399" s="94">
        <f>'2 SERVICES'!B397</f>
        <v>0</v>
      </c>
      <c r="D399" s="95"/>
      <c r="E399" s="89"/>
      <c r="F399" s="100">
        <f t="shared" si="5"/>
        <v>30</v>
      </c>
      <c r="G399" s="91" t="s">
        <v>186</v>
      </c>
      <c r="H399" s="96">
        <f t="shared" si="6"/>
        <v>180</v>
      </c>
      <c r="I399" s="89"/>
      <c r="J399" s="96" t="e">
        <f>'2 SERVICES'!#REF!</f>
        <v>#REF!</v>
      </c>
      <c r="K399" s="91"/>
      <c r="L399" s="97" t="e">
        <f>'2 SERVICES'!#REF!</f>
        <v>#REF!</v>
      </c>
      <c r="M399" s="774" t="s">
        <v>165</v>
      </c>
      <c r="N399" s="462"/>
      <c r="O399" s="462"/>
      <c r="P399" s="462"/>
      <c r="Q399" s="462"/>
      <c r="R399" s="463"/>
      <c r="S399" s="98" t="e">
        <f t="shared" si="7"/>
        <v>#REF!</v>
      </c>
      <c r="T399" s="1"/>
      <c r="U399" s="1"/>
      <c r="V399" s="1"/>
      <c r="W399" s="1"/>
      <c r="X399" s="1"/>
      <c r="Y399" s="1"/>
      <c r="Z399" s="1"/>
    </row>
    <row r="400" spans="1:26" ht="39.75" customHeight="1" x14ac:dyDescent="0.25">
      <c r="A400" s="92">
        <f t="shared" si="4"/>
        <v>387</v>
      </c>
      <c r="B400" s="93" t="e">
        <f>'2 SERVICES'!#REF!</f>
        <v>#REF!</v>
      </c>
      <c r="C400" s="94">
        <f>'2 SERVICES'!B398</f>
        <v>0</v>
      </c>
      <c r="D400" s="95"/>
      <c r="E400" s="89"/>
      <c r="F400" s="96">
        <f t="shared" si="5"/>
        <v>30</v>
      </c>
      <c r="G400" s="91" t="s">
        <v>185</v>
      </c>
      <c r="H400" s="96">
        <f t="shared" si="6"/>
        <v>180</v>
      </c>
      <c r="I400" s="89"/>
      <c r="J400" s="96" t="e">
        <f>'2 SERVICES'!#REF!</f>
        <v>#REF!</v>
      </c>
      <c r="K400" s="91"/>
      <c r="L400" s="97" t="e">
        <f>'2 SERVICES'!#REF!</f>
        <v>#REF!</v>
      </c>
      <c r="M400" s="774" t="s">
        <v>165</v>
      </c>
      <c r="N400" s="462"/>
      <c r="O400" s="462"/>
      <c r="P400" s="462"/>
      <c r="Q400" s="462"/>
      <c r="R400" s="463"/>
      <c r="S400" s="98" t="e">
        <f t="shared" si="7"/>
        <v>#REF!</v>
      </c>
      <c r="T400" s="1"/>
      <c r="U400" s="1"/>
      <c r="V400" s="1"/>
      <c r="W400" s="1"/>
      <c r="X400" s="1"/>
      <c r="Y400" s="1"/>
      <c r="Z400" s="1"/>
    </row>
    <row r="401" spans="1:26" ht="39.75" customHeight="1" x14ac:dyDescent="0.25">
      <c r="A401" s="92">
        <f t="shared" si="4"/>
        <v>388</v>
      </c>
      <c r="B401" s="99" t="e">
        <f>'2 SERVICES'!#REF!</f>
        <v>#REF!</v>
      </c>
      <c r="C401" s="94">
        <f>'2 SERVICES'!B399</f>
        <v>0</v>
      </c>
      <c r="D401" s="95"/>
      <c r="E401" s="89"/>
      <c r="F401" s="100">
        <f t="shared" si="5"/>
        <v>30</v>
      </c>
      <c r="G401" s="91" t="s">
        <v>186</v>
      </c>
      <c r="H401" s="96">
        <f t="shared" si="6"/>
        <v>180</v>
      </c>
      <c r="I401" s="89"/>
      <c r="J401" s="96" t="e">
        <f>'2 SERVICES'!#REF!</f>
        <v>#REF!</v>
      </c>
      <c r="K401" s="91"/>
      <c r="L401" s="97" t="e">
        <f>'2 SERVICES'!#REF!</f>
        <v>#REF!</v>
      </c>
      <c r="M401" s="774" t="s">
        <v>165</v>
      </c>
      <c r="N401" s="462"/>
      <c r="O401" s="462"/>
      <c r="P401" s="462"/>
      <c r="Q401" s="462"/>
      <c r="R401" s="463"/>
      <c r="S401" s="98" t="e">
        <f t="shared" si="7"/>
        <v>#REF!</v>
      </c>
      <c r="T401" s="1"/>
      <c r="U401" s="1"/>
      <c r="V401" s="1"/>
      <c r="W401" s="1"/>
      <c r="X401" s="1"/>
      <c r="Y401" s="1"/>
      <c r="Z401" s="1"/>
    </row>
    <row r="402" spans="1:26" ht="39.75" customHeight="1" x14ac:dyDescent="0.25">
      <c r="A402" s="92">
        <f t="shared" si="4"/>
        <v>389</v>
      </c>
      <c r="B402" s="93" t="e">
        <f>'2 SERVICES'!#REF!</f>
        <v>#REF!</v>
      </c>
      <c r="C402" s="94">
        <f>'2 SERVICES'!B400</f>
        <v>0</v>
      </c>
      <c r="D402" s="95"/>
      <c r="E402" s="89"/>
      <c r="F402" s="96">
        <f t="shared" si="5"/>
        <v>30</v>
      </c>
      <c r="G402" s="91" t="s">
        <v>185</v>
      </c>
      <c r="H402" s="96">
        <f t="shared" si="6"/>
        <v>180</v>
      </c>
      <c r="I402" s="89"/>
      <c r="J402" s="96" t="e">
        <f>'2 SERVICES'!#REF!</f>
        <v>#REF!</v>
      </c>
      <c r="K402" s="91"/>
      <c r="L402" s="97" t="e">
        <f>'2 SERVICES'!#REF!</f>
        <v>#REF!</v>
      </c>
      <c r="M402" s="774" t="s">
        <v>165</v>
      </c>
      <c r="N402" s="462"/>
      <c r="O402" s="462"/>
      <c r="P402" s="462"/>
      <c r="Q402" s="462"/>
      <c r="R402" s="463"/>
      <c r="S402" s="98" t="e">
        <f t="shared" si="7"/>
        <v>#REF!</v>
      </c>
      <c r="T402" s="1"/>
      <c r="U402" s="1"/>
      <c r="V402" s="1"/>
      <c r="W402" s="1"/>
      <c r="X402" s="1"/>
      <c r="Y402" s="1"/>
      <c r="Z402" s="1"/>
    </row>
    <row r="403" spans="1:26" ht="39.75" customHeight="1" x14ac:dyDescent="0.25">
      <c r="A403" s="92">
        <f t="shared" si="4"/>
        <v>390</v>
      </c>
      <c r="B403" s="99" t="e">
        <f>'2 SERVICES'!#REF!</f>
        <v>#REF!</v>
      </c>
      <c r="C403" s="94">
        <f>'2 SERVICES'!B401</f>
        <v>0</v>
      </c>
      <c r="D403" s="95"/>
      <c r="E403" s="89"/>
      <c r="F403" s="100">
        <f t="shared" si="5"/>
        <v>30</v>
      </c>
      <c r="G403" s="91" t="s">
        <v>186</v>
      </c>
      <c r="H403" s="96">
        <f t="shared" si="6"/>
        <v>180</v>
      </c>
      <c r="I403" s="89"/>
      <c r="J403" s="96" t="e">
        <f>'2 SERVICES'!#REF!</f>
        <v>#REF!</v>
      </c>
      <c r="K403" s="91"/>
      <c r="L403" s="97" t="e">
        <f>'2 SERVICES'!#REF!</f>
        <v>#REF!</v>
      </c>
      <c r="M403" s="774" t="s">
        <v>165</v>
      </c>
      <c r="N403" s="462"/>
      <c r="O403" s="462"/>
      <c r="P403" s="462"/>
      <c r="Q403" s="462"/>
      <c r="R403" s="463"/>
      <c r="S403" s="98" t="e">
        <f t="shared" si="7"/>
        <v>#REF!</v>
      </c>
      <c r="T403" s="1"/>
      <c r="U403" s="1"/>
      <c r="V403" s="1"/>
      <c r="W403" s="1"/>
      <c r="X403" s="1"/>
      <c r="Y403" s="1"/>
      <c r="Z403" s="1"/>
    </row>
    <row r="404" spans="1:26" ht="39.75" customHeight="1" x14ac:dyDescent="0.25">
      <c r="A404" s="92">
        <f t="shared" si="4"/>
        <v>391</v>
      </c>
      <c r="B404" s="93" t="e">
        <f>'2 SERVICES'!#REF!</f>
        <v>#REF!</v>
      </c>
      <c r="C404" s="94">
        <f>'2 SERVICES'!B402</f>
        <v>0</v>
      </c>
      <c r="D404" s="95"/>
      <c r="E404" s="89"/>
      <c r="F404" s="96">
        <f t="shared" si="5"/>
        <v>30</v>
      </c>
      <c r="G404" s="91" t="s">
        <v>185</v>
      </c>
      <c r="H404" s="96">
        <f t="shared" si="6"/>
        <v>180</v>
      </c>
      <c r="I404" s="89"/>
      <c r="J404" s="96" t="e">
        <f>'2 SERVICES'!#REF!</f>
        <v>#REF!</v>
      </c>
      <c r="K404" s="91"/>
      <c r="L404" s="97" t="e">
        <f>'2 SERVICES'!#REF!</f>
        <v>#REF!</v>
      </c>
      <c r="M404" s="774" t="s">
        <v>165</v>
      </c>
      <c r="N404" s="462"/>
      <c r="O404" s="462"/>
      <c r="P404" s="462"/>
      <c r="Q404" s="462"/>
      <c r="R404" s="463"/>
      <c r="S404" s="98" t="e">
        <f t="shared" si="7"/>
        <v>#REF!</v>
      </c>
      <c r="T404" s="1"/>
      <c r="U404" s="1"/>
      <c r="V404" s="1"/>
      <c r="W404" s="1"/>
      <c r="X404" s="1"/>
      <c r="Y404" s="1"/>
      <c r="Z404" s="1"/>
    </row>
    <row r="405" spans="1:26" ht="39.75" customHeight="1" x14ac:dyDescent="0.25">
      <c r="A405" s="92">
        <f t="shared" si="4"/>
        <v>392</v>
      </c>
      <c r="B405" s="99" t="e">
        <f>'2 SERVICES'!#REF!</f>
        <v>#REF!</v>
      </c>
      <c r="C405" s="94">
        <f>'2 SERVICES'!B403</f>
        <v>0</v>
      </c>
      <c r="D405" s="95"/>
      <c r="E405" s="89"/>
      <c r="F405" s="100">
        <f t="shared" si="5"/>
        <v>30</v>
      </c>
      <c r="G405" s="91" t="s">
        <v>186</v>
      </c>
      <c r="H405" s="96">
        <f t="shared" si="6"/>
        <v>180</v>
      </c>
      <c r="I405" s="89"/>
      <c r="J405" s="96" t="e">
        <f>'2 SERVICES'!#REF!</f>
        <v>#REF!</v>
      </c>
      <c r="K405" s="91"/>
      <c r="L405" s="97" t="e">
        <f>'2 SERVICES'!#REF!</f>
        <v>#REF!</v>
      </c>
      <c r="M405" s="774" t="s">
        <v>165</v>
      </c>
      <c r="N405" s="462"/>
      <c r="O405" s="462"/>
      <c r="P405" s="462"/>
      <c r="Q405" s="462"/>
      <c r="R405" s="463"/>
      <c r="S405" s="98" t="e">
        <f t="shared" si="7"/>
        <v>#REF!</v>
      </c>
      <c r="T405" s="1"/>
      <c r="U405" s="1"/>
      <c r="V405" s="1"/>
      <c r="W405" s="1"/>
      <c r="X405" s="1"/>
      <c r="Y405" s="1"/>
      <c r="Z405" s="1"/>
    </row>
    <row r="406" spans="1:26" ht="39.75" customHeight="1" x14ac:dyDescent="0.25">
      <c r="A406" s="92">
        <f t="shared" si="4"/>
        <v>393</v>
      </c>
      <c r="B406" s="93" t="e">
        <f>'2 SERVICES'!#REF!</f>
        <v>#REF!</v>
      </c>
      <c r="C406" s="94">
        <f>'2 SERVICES'!B404</f>
        <v>0</v>
      </c>
      <c r="D406" s="95"/>
      <c r="E406" s="89"/>
      <c r="F406" s="96">
        <f t="shared" si="5"/>
        <v>30</v>
      </c>
      <c r="G406" s="91" t="s">
        <v>185</v>
      </c>
      <c r="H406" s="96">
        <f t="shared" si="6"/>
        <v>180</v>
      </c>
      <c r="I406" s="89"/>
      <c r="J406" s="96" t="e">
        <f>'2 SERVICES'!#REF!</f>
        <v>#REF!</v>
      </c>
      <c r="K406" s="91"/>
      <c r="L406" s="97" t="e">
        <f>'2 SERVICES'!#REF!</f>
        <v>#REF!</v>
      </c>
      <c r="M406" s="774" t="s">
        <v>165</v>
      </c>
      <c r="N406" s="462"/>
      <c r="O406" s="462"/>
      <c r="P406" s="462"/>
      <c r="Q406" s="462"/>
      <c r="R406" s="463"/>
      <c r="S406" s="98" t="e">
        <f t="shared" si="7"/>
        <v>#REF!</v>
      </c>
      <c r="T406" s="1"/>
      <c r="U406" s="1"/>
      <c r="V406" s="1"/>
      <c r="W406" s="1"/>
      <c r="X406" s="1"/>
      <c r="Y406" s="1"/>
      <c r="Z406" s="1"/>
    </row>
    <row r="407" spans="1:26" ht="39.75" customHeight="1" x14ac:dyDescent="0.25">
      <c r="A407" s="92">
        <f t="shared" si="4"/>
        <v>394</v>
      </c>
      <c r="B407" s="99" t="e">
        <f>'2 SERVICES'!#REF!</f>
        <v>#REF!</v>
      </c>
      <c r="C407" s="94">
        <f>'2 SERVICES'!B405</f>
        <v>0</v>
      </c>
      <c r="D407" s="95"/>
      <c r="E407" s="89"/>
      <c r="F407" s="100">
        <f t="shared" si="5"/>
        <v>30</v>
      </c>
      <c r="G407" s="91" t="s">
        <v>186</v>
      </c>
      <c r="H407" s="96">
        <f t="shared" si="6"/>
        <v>180</v>
      </c>
      <c r="I407" s="89"/>
      <c r="J407" s="96" t="e">
        <f>'2 SERVICES'!#REF!</f>
        <v>#REF!</v>
      </c>
      <c r="K407" s="91"/>
      <c r="L407" s="97" t="e">
        <f>'2 SERVICES'!#REF!</f>
        <v>#REF!</v>
      </c>
      <c r="M407" s="774" t="s">
        <v>165</v>
      </c>
      <c r="N407" s="462"/>
      <c r="O407" s="462"/>
      <c r="P407" s="462"/>
      <c r="Q407" s="462"/>
      <c r="R407" s="463"/>
      <c r="S407" s="98" t="e">
        <f t="shared" si="7"/>
        <v>#REF!</v>
      </c>
      <c r="T407" s="1"/>
      <c r="U407" s="1"/>
      <c r="V407" s="1"/>
      <c r="W407" s="1"/>
      <c r="X407" s="1"/>
      <c r="Y407" s="1"/>
      <c r="Z407" s="1"/>
    </row>
    <row r="408" spans="1:26" ht="39.75" customHeight="1" x14ac:dyDescent="0.25">
      <c r="A408" s="92">
        <f t="shared" si="4"/>
        <v>395</v>
      </c>
      <c r="B408" s="93" t="e">
        <f>'2 SERVICES'!#REF!</f>
        <v>#REF!</v>
      </c>
      <c r="C408" s="94">
        <f>'2 SERVICES'!B406</f>
        <v>0</v>
      </c>
      <c r="D408" s="95"/>
      <c r="E408" s="89"/>
      <c r="F408" s="96">
        <f t="shared" si="5"/>
        <v>30</v>
      </c>
      <c r="G408" s="91" t="s">
        <v>185</v>
      </c>
      <c r="H408" s="96">
        <f t="shared" si="6"/>
        <v>180</v>
      </c>
      <c r="I408" s="89"/>
      <c r="J408" s="96" t="e">
        <f>'2 SERVICES'!#REF!</f>
        <v>#REF!</v>
      </c>
      <c r="K408" s="91"/>
      <c r="L408" s="97" t="e">
        <f>'2 SERVICES'!#REF!</f>
        <v>#REF!</v>
      </c>
      <c r="M408" s="774" t="s">
        <v>165</v>
      </c>
      <c r="N408" s="462"/>
      <c r="O408" s="462"/>
      <c r="P408" s="462"/>
      <c r="Q408" s="462"/>
      <c r="R408" s="463"/>
      <c r="S408" s="98" t="e">
        <f t="shared" si="7"/>
        <v>#REF!</v>
      </c>
      <c r="T408" s="1"/>
      <c r="U408" s="1"/>
      <c r="V408" s="1"/>
      <c r="W408" s="1"/>
      <c r="X408" s="1"/>
      <c r="Y408" s="1"/>
      <c r="Z408" s="1"/>
    </row>
    <row r="409" spans="1:26" ht="39.75" customHeight="1" x14ac:dyDescent="0.25">
      <c r="A409" s="92">
        <f t="shared" si="4"/>
        <v>396</v>
      </c>
      <c r="B409" s="99" t="e">
        <f>'2 SERVICES'!#REF!</f>
        <v>#REF!</v>
      </c>
      <c r="C409" s="94">
        <f>'2 SERVICES'!B407</f>
        <v>0</v>
      </c>
      <c r="D409" s="95"/>
      <c r="E409" s="89"/>
      <c r="F409" s="100">
        <f t="shared" si="5"/>
        <v>30</v>
      </c>
      <c r="G409" s="91" t="s">
        <v>186</v>
      </c>
      <c r="H409" s="96">
        <f t="shared" si="6"/>
        <v>180</v>
      </c>
      <c r="I409" s="89"/>
      <c r="J409" s="96" t="e">
        <f>'2 SERVICES'!#REF!</f>
        <v>#REF!</v>
      </c>
      <c r="K409" s="91"/>
      <c r="L409" s="97" t="e">
        <f>'2 SERVICES'!#REF!</f>
        <v>#REF!</v>
      </c>
      <c r="M409" s="774" t="s">
        <v>165</v>
      </c>
      <c r="N409" s="462"/>
      <c r="O409" s="462"/>
      <c r="P409" s="462"/>
      <c r="Q409" s="462"/>
      <c r="R409" s="463"/>
      <c r="S409" s="98" t="e">
        <f t="shared" si="7"/>
        <v>#REF!</v>
      </c>
      <c r="T409" s="1"/>
      <c r="U409" s="1"/>
      <c r="V409" s="1"/>
      <c r="W409" s="1"/>
      <c r="X409" s="1"/>
      <c r="Y409" s="1"/>
      <c r="Z409" s="1"/>
    </row>
    <row r="410" spans="1:26" ht="39.75" customHeight="1" x14ac:dyDescent="0.25">
      <c r="A410" s="92">
        <f t="shared" si="4"/>
        <v>397</v>
      </c>
      <c r="B410" s="93" t="e">
        <f>'2 SERVICES'!#REF!</f>
        <v>#REF!</v>
      </c>
      <c r="C410" s="94">
        <f>'2 SERVICES'!B408</f>
        <v>0</v>
      </c>
      <c r="D410" s="95"/>
      <c r="E410" s="89"/>
      <c r="F410" s="96">
        <f t="shared" si="5"/>
        <v>30</v>
      </c>
      <c r="G410" s="91" t="s">
        <v>185</v>
      </c>
      <c r="H410" s="96">
        <f t="shared" si="6"/>
        <v>180</v>
      </c>
      <c r="I410" s="89"/>
      <c r="J410" s="96" t="e">
        <f>'2 SERVICES'!#REF!</f>
        <v>#REF!</v>
      </c>
      <c r="K410" s="91"/>
      <c r="L410" s="97" t="e">
        <f>'2 SERVICES'!#REF!</f>
        <v>#REF!</v>
      </c>
      <c r="M410" s="774" t="s">
        <v>165</v>
      </c>
      <c r="N410" s="462"/>
      <c r="O410" s="462"/>
      <c r="P410" s="462"/>
      <c r="Q410" s="462"/>
      <c r="R410" s="463"/>
      <c r="S410" s="98" t="e">
        <f t="shared" si="7"/>
        <v>#REF!</v>
      </c>
      <c r="T410" s="1"/>
      <c r="U410" s="1"/>
      <c r="V410" s="1"/>
      <c r="W410" s="1"/>
      <c r="X410" s="1"/>
      <c r="Y410" s="1"/>
      <c r="Z410" s="1"/>
    </row>
    <row r="411" spans="1:26" ht="39.75" customHeight="1" x14ac:dyDescent="0.25">
      <c r="A411" s="92">
        <f t="shared" si="4"/>
        <v>398</v>
      </c>
      <c r="B411" s="99" t="e">
        <f>'2 SERVICES'!#REF!</f>
        <v>#REF!</v>
      </c>
      <c r="C411" s="94">
        <f>'2 SERVICES'!B409</f>
        <v>0</v>
      </c>
      <c r="D411" s="95"/>
      <c r="E411" s="89"/>
      <c r="F411" s="100">
        <f t="shared" si="5"/>
        <v>30</v>
      </c>
      <c r="G411" s="91" t="s">
        <v>186</v>
      </c>
      <c r="H411" s="96">
        <f t="shared" si="6"/>
        <v>180</v>
      </c>
      <c r="I411" s="89"/>
      <c r="J411" s="96" t="e">
        <f>'2 SERVICES'!#REF!</f>
        <v>#REF!</v>
      </c>
      <c r="K411" s="91"/>
      <c r="L411" s="97" t="e">
        <f>'2 SERVICES'!#REF!</f>
        <v>#REF!</v>
      </c>
      <c r="M411" s="774" t="s">
        <v>165</v>
      </c>
      <c r="N411" s="462"/>
      <c r="O411" s="462"/>
      <c r="P411" s="462"/>
      <c r="Q411" s="462"/>
      <c r="R411" s="463"/>
      <c r="S411" s="98" t="e">
        <f t="shared" si="7"/>
        <v>#REF!</v>
      </c>
      <c r="T411" s="1"/>
      <c r="U411" s="1"/>
      <c r="V411" s="1"/>
      <c r="W411" s="1"/>
      <c r="X411" s="1"/>
      <c r="Y411" s="1"/>
      <c r="Z411" s="1"/>
    </row>
    <row r="412" spans="1:26" ht="39.75" customHeight="1" x14ac:dyDescent="0.25">
      <c r="A412" s="92">
        <f t="shared" si="4"/>
        <v>399</v>
      </c>
      <c r="B412" s="93" t="e">
        <f>'2 SERVICES'!#REF!</f>
        <v>#REF!</v>
      </c>
      <c r="C412" s="94">
        <f>'2 SERVICES'!B410</f>
        <v>0</v>
      </c>
      <c r="D412" s="95"/>
      <c r="E412" s="89"/>
      <c r="F412" s="96">
        <f t="shared" si="5"/>
        <v>30</v>
      </c>
      <c r="G412" s="91" t="s">
        <v>185</v>
      </c>
      <c r="H412" s="96">
        <f t="shared" si="6"/>
        <v>180</v>
      </c>
      <c r="I412" s="89"/>
      <c r="J412" s="96" t="e">
        <f>'2 SERVICES'!#REF!</f>
        <v>#REF!</v>
      </c>
      <c r="K412" s="91"/>
      <c r="L412" s="97" t="e">
        <f>'2 SERVICES'!#REF!</f>
        <v>#REF!</v>
      </c>
      <c r="M412" s="774" t="s">
        <v>165</v>
      </c>
      <c r="N412" s="462"/>
      <c r="O412" s="462"/>
      <c r="P412" s="462"/>
      <c r="Q412" s="462"/>
      <c r="R412" s="463"/>
      <c r="S412" s="98" t="e">
        <f t="shared" si="7"/>
        <v>#REF!</v>
      </c>
      <c r="T412" s="1"/>
      <c r="U412" s="1"/>
      <c r="V412" s="1"/>
      <c r="W412" s="1"/>
      <c r="X412" s="1"/>
      <c r="Y412" s="1"/>
      <c r="Z412" s="1"/>
    </row>
    <row r="413" spans="1:26" ht="39.75" customHeight="1" x14ac:dyDescent="0.25">
      <c r="A413" s="92">
        <f t="shared" si="4"/>
        <v>400</v>
      </c>
      <c r="B413" s="99" t="e">
        <f>'2 SERVICES'!#REF!</f>
        <v>#REF!</v>
      </c>
      <c r="C413" s="94">
        <f>'2 SERVICES'!B411</f>
        <v>0</v>
      </c>
      <c r="D413" s="95"/>
      <c r="E413" s="89"/>
      <c r="F413" s="100">
        <f t="shared" si="5"/>
        <v>30</v>
      </c>
      <c r="G413" s="91" t="s">
        <v>186</v>
      </c>
      <c r="H413" s="96">
        <f t="shared" si="6"/>
        <v>180</v>
      </c>
      <c r="I413" s="89"/>
      <c r="J413" s="96" t="e">
        <f>'2 SERVICES'!#REF!</f>
        <v>#REF!</v>
      </c>
      <c r="K413" s="91"/>
      <c r="L413" s="97" t="e">
        <f>'2 SERVICES'!#REF!</f>
        <v>#REF!</v>
      </c>
      <c r="M413" s="774" t="s">
        <v>165</v>
      </c>
      <c r="N413" s="462"/>
      <c r="O413" s="462"/>
      <c r="P413" s="462"/>
      <c r="Q413" s="462"/>
      <c r="R413" s="463"/>
      <c r="S413" s="98" t="e">
        <f t="shared" si="7"/>
        <v>#REF!</v>
      </c>
      <c r="T413" s="1"/>
      <c r="U413" s="1"/>
      <c r="V413" s="1"/>
      <c r="W413" s="1"/>
      <c r="X413" s="1"/>
      <c r="Y413" s="1"/>
      <c r="Z413" s="1"/>
    </row>
    <row r="414" spans="1:26" ht="39.75" customHeight="1" x14ac:dyDescent="0.25">
      <c r="A414" s="92">
        <f t="shared" si="4"/>
        <v>401</v>
      </c>
      <c r="B414" s="93" t="e">
        <f>'2 SERVICES'!#REF!</f>
        <v>#REF!</v>
      </c>
      <c r="C414" s="94">
        <f>'2 SERVICES'!B412</f>
        <v>0</v>
      </c>
      <c r="D414" s="95"/>
      <c r="E414" s="89"/>
      <c r="F414" s="96">
        <f t="shared" si="5"/>
        <v>30</v>
      </c>
      <c r="G414" s="91" t="s">
        <v>185</v>
      </c>
      <c r="H414" s="96">
        <f t="shared" si="6"/>
        <v>180</v>
      </c>
      <c r="I414" s="89"/>
      <c r="J414" s="96" t="e">
        <f>'2 SERVICES'!#REF!</f>
        <v>#REF!</v>
      </c>
      <c r="K414" s="91"/>
      <c r="L414" s="97" t="e">
        <f>'2 SERVICES'!#REF!</f>
        <v>#REF!</v>
      </c>
      <c r="M414" s="774" t="s">
        <v>165</v>
      </c>
      <c r="N414" s="462"/>
      <c r="O414" s="462"/>
      <c r="P414" s="462"/>
      <c r="Q414" s="462"/>
      <c r="R414" s="463"/>
      <c r="S414" s="98" t="e">
        <f t="shared" si="7"/>
        <v>#REF!</v>
      </c>
      <c r="T414" s="1"/>
      <c r="U414" s="1"/>
      <c r="V414" s="1"/>
      <c r="W414" s="1"/>
      <c r="X414" s="1"/>
      <c r="Y414" s="1"/>
      <c r="Z414" s="1"/>
    </row>
    <row r="415" spans="1:26" ht="39.75" customHeight="1" x14ac:dyDescent="0.25">
      <c r="A415" s="92">
        <f t="shared" si="4"/>
        <v>402</v>
      </c>
      <c r="B415" s="99" t="e">
        <f>'2 SERVICES'!#REF!</f>
        <v>#REF!</v>
      </c>
      <c r="C415" s="94">
        <f>'2 SERVICES'!B413</f>
        <v>0</v>
      </c>
      <c r="D415" s="95"/>
      <c r="E415" s="89"/>
      <c r="F415" s="100">
        <f t="shared" si="5"/>
        <v>30</v>
      </c>
      <c r="G415" s="91" t="s">
        <v>186</v>
      </c>
      <c r="H415" s="96">
        <f t="shared" si="6"/>
        <v>180</v>
      </c>
      <c r="I415" s="89"/>
      <c r="J415" s="96" t="e">
        <f>'2 SERVICES'!#REF!</f>
        <v>#REF!</v>
      </c>
      <c r="K415" s="91"/>
      <c r="L415" s="97" t="e">
        <f>'2 SERVICES'!#REF!</f>
        <v>#REF!</v>
      </c>
      <c r="M415" s="774" t="s">
        <v>165</v>
      </c>
      <c r="N415" s="462"/>
      <c r="O415" s="462"/>
      <c r="P415" s="462"/>
      <c r="Q415" s="462"/>
      <c r="R415" s="463"/>
      <c r="S415" s="98" t="e">
        <f t="shared" si="7"/>
        <v>#REF!</v>
      </c>
      <c r="T415" s="1"/>
      <c r="U415" s="1"/>
      <c r="V415" s="1"/>
      <c r="W415" s="1"/>
      <c r="X415" s="1"/>
      <c r="Y415" s="1"/>
      <c r="Z415" s="1"/>
    </row>
    <row r="416" spans="1:26" ht="39.75" customHeight="1" x14ac:dyDescent="0.25">
      <c r="A416" s="92">
        <f t="shared" si="4"/>
        <v>403</v>
      </c>
      <c r="B416" s="93" t="e">
        <f>'2 SERVICES'!#REF!</f>
        <v>#REF!</v>
      </c>
      <c r="C416" s="94">
        <f>'2 SERVICES'!B414</f>
        <v>0</v>
      </c>
      <c r="D416" s="95"/>
      <c r="E416" s="89"/>
      <c r="F416" s="96">
        <f t="shared" si="5"/>
        <v>30</v>
      </c>
      <c r="G416" s="91" t="s">
        <v>185</v>
      </c>
      <c r="H416" s="96">
        <f t="shared" si="6"/>
        <v>180</v>
      </c>
      <c r="I416" s="89"/>
      <c r="J416" s="96" t="e">
        <f>'2 SERVICES'!#REF!</f>
        <v>#REF!</v>
      </c>
      <c r="K416" s="91"/>
      <c r="L416" s="97" t="e">
        <f>'2 SERVICES'!#REF!</f>
        <v>#REF!</v>
      </c>
      <c r="M416" s="774" t="s">
        <v>165</v>
      </c>
      <c r="N416" s="462"/>
      <c r="O416" s="462"/>
      <c r="P416" s="462"/>
      <c r="Q416" s="462"/>
      <c r="R416" s="463"/>
      <c r="S416" s="98" t="e">
        <f t="shared" si="7"/>
        <v>#REF!</v>
      </c>
      <c r="T416" s="1"/>
      <c r="U416" s="1"/>
      <c r="V416" s="1"/>
      <c r="W416" s="1"/>
      <c r="X416" s="1"/>
      <c r="Y416" s="1"/>
      <c r="Z416" s="1"/>
    </row>
    <row r="417" spans="1:26" ht="39.75" customHeight="1" x14ac:dyDescent="0.25">
      <c r="A417" s="92">
        <f t="shared" si="4"/>
        <v>404</v>
      </c>
      <c r="B417" s="99" t="e">
        <f>'2 SERVICES'!#REF!</f>
        <v>#REF!</v>
      </c>
      <c r="C417" s="94">
        <f>'2 SERVICES'!B415</f>
        <v>0</v>
      </c>
      <c r="D417" s="95"/>
      <c r="E417" s="89"/>
      <c r="F417" s="100">
        <f t="shared" si="5"/>
        <v>30</v>
      </c>
      <c r="G417" s="91" t="s">
        <v>186</v>
      </c>
      <c r="H417" s="96">
        <f t="shared" si="6"/>
        <v>180</v>
      </c>
      <c r="I417" s="89"/>
      <c r="J417" s="96" t="e">
        <f>'2 SERVICES'!#REF!</f>
        <v>#REF!</v>
      </c>
      <c r="K417" s="91"/>
      <c r="L417" s="97" t="e">
        <f>'2 SERVICES'!#REF!</f>
        <v>#REF!</v>
      </c>
      <c r="M417" s="774" t="s">
        <v>165</v>
      </c>
      <c r="N417" s="462"/>
      <c r="O417" s="462"/>
      <c r="P417" s="462"/>
      <c r="Q417" s="462"/>
      <c r="R417" s="463"/>
      <c r="S417" s="98" t="e">
        <f t="shared" si="7"/>
        <v>#REF!</v>
      </c>
      <c r="T417" s="1"/>
      <c r="U417" s="1"/>
      <c r="V417" s="1"/>
      <c r="W417" s="1"/>
      <c r="X417" s="1"/>
      <c r="Y417" s="1"/>
      <c r="Z417" s="1"/>
    </row>
    <row r="418" spans="1:26" ht="39.75" customHeight="1" x14ac:dyDescent="0.25">
      <c r="A418" s="92">
        <f t="shared" si="4"/>
        <v>405</v>
      </c>
      <c r="B418" s="93" t="e">
        <f>'2 SERVICES'!#REF!</f>
        <v>#REF!</v>
      </c>
      <c r="C418" s="94">
        <f>'2 SERVICES'!B416</f>
        <v>0</v>
      </c>
      <c r="D418" s="95"/>
      <c r="E418" s="89"/>
      <c r="F418" s="96">
        <f t="shared" si="5"/>
        <v>30</v>
      </c>
      <c r="G418" s="91" t="s">
        <v>185</v>
      </c>
      <c r="H418" s="96">
        <f t="shared" si="6"/>
        <v>180</v>
      </c>
      <c r="I418" s="89"/>
      <c r="J418" s="96" t="e">
        <f>'2 SERVICES'!#REF!</f>
        <v>#REF!</v>
      </c>
      <c r="K418" s="91"/>
      <c r="L418" s="97" t="e">
        <f>'2 SERVICES'!#REF!</f>
        <v>#REF!</v>
      </c>
      <c r="M418" s="774" t="s">
        <v>165</v>
      </c>
      <c r="N418" s="462"/>
      <c r="O418" s="462"/>
      <c r="P418" s="462"/>
      <c r="Q418" s="462"/>
      <c r="R418" s="463"/>
      <c r="S418" s="98" t="e">
        <f t="shared" si="7"/>
        <v>#REF!</v>
      </c>
      <c r="T418" s="1"/>
      <c r="U418" s="1"/>
      <c r="V418" s="1"/>
      <c r="W418" s="1"/>
      <c r="X418" s="1"/>
      <c r="Y418" s="1"/>
      <c r="Z418" s="1"/>
    </row>
    <row r="419" spans="1:26" ht="39.75" customHeight="1" x14ac:dyDescent="0.25">
      <c r="A419" s="92">
        <f t="shared" si="4"/>
        <v>406</v>
      </c>
      <c r="B419" s="99" t="e">
        <f>'2 SERVICES'!#REF!</f>
        <v>#REF!</v>
      </c>
      <c r="C419" s="94">
        <f>'2 SERVICES'!B417</f>
        <v>0</v>
      </c>
      <c r="D419" s="95"/>
      <c r="E419" s="89"/>
      <c r="F419" s="100">
        <f t="shared" si="5"/>
        <v>30</v>
      </c>
      <c r="G419" s="91" t="s">
        <v>186</v>
      </c>
      <c r="H419" s="96">
        <f t="shared" si="6"/>
        <v>180</v>
      </c>
      <c r="I419" s="89"/>
      <c r="J419" s="96" t="e">
        <f>'2 SERVICES'!#REF!</f>
        <v>#REF!</v>
      </c>
      <c r="K419" s="91"/>
      <c r="L419" s="97" t="e">
        <f>'2 SERVICES'!#REF!</f>
        <v>#REF!</v>
      </c>
      <c r="M419" s="774" t="s">
        <v>165</v>
      </c>
      <c r="N419" s="462"/>
      <c r="O419" s="462"/>
      <c r="P419" s="462"/>
      <c r="Q419" s="462"/>
      <c r="R419" s="463"/>
      <c r="S419" s="98" t="e">
        <f t="shared" si="7"/>
        <v>#REF!</v>
      </c>
      <c r="T419" s="1"/>
      <c r="U419" s="1"/>
      <c r="V419" s="1"/>
      <c r="W419" s="1"/>
      <c r="X419" s="1"/>
      <c r="Y419" s="1"/>
      <c r="Z419" s="1"/>
    </row>
    <row r="420" spans="1:26" ht="39.75" customHeight="1" x14ac:dyDescent="0.25">
      <c r="A420" s="92">
        <f t="shared" si="4"/>
        <v>407</v>
      </c>
      <c r="B420" s="93" t="e">
        <f>'2 SERVICES'!#REF!</f>
        <v>#REF!</v>
      </c>
      <c r="C420" s="94">
        <f>'2 SERVICES'!B418</f>
        <v>0</v>
      </c>
      <c r="D420" s="95"/>
      <c r="E420" s="89"/>
      <c r="F420" s="96">
        <f t="shared" si="5"/>
        <v>30</v>
      </c>
      <c r="G420" s="91" t="s">
        <v>185</v>
      </c>
      <c r="H420" s="96">
        <f t="shared" si="6"/>
        <v>180</v>
      </c>
      <c r="I420" s="89"/>
      <c r="J420" s="96" t="e">
        <f>'2 SERVICES'!#REF!</f>
        <v>#REF!</v>
      </c>
      <c r="K420" s="91"/>
      <c r="L420" s="97" t="e">
        <f>'2 SERVICES'!#REF!</f>
        <v>#REF!</v>
      </c>
      <c r="M420" s="774" t="s">
        <v>165</v>
      </c>
      <c r="N420" s="462"/>
      <c r="O420" s="462"/>
      <c r="P420" s="462"/>
      <c r="Q420" s="462"/>
      <c r="R420" s="463"/>
      <c r="S420" s="98" t="e">
        <f t="shared" si="7"/>
        <v>#REF!</v>
      </c>
      <c r="T420" s="1"/>
      <c r="U420" s="1"/>
      <c r="V420" s="1"/>
      <c r="W420" s="1"/>
      <c r="X420" s="1"/>
      <c r="Y420" s="1"/>
      <c r="Z420" s="1"/>
    </row>
    <row r="421" spans="1:26" ht="39.75" customHeight="1" x14ac:dyDescent="0.25">
      <c r="A421" s="92">
        <f t="shared" si="4"/>
        <v>408</v>
      </c>
      <c r="B421" s="99" t="e">
        <f>'2 SERVICES'!#REF!</f>
        <v>#REF!</v>
      </c>
      <c r="C421" s="94">
        <f>'2 SERVICES'!B419</f>
        <v>0</v>
      </c>
      <c r="D421" s="95"/>
      <c r="E421" s="89"/>
      <c r="F421" s="100">
        <f t="shared" si="5"/>
        <v>30</v>
      </c>
      <c r="G421" s="91" t="s">
        <v>186</v>
      </c>
      <c r="H421" s="96">
        <f t="shared" si="6"/>
        <v>180</v>
      </c>
      <c r="I421" s="89"/>
      <c r="J421" s="96" t="e">
        <f>'2 SERVICES'!#REF!</f>
        <v>#REF!</v>
      </c>
      <c r="K421" s="91"/>
      <c r="L421" s="97" t="e">
        <f>'2 SERVICES'!#REF!</f>
        <v>#REF!</v>
      </c>
      <c r="M421" s="774" t="s">
        <v>165</v>
      </c>
      <c r="N421" s="462"/>
      <c r="O421" s="462"/>
      <c r="P421" s="462"/>
      <c r="Q421" s="462"/>
      <c r="R421" s="463"/>
      <c r="S421" s="98" t="e">
        <f t="shared" si="7"/>
        <v>#REF!</v>
      </c>
      <c r="T421" s="1"/>
      <c r="U421" s="1"/>
      <c r="V421" s="1"/>
      <c r="W421" s="1"/>
      <c r="X421" s="1"/>
      <c r="Y421" s="1"/>
      <c r="Z421" s="1"/>
    </row>
    <row r="422" spans="1:26" ht="39.75" customHeight="1" x14ac:dyDescent="0.25">
      <c r="A422" s="92">
        <f t="shared" si="4"/>
        <v>409</v>
      </c>
      <c r="B422" s="93" t="e">
        <f>'2 SERVICES'!#REF!</f>
        <v>#REF!</v>
      </c>
      <c r="C422" s="94">
        <f>'2 SERVICES'!B420</f>
        <v>0</v>
      </c>
      <c r="D422" s="95"/>
      <c r="E422" s="89"/>
      <c r="F422" s="96">
        <f t="shared" si="5"/>
        <v>30</v>
      </c>
      <c r="G422" s="91" t="s">
        <v>185</v>
      </c>
      <c r="H422" s="96">
        <f t="shared" si="6"/>
        <v>180</v>
      </c>
      <c r="I422" s="89"/>
      <c r="J422" s="96" t="e">
        <f>'2 SERVICES'!#REF!</f>
        <v>#REF!</v>
      </c>
      <c r="K422" s="91"/>
      <c r="L422" s="97" t="e">
        <f>'2 SERVICES'!#REF!</f>
        <v>#REF!</v>
      </c>
      <c r="M422" s="774" t="s">
        <v>165</v>
      </c>
      <c r="N422" s="462"/>
      <c r="O422" s="462"/>
      <c r="P422" s="462"/>
      <c r="Q422" s="462"/>
      <c r="R422" s="463"/>
      <c r="S422" s="98" t="e">
        <f t="shared" si="7"/>
        <v>#REF!</v>
      </c>
      <c r="T422" s="1"/>
      <c r="U422" s="1"/>
      <c r="V422" s="1"/>
      <c r="W422" s="1"/>
      <c r="X422" s="1"/>
      <c r="Y422" s="1"/>
      <c r="Z422" s="1"/>
    </row>
    <row r="423" spans="1:26" ht="39.75" customHeight="1" x14ac:dyDescent="0.25">
      <c r="A423" s="92">
        <f t="shared" si="4"/>
        <v>410</v>
      </c>
      <c r="B423" s="99" t="e">
        <f>'2 SERVICES'!#REF!</f>
        <v>#REF!</v>
      </c>
      <c r="C423" s="94">
        <f>'2 SERVICES'!B421</f>
        <v>0</v>
      </c>
      <c r="D423" s="95"/>
      <c r="E423" s="89"/>
      <c r="F423" s="100">
        <f t="shared" si="5"/>
        <v>30</v>
      </c>
      <c r="G423" s="91" t="s">
        <v>186</v>
      </c>
      <c r="H423" s="96">
        <f t="shared" si="6"/>
        <v>180</v>
      </c>
      <c r="I423" s="89"/>
      <c r="J423" s="96" t="e">
        <f>'2 SERVICES'!#REF!</f>
        <v>#REF!</v>
      </c>
      <c r="K423" s="91"/>
      <c r="L423" s="97" t="e">
        <f>'2 SERVICES'!#REF!</f>
        <v>#REF!</v>
      </c>
      <c r="M423" s="774" t="s">
        <v>165</v>
      </c>
      <c r="N423" s="462"/>
      <c r="O423" s="462"/>
      <c r="P423" s="462"/>
      <c r="Q423" s="462"/>
      <c r="R423" s="463"/>
      <c r="S423" s="98" t="e">
        <f t="shared" si="7"/>
        <v>#REF!</v>
      </c>
      <c r="T423" s="1"/>
      <c r="U423" s="1"/>
      <c r="V423" s="1"/>
      <c r="W423" s="1"/>
      <c r="X423" s="1"/>
      <c r="Y423" s="1"/>
      <c r="Z423" s="1"/>
    </row>
    <row r="424" spans="1:26" ht="39.75" customHeight="1" x14ac:dyDescent="0.25">
      <c r="A424" s="92">
        <f t="shared" si="4"/>
        <v>411</v>
      </c>
      <c r="B424" s="93" t="e">
        <f>'2 SERVICES'!#REF!</f>
        <v>#REF!</v>
      </c>
      <c r="C424" s="94">
        <f>'2 SERVICES'!B422</f>
        <v>0</v>
      </c>
      <c r="D424" s="95"/>
      <c r="E424" s="89"/>
      <c r="F424" s="96">
        <f t="shared" si="5"/>
        <v>30</v>
      </c>
      <c r="G424" s="91" t="s">
        <v>185</v>
      </c>
      <c r="H424" s="96">
        <f t="shared" si="6"/>
        <v>180</v>
      </c>
      <c r="I424" s="89"/>
      <c r="J424" s="96" t="e">
        <f>'2 SERVICES'!#REF!</f>
        <v>#REF!</v>
      </c>
      <c r="K424" s="91"/>
      <c r="L424" s="97" t="e">
        <f>'2 SERVICES'!#REF!</f>
        <v>#REF!</v>
      </c>
      <c r="M424" s="774" t="s">
        <v>165</v>
      </c>
      <c r="N424" s="462"/>
      <c r="O424" s="462"/>
      <c r="P424" s="462"/>
      <c r="Q424" s="462"/>
      <c r="R424" s="463"/>
      <c r="S424" s="98" t="e">
        <f t="shared" si="7"/>
        <v>#REF!</v>
      </c>
      <c r="T424" s="1"/>
      <c r="U424" s="1"/>
      <c r="V424" s="1"/>
      <c r="W424" s="1"/>
      <c r="X424" s="1"/>
      <c r="Y424" s="1"/>
      <c r="Z424" s="1"/>
    </row>
    <row r="425" spans="1:26" ht="39.75" customHeight="1" x14ac:dyDescent="0.25">
      <c r="A425" s="92">
        <f t="shared" si="4"/>
        <v>412</v>
      </c>
      <c r="B425" s="99" t="e">
        <f>'2 SERVICES'!#REF!</f>
        <v>#REF!</v>
      </c>
      <c r="C425" s="94">
        <f>'2 SERVICES'!B423</f>
        <v>0</v>
      </c>
      <c r="D425" s="95"/>
      <c r="E425" s="89"/>
      <c r="F425" s="100">
        <f t="shared" si="5"/>
        <v>30</v>
      </c>
      <c r="G425" s="91" t="s">
        <v>186</v>
      </c>
      <c r="H425" s="96">
        <f t="shared" si="6"/>
        <v>180</v>
      </c>
      <c r="I425" s="89"/>
      <c r="J425" s="96" t="e">
        <f>'2 SERVICES'!#REF!</f>
        <v>#REF!</v>
      </c>
      <c r="K425" s="91"/>
      <c r="L425" s="97" t="e">
        <f>'2 SERVICES'!#REF!</f>
        <v>#REF!</v>
      </c>
      <c r="M425" s="774" t="s">
        <v>165</v>
      </c>
      <c r="N425" s="462"/>
      <c r="O425" s="462"/>
      <c r="P425" s="462"/>
      <c r="Q425" s="462"/>
      <c r="R425" s="463"/>
      <c r="S425" s="98" t="e">
        <f t="shared" si="7"/>
        <v>#REF!</v>
      </c>
      <c r="T425" s="1"/>
      <c r="U425" s="1"/>
      <c r="V425" s="1"/>
      <c r="W425" s="1"/>
      <c r="X425" s="1"/>
      <c r="Y425" s="1"/>
      <c r="Z425" s="1"/>
    </row>
    <row r="426" spans="1:26" ht="39.75" customHeight="1" x14ac:dyDescent="0.25">
      <c r="A426" s="92">
        <f t="shared" si="4"/>
        <v>413</v>
      </c>
      <c r="B426" s="93" t="e">
        <f>'2 SERVICES'!#REF!</f>
        <v>#REF!</v>
      </c>
      <c r="C426" s="94">
        <f>'2 SERVICES'!B424</f>
        <v>0</v>
      </c>
      <c r="D426" s="95"/>
      <c r="E426" s="89"/>
      <c r="F426" s="96">
        <f t="shared" si="5"/>
        <v>30</v>
      </c>
      <c r="G426" s="91" t="s">
        <v>185</v>
      </c>
      <c r="H426" s="96">
        <f t="shared" si="6"/>
        <v>180</v>
      </c>
      <c r="I426" s="89"/>
      <c r="J426" s="96" t="e">
        <f>'2 SERVICES'!#REF!</f>
        <v>#REF!</v>
      </c>
      <c r="K426" s="91"/>
      <c r="L426" s="97" t="e">
        <f>'2 SERVICES'!#REF!</f>
        <v>#REF!</v>
      </c>
      <c r="M426" s="774" t="s">
        <v>165</v>
      </c>
      <c r="N426" s="462"/>
      <c r="O426" s="462"/>
      <c r="P426" s="462"/>
      <c r="Q426" s="462"/>
      <c r="R426" s="463"/>
      <c r="S426" s="98" t="e">
        <f t="shared" si="7"/>
        <v>#REF!</v>
      </c>
      <c r="T426" s="1"/>
      <c r="U426" s="1"/>
      <c r="V426" s="1"/>
      <c r="W426" s="1"/>
      <c r="X426" s="1"/>
      <c r="Y426" s="1"/>
      <c r="Z426" s="1"/>
    </row>
    <row r="427" spans="1:26" ht="39.75" customHeight="1" x14ac:dyDescent="0.25">
      <c r="A427" s="92">
        <f t="shared" si="4"/>
        <v>414</v>
      </c>
      <c r="B427" s="99" t="e">
        <f>'2 SERVICES'!#REF!</f>
        <v>#REF!</v>
      </c>
      <c r="C427" s="94">
        <f>'2 SERVICES'!B425</f>
        <v>0</v>
      </c>
      <c r="D427" s="95"/>
      <c r="E427" s="89"/>
      <c r="F427" s="100">
        <f t="shared" si="5"/>
        <v>30</v>
      </c>
      <c r="G427" s="91" t="s">
        <v>186</v>
      </c>
      <c r="H427" s="96">
        <f t="shared" si="6"/>
        <v>180</v>
      </c>
      <c r="I427" s="89"/>
      <c r="J427" s="96" t="e">
        <f>'2 SERVICES'!#REF!</f>
        <v>#REF!</v>
      </c>
      <c r="K427" s="91"/>
      <c r="L427" s="97" t="e">
        <f>'2 SERVICES'!#REF!</f>
        <v>#REF!</v>
      </c>
      <c r="M427" s="774" t="s">
        <v>165</v>
      </c>
      <c r="N427" s="462"/>
      <c r="O427" s="462"/>
      <c r="P427" s="462"/>
      <c r="Q427" s="462"/>
      <c r="R427" s="463"/>
      <c r="S427" s="98" t="e">
        <f t="shared" si="7"/>
        <v>#REF!</v>
      </c>
      <c r="T427" s="1"/>
      <c r="U427" s="1"/>
      <c r="V427" s="1"/>
      <c r="W427" s="1"/>
      <c r="X427" s="1"/>
      <c r="Y427" s="1"/>
      <c r="Z427" s="1"/>
    </row>
    <row r="428" spans="1:26" ht="39.75" customHeight="1" x14ac:dyDescent="0.25">
      <c r="A428" s="92">
        <f t="shared" si="4"/>
        <v>415</v>
      </c>
      <c r="B428" s="93" t="e">
        <f>'2 SERVICES'!#REF!</f>
        <v>#REF!</v>
      </c>
      <c r="C428" s="94">
        <f>'2 SERVICES'!B426</f>
        <v>0</v>
      </c>
      <c r="D428" s="95"/>
      <c r="E428" s="89"/>
      <c r="F428" s="96">
        <f t="shared" si="5"/>
        <v>30</v>
      </c>
      <c r="G428" s="91" t="s">
        <v>185</v>
      </c>
      <c r="H428" s="96">
        <f t="shared" si="6"/>
        <v>180</v>
      </c>
      <c r="I428" s="89"/>
      <c r="J428" s="96" t="e">
        <f>'2 SERVICES'!#REF!</f>
        <v>#REF!</v>
      </c>
      <c r="K428" s="91"/>
      <c r="L428" s="97" t="e">
        <f>'2 SERVICES'!#REF!</f>
        <v>#REF!</v>
      </c>
      <c r="M428" s="774" t="s">
        <v>165</v>
      </c>
      <c r="N428" s="462"/>
      <c r="O428" s="462"/>
      <c r="P428" s="462"/>
      <c r="Q428" s="462"/>
      <c r="R428" s="463"/>
      <c r="S428" s="98" t="e">
        <f t="shared" si="7"/>
        <v>#REF!</v>
      </c>
      <c r="T428" s="1"/>
      <c r="U428" s="1"/>
      <c r="V428" s="1"/>
      <c r="W428" s="1"/>
      <c r="X428" s="1"/>
      <c r="Y428" s="1"/>
      <c r="Z428" s="1"/>
    </row>
    <row r="429" spans="1:26" ht="39.75" customHeight="1" x14ac:dyDescent="0.25">
      <c r="A429" s="92">
        <f t="shared" si="4"/>
        <v>416</v>
      </c>
      <c r="B429" s="99" t="e">
        <f>'2 SERVICES'!#REF!</f>
        <v>#REF!</v>
      </c>
      <c r="C429" s="94">
        <f>'2 SERVICES'!B427</f>
        <v>0</v>
      </c>
      <c r="D429" s="95"/>
      <c r="E429" s="89"/>
      <c r="F429" s="100">
        <f t="shared" si="5"/>
        <v>30</v>
      </c>
      <c r="G429" s="91" t="s">
        <v>186</v>
      </c>
      <c r="H429" s="96">
        <f t="shared" si="6"/>
        <v>180</v>
      </c>
      <c r="I429" s="89"/>
      <c r="J429" s="96" t="e">
        <f>'2 SERVICES'!#REF!</f>
        <v>#REF!</v>
      </c>
      <c r="K429" s="91"/>
      <c r="L429" s="97" t="e">
        <f>'2 SERVICES'!#REF!</f>
        <v>#REF!</v>
      </c>
      <c r="M429" s="774" t="s">
        <v>165</v>
      </c>
      <c r="N429" s="462"/>
      <c r="O429" s="462"/>
      <c r="P429" s="462"/>
      <c r="Q429" s="462"/>
      <c r="R429" s="463"/>
      <c r="S429" s="98" t="e">
        <f t="shared" si="7"/>
        <v>#REF!</v>
      </c>
      <c r="T429" s="1"/>
      <c r="U429" s="1"/>
      <c r="V429" s="1"/>
      <c r="W429" s="1"/>
      <c r="X429" s="1"/>
      <c r="Y429" s="1"/>
      <c r="Z429" s="1"/>
    </row>
    <row r="430" spans="1:26" ht="39.75" customHeight="1" x14ac:dyDescent="0.25">
      <c r="A430" s="92">
        <f t="shared" si="4"/>
        <v>417</v>
      </c>
      <c r="B430" s="93" t="e">
        <f>'2 SERVICES'!#REF!</f>
        <v>#REF!</v>
      </c>
      <c r="C430" s="94">
        <f>'2 SERVICES'!B428</f>
        <v>0</v>
      </c>
      <c r="D430" s="95"/>
      <c r="E430" s="89"/>
      <c r="F430" s="96">
        <f t="shared" si="5"/>
        <v>30</v>
      </c>
      <c r="G430" s="91" t="s">
        <v>185</v>
      </c>
      <c r="H430" s="96">
        <f t="shared" si="6"/>
        <v>180</v>
      </c>
      <c r="I430" s="89"/>
      <c r="J430" s="96" t="e">
        <f>'2 SERVICES'!#REF!</f>
        <v>#REF!</v>
      </c>
      <c r="K430" s="91"/>
      <c r="L430" s="97" t="e">
        <f>'2 SERVICES'!#REF!</f>
        <v>#REF!</v>
      </c>
      <c r="M430" s="774" t="s">
        <v>165</v>
      </c>
      <c r="N430" s="462"/>
      <c r="O430" s="462"/>
      <c r="P430" s="462"/>
      <c r="Q430" s="462"/>
      <c r="R430" s="463"/>
      <c r="S430" s="98" t="e">
        <f t="shared" si="7"/>
        <v>#REF!</v>
      </c>
      <c r="T430" s="1"/>
      <c r="U430" s="1"/>
      <c r="V430" s="1"/>
      <c r="W430" s="1"/>
      <c r="X430" s="1"/>
      <c r="Y430" s="1"/>
      <c r="Z430" s="1"/>
    </row>
    <row r="431" spans="1:26" ht="39.75" customHeight="1" x14ac:dyDescent="0.25">
      <c r="A431" s="92">
        <f t="shared" si="4"/>
        <v>418</v>
      </c>
      <c r="B431" s="99" t="e">
        <f>'2 SERVICES'!#REF!</f>
        <v>#REF!</v>
      </c>
      <c r="C431" s="94">
        <f>'2 SERVICES'!B429</f>
        <v>0</v>
      </c>
      <c r="D431" s="95"/>
      <c r="E431" s="89"/>
      <c r="F431" s="100">
        <f t="shared" si="5"/>
        <v>30</v>
      </c>
      <c r="G431" s="91" t="s">
        <v>186</v>
      </c>
      <c r="H431" s="96">
        <f t="shared" si="6"/>
        <v>180</v>
      </c>
      <c r="I431" s="89"/>
      <c r="J431" s="96" t="e">
        <f>'2 SERVICES'!#REF!</f>
        <v>#REF!</v>
      </c>
      <c r="K431" s="91"/>
      <c r="L431" s="97" t="e">
        <f>'2 SERVICES'!#REF!</f>
        <v>#REF!</v>
      </c>
      <c r="M431" s="774" t="s">
        <v>165</v>
      </c>
      <c r="N431" s="462"/>
      <c r="O431" s="462"/>
      <c r="P431" s="462"/>
      <c r="Q431" s="462"/>
      <c r="R431" s="463"/>
      <c r="S431" s="98" t="e">
        <f t="shared" si="7"/>
        <v>#REF!</v>
      </c>
      <c r="T431" s="1"/>
      <c r="U431" s="1"/>
      <c r="V431" s="1"/>
      <c r="W431" s="1"/>
      <c r="X431" s="1"/>
      <c r="Y431" s="1"/>
      <c r="Z431" s="1"/>
    </row>
    <row r="432" spans="1:26" ht="39.75" customHeight="1" x14ac:dyDescent="0.25">
      <c r="A432" s="92">
        <f t="shared" si="4"/>
        <v>419</v>
      </c>
      <c r="B432" s="93" t="e">
        <f>'2 SERVICES'!#REF!</f>
        <v>#REF!</v>
      </c>
      <c r="C432" s="94">
        <f>'2 SERVICES'!B430</f>
        <v>0</v>
      </c>
      <c r="D432" s="95"/>
      <c r="E432" s="89"/>
      <c r="F432" s="96">
        <f t="shared" si="5"/>
        <v>30</v>
      </c>
      <c r="G432" s="91" t="s">
        <v>185</v>
      </c>
      <c r="H432" s="96">
        <f t="shared" si="6"/>
        <v>180</v>
      </c>
      <c r="I432" s="89"/>
      <c r="J432" s="96" t="e">
        <f>'2 SERVICES'!#REF!</f>
        <v>#REF!</v>
      </c>
      <c r="K432" s="91"/>
      <c r="L432" s="97" t="e">
        <f>'2 SERVICES'!#REF!</f>
        <v>#REF!</v>
      </c>
      <c r="M432" s="774" t="s">
        <v>165</v>
      </c>
      <c r="N432" s="462"/>
      <c r="O432" s="462"/>
      <c r="P432" s="462"/>
      <c r="Q432" s="462"/>
      <c r="R432" s="463"/>
      <c r="S432" s="98" t="e">
        <f t="shared" si="7"/>
        <v>#REF!</v>
      </c>
      <c r="T432" s="1"/>
      <c r="U432" s="1"/>
      <c r="V432" s="1"/>
      <c r="W432" s="1"/>
      <c r="X432" s="1"/>
      <c r="Y432" s="1"/>
      <c r="Z432" s="1"/>
    </row>
    <row r="433" spans="1:26" ht="39.75" customHeight="1" x14ac:dyDescent="0.25">
      <c r="A433" s="92">
        <f t="shared" si="4"/>
        <v>420</v>
      </c>
      <c r="B433" s="99" t="e">
        <f>'2 SERVICES'!#REF!</f>
        <v>#REF!</v>
      </c>
      <c r="C433" s="94">
        <f>'2 SERVICES'!B431</f>
        <v>0</v>
      </c>
      <c r="D433" s="95"/>
      <c r="E433" s="89"/>
      <c r="F433" s="100">
        <f t="shared" si="5"/>
        <v>30</v>
      </c>
      <c r="G433" s="91" t="s">
        <v>186</v>
      </c>
      <c r="H433" s="96">
        <f t="shared" si="6"/>
        <v>180</v>
      </c>
      <c r="I433" s="89"/>
      <c r="J433" s="96" t="e">
        <f>'2 SERVICES'!#REF!</f>
        <v>#REF!</v>
      </c>
      <c r="K433" s="91"/>
      <c r="L433" s="97" t="e">
        <f>'2 SERVICES'!#REF!</f>
        <v>#REF!</v>
      </c>
      <c r="M433" s="774" t="s">
        <v>165</v>
      </c>
      <c r="N433" s="462"/>
      <c r="O433" s="462"/>
      <c r="P433" s="462"/>
      <c r="Q433" s="462"/>
      <c r="R433" s="463"/>
      <c r="S433" s="98" t="e">
        <f t="shared" si="7"/>
        <v>#REF!</v>
      </c>
      <c r="T433" s="1"/>
      <c r="U433" s="1"/>
      <c r="V433" s="1"/>
      <c r="W433" s="1"/>
      <c r="X433" s="1"/>
      <c r="Y433" s="1"/>
      <c r="Z433" s="1"/>
    </row>
    <row r="434" spans="1:26" ht="39.75" customHeight="1" x14ac:dyDescent="0.25">
      <c r="A434" s="92">
        <f t="shared" si="4"/>
        <v>421</v>
      </c>
      <c r="B434" s="93" t="e">
        <f>'2 SERVICES'!#REF!</f>
        <v>#REF!</v>
      </c>
      <c r="C434" s="94">
        <f>'2 SERVICES'!B432</f>
        <v>0</v>
      </c>
      <c r="D434" s="95"/>
      <c r="E434" s="89"/>
      <c r="F434" s="96">
        <f t="shared" si="5"/>
        <v>30</v>
      </c>
      <c r="G434" s="91" t="s">
        <v>185</v>
      </c>
      <c r="H434" s="96">
        <f t="shared" si="6"/>
        <v>180</v>
      </c>
      <c r="I434" s="89"/>
      <c r="J434" s="96" t="e">
        <f>'2 SERVICES'!#REF!</f>
        <v>#REF!</v>
      </c>
      <c r="K434" s="91"/>
      <c r="L434" s="97" t="e">
        <f>'2 SERVICES'!#REF!</f>
        <v>#REF!</v>
      </c>
      <c r="M434" s="774" t="s">
        <v>165</v>
      </c>
      <c r="N434" s="462"/>
      <c r="O434" s="462"/>
      <c r="P434" s="462"/>
      <c r="Q434" s="462"/>
      <c r="R434" s="463"/>
      <c r="S434" s="98" t="e">
        <f t="shared" si="7"/>
        <v>#REF!</v>
      </c>
      <c r="T434" s="1"/>
      <c r="U434" s="1"/>
      <c r="V434" s="1"/>
      <c r="W434" s="1"/>
      <c r="X434" s="1"/>
      <c r="Y434" s="1"/>
      <c r="Z434" s="1"/>
    </row>
    <row r="435" spans="1:26" ht="39.75" customHeight="1" x14ac:dyDescent="0.25">
      <c r="A435" s="92">
        <f t="shared" si="4"/>
        <v>422</v>
      </c>
      <c r="B435" s="99" t="e">
        <f>'2 SERVICES'!#REF!</f>
        <v>#REF!</v>
      </c>
      <c r="C435" s="94">
        <f>'2 SERVICES'!B433</f>
        <v>0</v>
      </c>
      <c r="D435" s="95"/>
      <c r="E435" s="89"/>
      <c r="F435" s="100">
        <f t="shared" si="5"/>
        <v>30</v>
      </c>
      <c r="G435" s="91" t="s">
        <v>186</v>
      </c>
      <c r="H435" s="96">
        <f t="shared" si="6"/>
        <v>180</v>
      </c>
      <c r="I435" s="89"/>
      <c r="J435" s="96" t="e">
        <f>'2 SERVICES'!#REF!</f>
        <v>#REF!</v>
      </c>
      <c r="K435" s="91"/>
      <c r="L435" s="97" t="e">
        <f>'2 SERVICES'!#REF!</f>
        <v>#REF!</v>
      </c>
      <c r="M435" s="774" t="s">
        <v>165</v>
      </c>
      <c r="N435" s="462"/>
      <c r="O435" s="462"/>
      <c r="P435" s="462"/>
      <c r="Q435" s="462"/>
      <c r="R435" s="463"/>
      <c r="S435" s="98" t="e">
        <f t="shared" si="7"/>
        <v>#REF!</v>
      </c>
      <c r="T435" s="1"/>
      <c r="U435" s="1"/>
      <c r="V435" s="1"/>
      <c r="W435" s="1"/>
      <c r="X435" s="1"/>
      <c r="Y435" s="1"/>
      <c r="Z435" s="1"/>
    </row>
    <row r="436" spans="1:26" ht="39.75" customHeight="1" x14ac:dyDescent="0.25">
      <c r="A436" s="92">
        <f t="shared" si="4"/>
        <v>423</v>
      </c>
      <c r="B436" s="93" t="e">
        <f>'2 SERVICES'!#REF!</f>
        <v>#REF!</v>
      </c>
      <c r="C436" s="94">
        <f>'2 SERVICES'!B434</f>
        <v>0</v>
      </c>
      <c r="D436" s="95"/>
      <c r="E436" s="89"/>
      <c r="F436" s="96">
        <f t="shared" si="5"/>
        <v>30</v>
      </c>
      <c r="G436" s="91" t="s">
        <v>185</v>
      </c>
      <c r="H436" s="96">
        <f t="shared" si="6"/>
        <v>180</v>
      </c>
      <c r="I436" s="89"/>
      <c r="J436" s="96" t="e">
        <f>'2 SERVICES'!#REF!</f>
        <v>#REF!</v>
      </c>
      <c r="K436" s="91"/>
      <c r="L436" s="97" t="e">
        <f>'2 SERVICES'!#REF!</f>
        <v>#REF!</v>
      </c>
      <c r="M436" s="774" t="s">
        <v>165</v>
      </c>
      <c r="N436" s="462"/>
      <c r="O436" s="462"/>
      <c r="P436" s="462"/>
      <c r="Q436" s="462"/>
      <c r="R436" s="463"/>
      <c r="S436" s="98" t="e">
        <f t="shared" si="7"/>
        <v>#REF!</v>
      </c>
      <c r="T436" s="1"/>
      <c r="U436" s="1"/>
      <c r="V436" s="1"/>
      <c r="W436" s="1"/>
      <c r="X436" s="1"/>
      <c r="Y436" s="1"/>
      <c r="Z436" s="1"/>
    </row>
    <row r="437" spans="1:26" ht="39.75" customHeight="1" x14ac:dyDescent="0.25">
      <c r="A437" s="92">
        <f t="shared" si="4"/>
        <v>424</v>
      </c>
      <c r="B437" s="99" t="e">
        <f>'2 SERVICES'!#REF!</f>
        <v>#REF!</v>
      </c>
      <c r="C437" s="94">
        <f>'2 SERVICES'!B435</f>
        <v>0</v>
      </c>
      <c r="D437" s="95"/>
      <c r="E437" s="89"/>
      <c r="F437" s="100">
        <f t="shared" si="5"/>
        <v>30</v>
      </c>
      <c r="G437" s="91" t="s">
        <v>186</v>
      </c>
      <c r="H437" s="96">
        <f t="shared" si="6"/>
        <v>180</v>
      </c>
      <c r="I437" s="89"/>
      <c r="J437" s="96" t="e">
        <f>'2 SERVICES'!#REF!</f>
        <v>#REF!</v>
      </c>
      <c r="K437" s="91"/>
      <c r="L437" s="97" t="e">
        <f>'2 SERVICES'!#REF!</f>
        <v>#REF!</v>
      </c>
      <c r="M437" s="774" t="s">
        <v>165</v>
      </c>
      <c r="N437" s="462"/>
      <c r="O437" s="462"/>
      <c r="P437" s="462"/>
      <c r="Q437" s="462"/>
      <c r="R437" s="463"/>
      <c r="S437" s="98" t="e">
        <f t="shared" si="7"/>
        <v>#REF!</v>
      </c>
      <c r="T437" s="1"/>
      <c r="U437" s="1"/>
      <c r="V437" s="1"/>
      <c r="W437" s="1"/>
      <c r="X437" s="1"/>
      <c r="Y437" s="1"/>
      <c r="Z437" s="1"/>
    </row>
    <row r="438" spans="1:26" ht="39.75" customHeight="1" x14ac:dyDescent="0.25">
      <c r="A438" s="92">
        <f t="shared" si="4"/>
        <v>425</v>
      </c>
      <c r="B438" s="93" t="e">
        <f>'2 SERVICES'!#REF!</f>
        <v>#REF!</v>
      </c>
      <c r="C438" s="94">
        <f>'2 SERVICES'!B436</f>
        <v>0</v>
      </c>
      <c r="D438" s="95"/>
      <c r="E438" s="89"/>
      <c r="F438" s="96">
        <f t="shared" si="5"/>
        <v>30</v>
      </c>
      <c r="G438" s="91" t="s">
        <v>185</v>
      </c>
      <c r="H438" s="96">
        <f t="shared" si="6"/>
        <v>180</v>
      </c>
      <c r="I438" s="89"/>
      <c r="J438" s="96" t="e">
        <f>'2 SERVICES'!#REF!</f>
        <v>#REF!</v>
      </c>
      <c r="K438" s="91"/>
      <c r="L438" s="97" t="e">
        <f>'2 SERVICES'!#REF!</f>
        <v>#REF!</v>
      </c>
      <c r="M438" s="774" t="s">
        <v>165</v>
      </c>
      <c r="N438" s="462"/>
      <c r="O438" s="462"/>
      <c r="P438" s="462"/>
      <c r="Q438" s="462"/>
      <c r="R438" s="463"/>
      <c r="S438" s="98" t="e">
        <f t="shared" si="7"/>
        <v>#REF!</v>
      </c>
      <c r="T438" s="1"/>
      <c r="U438" s="1"/>
      <c r="V438" s="1"/>
      <c r="W438" s="1"/>
      <c r="X438" s="1"/>
      <c r="Y438" s="1"/>
      <c r="Z438" s="1"/>
    </row>
    <row r="439" spans="1:26" ht="39.75" customHeight="1" x14ac:dyDescent="0.25">
      <c r="A439" s="92">
        <f t="shared" si="4"/>
        <v>426</v>
      </c>
      <c r="B439" s="99" t="e">
        <f>'2 SERVICES'!#REF!</f>
        <v>#REF!</v>
      </c>
      <c r="C439" s="94">
        <f>'2 SERVICES'!B437</f>
        <v>0</v>
      </c>
      <c r="D439" s="95"/>
      <c r="E439" s="89"/>
      <c r="F439" s="100">
        <f t="shared" si="5"/>
        <v>30</v>
      </c>
      <c r="G439" s="91" t="s">
        <v>186</v>
      </c>
      <c r="H439" s="96">
        <f t="shared" si="6"/>
        <v>180</v>
      </c>
      <c r="I439" s="89"/>
      <c r="J439" s="96" t="e">
        <f>'2 SERVICES'!#REF!</f>
        <v>#REF!</v>
      </c>
      <c r="K439" s="91"/>
      <c r="L439" s="97" t="e">
        <f>'2 SERVICES'!#REF!</f>
        <v>#REF!</v>
      </c>
      <c r="M439" s="774" t="s">
        <v>165</v>
      </c>
      <c r="N439" s="462"/>
      <c r="O439" s="462"/>
      <c r="P439" s="462"/>
      <c r="Q439" s="462"/>
      <c r="R439" s="463"/>
      <c r="S439" s="98" t="e">
        <f t="shared" si="7"/>
        <v>#REF!</v>
      </c>
      <c r="T439" s="1"/>
      <c r="U439" s="1"/>
      <c r="V439" s="1"/>
      <c r="W439" s="1"/>
      <c r="X439" s="1"/>
      <c r="Y439" s="1"/>
      <c r="Z439" s="1"/>
    </row>
    <row r="440" spans="1:26" ht="39.75" customHeight="1" x14ac:dyDescent="0.25">
      <c r="A440" s="92">
        <f t="shared" si="4"/>
        <v>427</v>
      </c>
      <c r="B440" s="93" t="e">
        <f>'2 SERVICES'!#REF!</f>
        <v>#REF!</v>
      </c>
      <c r="C440" s="94">
        <f>'2 SERVICES'!B438</f>
        <v>0</v>
      </c>
      <c r="D440" s="95"/>
      <c r="E440" s="89"/>
      <c r="F440" s="96">
        <f t="shared" si="5"/>
        <v>30</v>
      </c>
      <c r="G440" s="91" t="s">
        <v>185</v>
      </c>
      <c r="H440" s="96">
        <f t="shared" si="6"/>
        <v>180</v>
      </c>
      <c r="I440" s="89"/>
      <c r="J440" s="96" t="e">
        <f>'2 SERVICES'!#REF!</f>
        <v>#REF!</v>
      </c>
      <c r="K440" s="91"/>
      <c r="L440" s="97" t="e">
        <f>'2 SERVICES'!#REF!</f>
        <v>#REF!</v>
      </c>
      <c r="M440" s="774" t="s">
        <v>165</v>
      </c>
      <c r="N440" s="462"/>
      <c r="O440" s="462"/>
      <c r="P440" s="462"/>
      <c r="Q440" s="462"/>
      <c r="R440" s="463"/>
      <c r="S440" s="98" t="e">
        <f t="shared" si="7"/>
        <v>#REF!</v>
      </c>
      <c r="T440" s="1"/>
      <c r="U440" s="1"/>
      <c r="V440" s="1"/>
      <c r="W440" s="1"/>
      <c r="X440" s="1"/>
      <c r="Y440" s="1"/>
      <c r="Z440" s="1"/>
    </row>
    <row r="441" spans="1:26" ht="39.75" customHeight="1" x14ac:dyDescent="0.25">
      <c r="A441" s="92">
        <f t="shared" si="4"/>
        <v>428</v>
      </c>
      <c r="B441" s="99" t="e">
        <f>'2 SERVICES'!#REF!</f>
        <v>#REF!</v>
      </c>
      <c r="C441" s="94">
        <f>'2 SERVICES'!B439</f>
        <v>0</v>
      </c>
      <c r="D441" s="95"/>
      <c r="E441" s="89"/>
      <c r="F441" s="100">
        <f t="shared" si="5"/>
        <v>30</v>
      </c>
      <c r="G441" s="91" t="s">
        <v>186</v>
      </c>
      <c r="H441" s="96">
        <f t="shared" si="6"/>
        <v>180</v>
      </c>
      <c r="I441" s="89"/>
      <c r="J441" s="96" t="e">
        <f>'2 SERVICES'!#REF!</f>
        <v>#REF!</v>
      </c>
      <c r="K441" s="91"/>
      <c r="L441" s="97" t="e">
        <f>'2 SERVICES'!#REF!</f>
        <v>#REF!</v>
      </c>
      <c r="M441" s="774" t="s">
        <v>165</v>
      </c>
      <c r="N441" s="462"/>
      <c r="O441" s="462"/>
      <c r="P441" s="462"/>
      <c r="Q441" s="462"/>
      <c r="R441" s="463"/>
      <c r="S441" s="98" t="e">
        <f t="shared" si="7"/>
        <v>#REF!</v>
      </c>
      <c r="T441" s="1"/>
      <c r="U441" s="1"/>
      <c r="V441" s="1"/>
      <c r="W441" s="1"/>
      <c r="X441" s="1"/>
      <c r="Y441" s="1"/>
      <c r="Z441" s="1"/>
    </row>
    <row r="442" spans="1:26" ht="39.75" customHeight="1" x14ac:dyDescent="0.25">
      <c r="A442" s="92">
        <f t="shared" si="4"/>
        <v>429</v>
      </c>
      <c r="B442" s="93" t="e">
        <f>'2 SERVICES'!#REF!</f>
        <v>#REF!</v>
      </c>
      <c r="C442" s="94">
        <f>'2 SERVICES'!B440</f>
        <v>0</v>
      </c>
      <c r="D442" s="95"/>
      <c r="E442" s="89"/>
      <c r="F442" s="96">
        <f t="shared" si="5"/>
        <v>30</v>
      </c>
      <c r="G442" s="91" t="s">
        <v>185</v>
      </c>
      <c r="H442" s="96">
        <f t="shared" si="6"/>
        <v>180</v>
      </c>
      <c r="I442" s="89"/>
      <c r="J442" s="96" t="e">
        <f>'2 SERVICES'!#REF!</f>
        <v>#REF!</v>
      </c>
      <c r="K442" s="91"/>
      <c r="L442" s="97" t="e">
        <f>'2 SERVICES'!#REF!</f>
        <v>#REF!</v>
      </c>
      <c r="M442" s="774" t="s">
        <v>165</v>
      </c>
      <c r="N442" s="462"/>
      <c r="O442" s="462"/>
      <c r="P442" s="462"/>
      <c r="Q442" s="462"/>
      <c r="R442" s="463"/>
      <c r="S442" s="98" t="e">
        <f t="shared" si="7"/>
        <v>#REF!</v>
      </c>
      <c r="T442" s="1"/>
      <c r="U442" s="1"/>
      <c r="V442" s="1"/>
      <c r="W442" s="1"/>
      <c r="X442" s="1"/>
      <c r="Y442" s="1"/>
      <c r="Z442" s="1"/>
    </row>
    <row r="443" spans="1:26" ht="39.75" customHeight="1" x14ac:dyDescent="0.25">
      <c r="A443" s="92">
        <f t="shared" si="4"/>
        <v>430</v>
      </c>
      <c r="B443" s="99" t="e">
        <f>'2 SERVICES'!#REF!</f>
        <v>#REF!</v>
      </c>
      <c r="C443" s="94">
        <f>'2 SERVICES'!B441</f>
        <v>0</v>
      </c>
      <c r="D443" s="95"/>
      <c r="E443" s="89"/>
      <c r="F443" s="100">
        <f t="shared" si="5"/>
        <v>30</v>
      </c>
      <c r="G443" s="91" t="s">
        <v>186</v>
      </c>
      <c r="H443" s="96">
        <f t="shared" si="6"/>
        <v>180</v>
      </c>
      <c r="I443" s="89"/>
      <c r="J443" s="96" t="e">
        <f>'2 SERVICES'!#REF!</f>
        <v>#REF!</v>
      </c>
      <c r="K443" s="91"/>
      <c r="L443" s="97" t="e">
        <f>'2 SERVICES'!#REF!</f>
        <v>#REF!</v>
      </c>
      <c r="M443" s="774" t="s">
        <v>165</v>
      </c>
      <c r="N443" s="462"/>
      <c r="O443" s="462"/>
      <c r="P443" s="462"/>
      <c r="Q443" s="462"/>
      <c r="R443" s="463"/>
      <c r="S443" s="98" t="e">
        <f t="shared" si="7"/>
        <v>#REF!</v>
      </c>
      <c r="T443" s="1"/>
      <c r="U443" s="1"/>
      <c r="V443" s="1"/>
      <c r="W443" s="1"/>
      <c r="X443" s="1"/>
      <c r="Y443" s="1"/>
      <c r="Z443" s="1"/>
    </row>
    <row r="444" spans="1:26" ht="39.75" customHeight="1" x14ac:dyDescent="0.25">
      <c r="A444" s="92">
        <f t="shared" si="4"/>
        <v>431</v>
      </c>
      <c r="B444" s="93" t="e">
        <f>'2 SERVICES'!#REF!</f>
        <v>#REF!</v>
      </c>
      <c r="C444" s="94">
        <f>'2 SERVICES'!B442</f>
        <v>0</v>
      </c>
      <c r="D444" s="95"/>
      <c r="E444" s="89"/>
      <c r="F444" s="96">
        <f t="shared" si="5"/>
        <v>30</v>
      </c>
      <c r="G444" s="91" t="s">
        <v>185</v>
      </c>
      <c r="H444" s="96">
        <f t="shared" si="6"/>
        <v>180</v>
      </c>
      <c r="I444" s="89"/>
      <c r="J444" s="96" t="e">
        <f>'2 SERVICES'!#REF!</f>
        <v>#REF!</v>
      </c>
      <c r="K444" s="91"/>
      <c r="L444" s="97" t="e">
        <f>'2 SERVICES'!#REF!</f>
        <v>#REF!</v>
      </c>
      <c r="M444" s="774" t="s">
        <v>165</v>
      </c>
      <c r="N444" s="462"/>
      <c r="O444" s="462"/>
      <c r="P444" s="462"/>
      <c r="Q444" s="462"/>
      <c r="R444" s="463"/>
      <c r="S444" s="98" t="e">
        <f t="shared" si="7"/>
        <v>#REF!</v>
      </c>
      <c r="T444" s="1"/>
      <c r="U444" s="1"/>
      <c r="V444" s="1"/>
      <c r="W444" s="1"/>
      <c r="X444" s="1"/>
      <c r="Y444" s="1"/>
      <c r="Z444" s="1"/>
    </row>
    <row r="445" spans="1:26" ht="39.75" customHeight="1" x14ac:dyDescent="0.25">
      <c r="A445" s="92">
        <f t="shared" si="4"/>
        <v>432</v>
      </c>
      <c r="B445" s="99" t="e">
        <f>'2 SERVICES'!#REF!</f>
        <v>#REF!</v>
      </c>
      <c r="C445" s="94">
        <f>'2 SERVICES'!B443</f>
        <v>0</v>
      </c>
      <c r="D445" s="95"/>
      <c r="E445" s="89"/>
      <c r="F445" s="100">
        <f t="shared" si="5"/>
        <v>30</v>
      </c>
      <c r="G445" s="91" t="s">
        <v>186</v>
      </c>
      <c r="H445" s="96">
        <f t="shared" si="6"/>
        <v>180</v>
      </c>
      <c r="I445" s="89"/>
      <c r="J445" s="96" t="e">
        <f>'2 SERVICES'!#REF!</f>
        <v>#REF!</v>
      </c>
      <c r="K445" s="91"/>
      <c r="L445" s="97" t="e">
        <f>'2 SERVICES'!#REF!</f>
        <v>#REF!</v>
      </c>
      <c r="M445" s="774" t="s">
        <v>165</v>
      </c>
      <c r="N445" s="462"/>
      <c r="O445" s="462"/>
      <c r="P445" s="462"/>
      <c r="Q445" s="462"/>
      <c r="R445" s="463"/>
      <c r="S445" s="98" t="e">
        <f t="shared" si="7"/>
        <v>#REF!</v>
      </c>
      <c r="T445" s="1"/>
      <c r="U445" s="1"/>
      <c r="V445" s="1"/>
      <c r="W445" s="1"/>
      <c r="X445" s="1"/>
      <c r="Y445" s="1"/>
      <c r="Z445" s="1"/>
    </row>
    <row r="446" spans="1:26" ht="39.75" customHeight="1" x14ac:dyDescent="0.25">
      <c r="A446" s="92">
        <f t="shared" si="4"/>
        <v>433</v>
      </c>
      <c r="B446" s="93" t="e">
        <f>'2 SERVICES'!#REF!</f>
        <v>#REF!</v>
      </c>
      <c r="C446" s="94">
        <f>'2 SERVICES'!B444</f>
        <v>0</v>
      </c>
      <c r="D446" s="95"/>
      <c r="E446" s="89"/>
      <c r="F446" s="96">
        <f t="shared" si="5"/>
        <v>30</v>
      </c>
      <c r="G446" s="91" t="s">
        <v>185</v>
      </c>
      <c r="H446" s="96">
        <f t="shared" si="6"/>
        <v>180</v>
      </c>
      <c r="I446" s="89"/>
      <c r="J446" s="96" t="e">
        <f>'2 SERVICES'!#REF!</f>
        <v>#REF!</v>
      </c>
      <c r="K446" s="91"/>
      <c r="L446" s="97" t="e">
        <f>'2 SERVICES'!#REF!</f>
        <v>#REF!</v>
      </c>
      <c r="M446" s="774" t="s">
        <v>165</v>
      </c>
      <c r="N446" s="462"/>
      <c r="O446" s="462"/>
      <c r="P446" s="462"/>
      <c r="Q446" s="462"/>
      <c r="R446" s="463"/>
      <c r="S446" s="98" t="e">
        <f t="shared" si="7"/>
        <v>#REF!</v>
      </c>
      <c r="T446" s="1"/>
      <c r="U446" s="1"/>
      <c r="V446" s="1"/>
      <c r="W446" s="1"/>
      <c r="X446" s="1"/>
      <c r="Y446" s="1"/>
      <c r="Z446" s="1"/>
    </row>
    <row r="447" spans="1:26" ht="39.75" customHeight="1" x14ac:dyDescent="0.25">
      <c r="A447" s="92">
        <f t="shared" si="4"/>
        <v>434</v>
      </c>
      <c r="B447" s="99" t="e">
        <f>'2 SERVICES'!#REF!</f>
        <v>#REF!</v>
      </c>
      <c r="C447" s="94">
        <f>'2 SERVICES'!B445</f>
        <v>0</v>
      </c>
      <c r="D447" s="95"/>
      <c r="E447" s="89"/>
      <c r="F447" s="100">
        <f t="shared" si="5"/>
        <v>30</v>
      </c>
      <c r="G447" s="91" t="s">
        <v>186</v>
      </c>
      <c r="H447" s="96">
        <f t="shared" si="6"/>
        <v>180</v>
      </c>
      <c r="I447" s="89"/>
      <c r="J447" s="96" t="e">
        <f>'2 SERVICES'!#REF!</f>
        <v>#REF!</v>
      </c>
      <c r="K447" s="91"/>
      <c r="L447" s="97" t="e">
        <f>'2 SERVICES'!#REF!</f>
        <v>#REF!</v>
      </c>
      <c r="M447" s="774" t="s">
        <v>165</v>
      </c>
      <c r="N447" s="462"/>
      <c r="O447" s="462"/>
      <c r="P447" s="462"/>
      <c r="Q447" s="462"/>
      <c r="R447" s="463"/>
      <c r="S447" s="98" t="e">
        <f t="shared" si="7"/>
        <v>#REF!</v>
      </c>
      <c r="T447" s="1"/>
      <c r="U447" s="1"/>
      <c r="V447" s="1"/>
      <c r="W447" s="1"/>
      <c r="X447" s="1"/>
      <c r="Y447" s="1"/>
      <c r="Z447" s="1"/>
    </row>
    <row r="448" spans="1:26" ht="39.75" customHeight="1" x14ac:dyDescent="0.25">
      <c r="A448" s="92">
        <f t="shared" si="4"/>
        <v>435</v>
      </c>
      <c r="B448" s="93" t="e">
        <f>'2 SERVICES'!#REF!</f>
        <v>#REF!</v>
      </c>
      <c r="C448" s="94">
        <f>'2 SERVICES'!B446</f>
        <v>0</v>
      </c>
      <c r="D448" s="95"/>
      <c r="E448" s="89"/>
      <c r="F448" s="96">
        <f t="shared" si="5"/>
        <v>30</v>
      </c>
      <c r="G448" s="91" t="s">
        <v>185</v>
      </c>
      <c r="H448" s="96">
        <f t="shared" si="6"/>
        <v>180</v>
      </c>
      <c r="I448" s="89"/>
      <c r="J448" s="96" t="e">
        <f>'2 SERVICES'!#REF!</f>
        <v>#REF!</v>
      </c>
      <c r="K448" s="91"/>
      <c r="L448" s="97" t="e">
        <f>'2 SERVICES'!#REF!</f>
        <v>#REF!</v>
      </c>
      <c r="M448" s="774" t="s">
        <v>165</v>
      </c>
      <c r="N448" s="462"/>
      <c r="O448" s="462"/>
      <c r="P448" s="462"/>
      <c r="Q448" s="462"/>
      <c r="R448" s="463"/>
      <c r="S448" s="98" t="e">
        <f t="shared" si="7"/>
        <v>#REF!</v>
      </c>
      <c r="T448" s="1"/>
      <c r="U448" s="1"/>
      <c r="V448" s="1"/>
      <c r="W448" s="1"/>
      <c r="X448" s="1"/>
      <c r="Y448" s="1"/>
      <c r="Z448" s="1"/>
    </row>
    <row r="449" spans="1:26" ht="39.75" customHeight="1" x14ac:dyDescent="0.25">
      <c r="A449" s="92">
        <f t="shared" si="4"/>
        <v>436</v>
      </c>
      <c r="B449" s="99" t="e">
        <f>'2 SERVICES'!#REF!</f>
        <v>#REF!</v>
      </c>
      <c r="C449" s="94">
        <f>'2 SERVICES'!B447</f>
        <v>0</v>
      </c>
      <c r="D449" s="95"/>
      <c r="E449" s="89"/>
      <c r="F449" s="100">
        <f t="shared" si="5"/>
        <v>30</v>
      </c>
      <c r="G449" s="91" t="s">
        <v>186</v>
      </c>
      <c r="H449" s="96">
        <f t="shared" si="6"/>
        <v>180</v>
      </c>
      <c r="I449" s="89"/>
      <c r="J449" s="96" t="e">
        <f>'2 SERVICES'!#REF!</f>
        <v>#REF!</v>
      </c>
      <c r="K449" s="91"/>
      <c r="L449" s="97" t="e">
        <f>'2 SERVICES'!#REF!</f>
        <v>#REF!</v>
      </c>
      <c r="M449" s="774" t="s">
        <v>165</v>
      </c>
      <c r="N449" s="462"/>
      <c r="O449" s="462"/>
      <c r="P449" s="462"/>
      <c r="Q449" s="462"/>
      <c r="R449" s="463"/>
      <c r="S449" s="98" t="e">
        <f t="shared" si="7"/>
        <v>#REF!</v>
      </c>
      <c r="T449" s="1"/>
      <c r="U449" s="1"/>
      <c r="V449" s="1"/>
      <c r="W449" s="1"/>
      <c r="X449" s="1"/>
      <c r="Y449" s="1"/>
      <c r="Z449" s="1"/>
    </row>
    <row r="450" spans="1:26" ht="39.75" customHeight="1" x14ac:dyDescent="0.25">
      <c r="A450" s="92">
        <f t="shared" si="4"/>
        <v>437</v>
      </c>
      <c r="B450" s="93" t="e">
        <f>'2 SERVICES'!#REF!</f>
        <v>#REF!</v>
      </c>
      <c r="C450" s="94">
        <f>'2 SERVICES'!B448</f>
        <v>0</v>
      </c>
      <c r="D450" s="95"/>
      <c r="E450" s="89"/>
      <c r="F450" s="96">
        <f t="shared" si="5"/>
        <v>30</v>
      </c>
      <c r="G450" s="91" t="s">
        <v>185</v>
      </c>
      <c r="H450" s="96">
        <f t="shared" si="6"/>
        <v>180</v>
      </c>
      <c r="I450" s="89"/>
      <c r="J450" s="96" t="e">
        <f>'2 SERVICES'!#REF!</f>
        <v>#REF!</v>
      </c>
      <c r="K450" s="91"/>
      <c r="L450" s="97" t="e">
        <f>'2 SERVICES'!#REF!</f>
        <v>#REF!</v>
      </c>
      <c r="M450" s="774" t="s">
        <v>165</v>
      </c>
      <c r="N450" s="462"/>
      <c r="O450" s="462"/>
      <c r="P450" s="462"/>
      <c r="Q450" s="462"/>
      <c r="R450" s="463"/>
      <c r="S450" s="98" t="e">
        <f t="shared" si="7"/>
        <v>#REF!</v>
      </c>
      <c r="T450" s="1"/>
      <c r="U450" s="1"/>
      <c r="V450" s="1"/>
      <c r="W450" s="1"/>
      <c r="X450" s="1"/>
      <c r="Y450" s="1"/>
      <c r="Z450" s="1"/>
    </row>
    <row r="451" spans="1:26" ht="39.75" customHeight="1" x14ac:dyDescent="0.25">
      <c r="A451" s="92">
        <f t="shared" si="4"/>
        <v>438</v>
      </c>
      <c r="B451" s="99" t="e">
        <f>'2 SERVICES'!#REF!</f>
        <v>#REF!</v>
      </c>
      <c r="C451" s="94">
        <f>'2 SERVICES'!B449</f>
        <v>0</v>
      </c>
      <c r="D451" s="95"/>
      <c r="E451" s="89"/>
      <c r="F451" s="100">
        <f t="shared" si="5"/>
        <v>30</v>
      </c>
      <c r="G451" s="91" t="s">
        <v>186</v>
      </c>
      <c r="H451" s="96">
        <f t="shared" si="6"/>
        <v>180</v>
      </c>
      <c r="I451" s="89"/>
      <c r="J451" s="96" t="e">
        <f>'2 SERVICES'!#REF!</f>
        <v>#REF!</v>
      </c>
      <c r="K451" s="91"/>
      <c r="L451" s="97" t="e">
        <f>'2 SERVICES'!#REF!</f>
        <v>#REF!</v>
      </c>
      <c r="M451" s="774" t="s">
        <v>165</v>
      </c>
      <c r="N451" s="462"/>
      <c r="O451" s="462"/>
      <c r="P451" s="462"/>
      <c r="Q451" s="462"/>
      <c r="R451" s="463"/>
      <c r="S451" s="98" t="e">
        <f t="shared" si="7"/>
        <v>#REF!</v>
      </c>
      <c r="T451" s="1"/>
      <c r="U451" s="1"/>
      <c r="V451" s="1"/>
      <c r="W451" s="1"/>
      <c r="X451" s="1"/>
      <c r="Y451" s="1"/>
      <c r="Z451" s="1"/>
    </row>
    <row r="452" spans="1:26" ht="39.75" customHeight="1" x14ac:dyDescent="0.25">
      <c r="A452" s="92">
        <f t="shared" si="4"/>
        <v>439</v>
      </c>
      <c r="B452" s="93" t="e">
        <f>'2 SERVICES'!#REF!</f>
        <v>#REF!</v>
      </c>
      <c r="C452" s="94">
        <f>'2 SERVICES'!B450</f>
        <v>0</v>
      </c>
      <c r="D452" s="95"/>
      <c r="E452" s="89"/>
      <c r="F452" s="96">
        <f t="shared" si="5"/>
        <v>30</v>
      </c>
      <c r="G452" s="91" t="s">
        <v>185</v>
      </c>
      <c r="H452" s="96">
        <f t="shared" si="6"/>
        <v>180</v>
      </c>
      <c r="I452" s="89"/>
      <c r="J452" s="96" t="e">
        <f>'2 SERVICES'!#REF!</f>
        <v>#REF!</v>
      </c>
      <c r="K452" s="91"/>
      <c r="L452" s="97" t="e">
        <f>'2 SERVICES'!#REF!</f>
        <v>#REF!</v>
      </c>
      <c r="M452" s="774" t="s">
        <v>165</v>
      </c>
      <c r="N452" s="462"/>
      <c r="O452" s="462"/>
      <c r="P452" s="462"/>
      <c r="Q452" s="462"/>
      <c r="R452" s="463"/>
      <c r="S452" s="98" t="e">
        <f t="shared" si="7"/>
        <v>#REF!</v>
      </c>
      <c r="T452" s="1"/>
      <c r="U452" s="1"/>
      <c r="V452" s="1"/>
      <c r="W452" s="1"/>
      <c r="X452" s="1"/>
      <c r="Y452" s="1"/>
      <c r="Z452" s="1"/>
    </row>
    <row r="453" spans="1:26" ht="39.75" customHeight="1" x14ac:dyDescent="0.25">
      <c r="A453" s="92">
        <f t="shared" si="4"/>
        <v>440</v>
      </c>
      <c r="B453" s="99" t="e">
        <f>'2 SERVICES'!#REF!</f>
        <v>#REF!</v>
      </c>
      <c r="C453" s="94">
        <f>'2 SERVICES'!B451</f>
        <v>0</v>
      </c>
      <c r="D453" s="95"/>
      <c r="E453" s="89"/>
      <c r="F453" s="100">
        <f t="shared" si="5"/>
        <v>30</v>
      </c>
      <c r="G453" s="91" t="s">
        <v>186</v>
      </c>
      <c r="H453" s="96">
        <f t="shared" si="6"/>
        <v>180</v>
      </c>
      <c r="I453" s="89"/>
      <c r="J453" s="96" t="e">
        <f>'2 SERVICES'!#REF!</f>
        <v>#REF!</v>
      </c>
      <c r="K453" s="91"/>
      <c r="L453" s="97" t="e">
        <f>'2 SERVICES'!#REF!</f>
        <v>#REF!</v>
      </c>
      <c r="M453" s="774" t="s">
        <v>165</v>
      </c>
      <c r="N453" s="462"/>
      <c r="O453" s="462"/>
      <c r="P453" s="462"/>
      <c r="Q453" s="462"/>
      <c r="R453" s="463"/>
      <c r="S453" s="98" t="e">
        <f t="shared" si="7"/>
        <v>#REF!</v>
      </c>
      <c r="T453" s="1"/>
      <c r="U453" s="1"/>
      <c r="V453" s="1"/>
      <c r="W453" s="1"/>
      <c r="X453" s="1"/>
      <c r="Y453" s="1"/>
      <c r="Z453" s="1"/>
    </row>
    <row r="454" spans="1:26" ht="39.75" customHeight="1" x14ac:dyDescent="0.25">
      <c r="A454" s="92">
        <f t="shared" si="4"/>
        <v>441</v>
      </c>
      <c r="B454" s="93" t="e">
        <f>'2 SERVICES'!#REF!</f>
        <v>#REF!</v>
      </c>
      <c r="C454" s="94">
        <f>'2 SERVICES'!B452</f>
        <v>0</v>
      </c>
      <c r="D454" s="95"/>
      <c r="E454" s="89"/>
      <c r="F454" s="96">
        <f t="shared" si="5"/>
        <v>30</v>
      </c>
      <c r="G454" s="91" t="s">
        <v>185</v>
      </c>
      <c r="H454" s="96">
        <f t="shared" si="6"/>
        <v>180</v>
      </c>
      <c r="I454" s="89"/>
      <c r="J454" s="96" t="e">
        <f>'2 SERVICES'!#REF!</f>
        <v>#REF!</v>
      </c>
      <c r="K454" s="91"/>
      <c r="L454" s="97" t="e">
        <f>'2 SERVICES'!#REF!</f>
        <v>#REF!</v>
      </c>
      <c r="M454" s="774" t="s">
        <v>165</v>
      </c>
      <c r="N454" s="462"/>
      <c r="O454" s="462"/>
      <c r="P454" s="462"/>
      <c r="Q454" s="462"/>
      <c r="R454" s="463"/>
      <c r="S454" s="98" t="e">
        <f t="shared" si="7"/>
        <v>#REF!</v>
      </c>
      <c r="T454" s="1"/>
      <c r="U454" s="1"/>
      <c r="V454" s="1"/>
      <c r="W454" s="1"/>
      <c r="X454" s="1"/>
      <c r="Y454" s="1"/>
      <c r="Z454" s="1"/>
    </row>
    <row r="455" spans="1:26" ht="39.75" customHeight="1" x14ac:dyDescent="0.25">
      <c r="A455" s="92">
        <f t="shared" si="4"/>
        <v>442</v>
      </c>
      <c r="B455" s="99" t="e">
        <f>'2 SERVICES'!#REF!</f>
        <v>#REF!</v>
      </c>
      <c r="C455" s="94">
        <f>'2 SERVICES'!B453</f>
        <v>0</v>
      </c>
      <c r="D455" s="95"/>
      <c r="E455" s="89"/>
      <c r="F455" s="100">
        <f t="shared" si="5"/>
        <v>30</v>
      </c>
      <c r="G455" s="91" t="s">
        <v>186</v>
      </c>
      <c r="H455" s="96">
        <f t="shared" si="6"/>
        <v>180</v>
      </c>
      <c r="I455" s="89"/>
      <c r="J455" s="96" t="e">
        <f>'2 SERVICES'!#REF!</f>
        <v>#REF!</v>
      </c>
      <c r="K455" s="91"/>
      <c r="L455" s="97" t="e">
        <f>'2 SERVICES'!#REF!</f>
        <v>#REF!</v>
      </c>
      <c r="M455" s="774" t="s">
        <v>165</v>
      </c>
      <c r="N455" s="462"/>
      <c r="O455" s="462"/>
      <c r="P455" s="462"/>
      <c r="Q455" s="462"/>
      <c r="R455" s="463"/>
      <c r="S455" s="98" t="e">
        <f t="shared" si="7"/>
        <v>#REF!</v>
      </c>
      <c r="T455" s="1"/>
      <c r="U455" s="1"/>
      <c r="V455" s="1"/>
      <c r="W455" s="1"/>
      <c r="X455" s="1"/>
      <c r="Y455" s="1"/>
      <c r="Z455" s="1"/>
    </row>
    <row r="456" spans="1:26" ht="39.75" customHeight="1" x14ac:dyDescent="0.25">
      <c r="A456" s="92">
        <f t="shared" si="4"/>
        <v>443</v>
      </c>
      <c r="B456" s="93" t="e">
        <f>'2 SERVICES'!#REF!</f>
        <v>#REF!</v>
      </c>
      <c r="C456" s="94">
        <f>'2 SERVICES'!B454</f>
        <v>0</v>
      </c>
      <c r="D456" s="95"/>
      <c r="E456" s="89"/>
      <c r="F456" s="96">
        <f t="shared" si="5"/>
        <v>30</v>
      </c>
      <c r="G456" s="91" t="s">
        <v>185</v>
      </c>
      <c r="H456" s="96">
        <f t="shared" si="6"/>
        <v>180</v>
      </c>
      <c r="I456" s="89"/>
      <c r="J456" s="96" t="e">
        <f>'2 SERVICES'!#REF!</f>
        <v>#REF!</v>
      </c>
      <c r="K456" s="91"/>
      <c r="L456" s="97" t="e">
        <f>'2 SERVICES'!#REF!</f>
        <v>#REF!</v>
      </c>
      <c r="M456" s="774" t="s">
        <v>165</v>
      </c>
      <c r="N456" s="462"/>
      <c r="O456" s="462"/>
      <c r="P456" s="462"/>
      <c r="Q456" s="462"/>
      <c r="R456" s="463"/>
      <c r="S456" s="98" t="e">
        <f t="shared" si="7"/>
        <v>#REF!</v>
      </c>
      <c r="T456" s="1"/>
      <c r="U456" s="1"/>
      <c r="V456" s="1"/>
      <c r="W456" s="1"/>
      <c r="X456" s="1"/>
      <c r="Y456" s="1"/>
      <c r="Z456" s="1"/>
    </row>
    <row r="457" spans="1:26" ht="39.75" customHeight="1" x14ac:dyDescent="0.25">
      <c r="A457" s="92">
        <f t="shared" si="4"/>
        <v>444</v>
      </c>
      <c r="B457" s="99" t="e">
        <f>'2 SERVICES'!#REF!</f>
        <v>#REF!</v>
      </c>
      <c r="C457" s="94">
        <f>'2 SERVICES'!B455</f>
        <v>0</v>
      </c>
      <c r="D457" s="95"/>
      <c r="E457" s="89"/>
      <c r="F457" s="100">
        <f t="shared" si="5"/>
        <v>30</v>
      </c>
      <c r="G457" s="91" t="s">
        <v>186</v>
      </c>
      <c r="H457" s="96">
        <f t="shared" si="6"/>
        <v>180</v>
      </c>
      <c r="I457" s="89"/>
      <c r="J457" s="96" t="e">
        <f>'2 SERVICES'!#REF!</f>
        <v>#REF!</v>
      </c>
      <c r="K457" s="91"/>
      <c r="L457" s="97" t="e">
        <f>'2 SERVICES'!#REF!</f>
        <v>#REF!</v>
      </c>
      <c r="M457" s="774" t="s">
        <v>165</v>
      </c>
      <c r="N457" s="462"/>
      <c r="O457" s="462"/>
      <c r="P457" s="462"/>
      <c r="Q457" s="462"/>
      <c r="R457" s="463"/>
      <c r="S457" s="98" t="e">
        <f t="shared" si="7"/>
        <v>#REF!</v>
      </c>
      <c r="T457" s="1"/>
      <c r="U457" s="1"/>
      <c r="V457" s="1"/>
      <c r="W457" s="1"/>
      <c r="X457" s="1"/>
      <c r="Y457" s="1"/>
      <c r="Z457" s="1"/>
    </row>
    <row r="458" spans="1:26" ht="39.75" customHeight="1" x14ac:dyDescent="0.25">
      <c r="A458" s="92">
        <f t="shared" si="4"/>
        <v>445</v>
      </c>
      <c r="B458" s="93" t="e">
        <f>'2 SERVICES'!#REF!</f>
        <v>#REF!</v>
      </c>
      <c r="C458" s="94">
        <f>'2 SERVICES'!B456</f>
        <v>0</v>
      </c>
      <c r="D458" s="95"/>
      <c r="E458" s="89"/>
      <c r="F458" s="96">
        <f t="shared" si="5"/>
        <v>30</v>
      </c>
      <c r="G458" s="91" t="s">
        <v>185</v>
      </c>
      <c r="H458" s="96">
        <f t="shared" si="6"/>
        <v>180</v>
      </c>
      <c r="I458" s="89"/>
      <c r="J458" s="96" t="e">
        <f>'2 SERVICES'!#REF!</f>
        <v>#REF!</v>
      </c>
      <c r="K458" s="91"/>
      <c r="L458" s="97" t="e">
        <f>'2 SERVICES'!#REF!</f>
        <v>#REF!</v>
      </c>
      <c r="M458" s="774" t="s">
        <v>165</v>
      </c>
      <c r="N458" s="462"/>
      <c r="O458" s="462"/>
      <c r="P458" s="462"/>
      <c r="Q458" s="462"/>
      <c r="R458" s="463"/>
      <c r="S458" s="98" t="e">
        <f t="shared" si="7"/>
        <v>#REF!</v>
      </c>
      <c r="T458" s="1"/>
      <c r="U458" s="1"/>
      <c r="V458" s="1"/>
      <c r="W458" s="1"/>
      <c r="X458" s="1"/>
      <c r="Y458" s="1"/>
      <c r="Z458" s="1"/>
    </row>
    <row r="459" spans="1:26" ht="39.75" customHeight="1" x14ac:dyDescent="0.25">
      <c r="A459" s="92">
        <f t="shared" si="4"/>
        <v>446</v>
      </c>
      <c r="B459" s="99" t="e">
        <f>'2 SERVICES'!#REF!</f>
        <v>#REF!</v>
      </c>
      <c r="C459" s="94">
        <f>'2 SERVICES'!B457</f>
        <v>0</v>
      </c>
      <c r="D459" s="95"/>
      <c r="E459" s="89"/>
      <c r="F459" s="100">
        <f t="shared" si="5"/>
        <v>30</v>
      </c>
      <c r="G459" s="91" t="s">
        <v>186</v>
      </c>
      <c r="H459" s="96">
        <f t="shared" si="6"/>
        <v>180</v>
      </c>
      <c r="I459" s="89"/>
      <c r="J459" s="96" t="e">
        <f>'2 SERVICES'!#REF!</f>
        <v>#REF!</v>
      </c>
      <c r="K459" s="91"/>
      <c r="L459" s="97" t="e">
        <f>'2 SERVICES'!#REF!</f>
        <v>#REF!</v>
      </c>
      <c r="M459" s="774" t="s">
        <v>165</v>
      </c>
      <c r="N459" s="462"/>
      <c r="O459" s="462"/>
      <c r="P459" s="462"/>
      <c r="Q459" s="462"/>
      <c r="R459" s="463"/>
      <c r="S459" s="98" t="e">
        <f t="shared" si="7"/>
        <v>#REF!</v>
      </c>
      <c r="T459" s="1"/>
      <c r="U459" s="1"/>
      <c r="V459" s="1"/>
      <c r="W459" s="1"/>
      <c r="X459" s="1"/>
      <c r="Y459" s="1"/>
      <c r="Z459" s="1"/>
    </row>
    <row r="460" spans="1:26" ht="39.75" customHeight="1" x14ac:dyDescent="0.25">
      <c r="A460" s="92">
        <f t="shared" si="4"/>
        <v>447</v>
      </c>
      <c r="B460" s="93" t="e">
        <f>'2 SERVICES'!#REF!</f>
        <v>#REF!</v>
      </c>
      <c r="C460" s="94">
        <f>'2 SERVICES'!B458</f>
        <v>0</v>
      </c>
      <c r="D460" s="95"/>
      <c r="E460" s="89"/>
      <c r="F460" s="96">
        <f t="shared" si="5"/>
        <v>30</v>
      </c>
      <c r="G460" s="91" t="s">
        <v>185</v>
      </c>
      <c r="H460" s="96">
        <f t="shared" si="6"/>
        <v>180</v>
      </c>
      <c r="I460" s="89"/>
      <c r="J460" s="96" t="e">
        <f>'2 SERVICES'!#REF!</f>
        <v>#REF!</v>
      </c>
      <c r="K460" s="91"/>
      <c r="L460" s="97" t="e">
        <f>'2 SERVICES'!#REF!</f>
        <v>#REF!</v>
      </c>
      <c r="M460" s="774" t="s">
        <v>165</v>
      </c>
      <c r="N460" s="462"/>
      <c r="O460" s="462"/>
      <c r="P460" s="462"/>
      <c r="Q460" s="462"/>
      <c r="R460" s="463"/>
      <c r="S460" s="98" t="e">
        <f t="shared" si="7"/>
        <v>#REF!</v>
      </c>
      <c r="T460" s="1"/>
      <c r="U460" s="1"/>
      <c r="V460" s="1"/>
      <c r="W460" s="1"/>
      <c r="X460" s="1"/>
      <c r="Y460" s="1"/>
      <c r="Z460" s="1"/>
    </row>
    <row r="461" spans="1:26" ht="39.75" customHeight="1" x14ac:dyDescent="0.25">
      <c r="A461" s="92">
        <f t="shared" si="4"/>
        <v>448</v>
      </c>
      <c r="B461" s="99" t="e">
        <f>'2 SERVICES'!#REF!</f>
        <v>#REF!</v>
      </c>
      <c r="C461" s="94">
        <f>'2 SERVICES'!B459</f>
        <v>0</v>
      </c>
      <c r="D461" s="95"/>
      <c r="E461" s="89"/>
      <c r="F461" s="100">
        <f t="shared" si="5"/>
        <v>30</v>
      </c>
      <c r="G461" s="91" t="s">
        <v>186</v>
      </c>
      <c r="H461" s="96">
        <f t="shared" si="6"/>
        <v>180</v>
      </c>
      <c r="I461" s="89"/>
      <c r="J461" s="96" t="e">
        <f>'2 SERVICES'!#REF!</f>
        <v>#REF!</v>
      </c>
      <c r="K461" s="91"/>
      <c r="L461" s="97" t="e">
        <f>'2 SERVICES'!#REF!</f>
        <v>#REF!</v>
      </c>
      <c r="M461" s="774" t="s">
        <v>165</v>
      </c>
      <c r="N461" s="462"/>
      <c r="O461" s="462"/>
      <c r="P461" s="462"/>
      <c r="Q461" s="462"/>
      <c r="R461" s="463"/>
      <c r="S461" s="98" t="e">
        <f t="shared" si="7"/>
        <v>#REF!</v>
      </c>
      <c r="T461" s="1"/>
      <c r="U461" s="1"/>
      <c r="V461" s="1"/>
      <c r="W461" s="1"/>
      <c r="X461" s="1"/>
      <c r="Y461" s="1"/>
      <c r="Z461" s="1"/>
    </row>
    <row r="462" spans="1:26" ht="39.75" customHeight="1" x14ac:dyDescent="0.25">
      <c r="A462" s="92">
        <f t="shared" si="4"/>
        <v>449</v>
      </c>
      <c r="B462" s="93" t="e">
        <f>'2 SERVICES'!#REF!</f>
        <v>#REF!</v>
      </c>
      <c r="C462" s="94">
        <f>'2 SERVICES'!B460</f>
        <v>0</v>
      </c>
      <c r="D462" s="95"/>
      <c r="E462" s="89"/>
      <c r="F462" s="96">
        <f t="shared" si="5"/>
        <v>30</v>
      </c>
      <c r="G462" s="91" t="s">
        <v>185</v>
      </c>
      <c r="H462" s="96">
        <f t="shared" si="6"/>
        <v>180</v>
      </c>
      <c r="I462" s="89"/>
      <c r="J462" s="96" t="e">
        <f>'2 SERVICES'!#REF!</f>
        <v>#REF!</v>
      </c>
      <c r="K462" s="91"/>
      <c r="L462" s="97" t="e">
        <f>'2 SERVICES'!#REF!</f>
        <v>#REF!</v>
      </c>
      <c r="M462" s="774" t="s">
        <v>165</v>
      </c>
      <c r="N462" s="462"/>
      <c r="O462" s="462"/>
      <c r="P462" s="462"/>
      <c r="Q462" s="462"/>
      <c r="R462" s="463"/>
      <c r="S462" s="98" t="e">
        <f t="shared" si="7"/>
        <v>#REF!</v>
      </c>
      <c r="T462" s="1"/>
      <c r="U462" s="1"/>
      <c r="V462" s="1"/>
      <c r="W462" s="1"/>
      <c r="X462" s="1"/>
      <c r="Y462" s="1"/>
      <c r="Z462" s="1"/>
    </row>
    <row r="463" spans="1:26" ht="39.75" customHeight="1" x14ac:dyDescent="0.25">
      <c r="A463" s="92">
        <f t="shared" si="4"/>
        <v>450</v>
      </c>
      <c r="B463" s="99" t="e">
        <f>'2 SERVICES'!#REF!</f>
        <v>#REF!</v>
      </c>
      <c r="C463" s="94">
        <f>'2 SERVICES'!B461</f>
        <v>0</v>
      </c>
      <c r="D463" s="95"/>
      <c r="E463" s="89"/>
      <c r="F463" s="100">
        <f t="shared" si="5"/>
        <v>30</v>
      </c>
      <c r="G463" s="91" t="s">
        <v>186</v>
      </c>
      <c r="H463" s="96">
        <f t="shared" si="6"/>
        <v>180</v>
      </c>
      <c r="I463" s="89"/>
      <c r="J463" s="96" t="e">
        <f>'2 SERVICES'!#REF!</f>
        <v>#REF!</v>
      </c>
      <c r="K463" s="91"/>
      <c r="L463" s="97" t="e">
        <f>'2 SERVICES'!#REF!</f>
        <v>#REF!</v>
      </c>
      <c r="M463" s="774" t="s">
        <v>165</v>
      </c>
      <c r="N463" s="462"/>
      <c r="O463" s="462"/>
      <c r="P463" s="462"/>
      <c r="Q463" s="462"/>
      <c r="R463" s="463"/>
      <c r="S463" s="98" t="e">
        <f t="shared" si="7"/>
        <v>#REF!</v>
      </c>
      <c r="T463" s="1"/>
      <c r="U463" s="1"/>
      <c r="V463" s="1"/>
      <c r="W463" s="1"/>
      <c r="X463" s="1"/>
      <c r="Y463" s="1"/>
      <c r="Z463" s="1"/>
    </row>
    <row r="464" spans="1:26" ht="39.75" customHeight="1" x14ac:dyDescent="0.25">
      <c r="A464" s="92">
        <f t="shared" si="4"/>
        <v>451</v>
      </c>
      <c r="B464" s="93" t="e">
        <f>'2 SERVICES'!#REF!</f>
        <v>#REF!</v>
      </c>
      <c r="C464" s="94">
        <f>'2 SERVICES'!B462</f>
        <v>0</v>
      </c>
      <c r="D464" s="95"/>
      <c r="E464" s="89"/>
      <c r="F464" s="96">
        <f t="shared" si="5"/>
        <v>30</v>
      </c>
      <c r="G464" s="91" t="s">
        <v>185</v>
      </c>
      <c r="H464" s="96">
        <f t="shared" si="6"/>
        <v>180</v>
      </c>
      <c r="I464" s="89"/>
      <c r="J464" s="96" t="e">
        <f>'2 SERVICES'!#REF!</f>
        <v>#REF!</v>
      </c>
      <c r="K464" s="91"/>
      <c r="L464" s="97" t="e">
        <f>'2 SERVICES'!#REF!</f>
        <v>#REF!</v>
      </c>
      <c r="M464" s="774" t="s">
        <v>165</v>
      </c>
      <c r="N464" s="462"/>
      <c r="O464" s="462"/>
      <c r="P464" s="462"/>
      <c r="Q464" s="462"/>
      <c r="R464" s="463"/>
      <c r="S464" s="98" t="e">
        <f t="shared" si="7"/>
        <v>#REF!</v>
      </c>
      <c r="T464" s="1"/>
      <c r="U464" s="1"/>
      <c r="V464" s="1"/>
      <c r="W464" s="1"/>
      <c r="X464" s="1"/>
      <c r="Y464" s="1"/>
      <c r="Z464" s="1"/>
    </row>
    <row r="465" spans="1:26" ht="39.75" customHeight="1" x14ac:dyDescent="0.25">
      <c r="A465" s="92">
        <f t="shared" si="4"/>
        <v>452</v>
      </c>
      <c r="B465" s="99" t="e">
        <f>'2 SERVICES'!#REF!</f>
        <v>#REF!</v>
      </c>
      <c r="C465" s="94">
        <f>'2 SERVICES'!B463</f>
        <v>0</v>
      </c>
      <c r="D465" s="95"/>
      <c r="E465" s="89"/>
      <c r="F465" s="100">
        <f t="shared" si="5"/>
        <v>30</v>
      </c>
      <c r="G465" s="91" t="s">
        <v>186</v>
      </c>
      <c r="H465" s="96">
        <f t="shared" si="6"/>
        <v>180</v>
      </c>
      <c r="I465" s="89"/>
      <c r="J465" s="96" t="e">
        <f>'2 SERVICES'!#REF!</f>
        <v>#REF!</v>
      </c>
      <c r="K465" s="91"/>
      <c r="L465" s="97" t="e">
        <f>'2 SERVICES'!#REF!</f>
        <v>#REF!</v>
      </c>
      <c r="M465" s="774" t="s">
        <v>165</v>
      </c>
      <c r="N465" s="462"/>
      <c r="O465" s="462"/>
      <c r="P465" s="462"/>
      <c r="Q465" s="462"/>
      <c r="R465" s="463"/>
      <c r="S465" s="98" t="e">
        <f t="shared" si="7"/>
        <v>#REF!</v>
      </c>
      <c r="T465" s="1"/>
      <c r="U465" s="1"/>
      <c r="V465" s="1"/>
      <c r="W465" s="1"/>
      <c r="X465" s="1"/>
      <c r="Y465" s="1"/>
      <c r="Z465" s="1"/>
    </row>
    <row r="466" spans="1:26" ht="39.75" customHeight="1" x14ac:dyDescent="0.25">
      <c r="A466" s="92">
        <f t="shared" si="4"/>
        <v>453</v>
      </c>
      <c r="B466" s="93" t="e">
        <f>'2 SERVICES'!#REF!</f>
        <v>#REF!</v>
      </c>
      <c r="C466" s="94">
        <f>'2 SERVICES'!B464</f>
        <v>0</v>
      </c>
      <c r="D466" s="95"/>
      <c r="E466" s="89"/>
      <c r="F466" s="96">
        <f t="shared" si="5"/>
        <v>30</v>
      </c>
      <c r="G466" s="91" t="s">
        <v>185</v>
      </c>
      <c r="H466" s="96">
        <f t="shared" si="6"/>
        <v>180</v>
      </c>
      <c r="I466" s="89"/>
      <c r="J466" s="96" t="e">
        <f>'2 SERVICES'!#REF!</f>
        <v>#REF!</v>
      </c>
      <c r="K466" s="91"/>
      <c r="L466" s="97" t="e">
        <f>'2 SERVICES'!#REF!</f>
        <v>#REF!</v>
      </c>
      <c r="M466" s="774" t="s">
        <v>165</v>
      </c>
      <c r="N466" s="462"/>
      <c r="O466" s="462"/>
      <c r="P466" s="462"/>
      <c r="Q466" s="462"/>
      <c r="R466" s="463"/>
      <c r="S466" s="98" t="e">
        <f t="shared" si="7"/>
        <v>#REF!</v>
      </c>
      <c r="T466" s="1"/>
      <c r="U466" s="1"/>
      <c r="V466" s="1"/>
      <c r="W466" s="1"/>
      <c r="X466" s="1"/>
      <c r="Y466" s="1"/>
      <c r="Z466" s="1"/>
    </row>
    <row r="467" spans="1:26" ht="39.75" customHeight="1" x14ac:dyDescent="0.25">
      <c r="A467" s="92">
        <f t="shared" si="4"/>
        <v>454</v>
      </c>
      <c r="B467" s="99" t="e">
        <f>'2 SERVICES'!#REF!</f>
        <v>#REF!</v>
      </c>
      <c r="C467" s="94">
        <f>'2 SERVICES'!B465</f>
        <v>0</v>
      </c>
      <c r="D467" s="95"/>
      <c r="E467" s="89"/>
      <c r="F467" s="100">
        <f t="shared" si="5"/>
        <v>30</v>
      </c>
      <c r="G467" s="91" t="s">
        <v>186</v>
      </c>
      <c r="H467" s="96">
        <f t="shared" si="6"/>
        <v>180</v>
      </c>
      <c r="I467" s="89"/>
      <c r="J467" s="96" t="e">
        <f>'2 SERVICES'!#REF!</f>
        <v>#REF!</v>
      </c>
      <c r="K467" s="91"/>
      <c r="L467" s="97" t="e">
        <f>'2 SERVICES'!#REF!</f>
        <v>#REF!</v>
      </c>
      <c r="M467" s="774" t="s">
        <v>165</v>
      </c>
      <c r="N467" s="462"/>
      <c r="O467" s="462"/>
      <c r="P467" s="462"/>
      <c r="Q467" s="462"/>
      <c r="R467" s="463"/>
      <c r="S467" s="98" t="e">
        <f t="shared" si="7"/>
        <v>#REF!</v>
      </c>
      <c r="T467" s="1"/>
      <c r="U467" s="1"/>
      <c r="V467" s="1"/>
      <c r="W467" s="1"/>
      <c r="X467" s="1"/>
      <c r="Y467" s="1"/>
      <c r="Z467" s="1"/>
    </row>
    <row r="468" spans="1:26" ht="39.75" customHeight="1" x14ac:dyDescent="0.25">
      <c r="A468" s="92">
        <f t="shared" si="4"/>
        <v>455</v>
      </c>
      <c r="B468" s="93" t="e">
        <f>'2 SERVICES'!#REF!</f>
        <v>#REF!</v>
      </c>
      <c r="C468" s="94">
        <f>'2 SERVICES'!B466</f>
        <v>0</v>
      </c>
      <c r="D468" s="95"/>
      <c r="E468" s="89"/>
      <c r="F468" s="96">
        <f t="shared" si="5"/>
        <v>30</v>
      </c>
      <c r="G468" s="91" t="s">
        <v>185</v>
      </c>
      <c r="H468" s="96">
        <f t="shared" si="6"/>
        <v>180</v>
      </c>
      <c r="I468" s="89"/>
      <c r="J468" s="96" t="e">
        <f>'2 SERVICES'!#REF!</f>
        <v>#REF!</v>
      </c>
      <c r="K468" s="91"/>
      <c r="L468" s="97" t="e">
        <f>'2 SERVICES'!#REF!</f>
        <v>#REF!</v>
      </c>
      <c r="M468" s="774" t="s">
        <v>165</v>
      </c>
      <c r="N468" s="462"/>
      <c r="O468" s="462"/>
      <c r="P468" s="462"/>
      <c r="Q468" s="462"/>
      <c r="R468" s="463"/>
      <c r="S468" s="98" t="e">
        <f t="shared" si="7"/>
        <v>#REF!</v>
      </c>
      <c r="T468" s="1"/>
      <c r="U468" s="1"/>
      <c r="V468" s="1"/>
      <c r="W468" s="1"/>
      <c r="X468" s="1"/>
      <c r="Y468" s="1"/>
      <c r="Z468" s="1"/>
    </row>
    <row r="469" spans="1:26" ht="39.75" customHeight="1" x14ac:dyDescent="0.25">
      <c r="A469" s="92">
        <f t="shared" si="4"/>
        <v>456</v>
      </c>
      <c r="B469" s="99" t="e">
        <f>'2 SERVICES'!#REF!</f>
        <v>#REF!</v>
      </c>
      <c r="C469" s="94">
        <f>'2 SERVICES'!B467</f>
        <v>0</v>
      </c>
      <c r="D469" s="95"/>
      <c r="E469" s="89"/>
      <c r="F469" s="100">
        <f t="shared" si="5"/>
        <v>30</v>
      </c>
      <c r="G469" s="91" t="s">
        <v>186</v>
      </c>
      <c r="H469" s="96">
        <f t="shared" si="6"/>
        <v>180</v>
      </c>
      <c r="I469" s="89"/>
      <c r="J469" s="96" t="e">
        <f>'2 SERVICES'!#REF!</f>
        <v>#REF!</v>
      </c>
      <c r="K469" s="91"/>
      <c r="L469" s="97" t="e">
        <f>'2 SERVICES'!#REF!</f>
        <v>#REF!</v>
      </c>
      <c r="M469" s="774" t="s">
        <v>165</v>
      </c>
      <c r="N469" s="462"/>
      <c r="O469" s="462"/>
      <c r="P469" s="462"/>
      <c r="Q469" s="462"/>
      <c r="R469" s="463"/>
      <c r="S469" s="98" t="e">
        <f t="shared" si="7"/>
        <v>#REF!</v>
      </c>
      <c r="T469" s="1"/>
      <c r="U469" s="1"/>
      <c r="V469" s="1"/>
      <c r="W469" s="1"/>
      <c r="X469" s="1"/>
      <c r="Y469" s="1"/>
      <c r="Z469" s="1"/>
    </row>
    <row r="470" spans="1:26" ht="39.75" customHeight="1" x14ac:dyDescent="0.25">
      <c r="A470" s="92">
        <f t="shared" si="4"/>
        <v>457</v>
      </c>
      <c r="B470" s="93" t="e">
        <f>'2 SERVICES'!#REF!</f>
        <v>#REF!</v>
      </c>
      <c r="C470" s="94">
        <f>'2 SERVICES'!B468</f>
        <v>0</v>
      </c>
      <c r="D470" s="95"/>
      <c r="E470" s="89"/>
      <c r="F470" s="96">
        <f t="shared" si="5"/>
        <v>30</v>
      </c>
      <c r="G470" s="91" t="s">
        <v>185</v>
      </c>
      <c r="H470" s="96">
        <f t="shared" si="6"/>
        <v>180</v>
      </c>
      <c r="I470" s="89"/>
      <c r="J470" s="96" t="e">
        <f>'2 SERVICES'!#REF!</f>
        <v>#REF!</v>
      </c>
      <c r="K470" s="91"/>
      <c r="L470" s="97" t="e">
        <f>'2 SERVICES'!#REF!</f>
        <v>#REF!</v>
      </c>
      <c r="M470" s="774" t="s">
        <v>165</v>
      </c>
      <c r="N470" s="462"/>
      <c r="O470" s="462"/>
      <c r="P470" s="462"/>
      <c r="Q470" s="462"/>
      <c r="R470" s="463"/>
      <c r="S470" s="98" t="e">
        <f t="shared" si="7"/>
        <v>#REF!</v>
      </c>
      <c r="T470" s="1"/>
      <c r="U470" s="1"/>
      <c r="V470" s="1"/>
      <c r="W470" s="1"/>
      <c r="X470" s="1"/>
      <c r="Y470" s="1"/>
      <c r="Z470" s="1"/>
    </row>
    <row r="471" spans="1:26" ht="39.75" customHeight="1" x14ac:dyDescent="0.25">
      <c r="A471" s="92">
        <f t="shared" si="4"/>
        <v>458</v>
      </c>
      <c r="B471" s="99" t="e">
        <f>'2 SERVICES'!#REF!</f>
        <v>#REF!</v>
      </c>
      <c r="C471" s="94">
        <f>'2 SERVICES'!B469</f>
        <v>0</v>
      </c>
      <c r="D471" s="95"/>
      <c r="E471" s="89"/>
      <c r="F471" s="100">
        <f t="shared" si="5"/>
        <v>30</v>
      </c>
      <c r="G471" s="91" t="s">
        <v>186</v>
      </c>
      <c r="H471" s="96">
        <f t="shared" si="6"/>
        <v>180</v>
      </c>
      <c r="I471" s="89"/>
      <c r="J471" s="96" t="e">
        <f>'2 SERVICES'!#REF!</f>
        <v>#REF!</v>
      </c>
      <c r="K471" s="91"/>
      <c r="L471" s="97" t="e">
        <f>'2 SERVICES'!#REF!</f>
        <v>#REF!</v>
      </c>
      <c r="M471" s="774" t="s">
        <v>165</v>
      </c>
      <c r="N471" s="462"/>
      <c r="O471" s="462"/>
      <c r="P471" s="462"/>
      <c r="Q471" s="462"/>
      <c r="R471" s="463"/>
      <c r="S471" s="98" t="e">
        <f t="shared" si="7"/>
        <v>#REF!</v>
      </c>
      <c r="T471" s="1"/>
      <c r="U471" s="1"/>
      <c r="V471" s="1"/>
      <c r="W471" s="1"/>
      <c r="X471" s="1"/>
      <c r="Y471" s="1"/>
      <c r="Z471" s="1"/>
    </row>
    <row r="472" spans="1:26" ht="39.75" customHeight="1" x14ac:dyDescent="0.25">
      <c r="A472" s="92">
        <f t="shared" si="4"/>
        <v>459</v>
      </c>
      <c r="B472" s="93" t="e">
        <f>'2 SERVICES'!#REF!</f>
        <v>#REF!</v>
      </c>
      <c r="C472" s="94">
        <f>'2 SERVICES'!B470</f>
        <v>0</v>
      </c>
      <c r="D472" s="95"/>
      <c r="E472" s="89"/>
      <c r="F472" s="96">
        <f t="shared" si="5"/>
        <v>30</v>
      </c>
      <c r="G472" s="91" t="s">
        <v>185</v>
      </c>
      <c r="H472" s="96">
        <f t="shared" si="6"/>
        <v>180</v>
      </c>
      <c r="I472" s="89"/>
      <c r="J472" s="96" t="e">
        <f>'2 SERVICES'!#REF!</f>
        <v>#REF!</v>
      </c>
      <c r="K472" s="91"/>
      <c r="L472" s="97" t="e">
        <f>'2 SERVICES'!#REF!</f>
        <v>#REF!</v>
      </c>
      <c r="M472" s="774" t="s">
        <v>165</v>
      </c>
      <c r="N472" s="462"/>
      <c r="O472" s="462"/>
      <c r="P472" s="462"/>
      <c r="Q472" s="462"/>
      <c r="R472" s="463"/>
      <c r="S472" s="98" t="e">
        <f t="shared" si="7"/>
        <v>#REF!</v>
      </c>
      <c r="T472" s="1"/>
      <c r="U472" s="1"/>
      <c r="V472" s="1"/>
      <c r="W472" s="1"/>
      <c r="X472" s="1"/>
      <c r="Y472" s="1"/>
      <c r="Z472" s="1"/>
    </row>
    <row r="473" spans="1:26" ht="39.75" customHeight="1" x14ac:dyDescent="0.25">
      <c r="A473" s="92">
        <f t="shared" si="4"/>
        <v>460</v>
      </c>
      <c r="B473" s="99" t="e">
        <f>'2 SERVICES'!#REF!</f>
        <v>#REF!</v>
      </c>
      <c r="C473" s="94">
        <f>'2 SERVICES'!B471</f>
        <v>0</v>
      </c>
      <c r="D473" s="95"/>
      <c r="E473" s="89"/>
      <c r="F473" s="100">
        <f t="shared" si="5"/>
        <v>30</v>
      </c>
      <c r="G473" s="91" t="s">
        <v>186</v>
      </c>
      <c r="H473" s="96">
        <f t="shared" si="6"/>
        <v>180</v>
      </c>
      <c r="I473" s="89"/>
      <c r="J473" s="96" t="e">
        <f>'2 SERVICES'!#REF!</f>
        <v>#REF!</v>
      </c>
      <c r="K473" s="91"/>
      <c r="L473" s="97" t="e">
        <f>'2 SERVICES'!#REF!</f>
        <v>#REF!</v>
      </c>
      <c r="M473" s="774" t="s">
        <v>165</v>
      </c>
      <c r="N473" s="462"/>
      <c r="O473" s="462"/>
      <c r="P473" s="462"/>
      <c r="Q473" s="462"/>
      <c r="R473" s="463"/>
      <c r="S473" s="98" t="e">
        <f t="shared" si="7"/>
        <v>#REF!</v>
      </c>
      <c r="T473" s="1"/>
      <c r="U473" s="1"/>
      <c r="V473" s="1"/>
      <c r="W473" s="1"/>
      <c r="X473" s="1"/>
      <c r="Y473" s="1"/>
      <c r="Z473" s="1"/>
    </row>
    <row r="474" spans="1:26" ht="39.75" customHeight="1" x14ac:dyDescent="0.25">
      <c r="A474" s="92">
        <f t="shared" si="4"/>
        <v>461</v>
      </c>
      <c r="B474" s="93" t="e">
        <f>'2 SERVICES'!#REF!</f>
        <v>#REF!</v>
      </c>
      <c r="C474" s="94">
        <f>'2 SERVICES'!B472</f>
        <v>0</v>
      </c>
      <c r="D474" s="95"/>
      <c r="E474" s="89"/>
      <c r="F474" s="96">
        <f t="shared" si="5"/>
        <v>30</v>
      </c>
      <c r="G474" s="91" t="s">
        <v>185</v>
      </c>
      <c r="H474" s="96">
        <f t="shared" si="6"/>
        <v>180</v>
      </c>
      <c r="I474" s="89"/>
      <c r="J474" s="96" t="e">
        <f>'2 SERVICES'!#REF!</f>
        <v>#REF!</v>
      </c>
      <c r="K474" s="91"/>
      <c r="L474" s="97" t="e">
        <f>'2 SERVICES'!#REF!</f>
        <v>#REF!</v>
      </c>
      <c r="M474" s="774" t="s">
        <v>165</v>
      </c>
      <c r="N474" s="462"/>
      <c r="O474" s="462"/>
      <c r="P474" s="462"/>
      <c r="Q474" s="462"/>
      <c r="R474" s="463"/>
      <c r="S474" s="98" t="e">
        <f t="shared" si="7"/>
        <v>#REF!</v>
      </c>
      <c r="T474" s="1"/>
      <c r="U474" s="1"/>
      <c r="V474" s="1"/>
      <c r="W474" s="1"/>
      <c r="X474" s="1"/>
      <c r="Y474" s="1"/>
      <c r="Z474" s="1"/>
    </row>
    <row r="475" spans="1:26" ht="39.75" customHeight="1" x14ac:dyDescent="0.25">
      <c r="A475" s="92">
        <f t="shared" si="4"/>
        <v>462</v>
      </c>
      <c r="B475" s="99" t="e">
        <f>'2 SERVICES'!#REF!</f>
        <v>#REF!</v>
      </c>
      <c r="C475" s="94">
        <f>'2 SERVICES'!B473</f>
        <v>0</v>
      </c>
      <c r="D475" s="95"/>
      <c r="E475" s="89"/>
      <c r="F475" s="100">
        <f t="shared" si="5"/>
        <v>30</v>
      </c>
      <c r="G475" s="91" t="s">
        <v>186</v>
      </c>
      <c r="H475" s="96">
        <f t="shared" si="6"/>
        <v>180</v>
      </c>
      <c r="I475" s="89"/>
      <c r="J475" s="96" t="e">
        <f>'2 SERVICES'!#REF!</f>
        <v>#REF!</v>
      </c>
      <c r="K475" s="91"/>
      <c r="L475" s="97" t="e">
        <f>'2 SERVICES'!#REF!</f>
        <v>#REF!</v>
      </c>
      <c r="M475" s="774" t="s">
        <v>165</v>
      </c>
      <c r="N475" s="462"/>
      <c r="O475" s="462"/>
      <c r="P475" s="462"/>
      <c r="Q475" s="462"/>
      <c r="R475" s="463"/>
      <c r="S475" s="98" t="e">
        <f t="shared" si="7"/>
        <v>#REF!</v>
      </c>
      <c r="T475" s="1"/>
      <c r="U475" s="1"/>
      <c r="V475" s="1"/>
      <c r="W475" s="1"/>
      <c r="X475" s="1"/>
      <c r="Y475" s="1"/>
      <c r="Z475" s="1"/>
    </row>
    <row r="476" spans="1:26" ht="39.75" customHeight="1" x14ac:dyDescent="0.25">
      <c r="A476" s="92">
        <f t="shared" si="4"/>
        <v>463</v>
      </c>
      <c r="B476" s="93" t="e">
        <f>'2 SERVICES'!#REF!</f>
        <v>#REF!</v>
      </c>
      <c r="C476" s="94">
        <f>'2 SERVICES'!B474</f>
        <v>0</v>
      </c>
      <c r="D476" s="95"/>
      <c r="E476" s="89"/>
      <c r="F476" s="96">
        <f t="shared" si="5"/>
        <v>30</v>
      </c>
      <c r="G476" s="91" t="s">
        <v>185</v>
      </c>
      <c r="H476" s="96">
        <f t="shared" si="6"/>
        <v>180</v>
      </c>
      <c r="I476" s="89"/>
      <c r="J476" s="96" t="e">
        <f>'2 SERVICES'!#REF!</f>
        <v>#REF!</v>
      </c>
      <c r="K476" s="91"/>
      <c r="L476" s="97" t="e">
        <f>'2 SERVICES'!#REF!</f>
        <v>#REF!</v>
      </c>
      <c r="M476" s="774" t="s">
        <v>165</v>
      </c>
      <c r="N476" s="462"/>
      <c r="O476" s="462"/>
      <c r="P476" s="462"/>
      <c r="Q476" s="462"/>
      <c r="R476" s="463"/>
      <c r="S476" s="98" t="e">
        <f t="shared" si="7"/>
        <v>#REF!</v>
      </c>
      <c r="T476" s="1"/>
      <c r="U476" s="1"/>
      <c r="V476" s="1"/>
      <c r="W476" s="1"/>
      <c r="X476" s="1"/>
      <c r="Y476" s="1"/>
      <c r="Z476" s="1"/>
    </row>
    <row r="477" spans="1:26" ht="39.75" customHeight="1" x14ac:dyDescent="0.25">
      <c r="A477" s="92">
        <f t="shared" si="4"/>
        <v>464</v>
      </c>
      <c r="B477" s="99" t="e">
        <f>'2 SERVICES'!#REF!</f>
        <v>#REF!</v>
      </c>
      <c r="C477" s="94">
        <f>'2 SERVICES'!B475</f>
        <v>0</v>
      </c>
      <c r="D477" s="95"/>
      <c r="E477" s="89"/>
      <c r="F477" s="100">
        <f t="shared" si="5"/>
        <v>30</v>
      </c>
      <c r="G477" s="91" t="s">
        <v>186</v>
      </c>
      <c r="H477" s="96">
        <f t="shared" si="6"/>
        <v>180</v>
      </c>
      <c r="I477" s="89"/>
      <c r="J477" s="96" t="e">
        <f>'2 SERVICES'!#REF!</f>
        <v>#REF!</v>
      </c>
      <c r="K477" s="91"/>
      <c r="L477" s="97" t="e">
        <f>'2 SERVICES'!#REF!</f>
        <v>#REF!</v>
      </c>
      <c r="M477" s="774" t="s">
        <v>165</v>
      </c>
      <c r="N477" s="462"/>
      <c r="O477" s="462"/>
      <c r="P477" s="462"/>
      <c r="Q477" s="462"/>
      <c r="R477" s="463"/>
      <c r="S477" s="98" t="e">
        <f t="shared" si="7"/>
        <v>#REF!</v>
      </c>
      <c r="T477" s="1"/>
      <c r="U477" s="1"/>
      <c r="V477" s="1"/>
      <c r="W477" s="1"/>
      <c r="X477" s="1"/>
      <c r="Y477" s="1"/>
      <c r="Z477" s="1"/>
    </row>
    <row r="478" spans="1:26" ht="39.75" customHeight="1" x14ac:dyDescent="0.25">
      <c r="A478" s="92">
        <f t="shared" si="4"/>
        <v>465</v>
      </c>
      <c r="B478" s="93" t="e">
        <f>'2 SERVICES'!#REF!</f>
        <v>#REF!</v>
      </c>
      <c r="C478" s="94">
        <f>'2 SERVICES'!B476</f>
        <v>0</v>
      </c>
      <c r="D478" s="95"/>
      <c r="E478" s="89"/>
      <c r="F478" s="96">
        <f t="shared" si="5"/>
        <v>30</v>
      </c>
      <c r="G478" s="91" t="s">
        <v>185</v>
      </c>
      <c r="H478" s="96">
        <f t="shared" si="6"/>
        <v>180</v>
      </c>
      <c r="I478" s="89"/>
      <c r="J478" s="96" t="e">
        <f>'2 SERVICES'!#REF!</f>
        <v>#REF!</v>
      </c>
      <c r="K478" s="91"/>
      <c r="L478" s="97" t="e">
        <f>'2 SERVICES'!#REF!</f>
        <v>#REF!</v>
      </c>
      <c r="M478" s="774" t="s">
        <v>165</v>
      </c>
      <c r="N478" s="462"/>
      <c r="O478" s="462"/>
      <c r="P478" s="462"/>
      <c r="Q478" s="462"/>
      <c r="R478" s="463"/>
      <c r="S478" s="98" t="e">
        <f t="shared" si="7"/>
        <v>#REF!</v>
      </c>
      <c r="T478" s="1"/>
      <c r="U478" s="1"/>
      <c r="V478" s="1"/>
      <c r="W478" s="1"/>
      <c r="X478" s="1"/>
      <c r="Y478" s="1"/>
      <c r="Z478" s="1"/>
    </row>
    <row r="479" spans="1:26" ht="39.75" customHeight="1" x14ac:dyDescent="0.25">
      <c r="A479" s="92">
        <f t="shared" si="4"/>
        <v>466</v>
      </c>
      <c r="B479" s="99" t="e">
        <f>'2 SERVICES'!#REF!</f>
        <v>#REF!</v>
      </c>
      <c r="C479" s="94">
        <f>'2 SERVICES'!B477</f>
        <v>0</v>
      </c>
      <c r="D479" s="95"/>
      <c r="E479" s="89"/>
      <c r="F479" s="100">
        <f t="shared" si="5"/>
        <v>30</v>
      </c>
      <c r="G479" s="91" t="s">
        <v>186</v>
      </c>
      <c r="H479" s="96">
        <f t="shared" si="6"/>
        <v>180</v>
      </c>
      <c r="I479" s="89"/>
      <c r="J479" s="96" t="e">
        <f>'2 SERVICES'!#REF!</f>
        <v>#REF!</v>
      </c>
      <c r="K479" s="91"/>
      <c r="L479" s="97" t="e">
        <f>'2 SERVICES'!#REF!</f>
        <v>#REF!</v>
      </c>
      <c r="M479" s="774" t="s">
        <v>165</v>
      </c>
      <c r="N479" s="462"/>
      <c r="O479" s="462"/>
      <c r="P479" s="462"/>
      <c r="Q479" s="462"/>
      <c r="R479" s="463"/>
      <c r="S479" s="98" t="e">
        <f t="shared" si="7"/>
        <v>#REF!</v>
      </c>
      <c r="T479" s="1"/>
      <c r="U479" s="1"/>
      <c r="V479" s="1"/>
      <c r="W479" s="1"/>
      <c r="X479" s="1"/>
      <c r="Y479" s="1"/>
      <c r="Z479" s="1"/>
    </row>
    <row r="480" spans="1:26" ht="39.75" customHeight="1" x14ac:dyDescent="0.25">
      <c r="A480" s="92">
        <f t="shared" si="4"/>
        <v>467</v>
      </c>
      <c r="B480" s="93" t="e">
        <f>'2 SERVICES'!#REF!</f>
        <v>#REF!</v>
      </c>
      <c r="C480" s="94">
        <f>'2 SERVICES'!B478</f>
        <v>0</v>
      </c>
      <c r="D480" s="95"/>
      <c r="E480" s="89"/>
      <c r="F480" s="96">
        <f t="shared" si="5"/>
        <v>30</v>
      </c>
      <c r="G480" s="91" t="s">
        <v>185</v>
      </c>
      <c r="H480" s="96">
        <f t="shared" si="6"/>
        <v>180</v>
      </c>
      <c r="I480" s="89"/>
      <c r="J480" s="96" t="e">
        <f>'2 SERVICES'!#REF!</f>
        <v>#REF!</v>
      </c>
      <c r="K480" s="91"/>
      <c r="L480" s="97" t="e">
        <f>'2 SERVICES'!#REF!</f>
        <v>#REF!</v>
      </c>
      <c r="M480" s="774" t="s">
        <v>165</v>
      </c>
      <c r="N480" s="462"/>
      <c r="O480" s="462"/>
      <c r="P480" s="462"/>
      <c r="Q480" s="462"/>
      <c r="R480" s="463"/>
      <c r="S480" s="98" t="e">
        <f t="shared" si="7"/>
        <v>#REF!</v>
      </c>
      <c r="T480" s="1"/>
      <c r="U480" s="1"/>
      <c r="V480" s="1"/>
      <c r="W480" s="1"/>
      <c r="X480" s="1"/>
      <c r="Y480" s="1"/>
      <c r="Z480" s="1"/>
    </row>
    <row r="481" spans="1:26" ht="39.75" customHeight="1" x14ac:dyDescent="0.25">
      <c r="A481" s="92">
        <f t="shared" si="4"/>
        <v>468</v>
      </c>
      <c r="B481" s="99" t="e">
        <f>'2 SERVICES'!#REF!</f>
        <v>#REF!</v>
      </c>
      <c r="C481" s="94">
        <f>'2 SERVICES'!B479</f>
        <v>0</v>
      </c>
      <c r="D481" s="95"/>
      <c r="E481" s="89"/>
      <c r="F481" s="100">
        <f t="shared" si="5"/>
        <v>30</v>
      </c>
      <c r="G481" s="91" t="s">
        <v>186</v>
      </c>
      <c r="H481" s="96">
        <f t="shared" si="6"/>
        <v>180</v>
      </c>
      <c r="I481" s="89"/>
      <c r="J481" s="96" t="e">
        <f>'2 SERVICES'!#REF!</f>
        <v>#REF!</v>
      </c>
      <c r="K481" s="91"/>
      <c r="L481" s="97" t="e">
        <f>'2 SERVICES'!#REF!</f>
        <v>#REF!</v>
      </c>
      <c r="M481" s="774" t="s">
        <v>165</v>
      </c>
      <c r="N481" s="462"/>
      <c r="O481" s="462"/>
      <c r="P481" s="462"/>
      <c r="Q481" s="462"/>
      <c r="R481" s="463"/>
      <c r="S481" s="98" t="e">
        <f t="shared" si="7"/>
        <v>#REF!</v>
      </c>
      <c r="T481" s="1"/>
      <c r="U481" s="1"/>
      <c r="V481" s="1"/>
      <c r="W481" s="1"/>
      <c r="X481" s="1"/>
      <c r="Y481" s="1"/>
      <c r="Z481" s="1"/>
    </row>
    <row r="482" spans="1:26" ht="39.75" customHeight="1" x14ac:dyDescent="0.25">
      <c r="A482" s="92">
        <f t="shared" si="4"/>
        <v>469</v>
      </c>
      <c r="B482" s="93" t="e">
        <f>'2 SERVICES'!#REF!</f>
        <v>#REF!</v>
      </c>
      <c r="C482" s="94">
        <f>'2 SERVICES'!B480</f>
        <v>0</v>
      </c>
      <c r="D482" s="95"/>
      <c r="E482" s="89"/>
      <c r="F482" s="96">
        <f t="shared" si="5"/>
        <v>30</v>
      </c>
      <c r="G482" s="91" t="s">
        <v>185</v>
      </c>
      <c r="H482" s="96">
        <f t="shared" si="6"/>
        <v>180</v>
      </c>
      <c r="I482" s="89"/>
      <c r="J482" s="96" t="e">
        <f>'2 SERVICES'!#REF!</f>
        <v>#REF!</v>
      </c>
      <c r="K482" s="91"/>
      <c r="L482" s="97" t="e">
        <f>'2 SERVICES'!#REF!</f>
        <v>#REF!</v>
      </c>
      <c r="M482" s="774" t="s">
        <v>165</v>
      </c>
      <c r="N482" s="462"/>
      <c r="O482" s="462"/>
      <c r="P482" s="462"/>
      <c r="Q482" s="462"/>
      <c r="R482" s="463"/>
      <c r="S482" s="98" t="e">
        <f t="shared" si="7"/>
        <v>#REF!</v>
      </c>
      <c r="T482" s="1"/>
      <c r="U482" s="1"/>
      <c r="V482" s="1"/>
      <c r="W482" s="1"/>
      <c r="X482" s="1"/>
      <c r="Y482" s="1"/>
      <c r="Z482" s="1"/>
    </row>
    <row r="483" spans="1:26" ht="39.75" customHeight="1" x14ac:dyDescent="0.25">
      <c r="A483" s="92">
        <f t="shared" si="4"/>
        <v>470</v>
      </c>
      <c r="B483" s="99" t="e">
        <f>'2 SERVICES'!#REF!</f>
        <v>#REF!</v>
      </c>
      <c r="C483" s="94">
        <f>'2 SERVICES'!B481</f>
        <v>0</v>
      </c>
      <c r="D483" s="95"/>
      <c r="E483" s="89"/>
      <c r="F483" s="100">
        <f t="shared" si="5"/>
        <v>30</v>
      </c>
      <c r="G483" s="91" t="s">
        <v>186</v>
      </c>
      <c r="H483" s="96">
        <f t="shared" si="6"/>
        <v>180</v>
      </c>
      <c r="I483" s="89"/>
      <c r="J483" s="96" t="e">
        <f>'2 SERVICES'!#REF!</f>
        <v>#REF!</v>
      </c>
      <c r="K483" s="91"/>
      <c r="L483" s="97" t="e">
        <f>'2 SERVICES'!#REF!</f>
        <v>#REF!</v>
      </c>
      <c r="M483" s="774" t="s">
        <v>165</v>
      </c>
      <c r="N483" s="462"/>
      <c r="O483" s="462"/>
      <c r="P483" s="462"/>
      <c r="Q483" s="462"/>
      <c r="R483" s="463"/>
      <c r="S483" s="98" t="e">
        <f t="shared" si="7"/>
        <v>#REF!</v>
      </c>
      <c r="T483" s="1"/>
      <c r="U483" s="1"/>
      <c r="V483" s="1"/>
      <c r="W483" s="1"/>
      <c r="X483" s="1"/>
      <c r="Y483" s="1"/>
      <c r="Z483" s="1"/>
    </row>
    <row r="484" spans="1:26" ht="39.75" customHeight="1" x14ac:dyDescent="0.25">
      <c r="A484" s="92">
        <f t="shared" si="4"/>
        <v>471</v>
      </c>
      <c r="B484" s="93" t="e">
        <f>'2 SERVICES'!#REF!</f>
        <v>#REF!</v>
      </c>
      <c r="C484" s="94">
        <f>'2 SERVICES'!B482</f>
        <v>0</v>
      </c>
      <c r="D484" s="95"/>
      <c r="E484" s="89"/>
      <c r="F484" s="96">
        <f t="shared" si="5"/>
        <v>30</v>
      </c>
      <c r="G484" s="91" t="s">
        <v>185</v>
      </c>
      <c r="H484" s="96">
        <f t="shared" si="6"/>
        <v>180</v>
      </c>
      <c r="I484" s="89"/>
      <c r="J484" s="96" t="e">
        <f>'2 SERVICES'!#REF!</f>
        <v>#REF!</v>
      </c>
      <c r="K484" s="91"/>
      <c r="L484" s="97" t="e">
        <f>'2 SERVICES'!#REF!</f>
        <v>#REF!</v>
      </c>
      <c r="M484" s="774" t="s">
        <v>165</v>
      </c>
      <c r="N484" s="462"/>
      <c r="O484" s="462"/>
      <c r="P484" s="462"/>
      <c r="Q484" s="462"/>
      <c r="R484" s="463"/>
      <c r="S484" s="98" t="e">
        <f t="shared" si="7"/>
        <v>#REF!</v>
      </c>
      <c r="T484" s="1"/>
      <c r="U484" s="1"/>
      <c r="V484" s="1"/>
      <c r="W484" s="1"/>
      <c r="X484" s="1"/>
      <c r="Y484" s="1"/>
      <c r="Z484" s="1"/>
    </row>
    <row r="485" spans="1:26" ht="39.75" customHeight="1" x14ac:dyDescent="0.25">
      <c r="A485" s="92">
        <f t="shared" si="4"/>
        <v>472</v>
      </c>
      <c r="B485" s="99" t="e">
        <f>'2 SERVICES'!#REF!</f>
        <v>#REF!</v>
      </c>
      <c r="C485" s="94">
        <f>'2 SERVICES'!B483</f>
        <v>0</v>
      </c>
      <c r="D485" s="95"/>
      <c r="E485" s="89"/>
      <c r="F485" s="100">
        <f t="shared" si="5"/>
        <v>30</v>
      </c>
      <c r="G485" s="91" t="s">
        <v>186</v>
      </c>
      <c r="H485" s="96">
        <f t="shared" si="6"/>
        <v>180</v>
      </c>
      <c r="I485" s="89"/>
      <c r="J485" s="96" t="e">
        <f>'2 SERVICES'!#REF!</f>
        <v>#REF!</v>
      </c>
      <c r="K485" s="91"/>
      <c r="L485" s="97" t="e">
        <f>'2 SERVICES'!#REF!</f>
        <v>#REF!</v>
      </c>
      <c r="M485" s="774" t="s">
        <v>165</v>
      </c>
      <c r="N485" s="462"/>
      <c r="O485" s="462"/>
      <c r="P485" s="462"/>
      <c r="Q485" s="462"/>
      <c r="R485" s="463"/>
      <c r="S485" s="98" t="e">
        <f t="shared" si="7"/>
        <v>#REF!</v>
      </c>
      <c r="T485" s="1"/>
      <c r="U485" s="1"/>
      <c r="V485" s="1"/>
      <c r="W485" s="1"/>
      <c r="X485" s="1"/>
      <c r="Y485" s="1"/>
      <c r="Z485" s="1"/>
    </row>
    <row r="486" spans="1:26" ht="39.75" customHeight="1" x14ac:dyDescent="0.25">
      <c r="A486" s="92">
        <f t="shared" si="4"/>
        <v>473</v>
      </c>
      <c r="B486" s="93" t="e">
        <f>'2 SERVICES'!#REF!</f>
        <v>#REF!</v>
      </c>
      <c r="C486" s="94">
        <f>'2 SERVICES'!B484</f>
        <v>0</v>
      </c>
      <c r="D486" s="95"/>
      <c r="E486" s="89"/>
      <c r="F486" s="96">
        <f t="shared" si="5"/>
        <v>30</v>
      </c>
      <c r="G486" s="91" t="s">
        <v>185</v>
      </c>
      <c r="H486" s="96">
        <f t="shared" si="6"/>
        <v>180</v>
      </c>
      <c r="I486" s="89"/>
      <c r="J486" s="96" t="e">
        <f>'2 SERVICES'!#REF!</f>
        <v>#REF!</v>
      </c>
      <c r="K486" s="91"/>
      <c r="L486" s="97" t="e">
        <f>'2 SERVICES'!#REF!</f>
        <v>#REF!</v>
      </c>
      <c r="M486" s="774" t="s">
        <v>165</v>
      </c>
      <c r="N486" s="462"/>
      <c r="O486" s="462"/>
      <c r="P486" s="462"/>
      <c r="Q486" s="462"/>
      <c r="R486" s="463"/>
      <c r="S486" s="98" t="e">
        <f t="shared" si="7"/>
        <v>#REF!</v>
      </c>
      <c r="T486" s="1"/>
      <c r="U486" s="1"/>
      <c r="V486" s="1"/>
      <c r="W486" s="1"/>
      <c r="X486" s="1"/>
      <c r="Y486" s="1"/>
      <c r="Z486" s="1"/>
    </row>
    <row r="487" spans="1:26" ht="39.75" customHeight="1" x14ac:dyDescent="0.25">
      <c r="A487" s="92">
        <f t="shared" si="4"/>
        <v>474</v>
      </c>
      <c r="B487" s="99" t="e">
        <f>'2 SERVICES'!#REF!</f>
        <v>#REF!</v>
      </c>
      <c r="C487" s="94">
        <f>'2 SERVICES'!B485</f>
        <v>0</v>
      </c>
      <c r="D487" s="95"/>
      <c r="E487" s="89"/>
      <c r="F487" s="100">
        <f t="shared" si="5"/>
        <v>30</v>
      </c>
      <c r="G487" s="91" t="s">
        <v>186</v>
      </c>
      <c r="H487" s="96">
        <f t="shared" si="6"/>
        <v>180</v>
      </c>
      <c r="I487" s="89"/>
      <c r="J487" s="96" t="e">
        <f>'2 SERVICES'!#REF!</f>
        <v>#REF!</v>
      </c>
      <c r="K487" s="91"/>
      <c r="L487" s="97" t="e">
        <f>'2 SERVICES'!#REF!</f>
        <v>#REF!</v>
      </c>
      <c r="M487" s="774" t="s">
        <v>165</v>
      </c>
      <c r="N487" s="462"/>
      <c r="O487" s="462"/>
      <c r="P487" s="462"/>
      <c r="Q487" s="462"/>
      <c r="R487" s="463"/>
      <c r="S487" s="98" t="e">
        <f t="shared" si="7"/>
        <v>#REF!</v>
      </c>
      <c r="T487" s="1"/>
      <c r="U487" s="1"/>
      <c r="V487" s="1"/>
      <c r="W487" s="1"/>
      <c r="X487" s="1"/>
      <c r="Y487" s="1"/>
      <c r="Z487" s="1"/>
    </row>
    <row r="488" spans="1:26" ht="39.75" customHeight="1" x14ac:dyDescent="0.25">
      <c r="A488" s="92">
        <f t="shared" si="4"/>
        <v>475</v>
      </c>
      <c r="B488" s="93" t="e">
        <f>'2 SERVICES'!#REF!</f>
        <v>#REF!</v>
      </c>
      <c r="C488" s="94">
        <f>'2 SERVICES'!B486</f>
        <v>0</v>
      </c>
      <c r="D488" s="95"/>
      <c r="E488" s="89"/>
      <c r="F488" s="96">
        <f t="shared" si="5"/>
        <v>30</v>
      </c>
      <c r="G488" s="91" t="s">
        <v>185</v>
      </c>
      <c r="H488" s="96">
        <f t="shared" si="6"/>
        <v>180</v>
      </c>
      <c r="I488" s="89"/>
      <c r="J488" s="96" t="e">
        <f>'2 SERVICES'!#REF!</f>
        <v>#REF!</v>
      </c>
      <c r="K488" s="91"/>
      <c r="L488" s="97" t="e">
        <f>'2 SERVICES'!#REF!</f>
        <v>#REF!</v>
      </c>
      <c r="M488" s="774" t="s">
        <v>165</v>
      </c>
      <c r="N488" s="462"/>
      <c r="O488" s="462"/>
      <c r="P488" s="462"/>
      <c r="Q488" s="462"/>
      <c r="R488" s="463"/>
      <c r="S488" s="98" t="e">
        <f t="shared" si="7"/>
        <v>#REF!</v>
      </c>
      <c r="T488" s="1"/>
      <c r="U488" s="1"/>
      <c r="V488" s="1"/>
      <c r="W488" s="1"/>
      <c r="X488" s="1"/>
      <c r="Y488" s="1"/>
      <c r="Z488" s="1"/>
    </row>
    <row r="489" spans="1:26" ht="39.75" customHeight="1" x14ac:dyDescent="0.25">
      <c r="A489" s="92">
        <f t="shared" si="4"/>
        <v>476</v>
      </c>
      <c r="B489" s="99" t="e">
        <f>'2 SERVICES'!#REF!</f>
        <v>#REF!</v>
      </c>
      <c r="C489" s="94">
        <f>'2 SERVICES'!B487</f>
        <v>0</v>
      </c>
      <c r="D489" s="95"/>
      <c r="E489" s="89"/>
      <c r="F489" s="100">
        <f t="shared" si="5"/>
        <v>30</v>
      </c>
      <c r="G489" s="91" t="s">
        <v>186</v>
      </c>
      <c r="H489" s="96">
        <f t="shared" si="6"/>
        <v>180</v>
      </c>
      <c r="I489" s="89"/>
      <c r="J489" s="96" t="e">
        <f>'2 SERVICES'!#REF!</f>
        <v>#REF!</v>
      </c>
      <c r="K489" s="91"/>
      <c r="L489" s="97" t="e">
        <f>'2 SERVICES'!#REF!</f>
        <v>#REF!</v>
      </c>
      <c r="M489" s="774" t="s">
        <v>165</v>
      </c>
      <c r="N489" s="462"/>
      <c r="O489" s="462"/>
      <c r="P489" s="462"/>
      <c r="Q489" s="462"/>
      <c r="R489" s="463"/>
      <c r="S489" s="98" t="e">
        <f t="shared" si="7"/>
        <v>#REF!</v>
      </c>
      <c r="T489" s="1"/>
      <c r="U489" s="1"/>
      <c r="V489" s="1"/>
      <c r="W489" s="1"/>
      <c r="X489" s="1"/>
      <c r="Y489" s="1"/>
      <c r="Z489" s="1"/>
    </row>
    <row r="490" spans="1:26" ht="39.75" customHeight="1" x14ac:dyDescent="0.25">
      <c r="A490" s="92">
        <f t="shared" si="4"/>
        <v>477</v>
      </c>
      <c r="B490" s="93" t="e">
        <f>'2 SERVICES'!#REF!</f>
        <v>#REF!</v>
      </c>
      <c r="C490" s="94">
        <f>'2 SERVICES'!B488</f>
        <v>0</v>
      </c>
      <c r="D490" s="95"/>
      <c r="E490" s="89"/>
      <c r="F490" s="96">
        <f t="shared" si="5"/>
        <v>30</v>
      </c>
      <c r="G490" s="91" t="s">
        <v>185</v>
      </c>
      <c r="H490" s="96">
        <f t="shared" si="6"/>
        <v>180</v>
      </c>
      <c r="I490" s="89"/>
      <c r="J490" s="96" t="e">
        <f>'2 SERVICES'!#REF!</f>
        <v>#REF!</v>
      </c>
      <c r="K490" s="91"/>
      <c r="L490" s="97" t="e">
        <f>'2 SERVICES'!#REF!</f>
        <v>#REF!</v>
      </c>
      <c r="M490" s="774" t="s">
        <v>165</v>
      </c>
      <c r="N490" s="462"/>
      <c r="O490" s="462"/>
      <c r="P490" s="462"/>
      <c r="Q490" s="462"/>
      <c r="R490" s="463"/>
      <c r="S490" s="98" t="e">
        <f t="shared" si="7"/>
        <v>#REF!</v>
      </c>
      <c r="T490" s="1"/>
      <c r="U490" s="1"/>
      <c r="V490" s="1"/>
      <c r="W490" s="1"/>
      <c r="X490" s="1"/>
      <c r="Y490" s="1"/>
      <c r="Z490" s="1"/>
    </row>
    <row r="491" spans="1:26" ht="39.75" customHeight="1" x14ac:dyDescent="0.25">
      <c r="A491" s="92">
        <f t="shared" si="4"/>
        <v>478</v>
      </c>
      <c r="B491" s="99" t="e">
        <f>'2 SERVICES'!#REF!</f>
        <v>#REF!</v>
      </c>
      <c r="C491" s="94">
        <f>'2 SERVICES'!B489</f>
        <v>0</v>
      </c>
      <c r="D491" s="95"/>
      <c r="E491" s="89"/>
      <c r="F491" s="100">
        <f t="shared" si="5"/>
        <v>30</v>
      </c>
      <c r="G491" s="91" t="s">
        <v>186</v>
      </c>
      <c r="H491" s="96">
        <f t="shared" si="6"/>
        <v>180</v>
      </c>
      <c r="I491" s="89"/>
      <c r="J491" s="96" t="e">
        <f>'2 SERVICES'!#REF!</f>
        <v>#REF!</v>
      </c>
      <c r="K491" s="91"/>
      <c r="L491" s="97" t="e">
        <f>'2 SERVICES'!#REF!</f>
        <v>#REF!</v>
      </c>
      <c r="M491" s="774" t="s">
        <v>165</v>
      </c>
      <c r="N491" s="462"/>
      <c r="O491" s="462"/>
      <c r="P491" s="462"/>
      <c r="Q491" s="462"/>
      <c r="R491" s="463"/>
      <c r="S491" s="98" t="e">
        <f t="shared" si="7"/>
        <v>#REF!</v>
      </c>
      <c r="T491" s="1"/>
      <c r="U491" s="1"/>
      <c r="V491" s="1"/>
      <c r="W491" s="1"/>
      <c r="X491" s="1"/>
      <c r="Y491" s="1"/>
      <c r="Z491" s="1"/>
    </row>
    <row r="492" spans="1:26" ht="39.75" customHeight="1" x14ac:dyDescent="0.25">
      <c r="A492" s="92">
        <f t="shared" si="4"/>
        <v>479</v>
      </c>
      <c r="B492" s="93" t="e">
        <f>'2 SERVICES'!#REF!</f>
        <v>#REF!</v>
      </c>
      <c r="C492" s="94">
        <f>'2 SERVICES'!B490</f>
        <v>0</v>
      </c>
      <c r="D492" s="95"/>
      <c r="E492" s="89"/>
      <c r="F492" s="96">
        <f t="shared" si="5"/>
        <v>30</v>
      </c>
      <c r="G492" s="91" t="s">
        <v>185</v>
      </c>
      <c r="H492" s="96">
        <f t="shared" si="6"/>
        <v>180</v>
      </c>
      <c r="I492" s="89"/>
      <c r="J492" s="96" t="e">
        <f>'2 SERVICES'!#REF!</f>
        <v>#REF!</v>
      </c>
      <c r="K492" s="91"/>
      <c r="L492" s="97" t="e">
        <f>'2 SERVICES'!#REF!</f>
        <v>#REF!</v>
      </c>
      <c r="M492" s="774" t="s">
        <v>165</v>
      </c>
      <c r="N492" s="462"/>
      <c r="O492" s="462"/>
      <c r="P492" s="462"/>
      <c r="Q492" s="462"/>
      <c r="R492" s="463"/>
      <c r="S492" s="98" t="e">
        <f t="shared" si="7"/>
        <v>#REF!</v>
      </c>
      <c r="T492" s="1"/>
      <c r="U492" s="1"/>
      <c r="V492" s="1"/>
      <c r="W492" s="1"/>
      <c r="X492" s="1"/>
      <c r="Y492" s="1"/>
      <c r="Z492" s="1"/>
    </row>
    <row r="493" spans="1:26" ht="39.75" customHeight="1" x14ac:dyDescent="0.25">
      <c r="A493" s="92">
        <f t="shared" si="4"/>
        <v>480</v>
      </c>
      <c r="B493" s="99" t="e">
        <f>'2 SERVICES'!#REF!</f>
        <v>#REF!</v>
      </c>
      <c r="C493" s="94">
        <f>'2 SERVICES'!B491</f>
        <v>0</v>
      </c>
      <c r="D493" s="95"/>
      <c r="E493" s="89"/>
      <c r="F493" s="100">
        <f t="shared" si="5"/>
        <v>30</v>
      </c>
      <c r="G493" s="91" t="s">
        <v>186</v>
      </c>
      <c r="H493" s="96">
        <f t="shared" si="6"/>
        <v>180</v>
      </c>
      <c r="I493" s="89"/>
      <c r="J493" s="96" t="e">
        <f>'2 SERVICES'!#REF!</f>
        <v>#REF!</v>
      </c>
      <c r="K493" s="91"/>
      <c r="L493" s="97" t="e">
        <f>'2 SERVICES'!#REF!</f>
        <v>#REF!</v>
      </c>
      <c r="M493" s="774" t="s">
        <v>165</v>
      </c>
      <c r="N493" s="462"/>
      <c r="O493" s="462"/>
      <c r="P493" s="462"/>
      <c r="Q493" s="462"/>
      <c r="R493" s="463"/>
      <c r="S493" s="98" t="e">
        <f t="shared" si="7"/>
        <v>#REF!</v>
      </c>
      <c r="T493" s="1"/>
      <c r="U493" s="1"/>
      <c r="V493" s="1"/>
      <c r="W493" s="1"/>
      <c r="X493" s="1"/>
      <c r="Y493" s="1"/>
      <c r="Z493" s="1"/>
    </row>
    <row r="494" spans="1:26" ht="39.75" customHeight="1" x14ac:dyDescent="0.25">
      <c r="A494" s="92">
        <f t="shared" si="4"/>
        <v>481</v>
      </c>
      <c r="B494" s="93" t="e">
        <f>'2 SERVICES'!#REF!</f>
        <v>#REF!</v>
      </c>
      <c r="C494" s="94">
        <f>'2 SERVICES'!B492</f>
        <v>0</v>
      </c>
      <c r="D494" s="95"/>
      <c r="E494" s="89"/>
      <c r="F494" s="96">
        <f t="shared" si="5"/>
        <v>30</v>
      </c>
      <c r="G494" s="91" t="s">
        <v>185</v>
      </c>
      <c r="H494" s="96">
        <f t="shared" si="6"/>
        <v>180</v>
      </c>
      <c r="I494" s="89"/>
      <c r="J494" s="96" t="e">
        <f>'2 SERVICES'!#REF!</f>
        <v>#REF!</v>
      </c>
      <c r="K494" s="91"/>
      <c r="L494" s="97" t="e">
        <f>'2 SERVICES'!#REF!</f>
        <v>#REF!</v>
      </c>
      <c r="M494" s="774" t="s">
        <v>165</v>
      </c>
      <c r="N494" s="462"/>
      <c r="O494" s="462"/>
      <c r="P494" s="462"/>
      <c r="Q494" s="462"/>
      <c r="R494" s="463"/>
      <c r="S494" s="98" t="e">
        <f t="shared" si="7"/>
        <v>#REF!</v>
      </c>
      <c r="T494" s="1"/>
      <c r="U494" s="1"/>
      <c r="V494" s="1"/>
      <c r="W494" s="1"/>
      <c r="X494" s="1"/>
      <c r="Y494" s="1"/>
      <c r="Z494" s="1"/>
    </row>
    <row r="495" spans="1:26" ht="39.75" customHeight="1" x14ac:dyDescent="0.25">
      <c r="A495" s="92">
        <f t="shared" si="4"/>
        <v>482</v>
      </c>
      <c r="B495" s="99" t="e">
        <f>'2 SERVICES'!#REF!</f>
        <v>#REF!</v>
      </c>
      <c r="C495" s="94">
        <f>'2 SERVICES'!B493</f>
        <v>0</v>
      </c>
      <c r="D495" s="95"/>
      <c r="E495" s="89"/>
      <c r="F495" s="100">
        <f t="shared" si="5"/>
        <v>30</v>
      </c>
      <c r="G495" s="91" t="s">
        <v>186</v>
      </c>
      <c r="H495" s="96">
        <f t="shared" si="6"/>
        <v>180</v>
      </c>
      <c r="I495" s="89"/>
      <c r="J495" s="96" t="e">
        <f>'2 SERVICES'!#REF!</f>
        <v>#REF!</v>
      </c>
      <c r="K495" s="91"/>
      <c r="L495" s="97" t="e">
        <f>'2 SERVICES'!#REF!</f>
        <v>#REF!</v>
      </c>
      <c r="M495" s="774" t="s">
        <v>165</v>
      </c>
      <c r="N495" s="462"/>
      <c r="O495" s="462"/>
      <c r="P495" s="462"/>
      <c r="Q495" s="462"/>
      <c r="R495" s="463"/>
      <c r="S495" s="98" t="e">
        <f t="shared" si="7"/>
        <v>#REF!</v>
      </c>
      <c r="T495" s="1"/>
      <c r="U495" s="1"/>
      <c r="V495" s="1"/>
      <c r="W495" s="1"/>
      <c r="X495" s="1"/>
      <c r="Y495" s="1"/>
      <c r="Z495" s="1"/>
    </row>
    <row r="496" spans="1:26" ht="39.75" customHeight="1" x14ac:dyDescent="0.25">
      <c r="A496" s="92">
        <f t="shared" si="4"/>
        <v>483</v>
      </c>
      <c r="B496" s="93" t="e">
        <f>'2 SERVICES'!#REF!</f>
        <v>#REF!</v>
      </c>
      <c r="C496" s="94">
        <f>'2 SERVICES'!B494</f>
        <v>0</v>
      </c>
      <c r="D496" s="95"/>
      <c r="E496" s="89"/>
      <c r="F496" s="96">
        <f t="shared" si="5"/>
        <v>30</v>
      </c>
      <c r="G496" s="91" t="s">
        <v>185</v>
      </c>
      <c r="H496" s="96">
        <f t="shared" si="6"/>
        <v>180</v>
      </c>
      <c r="I496" s="89"/>
      <c r="J496" s="96" t="e">
        <f>'2 SERVICES'!#REF!</f>
        <v>#REF!</v>
      </c>
      <c r="K496" s="91"/>
      <c r="L496" s="97" t="e">
        <f>'2 SERVICES'!#REF!</f>
        <v>#REF!</v>
      </c>
      <c r="M496" s="774" t="s">
        <v>165</v>
      </c>
      <c r="N496" s="462"/>
      <c r="O496" s="462"/>
      <c r="P496" s="462"/>
      <c r="Q496" s="462"/>
      <c r="R496" s="463"/>
      <c r="S496" s="98" t="e">
        <f t="shared" si="7"/>
        <v>#REF!</v>
      </c>
      <c r="T496" s="1"/>
      <c r="U496" s="1"/>
      <c r="V496" s="1"/>
      <c r="W496" s="1"/>
      <c r="X496" s="1"/>
      <c r="Y496" s="1"/>
      <c r="Z496" s="1"/>
    </row>
    <row r="497" spans="1:26" ht="39.75" customHeight="1" x14ac:dyDescent="0.25">
      <c r="A497" s="92">
        <f t="shared" si="4"/>
        <v>484</v>
      </c>
      <c r="B497" s="99" t="e">
        <f>'2 SERVICES'!#REF!</f>
        <v>#REF!</v>
      </c>
      <c r="C497" s="94">
        <f>'2 SERVICES'!B495</f>
        <v>0</v>
      </c>
      <c r="D497" s="95"/>
      <c r="E497" s="89"/>
      <c r="F497" s="100">
        <f t="shared" si="5"/>
        <v>30</v>
      </c>
      <c r="G497" s="91" t="s">
        <v>186</v>
      </c>
      <c r="H497" s="96">
        <f t="shared" si="6"/>
        <v>180</v>
      </c>
      <c r="I497" s="89"/>
      <c r="J497" s="96" t="e">
        <f>'2 SERVICES'!#REF!</f>
        <v>#REF!</v>
      </c>
      <c r="K497" s="91"/>
      <c r="L497" s="97" t="e">
        <f>'2 SERVICES'!#REF!</f>
        <v>#REF!</v>
      </c>
      <c r="M497" s="774" t="s">
        <v>165</v>
      </c>
      <c r="N497" s="462"/>
      <c r="O497" s="462"/>
      <c r="P497" s="462"/>
      <c r="Q497" s="462"/>
      <c r="R497" s="463"/>
      <c r="S497" s="98" t="e">
        <f t="shared" si="7"/>
        <v>#REF!</v>
      </c>
      <c r="T497" s="1"/>
      <c r="U497" s="1"/>
      <c r="V497" s="1"/>
      <c r="W497" s="1"/>
      <c r="X497" s="1"/>
      <c r="Y497" s="1"/>
      <c r="Z497" s="1"/>
    </row>
    <row r="498" spans="1:26" ht="39.75" customHeight="1" x14ac:dyDescent="0.25">
      <c r="A498" s="92">
        <f t="shared" si="4"/>
        <v>485</v>
      </c>
      <c r="B498" s="93" t="e">
        <f>'2 SERVICES'!#REF!</f>
        <v>#REF!</v>
      </c>
      <c r="C498" s="94">
        <f>'2 SERVICES'!B496</f>
        <v>0</v>
      </c>
      <c r="D498" s="95"/>
      <c r="E498" s="89"/>
      <c r="F498" s="96">
        <f t="shared" si="5"/>
        <v>30</v>
      </c>
      <c r="G498" s="91" t="s">
        <v>185</v>
      </c>
      <c r="H498" s="96">
        <f t="shared" si="6"/>
        <v>180</v>
      </c>
      <c r="I498" s="89"/>
      <c r="J498" s="96" t="e">
        <f>'2 SERVICES'!#REF!</f>
        <v>#REF!</v>
      </c>
      <c r="K498" s="91"/>
      <c r="L498" s="97" t="e">
        <f>'2 SERVICES'!#REF!</f>
        <v>#REF!</v>
      </c>
      <c r="M498" s="774" t="s">
        <v>165</v>
      </c>
      <c r="N498" s="462"/>
      <c r="O498" s="462"/>
      <c r="P498" s="462"/>
      <c r="Q498" s="462"/>
      <c r="R498" s="463"/>
      <c r="S498" s="98" t="e">
        <f t="shared" si="7"/>
        <v>#REF!</v>
      </c>
      <c r="T498" s="1"/>
      <c r="U498" s="1"/>
      <c r="V498" s="1"/>
      <c r="W498" s="1"/>
      <c r="X498" s="1"/>
      <c r="Y498" s="1"/>
      <c r="Z498" s="1"/>
    </row>
    <row r="499" spans="1:26" ht="39.75" customHeight="1" x14ac:dyDescent="0.25">
      <c r="A499" s="92">
        <f t="shared" si="4"/>
        <v>486</v>
      </c>
      <c r="B499" s="99" t="e">
        <f>'2 SERVICES'!#REF!</f>
        <v>#REF!</v>
      </c>
      <c r="C499" s="94">
        <f>'2 SERVICES'!B497</f>
        <v>0</v>
      </c>
      <c r="D499" s="95"/>
      <c r="E499" s="89"/>
      <c r="F499" s="100">
        <f t="shared" si="5"/>
        <v>30</v>
      </c>
      <c r="G499" s="91" t="s">
        <v>186</v>
      </c>
      <c r="H499" s="96">
        <f t="shared" si="6"/>
        <v>180</v>
      </c>
      <c r="I499" s="89"/>
      <c r="J499" s="96" t="e">
        <f>'2 SERVICES'!#REF!</f>
        <v>#REF!</v>
      </c>
      <c r="K499" s="91"/>
      <c r="L499" s="97" t="e">
        <f>'2 SERVICES'!#REF!</f>
        <v>#REF!</v>
      </c>
      <c r="M499" s="774" t="s">
        <v>165</v>
      </c>
      <c r="N499" s="462"/>
      <c r="O499" s="462"/>
      <c r="P499" s="462"/>
      <c r="Q499" s="462"/>
      <c r="R499" s="463"/>
      <c r="S499" s="98" t="e">
        <f t="shared" si="7"/>
        <v>#REF!</v>
      </c>
      <c r="T499" s="1"/>
      <c r="U499" s="1"/>
      <c r="V499" s="1"/>
      <c r="W499" s="1"/>
      <c r="X499" s="1"/>
      <c r="Y499" s="1"/>
      <c r="Z499" s="1"/>
    </row>
    <row r="500" spans="1:26" ht="39.75" customHeight="1" x14ac:dyDescent="0.25">
      <c r="A500" s="92">
        <f t="shared" si="4"/>
        <v>487</v>
      </c>
      <c r="B500" s="93" t="e">
        <f>'2 SERVICES'!#REF!</f>
        <v>#REF!</v>
      </c>
      <c r="C500" s="94">
        <f>'2 SERVICES'!B498</f>
        <v>0</v>
      </c>
      <c r="D500" s="95"/>
      <c r="E500" s="89"/>
      <c r="F500" s="96">
        <f t="shared" si="5"/>
        <v>30</v>
      </c>
      <c r="G500" s="91" t="s">
        <v>185</v>
      </c>
      <c r="H500" s="96">
        <f t="shared" si="6"/>
        <v>180</v>
      </c>
      <c r="I500" s="89"/>
      <c r="J500" s="96" t="e">
        <f>'2 SERVICES'!#REF!</f>
        <v>#REF!</v>
      </c>
      <c r="K500" s="91"/>
      <c r="L500" s="97" t="e">
        <f>'2 SERVICES'!#REF!</f>
        <v>#REF!</v>
      </c>
      <c r="M500" s="774" t="s">
        <v>165</v>
      </c>
      <c r="N500" s="462"/>
      <c r="O500" s="462"/>
      <c r="P500" s="462"/>
      <c r="Q500" s="462"/>
      <c r="R500" s="463"/>
      <c r="S500" s="98" t="e">
        <f t="shared" si="7"/>
        <v>#REF!</v>
      </c>
      <c r="T500" s="1"/>
      <c r="U500" s="1"/>
      <c r="V500" s="1"/>
      <c r="W500" s="1"/>
      <c r="X500" s="1"/>
      <c r="Y500" s="1"/>
      <c r="Z500" s="1"/>
    </row>
    <row r="501" spans="1:26" ht="39.75" customHeight="1" x14ac:dyDescent="0.25">
      <c r="A501" s="92">
        <f t="shared" si="4"/>
        <v>488</v>
      </c>
      <c r="B501" s="99" t="e">
        <f>'2 SERVICES'!#REF!</f>
        <v>#REF!</v>
      </c>
      <c r="C501" s="94">
        <f>'2 SERVICES'!B499</f>
        <v>0</v>
      </c>
      <c r="D501" s="95"/>
      <c r="E501" s="89"/>
      <c r="F501" s="100">
        <f t="shared" si="5"/>
        <v>30</v>
      </c>
      <c r="G501" s="91" t="s">
        <v>186</v>
      </c>
      <c r="H501" s="96">
        <f t="shared" si="6"/>
        <v>180</v>
      </c>
      <c r="I501" s="89"/>
      <c r="J501" s="96" t="e">
        <f>'2 SERVICES'!#REF!</f>
        <v>#REF!</v>
      </c>
      <c r="K501" s="91"/>
      <c r="L501" s="97" t="e">
        <f>'2 SERVICES'!#REF!</f>
        <v>#REF!</v>
      </c>
      <c r="M501" s="774" t="s">
        <v>165</v>
      </c>
      <c r="N501" s="462"/>
      <c r="O501" s="462"/>
      <c r="P501" s="462"/>
      <c r="Q501" s="462"/>
      <c r="R501" s="463"/>
      <c r="S501" s="98" t="e">
        <f t="shared" si="7"/>
        <v>#REF!</v>
      </c>
      <c r="T501" s="1"/>
      <c r="U501" s="1"/>
      <c r="V501" s="1"/>
      <c r="W501" s="1"/>
      <c r="X501" s="1"/>
      <c r="Y501" s="1"/>
      <c r="Z501" s="1"/>
    </row>
    <row r="502" spans="1:26" ht="39.75" customHeight="1" x14ac:dyDescent="0.25">
      <c r="A502" s="92">
        <f t="shared" si="4"/>
        <v>489</v>
      </c>
      <c r="B502" s="93" t="e">
        <f>'2 SERVICES'!#REF!</f>
        <v>#REF!</v>
      </c>
      <c r="C502" s="94">
        <f>'2 SERVICES'!B500</f>
        <v>0</v>
      </c>
      <c r="D502" s="95"/>
      <c r="E502" s="89"/>
      <c r="F502" s="96">
        <f t="shared" si="5"/>
        <v>30</v>
      </c>
      <c r="G502" s="91" t="s">
        <v>185</v>
      </c>
      <c r="H502" s="96">
        <f t="shared" si="6"/>
        <v>180</v>
      </c>
      <c r="I502" s="89"/>
      <c r="J502" s="96" t="e">
        <f>'2 SERVICES'!#REF!</f>
        <v>#REF!</v>
      </c>
      <c r="K502" s="91"/>
      <c r="L502" s="97" t="e">
        <f>'2 SERVICES'!#REF!</f>
        <v>#REF!</v>
      </c>
      <c r="M502" s="774" t="s">
        <v>165</v>
      </c>
      <c r="N502" s="462"/>
      <c r="O502" s="462"/>
      <c r="P502" s="462"/>
      <c r="Q502" s="462"/>
      <c r="R502" s="463"/>
      <c r="S502" s="98" t="e">
        <f t="shared" si="7"/>
        <v>#REF!</v>
      </c>
      <c r="T502" s="1"/>
      <c r="U502" s="1"/>
      <c r="V502" s="1"/>
      <c r="W502" s="1"/>
      <c r="X502" s="1"/>
      <c r="Y502" s="1"/>
      <c r="Z502" s="1"/>
    </row>
    <row r="503" spans="1:26" ht="39.75" customHeight="1" x14ac:dyDescent="0.25">
      <c r="A503" s="92">
        <f t="shared" si="4"/>
        <v>490</v>
      </c>
      <c r="B503" s="99" t="e">
        <f>'2 SERVICES'!#REF!</f>
        <v>#REF!</v>
      </c>
      <c r="C503" s="94">
        <f>'2 SERVICES'!B501</f>
        <v>0</v>
      </c>
      <c r="D503" s="95"/>
      <c r="E503" s="89"/>
      <c r="F503" s="100">
        <f t="shared" si="5"/>
        <v>30</v>
      </c>
      <c r="G503" s="91" t="s">
        <v>186</v>
      </c>
      <c r="H503" s="96">
        <f t="shared" si="6"/>
        <v>180</v>
      </c>
      <c r="I503" s="89"/>
      <c r="J503" s="96" t="e">
        <f>'2 SERVICES'!#REF!</f>
        <v>#REF!</v>
      </c>
      <c r="K503" s="91"/>
      <c r="L503" s="97" t="e">
        <f>'2 SERVICES'!#REF!</f>
        <v>#REF!</v>
      </c>
      <c r="M503" s="774" t="s">
        <v>165</v>
      </c>
      <c r="N503" s="462"/>
      <c r="O503" s="462"/>
      <c r="P503" s="462"/>
      <c r="Q503" s="462"/>
      <c r="R503" s="463"/>
      <c r="S503" s="98" t="e">
        <f t="shared" si="7"/>
        <v>#REF!</v>
      </c>
      <c r="T503" s="1"/>
      <c r="U503" s="1"/>
      <c r="V503" s="1"/>
      <c r="W503" s="1"/>
      <c r="X503" s="1"/>
      <c r="Y503" s="1"/>
      <c r="Z503" s="1"/>
    </row>
    <row r="504" spans="1:26" ht="39.75" customHeight="1" x14ac:dyDescent="0.25">
      <c r="A504" s="92">
        <f t="shared" si="4"/>
        <v>491</v>
      </c>
      <c r="B504" s="93" t="e">
        <f>'2 SERVICES'!#REF!</f>
        <v>#REF!</v>
      </c>
      <c r="C504" s="94">
        <f>'2 SERVICES'!B502</f>
        <v>0</v>
      </c>
      <c r="D504" s="95"/>
      <c r="E504" s="89"/>
      <c r="F504" s="96">
        <f t="shared" si="5"/>
        <v>30</v>
      </c>
      <c r="G504" s="91" t="s">
        <v>185</v>
      </c>
      <c r="H504" s="96">
        <f t="shared" si="6"/>
        <v>180</v>
      </c>
      <c r="I504" s="89"/>
      <c r="J504" s="96" t="e">
        <f>'2 SERVICES'!#REF!</f>
        <v>#REF!</v>
      </c>
      <c r="K504" s="91"/>
      <c r="L504" s="97" t="e">
        <f>'2 SERVICES'!#REF!</f>
        <v>#REF!</v>
      </c>
      <c r="M504" s="774" t="s">
        <v>165</v>
      </c>
      <c r="N504" s="462"/>
      <c r="O504" s="462"/>
      <c r="P504" s="462"/>
      <c r="Q504" s="462"/>
      <c r="R504" s="463"/>
      <c r="S504" s="98" t="e">
        <f t="shared" si="7"/>
        <v>#REF!</v>
      </c>
      <c r="T504" s="1"/>
      <c r="U504" s="1"/>
      <c r="V504" s="1"/>
      <c r="W504" s="1"/>
      <c r="X504" s="1"/>
      <c r="Y504" s="1"/>
      <c r="Z504" s="1"/>
    </row>
    <row r="505" spans="1:26" ht="39.75" customHeight="1" x14ac:dyDescent="0.25">
      <c r="A505" s="92">
        <f t="shared" si="4"/>
        <v>492</v>
      </c>
      <c r="B505" s="99" t="e">
        <f>'2 SERVICES'!#REF!</f>
        <v>#REF!</v>
      </c>
      <c r="C505" s="94">
        <f>'2 SERVICES'!B503</f>
        <v>0</v>
      </c>
      <c r="D505" s="95"/>
      <c r="E505" s="89"/>
      <c r="F505" s="100">
        <f t="shared" si="5"/>
        <v>30</v>
      </c>
      <c r="G505" s="91" t="s">
        <v>186</v>
      </c>
      <c r="H505" s="96">
        <f t="shared" si="6"/>
        <v>180</v>
      </c>
      <c r="I505" s="89"/>
      <c r="J505" s="96" t="e">
        <f>'2 SERVICES'!#REF!</f>
        <v>#REF!</v>
      </c>
      <c r="K505" s="91"/>
      <c r="L505" s="97" t="e">
        <f>'2 SERVICES'!#REF!</f>
        <v>#REF!</v>
      </c>
      <c r="M505" s="774" t="s">
        <v>165</v>
      </c>
      <c r="N505" s="462"/>
      <c r="O505" s="462"/>
      <c r="P505" s="462"/>
      <c r="Q505" s="462"/>
      <c r="R505" s="463"/>
      <c r="S505" s="98" t="e">
        <f t="shared" si="7"/>
        <v>#REF!</v>
      </c>
      <c r="T505" s="1"/>
      <c r="U505" s="1"/>
      <c r="V505" s="1"/>
      <c r="W505" s="1"/>
      <c r="X505" s="1"/>
      <c r="Y505" s="1"/>
      <c r="Z505" s="1"/>
    </row>
    <row r="506" spans="1:26" ht="39.75" customHeight="1" x14ac:dyDescent="0.25">
      <c r="A506" s="92">
        <f t="shared" si="4"/>
        <v>493</v>
      </c>
      <c r="B506" s="93" t="e">
        <f>'2 SERVICES'!#REF!</f>
        <v>#REF!</v>
      </c>
      <c r="C506" s="94">
        <f>'2 SERVICES'!B504</f>
        <v>0</v>
      </c>
      <c r="D506" s="95"/>
      <c r="E506" s="89"/>
      <c r="F506" s="96">
        <f t="shared" si="5"/>
        <v>30</v>
      </c>
      <c r="G506" s="91" t="s">
        <v>185</v>
      </c>
      <c r="H506" s="96">
        <f t="shared" si="6"/>
        <v>180</v>
      </c>
      <c r="I506" s="89"/>
      <c r="J506" s="96" t="e">
        <f>'2 SERVICES'!#REF!</f>
        <v>#REF!</v>
      </c>
      <c r="K506" s="91"/>
      <c r="L506" s="97" t="e">
        <f>'2 SERVICES'!#REF!</f>
        <v>#REF!</v>
      </c>
      <c r="M506" s="774" t="s">
        <v>165</v>
      </c>
      <c r="N506" s="462"/>
      <c r="O506" s="462"/>
      <c r="P506" s="462"/>
      <c r="Q506" s="462"/>
      <c r="R506" s="463"/>
      <c r="S506" s="98" t="e">
        <f t="shared" si="7"/>
        <v>#REF!</v>
      </c>
      <c r="T506" s="1"/>
      <c r="U506" s="1"/>
      <c r="V506" s="1"/>
      <c r="W506" s="1"/>
      <c r="X506" s="1"/>
      <c r="Y506" s="1"/>
      <c r="Z506" s="1"/>
    </row>
    <row r="507" spans="1:26" ht="39.75" customHeight="1" x14ac:dyDescent="0.25">
      <c r="A507" s="92">
        <f t="shared" si="4"/>
        <v>494</v>
      </c>
      <c r="B507" s="99" t="e">
        <f>'2 SERVICES'!#REF!</f>
        <v>#REF!</v>
      </c>
      <c r="C507" s="94">
        <f>'2 SERVICES'!B505</f>
        <v>0</v>
      </c>
      <c r="D507" s="95"/>
      <c r="E507" s="89"/>
      <c r="F507" s="100">
        <f t="shared" si="5"/>
        <v>30</v>
      </c>
      <c r="G507" s="91" t="s">
        <v>186</v>
      </c>
      <c r="H507" s="96">
        <f t="shared" si="6"/>
        <v>180</v>
      </c>
      <c r="I507" s="89"/>
      <c r="J507" s="96" t="e">
        <f>'2 SERVICES'!#REF!</f>
        <v>#REF!</v>
      </c>
      <c r="K507" s="91"/>
      <c r="L507" s="97" t="e">
        <f>'2 SERVICES'!#REF!</f>
        <v>#REF!</v>
      </c>
      <c r="M507" s="774" t="s">
        <v>165</v>
      </c>
      <c r="N507" s="462"/>
      <c r="O507" s="462"/>
      <c r="P507" s="462"/>
      <c r="Q507" s="462"/>
      <c r="R507" s="463"/>
      <c r="S507" s="98" t="e">
        <f t="shared" si="7"/>
        <v>#REF!</v>
      </c>
      <c r="T507" s="1"/>
      <c r="U507" s="1"/>
      <c r="V507" s="1"/>
      <c r="W507" s="1"/>
      <c r="X507" s="1"/>
      <c r="Y507" s="1"/>
      <c r="Z507" s="1"/>
    </row>
    <row r="508" spans="1:26" ht="39.75" customHeight="1" x14ac:dyDescent="0.25">
      <c r="A508" s="92">
        <f t="shared" si="4"/>
        <v>495</v>
      </c>
      <c r="B508" s="93" t="e">
        <f>'2 SERVICES'!#REF!</f>
        <v>#REF!</v>
      </c>
      <c r="C508" s="94">
        <f>'2 SERVICES'!B506</f>
        <v>0</v>
      </c>
      <c r="D508" s="95"/>
      <c r="E508" s="89"/>
      <c r="F508" s="96">
        <f t="shared" si="5"/>
        <v>30</v>
      </c>
      <c r="G508" s="91" t="s">
        <v>185</v>
      </c>
      <c r="H508" s="96">
        <f t="shared" si="6"/>
        <v>180</v>
      </c>
      <c r="I508" s="89"/>
      <c r="J508" s="96" t="e">
        <f>'2 SERVICES'!#REF!</f>
        <v>#REF!</v>
      </c>
      <c r="K508" s="91"/>
      <c r="L508" s="97" t="e">
        <f>'2 SERVICES'!#REF!</f>
        <v>#REF!</v>
      </c>
      <c r="M508" s="774" t="s">
        <v>165</v>
      </c>
      <c r="N508" s="462"/>
      <c r="O508" s="462"/>
      <c r="P508" s="462"/>
      <c r="Q508" s="462"/>
      <c r="R508" s="463"/>
      <c r="S508" s="98" t="e">
        <f t="shared" si="7"/>
        <v>#REF!</v>
      </c>
      <c r="T508" s="1"/>
      <c r="U508" s="1"/>
      <c r="V508" s="1"/>
      <c r="W508" s="1"/>
      <c r="X508" s="1"/>
      <c r="Y508" s="1"/>
      <c r="Z508" s="1"/>
    </row>
    <row r="509" spans="1:26" ht="39.75" customHeight="1" x14ac:dyDescent="0.25">
      <c r="A509" s="92">
        <f t="shared" si="4"/>
        <v>496</v>
      </c>
      <c r="B509" s="99" t="e">
        <f>'2 SERVICES'!#REF!</f>
        <v>#REF!</v>
      </c>
      <c r="C509" s="94">
        <f>'2 SERVICES'!B507</f>
        <v>0</v>
      </c>
      <c r="D509" s="95"/>
      <c r="E509" s="89"/>
      <c r="F509" s="100">
        <f t="shared" si="5"/>
        <v>30</v>
      </c>
      <c r="G509" s="91" t="s">
        <v>186</v>
      </c>
      <c r="H509" s="96">
        <f t="shared" si="6"/>
        <v>180</v>
      </c>
      <c r="I509" s="89"/>
      <c r="J509" s="96" t="e">
        <f>'2 SERVICES'!#REF!</f>
        <v>#REF!</v>
      </c>
      <c r="K509" s="91"/>
      <c r="L509" s="97" t="e">
        <f>'2 SERVICES'!#REF!</f>
        <v>#REF!</v>
      </c>
      <c r="M509" s="774" t="s">
        <v>165</v>
      </c>
      <c r="N509" s="462"/>
      <c r="O509" s="462"/>
      <c r="P509" s="462"/>
      <c r="Q509" s="462"/>
      <c r="R509" s="463"/>
      <c r="S509" s="98" t="e">
        <f t="shared" si="7"/>
        <v>#REF!</v>
      </c>
      <c r="T509" s="1"/>
      <c r="U509" s="1"/>
      <c r="V509" s="1"/>
      <c r="W509" s="1"/>
      <c r="X509" s="1"/>
      <c r="Y509" s="1"/>
      <c r="Z509" s="1"/>
    </row>
    <row r="510" spans="1:26" ht="39.75" customHeight="1" x14ac:dyDescent="0.25">
      <c r="A510" s="92">
        <f t="shared" si="4"/>
        <v>497</v>
      </c>
      <c r="B510" s="93" t="e">
        <f>'2 SERVICES'!#REF!</f>
        <v>#REF!</v>
      </c>
      <c r="C510" s="94">
        <f>'2 SERVICES'!B508</f>
        <v>0</v>
      </c>
      <c r="D510" s="95"/>
      <c r="E510" s="89"/>
      <c r="F510" s="96">
        <f t="shared" si="5"/>
        <v>30</v>
      </c>
      <c r="G510" s="91" t="s">
        <v>185</v>
      </c>
      <c r="H510" s="96">
        <f t="shared" si="6"/>
        <v>180</v>
      </c>
      <c r="I510" s="89"/>
      <c r="J510" s="96" t="e">
        <f>'2 SERVICES'!#REF!</f>
        <v>#REF!</v>
      </c>
      <c r="K510" s="91"/>
      <c r="L510" s="97" t="e">
        <f>'2 SERVICES'!#REF!</f>
        <v>#REF!</v>
      </c>
      <c r="M510" s="774" t="s">
        <v>165</v>
      </c>
      <c r="N510" s="462"/>
      <c r="O510" s="462"/>
      <c r="P510" s="462"/>
      <c r="Q510" s="462"/>
      <c r="R510" s="463"/>
      <c r="S510" s="98" t="e">
        <f t="shared" si="7"/>
        <v>#REF!</v>
      </c>
      <c r="T510" s="1"/>
      <c r="U510" s="1"/>
      <c r="V510" s="1"/>
      <c r="W510" s="1"/>
      <c r="X510" s="1"/>
      <c r="Y510" s="1"/>
      <c r="Z510" s="1"/>
    </row>
    <row r="511" spans="1:26" ht="39.75" customHeight="1" x14ac:dyDescent="0.25">
      <c r="A511" s="92">
        <f t="shared" si="4"/>
        <v>498</v>
      </c>
      <c r="B511" s="99" t="e">
        <f>'2 SERVICES'!#REF!</f>
        <v>#REF!</v>
      </c>
      <c r="C511" s="94">
        <f>'2 SERVICES'!B509</f>
        <v>0</v>
      </c>
      <c r="D511" s="95"/>
      <c r="E511" s="89"/>
      <c r="F511" s="100">
        <f t="shared" si="5"/>
        <v>30</v>
      </c>
      <c r="G511" s="91" t="s">
        <v>186</v>
      </c>
      <c r="H511" s="96">
        <f t="shared" si="6"/>
        <v>180</v>
      </c>
      <c r="I511" s="89"/>
      <c r="J511" s="96" t="e">
        <f>'2 SERVICES'!#REF!</f>
        <v>#REF!</v>
      </c>
      <c r="K511" s="91"/>
      <c r="L511" s="97" t="e">
        <f>'2 SERVICES'!#REF!</f>
        <v>#REF!</v>
      </c>
      <c r="M511" s="774" t="s">
        <v>165</v>
      </c>
      <c r="N511" s="462"/>
      <c r="O511" s="462"/>
      <c r="P511" s="462"/>
      <c r="Q511" s="462"/>
      <c r="R511" s="463"/>
      <c r="S511" s="98" t="e">
        <f t="shared" si="7"/>
        <v>#REF!</v>
      </c>
      <c r="T511" s="1"/>
      <c r="U511" s="1"/>
      <c r="V511" s="1"/>
      <c r="W511" s="1"/>
      <c r="X511" s="1"/>
      <c r="Y511" s="1"/>
      <c r="Z511" s="1"/>
    </row>
    <row r="512" spans="1:26" ht="39.75" customHeight="1" x14ac:dyDescent="0.25">
      <c r="A512" s="92">
        <f t="shared" si="4"/>
        <v>499</v>
      </c>
      <c r="B512" s="93" t="e">
        <f>'2 SERVICES'!#REF!</f>
        <v>#REF!</v>
      </c>
      <c r="C512" s="94">
        <f>'2 SERVICES'!B510</f>
        <v>0</v>
      </c>
      <c r="D512" s="95"/>
      <c r="E512" s="89"/>
      <c r="F512" s="96">
        <f t="shared" si="5"/>
        <v>30</v>
      </c>
      <c r="G512" s="91" t="s">
        <v>185</v>
      </c>
      <c r="H512" s="96">
        <f t="shared" si="6"/>
        <v>180</v>
      </c>
      <c r="I512" s="89"/>
      <c r="J512" s="96" t="e">
        <f>'2 SERVICES'!#REF!</f>
        <v>#REF!</v>
      </c>
      <c r="K512" s="91"/>
      <c r="L512" s="97" t="e">
        <f>'2 SERVICES'!#REF!</f>
        <v>#REF!</v>
      </c>
      <c r="M512" s="774" t="s">
        <v>165</v>
      </c>
      <c r="N512" s="462"/>
      <c r="O512" s="462"/>
      <c r="P512" s="462"/>
      <c r="Q512" s="462"/>
      <c r="R512" s="463"/>
      <c r="S512" s="98" t="e">
        <f t="shared" si="7"/>
        <v>#REF!</v>
      </c>
      <c r="T512" s="1"/>
      <c r="U512" s="1"/>
      <c r="V512" s="1"/>
      <c r="W512" s="1"/>
      <c r="X512" s="1"/>
      <c r="Y512" s="1"/>
      <c r="Z512" s="1"/>
    </row>
    <row r="513" spans="1:26" ht="39.75" customHeight="1" x14ac:dyDescent="0.25">
      <c r="A513" s="92">
        <f t="shared" si="4"/>
        <v>500</v>
      </c>
      <c r="B513" s="99" t="e">
        <f>'2 SERVICES'!#REF!</f>
        <v>#REF!</v>
      </c>
      <c r="C513" s="94">
        <f>'2 SERVICES'!B511</f>
        <v>0</v>
      </c>
      <c r="D513" s="95"/>
      <c r="E513" s="89"/>
      <c r="F513" s="100">
        <f t="shared" si="5"/>
        <v>30</v>
      </c>
      <c r="G513" s="91" t="s">
        <v>186</v>
      </c>
      <c r="H513" s="96">
        <f t="shared" si="6"/>
        <v>180</v>
      </c>
      <c r="I513" s="89"/>
      <c r="J513" s="96" t="e">
        <f>'2 SERVICES'!#REF!</f>
        <v>#REF!</v>
      </c>
      <c r="K513" s="91"/>
      <c r="L513" s="97" t="e">
        <f>'2 SERVICES'!#REF!</f>
        <v>#REF!</v>
      </c>
      <c r="M513" s="774" t="s">
        <v>165</v>
      </c>
      <c r="N513" s="462"/>
      <c r="O513" s="462"/>
      <c r="P513" s="462"/>
      <c r="Q513" s="462"/>
      <c r="R513" s="463"/>
      <c r="S513" s="98" t="e">
        <f t="shared" si="7"/>
        <v>#REF!</v>
      </c>
      <c r="T513" s="1"/>
      <c r="U513" s="1"/>
      <c r="V513" s="1"/>
      <c r="W513" s="1"/>
      <c r="X513" s="1"/>
      <c r="Y513" s="1"/>
      <c r="Z513" s="1"/>
    </row>
    <row r="514" spans="1:26" ht="39.75" customHeight="1" x14ac:dyDescent="0.25">
      <c r="A514" s="92">
        <f t="shared" si="4"/>
        <v>501</v>
      </c>
      <c r="B514" s="93" t="e">
        <f>'2 SERVICES'!#REF!</f>
        <v>#REF!</v>
      </c>
      <c r="C514" s="94">
        <f>'2 SERVICES'!B512</f>
        <v>0</v>
      </c>
      <c r="D514" s="95"/>
      <c r="E514" s="89"/>
      <c r="F514" s="96">
        <f t="shared" si="5"/>
        <v>30</v>
      </c>
      <c r="G514" s="91" t="s">
        <v>185</v>
      </c>
      <c r="H514" s="96">
        <f t="shared" si="6"/>
        <v>180</v>
      </c>
      <c r="I514" s="89"/>
      <c r="J514" s="96" t="e">
        <f>'2 SERVICES'!#REF!</f>
        <v>#REF!</v>
      </c>
      <c r="K514" s="91"/>
      <c r="L514" s="97" t="e">
        <f>'2 SERVICES'!#REF!</f>
        <v>#REF!</v>
      </c>
      <c r="M514" s="774" t="s">
        <v>165</v>
      </c>
      <c r="N514" s="462"/>
      <c r="O514" s="462"/>
      <c r="P514" s="462"/>
      <c r="Q514" s="462"/>
      <c r="R514" s="463"/>
      <c r="S514" s="98" t="e">
        <f t="shared" si="7"/>
        <v>#REF!</v>
      </c>
      <c r="T514" s="1"/>
      <c r="U514" s="1"/>
      <c r="V514" s="1"/>
      <c r="W514" s="1"/>
      <c r="X514" s="1"/>
      <c r="Y514" s="1"/>
      <c r="Z514" s="1"/>
    </row>
    <row r="515" spans="1:26" ht="39.75" customHeight="1" x14ac:dyDescent="0.25">
      <c r="A515" s="92">
        <f t="shared" si="4"/>
        <v>502</v>
      </c>
      <c r="B515" s="99" t="e">
        <f>'2 SERVICES'!#REF!</f>
        <v>#REF!</v>
      </c>
      <c r="C515" s="94">
        <f>'2 SERVICES'!B513</f>
        <v>0</v>
      </c>
      <c r="D515" s="95"/>
      <c r="E515" s="89"/>
      <c r="F515" s="100">
        <f t="shared" si="5"/>
        <v>30</v>
      </c>
      <c r="G515" s="91" t="s">
        <v>186</v>
      </c>
      <c r="H515" s="96">
        <f t="shared" si="6"/>
        <v>180</v>
      </c>
      <c r="I515" s="89"/>
      <c r="J515" s="96" t="e">
        <f>'2 SERVICES'!#REF!</f>
        <v>#REF!</v>
      </c>
      <c r="K515" s="91"/>
      <c r="L515" s="97" t="e">
        <f>'2 SERVICES'!#REF!</f>
        <v>#REF!</v>
      </c>
      <c r="M515" s="774" t="s">
        <v>165</v>
      </c>
      <c r="N515" s="462"/>
      <c r="O515" s="462"/>
      <c r="P515" s="462"/>
      <c r="Q515" s="462"/>
      <c r="R515" s="463"/>
      <c r="S515" s="98" t="e">
        <f t="shared" si="7"/>
        <v>#REF!</v>
      </c>
      <c r="T515" s="1"/>
      <c r="U515" s="1"/>
      <c r="V515" s="1"/>
      <c r="W515" s="1"/>
      <c r="X515" s="1"/>
      <c r="Y515" s="1"/>
      <c r="Z515" s="1"/>
    </row>
    <row r="516" spans="1:26" ht="39.75" customHeight="1" x14ac:dyDescent="0.25">
      <c r="A516" s="92">
        <f t="shared" si="4"/>
        <v>503</v>
      </c>
      <c r="B516" s="93" t="e">
        <f>'2 SERVICES'!#REF!</f>
        <v>#REF!</v>
      </c>
      <c r="C516" s="94">
        <f>'2 SERVICES'!B514</f>
        <v>0</v>
      </c>
      <c r="D516" s="95"/>
      <c r="E516" s="89"/>
      <c r="F516" s="96">
        <f t="shared" si="5"/>
        <v>30</v>
      </c>
      <c r="G516" s="91" t="s">
        <v>185</v>
      </c>
      <c r="H516" s="96">
        <f t="shared" si="6"/>
        <v>180</v>
      </c>
      <c r="I516" s="89"/>
      <c r="J516" s="96" t="e">
        <f>'2 SERVICES'!#REF!</f>
        <v>#REF!</v>
      </c>
      <c r="K516" s="91"/>
      <c r="L516" s="97" t="e">
        <f>'2 SERVICES'!#REF!</f>
        <v>#REF!</v>
      </c>
      <c r="M516" s="774" t="s">
        <v>165</v>
      </c>
      <c r="N516" s="462"/>
      <c r="O516" s="462"/>
      <c r="P516" s="462"/>
      <c r="Q516" s="462"/>
      <c r="R516" s="463"/>
      <c r="S516" s="98" t="e">
        <f t="shared" si="7"/>
        <v>#REF!</v>
      </c>
      <c r="T516" s="1"/>
      <c r="U516" s="1"/>
      <c r="V516" s="1"/>
      <c r="W516" s="1"/>
      <c r="X516" s="1"/>
      <c r="Y516" s="1"/>
      <c r="Z516" s="1"/>
    </row>
    <row r="517" spans="1:26" ht="39.75" customHeight="1" x14ac:dyDescent="0.25">
      <c r="A517" s="92">
        <f t="shared" si="4"/>
        <v>504</v>
      </c>
      <c r="B517" s="99" t="e">
        <f>'2 SERVICES'!#REF!</f>
        <v>#REF!</v>
      </c>
      <c r="C517" s="94">
        <f>'2 SERVICES'!B515</f>
        <v>0</v>
      </c>
      <c r="D517" s="95"/>
      <c r="E517" s="89"/>
      <c r="F517" s="100">
        <f t="shared" si="5"/>
        <v>30</v>
      </c>
      <c r="G517" s="91" t="s">
        <v>186</v>
      </c>
      <c r="H517" s="96">
        <f t="shared" si="6"/>
        <v>180</v>
      </c>
      <c r="I517" s="89"/>
      <c r="J517" s="96" t="e">
        <f>'2 SERVICES'!#REF!</f>
        <v>#REF!</v>
      </c>
      <c r="K517" s="91"/>
      <c r="L517" s="97" t="e">
        <f>'2 SERVICES'!#REF!</f>
        <v>#REF!</v>
      </c>
      <c r="M517" s="774" t="s">
        <v>165</v>
      </c>
      <c r="N517" s="462"/>
      <c r="O517" s="462"/>
      <c r="P517" s="462"/>
      <c r="Q517" s="462"/>
      <c r="R517" s="463"/>
      <c r="S517" s="98" t="e">
        <f t="shared" si="7"/>
        <v>#REF!</v>
      </c>
      <c r="T517" s="1"/>
      <c r="U517" s="1"/>
      <c r="V517" s="1"/>
      <c r="W517" s="1"/>
      <c r="X517" s="1"/>
      <c r="Y517" s="1"/>
      <c r="Z517" s="1"/>
    </row>
    <row r="518" spans="1:26" ht="39.75" customHeight="1" x14ac:dyDescent="0.25">
      <c r="A518" s="92">
        <f t="shared" si="4"/>
        <v>505</v>
      </c>
      <c r="B518" s="93" t="e">
        <f>'2 SERVICES'!#REF!</f>
        <v>#REF!</v>
      </c>
      <c r="C518" s="94">
        <f>'2 SERVICES'!B516</f>
        <v>0</v>
      </c>
      <c r="D518" s="95"/>
      <c r="E518" s="89"/>
      <c r="F518" s="96">
        <f t="shared" si="5"/>
        <v>30</v>
      </c>
      <c r="G518" s="91" t="s">
        <v>185</v>
      </c>
      <c r="H518" s="96">
        <f t="shared" si="6"/>
        <v>180</v>
      </c>
      <c r="I518" s="89"/>
      <c r="J518" s="96" t="e">
        <f>'2 SERVICES'!#REF!</f>
        <v>#REF!</v>
      </c>
      <c r="K518" s="91"/>
      <c r="L518" s="97" t="e">
        <f>'2 SERVICES'!#REF!</f>
        <v>#REF!</v>
      </c>
      <c r="M518" s="774" t="s">
        <v>165</v>
      </c>
      <c r="N518" s="462"/>
      <c r="O518" s="462"/>
      <c r="P518" s="462"/>
      <c r="Q518" s="462"/>
      <c r="R518" s="463"/>
      <c r="S518" s="98" t="e">
        <f t="shared" si="7"/>
        <v>#REF!</v>
      </c>
      <c r="T518" s="1"/>
      <c r="U518" s="1"/>
      <c r="V518" s="1"/>
      <c r="W518" s="1"/>
      <c r="X518" s="1"/>
      <c r="Y518" s="1"/>
      <c r="Z518" s="1"/>
    </row>
    <row r="519" spans="1:26" ht="39.75" customHeight="1" x14ac:dyDescent="0.25">
      <c r="A519" s="92">
        <f t="shared" si="4"/>
        <v>506</v>
      </c>
      <c r="B519" s="99" t="e">
        <f>'2 SERVICES'!#REF!</f>
        <v>#REF!</v>
      </c>
      <c r="C519" s="94">
        <f>'2 SERVICES'!B517</f>
        <v>0</v>
      </c>
      <c r="D519" s="95"/>
      <c r="E519" s="89"/>
      <c r="F519" s="100">
        <f t="shared" si="5"/>
        <v>30</v>
      </c>
      <c r="G519" s="91" t="s">
        <v>186</v>
      </c>
      <c r="H519" s="96">
        <f t="shared" si="6"/>
        <v>180</v>
      </c>
      <c r="I519" s="89"/>
      <c r="J519" s="96" t="e">
        <f>'2 SERVICES'!#REF!</f>
        <v>#REF!</v>
      </c>
      <c r="K519" s="91"/>
      <c r="L519" s="97" t="e">
        <f>'2 SERVICES'!#REF!</f>
        <v>#REF!</v>
      </c>
      <c r="M519" s="774" t="s">
        <v>165</v>
      </c>
      <c r="N519" s="462"/>
      <c r="O519" s="462"/>
      <c r="P519" s="462"/>
      <c r="Q519" s="462"/>
      <c r="R519" s="463"/>
      <c r="S519" s="98" t="e">
        <f t="shared" si="7"/>
        <v>#REF!</v>
      </c>
      <c r="T519" s="1"/>
      <c r="U519" s="1"/>
      <c r="V519" s="1"/>
      <c r="W519" s="1"/>
      <c r="X519" s="1"/>
      <c r="Y519" s="1"/>
      <c r="Z519" s="1"/>
    </row>
    <row r="520" spans="1:26" ht="39.75" customHeight="1" x14ac:dyDescent="0.25">
      <c r="A520" s="92">
        <f t="shared" si="4"/>
        <v>507</v>
      </c>
      <c r="B520" s="93" t="e">
        <f>'2 SERVICES'!#REF!</f>
        <v>#REF!</v>
      </c>
      <c r="C520" s="94">
        <f>'2 SERVICES'!B518</f>
        <v>0</v>
      </c>
      <c r="D520" s="95"/>
      <c r="E520" s="89"/>
      <c r="F520" s="96">
        <f t="shared" si="5"/>
        <v>30</v>
      </c>
      <c r="G520" s="91" t="s">
        <v>185</v>
      </c>
      <c r="H520" s="96">
        <f t="shared" si="6"/>
        <v>180</v>
      </c>
      <c r="I520" s="89"/>
      <c r="J520" s="96" t="e">
        <f>'2 SERVICES'!#REF!</f>
        <v>#REF!</v>
      </c>
      <c r="K520" s="91"/>
      <c r="L520" s="97" t="e">
        <f>'2 SERVICES'!#REF!</f>
        <v>#REF!</v>
      </c>
      <c r="M520" s="774" t="s">
        <v>165</v>
      </c>
      <c r="N520" s="462"/>
      <c r="O520" s="462"/>
      <c r="P520" s="462"/>
      <c r="Q520" s="462"/>
      <c r="R520" s="463"/>
      <c r="S520" s="98" t="e">
        <f t="shared" si="7"/>
        <v>#REF!</v>
      </c>
      <c r="T520" s="1"/>
      <c r="U520" s="1"/>
      <c r="V520" s="1"/>
      <c r="W520" s="1"/>
      <c r="X520" s="1"/>
      <c r="Y520" s="1"/>
      <c r="Z520" s="1"/>
    </row>
    <row r="521" spans="1:26" ht="39.75" customHeight="1" x14ac:dyDescent="0.25">
      <c r="A521" s="92">
        <f t="shared" si="4"/>
        <v>508</v>
      </c>
      <c r="B521" s="99" t="e">
        <f>'2 SERVICES'!#REF!</f>
        <v>#REF!</v>
      </c>
      <c r="C521" s="94">
        <f>'2 SERVICES'!B519</f>
        <v>0</v>
      </c>
      <c r="D521" s="95"/>
      <c r="E521" s="89"/>
      <c r="F521" s="100">
        <f t="shared" si="5"/>
        <v>30</v>
      </c>
      <c r="G521" s="91" t="s">
        <v>186</v>
      </c>
      <c r="H521" s="96">
        <f t="shared" si="6"/>
        <v>180</v>
      </c>
      <c r="I521" s="89"/>
      <c r="J521" s="96" t="e">
        <f>'2 SERVICES'!#REF!</f>
        <v>#REF!</v>
      </c>
      <c r="K521" s="91"/>
      <c r="L521" s="97" t="e">
        <f>'2 SERVICES'!#REF!</f>
        <v>#REF!</v>
      </c>
      <c r="M521" s="774" t="s">
        <v>165</v>
      </c>
      <c r="N521" s="462"/>
      <c r="O521" s="462"/>
      <c r="P521" s="462"/>
      <c r="Q521" s="462"/>
      <c r="R521" s="463"/>
      <c r="S521" s="98" t="e">
        <f t="shared" si="7"/>
        <v>#REF!</v>
      </c>
      <c r="T521" s="1"/>
      <c r="U521" s="1"/>
      <c r="V521" s="1"/>
      <c r="W521" s="1"/>
      <c r="X521" s="1"/>
      <c r="Y521" s="1"/>
      <c r="Z521" s="1"/>
    </row>
    <row r="522" spans="1:26" ht="39.75" customHeight="1" x14ac:dyDescent="0.25">
      <c r="A522" s="92">
        <f t="shared" si="4"/>
        <v>509</v>
      </c>
      <c r="B522" s="93" t="e">
        <f>'2 SERVICES'!#REF!</f>
        <v>#REF!</v>
      </c>
      <c r="C522" s="94">
        <f>'2 SERVICES'!B520</f>
        <v>0</v>
      </c>
      <c r="D522" s="95"/>
      <c r="E522" s="89"/>
      <c r="F522" s="96">
        <f t="shared" si="5"/>
        <v>30</v>
      </c>
      <c r="G522" s="91" t="s">
        <v>185</v>
      </c>
      <c r="H522" s="96">
        <f t="shared" si="6"/>
        <v>180</v>
      </c>
      <c r="I522" s="89"/>
      <c r="J522" s="96" t="e">
        <f>'2 SERVICES'!#REF!</f>
        <v>#REF!</v>
      </c>
      <c r="K522" s="91"/>
      <c r="L522" s="97" t="e">
        <f>'2 SERVICES'!#REF!</f>
        <v>#REF!</v>
      </c>
      <c r="M522" s="774" t="s">
        <v>165</v>
      </c>
      <c r="N522" s="462"/>
      <c r="O522" s="462"/>
      <c r="P522" s="462"/>
      <c r="Q522" s="462"/>
      <c r="R522" s="463"/>
      <c r="S522" s="98" t="e">
        <f t="shared" si="7"/>
        <v>#REF!</v>
      </c>
      <c r="T522" s="1"/>
      <c r="U522" s="1"/>
      <c r="V522" s="1"/>
      <c r="W522" s="1"/>
      <c r="X522" s="1"/>
      <c r="Y522" s="1"/>
      <c r="Z522" s="1"/>
    </row>
    <row r="523" spans="1:26" ht="39.75" customHeight="1" x14ac:dyDescent="0.25">
      <c r="A523" s="92">
        <f t="shared" si="4"/>
        <v>510</v>
      </c>
      <c r="B523" s="99" t="e">
        <f>'2 SERVICES'!#REF!</f>
        <v>#REF!</v>
      </c>
      <c r="C523" s="94">
        <f>'2 SERVICES'!B521</f>
        <v>0</v>
      </c>
      <c r="D523" s="95"/>
      <c r="E523" s="89"/>
      <c r="F523" s="100">
        <f t="shared" si="5"/>
        <v>30</v>
      </c>
      <c r="G523" s="91" t="s">
        <v>186</v>
      </c>
      <c r="H523" s="96">
        <f t="shared" si="6"/>
        <v>180</v>
      </c>
      <c r="I523" s="89"/>
      <c r="J523" s="96" t="e">
        <f>'2 SERVICES'!#REF!</f>
        <v>#REF!</v>
      </c>
      <c r="K523" s="91"/>
      <c r="L523" s="97" t="e">
        <f>'2 SERVICES'!#REF!</f>
        <v>#REF!</v>
      </c>
      <c r="M523" s="774" t="s">
        <v>165</v>
      </c>
      <c r="N523" s="462"/>
      <c r="O523" s="462"/>
      <c r="P523" s="462"/>
      <c r="Q523" s="462"/>
      <c r="R523" s="463"/>
      <c r="S523" s="98" t="e">
        <f t="shared" si="7"/>
        <v>#REF!</v>
      </c>
      <c r="T523" s="1"/>
      <c r="U523" s="1"/>
      <c r="V523" s="1"/>
      <c r="W523" s="1"/>
      <c r="X523" s="1"/>
      <c r="Y523" s="1"/>
      <c r="Z523" s="1"/>
    </row>
    <row r="524" spans="1:26" ht="39.75" customHeight="1" x14ac:dyDescent="0.25">
      <c r="A524" s="92">
        <f t="shared" ref="A524:A778" si="8">ROW(A511)</f>
        <v>511</v>
      </c>
      <c r="B524" s="93" t="e">
        <f>'2 SERVICES'!#REF!</f>
        <v>#REF!</v>
      </c>
      <c r="C524" s="94">
        <f>'2 SERVICES'!B522</f>
        <v>0</v>
      </c>
      <c r="D524" s="95"/>
      <c r="E524" s="89"/>
      <c r="F524" s="96">
        <f t="shared" ref="F524:F778" si="9">C524+30</f>
        <v>30</v>
      </c>
      <c r="G524" s="91" t="s">
        <v>185</v>
      </c>
      <c r="H524" s="96">
        <f t="shared" ref="H524:H778" si="10">D524+180</f>
        <v>180</v>
      </c>
      <c r="I524" s="89"/>
      <c r="J524" s="96" t="e">
        <f>'2 SERVICES'!#REF!</f>
        <v>#REF!</v>
      </c>
      <c r="K524" s="91"/>
      <c r="L524" s="97" t="e">
        <f>'2 SERVICES'!#REF!</f>
        <v>#REF!</v>
      </c>
      <c r="M524" s="774" t="s">
        <v>165</v>
      </c>
      <c r="N524" s="462"/>
      <c r="O524" s="462"/>
      <c r="P524" s="462"/>
      <c r="Q524" s="462"/>
      <c r="R524" s="463"/>
      <c r="S524" s="98" t="e">
        <f t="shared" ref="S524:S778" si="11">#REF!</f>
        <v>#REF!</v>
      </c>
      <c r="T524" s="1"/>
      <c r="U524" s="1"/>
      <c r="V524" s="1"/>
      <c r="W524" s="1"/>
      <c r="X524" s="1"/>
      <c r="Y524" s="1"/>
      <c r="Z524" s="1"/>
    </row>
    <row r="525" spans="1:26" ht="39.75" customHeight="1" x14ac:dyDescent="0.25">
      <c r="A525" s="92">
        <f t="shared" si="8"/>
        <v>512</v>
      </c>
      <c r="B525" s="99" t="e">
        <f>'2 SERVICES'!#REF!</f>
        <v>#REF!</v>
      </c>
      <c r="C525" s="94">
        <f>'2 SERVICES'!B523</f>
        <v>0</v>
      </c>
      <c r="D525" s="95"/>
      <c r="E525" s="89"/>
      <c r="F525" s="100">
        <f t="shared" si="9"/>
        <v>30</v>
      </c>
      <c r="G525" s="91" t="s">
        <v>186</v>
      </c>
      <c r="H525" s="96">
        <f t="shared" si="10"/>
        <v>180</v>
      </c>
      <c r="I525" s="89"/>
      <c r="J525" s="96" t="e">
        <f>'2 SERVICES'!#REF!</f>
        <v>#REF!</v>
      </c>
      <c r="K525" s="91"/>
      <c r="L525" s="97" t="e">
        <f>'2 SERVICES'!#REF!</f>
        <v>#REF!</v>
      </c>
      <c r="M525" s="774" t="s">
        <v>165</v>
      </c>
      <c r="N525" s="462"/>
      <c r="O525" s="462"/>
      <c r="P525" s="462"/>
      <c r="Q525" s="462"/>
      <c r="R525" s="463"/>
      <c r="S525" s="98" t="e">
        <f t="shared" si="11"/>
        <v>#REF!</v>
      </c>
      <c r="T525" s="1"/>
      <c r="U525" s="1"/>
      <c r="V525" s="1"/>
      <c r="W525" s="1"/>
      <c r="X525" s="1"/>
      <c r="Y525" s="1"/>
      <c r="Z525" s="1"/>
    </row>
    <row r="526" spans="1:26" ht="39.75" customHeight="1" x14ac:dyDescent="0.25">
      <c r="A526" s="92">
        <f t="shared" si="8"/>
        <v>513</v>
      </c>
      <c r="B526" s="93" t="e">
        <f>'2 SERVICES'!#REF!</f>
        <v>#REF!</v>
      </c>
      <c r="C526" s="94">
        <f>'2 SERVICES'!B524</f>
        <v>0</v>
      </c>
      <c r="D526" s="95"/>
      <c r="E526" s="89"/>
      <c r="F526" s="96">
        <f t="shared" si="9"/>
        <v>30</v>
      </c>
      <c r="G526" s="91" t="s">
        <v>185</v>
      </c>
      <c r="H526" s="96">
        <f t="shared" si="10"/>
        <v>180</v>
      </c>
      <c r="I526" s="89"/>
      <c r="J526" s="96" t="e">
        <f>'2 SERVICES'!#REF!</f>
        <v>#REF!</v>
      </c>
      <c r="K526" s="91"/>
      <c r="L526" s="97" t="e">
        <f>'2 SERVICES'!#REF!</f>
        <v>#REF!</v>
      </c>
      <c r="M526" s="774" t="s">
        <v>165</v>
      </c>
      <c r="N526" s="462"/>
      <c r="O526" s="462"/>
      <c r="P526" s="462"/>
      <c r="Q526" s="462"/>
      <c r="R526" s="463"/>
      <c r="S526" s="98" t="e">
        <f t="shared" si="11"/>
        <v>#REF!</v>
      </c>
      <c r="T526" s="1"/>
      <c r="U526" s="1"/>
      <c r="V526" s="1"/>
      <c r="W526" s="1"/>
      <c r="X526" s="1"/>
      <c r="Y526" s="1"/>
      <c r="Z526" s="1"/>
    </row>
    <row r="527" spans="1:26" ht="39.75" customHeight="1" x14ac:dyDescent="0.25">
      <c r="A527" s="92">
        <f t="shared" si="8"/>
        <v>514</v>
      </c>
      <c r="B527" s="99" t="e">
        <f>'2 SERVICES'!#REF!</f>
        <v>#REF!</v>
      </c>
      <c r="C527" s="94">
        <f>'2 SERVICES'!B525</f>
        <v>0</v>
      </c>
      <c r="D527" s="95"/>
      <c r="E527" s="89"/>
      <c r="F527" s="100">
        <f t="shared" si="9"/>
        <v>30</v>
      </c>
      <c r="G527" s="91" t="s">
        <v>186</v>
      </c>
      <c r="H527" s="96">
        <f t="shared" si="10"/>
        <v>180</v>
      </c>
      <c r="I527" s="89"/>
      <c r="J527" s="96" t="e">
        <f>'2 SERVICES'!#REF!</f>
        <v>#REF!</v>
      </c>
      <c r="K527" s="91"/>
      <c r="L527" s="97" t="e">
        <f>'2 SERVICES'!#REF!</f>
        <v>#REF!</v>
      </c>
      <c r="M527" s="774" t="s">
        <v>165</v>
      </c>
      <c r="N527" s="462"/>
      <c r="O527" s="462"/>
      <c r="P527" s="462"/>
      <c r="Q527" s="462"/>
      <c r="R527" s="463"/>
      <c r="S527" s="98" t="e">
        <f t="shared" si="11"/>
        <v>#REF!</v>
      </c>
      <c r="T527" s="1"/>
      <c r="U527" s="1"/>
      <c r="V527" s="1"/>
      <c r="W527" s="1"/>
      <c r="X527" s="1"/>
      <c r="Y527" s="1"/>
      <c r="Z527" s="1"/>
    </row>
    <row r="528" spans="1:26" ht="39.75" customHeight="1" x14ac:dyDescent="0.25">
      <c r="A528" s="92">
        <f t="shared" si="8"/>
        <v>515</v>
      </c>
      <c r="B528" s="93" t="e">
        <f>'2 SERVICES'!#REF!</f>
        <v>#REF!</v>
      </c>
      <c r="C528" s="94">
        <f>'2 SERVICES'!B526</f>
        <v>0</v>
      </c>
      <c r="D528" s="95"/>
      <c r="E528" s="89"/>
      <c r="F528" s="96">
        <f t="shared" si="9"/>
        <v>30</v>
      </c>
      <c r="G528" s="91" t="s">
        <v>185</v>
      </c>
      <c r="H528" s="96">
        <f t="shared" si="10"/>
        <v>180</v>
      </c>
      <c r="I528" s="89"/>
      <c r="J528" s="96" t="e">
        <f>'2 SERVICES'!#REF!</f>
        <v>#REF!</v>
      </c>
      <c r="K528" s="91"/>
      <c r="L528" s="97" t="e">
        <f>'2 SERVICES'!#REF!</f>
        <v>#REF!</v>
      </c>
      <c r="M528" s="774" t="s">
        <v>165</v>
      </c>
      <c r="N528" s="462"/>
      <c r="O528" s="462"/>
      <c r="P528" s="462"/>
      <c r="Q528" s="462"/>
      <c r="R528" s="463"/>
      <c r="S528" s="98" t="e">
        <f t="shared" si="11"/>
        <v>#REF!</v>
      </c>
      <c r="T528" s="1"/>
      <c r="U528" s="1"/>
      <c r="V528" s="1"/>
      <c r="W528" s="1"/>
      <c r="X528" s="1"/>
      <c r="Y528" s="1"/>
      <c r="Z528" s="1"/>
    </row>
    <row r="529" spans="1:26" ht="39.75" customHeight="1" x14ac:dyDescent="0.25">
      <c r="A529" s="92">
        <f t="shared" si="8"/>
        <v>516</v>
      </c>
      <c r="B529" s="99" t="e">
        <f>'2 SERVICES'!#REF!</f>
        <v>#REF!</v>
      </c>
      <c r="C529" s="94">
        <f>'2 SERVICES'!B527</f>
        <v>0</v>
      </c>
      <c r="D529" s="95"/>
      <c r="E529" s="89"/>
      <c r="F529" s="100">
        <f t="shared" si="9"/>
        <v>30</v>
      </c>
      <c r="G529" s="91" t="s">
        <v>186</v>
      </c>
      <c r="H529" s="96">
        <f t="shared" si="10"/>
        <v>180</v>
      </c>
      <c r="I529" s="89"/>
      <c r="J529" s="96" t="e">
        <f>'2 SERVICES'!#REF!</f>
        <v>#REF!</v>
      </c>
      <c r="K529" s="91"/>
      <c r="L529" s="97" t="e">
        <f>'2 SERVICES'!#REF!</f>
        <v>#REF!</v>
      </c>
      <c r="M529" s="774" t="s">
        <v>165</v>
      </c>
      <c r="N529" s="462"/>
      <c r="O529" s="462"/>
      <c r="P529" s="462"/>
      <c r="Q529" s="462"/>
      <c r="R529" s="463"/>
      <c r="S529" s="98" t="e">
        <f t="shared" si="11"/>
        <v>#REF!</v>
      </c>
      <c r="T529" s="1"/>
      <c r="U529" s="1"/>
      <c r="V529" s="1"/>
      <c r="W529" s="1"/>
      <c r="X529" s="1"/>
      <c r="Y529" s="1"/>
      <c r="Z529" s="1"/>
    </row>
    <row r="530" spans="1:26" ht="39.75" customHeight="1" x14ac:dyDescent="0.25">
      <c r="A530" s="92">
        <f t="shared" si="8"/>
        <v>517</v>
      </c>
      <c r="B530" s="93" t="e">
        <f>'2 SERVICES'!#REF!</f>
        <v>#REF!</v>
      </c>
      <c r="C530" s="94">
        <f>'2 SERVICES'!B528</f>
        <v>0</v>
      </c>
      <c r="D530" s="95"/>
      <c r="E530" s="89"/>
      <c r="F530" s="96">
        <f t="shared" si="9"/>
        <v>30</v>
      </c>
      <c r="G530" s="91" t="s">
        <v>185</v>
      </c>
      <c r="H530" s="96">
        <f t="shared" si="10"/>
        <v>180</v>
      </c>
      <c r="I530" s="89"/>
      <c r="J530" s="96" t="e">
        <f>'2 SERVICES'!#REF!</f>
        <v>#REF!</v>
      </c>
      <c r="K530" s="91"/>
      <c r="L530" s="97" t="e">
        <f>'2 SERVICES'!#REF!</f>
        <v>#REF!</v>
      </c>
      <c r="M530" s="774" t="s">
        <v>165</v>
      </c>
      <c r="N530" s="462"/>
      <c r="O530" s="462"/>
      <c r="P530" s="462"/>
      <c r="Q530" s="462"/>
      <c r="R530" s="463"/>
      <c r="S530" s="98" t="e">
        <f t="shared" si="11"/>
        <v>#REF!</v>
      </c>
      <c r="T530" s="1"/>
      <c r="U530" s="1"/>
      <c r="V530" s="1"/>
      <c r="W530" s="1"/>
      <c r="X530" s="1"/>
      <c r="Y530" s="1"/>
      <c r="Z530" s="1"/>
    </row>
    <row r="531" spans="1:26" ht="39.75" customHeight="1" x14ac:dyDescent="0.25">
      <c r="A531" s="92">
        <f t="shared" si="8"/>
        <v>518</v>
      </c>
      <c r="B531" s="99" t="e">
        <f>'2 SERVICES'!#REF!</f>
        <v>#REF!</v>
      </c>
      <c r="C531" s="94">
        <f>'2 SERVICES'!B529</f>
        <v>0</v>
      </c>
      <c r="D531" s="95"/>
      <c r="E531" s="89"/>
      <c r="F531" s="100">
        <f t="shared" si="9"/>
        <v>30</v>
      </c>
      <c r="G531" s="91" t="s">
        <v>186</v>
      </c>
      <c r="H531" s="96">
        <f t="shared" si="10"/>
        <v>180</v>
      </c>
      <c r="I531" s="89"/>
      <c r="J531" s="96" t="e">
        <f>'2 SERVICES'!#REF!</f>
        <v>#REF!</v>
      </c>
      <c r="K531" s="91"/>
      <c r="L531" s="97" t="e">
        <f>'2 SERVICES'!#REF!</f>
        <v>#REF!</v>
      </c>
      <c r="M531" s="774" t="s">
        <v>165</v>
      </c>
      <c r="N531" s="462"/>
      <c r="O531" s="462"/>
      <c r="P531" s="462"/>
      <c r="Q531" s="462"/>
      <c r="R531" s="463"/>
      <c r="S531" s="98" t="e">
        <f t="shared" si="11"/>
        <v>#REF!</v>
      </c>
      <c r="T531" s="1"/>
      <c r="U531" s="1"/>
      <c r="V531" s="1"/>
      <c r="W531" s="1"/>
      <c r="X531" s="1"/>
      <c r="Y531" s="1"/>
      <c r="Z531" s="1"/>
    </row>
    <row r="532" spans="1:26" ht="39.75" customHeight="1" x14ac:dyDescent="0.25">
      <c r="A532" s="92">
        <f t="shared" si="8"/>
        <v>519</v>
      </c>
      <c r="B532" s="93" t="e">
        <f>'2 SERVICES'!#REF!</f>
        <v>#REF!</v>
      </c>
      <c r="C532" s="94">
        <f>'2 SERVICES'!B530</f>
        <v>0</v>
      </c>
      <c r="D532" s="95"/>
      <c r="E532" s="89"/>
      <c r="F532" s="96">
        <f t="shared" si="9"/>
        <v>30</v>
      </c>
      <c r="G532" s="91" t="s">
        <v>185</v>
      </c>
      <c r="H532" s="96">
        <f t="shared" si="10"/>
        <v>180</v>
      </c>
      <c r="I532" s="89"/>
      <c r="J532" s="96" t="e">
        <f>'2 SERVICES'!#REF!</f>
        <v>#REF!</v>
      </c>
      <c r="K532" s="91"/>
      <c r="L532" s="97" t="e">
        <f>'2 SERVICES'!#REF!</f>
        <v>#REF!</v>
      </c>
      <c r="M532" s="774" t="s">
        <v>165</v>
      </c>
      <c r="N532" s="462"/>
      <c r="O532" s="462"/>
      <c r="P532" s="462"/>
      <c r="Q532" s="462"/>
      <c r="R532" s="463"/>
      <c r="S532" s="98" t="e">
        <f t="shared" si="11"/>
        <v>#REF!</v>
      </c>
      <c r="T532" s="1"/>
      <c r="U532" s="1"/>
      <c r="V532" s="1"/>
      <c r="W532" s="1"/>
      <c r="X532" s="1"/>
      <c r="Y532" s="1"/>
      <c r="Z532" s="1"/>
    </row>
    <row r="533" spans="1:26" ht="39.75" customHeight="1" x14ac:dyDescent="0.25">
      <c r="A533" s="92">
        <f t="shared" si="8"/>
        <v>520</v>
      </c>
      <c r="B533" s="99" t="e">
        <f>'2 SERVICES'!#REF!</f>
        <v>#REF!</v>
      </c>
      <c r="C533" s="94">
        <f>'2 SERVICES'!B531</f>
        <v>0</v>
      </c>
      <c r="D533" s="95"/>
      <c r="E533" s="89"/>
      <c r="F533" s="100">
        <f t="shared" si="9"/>
        <v>30</v>
      </c>
      <c r="G533" s="91" t="s">
        <v>186</v>
      </c>
      <c r="H533" s="96">
        <f t="shared" si="10"/>
        <v>180</v>
      </c>
      <c r="I533" s="89"/>
      <c r="J533" s="96" t="e">
        <f>'2 SERVICES'!#REF!</f>
        <v>#REF!</v>
      </c>
      <c r="K533" s="91"/>
      <c r="L533" s="97" t="e">
        <f>'2 SERVICES'!#REF!</f>
        <v>#REF!</v>
      </c>
      <c r="M533" s="774" t="s">
        <v>165</v>
      </c>
      <c r="N533" s="462"/>
      <c r="O533" s="462"/>
      <c r="P533" s="462"/>
      <c r="Q533" s="462"/>
      <c r="R533" s="463"/>
      <c r="S533" s="98" t="e">
        <f t="shared" si="11"/>
        <v>#REF!</v>
      </c>
      <c r="T533" s="1"/>
      <c r="U533" s="1"/>
      <c r="V533" s="1"/>
      <c r="W533" s="1"/>
      <c r="X533" s="1"/>
      <c r="Y533" s="1"/>
      <c r="Z533" s="1"/>
    </row>
    <row r="534" spans="1:26" ht="39.75" customHeight="1" x14ac:dyDescent="0.25">
      <c r="A534" s="92">
        <f t="shared" si="8"/>
        <v>521</v>
      </c>
      <c r="B534" s="93" t="e">
        <f>'2 SERVICES'!#REF!</f>
        <v>#REF!</v>
      </c>
      <c r="C534" s="94">
        <f>'2 SERVICES'!B532</f>
        <v>0</v>
      </c>
      <c r="D534" s="95"/>
      <c r="E534" s="89"/>
      <c r="F534" s="96">
        <f t="shared" si="9"/>
        <v>30</v>
      </c>
      <c r="G534" s="91" t="s">
        <v>185</v>
      </c>
      <c r="H534" s="96">
        <f t="shared" si="10"/>
        <v>180</v>
      </c>
      <c r="I534" s="89"/>
      <c r="J534" s="96" t="e">
        <f>'2 SERVICES'!#REF!</f>
        <v>#REF!</v>
      </c>
      <c r="K534" s="91"/>
      <c r="L534" s="97" t="e">
        <f>'2 SERVICES'!#REF!</f>
        <v>#REF!</v>
      </c>
      <c r="M534" s="774" t="s">
        <v>165</v>
      </c>
      <c r="N534" s="462"/>
      <c r="O534" s="462"/>
      <c r="P534" s="462"/>
      <c r="Q534" s="462"/>
      <c r="R534" s="463"/>
      <c r="S534" s="98" t="e">
        <f t="shared" si="11"/>
        <v>#REF!</v>
      </c>
      <c r="T534" s="1"/>
      <c r="U534" s="1"/>
      <c r="V534" s="1"/>
      <c r="W534" s="1"/>
      <c r="X534" s="1"/>
      <c r="Y534" s="1"/>
      <c r="Z534" s="1"/>
    </row>
    <row r="535" spans="1:26" ht="39.75" customHeight="1" x14ac:dyDescent="0.25">
      <c r="A535" s="92">
        <f t="shared" si="8"/>
        <v>522</v>
      </c>
      <c r="B535" s="99" t="e">
        <f>'2 SERVICES'!#REF!</f>
        <v>#REF!</v>
      </c>
      <c r="C535" s="94">
        <f>'2 SERVICES'!B533</f>
        <v>0</v>
      </c>
      <c r="D535" s="95"/>
      <c r="E535" s="89"/>
      <c r="F535" s="100">
        <f t="shared" si="9"/>
        <v>30</v>
      </c>
      <c r="G535" s="91" t="s">
        <v>186</v>
      </c>
      <c r="H535" s="96">
        <f t="shared" si="10"/>
        <v>180</v>
      </c>
      <c r="I535" s="89"/>
      <c r="J535" s="96" t="e">
        <f>'2 SERVICES'!#REF!</f>
        <v>#REF!</v>
      </c>
      <c r="K535" s="91"/>
      <c r="L535" s="97" t="e">
        <f>'2 SERVICES'!#REF!</f>
        <v>#REF!</v>
      </c>
      <c r="M535" s="774" t="s">
        <v>165</v>
      </c>
      <c r="N535" s="462"/>
      <c r="O535" s="462"/>
      <c r="P535" s="462"/>
      <c r="Q535" s="462"/>
      <c r="R535" s="463"/>
      <c r="S535" s="98" t="e">
        <f t="shared" si="11"/>
        <v>#REF!</v>
      </c>
      <c r="T535" s="1"/>
      <c r="U535" s="1"/>
      <c r="V535" s="1"/>
      <c r="W535" s="1"/>
      <c r="X535" s="1"/>
      <c r="Y535" s="1"/>
      <c r="Z535" s="1"/>
    </row>
    <row r="536" spans="1:26" ht="39.75" customHeight="1" x14ac:dyDescent="0.25">
      <c r="A536" s="92">
        <f t="shared" si="8"/>
        <v>523</v>
      </c>
      <c r="B536" s="93" t="e">
        <f>'2 SERVICES'!#REF!</f>
        <v>#REF!</v>
      </c>
      <c r="C536" s="94">
        <f>'2 SERVICES'!B534</f>
        <v>0</v>
      </c>
      <c r="D536" s="95"/>
      <c r="E536" s="89"/>
      <c r="F536" s="96">
        <f t="shared" si="9"/>
        <v>30</v>
      </c>
      <c r="G536" s="91" t="s">
        <v>185</v>
      </c>
      <c r="H536" s="96">
        <f t="shared" si="10"/>
        <v>180</v>
      </c>
      <c r="I536" s="89"/>
      <c r="J536" s="96" t="e">
        <f>'2 SERVICES'!#REF!</f>
        <v>#REF!</v>
      </c>
      <c r="K536" s="91"/>
      <c r="L536" s="97" t="e">
        <f>'2 SERVICES'!#REF!</f>
        <v>#REF!</v>
      </c>
      <c r="M536" s="774" t="s">
        <v>165</v>
      </c>
      <c r="N536" s="462"/>
      <c r="O536" s="462"/>
      <c r="P536" s="462"/>
      <c r="Q536" s="462"/>
      <c r="R536" s="463"/>
      <c r="S536" s="98" t="e">
        <f t="shared" si="11"/>
        <v>#REF!</v>
      </c>
      <c r="T536" s="1"/>
      <c r="U536" s="1"/>
      <c r="V536" s="1"/>
      <c r="W536" s="1"/>
      <c r="X536" s="1"/>
      <c r="Y536" s="1"/>
      <c r="Z536" s="1"/>
    </row>
    <row r="537" spans="1:26" ht="39.75" customHeight="1" x14ac:dyDescent="0.25">
      <c r="A537" s="92">
        <f t="shared" si="8"/>
        <v>524</v>
      </c>
      <c r="B537" s="99" t="e">
        <f>'2 SERVICES'!#REF!</f>
        <v>#REF!</v>
      </c>
      <c r="C537" s="94">
        <f>'2 SERVICES'!B535</f>
        <v>0</v>
      </c>
      <c r="D537" s="95"/>
      <c r="E537" s="89"/>
      <c r="F537" s="100">
        <f t="shared" si="9"/>
        <v>30</v>
      </c>
      <c r="G537" s="91" t="s">
        <v>186</v>
      </c>
      <c r="H537" s="96">
        <f t="shared" si="10"/>
        <v>180</v>
      </c>
      <c r="I537" s="89"/>
      <c r="J537" s="96" t="e">
        <f>'2 SERVICES'!#REF!</f>
        <v>#REF!</v>
      </c>
      <c r="K537" s="91"/>
      <c r="L537" s="97" t="e">
        <f>'2 SERVICES'!#REF!</f>
        <v>#REF!</v>
      </c>
      <c r="M537" s="774" t="s">
        <v>165</v>
      </c>
      <c r="N537" s="462"/>
      <c r="O537" s="462"/>
      <c r="P537" s="462"/>
      <c r="Q537" s="462"/>
      <c r="R537" s="463"/>
      <c r="S537" s="98" t="e">
        <f t="shared" si="11"/>
        <v>#REF!</v>
      </c>
      <c r="T537" s="1"/>
      <c r="U537" s="1"/>
      <c r="V537" s="1"/>
      <c r="W537" s="1"/>
      <c r="X537" s="1"/>
      <c r="Y537" s="1"/>
      <c r="Z537" s="1"/>
    </row>
    <row r="538" spans="1:26" ht="39.75" customHeight="1" x14ac:dyDescent="0.25">
      <c r="A538" s="92">
        <f t="shared" si="8"/>
        <v>525</v>
      </c>
      <c r="B538" s="93" t="e">
        <f>'2 SERVICES'!#REF!</f>
        <v>#REF!</v>
      </c>
      <c r="C538" s="94">
        <f>'2 SERVICES'!B536</f>
        <v>0</v>
      </c>
      <c r="D538" s="95"/>
      <c r="E538" s="89"/>
      <c r="F538" s="96">
        <f t="shared" si="9"/>
        <v>30</v>
      </c>
      <c r="G538" s="91" t="s">
        <v>185</v>
      </c>
      <c r="H538" s="96">
        <f t="shared" si="10"/>
        <v>180</v>
      </c>
      <c r="I538" s="89"/>
      <c r="J538" s="96" t="e">
        <f>'2 SERVICES'!#REF!</f>
        <v>#REF!</v>
      </c>
      <c r="K538" s="91"/>
      <c r="L538" s="97" t="e">
        <f>'2 SERVICES'!#REF!</f>
        <v>#REF!</v>
      </c>
      <c r="M538" s="774" t="s">
        <v>165</v>
      </c>
      <c r="N538" s="462"/>
      <c r="O538" s="462"/>
      <c r="P538" s="462"/>
      <c r="Q538" s="462"/>
      <c r="R538" s="463"/>
      <c r="S538" s="98" t="e">
        <f t="shared" si="11"/>
        <v>#REF!</v>
      </c>
      <c r="T538" s="1"/>
      <c r="U538" s="1"/>
      <c r="V538" s="1"/>
      <c r="W538" s="1"/>
      <c r="X538" s="1"/>
      <c r="Y538" s="1"/>
      <c r="Z538" s="1"/>
    </row>
    <row r="539" spans="1:26" ht="39.75" customHeight="1" x14ac:dyDescent="0.25">
      <c r="A539" s="92">
        <f t="shared" si="8"/>
        <v>526</v>
      </c>
      <c r="B539" s="99" t="e">
        <f>'2 SERVICES'!#REF!</f>
        <v>#REF!</v>
      </c>
      <c r="C539" s="94">
        <f>'2 SERVICES'!B537</f>
        <v>0</v>
      </c>
      <c r="D539" s="95"/>
      <c r="E539" s="89"/>
      <c r="F539" s="100">
        <f t="shared" si="9"/>
        <v>30</v>
      </c>
      <c r="G539" s="91" t="s">
        <v>186</v>
      </c>
      <c r="H539" s="96">
        <f t="shared" si="10"/>
        <v>180</v>
      </c>
      <c r="I539" s="89"/>
      <c r="J539" s="96" t="e">
        <f>'2 SERVICES'!#REF!</f>
        <v>#REF!</v>
      </c>
      <c r="K539" s="91"/>
      <c r="L539" s="97" t="e">
        <f>'2 SERVICES'!#REF!</f>
        <v>#REF!</v>
      </c>
      <c r="M539" s="774" t="s">
        <v>165</v>
      </c>
      <c r="N539" s="462"/>
      <c r="O539" s="462"/>
      <c r="P539" s="462"/>
      <c r="Q539" s="462"/>
      <c r="R539" s="463"/>
      <c r="S539" s="98" t="e">
        <f t="shared" si="11"/>
        <v>#REF!</v>
      </c>
      <c r="T539" s="1"/>
      <c r="U539" s="1"/>
      <c r="V539" s="1"/>
      <c r="W539" s="1"/>
      <c r="X539" s="1"/>
      <c r="Y539" s="1"/>
      <c r="Z539" s="1"/>
    </row>
    <row r="540" spans="1:26" ht="39.75" customHeight="1" x14ac:dyDescent="0.25">
      <c r="A540" s="92">
        <f t="shared" si="8"/>
        <v>527</v>
      </c>
      <c r="B540" s="93" t="e">
        <f>'2 SERVICES'!#REF!</f>
        <v>#REF!</v>
      </c>
      <c r="C540" s="94">
        <f>'2 SERVICES'!B538</f>
        <v>0</v>
      </c>
      <c r="D540" s="95"/>
      <c r="E540" s="89"/>
      <c r="F540" s="96">
        <f t="shared" si="9"/>
        <v>30</v>
      </c>
      <c r="G540" s="91" t="s">
        <v>185</v>
      </c>
      <c r="H540" s="96">
        <f t="shared" si="10"/>
        <v>180</v>
      </c>
      <c r="I540" s="89"/>
      <c r="J540" s="96" t="e">
        <f>'2 SERVICES'!#REF!</f>
        <v>#REF!</v>
      </c>
      <c r="K540" s="91"/>
      <c r="L540" s="97" t="e">
        <f>'2 SERVICES'!#REF!</f>
        <v>#REF!</v>
      </c>
      <c r="M540" s="774" t="s">
        <v>165</v>
      </c>
      <c r="N540" s="462"/>
      <c r="O540" s="462"/>
      <c r="P540" s="462"/>
      <c r="Q540" s="462"/>
      <c r="R540" s="463"/>
      <c r="S540" s="98" t="e">
        <f t="shared" si="11"/>
        <v>#REF!</v>
      </c>
      <c r="T540" s="1"/>
      <c r="U540" s="1"/>
      <c r="V540" s="1"/>
      <c r="W540" s="1"/>
      <c r="X540" s="1"/>
      <c r="Y540" s="1"/>
      <c r="Z540" s="1"/>
    </row>
    <row r="541" spans="1:26" ht="39.75" customHeight="1" x14ac:dyDescent="0.25">
      <c r="A541" s="92">
        <f t="shared" si="8"/>
        <v>528</v>
      </c>
      <c r="B541" s="99" t="e">
        <f>'2 SERVICES'!#REF!</f>
        <v>#REF!</v>
      </c>
      <c r="C541" s="94">
        <f>'2 SERVICES'!B539</f>
        <v>0</v>
      </c>
      <c r="D541" s="95"/>
      <c r="E541" s="89"/>
      <c r="F541" s="100">
        <f t="shared" si="9"/>
        <v>30</v>
      </c>
      <c r="G541" s="91" t="s">
        <v>186</v>
      </c>
      <c r="H541" s="96">
        <f t="shared" si="10"/>
        <v>180</v>
      </c>
      <c r="I541" s="89"/>
      <c r="J541" s="96" t="e">
        <f>'2 SERVICES'!#REF!</f>
        <v>#REF!</v>
      </c>
      <c r="K541" s="91"/>
      <c r="L541" s="97" t="e">
        <f>'2 SERVICES'!#REF!</f>
        <v>#REF!</v>
      </c>
      <c r="M541" s="774" t="s">
        <v>165</v>
      </c>
      <c r="N541" s="462"/>
      <c r="O541" s="462"/>
      <c r="P541" s="462"/>
      <c r="Q541" s="462"/>
      <c r="R541" s="463"/>
      <c r="S541" s="98" t="e">
        <f t="shared" si="11"/>
        <v>#REF!</v>
      </c>
      <c r="T541" s="1"/>
      <c r="U541" s="1"/>
      <c r="V541" s="1"/>
      <c r="W541" s="1"/>
      <c r="X541" s="1"/>
      <c r="Y541" s="1"/>
      <c r="Z541" s="1"/>
    </row>
    <row r="542" spans="1:26" ht="39.75" customHeight="1" x14ac:dyDescent="0.25">
      <c r="A542" s="92">
        <f t="shared" si="8"/>
        <v>529</v>
      </c>
      <c r="B542" s="93" t="e">
        <f>'2 SERVICES'!#REF!</f>
        <v>#REF!</v>
      </c>
      <c r="C542" s="94">
        <f>'2 SERVICES'!B540</f>
        <v>0</v>
      </c>
      <c r="D542" s="95"/>
      <c r="E542" s="89"/>
      <c r="F542" s="96">
        <f t="shared" si="9"/>
        <v>30</v>
      </c>
      <c r="G542" s="91" t="s">
        <v>185</v>
      </c>
      <c r="H542" s="96">
        <f t="shared" si="10"/>
        <v>180</v>
      </c>
      <c r="I542" s="89"/>
      <c r="J542" s="96" t="e">
        <f>'2 SERVICES'!#REF!</f>
        <v>#REF!</v>
      </c>
      <c r="K542" s="91"/>
      <c r="L542" s="97" t="e">
        <f>'2 SERVICES'!#REF!</f>
        <v>#REF!</v>
      </c>
      <c r="M542" s="774" t="s">
        <v>165</v>
      </c>
      <c r="N542" s="462"/>
      <c r="O542" s="462"/>
      <c r="P542" s="462"/>
      <c r="Q542" s="462"/>
      <c r="R542" s="463"/>
      <c r="S542" s="98" t="e">
        <f t="shared" si="11"/>
        <v>#REF!</v>
      </c>
      <c r="T542" s="1"/>
      <c r="U542" s="1"/>
      <c r="V542" s="1"/>
      <c r="W542" s="1"/>
      <c r="X542" s="1"/>
      <c r="Y542" s="1"/>
      <c r="Z542" s="1"/>
    </row>
    <row r="543" spans="1:26" ht="39.75" customHeight="1" x14ac:dyDescent="0.25">
      <c r="A543" s="92">
        <f t="shared" si="8"/>
        <v>530</v>
      </c>
      <c r="B543" s="99" t="e">
        <f>'2 SERVICES'!#REF!</f>
        <v>#REF!</v>
      </c>
      <c r="C543" s="94">
        <f>'2 SERVICES'!B541</f>
        <v>0</v>
      </c>
      <c r="D543" s="95"/>
      <c r="E543" s="89"/>
      <c r="F543" s="100">
        <f t="shared" si="9"/>
        <v>30</v>
      </c>
      <c r="G543" s="91" t="s">
        <v>186</v>
      </c>
      <c r="H543" s="96">
        <f t="shared" si="10"/>
        <v>180</v>
      </c>
      <c r="I543" s="89"/>
      <c r="J543" s="96" t="e">
        <f>'2 SERVICES'!#REF!</f>
        <v>#REF!</v>
      </c>
      <c r="K543" s="91"/>
      <c r="L543" s="97" t="e">
        <f>'2 SERVICES'!#REF!</f>
        <v>#REF!</v>
      </c>
      <c r="M543" s="774" t="s">
        <v>165</v>
      </c>
      <c r="N543" s="462"/>
      <c r="O543" s="462"/>
      <c r="P543" s="462"/>
      <c r="Q543" s="462"/>
      <c r="R543" s="463"/>
      <c r="S543" s="98" t="e">
        <f t="shared" si="11"/>
        <v>#REF!</v>
      </c>
      <c r="T543" s="1"/>
      <c r="U543" s="1"/>
      <c r="V543" s="1"/>
      <c r="W543" s="1"/>
      <c r="X543" s="1"/>
      <c r="Y543" s="1"/>
      <c r="Z543" s="1"/>
    </row>
    <row r="544" spans="1:26" ht="39.75" customHeight="1" x14ac:dyDescent="0.25">
      <c r="A544" s="92">
        <f t="shared" si="8"/>
        <v>531</v>
      </c>
      <c r="B544" s="93" t="e">
        <f>'2 SERVICES'!#REF!</f>
        <v>#REF!</v>
      </c>
      <c r="C544" s="94">
        <f>'2 SERVICES'!B542</f>
        <v>0</v>
      </c>
      <c r="D544" s="95"/>
      <c r="E544" s="89"/>
      <c r="F544" s="96">
        <f t="shared" si="9"/>
        <v>30</v>
      </c>
      <c r="G544" s="91" t="s">
        <v>185</v>
      </c>
      <c r="H544" s="96">
        <f t="shared" si="10"/>
        <v>180</v>
      </c>
      <c r="I544" s="89"/>
      <c r="J544" s="96" t="e">
        <f>'2 SERVICES'!#REF!</f>
        <v>#REF!</v>
      </c>
      <c r="K544" s="91"/>
      <c r="L544" s="97" t="e">
        <f>'2 SERVICES'!#REF!</f>
        <v>#REF!</v>
      </c>
      <c r="M544" s="774" t="s">
        <v>165</v>
      </c>
      <c r="N544" s="462"/>
      <c r="O544" s="462"/>
      <c r="P544" s="462"/>
      <c r="Q544" s="462"/>
      <c r="R544" s="463"/>
      <c r="S544" s="98" t="e">
        <f t="shared" si="11"/>
        <v>#REF!</v>
      </c>
      <c r="T544" s="1"/>
      <c r="U544" s="1"/>
      <c r="V544" s="1"/>
      <c r="W544" s="1"/>
      <c r="X544" s="1"/>
      <c r="Y544" s="1"/>
      <c r="Z544" s="1"/>
    </row>
    <row r="545" spans="1:26" ht="39.75" customHeight="1" x14ac:dyDescent="0.25">
      <c r="A545" s="92">
        <f t="shared" si="8"/>
        <v>532</v>
      </c>
      <c r="B545" s="99" t="e">
        <f>'2 SERVICES'!#REF!</f>
        <v>#REF!</v>
      </c>
      <c r="C545" s="94">
        <f>'2 SERVICES'!B543</f>
        <v>0</v>
      </c>
      <c r="D545" s="95"/>
      <c r="E545" s="89"/>
      <c r="F545" s="100">
        <f t="shared" si="9"/>
        <v>30</v>
      </c>
      <c r="G545" s="91" t="s">
        <v>186</v>
      </c>
      <c r="H545" s="96">
        <f t="shared" si="10"/>
        <v>180</v>
      </c>
      <c r="I545" s="89"/>
      <c r="J545" s="96" t="e">
        <f>'2 SERVICES'!#REF!</f>
        <v>#REF!</v>
      </c>
      <c r="K545" s="91"/>
      <c r="L545" s="97" t="e">
        <f>'2 SERVICES'!#REF!</f>
        <v>#REF!</v>
      </c>
      <c r="M545" s="774" t="s">
        <v>165</v>
      </c>
      <c r="N545" s="462"/>
      <c r="O545" s="462"/>
      <c r="P545" s="462"/>
      <c r="Q545" s="462"/>
      <c r="R545" s="463"/>
      <c r="S545" s="98" t="e">
        <f t="shared" si="11"/>
        <v>#REF!</v>
      </c>
      <c r="T545" s="1"/>
      <c r="U545" s="1"/>
      <c r="V545" s="1"/>
      <c r="W545" s="1"/>
      <c r="X545" s="1"/>
      <c r="Y545" s="1"/>
      <c r="Z545" s="1"/>
    </row>
    <row r="546" spans="1:26" ht="39.75" customHeight="1" x14ac:dyDescent="0.25">
      <c r="A546" s="92">
        <f t="shared" si="8"/>
        <v>533</v>
      </c>
      <c r="B546" s="93" t="e">
        <f>'2 SERVICES'!#REF!</f>
        <v>#REF!</v>
      </c>
      <c r="C546" s="94">
        <f>'2 SERVICES'!B544</f>
        <v>0</v>
      </c>
      <c r="D546" s="95"/>
      <c r="E546" s="89"/>
      <c r="F546" s="96">
        <f t="shared" si="9"/>
        <v>30</v>
      </c>
      <c r="G546" s="91" t="s">
        <v>185</v>
      </c>
      <c r="H546" s="96">
        <f t="shared" si="10"/>
        <v>180</v>
      </c>
      <c r="I546" s="89"/>
      <c r="J546" s="96" t="e">
        <f>'2 SERVICES'!#REF!</f>
        <v>#REF!</v>
      </c>
      <c r="K546" s="91"/>
      <c r="L546" s="97" t="e">
        <f>'2 SERVICES'!#REF!</f>
        <v>#REF!</v>
      </c>
      <c r="M546" s="774" t="s">
        <v>165</v>
      </c>
      <c r="N546" s="462"/>
      <c r="O546" s="462"/>
      <c r="P546" s="462"/>
      <c r="Q546" s="462"/>
      <c r="R546" s="463"/>
      <c r="S546" s="98" t="e">
        <f t="shared" si="11"/>
        <v>#REF!</v>
      </c>
      <c r="T546" s="1"/>
      <c r="U546" s="1"/>
      <c r="V546" s="1"/>
      <c r="W546" s="1"/>
      <c r="X546" s="1"/>
      <c r="Y546" s="1"/>
      <c r="Z546" s="1"/>
    </row>
    <row r="547" spans="1:26" ht="39.75" customHeight="1" x14ac:dyDescent="0.25">
      <c r="A547" s="92">
        <f t="shared" si="8"/>
        <v>534</v>
      </c>
      <c r="B547" s="99" t="e">
        <f>'2 SERVICES'!#REF!</f>
        <v>#REF!</v>
      </c>
      <c r="C547" s="94">
        <f>'2 SERVICES'!B545</f>
        <v>0</v>
      </c>
      <c r="D547" s="95"/>
      <c r="E547" s="89"/>
      <c r="F547" s="100">
        <f t="shared" si="9"/>
        <v>30</v>
      </c>
      <c r="G547" s="91" t="s">
        <v>186</v>
      </c>
      <c r="H547" s="96">
        <f t="shared" si="10"/>
        <v>180</v>
      </c>
      <c r="I547" s="89"/>
      <c r="J547" s="96" t="e">
        <f>'2 SERVICES'!#REF!</f>
        <v>#REF!</v>
      </c>
      <c r="K547" s="91"/>
      <c r="L547" s="97" t="e">
        <f>'2 SERVICES'!#REF!</f>
        <v>#REF!</v>
      </c>
      <c r="M547" s="774" t="s">
        <v>165</v>
      </c>
      <c r="N547" s="462"/>
      <c r="O547" s="462"/>
      <c r="P547" s="462"/>
      <c r="Q547" s="462"/>
      <c r="R547" s="463"/>
      <c r="S547" s="98" t="e">
        <f t="shared" si="11"/>
        <v>#REF!</v>
      </c>
      <c r="T547" s="1"/>
      <c r="U547" s="1"/>
      <c r="V547" s="1"/>
      <c r="W547" s="1"/>
      <c r="X547" s="1"/>
      <c r="Y547" s="1"/>
      <c r="Z547" s="1"/>
    </row>
    <row r="548" spans="1:26" ht="39.75" customHeight="1" x14ac:dyDescent="0.25">
      <c r="A548" s="92">
        <f t="shared" si="8"/>
        <v>535</v>
      </c>
      <c r="B548" s="93" t="e">
        <f>'2 SERVICES'!#REF!</f>
        <v>#REF!</v>
      </c>
      <c r="C548" s="94">
        <f>'2 SERVICES'!B546</f>
        <v>0</v>
      </c>
      <c r="D548" s="95"/>
      <c r="E548" s="89"/>
      <c r="F548" s="96">
        <f t="shared" si="9"/>
        <v>30</v>
      </c>
      <c r="G548" s="91" t="s">
        <v>185</v>
      </c>
      <c r="H548" s="96">
        <f t="shared" si="10"/>
        <v>180</v>
      </c>
      <c r="I548" s="89"/>
      <c r="J548" s="96" t="e">
        <f>'2 SERVICES'!#REF!</f>
        <v>#REF!</v>
      </c>
      <c r="K548" s="91"/>
      <c r="L548" s="97" t="e">
        <f>'2 SERVICES'!#REF!</f>
        <v>#REF!</v>
      </c>
      <c r="M548" s="774" t="s">
        <v>165</v>
      </c>
      <c r="N548" s="462"/>
      <c r="O548" s="462"/>
      <c r="P548" s="462"/>
      <c r="Q548" s="462"/>
      <c r="R548" s="463"/>
      <c r="S548" s="98" t="e">
        <f t="shared" si="11"/>
        <v>#REF!</v>
      </c>
      <c r="T548" s="1"/>
      <c r="U548" s="1"/>
      <c r="V548" s="1"/>
      <c r="W548" s="1"/>
      <c r="X548" s="1"/>
      <c r="Y548" s="1"/>
      <c r="Z548" s="1"/>
    </row>
    <row r="549" spans="1:26" ht="39.75" customHeight="1" x14ac:dyDescent="0.25">
      <c r="A549" s="92">
        <f t="shared" si="8"/>
        <v>536</v>
      </c>
      <c r="B549" s="99" t="e">
        <f>'2 SERVICES'!#REF!</f>
        <v>#REF!</v>
      </c>
      <c r="C549" s="94">
        <f>'2 SERVICES'!B547</f>
        <v>0</v>
      </c>
      <c r="D549" s="95"/>
      <c r="E549" s="89"/>
      <c r="F549" s="100">
        <f t="shared" si="9"/>
        <v>30</v>
      </c>
      <c r="G549" s="91" t="s">
        <v>186</v>
      </c>
      <c r="H549" s="96">
        <f t="shared" si="10"/>
        <v>180</v>
      </c>
      <c r="I549" s="89"/>
      <c r="J549" s="96" t="e">
        <f>'2 SERVICES'!#REF!</f>
        <v>#REF!</v>
      </c>
      <c r="K549" s="91"/>
      <c r="L549" s="97" t="e">
        <f>'2 SERVICES'!#REF!</f>
        <v>#REF!</v>
      </c>
      <c r="M549" s="774" t="s">
        <v>165</v>
      </c>
      <c r="N549" s="462"/>
      <c r="O549" s="462"/>
      <c r="P549" s="462"/>
      <c r="Q549" s="462"/>
      <c r="R549" s="463"/>
      <c r="S549" s="98" t="e">
        <f t="shared" si="11"/>
        <v>#REF!</v>
      </c>
      <c r="T549" s="1"/>
      <c r="U549" s="1"/>
      <c r="V549" s="1"/>
      <c r="W549" s="1"/>
      <c r="X549" s="1"/>
      <c r="Y549" s="1"/>
      <c r="Z549" s="1"/>
    </row>
    <row r="550" spans="1:26" ht="39.75" customHeight="1" x14ac:dyDescent="0.25">
      <c r="A550" s="92">
        <f t="shared" si="8"/>
        <v>537</v>
      </c>
      <c r="B550" s="93" t="e">
        <f>'2 SERVICES'!#REF!</f>
        <v>#REF!</v>
      </c>
      <c r="C550" s="94">
        <f>'2 SERVICES'!B548</f>
        <v>0</v>
      </c>
      <c r="D550" s="95"/>
      <c r="E550" s="89"/>
      <c r="F550" s="96">
        <f t="shared" si="9"/>
        <v>30</v>
      </c>
      <c r="G550" s="91" t="s">
        <v>185</v>
      </c>
      <c r="H550" s="96">
        <f t="shared" si="10"/>
        <v>180</v>
      </c>
      <c r="I550" s="89"/>
      <c r="J550" s="96" t="e">
        <f>'2 SERVICES'!#REF!</f>
        <v>#REF!</v>
      </c>
      <c r="K550" s="91"/>
      <c r="L550" s="97" t="e">
        <f>'2 SERVICES'!#REF!</f>
        <v>#REF!</v>
      </c>
      <c r="M550" s="774" t="s">
        <v>165</v>
      </c>
      <c r="N550" s="462"/>
      <c r="O550" s="462"/>
      <c r="P550" s="462"/>
      <c r="Q550" s="462"/>
      <c r="R550" s="463"/>
      <c r="S550" s="98" t="e">
        <f t="shared" si="11"/>
        <v>#REF!</v>
      </c>
      <c r="T550" s="1"/>
      <c r="U550" s="1"/>
      <c r="V550" s="1"/>
      <c r="W550" s="1"/>
      <c r="X550" s="1"/>
      <c r="Y550" s="1"/>
      <c r="Z550" s="1"/>
    </row>
    <row r="551" spans="1:26" ht="39.75" customHeight="1" x14ac:dyDescent="0.25">
      <c r="A551" s="92">
        <f t="shared" si="8"/>
        <v>538</v>
      </c>
      <c r="B551" s="99" t="e">
        <f>'2 SERVICES'!#REF!</f>
        <v>#REF!</v>
      </c>
      <c r="C551" s="94">
        <f>'2 SERVICES'!B549</f>
        <v>0</v>
      </c>
      <c r="D551" s="95"/>
      <c r="E551" s="89"/>
      <c r="F551" s="100">
        <f t="shared" si="9"/>
        <v>30</v>
      </c>
      <c r="G551" s="91" t="s">
        <v>186</v>
      </c>
      <c r="H551" s="96">
        <f t="shared" si="10"/>
        <v>180</v>
      </c>
      <c r="I551" s="89"/>
      <c r="J551" s="96" t="e">
        <f>'2 SERVICES'!#REF!</f>
        <v>#REF!</v>
      </c>
      <c r="K551" s="91"/>
      <c r="L551" s="97" t="e">
        <f>'2 SERVICES'!#REF!</f>
        <v>#REF!</v>
      </c>
      <c r="M551" s="774" t="s">
        <v>165</v>
      </c>
      <c r="N551" s="462"/>
      <c r="O551" s="462"/>
      <c r="P551" s="462"/>
      <c r="Q551" s="462"/>
      <c r="R551" s="463"/>
      <c r="S551" s="98" t="e">
        <f t="shared" si="11"/>
        <v>#REF!</v>
      </c>
      <c r="T551" s="1"/>
      <c r="U551" s="1"/>
      <c r="V551" s="1"/>
      <c r="W551" s="1"/>
      <c r="X551" s="1"/>
      <c r="Y551" s="1"/>
      <c r="Z551" s="1"/>
    </row>
    <row r="552" spans="1:26" ht="39.75" customHeight="1" x14ac:dyDescent="0.25">
      <c r="A552" s="92">
        <f t="shared" si="8"/>
        <v>539</v>
      </c>
      <c r="B552" s="93" t="e">
        <f>'2 SERVICES'!#REF!</f>
        <v>#REF!</v>
      </c>
      <c r="C552" s="94">
        <f>'2 SERVICES'!B550</f>
        <v>0</v>
      </c>
      <c r="D552" s="95"/>
      <c r="E552" s="89"/>
      <c r="F552" s="96">
        <f t="shared" si="9"/>
        <v>30</v>
      </c>
      <c r="G552" s="91" t="s">
        <v>185</v>
      </c>
      <c r="H552" s="96">
        <f t="shared" si="10"/>
        <v>180</v>
      </c>
      <c r="I552" s="89"/>
      <c r="J552" s="96" t="e">
        <f>'2 SERVICES'!#REF!</f>
        <v>#REF!</v>
      </c>
      <c r="K552" s="91"/>
      <c r="L552" s="97" t="e">
        <f>'2 SERVICES'!#REF!</f>
        <v>#REF!</v>
      </c>
      <c r="M552" s="774" t="s">
        <v>165</v>
      </c>
      <c r="N552" s="462"/>
      <c r="O552" s="462"/>
      <c r="P552" s="462"/>
      <c r="Q552" s="462"/>
      <c r="R552" s="463"/>
      <c r="S552" s="98" t="e">
        <f t="shared" si="11"/>
        <v>#REF!</v>
      </c>
      <c r="T552" s="1"/>
      <c r="U552" s="1"/>
      <c r="V552" s="1"/>
      <c r="W552" s="1"/>
      <c r="X552" s="1"/>
      <c r="Y552" s="1"/>
      <c r="Z552" s="1"/>
    </row>
    <row r="553" spans="1:26" ht="39.75" customHeight="1" x14ac:dyDescent="0.25">
      <c r="A553" s="92">
        <f t="shared" si="8"/>
        <v>540</v>
      </c>
      <c r="B553" s="99" t="e">
        <f>'2 SERVICES'!#REF!</f>
        <v>#REF!</v>
      </c>
      <c r="C553" s="94">
        <f>'2 SERVICES'!B551</f>
        <v>0</v>
      </c>
      <c r="D553" s="95"/>
      <c r="E553" s="89"/>
      <c r="F553" s="100">
        <f t="shared" si="9"/>
        <v>30</v>
      </c>
      <c r="G553" s="91" t="s">
        <v>186</v>
      </c>
      <c r="H553" s="96">
        <f t="shared" si="10"/>
        <v>180</v>
      </c>
      <c r="I553" s="89"/>
      <c r="J553" s="96" t="e">
        <f>'2 SERVICES'!#REF!</f>
        <v>#REF!</v>
      </c>
      <c r="K553" s="91"/>
      <c r="L553" s="97" t="e">
        <f>'2 SERVICES'!#REF!</f>
        <v>#REF!</v>
      </c>
      <c r="M553" s="774" t="s">
        <v>165</v>
      </c>
      <c r="N553" s="462"/>
      <c r="O553" s="462"/>
      <c r="P553" s="462"/>
      <c r="Q553" s="462"/>
      <c r="R553" s="463"/>
      <c r="S553" s="98" t="e">
        <f t="shared" si="11"/>
        <v>#REF!</v>
      </c>
      <c r="T553" s="1"/>
      <c r="U553" s="1"/>
      <c r="V553" s="1"/>
      <c r="W553" s="1"/>
      <c r="X553" s="1"/>
      <c r="Y553" s="1"/>
      <c r="Z553" s="1"/>
    </row>
    <row r="554" spans="1:26" ht="39.75" customHeight="1" x14ac:dyDescent="0.25">
      <c r="A554" s="92">
        <f t="shared" si="8"/>
        <v>541</v>
      </c>
      <c r="B554" s="93" t="e">
        <f>'2 SERVICES'!#REF!</f>
        <v>#REF!</v>
      </c>
      <c r="C554" s="94">
        <f>'2 SERVICES'!B552</f>
        <v>0</v>
      </c>
      <c r="D554" s="95"/>
      <c r="E554" s="89"/>
      <c r="F554" s="96">
        <f t="shared" si="9"/>
        <v>30</v>
      </c>
      <c r="G554" s="91" t="s">
        <v>185</v>
      </c>
      <c r="H554" s="96">
        <f t="shared" si="10"/>
        <v>180</v>
      </c>
      <c r="I554" s="89"/>
      <c r="J554" s="96" t="e">
        <f>'2 SERVICES'!#REF!</f>
        <v>#REF!</v>
      </c>
      <c r="K554" s="91"/>
      <c r="L554" s="97" t="e">
        <f>'2 SERVICES'!#REF!</f>
        <v>#REF!</v>
      </c>
      <c r="M554" s="774" t="s">
        <v>165</v>
      </c>
      <c r="N554" s="462"/>
      <c r="O554" s="462"/>
      <c r="P554" s="462"/>
      <c r="Q554" s="462"/>
      <c r="R554" s="463"/>
      <c r="S554" s="98" t="e">
        <f t="shared" si="11"/>
        <v>#REF!</v>
      </c>
      <c r="T554" s="1"/>
      <c r="U554" s="1"/>
      <c r="V554" s="1"/>
      <c r="W554" s="1"/>
      <c r="X554" s="1"/>
      <c r="Y554" s="1"/>
      <c r="Z554" s="1"/>
    </row>
    <row r="555" spans="1:26" ht="39.75" customHeight="1" x14ac:dyDescent="0.25">
      <c r="A555" s="92">
        <f t="shared" si="8"/>
        <v>542</v>
      </c>
      <c r="B555" s="99" t="e">
        <f>'2 SERVICES'!#REF!</f>
        <v>#REF!</v>
      </c>
      <c r="C555" s="94">
        <f>'2 SERVICES'!B553</f>
        <v>0</v>
      </c>
      <c r="D555" s="95"/>
      <c r="E555" s="89"/>
      <c r="F555" s="100">
        <f t="shared" si="9"/>
        <v>30</v>
      </c>
      <c r="G555" s="91" t="s">
        <v>186</v>
      </c>
      <c r="H555" s="96">
        <f t="shared" si="10"/>
        <v>180</v>
      </c>
      <c r="I555" s="89"/>
      <c r="J555" s="96" t="e">
        <f>'2 SERVICES'!#REF!</f>
        <v>#REF!</v>
      </c>
      <c r="K555" s="91"/>
      <c r="L555" s="97" t="e">
        <f>'2 SERVICES'!#REF!</f>
        <v>#REF!</v>
      </c>
      <c r="M555" s="774" t="s">
        <v>165</v>
      </c>
      <c r="N555" s="462"/>
      <c r="O555" s="462"/>
      <c r="P555" s="462"/>
      <c r="Q555" s="462"/>
      <c r="R555" s="463"/>
      <c r="S555" s="98" t="e">
        <f t="shared" si="11"/>
        <v>#REF!</v>
      </c>
      <c r="T555" s="1"/>
      <c r="U555" s="1"/>
      <c r="V555" s="1"/>
      <c r="W555" s="1"/>
      <c r="X555" s="1"/>
      <c r="Y555" s="1"/>
      <c r="Z555" s="1"/>
    </row>
    <row r="556" spans="1:26" ht="39.75" customHeight="1" x14ac:dyDescent="0.25">
      <c r="A556" s="92">
        <f t="shared" si="8"/>
        <v>543</v>
      </c>
      <c r="B556" s="93" t="e">
        <f>'2 SERVICES'!#REF!</f>
        <v>#REF!</v>
      </c>
      <c r="C556" s="94">
        <f>'2 SERVICES'!B554</f>
        <v>0</v>
      </c>
      <c r="D556" s="95"/>
      <c r="E556" s="89"/>
      <c r="F556" s="96">
        <f t="shared" si="9"/>
        <v>30</v>
      </c>
      <c r="G556" s="91" t="s">
        <v>185</v>
      </c>
      <c r="H556" s="96">
        <f t="shared" si="10"/>
        <v>180</v>
      </c>
      <c r="I556" s="89"/>
      <c r="J556" s="96" t="e">
        <f>'2 SERVICES'!#REF!</f>
        <v>#REF!</v>
      </c>
      <c r="K556" s="91"/>
      <c r="L556" s="97" t="e">
        <f>'2 SERVICES'!#REF!</f>
        <v>#REF!</v>
      </c>
      <c r="M556" s="774" t="s">
        <v>165</v>
      </c>
      <c r="N556" s="462"/>
      <c r="O556" s="462"/>
      <c r="P556" s="462"/>
      <c r="Q556" s="462"/>
      <c r="R556" s="463"/>
      <c r="S556" s="98" t="e">
        <f t="shared" si="11"/>
        <v>#REF!</v>
      </c>
      <c r="T556" s="1"/>
      <c r="U556" s="1"/>
      <c r="V556" s="1"/>
      <c r="W556" s="1"/>
      <c r="X556" s="1"/>
      <c r="Y556" s="1"/>
      <c r="Z556" s="1"/>
    </row>
    <row r="557" spans="1:26" ht="39.75" customHeight="1" x14ac:dyDescent="0.25">
      <c r="A557" s="92">
        <f t="shared" si="8"/>
        <v>544</v>
      </c>
      <c r="B557" s="99" t="e">
        <f>'2 SERVICES'!#REF!</f>
        <v>#REF!</v>
      </c>
      <c r="C557" s="94">
        <f>'2 SERVICES'!B555</f>
        <v>0</v>
      </c>
      <c r="D557" s="95"/>
      <c r="E557" s="89"/>
      <c r="F557" s="100">
        <f t="shared" si="9"/>
        <v>30</v>
      </c>
      <c r="G557" s="91" t="s">
        <v>186</v>
      </c>
      <c r="H557" s="96">
        <f t="shared" si="10"/>
        <v>180</v>
      </c>
      <c r="I557" s="89"/>
      <c r="J557" s="96" t="e">
        <f>'2 SERVICES'!#REF!</f>
        <v>#REF!</v>
      </c>
      <c r="K557" s="91"/>
      <c r="L557" s="97" t="e">
        <f>'2 SERVICES'!#REF!</f>
        <v>#REF!</v>
      </c>
      <c r="M557" s="774" t="s">
        <v>165</v>
      </c>
      <c r="N557" s="462"/>
      <c r="O557" s="462"/>
      <c r="P557" s="462"/>
      <c r="Q557" s="462"/>
      <c r="R557" s="463"/>
      <c r="S557" s="98" t="e">
        <f t="shared" si="11"/>
        <v>#REF!</v>
      </c>
      <c r="T557" s="1"/>
      <c r="U557" s="1"/>
      <c r="V557" s="1"/>
      <c r="W557" s="1"/>
      <c r="X557" s="1"/>
      <c r="Y557" s="1"/>
      <c r="Z557" s="1"/>
    </row>
    <row r="558" spans="1:26" ht="39.75" customHeight="1" x14ac:dyDescent="0.25">
      <c r="A558" s="92">
        <f t="shared" si="8"/>
        <v>545</v>
      </c>
      <c r="B558" s="93" t="e">
        <f>'2 SERVICES'!#REF!</f>
        <v>#REF!</v>
      </c>
      <c r="C558" s="94">
        <f>'2 SERVICES'!B556</f>
        <v>0</v>
      </c>
      <c r="D558" s="95"/>
      <c r="E558" s="89"/>
      <c r="F558" s="96">
        <f t="shared" si="9"/>
        <v>30</v>
      </c>
      <c r="G558" s="91" t="s">
        <v>185</v>
      </c>
      <c r="H558" s="96">
        <f t="shared" si="10"/>
        <v>180</v>
      </c>
      <c r="I558" s="89"/>
      <c r="J558" s="96" t="e">
        <f>'2 SERVICES'!#REF!</f>
        <v>#REF!</v>
      </c>
      <c r="K558" s="91"/>
      <c r="L558" s="97" t="e">
        <f>'2 SERVICES'!#REF!</f>
        <v>#REF!</v>
      </c>
      <c r="M558" s="774" t="s">
        <v>165</v>
      </c>
      <c r="N558" s="462"/>
      <c r="O558" s="462"/>
      <c r="P558" s="462"/>
      <c r="Q558" s="462"/>
      <c r="R558" s="463"/>
      <c r="S558" s="98" t="e">
        <f t="shared" si="11"/>
        <v>#REF!</v>
      </c>
      <c r="T558" s="1"/>
      <c r="U558" s="1"/>
      <c r="V558" s="1"/>
      <c r="W558" s="1"/>
      <c r="X558" s="1"/>
      <c r="Y558" s="1"/>
      <c r="Z558" s="1"/>
    </row>
    <row r="559" spans="1:26" ht="39.75" customHeight="1" x14ac:dyDescent="0.25">
      <c r="A559" s="92">
        <f t="shared" si="8"/>
        <v>546</v>
      </c>
      <c r="B559" s="99" t="e">
        <f>'2 SERVICES'!#REF!</f>
        <v>#REF!</v>
      </c>
      <c r="C559" s="94">
        <f>'2 SERVICES'!B557</f>
        <v>0</v>
      </c>
      <c r="D559" s="95"/>
      <c r="E559" s="89"/>
      <c r="F559" s="100">
        <f t="shared" si="9"/>
        <v>30</v>
      </c>
      <c r="G559" s="91" t="s">
        <v>186</v>
      </c>
      <c r="H559" s="96">
        <f t="shared" si="10"/>
        <v>180</v>
      </c>
      <c r="I559" s="89"/>
      <c r="J559" s="96" t="e">
        <f>'2 SERVICES'!#REF!</f>
        <v>#REF!</v>
      </c>
      <c r="K559" s="91"/>
      <c r="L559" s="97" t="e">
        <f>'2 SERVICES'!#REF!</f>
        <v>#REF!</v>
      </c>
      <c r="M559" s="774" t="s">
        <v>165</v>
      </c>
      <c r="N559" s="462"/>
      <c r="O559" s="462"/>
      <c r="P559" s="462"/>
      <c r="Q559" s="462"/>
      <c r="R559" s="463"/>
      <c r="S559" s="98" t="e">
        <f t="shared" si="11"/>
        <v>#REF!</v>
      </c>
      <c r="T559" s="1"/>
      <c r="U559" s="1"/>
      <c r="V559" s="1"/>
      <c r="W559" s="1"/>
      <c r="X559" s="1"/>
      <c r="Y559" s="1"/>
      <c r="Z559" s="1"/>
    </row>
    <row r="560" spans="1:26" ht="39.75" customHeight="1" x14ac:dyDescent="0.25">
      <c r="A560" s="92">
        <f t="shared" si="8"/>
        <v>547</v>
      </c>
      <c r="B560" s="93" t="e">
        <f>'2 SERVICES'!#REF!</f>
        <v>#REF!</v>
      </c>
      <c r="C560" s="94">
        <f>'2 SERVICES'!B558</f>
        <v>0</v>
      </c>
      <c r="D560" s="95"/>
      <c r="E560" s="89"/>
      <c r="F560" s="96">
        <f t="shared" si="9"/>
        <v>30</v>
      </c>
      <c r="G560" s="91" t="s">
        <v>185</v>
      </c>
      <c r="H560" s="96">
        <f t="shared" si="10"/>
        <v>180</v>
      </c>
      <c r="I560" s="89"/>
      <c r="J560" s="96" t="e">
        <f>'2 SERVICES'!#REF!</f>
        <v>#REF!</v>
      </c>
      <c r="K560" s="91"/>
      <c r="L560" s="97" t="e">
        <f>'2 SERVICES'!#REF!</f>
        <v>#REF!</v>
      </c>
      <c r="M560" s="774" t="s">
        <v>165</v>
      </c>
      <c r="N560" s="462"/>
      <c r="O560" s="462"/>
      <c r="P560" s="462"/>
      <c r="Q560" s="462"/>
      <c r="R560" s="463"/>
      <c r="S560" s="98" t="e">
        <f t="shared" si="11"/>
        <v>#REF!</v>
      </c>
      <c r="T560" s="1"/>
      <c r="U560" s="1"/>
      <c r="V560" s="1"/>
      <c r="W560" s="1"/>
      <c r="X560" s="1"/>
      <c r="Y560" s="1"/>
      <c r="Z560" s="1"/>
    </row>
    <row r="561" spans="1:26" ht="39.75" customHeight="1" x14ac:dyDescent="0.25">
      <c r="A561" s="92">
        <f t="shared" si="8"/>
        <v>548</v>
      </c>
      <c r="B561" s="99" t="e">
        <f>'2 SERVICES'!#REF!</f>
        <v>#REF!</v>
      </c>
      <c r="C561" s="94">
        <f>'2 SERVICES'!B559</f>
        <v>0</v>
      </c>
      <c r="D561" s="95"/>
      <c r="E561" s="89"/>
      <c r="F561" s="100">
        <f t="shared" si="9"/>
        <v>30</v>
      </c>
      <c r="G561" s="91" t="s">
        <v>186</v>
      </c>
      <c r="H561" s="96">
        <f t="shared" si="10"/>
        <v>180</v>
      </c>
      <c r="I561" s="89"/>
      <c r="J561" s="96" t="e">
        <f>'2 SERVICES'!#REF!</f>
        <v>#REF!</v>
      </c>
      <c r="K561" s="91"/>
      <c r="L561" s="97" t="e">
        <f>'2 SERVICES'!#REF!</f>
        <v>#REF!</v>
      </c>
      <c r="M561" s="774" t="s">
        <v>165</v>
      </c>
      <c r="N561" s="462"/>
      <c r="O561" s="462"/>
      <c r="P561" s="462"/>
      <c r="Q561" s="462"/>
      <c r="R561" s="463"/>
      <c r="S561" s="98" t="e">
        <f t="shared" si="11"/>
        <v>#REF!</v>
      </c>
      <c r="T561" s="1"/>
      <c r="U561" s="1"/>
      <c r="V561" s="1"/>
      <c r="W561" s="1"/>
      <c r="X561" s="1"/>
      <c r="Y561" s="1"/>
      <c r="Z561" s="1"/>
    </row>
    <row r="562" spans="1:26" ht="39.75" customHeight="1" x14ac:dyDescent="0.25">
      <c r="A562" s="92">
        <f t="shared" si="8"/>
        <v>549</v>
      </c>
      <c r="B562" s="93" t="e">
        <f>'2 SERVICES'!#REF!</f>
        <v>#REF!</v>
      </c>
      <c r="C562" s="94">
        <f>'2 SERVICES'!B560</f>
        <v>0</v>
      </c>
      <c r="D562" s="95"/>
      <c r="E562" s="89"/>
      <c r="F562" s="96">
        <f t="shared" si="9"/>
        <v>30</v>
      </c>
      <c r="G562" s="91" t="s">
        <v>185</v>
      </c>
      <c r="H562" s="96">
        <f t="shared" si="10"/>
        <v>180</v>
      </c>
      <c r="I562" s="89"/>
      <c r="J562" s="96" t="e">
        <f>'2 SERVICES'!#REF!</f>
        <v>#REF!</v>
      </c>
      <c r="K562" s="91"/>
      <c r="L562" s="97" t="e">
        <f>'2 SERVICES'!#REF!</f>
        <v>#REF!</v>
      </c>
      <c r="M562" s="774" t="s">
        <v>165</v>
      </c>
      <c r="N562" s="462"/>
      <c r="O562" s="462"/>
      <c r="P562" s="462"/>
      <c r="Q562" s="462"/>
      <c r="R562" s="463"/>
      <c r="S562" s="98" t="e">
        <f t="shared" si="11"/>
        <v>#REF!</v>
      </c>
      <c r="T562" s="1"/>
      <c r="U562" s="1"/>
      <c r="V562" s="1"/>
      <c r="W562" s="1"/>
      <c r="X562" s="1"/>
      <c r="Y562" s="1"/>
      <c r="Z562" s="1"/>
    </row>
    <row r="563" spans="1:26" ht="39.75" customHeight="1" x14ac:dyDescent="0.25">
      <c r="A563" s="92">
        <f t="shared" si="8"/>
        <v>550</v>
      </c>
      <c r="B563" s="99" t="e">
        <f>'2 SERVICES'!#REF!</f>
        <v>#REF!</v>
      </c>
      <c r="C563" s="94">
        <f>'2 SERVICES'!B561</f>
        <v>0</v>
      </c>
      <c r="D563" s="95"/>
      <c r="E563" s="89"/>
      <c r="F563" s="100">
        <f t="shared" si="9"/>
        <v>30</v>
      </c>
      <c r="G563" s="91" t="s">
        <v>186</v>
      </c>
      <c r="H563" s="96">
        <f t="shared" si="10"/>
        <v>180</v>
      </c>
      <c r="I563" s="89"/>
      <c r="J563" s="96" t="e">
        <f>'2 SERVICES'!#REF!</f>
        <v>#REF!</v>
      </c>
      <c r="K563" s="91"/>
      <c r="L563" s="97" t="e">
        <f>'2 SERVICES'!#REF!</f>
        <v>#REF!</v>
      </c>
      <c r="M563" s="774" t="s">
        <v>165</v>
      </c>
      <c r="N563" s="462"/>
      <c r="O563" s="462"/>
      <c r="P563" s="462"/>
      <c r="Q563" s="462"/>
      <c r="R563" s="463"/>
      <c r="S563" s="98" t="e">
        <f t="shared" si="11"/>
        <v>#REF!</v>
      </c>
      <c r="T563" s="1"/>
      <c r="U563" s="1"/>
      <c r="V563" s="1"/>
      <c r="W563" s="1"/>
      <c r="X563" s="1"/>
      <c r="Y563" s="1"/>
      <c r="Z563" s="1"/>
    </row>
    <row r="564" spans="1:26" ht="39.75" customHeight="1" x14ac:dyDescent="0.25">
      <c r="A564" s="92">
        <f t="shared" si="8"/>
        <v>551</v>
      </c>
      <c r="B564" s="93" t="e">
        <f>'2 SERVICES'!#REF!</f>
        <v>#REF!</v>
      </c>
      <c r="C564" s="94">
        <f>'2 SERVICES'!B562</f>
        <v>0</v>
      </c>
      <c r="D564" s="95"/>
      <c r="E564" s="89"/>
      <c r="F564" s="96">
        <f t="shared" si="9"/>
        <v>30</v>
      </c>
      <c r="G564" s="91" t="s">
        <v>185</v>
      </c>
      <c r="H564" s="96">
        <f t="shared" si="10"/>
        <v>180</v>
      </c>
      <c r="I564" s="89"/>
      <c r="J564" s="96" t="e">
        <f>'2 SERVICES'!#REF!</f>
        <v>#REF!</v>
      </c>
      <c r="K564" s="91"/>
      <c r="L564" s="97" t="e">
        <f>'2 SERVICES'!#REF!</f>
        <v>#REF!</v>
      </c>
      <c r="M564" s="774" t="s">
        <v>165</v>
      </c>
      <c r="N564" s="462"/>
      <c r="O564" s="462"/>
      <c r="P564" s="462"/>
      <c r="Q564" s="462"/>
      <c r="R564" s="463"/>
      <c r="S564" s="98" t="e">
        <f t="shared" si="11"/>
        <v>#REF!</v>
      </c>
      <c r="T564" s="1"/>
      <c r="U564" s="1"/>
      <c r="V564" s="1"/>
      <c r="W564" s="1"/>
      <c r="X564" s="1"/>
      <c r="Y564" s="1"/>
      <c r="Z564" s="1"/>
    </row>
    <row r="565" spans="1:26" ht="39.75" customHeight="1" x14ac:dyDescent="0.25">
      <c r="A565" s="92">
        <f t="shared" si="8"/>
        <v>552</v>
      </c>
      <c r="B565" s="99" t="e">
        <f>'2 SERVICES'!#REF!</f>
        <v>#REF!</v>
      </c>
      <c r="C565" s="94">
        <f>'2 SERVICES'!B563</f>
        <v>0</v>
      </c>
      <c r="D565" s="95"/>
      <c r="E565" s="89"/>
      <c r="F565" s="100">
        <f t="shared" si="9"/>
        <v>30</v>
      </c>
      <c r="G565" s="91" t="s">
        <v>186</v>
      </c>
      <c r="H565" s="96">
        <f t="shared" si="10"/>
        <v>180</v>
      </c>
      <c r="I565" s="89"/>
      <c r="J565" s="96" t="e">
        <f>'2 SERVICES'!#REF!</f>
        <v>#REF!</v>
      </c>
      <c r="K565" s="91"/>
      <c r="L565" s="97" t="e">
        <f>'2 SERVICES'!#REF!</f>
        <v>#REF!</v>
      </c>
      <c r="M565" s="774" t="s">
        <v>165</v>
      </c>
      <c r="N565" s="462"/>
      <c r="O565" s="462"/>
      <c r="P565" s="462"/>
      <c r="Q565" s="462"/>
      <c r="R565" s="463"/>
      <c r="S565" s="98" t="e">
        <f t="shared" si="11"/>
        <v>#REF!</v>
      </c>
      <c r="T565" s="1"/>
      <c r="U565" s="1"/>
      <c r="V565" s="1"/>
      <c r="W565" s="1"/>
      <c r="X565" s="1"/>
      <c r="Y565" s="1"/>
      <c r="Z565" s="1"/>
    </row>
    <row r="566" spans="1:26" ht="39.75" customHeight="1" x14ac:dyDescent="0.25">
      <c r="A566" s="92">
        <f t="shared" si="8"/>
        <v>553</v>
      </c>
      <c r="B566" s="93" t="e">
        <f>'2 SERVICES'!#REF!</f>
        <v>#REF!</v>
      </c>
      <c r="C566" s="94">
        <f>'2 SERVICES'!B564</f>
        <v>0</v>
      </c>
      <c r="D566" s="95"/>
      <c r="E566" s="89"/>
      <c r="F566" s="96">
        <f t="shared" si="9"/>
        <v>30</v>
      </c>
      <c r="G566" s="91" t="s">
        <v>185</v>
      </c>
      <c r="H566" s="96">
        <f t="shared" si="10"/>
        <v>180</v>
      </c>
      <c r="I566" s="89"/>
      <c r="J566" s="96" t="e">
        <f>'2 SERVICES'!#REF!</f>
        <v>#REF!</v>
      </c>
      <c r="K566" s="91"/>
      <c r="L566" s="97" t="e">
        <f>'2 SERVICES'!#REF!</f>
        <v>#REF!</v>
      </c>
      <c r="M566" s="774" t="s">
        <v>165</v>
      </c>
      <c r="N566" s="462"/>
      <c r="O566" s="462"/>
      <c r="P566" s="462"/>
      <c r="Q566" s="462"/>
      <c r="R566" s="463"/>
      <c r="S566" s="98" t="e">
        <f t="shared" si="11"/>
        <v>#REF!</v>
      </c>
      <c r="T566" s="1"/>
      <c r="U566" s="1"/>
      <c r="V566" s="1"/>
      <c r="W566" s="1"/>
      <c r="X566" s="1"/>
      <c r="Y566" s="1"/>
      <c r="Z566" s="1"/>
    </row>
    <row r="567" spans="1:26" ht="39.75" customHeight="1" x14ac:dyDescent="0.25">
      <c r="A567" s="92">
        <f t="shared" si="8"/>
        <v>554</v>
      </c>
      <c r="B567" s="99" t="e">
        <f>'2 SERVICES'!#REF!</f>
        <v>#REF!</v>
      </c>
      <c r="C567" s="94">
        <f>'2 SERVICES'!B565</f>
        <v>0</v>
      </c>
      <c r="D567" s="95"/>
      <c r="E567" s="89"/>
      <c r="F567" s="100">
        <f t="shared" si="9"/>
        <v>30</v>
      </c>
      <c r="G567" s="91" t="s">
        <v>186</v>
      </c>
      <c r="H567" s="96">
        <f t="shared" si="10"/>
        <v>180</v>
      </c>
      <c r="I567" s="89"/>
      <c r="J567" s="96" t="e">
        <f>'2 SERVICES'!#REF!</f>
        <v>#REF!</v>
      </c>
      <c r="K567" s="91"/>
      <c r="L567" s="97" t="e">
        <f>'2 SERVICES'!#REF!</f>
        <v>#REF!</v>
      </c>
      <c r="M567" s="774" t="s">
        <v>165</v>
      </c>
      <c r="N567" s="462"/>
      <c r="O567" s="462"/>
      <c r="P567" s="462"/>
      <c r="Q567" s="462"/>
      <c r="R567" s="463"/>
      <c r="S567" s="98" t="e">
        <f t="shared" si="11"/>
        <v>#REF!</v>
      </c>
      <c r="T567" s="1"/>
      <c r="U567" s="1"/>
      <c r="V567" s="1"/>
      <c r="W567" s="1"/>
      <c r="X567" s="1"/>
      <c r="Y567" s="1"/>
      <c r="Z567" s="1"/>
    </row>
    <row r="568" spans="1:26" ht="39.75" customHeight="1" x14ac:dyDescent="0.25">
      <c r="A568" s="92">
        <f t="shared" si="8"/>
        <v>555</v>
      </c>
      <c r="B568" s="93" t="e">
        <f>'2 SERVICES'!#REF!</f>
        <v>#REF!</v>
      </c>
      <c r="C568" s="94">
        <f>'2 SERVICES'!B566</f>
        <v>0</v>
      </c>
      <c r="D568" s="95"/>
      <c r="E568" s="89"/>
      <c r="F568" s="96">
        <f t="shared" si="9"/>
        <v>30</v>
      </c>
      <c r="G568" s="91" t="s">
        <v>185</v>
      </c>
      <c r="H568" s="96">
        <f t="shared" si="10"/>
        <v>180</v>
      </c>
      <c r="I568" s="89"/>
      <c r="J568" s="96" t="e">
        <f>'2 SERVICES'!#REF!</f>
        <v>#REF!</v>
      </c>
      <c r="K568" s="91"/>
      <c r="L568" s="97" t="e">
        <f>'2 SERVICES'!#REF!</f>
        <v>#REF!</v>
      </c>
      <c r="M568" s="774" t="s">
        <v>165</v>
      </c>
      <c r="N568" s="462"/>
      <c r="O568" s="462"/>
      <c r="P568" s="462"/>
      <c r="Q568" s="462"/>
      <c r="R568" s="463"/>
      <c r="S568" s="98" t="e">
        <f t="shared" si="11"/>
        <v>#REF!</v>
      </c>
      <c r="T568" s="1"/>
      <c r="U568" s="1"/>
      <c r="V568" s="1"/>
      <c r="W568" s="1"/>
      <c r="X568" s="1"/>
      <c r="Y568" s="1"/>
      <c r="Z568" s="1"/>
    </row>
    <row r="569" spans="1:26" ht="39.75" customHeight="1" x14ac:dyDescent="0.25">
      <c r="A569" s="92">
        <f t="shared" si="8"/>
        <v>556</v>
      </c>
      <c r="B569" s="99" t="e">
        <f>'2 SERVICES'!#REF!</f>
        <v>#REF!</v>
      </c>
      <c r="C569" s="94">
        <f>'2 SERVICES'!B567</f>
        <v>0</v>
      </c>
      <c r="D569" s="95"/>
      <c r="E569" s="89"/>
      <c r="F569" s="100">
        <f t="shared" si="9"/>
        <v>30</v>
      </c>
      <c r="G569" s="91" t="s">
        <v>186</v>
      </c>
      <c r="H569" s="96">
        <f t="shared" si="10"/>
        <v>180</v>
      </c>
      <c r="I569" s="89"/>
      <c r="J569" s="96" t="e">
        <f>'2 SERVICES'!#REF!</f>
        <v>#REF!</v>
      </c>
      <c r="K569" s="91"/>
      <c r="L569" s="97" t="e">
        <f>'2 SERVICES'!#REF!</f>
        <v>#REF!</v>
      </c>
      <c r="M569" s="774" t="s">
        <v>165</v>
      </c>
      <c r="N569" s="462"/>
      <c r="O569" s="462"/>
      <c r="P569" s="462"/>
      <c r="Q569" s="462"/>
      <c r="R569" s="463"/>
      <c r="S569" s="98" t="e">
        <f t="shared" si="11"/>
        <v>#REF!</v>
      </c>
      <c r="T569" s="1"/>
      <c r="U569" s="1"/>
      <c r="V569" s="1"/>
      <c r="W569" s="1"/>
      <c r="X569" s="1"/>
      <c r="Y569" s="1"/>
      <c r="Z569" s="1"/>
    </row>
    <row r="570" spans="1:26" ht="39.75" customHeight="1" x14ac:dyDescent="0.25">
      <c r="A570" s="92">
        <f t="shared" si="8"/>
        <v>557</v>
      </c>
      <c r="B570" s="93" t="e">
        <f>'2 SERVICES'!#REF!</f>
        <v>#REF!</v>
      </c>
      <c r="C570" s="94">
        <f>'2 SERVICES'!B568</f>
        <v>0</v>
      </c>
      <c r="D570" s="95"/>
      <c r="E570" s="89"/>
      <c r="F570" s="96">
        <f t="shared" si="9"/>
        <v>30</v>
      </c>
      <c r="G570" s="91" t="s">
        <v>185</v>
      </c>
      <c r="H570" s="96">
        <f t="shared" si="10"/>
        <v>180</v>
      </c>
      <c r="I570" s="89"/>
      <c r="J570" s="96" t="e">
        <f>'2 SERVICES'!#REF!</f>
        <v>#REF!</v>
      </c>
      <c r="K570" s="91"/>
      <c r="L570" s="97" t="e">
        <f>'2 SERVICES'!#REF!</f>
        <v>#REF!</v>
      </c>
      <c r="M570" s="774" t="s">
        <v>165</v>
      </c>
      <c r="N570" s="462"/>
      <c r="O570" s="462"/>
      <c r="P570" s="462"/>
      <c r="Q570" s="462"/>
      <c r="R570" s="463"/>
      <c r="S570" s="98" t="e">
        <f t="shared" si="11"/>
        <v>#REF!</v>
      </c>
      <c r="T570" s="1"/>
      <c r="U570" s="1"/>
      <c r="V570" s="1"/>
      <c r="W570" s="1"/>
      <c r="X570" s="1"/>
      <c r="Y570" s="1"/>
      <c r="Z570" s="1"/>
    </row>
    <row r="571" spans="1:26" ht="39.75" customHeight="1" x14ac:dyDescent="0.25">
      <c r="A571" s="92">
        <f t="shared" si="8"/>
        <v>558</v>
      </c>
      <c r="B571" s="99" t="e">
        <f>'2 SERVICES'!#REF!</f>
        <v>#REF!</v>
      </c>
      <c r="C571" s="94">
        <f>'2 SERVICES'!B569</f>
        <v>0</v>
      </c>
      <c r="D571" s="95"/>
      <c r="E571" s="89"/>
      <c r="F571" s="100">
        <f t="shared" si="9"/>
        <v>30</v>
      </c>
      <c r="G571" s="91" t="s">
        <v>186</v>
      </c>
      <c r="H571" s="96">
        <f t="shared" si="10"/>
        <v>180</v>
      </c>
      <c r="I571" s="89"/>
      <c r="J571" s="96" t="e">
        <f>'2 SERVICES'!#REF!</f>
        <v>#REF!</v>
      </c>
      <c r="K571" s="91"/>
      <c r="L571" s="97" t="e">
        <f>'2 SERVICES'!#REF!</f>
        <v>#REF!</v>
      </c>
      <c r="M571" s="774" t="s">
        <v>165</v>
      </c>
      <c r="N571" s="462"/>
      <c r="O571" s="462"/>
      <c r="P571" s="462"/>
      <c r="Q571" s="462"/>
      <c r="R571" s="463"/>
      <c r="S571" s="98" t="e">
        <f t="shared" si="11"/>
        <v>#REF!</v>
      </c>
      <c r="T571" s="1"/>
      <c r="U571" s="1"/>
      <c r="V571" s="1"/>
      <c r="W571" s="1"/>
      <c r="X571" s="1"/>
      <c r="Y571" s="1"/>
      <c r="Z571" s="1"/>
    </row>
    <row r="572" spans="1:26" ht="39.75" customHeight="1" x14ac:dyDescent="0.25">
      <c r="A572" s="92">
        <f t="shared" si="8"/>
        <v>559</v>
      </c>
      <c r="B572" s="93" t="e">
        <f>'2 SERVICES'!#REF!</f>
        <v>#REF!</v>
      </c>
      <c r="C572" s="94">
        <f>'2 SERVICES'!B570</f>
        <v>0</v>
      </c>
      <c r="D572" s="95"/>
      <c r="E572" s="89"/>
      <c r="F572" s="96">
        <f t="shared" si="9"/>
        <v>30</v>
      </c>
      <c r="G572" s="91" t="s">
        <v>185</v>
      </c>
      <c r="H572" s="96">
        <f t="shared" si="10"/>
        <v>180</v>
      </c>
      <c r="I572" s="89"/>
      <c r="J572" s="96" t="e">
        <f>'2 SERVICES'!#REF!</f>
        <v>#REF!</v>
      </c>
      <c r="K572" s="91"/>
      <c r="L572" s="97" t="e">
        <f>'2 SERVICES'!#REF!</f>
        <v>#REF!</v>
      </c>
      <c r="M572" s="774" t="s">
        <v>165</v>
      </c>
      <c r="N572" s="462"/>
      <c r="O572" s="462"/>
      <c r="P572" s="462"/>
      <c r="Q572" s="462"/>
      <c r="R572" s="463"/>
      <c r="S572" s="98" t="e">
        <f t="shared" si="11"/>
        <v>#REF!</v>
      </c>
      <c r="T572" s="1"/>
      <c r="U572" s="1"/>
      <c r="V572" s="1"/>
      <c r="W572" s="1"/>
      <c r="X572" s="1"/>
      <c r="Y572" s="1"/>
      <c r="Z572" s="1"/>
    </row>
    <row r="573" spans="1:26" ht="39.75" customHeight="1" x14ac:dyDescent="0.25">
      <c r="A573" s="92">
        <f t="shared" si="8"/>
        <v>560</v>
      </c>
      <c r="B573" s="99" t="e">
        <f>'2 SERVICES'!#REF!</f>
        <v>#REF!</v>
      </c>
      <c r="C573" s="94">
        <f>'2 SERVICES'!B571</f>
        <v>0</v>
      </c>
      <c r="D573" s="95"/>
      <c r="E573" s="89"/>
      <c r="F573" s="100">
        <f t="shared" si="9"/>
        <v>30</v>
      </c>
      <c r="G573" s="91" t="s">
        <v>186</v>
      </c>
      <c r="H573" s="96">
        <f t="shared" si="10"/>
        <v>180</v>
      </c>
      <c r="I573" s="89"/>
      <c r="J573" s="96" t="e">
        <f>'2 SERVICES'!#REF!</f>
        <v>#REF!</v>
      </c>
      <c r="K573" s="91"/>
      <c r="L573" s="97" t="e">
        <f>'2 SERVICES'!#REF!</f>
        <v>#REF!</v>
      </c>
      <c r="M573" s="774" t="s">
        <v>165</v>
      </c>
      <c r="N573" s="462"/>
      <c r="O573" s="462"/>
      <c r="P573" s="462"/>
      <c r="Q573" s="462"/>
      <c r="R573" s="463"/>
      <c r="S573" s="98" t="e">
        <f t="shared" si="11"/>
        <v>#REF!</v>
      </c>
      <c r="T573" s="1"/>
      <c r="U573" s="1"/>
      <c r="V573" s="1"/>
      <c r="W573" s="1"/>
      <c r="X573" s="1"/>
      <c r="Y573" s="1"/>
      <c r="Z573" s="1"/>
    </row>
    <row r="574" spans="1:26" ht="39.75" customHeight="1" x14ac:dyDescent="0.25">
      <c r="A574" s="92">
        <f t="shared" si="8"/>
        <v>561</v>
      </c>
      <c r="B574" s="93" t="e">
        <f>'2 SERVICES'!#REF!</f>
        <v>#REF!</v>
      </c>
      <c r="C574" s="94">
        <f>'2 SERVICES'!B572</f>
        <v>0</v>
      </c>
      <c r="D574" s="95"/>
      <c r="E574" s="89"/>
      <c r="F574" s="96">
        <f t="shared" si="9"/>
        <v>30</v>
      </c>
      <c r="G574" s="91" t="s">
        <v>185</v>
      </c>
      <c r="H574" s="96">
        <f t="shared" si="10"/>
        <v>180</v>
      </c>
      <c r="I574" s="89"/>
      <c r="J574" s="96" t="e">
        <f>'2 SERVICES'!#REF!</f>
        <v>#REF!</v>
      </c>
      <c r="K574" s="91"/>
      <c r="L574" s="97" t="e">
        <f>'2 SERVICES'!#REF!</f>
        <v>#REF!</v>
      </c>
      <c r="M574" s="774" t="s">
        <v>165</v>
      </c>
      <c r="N574" s="462"/>
      <c r="O574" s="462"/>
      <c r="P574" s="462"/>
      <c r="Q574" s="462"/>
      <c r="R574" s="463"/>
      <c r="S574" s="98" t="e">
        <f t="shared" si="11"/>
        <v>#REF!</v>
      </c>
      <c r="T574" s="1"/>
      <c r="U574" s="1"/>
      <c r="V574" s="1"/>
      <c r="W574" s="1"/>
      <c r="X574" s="1"/>
      <c r="Y574" s="1"/>
      <c r="Z574" s="1"/>
    </row>
    <row r="575" spans="1:26" ht="39.75" customHeight="1" x14ac:dyDescent="0.25">
      <c r="A575" s="92">
        <f t="shared" si="8"/>
        <v>562</v>
      </c>
      <c r="B575" s="99" t="e">
        <f>'2 SERVICES'!#REF!</f>
        <v>#REF!</v>
      </c>
      <c r="C575" s="94">
        <f>'2 SERVICES'!B573</f>
        <v>0</v>
      </c>
      <c r="D575" s="95"/>
      <c r="E575" s="89"/>
      <c r="F575" s="100">
        <f t="shared" si="9"/>
        <v>30</v>
      </c>
      <c r="G575" s="91" t="s">
        <v>186</v>
      </c>
      <c r="H575" s="96">
        <f t="shared" si="10"/>
        <v>180</v>
      </c>
      <c r="I575" s="89"/>
      <c r="J575" s="96" t="e">
        <f>'2 SERVICES'!#REF!</f>
        <v>#REF!</v>
      </c>
      <c r="K575" s="91"/>
      <c r="L575" s="97" t="e">
        <f>'2 SERVICES'!#REF!</f>
        <v>#REF!</v>
      </c>
      <c r="M575" s="774" t="s">
        <v>165</v>
      </c>
      <c r="N575" s="462"/>
      <c r="O575" s="462"/>
      <c r="P575" s="462"/>
      <c r="Q575" s="462"/>
      <c r="R575" s="463"/>
      <c r="S575" s="98" t="e">
        <f t="shared" si="11"/>
        <v>#REF!</v>
      </c>
      <c r="T575" s="1"/>
      <c r="U575" s="1"/>
      <c r="V575" s="1"/>
      <c r="W575" s="1"/>
      <c r="X575" s="1"/>
      <c r="Y575" s="1"/>
      <c r="Z575" s="1"/>
    </row>
    <row r="576" spans="1:26" ht="39.75" customHeight="1" x14ac:dyDescent="0.25">
      <c r="A576" s="92">
        <f t="shared" si="8"/>
        <v>563</v>
      </c>
      <c r="B576" s="93" t="e">
        <f>'2 SERVICES'!#REF!</f>
        <v>#REF!</v>
      </c>
      <c r="C576" s="94">
        <f>'2 SERVICES'!B574</f>
        <v>0</v>
      </c>
      <c r="D576" s="95"/>
      <c r="E576" s="89"/>
      <c r="F576" s="96">
        <f t="shared" si="9"/>
        <v>30</v>
      </c>
      <c r="G576" s="91" t="s">
        <v>185</v>
      </c>
      <c r="H576" s="96">
        <f t="shared" si="10"/>
        <v>180</v>
      </c>
      <c r="I576" s="89"/>
      <c r="J576" s="96" t="e">
        <f>'2 SERVICES'!#REF!</f>
        <v>#REF!</v>
      </c>
      <c r="K576" s="91"/>
      <c r="L576" s="97" t="e">
        <f>'2 SERVICES'!#REF!</f>
        <v>#REF!</v>
      </c>
      <c r="M576" s="774" t="s">
        <v>165</v>
      </c>
      <c r="N576" s="462"/>
      <c r="O576" s="462"/>
      <c r="P576" s="462"/>
      <c r="Q576" s="462"/>
      <c r="R576" s="463"/>
      <c r="S576" s="98" t="e">
        <f t="shared" si="11"/>
        <v>#REF!</v>
      </c>
      <c r="T576" s="1"/>
      <c r="U576" s="1"/>
      <c r="V576" s="1"/>
      <c r="W576" s="1"/>
      <c r="X576" s="1"/>
      <c r="Y576" s="1"/>
      <c r="Z576" s="1"/>
    </row>
    <row r="577" spans="1:26" ht="39.75" customHeight="1" x14ac:dyDescent="0.25">
      <c r="A577" s="92">
        <f t="shared" si="8"/>
        <v>564</v>
      </c>
      <c r="B577" s="99" t="e">
        <f>'2 SERVICES'!#REF!</f>
        <v>#REF!</v>
      </c>
      <c r="C577" s="94">
        <f>'2 SERVICES'!B575</f>
        <v>0</v>
      </c>
      <c r="D577" s="95"/>
      <c r="E577" s="89"/>
      <c r="F577" s="100">
        <f t="shared" si="9"/>
        <v>30</v>
      </c>
      <c r="G577" s="91" t="s">
        <v>186</v>
      </c>
      <c r="H577" s="96">
        <f t="shared" si="10"/>
        <v>180</v>
      </c>
      <c r="I577" s="89"/>
      <c r="J577" s="96" t="e">
        <f>'2 SERVICES'!#REF!</f>
        <v>#REF!</v>
      </c>
      <c r="K577" s="91"/>
      <c r="L577" s="97" t="e">
        <f>'2 SERVICES'!#REF!</f>
        <v>#REF!</v>
      </c>
      <c r="M577" s="774" t="s">
        <v>165</v>
      </c>
      <c r="N577" s="462"/>
      <c r="O577" s="462"/>
      <c r="P577" s="462"/>
      <c r="Q577" s="462"/>
      <c r="R577" s="463"/>
      <c r="S577" s="98" t="e">
        <f t="shared" si="11"/>
        <v>#REF!</v>
      </c>
      <c r="T577" s="1"/>
      <c r="U577" s="1"/>
      <c r="V577" s="1"/>
      <c r="W577" s="1"/>
      <c r="X577" s="1"/>
      <c r="Y577" s="1"/>
      <c r="Z577" s="1"/>
    </row>
    <row r="578" spans="1:26" ht="39.75" customHeight="1" x14ac:dyDescent="0.25">
      <c r="A578" s="92">
        <f t="shared" si="8"/>
        <v>565</v>
      </c>
      <c r="B578" s="93" t="e">
        <f>'2 SERVICES'!#REF!</f>
        <v>#REF!</v>
      </c>
      <c r="C578" s="94">
        <f>'2 SERVICES'!B576</f>
        <v>0</v>
      </c>
      <c r="D578" s="95"/>
      <c r="E578" s="89"/>
      <c r="F578" s="96">
        <f t="shared" si="9"/>
        <v>30</v>
      </c>
      <c r="G578" s="91" t="s">
        <v>185</v>
      </c>
      <c r="H578" s="96">
        <f t="shared" si="10"/>
        <v>180</v>
      </c>
      <c r="I578" s="89"/>
      <c r="J578" s="96" t="e">
        <f>'2 SERVICES'!#REF!</f>
        <v>#REF!</v>
      </c>
      <c r="K578" s="91"/>
      <c r="L578" s="97" t="e">
        <f>'2 SERVICES'!#REF!</f>
        <v>#REF!</v>
      </c>
      <c r="M578" s="774" t="s">
        <v>165</v>
      </c>
      <c r="N578" s="462"/>
      <c r="O578" s="462"/>
      <c r="P578" s="462"/>
      <c r="Q578" s="462"/>
      <c r="R578" s="463"/>
      <c r="S578" s="98" t="e">
        <f t="shared" si="11"/>
        <v>#REF!</v>
      </c>
      <c r="T578" s="1"/>
      <c r="U578" s="1"/>
      <c r="V578" s="1"/>
      <c r="W578" s="1"/>
      <c r="X578" s="1"/>
      <c r="Y578" s="1"/>
      <c r="Z578" s="1"/>
    </row>
    <row r="579" spans="1:26" ht="39.75" customHeight="1" x14ac:dyDescent="0.25">
      <c r="A579" s="92">
        <f t="shared" si="8"/>
        <v>566</v>
      </c>
      <c r="B579" s="99" t="e">
        <f>'2 SERVICES'!#REF!</f>
        <v>#REF!</v>
      </c>
      <c r="C579" s="94">
        <f>'2 SERVICES'!B577</f>
        <v>0</v>
      </c>
      <c r="D579" s="95"/>
      <c r="E579" s="89"/>
      <c r="F579" s="100">
        <f t="shared" si="9"/>
        <v>30</v>
      </c>
      <c r="G579" s="91" t="s">
        <v>186</v>
      </c>
      <c r="H579" s="96">
        <f t="shared" si="10"/>
        <v>180</v>
      </c>
      <c r="I579" s="89"/>
      <c r="J579" s="96" t="e">
        <f>'2 SERVICES'!#REF!</f>
        <v>#REF!</v>
      </c>
      <c r="K579" s="91"/>
      <c r="L579" s="97" t="e">
        <f>'2 SERVICES'!#REF!</f>
        <v>#REF!</v>
      </c>
      <c r="M579" s="774" t="s">
        <v>165</v>
      </c>
      <c r="N579" s="462"/>
      <c r="O579" s="462"/>
      <c r="P579" s="462"/>
      <c r="Q579" s="462"/>
      <c r="R579" s="463"/>
      <c r="S579" s="98" t="e">
        <f t="shared" si="11"/>
        <v>#REF!</v>
      </c>
      <c r="T579" s="1"/>
      <c r="U579" s="1"/>
      <c r="V579" s="1"/>
      <c r="W579" s="1"/>
      <c r="X579" s="1"/>
      <c r="Y579" s="1"/>
      <c r="Z579" s="1"/>
    </row>
    <row r="580" spans="1:26" ht="39.75" customHeight="1" x14ac:dyDescent="0.25">
      <c r="A580" s="92">
        <f t="shared" si="8"/>
        <v>567</v>
      </c>
      <c r="B580" s="93" t="e">
        <f>'2 SERVICES'!#REF!</f>
        <v>#REF!</v>
      </c>
      <c r="C580" s="94">
        <f>'2 SERVICES'!B578</f>
        <v>0</v>
      </c>
      <c r="D580" s="95"/>
      <c r="E580" s="89"/>
      <c r="F580" s="96">
        <f t="shared" si="9"/>
        <v>30</v>
      </c>
      <c r="G580" s="91" t="s">
        <v>185</v>
      </c>
      <c r="H580" s="96">
        <f t="shared" si="10"/>
        <v>180</v>
      </c>
      <c r="I580" s="89"/>
      <c r="J580" s="96" t="e">
        <f>'2 SERVICES'!#REF!</f>
        <v>#REF!</v>
      </c>
      <c r="K580" s="91"/>
      <c r="L580" s="97" t="e">
        <f>'2 SERVICES'!#REF!</f>
        <v>#REF!</v>
      </c>
      <c r="M580" s="774" t="s">
        <v>165</v>
      </c>
      <c r="N580" s="462"/>
      <c r="O580" s="462"/>
      <c r="P580" s="462"/>
      <c r="Q580" s="462"/>
      <c r="R580" s="463"/>
      <c r="S580" s="98" t="e">
        <f t="shared" si="11"/>
        <v>#REF!</v>
      </c>
      <c r="T580" s="1"/>
      <c r="U580" s="1"/>
      <c r="V580" s="1"/>
      <c r="W580" s="1"/>
      <c r="X580" s="1"/>
      <c r="Y580" s="1"/>
      <c r="Z580" s="1"/>
    </row>
    <row r="581" spans="1:26" ht="39.75" customHeight="1" x14ac:dyDescent="0.25">
      <c r="A581" s="92">
        <f t="shared" si="8"/>
        <v>568</v>
      </c>
      <c r="B581" s="99" t="e">
        <f>'2 SERVICES'!#REF!</f>
        <v>#REF!</v>
      </c>
      <c r="C581" s="94">
        <f>'2 SERVICES'!B579</f>
        <v>0</v>
      </c>
      <c r="D581" s="95"/>
      <c r="E581" s="89"/>
      <c r="F581" s="100">
        <f t="shared" si="9"/>
        <v>30</v>
      </c>
      <c r="G581" s="91" t="s">
        <v>186</v>
      </c>
      <c r="H581" s="96">
        <f t="shared" si="10"/>
        <v>180</v>
      </c>
      <c r="I581" s="89"/>
      <c r="J581" s="96" t="e">
        <f>'2 SERVICES'!#REF!</f>
        <v>#REF!</v>
      </c>
      <c r="K581" s="91"/>
      <c r="L581" s="97" t="e">
        <f>'2 SERVICES'!#REF!</f>
        <v>#REF!</v>
      </c>
      <c r="M581" s="774" t="s">
        <v>165</v>
      </c>
      <c r="N581" s="462"/>
      <c r="O581" s="462"/>
      <c r="P581" s="462"/>
      <c r="Q581" s="462"/>
      <c r="R581" s="463"/>
      <c r="S581" s="98" t="e">
        <f t="shared" si="11"/>
        <v>#REF!</v>
      </c>
      <c r="T581" s="1"/>
      <c r="U581" s="1"/>
      <c r="V581" s="1"/>
      <c r="W581" s="1"/>
      <c r="X581" s="1"/>
      <c r="Y581" s="1"/>
      <c r="Z581" s="1"/>
    </row>
    <row r="582" spans="1:26" ht="39.75" customHeight="1" x14ac:dyDescent="0.25">
      <c r="A582" s="92">
        <f t="shared" si="8"/>
        <v>569</v>
      </c>
      <c r="B582" s="93" t="e">
        <f>'2 SERVICES'!#REF!</f>
        <v>#REF!</v>
      </c>
      <c r="C582" s="94">
        <f>'2 SERVICES'!B580</f>
        <v>0</v>
      </c>
      <c r="D582" s="95"/>
      <c r="E582" s="89"/>
      <c r="F582" s="96">
        <f t="shared" si="9"/>
        <v>30</v>
      </c>
      <c r="G582" s="91" t="s">
        <v>185</v>
      </c>
      <c r="H582" s="96">
        <f t="shared" si="10"/>
        <v>180</v>
      </c>
      <c r="I582" s="89"/>
      <c r="J582" s="96" t="e">
        <f>'2 SERVICES'!#REF!</f>
        <v>#REF!</v>
      </c>
      <c r="K582" s="91"/>
      <c r="L582" s="97" t="e">
        <f>'2 SERVICES'!#REF!</f>
        <v>#REF!</v>
      </c>
      <c r="M582" s="774" t="s">
        <v>165</v>
      </c>
      <c r="N582" s="462"/>
      <c r="O582" s="462"/>
      <c r="P582" s="462"/>
      <c r="Q582" s="462"/>
      <c r="R582" s="463"/>
      <c r="S582" s="98" t="e">
        <f t="shared" si="11"/>
        <v>#REF!</v>
      </c>
      <c r="T582" s="1"/>
      <c r="U582" s="1"/>
      <c r="V582" s="1"/>
      <c r="W582" s="1"/>
      <c r="X582" s="1"/>
      <c r="Y582" s="1"/>
      <c r="Z582" s="1"/>
    </row>
    <row r="583" spans="1:26" ht="39.75" customHeight="1" x14ac:dyDescent="0.25">
      <c r="A583" s="92">
        <f t="shared" si="8"/>
        <v>570</v>
      </c>
      <c r="B583" s="99" t="e">
        <f>'2 SERVICES'!#REF!</f>
        <v>#REF!</v>
      </c>
      <c r="C583" s="94">
        <f>'2 SERVICES'!B581</f>
        <v>0</v>
      </c>
      <c r="D583" s="95"/>
      <c r="E583" s="89"/>
      <c r="F583" s="100">
        <f t="shared" si="9"/>
        <v>30</v>
      </c>
      <c r="G583" s="91" t="s">
        <v>186</v>
      </c>
      <c r="H583" s="96">
        <f t="shared" si="10"/>
        <v>180</v>
      </c>
      <c r="I583" s="89"/>
      <c r="J583" s="96" t="e">
        <f>'2 SERVICES'!#REF!</f>
        <v>#REF!</v>
      </c>
      <c r="K583" s="91"/>
      <c r="L583" s="97" t="e">
        <f>'2 SERVICES'!#REF!</f>
        <v>#REF!</v>
      </c>
      <c r="M583" s="774" t="s">
        <v>165</v>
      </c>
      <c r="N583" s="462"/>
      <c r="O583" s="462"/>
      <c r="P583" s="462"/>
      <c r="Q583" s="462"/>
      <c r="R583" s="463"/>
      <c r="S583" s="98" t="e">
        <f t="shared" si="11"/>
        <v>#REF!</v>
      </c>
      <c r="T583" s="1"/>
      <c r="U583" s="1"/>
      <c r="V583" s="1"/>
      <c r="W583" s="1"/>
      <c r="X583" s="1"/>
      <c r="Y583" s="1"/>
      <c r="Z583" s="1"/>
    </row>
    <row r="584" spans="1:26" ht="39.75" customHeight="1" x14ac:dyDescent="0.25">
      <c r="A584" s="92">
        <f t="shared" si="8"/>
        <v>571</v>
      </c>
      <c r="B584" s="93" t="e">
        <f>'2 SERVICES'!#REF!</f>
        <v>#REF!</v>
      </c>
      <c r="C584" s="94">
        <f>'2 SERVICES'!B582</f>
        <v>0</v>
      </c>
      <c r="D584" s="95"/>
      <c r="E584" s="89"/>
      <c r="F584" s="96">
        <f t="shared" si="9"/>
        <v>30</v>
      </c>
      <c r="G584" s="91" t="s">
        <v>185</v>
      </c>
      <c r="H584" s="96">
        <f t="shared" si="10"/>
        <v>180</v>
      </c>
      <c r="I584" s="89"/>
      <c r="J584" s="96" t="e">
        <f>'2 SERVICES'!#REF!</f>
        <v>#REF!</v>
      </c>
      <c r="K584" s="91"/>
      <c r="L584" s="97" t="e">
        <f>'2 SERVICES'!#REF!</f>
        <v>#REF!</v>
      </c>
      <c r="M584" s="774" t="s">
        <v>165</v>
      </c>
      <c r="N584" s="462"/>
      <c r="O584" s="462"/>
      <c r="P584" s="462"/>
      <c r="Q584" s="462"/>
      <c r="R584" s="463"/>
      <c r="S584" s="98" t="e">
        <f t="shared" si="11"/>
        <v>#REF!</v>
      </c>
      <c r="T584" s="1"/>
      <c r="U584" s="1"/>
      <c r="V584" s="1"/>
      <c r="W584" s="1"/>
      <c r="X584" s="1"/>
      <c r="Y584" s="1"/>
      <c r="Z584" s="1"/>
    </row>
    <row r="585" spans="1:26" ht="39.75" customHeight="1" x14ac:dyDescent="0.25">
      <c r="A585" s="92">
        <f t="shared" si="8"/>
        <v>572</v>
      </c>
      <c r="B585" s="99" t="e">
        <f>'2 SERVICES'!#REF!</f>
        <v>#REF!</v>
      </c>
      <c r="C585" s="94">
        <f>'2 SERVICES'!B583</f>
        <v>0</v>
      </c>
      <c r="D585" s="95"/>
      <c r="E585" s="89"/>
      <c r="F585" s="100">
        <f t="shared" si="9"/>
        <v>30</v>
      </c>
      <c r="G585" s="91" t="s">
        <v>186</v>
      </c>
      <c r="H585" s="96">
        <f t="shared" si="10"/>
        <v>180</v>
      </c>
      <c r="I585" s="89"/>
      <c r="J585" s="96" t="e">
        <f>'2 SERVICES'!#REF!</f>
        <v>#REF!</v>
      </c>
      <c r="K585" s="91"/>
      <c r="L585" s="97" t="e">
        <f>'2 SERVICES'!#REF!</f>
        <v>#REF!</v>
      </c>
      <c r="M585" s="774" t="s">
        <v>165</v>
      </c>
      <c r="N585" s="462"/>
      <c r="O585" s="462"/>
      <c r="P585" s="462"/>
      <c r="Q585" s="462"/>
      <c r="R585" s="463"/>
      <c r="S585" s="98" t="e">
        <f t="shared" si="11"/>
        <v>#REF!</v>
      </c>
      <c r="T585" s="1"/>
      <c r="U585" s="1"/>
      <c r="V585" s="1"/>
      <c r="W585" s="1"/>
      <c r="X585" s="1"/>
      <c r="Y585" s="1"/>
      <c r="Z585" s="1"/>
    </row>
    <row r="586" spans="1:26" ht="39.75" customHeight="1" x14ac:dyDescent="0.25">
      <c r="A586" s="92">
        <f t="shared" si="8"/>
        <v>573</v>
      </c>
      <c r="B586" s="93" t="e">
        <f>'2 SERVICES'!#REF!</f>
        <v>#REF!</v>
      </c>
      <c r="C586" s="94">
        <f>'2 SERVICES'!B584</f>
        <v>0</v>
      </c>
      <c r="D586" s="95"/>
      <c r="E586" s="89"/>
      <c r="F586" s="96">
        <f t="shared" si="9"/>
        <v>30</v>
      </c>
      <c r="G586" s="91" t="s">
        <v>185</v>
      </c>
      <c r="H586" s="96">
        <f t="shared" si="10"/>
        <v>180</v>
      </c>
      <c r="I586" s="89"/>
      <c r="J586" s="96" t="e">
        <f>'2 SERVICES'!#REF!</f>
        <v>#REF!</v>
      </c>
      <c r="K586" s="91"/>
      <c r="L586" s="97" t="e">
        <f>'2 SERVICES'!#REF!</f>
        <v>#REF!</v>
      </c>
      <c r="M586" s="774" t="s">
        <v>165</v>
      </c>
      <c r="N586" s="462"/>
      <c r="O586" s="462"/>
      <c r="P586" s="462"/>
      <c r="Q586" s="462"/>
      <c r="R586" s="463"/>
      <c r="S586" s="98" t="e">
        <f t="shared" si="11"/>
        <v>#REF!</v>
      </c>
      <c r="T586" s="1"/>
      <c r="U586" s="1"/>
      <c r="V586" s="1"/>
      <c r="W586" s="1"/>
      <c r="X586" s="1"/>
      <c r="Y586" s="1"/>
      <c r="Z586" s="1"/>
    </row>
    <row r="587" spans="1:26" ht="39.75" customHeight="1" x14ac:dyDescent="0.25">
      <c r="A587" s="92">
        <f t="shared" si="8"/>
        <v>574</v>
      </c>
      <c r="B587" s="99" t="e">
        <f>'2 SERVICES'!#REF!</f>
        <v>#REF!</v>
      </c>
      <c r="C587" s="94">
        <f>'2 SERVICES'!B585</f>
        <v>0</v>
      </c>
      <c r="D587" s="95"/>
      <c r="E587" s="89"/>
      <c r="F587" s="100">
        <f t="shared" si="9"/>
        <v>30</v>
      </c>
      <c r="G587" s="91" t="s">
        <v>186</v>
      </c>
      <c r="H587" s="96">
        <f t="shared" si="10"/>
        <v>180</v>
      </c>
      <c r="I587" s="89"/>
      <c r="J587" s="96" t="e">
        <f>'2 SERVICES'!#REF!</f>
        <v>#REF!</v>
      </c>
      <c r="K587" s="91"/>
      <c r="L587" s="97" t="e">
        <f>'2 SERVICES'!#REF!</f>
        <v>#REF!</v>
      </c>
      <c r="M587" s="774" t="s">
        <v>165</v>
      </c>
      <c r="N587" s="462"/>
      <c r="O587" s="462"/>
      <c r="P587" s="462"/>
      <c r="Q587" s="462"/>
      <c r="R587" s="463"/>
      <c r="S587" s="98" t="e">
        <f t="shared" si="11"/>
        <v>#REF!</v>
      </c>
      <c r="T587" s="1"/>
      <c r="U587" s="1"/>
      <c r="V587" s="1"/>
      <c r="W587" s="1"/>
      <c r="X587" s="1"/>
      <c r="Y587" s="1"/>
      <c r="Z587" s="1"/>
    </row>
    <row r="588" spans="1:26" ht="39.75" customHeight="1" x14ac:dyDescent="0.25">
      <c r="A588" s="92">
        <f t="shared" si="8"/>
        <v>575</v>
      </c>
      <c r="B588" s="93" t="e">
        <f>'2 SERVICES'!#REF!</f>
        <v>#REF!</v>
      </c>
      <c r="C588" s="94">
        <f>'2 SERVICES'!B586</f>
        <v>0</v>
      </c>
      <c r="D588" s="95"/>
      <c r="E588" s="89"/>
      <c r="F588" s="96">
        <f t="shared" si="9"/>
        <v>30</v>
      </c>
      <c r="G588" s="91" t="s">
        <v>185</v>
      </c>
      <c r="H588" s="96">
        <f t="shared" si="10"/>
        <v>180</v>
      </c>
      <c r="I588" s="89"/>
      <c r="J588" s="96" t="e">
        <f>'2 SERVICES'!#REF!</f>
        <v>#REF!</v>
      </c>
      <c r="K588" s="91"/>
      <c r="L588" s="97" t="e">
        <f>'2 SERVICES'!#REF!</f>
        <v>#REF!</v>
      </c>
      <c r="M588" s="774" t="s">
        <v>165</v>
      </c>
      <c r="N588" s="462"/>
      <c r="O588" s="462"/>
      <c r="P588" s="462"/>
      <c r="Q588" s="462"/>
      <c r="R588" s="463"/>
      <c r="S588" s="98" t="e">
        <f t="shared" si="11"/>
        <v>#REF!</v>
      </c>
      <c r="T588" s="1"/>
      <c r="U588" s="1"/>
      <c r="V588" s="1"/>
      <c r="W588" s="1"/>
      <c r="X588" s="1"/>
      <c r="Y588" s="1"/>
      <c r="Z588" s="1"/>
    </row>
    <row r="589" spans="1:26" ht="39.75" customHeight="1" x14ac:dyDescent="0.25">
      <c r="A589" s="92">
        <f t="shared" si="8"/>
        <v>576</v>
      </c>
      <c r="B589" s="99" t="e">
        <f>'2 SERVICES'!#REF!</f>
        <v>#REF!</v>
      </c>
      <c r="C589" s="94">
        <f>'2 SERVICES'!B587</f>
        <v>0</v>
      </c>
      <c r="D589" s="95"/>
      <c r="E589" s="89"/>
      <c r="F589" s="100">
        <f t="shared" si="9"/>
        <v>30</v>
      </c>
      <c r="G589" s="91" t="s">
        <v>186</v>
      </c>
      <c r="H589" s="96">
        <f t="shared" si="10"/>
        <v>180</v>
      </c>
      <c r="I589" s="89"/>
      <c r="J589" s="96" t="e">
        <f>'2 SERVICES'!#REF!</f>
        <v>#REF!</v>
      </c>
      <c r="K589" s="91"/>
      <c r="L589" s="97" t="e">
        <f>'2 SERVICES'!#REF!</f>
        <v>#REF!</v>
      </c>
      <c r="M589" s="774" t="s">
        <v>165</v>
      </c>
      <c r="N589" s="462"/>
      <c r="O589" s="462"/>
      <c r="P589" s="462"/>
      <c r="Q589" s="462"/>
      <c r="R589" s="463"/>
      <c r="S589" s="98" t="e">
        <f t="shared" si="11"/>
        <v>#REF!</v>
      </c>
      <c r="T589" s="1"/>
      <c r="U589" s="1"/>
      <c r="V589" s="1"/>
      <c r="W589" s="1"/>
      <c r="X589" s="1"/>
      <c r="Y589" s="1"/>
      <c r="Z589" s="1"/>
    </row>
    <row r="590" spans="1:26" ht="39.75" customHeight="1" x14ac:dyDescent="0.25">
      <c r="A590" s="92">
        <f t="shared" si="8"/>
        <v>577</v>
      </c>
      <c r="B590" s="93" t="e">
        <f>'2 SERVICES'!#REF!</f>
        <v>#REF!</v>
      </c>
      <c r="C590" s="94">
        <f>'2 SERVICES'!B588</f>
        <v>0</v>
      </c>
      <c r="D590" s="95"/>
      <c r="E590" s="89"/>
      <c r="F590" s="96">
        <f t="shared" si="9"/>
        <v>30</v>
      </c>
      <c r="G590" s="91" t="s">
        <v>185</v>
      </c>
      <c r="H590" s="96">
        <f t="shared" si="10"/>
        <v>180</v>
      </c>
      <c r="I590" s="89"/>
      <c r="J590" s="96" t="e">
        <f>'2 SERVICES'!#REF!</f>
        <v>#REF!</v>
      </c>
      <c r="K590" s="91"/>
      <c r="L590" s="97" t="e">
        <f>'2 SERVICES'!#REF!</f>
        <v>#REF!</v>
      </c>
      <c r="M590" s="774" t="s">
        <v>165</v>
      </c>
      <c r="N590" s="462"/>
      <c r="O590" s="462"/>
      <c r="P590" s="462"/>
      <c r="Q590" s="462"/>
      <c r="R590" s="463"/>
      <c r="S590" s="98" t="e">
        <f t="shared" si="11"/>
        <v>#REF!</v>
      </c>
      <c r="T590" s="1"/>
      <c r="U590" s="1"/>
      <c r="V590" s="1"/>
      <c r="W590" s="1"/>
      <c r="X590" s="1"/>
      <c r="Y590" s="1"/>
      <c r="Z590" s="1"/>
    </row>
    <row r="591" spans="1:26" ht="39.75" customHeight="1" x14ac:dyDescent="0.25">
      <c r="A591" s="92">
        <f t="shared" si="8"/>
        <v>578</v>
      </c>
      <c r="B591" s="99" t="e">
        <f>'2 SERVICES'!#REF!</f>
        <v>#REF!</v>
      </c>
      <c r="C591" s="94">
        <f>'2 SERVICES'!B589</f>
        <v>0</v>
      </c>
      <c r="D591" s="95"/>
      <c r="E591" s="89"/>
      <c r="F591" s="100">
        <f t="shared" si="9"/>
        <v>30</v>
      </c>
      <c r="G591" s="91" t="s">
        <v>186</v>
      </c>
      <c r="H591" s="96">
        <f t="shared" si="10"/>
        <v>180</v>
      </c>
      <c r="I591" s="89"/>
      <c r="J591" s="96" t="e">
        <f>'2 SERVICES'!#REF!</f>
        <v>#REF!</v>
      </c>
      <c r="K591" s="91"/>
      <c r="L591" s="97" t="e">
        <f>'2 SERVICES'!#REF!</f>
        <v>#REF!</v>
      </c>
      <c r="M591" s="774" t="s">
        <v>165</v>
      </c>
      <c r="N591" s="462"/>
      <c r="O591" s="462"/>
      <c r="P591" s="462"/>
      <c r="Q591" s="462"/>
      <c r="R591" s="463"/>
      <c r="S591" s="98" t="e">
        <f t="shared" si="11"/>
        <v>#REF!</v>
      </c>
      <c r="T591" s="1"/>
      <c r="U591" s="1"/>
      <c r="V591" s="1"/>
      <c r="W591" s="1"/>
      <c r="X591" s="1"/>
      <c r="Y591" s="1"/>
      <c r="Z591" s="1"/>
    </row>
    <row r="592" spans="1:26" ht="39.75" customHeight="1" x14ac:dyDescent="0.25">
      <c r="A592" s="92">
        <f t="shared" si="8"/>
        <v>579</v>
      </c>
      <c r="B592" s="93" t="e">
        <f>'2 SERVICES'!#REF!</f>
        <v>#REF!</v>
      </c>
      <c r="C592" s="94">
        <f>'2 SERVICES'!B590</f>
        <v>0</v>
      </c>
      <c r="D592" s="95"/>
      <c r="E592" s="89"/>
      <c r="F592" s="96">
        <f t="shared" si="9"/>
        <v>30</v>
      </c>
      <c r="G592" s="91" t="s">
        <v>185</v>
      </c>
      <c r="H592" s="96">
        <f t="shared" si="10"/>
        <v>180</v>
      </c>
      <c r="I592" s="89"/>
      <c r="J592" s="96" t="e">
        <f>'2 SERVICES'!#REF!</f>
        <v>#REF!</v>
      </c>
      <c r="K592" s="91"/>
      <c r="L592" s="97" t="e">
        <f>'2 SERVICES'!#REF!</f>
        <v>#REF!</v>
      </c>
      <c r="M592" s="774" t="s">
        <v>165</v>
      </c>
      <c r="N592" s="462"/>
      <c r="O592" s="462"/>
      <c r="P592" s="462"/>
      <c r="Q592" s="462"/>
      <c r="R592" s="463"/>
      <c r="S592" s="98" t="e">
        <f t="shared" si="11"/>
        <v>#REF!</v>
      </c>
      <c r="T592" s="1"/>
      <c r="U592" s="1"/>
      <c r="V592" s="1"/>
      <c r="W592" s="1"/>
      <c r="X592" s="1"/>
      <c r="Y592" s="1"/>
      <c r="Z592" s="1"/>
    </row>
    <row r="593" spans="1:26" ht="39.75" customHeight="1" x14ac:dyDescent="0.25">
      <c r="A593" s="92">
        <f t="shared" si="8"/>
        <v>580</v>
      </c>
      <c r="B593" s="99" t="e">
        <f>'2 SERVICES'!#REF!</f>
        <v>#REF!</v>
      </c>
      <c r="C593" s="94">
        <f>'2 SERVICES'!B591</f>
        <v>0</v>
      </c>
      <c r="D593" s="95"/>
      <c r="E593" s="89"/>
      <c r="F593" s="100">
        <f t="shared" si="9"/>
        <v>30</v>
      </c>
      <c r="G593" s="91" t="s">
        <v>186</v>
      </c>
      <c r="H593" s="96">
        <f t="shared" si="10"/>
        <v>180</v>
      </c>
      <c r="I593" s="89"/>
      <c r="J593" s="96" t="e">
        <f>'2 SERVICES'!#REF!</f>
        <v>#REF!</v>
      </c>
      <c r="K593" s="91"/>
      <c r="L593" s="97" t="e">
        <f>'2 SERVICES'!#REF!</f>
        <v>#REF!</v>
      </c>
      <c r="M593" s="774" t="s">
        <v>165</v>
      </c>
      <c r="N593" s="462"/>
      <c r="O593" s="462"/>
      <c r="P593" s="462"/>
      <c r="Q593" s="462"/>
      <c r="R593" s="463"/>
      <c r="S593" s="98" t="e">
        <f t="shared" si="11"/>
        <v>#REF!</v>
      </c>
      <c r="T593" s="1"/>
      <c r="U593" s="1"/>
      <c r="V593" s="1"/>
      <c r="W593" s="1"/>
      <c r="X593" s="1"/>
      <c r="Y593" s="1"/>
      <c r="Z593" s="1"/>
    </row>
    <row r="594" spans="1:26" ht="39.75" customHeight="1" x14ac:dyDescent="0.25">
      <c r="A594" s="92">
        <f t="shared" si="8"/>
        <v>581</v>
      </c>
      <c r="B594" s="93" t="e">
        <f>'2 SERVICES'!#REF!</f>
        <v>#REF!</v>
      </c>
      <c r="C594" s="94">
        <f>'2 SERVICES'!B592</f>
        <v>0</v>
      </c>
      <c r="D594" s="95"/>
      <c r="E594" s="89"/>
      <c r="F594" s="96">
        <f t="shared" si="9"/>
        <v>30</v>
      </c>
      <c r="G594" s="91" t="s">
        <v>185</v>
      </c>
      <c r="H594" s="96">
        <f t="shared" si="10"/>
        <v>180</v>
      </c>
      <c r="I594" s="89"/>
      <c r="J594" s="96" t="e">
        <f>'2 SERVICES'!#REF!</f>
        <v>#REF!</v>
      </c>
      <c r="K594" s="91"/>
      <c r="L594" s="97" t="e">
        <f>'2 SERVICES'!#REF!</f>
        <v>#REF!</v>
      </c>
      <c r="M594" s="774" t="s">
        <v>165</v>
      </c>
      <c r="N594" s="462"/>
      <c r="O594" s="462"/>
      <c r="P594" s="462"/>
      <c r="Q594" s="462"/>
      <c r="R594" s="463"/>
      <c r="S594" s="98" t="e">
        <f t="shared" si="11"/>
        <v>#REF!</v>
      </c>
      <c r="T594" s="1"/>
      <c r="U594" s="1"/>
      <c r="V594" s="1"/>
      <c r="W594" s="1"/>
      <c r="X594" s="1"/>
      <c r="Y594" s="1"/>
      <c r="Z594" s="1"/>
    </row>
    <row r="595" spans="1:26" ht="39.75" customHeight="1" x14ac:dyDescent="0.25">
      <c r="A595" s="92">
        <f t="shared" si="8"/>
        <v>582</v>
      </c>
      <c r="B595" s="99" t="e">
        <f>'2 SERVICES'!#REF!</f>
        <v>#REF!</v>
      </c>
      <c r="C595" s="94">
        <f>'2 SERVICES'!B593</f>
        <v>0</v>
      </c>
      <c r="D595" s="95"/>
      <c r="E595" s="89"/>
      <c r="F595" s="100">
        <f t="shared" si="9"/>
        <v>30</v>
      </c>
      <c r="G595" s="91" t="s">
        <v>186</v>
      </c>
      <c r="H595" s="96">
        <f t="shared" si="10"/>
        <v>180</v>
      </c>
      <c r="I595" s="89"/>
      <c r="J595" s="96" t="e">
        <f>'2 SERVICES'!#REF!</f>
        <v>#REF!</v>
      </c>
      <c r="K595" s="91"/>
      <c r="L595" s="97" t="e">
        <f>'2 SERVICES'!#REF!</f>
        <v>#REF!</v>
      </c>
      <c r="M595" s="774" t="s">
        <v>165</v>
      </c>
      <c r="N595" s="462"/>
      <c r="O595" s="462"/>
      <c r="P595" s="462"/>
      <c r="Q595" s="462"/>
      <c r="R595" s="463"/>
      <c r="S595" s="98" t="e">
        <f t="shared" si="11"/>
        <v>#REF!</v>
      </c>
      <c r="T595" s="1"/>
      <c r="U595" s="1"/>
      <c r="V595" s="1"/>
      <c r="W595" s="1"/>
      <c r="X595" s="1"/>
      <c r="Y595" s="1"/>
      <c r="Z595" s="1"/>
    </row>
    <row r="596" spans="1:26" ht="39.75" customHeight="1" x14ac:dyDescent="0.25">
      <c r="A596" s="92">
        <f t="shared" si="8"/>
        <v>583</v>
      </c>
      <c r="B596" s="93" t="e">
        <f>'2 SERVICES'!#REF!</f>
        <v>#REF!</v>
      </c>
      <c r="C596" s="94">
        <f>'2 SERVICES'!B594</f>
        <v>0</v>
      </c>
      <c r="D596" s="95"/>
      <c r="E596" s="89"/>
      <c r="F596" s="96">
        <f t="shared" si="9"/>
        <v>30</v>
      </c>
      <c r="G596" s="91" t="s">
        <v>185</v>
      </c>
      <c r="H596" s="96">
        <f t="shared" si="10"/>
        <v>180</v>
      </c>
      <c r="I596" s="89"/>
      <c r="J596" s="96" t="e">
        <f>'2 SERVICES'!#REF!</f>
        <v>#REF!</v>
      </c>
      <c r="K596" s="91"/>
      <c r="L596" s="97" t="e">
        <f>'2 SERVICES'!#REF!</f>
        <v>#REF!</v>
      </c>
      <c r="M596" s="774" t="s">
        <v>165</v>
      </c>
      <c r="N596" s="462"/>
      <c r="O596" s="462"/>
      <c r="P596" s="462"/>
      <c r="Q596" s="462"/>
      <c r="R596" s="463"/>
      <c r="S596" s="98" t="e">
        <f t="shared" si="11"/>
        <v>#REF!</v>
      </c>
      <c r="T596" s="1"/>
      <c r="U596" s="1"/>
      <c r="V596" s="1"/>
      <c r="W596" s="1"/>
      <c r="X596" s="1"/>
      <c r="Y596" s="1"/>
      <c r="Z596" s="1"/>
    </row>
    <row r="597" spans="1:26" ht="39.75" customHeight="1" x14ac:dyDescent="0.25">
      <c r="A597" s="92">
        <f t="shared" si="8"/>
        <v>584</v>
      </c>
      <c r="B597" s="99" t="e">
        <f>'2 SERVICES'!#REF!</f>
        <v>#REF!</v>
      </c>
      <c r="C597" s="94">
        <f>'2 SERVICES'!B595</f>
        <v>0</v>
      </c>
      <c r="D597" s="95"/>
      <c r="E597" s="89"/>
      <c r="F597" s="100">
        <f t="shared" si="9"/>
        <v>30</v>
      </c>
      <c r="G597" s="91" t="s">
        <v>186</v>
      </c>
      <c r="H597" s="96">
        <f t="shared" si="10"/>
        <v>180</v>
      </c>
      <c r="I597" s="89"/>
      <c r="J597" s="96" t="e">
        <f>'2 SERVICES'!#REF!</f>
        <v>#REF!</v>
      </c>
      <c r="K597" s="91"/>
      <c r="L597" s="97" t="e">
        <f>'2 SERVICES'!#REF!</f>
        <v>#REF!</v>
      </c>
      <c r="M597" s="774" t="s">
        <v>165</v>
      </c>
      <c r="N597" s="462"/>
      <c r="O597" s="462"/>
      <c r="P597" s="462"/>
      <c r="Q597" s="462"/>
      <c r="R597" s="463"/>
      <c r="S597" s="98" t="e">
        <f t="shared" si="11"/>
        <v>#REF!</v>
      </c>
      <c r="T597" s="1"/>
      <c r="U597" s="1"/>
      <c r="V597" s="1"/>
      <c r="W597" s="1"/>
      <c r="X597" s="1"/>
      <c r="Y597" s="1"/>
      <c r="Z597" s="1"/>
    </row>
    <row r="598" spans="1:26" ht="39.75" customHeight="1" x14ac:dyDescent="0.25">
      <c r="A598" s="92">
        <f t="shared" si="8"/>
        <v>585</v>
      </c>
      <c r="B598" s="93" t="e">
        <f>'2 SERVICES'!#REF!</f>
        <v>#REF!</v>
      </c>
      <c r="C598" s="94">
        <f>'2 SERVICES'!B596</f>
        <v>0</v>
      </c>
      <c r="D598" s="95"/>
      <c r="E598" s="89"/>
      <c r="F598" s="96">
        <f t="shared" si="9"/>
        <v>30</v>
      </c>
      <c r="G598" s="91" t="s">
        <v>185</v>
      </c>
      <c r="H598" s="96">
        <f t="shared" si="10"/>
        <v>180</v>
      </c>
      <c r="I598" s="89"/>
      <c r="J598" s="96" t="e">
        <f>'2 SERVICES'!#REF!</f>
        <v>#REF!</v>
      </c>
      <c r="K598" s="91"/>
      <c r="L598" s="97" t="e">
        <f>'2 SERVICES'!#REF!</f>
        <v>#REF!</v>
      </c>
      <c r="M598" s="774" t="s">
        <v>165</v>
      </c>
      <c r="N598" s="462"/>
      <c r="O598" s="462"/>
      <c r="P598" s="462"/>
      <c r="Q598" s="462"/>
      <c r="R598" s="463"/>
      <c r="S598" s="98" t="e">
        <f t="shared" si="11"/>
        <v>#REF!</v>
      </c>
      <c r="T598" s="1"/>
      <c r="U598" s="1"/>
      <c r="V598" s="1"/>
      <c r="W598" s="1"/>
      <c r="X598" s="1"/>
      <c r="Y598" s="1"/>
      <c r="Z598" s="1"/>
    </row>
    <row r="599" spans="1:26" ht="39.75" customHeight="1" x14ac:dyDescent="0.25">
      <c r="A599" s="92">
        <f t="shared" si="8"/>
        <v>586</v>
      </c>
      <c r="B599" s="99" t="e">
        <f>'2 SERVICES'!#REF!</f>
        <v>#REF!</v>
      </c>
      <c r="C599" s="94">
        <f>'2 SERVICES'!B597</f>
        <v>0</v>
      </c>
      <c r="D599" s="95"/>
      <c r="E599" s="89"/>
      <c r="F599" s="100">
        <f t="shared" si="9"/>
        <v>30</v>
      </c>
      <c r="G599" s="91" t="s">
        <v>186</v>
      </c>
      <c r="H599" s="96">
        <f t="shared" si="10"/>
        <v>180</v>
      </c>
      <c r="I599" s="89"/>
      <c r="J599" s="96" t="e">
        <f>'2 SERVICES'!#REF!</f>
        <v>#REF!</v>
      </c>
      <c r="K599" s="91"/>
      <c r="L599" s="97" t="e">
        <f>'2 SERVICES'!#REF!</f>
        <v>#REF!</v>
      </c>
      <c r="M599" s="774" t="s">
        <v>165</v>
      </c>
      <c r="N599" s="462"/>
      <c r="O599" s="462"/>
      <c r="P599" s="462"/>
      <c r="Q599" s="462"/>
      <c r="R599" s="463"/>
      <c r="S599" s="98" t="e">
        <f t="shared" si="11"/>
        <v>#REF!</v>
      </c>
      <c r="T599" s="1"/>
      <c r="U599" s="1"/>
      <c r="V599" s="1"/>
      <c r="W599" s="1"/>
      <c r="X599" s="1"/>
      <c r="Y599" s="1"/>
      <c r="Z599" s="1"/>
    </row>
    <row r="600" spans="1:26" ht="39.75" customHeight="1" x14ac:dyDescent="0.25">
      <c r="A600" s="92">
        <f t="shared" si="8"/>
        <v>587</v>
      </c>
      <c r="B600" s="93" t="e">
        <f>'2 SERVICES'!#REF!</f>
        <v>#REF!</v>
      </c>
      <c r="C600" s="94">
        <f>'2 SERVICES'!B598</f>
        <v>0</v>
      </c>
      <c r="D600" s="95"/>
      <c r="E600" s="89"/>
      <c r="F600" s="96">
        <f t="shared" si="9"/>
        <v>30</v>
      </c>
      <c r="G600" s="91" t="s">
        <v>185</v>
      </c>
      <c r="H600" s="96">
        <f t="shared" si="10"/>
        <v>180</v>
      </c>
      <c r="I600" s="89"/>
      <c r="J600" s="96" t="e">
        <f>'2 SERVICES'!#REF!</f>
        <v>#REF!</v>
      </c>
      <c r="K600" s="91"/>
      <c r="L600" s="97" t="e">
        <f>'2 SERVICES'!#REF!</f>
        <v>#REF!</v>
      </c>
      <c r="M600" s="774" t="s">
        <v>165</v>
      </c>
      <c r="N600" s="462"/>
      <c r="O600" s="462"/>
      <c r="P600" s="462"/>
      <c r="Q600" s="462"/>
      <c r="R600" s="463"/>
      <c r="S600" s="98" t="e">
        <f t="shared" si="11"/>
        <v>#REF!</v>
      </c>
      <c r="T600" s="1"/>
      <c r="U600" s="1"/>
      <c r="V600" s="1"/>
      <c r="W600" s="1"/>
      <c r="X600" s="1"/>
      <c r="Y600" s="1"/>
      <c r="Z600" s="1"/>
    </row>
    <row r="601" spans="1:26" ht="39.75" customHeight="1" x14ac:dyDescent="0.25">
      <c r="A601" s="92">
        <f t="shared" si="8"/>
        <v>588</v>
      </c>
      <c r="B601" s="99" t="e">
        <f>'2 SERVICES'!#REF!</f>
        <v>#REF!</v>
      </c>
      <c r="C601" s="94">
        <f>'2 SERVICES'!B599</f>
        <v>0</v>
      </c>
      <c r="D601" s="95"/>
      <c r="E601" s="89"/>
      <c r="F601" s="100">
        <f t="shared" si="9"/>
        <v>30</v>
      </c>
      <c r="G601" s="91" t="s">
        <v>186</v>
      </c>
      <c r="H601" s="96">
        <f t="shared" si="10"/>
        <v>180</v>
      </c>
      <c r="I601" s="89"/>
      <c r="J601" s="96" t="e">
        <f>'2 SERVICES'!#REF!</f>
        <v>#REF!</v>
      </c>
      <c r="K601" s="91"/>
      <c r="L601" s="97" t="e">
        <f>'2 SERVICES'!#REF!</f>
        <v>#REF!</v>
      </c>
      <c r="M601" s="774" t="s">
        <v>165</v>
      </c>
      <c r="N601" s="462"/>
      <c r="O601" s="462"/>
      <c r="P601" s="462"/>
      <c r="Q601" s="462"/>
      <c r="R601" s="463"/>
      <c r="S601" s="98" t="e">
        <f t="shared" si="11"/>
        <v>#REF!</v>
      </c>
      <c r="T601" s="1"/>
      <c r="U601" s="1"/>
      <c r="V601" s="1"/>
      <c r="W601" s="1"/>
      <c r="X601" s="1"/>
      <c r="Y601" s="1"/>
      <c r="Z601" s="1"/>
    </row>
    <row r="602" spans="1:26" ht="39.75" customHeight="1" x14ac:dyDescent="0.25">
      <c r="A602" s="92">
        <f t="shared" si="8"/>
        <v>589</v>
      </c>
      <c r="B602" s="93" t="e">
        <f>'2 SERVICES'!#REF!</f>
        <v>#REF!</v>
      </c>
      <c r="C602" s="94">
        <f>'2 SERVICES'!B600</f>
        <v>0</v>
      </c>
      <c r="D602" s="95"/>
      <c r="E602" s="89"/>
      <c r="F602" s="96">
        <f t="shared" si="9"/>
        <v>30</v>
      </c>
      <c r="G602" s="91" t="s">
        <v>185</v>
      </c>
      <c r="H602" s="96">
        <f t="shared" si="10"/>
        <v>180</v>
      </c>
      <c r="I602" s="89"/>
      <c r="J602" s="96" t="e">
        <f>'2 SERVICES'!#REF!</f>
        <v>#REF!</v>
      </c>
      <c r="K602" s="91"/>
      <c r="L602" s="97" t="e">
        <f>'2 SERVICES'!#REF!</f>
        <v>#REF!</v>
      </c>
      <c r="M602" s="774" t="s">
        <v>165</v>
      </c>
      <c r="N602" s="462"/>
      <c r="O602" s="462"/>
      <c r="P602" s="462"/>
      <c r="Q602" s="462"/>
      <c r="R602" s="463"/>
      <c r="S602" s="98" t="e">
        <f t="shared" si="11"/>
        <v>#REF!</v>
      </c>
      <c r="T602" s="1"/>
      <c r="U602" s="1"/>
      <c r="V602" s="1"/>
      <c r="W602" s="1"/>
      <c r="X602" s="1"/>
      <c r="Y602" s="1"/>
      <c r="Z602" s="1"/>
    </row>
    <row r="603" spans="1:26" ht="39.75" customHeight="1" x14ac:dyDescent="0.25">
      <c r="A603" s="92">
        <f t="shared" si="8"/>
        <v>590</v>
      </c>
      <c r="B603" s="99" t="e">
        <f>'2 SERVICES'!#REF!</f>
        <v>#REF!</v>
      </c>
      <c r="C603" s="94">
        <f>'2 SERVICES'!B601</f>
        <v>0</v>
      </c>
      <c r="D603" s="95"/>
      <c r="E603" s="89"/>
      <c r="F603" s="100">
        <f t="shared" si="9"/>
        <v>30</v>
      </c>
      <c r="G603" s="91" t="s">
        <v>186</v>
      </c>
      <c r="H603" s="96">
        <f t="shared" si="10"/>
        <v>180</v>
      </c>
      <c r="I603" s="89"/>
      <c r="J603" s="96" t="e">
        <f>'2 SERVICES'!#REF!</f>
        <v>#REF!</v>
      </c>
      <c r="K603" s="91"/>
      <c r="L603" s="97" t="e">
        <f>'2 SERVICES'!#REF!</f>
        <v>#REF!</v>
      </c>
      <c r="M603" s="774" t="s">
        <v>165</v>
      </c>
      <c r="N603" s="462"/>
      <c r="O603" s="462"/>
      <c r="P603" s="462"/>
      <c r="Q603" s="462"/>
      <c r="R603" s="463"/>
      <c r="S603" s="98" t="e">
        <f t="shared" si="11"/>
        <v>#REF!</v>
      </c>
      <c r="T603" s="1"/>
      <c r="U603" s="1"/>
      <c r="V603" s="1"/>
      <c r="W603" s="1"/>
      <c r="X603" s="1"/>
      <c r="Y603" s="1"/>
      <c r="Z603" s="1"/>
    </row>
    <row r="604" spans="1:26" ht="39.75" customHeight="1" x14ac:dyDescent="0.25">
      <c r="A604" s="92">
        <f t="shared" si="8"/>
        <v>591</v>
      </c>
      <c r="B604" s="93" t="e">
        <f>'2 SERVICES'!#REF!</f>
        <v>#REF!</v>
      </c>
      <c r="C604" s="94">
        <f>'2 SERVICES'!B602</f>
        <v>0</v>
      </c>
      <c r="D604" s="95"/>
      <c r="E604" s="89"/>
      <c r="F604" s="96">
        <f t="shared" si="9"/>
        <v>30</v>
      </c>
      <c r="G604" s="91" t="s">
        <v>185</v>
      </c>
      <c r="H604" s="96">
        <f t="shared" si="10"/>
        <v>180</v>
      </c>
      <c r="I604" s="89"/>
      <c r="J604" s="96" t="e">
        <f>'2 SERVICES'!#REF!</f>
        <v>#REF!</v>
      </c>
      <c r="K604" s="91"/>
      <c r="L604" s="97" t="e">
        <f>'2 SERVICES'!#REF!</f>
        <v>#REF!</v>
      </c>
      <c r="M604" s="774" t="s">
        <v>165</v>
      </c>
      <c r="N604" s="462"/>
      <c r="O604" s="462"/>
      <c r="P604" s="462"/>
      <c r="Q604" s="462"/>
      <c r="R604" s="463"/>
      <c r="S604" s="98" t="e">
        <f t="shared" si="11"/>
        <v>#REF!</v>
      </c>
      <c r="T604" s="1"/>
      <c r="U604" s="1"/>
      <c r="V604" s="1"/>
      <c r="W604" s="1"/>
      <c r="X604" s="1"/>
      <c r="Y604" s="1"/>
      <c r="Z604" s="1"/>
    </row>
    <row r="605" spans="1:26" ht="39.75" customHeight="1" x14ac:dyDescent="0.25">
      <c r="A605" s="92">
        <f t="shared" si="8"/>
        <v>592</v>
      </c>
      <c r="B605" s="99" t="e">
        <f>'2 SERVICES'!#REF!</f>
        <v>#REF!</v>
      </c>
      <c r="C605" s="94">
        <f>'2 SERVICES'!B603</f>
        <v>0</v>
      </c>
      <c r="D605" s="95"/>
      <c r="E605" s="89"/>
      <c r="F605" s="100">
        <f t="shared" si="9"/>
        <v>30</v>
      </c>
      <c r="G605" s="91" t="s">
        <v>186</v>
      </c>
      <c r="H605" s="96">
        <f t="shared" si="10"/>
        <v>180</v>
      </c>
      <c r="I605" s="89"/>
      <c r="J605" s="96" t="e">
        <f>'2 SERVICES'!#REF!</f>
        <v>#REF!</v>
      </c>
      <c r="K605" s="91"/>
      <c r="L605" s="97" t="e">
        <f>'2 SERVICES'!#REF!</f>
        <v>#REF!</v>
      </c>
      <c r="M605" s="774" t="s">
        <v>165</v>
      </c>
      <c r="N605" s="462"/>
      <c r="O605" s="462"/>
      <c r="P605" s="462"/>
      <c r="Q605" s="462"/>
      <c r="R605" s="463"/>
      <c r="S605" s="98" t="e">
        <f t="shared" si="11"/>
        <v>#REF!</v>
      </c>
      <c r="T605" s="1"/>
      <c r="U605" s="1"/>
      <c r="V605" s="1"/>
      <c r="W605" s="1"/>
      <c r="X605" s="1"/>
      <c r="Y605" s="1"/>
      <c r="Z605" s="1"/>
    </row>
    <row r="606" spans="1:26" ht="39.75" customHeight="1" x14ac:dyDescent="0.25">
      <c r="A606" s="92">
        <f t="shared" si="8"/>
        <v>593</v>
      </c>
      <c r="B606" s="93" t="e">
        <f>'2 SERVICES'!#REF!</f>
        <v>#REF!</v>
      </c>
      <c r="C606" s="94">
        <f>'2 SERVICES'!B604</f>
        <v>0</v>
      </c>
      <c r="D606" s="95"/>
      <c r="E606" s="89"/>
      <c r="F606" s="96">
        <f t="shared" si="9"/>
        <v>30</v>
      </c>
      <c r="G606" s="91" t="s">
        <v>185</v>
      </c>
      <c r="H606" s="96">
        <f t="shared" si="10"/>
        <v>180</v>
      </c>
      <c r="I606" s="89"/>
      <c r="J606" s="96" t="e">
        <f>'2 SERVICES'!#REF!</f>
        <v>#REF!</v>
      </c>
      <c r="K606" s="91"/>
      <c r="L606" s="97" t="e">
        <f>'2 SERVICES'!#REF!</f>
        <v>#REF!</v>
      </c>
      <c r="M606" s="774" t="s">
        <v>165</v>
      </c>
      <c r="N606" s="462"/>
      <c r="O606" s="462"/>
      <c r="P606" s="462"/>
      <c r="Q606" s="462"/>
      <c r="R606" s="463"/>
      <c r="S606" s="98" t="e">
        <f t="shared" si="11"/>
        <v>#REF!</v>
      </c>
      <c r="T606" s="1"/>
      <c r="U606" s="1"/>
      <c r="V606" s="1"/>
      <c r="W606" s="1"/>
      <c r="X606" s="1"/>
      <c r="Y606" s="1"/>
      <c r="Z606" s="1"/>
    </row>
    <row r="607" spans="1:26" ht="39.75" customHeight="1" x14ac:dyDescent="0.25">
      <c r="A607" s="92">
        <f t="shared" si="8"/>
        <v>594</v>
      </c>
      <c r="B607" s="99" t="e">
        <f>'2 SERVICES'!#REF!</f>
        <v>#REF!</v>
      </c>
      <c r="C607" s="94">
        <f>'2 SERVICES'!B605</f>
        <v>0</v>
      </c>
      <c r="D607" s="95"/>
      <c r="E607" s="89"/>
      <c r="F607" s="100">
        <f t="shared" si="9"/>
        <v>30</v>
      </c>
      <c r="G607" s="91" t="s">
        <v>186</v>
      </c>
      <c r="H607" s="96">
        <f t="shared" si="10"/>
        <v>180</v>
      </c>
      <c r="I607" s="89"/>
      <c r="J607" s="96" t="e">
        <f>'2 SERVICES'!#REF!</f>
        <v>#REF!</v>
      </c>
      <c r="K607" s="91"/>
      <c r="L607" s="97" t="e">
        <f>'2 SERVICES'!#REF!</f>
        <v>#REF!</v>
      </c>
      <c r="M607" s="774" t="s">
        <v>165</v>
      </c>
      <c r="N607" s="462"/>
      <c r="O607" s="462"/>
      <c r="P607" s="462"/>
      <c r="Q607" s="462"/>
      <c r="R607" s="463"/>
      <c r="S607" s="98" t="e">
        <f t="shared" si="11"/>
        <v>#REF!</v>
      </c>
      <c r="T607" s="1"/>
      <c r="U607" s="1"/>
      <c r="V607" s="1"/>
      <c r="W607" s="1"/>
      <c r="X607" s="1"/>
      <c r="Y607" s="1"/>
      <c r="Z607" s="1"/>
    </row>
    <row r="608" spans="1:26" ht="39.75" customHeight="1" x14ac:dyDescent="0.25">
      <c r="A608" s="92">
        <f t="shared" si="8"/>
        <v>595</v>
      </c>
      <c r="B608" s="93" t="e">
        <f>'2 SERVICES'!#REF!</f>
        <v>#REF!</v>
      </c>
      <c r="C608" s="94">
        <f>'2 SERVICES'!B606</f>
        <v>0</v>
      </c>
      <c r="D608" s="95"/>
      <c r="E608" s="89"/>
      <c r="F608" s="96">
        <f t="shared" si="9"/>
        <v>30</v>
      </c>
      <c r="G608" s="91" t="s">
        <v>185</v>
      </c>
      <c r="H608" s="96">
        <f t="shared" si="10"/>
        <v>180</v>
      </c>
      <c r="I608" s="89"/>
      <c r="J608" s="96" t="e">
        <f>'2 SERVICES'!#REF!</f>
        <v>#REF!</v>
      </c>
      <c r="K608" s="91"/>
      <c r="L608" s="97" t="e">
        <f>'2 SERVICES'!#REF!</f>
        <v>#REF!</v>
      </c>
      <c r="M608" s="774" t="s">
        <v>165</v>
      </c>
      <c r="N608" s="462"/>
      <c r="O608" s="462"/>
      <c r="P608" s="462"/>
      <c r="Q608" s="462"/>
      <c r="R608" s="463"/>
      <c r="S608" s="98" t="e">
        <f t="shared" si="11"/>
        <v>#REF!</v>
      </c>
      <c r="T608" s="1"/>
      <c r="U608" s="1"/>
      <c r="V608" s="1"/>
      <c r="W608" s="1"/>
      <c r="X608" s="1"/>
      <c r="Y608" s="1"/>
      <c r="Z608" s="1"/>
    </row>
    <row r="609" spans="1:26" ht="39.75" customHeight="1" x14ac:dyDescent="0.25">
      <c r="A609" s="92">
        <f t="shared" si="8"/>
        <v>596</v>
      </c>
      <c r="B609" s="99" t="e">
        <f>'2 SERVICES'!#REF!</f>
        <v>#REF!</v>
      </c>
      <c r="C609" s="94">
        <f>'2 SERVICES'!B607</f>
        <v>0</v>
      </c>
      <c r="D609" s="95"/>
      <c r="E609" s="89"/>
      <c r="F609" s="100">
        <f t="shared" si="9"/>
        <v>30</v>
      </c>
      <c r="G609" s="91" t="s">
        <v>186</v>
      </c>
      <c r="H609" s="96">
        <f t="shared" si="10"/>
        <v>180</v>
      </c>
      <c r="I609" s="89"/>
      <c r="J609" s="96" t="e">
        <f>'2 SERVICES'!#REF!</f>
        <v>#REF!</v>
      </c>
      <c r="K609" s="91"/>
      <c r="L609" s="97" t="e">
        <f>'2 SERVICES'!#REF!</f>
        <v>#REF!</v>
      </c>
      <c r="M609" s="774" t="s">
        <v>165</v>
      </c>
      <c r="N609" s="462"/>
      <c r="O609" s="462"/>
      <c r="P609" s="462"/>
      <c r="Q609" s="462"/>
      <c r="R609" s="463"/>
      <c r="S609" s="98" t="e">
        <f t="shared" si="11"/>
        <v>#REF!</v>
      </c>
      <c r="T609" s="1"/>
      <c r="U609" s="1"/>
      <c r="V609" s="1"/>
      <c r="W609" s="1"/>
      <c r="X609" s="1"/>
      <c r="Y609" s="1"/>
      <c r="Z609" s="1"/>
    </row>
    <row r="610" spans="1:26" ht="39.75" customHeight="1" x14ac:dyDescent="0.25">
      <c r="A610" s="92">
        <f t="shared" si="8"/>
        <v>597</v>
      </c>
      <c r="B610" s="93" t="e">
        <f>'2 SERVICES'!#REF!</f>
        <v>#REF!</v>
      </c>
      <c r="C610" s="94">
        <f>'2 SERVICES'!B608</f>
        <v>0</v>
      </c>
      <c r="D610" s="95"/>
      <c r="E610" s="89"/>
      <c r="F610" s="96">
        <f t="shared" si="9"/>
        <v>30</v>
      </c>
      <c r="G610" s="91" t="s">
        <v>185</v>
      </c>
      <c r="H610" s="96">
        <f t="shared" si="10"/>
        <v>180</v>
      </c>
      <c r="I610" s="89"/>
      <c r="J610" s="96" t="e">
        <f>'2 SERVICES'!#REF!</f>
        <v>#REF!</v>
      </c>
      <c r="K610" s="91"/>
      <c r="L610" s="97" t="e">
        <f>'2 SERVICES'!#REF!</f>
        <v>#REF!</v>
      </c>
      <c r="M610" s="774" t="s">
        <v>165</v>
      </c>
      <c r="N610" s="462"/>
      <c r="O610" s="462"/>
      <c r="P610" s="462"/>
      <c r="Q610" s="462"/>
      <c r="R610" s="463"/>
      <c r="S610" s="98" t="e">
        <f t="shared" si="11"/>
        <v>#REF!</v>
      </c>
      <c r="T610" s="1"/>
      <c r="U610" s="1"/>
      <c r="V610" s="1"/>
      <c r="W610" s="1"/>
      <c r="X610" s="1"/>
      <c r="Y610" s="1"/>
      <c r="Z610" s="1"/>
    </row>
    <row r="611" spans="1:26" ht="39.75" customHeight="1" x14ac:dyDescent="0.25">
      <c r="A611" s="92">
        <f t="shared" si="8"/>
        <v>598</v>
      </c>
      <c r="B611" s="99" t="e">
        <f>'2 SERVICES'!#REF!</f>
        <v>#REF!</v>
      </c>
      <c r="C611" s="94">
        <f>'2 SERVICES'!B609</f>
        <v>0</v>
      </c>
      <c r="D611" s="95"/>
      <c r="E611" s="89"/>
      <c r="F611" s="100">
        <f t="shared" si="9"/>
        <v>30</v>
      </c>
      <c r="G611" s="91" t="s">
        <v>186</v>
      </c>
      <c r="H611" s="96">
        <f t="shared" si="10"/>
        <v>180</v>
      </c>
      <c r="I611" s="89"/>
      <c r="J611" s="96" t="e">
        <f>'2 SERVICES'!#REF!</f>
        <v>#REF!</v>
      </c>
      <c r="K611" s="91"/>
      <c r="L611" s="97" t="e">
        <f>'2 SERVICES'!#REF!</f>
        <v>#REF!</v>
      </c>
      <c r="M611" s="774" t="s">
        <v>165</v>
      </c>
      <c r="N611" s="462"/>
      <c r="O611" s="462"/>
      <c r="P611" s="462"/>
      <c r="Q611" s="462"/>
      <c r="R611" s="463"/>
      <c r="S611" s="98" t="e">
        <f t="shared" si="11"/>
        <v>#REF!</v>
      </c>
      <c r="T611" s="1"/>
      <c r="U611" s="1"/>
      <c r="V611" s="1"/>
      <c r="W611" s="1"/>
      <c r="X611" s="1"/>
      <c r="Y611" s="1"/>
      <c r="Z611" s="1"/>
    </row>
    <row r="612" spans="1:26" ht="39.75" customHeight="1" x14ac:dyDescent="0.25">
      <c r="A612" s="92">
        <f t="shared" si="8"/>
        <v>599</v>
      </c>
      <c r="B612" s="93" t="e">
        <f>'2 SERVICES'!#REF!</f>
        <v>#REF!</v>
      </c>
      <c r="C612" s="94">
        <f>'2 SERVICES'!B610</f>
        <v>0</v>
      </c>
      <c r="D612" s="95"/>
      <c r="E612" s="89"/>
      <c r="F612" s="96">
        <f t="shared" si="9"/>
        <v>30</v>
      </c>
      <c r="G612" s="91" t="s">
        <v>185</v>
      </c>
      <c r="H612" s="96">
        <f t="shared" si="10"/>
        <v>180</v>
      </c>
      <c r="I612" s="89"/>
      <c r="J612" s="96" t="e">
        <f>'2 SERVICES'!#REF!</f>
        <v>#REF!</v>
      </c>
      <c r="K612" s="91"/>
      <c r="L612" s="97" t="e">
        <f>'2 SERVICES'!#REF!</f>
        <v>#REF!</v>
      </c>
      <c r="M612" s="774" t="s">
        <v>165</v>
      </c>
      <c r="N612" s="462"/>
      <c r="O612" s="462"/>
      <c r="P612" s="462"/>
      <c r="Q612" s="462"/>
      <c r="R612" s="463"/>
      <c r="S612" s="98" t="e">
        <f t="shared" si="11"/>
        <v>#REF!</v>
      </c>
      <c r="T612" s="1"/>
      <c r="U612" s="1"/>
      <c r="V612" s="1"/>
      <c r="W612" s="1"/>
      <c r="X612" s="1"/>
      <c r="Y612" s="1"/>
      <c r="Z612" s="1"/>
    </row>
    <row r="613" spans="1:26" ht="39.75" customHeight="1" x14ac:dyDescent="0.25">
      <c r="A613" s="92">
        <f t="shared" si="8"/>
        <v>600</v>
      </c>
      <c r="B613" s="99" t="e">
        <f>'2 SERVICES'!#REF!</f>
        <v>#REF!</v>
      </c>
      <c r="C613" s="94">
        <f>'2 SERVICES'!B611</f>
        <v>0</v>
      </c>
      <c r="D613" s="95"/>
      <c r="E613" s="89"/>
      <c r="F613" s="100">
        <f t="shared" si="9"/>
        <v>30</v>
      </c>
      <c r="G613" s="91" t="s">
        <v>186</v>
      </c>
      <c r="H613" s="96">
        <f t="shared" si="10"/>
        <v>180</v>
      </c>
      <c r="I613" s="89"/>
      <c r="J613" s="96" t="e">
        <f>'2 SERVICES'!#REF!</f>
        <v>#REF!</v>
      </c>
      <c r="K613" s="91"/>
      <c r="L613" s="97" t="e">
        <f>'2 SERVICES'!#REF!</f>
        <v>#REF!</v>
      </c>
      <c r="M613" s="774" t="s">
        <v>165</v>
      </c>
      <c r="N613" s="462"/>
      <c r="O613" s="462"/>
      <c r="P613" s="462"/>
      <c r="Q613" s="462"/>
      <c r="R613" s="463"/>
      <c r="S613" s="98" t="e">
        <f t="shared" si="11"/>
        <v>#REF!</v>
      </c>
      <c r="T613" s="1"/>
      <c r="U613" s="1"/>
      <c r="V613" s="1"/>
      <c r="W613" s="1"/>
      <c r="X613" s="1"/>
      <c r="Y613" s="1"/>
      <c r="Z613" s="1"/>
    </row>
    <row r="614" spans="1:26" ht="39.75" customHeight="1" x14ac:dyDescent="0.25">
      <c r="A614" s="92">
        <f t="shared" si="8"/>
        <v>601</v>
      </c>
      <c r="B614" s="93" t="e">
        <f>'2 SERVICES'!#REF!</f>
        <v>#REF!</v>
      </c>
      <c r="C614" s="94">
        <f>'2 SERVICES'!B612</f>
        <v>0</v>
      </c>
      <c r="D614" s="95"/>
      <c r="E614" s="89"/>
      <c r="F614" s="96">
        <f t="shared" si="9"/>
        <v>30</v>
      </c>
      <c r="G614" s="91" t="s">
        <v>185</v>
      </c>
      <c r="H614" s="96">
        <f t="shared" si="10"/>
        <v>180</v>
      </c>
      <c r="I614" s="89"/>
      <c r="J614" s="96" t="e">
        <f>'2 SERVICES'!#REF!</f>
        <v>#REF!</v>
      </c>
      <c r="K614" s="91"/>
      <c r="L614" s="97" t="e">
        <f>'2 SERVICES'!#REF!</f>
        <v>#REF!</v>
      </c>
      <c r="M614" s="774" t="s">
        <v>165</v>
      </c>
      <c r="N614" s="462"/>
      <c r="O614" s="462"/>
      <c r="P614" s="462"/>
      <c r="Q614" s="462"/>
      <c r="R614" s="463"/>
      <c r="S614" s="98" t="e">
        <f t="shared" si="11"/>
        <v>#REF!</v>
      </c>
      <c r="T614" s="1"/>
      <c r="U614" s="1"/>
      <c r="V614" s="1"/>
      <c r="W614" s="1"/>
      <c r="X614" s="1"/>
      <c r="Y614" s="1"/>
      <c r="Z614" s="1"/>
    </row>
    <row r="615" spans="1:26" ht="39.75" customHeight="1" x14ac:dyDescent="0.25">
      <c r="A615" s="92">
        <f t="shared" si="8"/>
        <v>602</v>
      </c>
      <c r="B615" s="99" t="e">
        <f>'2 SERVICES'!#REF!</f>
        <v>#REF!</v>
      </c>
      <c r="C615" s="94">
        <f>'2 SERVICES'!B613</f>
        <v>0</v>
      </c>
      <c r="D615" s="95"/>
      <c r="E615" s="89"/>
      <c r="F615" s="100">
        <f t="shared" si="9"/>
        <v>30</v>
      </c>
      <c r="G615" s="91" t="s">
        <v>186</v>
      </c>
      <c r="H615" s="96">
        <f t="shared" si="10"/>
        <v>180</v>
      </c>
      <c r="I615" s="89"/>
      <c r="J615" s="96" t="e">
        <f>'2 SERVICES'!#REF!</f>
        <v>#REF!</v>
      </c>
      <c r="K615" s="91"/>
      <c r="L615" s="97" t="e">
        <f>'2 SERVICES'!#REF!</f>
        <v>#REF!</v>
      </c>
      <c r="M615" s="774" t="s">
        <v>165</v>
      </c>
      <c r="N615" s="462"/>
      <c r="O615" s="462"/>
      <c r="P615" s="462"/>
      <c r="Q615" s="462"/>
      <c r="R615" s="463"/>
      <c r="S615" s="98" t="e">
        <f t="shared" si="11"/>
        <v>#REF!</v>
      </c>
      <c r="T615" s="1"/>
      <c r="U615" s="1"/>
      <c r="V615" s="1"/>
      <c r="W615" s="1"/>
      <c r="X615" s="1"/>
      <c r="Y615" s="1"/>
      <c r="Z615" s="1"/>
    </row>
    <row r="616" spans="1:26" ht="39.75" customHeight="1" x14ac:dyDescent="0.25">
      <c r="A616" s="92">
        <f t="shared" si="8"/>
        <v>603</v>
      </c>
      <c r="B616" s="93" t="e">
        <f>'2 SERVICES'!#REF!</f>
        <v>#REF!</v>
      </c>
      <c r="C616" s="94">
        <f>'2 SERVICES'!B614</f>
        <v>0</v>
      </c>
      <c r="D616" s="95"/>
      <c r="E616" s="89"/>
      <c r="F616" s="96">
        <f t="shared" si="9"/>
        <v>30</v>
      </c>
      <c r="G616" s="91" t="s">
        <v>185</v>
      </c>
      <c r="H616" s="96">
        <f t="shared" si="10"/>
        <v>180</v>
      </c>
      <c r="I616" s="89"/>
      <c r="J616" s="96" t="e">
        <f>'2 SERVICES'!#REF!</f>
        <v>#REF!</v>
      </c>
      <c r="K616" s="91"/>
      <c r="L616" s="97" t="e">
        <f>'2 SERVICES'!#REF!</f>
        <v>#REF!</v>
      </c>
      <c r="M616" s="774" t="s">
        <v>165</v>
      </c>
      <c r="N616" s="462"/>
      <c r="O616" s="462"/>
      <c r="P616" s="462"/>
      <c r="Q616" s="462"/>
      <c r="R616" s="463"/>
      <c r="S616" s="98" t="e">
        <f t="shared" si="11"/>
        <v>#REF!</v>
      </c>
      <c r="T616" s="1"/>
      <c r="U616" s="1"/>
      <c r="V616" s="1"/>
      <c r="W616" s="1"/>
      <c r="X616" s="1"/>
      <c r="Y616" s="1"/>
      <c r="Z616" s="1"/>
    </row>
    <row r="617" spans="1:26" ht="39.75" customHeight="1" x14ac:dyDescent="0.25">
      <c r="A617" s="92">
        <f t="shared" si="8"/>
        <v>604</v>
      </c>
      <c r="B617" s="99" t="e">
        <f>'2 SERVICES'!#REF!</f>
        <v>#REF!</v>
      </c>
      <c r="C617" s="94">
        <f>'2 SERVICES'!B615</f>
        <v>0</v>
      </c>
      <c r="D617" s="95"/>
      <c r="E617" s="89"/>
      <c r="F617" s="100">
        <f t="shared" si="9"/>
        <v>30</v>
      </c>
      <c r="G617" s="91" t="s">
        <v>186</v>
      </c>
      <c r="H617" s="96">
        <f t="shared" si="10"/>
        <v>180</v>
      </c>
      <c r="I617" s="89"/>
      <c r="J617" s="96" t="e">
        <f>'2 SERVICES'!#REF!</f>
        <v>#REF!</v>
      </c>
      <c r="K617" s="91"/>
      <c r="L617" s="97" t="e">
        <f>'2 SERVICES'!#REF!</f>
        <v>#REF!</v>
      </c>
      <c r="M617" s="774" t="s">
        <v>165</v>
      </c>
      <c r="N617" s="462"/>
      <c r="O617" s="462"/>
      <c r="P617" s="462"/>
      <c r="Q617" s="462"/>
      <c r="R617" s="463"/>
      <c r="S617" s="98" t="e">
        <f t="shared" si="11"/>
        <v>#REF!</v>
      </c>
      <c r="T617" s="1"/>
      <c r="U617" s="1"/>
      <c r="V617" s="1"/>
      <c r="W617" s="1"/>
      <c r="X617" s="1"/>
      <c r="Y617" s="1"/>
      <c r="Z617" s="1"/>
    </row>
    <row r="618" spans="1:26" ht="39.75" customHeight="1" x14ac:dyDescent="0.25">
      <c r="A618" s="92">
        <f t="shared" si="8"/>
        <v>605</v>
      </c>
      <c r="B618" s="93" t="e">
        <f>'2 SERVICES'!#REF!</f>
        <v>#REF!</v>
      </c>
      <c r="C618" s="94">
        <f>'2 SERVICES'!B616</f>
        <v>0</v>
      </c>
      <c r="D618" s="95"/>
      <c r="E618" s="89"/>
      <c r="F618" s="96">
        <f t="shared" si="9"/>
        <v>30</v>
      </c>
      <c r="G618" s="91" t="s">
        <v>185</v>
      </c>
      <c r="H618" s="96">
        <f t="shared" si="10"/>
        <v>180</v>
      </c>
      <c r="I618" s="89"/>
      <c r="J618" s="96" t="e">
        <f>'2 SERVICES'!#REF!</f>
        <v>#REF!</v>
      </c>
      <c r="K618" s="91"/>
      <c r="L618" s="97" t="e">
        <f>'2 SERVICES'!#REF!</f>
        <v>#REF!</v>
      </c>
      <c r="M618" s="774" t="s">
        <v>165</v>
      </c>
      <c r="N618" s="462"/>
      <c r="O618" s="462"/>
      <c r="P618" s="462"/>
      <c r="Q618" s="462"/>
      <c r="R618" s="463"/>
      <c r="S618" s="98" t="e">
        <f t="shared" si="11"/>
        <v>#REF!</v>
      </c>
      <c r="T618" s="1"/>
      <c r="U618" s="1"/>
      <c r="V618" s="1"/>
      <c r="W618" s="1"/>
      <c r="X618" s="1"/>
      <c r="Y618" s="1"/>
      <c r="Z618" s="1"/>
    </row>
    <row r="619" spans="1:26" ht="39.75" customHeight="1" x14ac:dyDescent="0.25">
      <c r="A619" s="92">
        <f t="shared" si="8"/>
        <v>606</v>
      </c>
      <c r="B619" s="99" t="e">
        <f>'2 SERVICES'!#REF!</f>
        <v>#REF!</v>
      </c>
      <c r="C619" s="94">
        <f>'2 SERVICES'!B617</f>
        <v>0</v>
      </c>
      <c r="D619" s="95"/>
      <c r="E619" s="89"/>
      <c r="F619" s="100">
        <f t="shared" si="9"/>
        <v>30</v>
      </c>
      <c r="G619" s="91" t="s">
        <v>186</v>
      </c>
      <c r="H619" s="96">
        <f t="shared" si="10"/>
        <v>180</v>
      </c>
      <c r="I619" s="89"/>
      <c r="J619" s="96" t="e">
        <f>'2 SERVICES'!#REF!</f>
        <v>#REF!</v>
      </c>
      <c r="K619" s="91"/>
      <c r="L619" s="97" t="e">
        <f>'2 SERVICES'!#REF!</f>
        <v>#REF!</v>
      </c>
      <c r="M619" s="774" t="s">
        <v>165</v>
      </c>
      <c r="N619" s="462"/>
      <c r="O619" s="462"/>
      <c r="P619" s="462"/>
      <c r="Q619" s="462"/>
      <c r="R619" s="463"/>
      <c r="S619" s="98" t="e">
        <f t="shared" si="11"/>
        <v>#REF!</v>
      </c>
      <c r="T619" s="1"/>
      <c r="U619" s="1"/>
      <c r="V619" s="1"/>
      <c r="W619" s="1"/>
      <c r="X619" s="1"/>
      <c r="Y619" s="1"/>
      <c r="Z619" s="1"/>
    </row>
    <row r="620" spans="1:26" ht="39.75" customHeight="1" x14ac:dyDescent="0.25">
      <c r="A620" s="92">
        <f t="shared" si="8"/>
        <v>607</v>
      </c>
      <c r="B620" s="93" t="e">
        <f>'2 SERVICES'!#REF!</f>
        <v>#REF!</v>
      </c>
      <c r="C620" s="94">
        <f>'2 SERVICES'!B618</f>
        <v>0</v>
      </c>
      <c r="D620" s="95"/>
      <c r="E620" s="89"/>
      <c r="F620" s="96">
        <f t="shared" si="9"/>
        <v>30</v>
      </c>
      <c r="G620" s="91" t="s">
        <v>185</v>
      </c>
      <c r="H620" s="96">
        <f t="shared" si="10"/>
        <v>180</v>
      </c>
      <c r="I620" s="89"/>
      <c r="J620" s="96" t="e">
        <f>'2 SERVICES'!#REF!</f>
        <v>#REF!</v>
      </c>
      <c r="K620" s="91"/>
      <c r="L620" s="97" t="e">
        <f>'2 SERVICES'!#REF!</f>
        <v>#REF!</v>
      </c>
      <c r="M620" s="774" t="s">
        <v>165</v>
      </c>
      <c r="N620" s="462"/>
      <c r="O620" s="462"/>
      <c r="P620" s="462"/>
      <c r="Q620" s="462"/>
      <c r="R620" s="463"/>
      <c r="S620" s="98" t="e">
        <f t="shared" si="11"/>
        <v>#REF!</v>
      </c>
      <c r="T620" s="1"/>
      <c r="U620" s="1"/>
      <c r="V620" s="1"/>
      <c r="W620" s="1"/>
      <c r="X620" s="1"/>
      <c r="Y620" s="1"/>
      <c r="Z620" s="1"/>
    </row>
    <row r="621" spans="1:26" ht="39.75" customHeight="1" x14ac:dyDescent="0.25">
      <c r="A621" s="92">
        <f t="shared" si="8"/>
        <v>608</v>
      </c>
      <c r="B621" s="99" t="e">
        <f>'2 SERVICES'!#REF!</f>
        <v>#REF!</v>
      </c>
      <c r="C621" s="94">
        <f>'2 SERVICES'!B619</f>
        <v>0</v>
      </c>
      <c r="D621" s="95"/>
      <c r="E621" s="89"/>
      <c r="F621" s="100">
        <f t="shared" si="9"/>
        <v>30</v>
      </c>
      <c r="G621" s="91" t="s">
        <v>186</v>
      </c>
      <c r="H621" s="96">
        <f t="shared" si="10"/>
        <v>180</v>
      </c>
      <c r="I621" s="89"/>
      <c r="J621" s="96" t="e">
        <f>'2 SERVICES'!#REF!</f>
        <v>#REF!</v>
      </c>
      <c r="K621" s="91"/>
      <c r="L621" s="97" t="e">
        <f>'2 SERVICES'!#REF!</f>
        <v>#REF!</v>
      </c>
      <c r="M621" s="774" t="s">
        <v>165</v>
      </c>
      <c r="N621" s="462"/>
      <c r="O621" s="462"/>
      <c r="P621" s="462"/>
      <c r="Q621" s="462"/>
      <c r="R621" s="463"/>
      <c r="S621" s="98" t="e">
        <f t="shared" si="11"/>
        <v>#REF!</v>
      </c>
      <c r="T621" s="1"/>
      <c r="U621" s="1"/>
      <c r="V621" s="1"/>
      <c r="W621" s="1"/>
      <c r="X621" s="1"/>
      <c r="Y621" s="1"/>
      <c r="Z621" s="1"/>
    </row>
    <row r="622" spans="1:26" ht="39.75" customHeight="1" x14ac:dyDescent="0.25">
      <c r="A622" s="92">
        <f t="shared" si="8"/>
        <v>609</v>
      </c>
      <c r="B622" s="93" t="e">
        <f>'2 SERVICES'!#REF!</f>
        <v>#REF!</v>
      </c>
      <c r="C622" s="94">
        <f>'2 SERVICES'!B620</f>
        <v>0</v>
      </c>
      <c r="D622" s="95"/>
      <c r="E622" s="89"/>
      <c r="F622" s="96">
        <f t="shared" si="9"/>
        <v>30</v>
      </c>
      <c r="G622" s="91" t="s">
        <v>185</v>
      </c>
      <c r="H622" s="96">
        <f t="shared" si="10"/>
        <v>180</v>
      </c>
      <c r="I622" s="89"/>
      <c r="J622" s="96" t="e">
        <f>'2 SERVICES'!#REF!</f>
        <v>#REF!</v>
      </c>
      <c r="K622" s="91"/>
      <c r="L622" s="97" t="e">
        <f>'2 SERVICES'!#REF!</f>
        <v>#REF!</v>
      </c>
      <c r="M622" s="774" t="s">
        <v>165</v>
      </c>
      <c r="N622" s="462"/>
      <c r="O622" s="462"/>
      <c r="P622" s="462"/>
      <c r="Q622" s="462"/>
      <c r="R622" s="463"/>
      <c r="S622" s="98" t="e">
        <f t="shared" si="11"/>
        <v>#REF!</v>
      </c>
      <c r="T622" s="1"/>
      <c r="U622" s="1"/>
      <c r="V622" s="1"/>
      <c r="W622" s="1"/>
      <c r="X622" s="1"/>
      <c r="Y622" s="1"/>
      <c r="Z622" s="1"/>
    </row>
    <row r="623" spans="1:26" ht="39.75" customHeight="1" x14ac:dyDescent="0.25">
      <c r="A623" s="92">
        <f t="shared" si="8"/>
        <v>610</v>
      </c>
      <c r="B623" s="99" t="e">
        <f>'2 SERVICES'!#REF!</f>
        <v>#REF!</v>
      </c>
      <c r="C623" s="94">
        <f>'2 SERVICES'!B621</f>
        <v>0</v>
      </c>
      <c r="D623" s="95"/>
      <c r="E623" s="89"/>
      <c r="F623" s="100">
        <f t="shared" si="9"/>
        <v>30</v>
      </c>
      <c r="G623" s="91" t="s">
        <v>186</v>
      </c>
      <c r="H623" s="96">
        <f t="shared" si="10"/>
        <v>180</v>
      </c>
      <c r="I623" s="89"/>
      <c r="J623" s="96" t="e">
        <f>'2 SERVICES'!#REF!</f>
        <v>#REF!</v>
      </c>
      <c r="K623" s="91"/>
      <c r="L623" s="97" t="e">
        <f>'2 SERVICES'!#REF!</f>
        <v>#REF!</v>
      </c>
      <c r="M623" s="774" t="s">
        <v>165</v>
      </c>
      <c r="N623" s="462"/>
      <c r="O623" s="462"/>
      <c r="P623" s="462"/>
      <c r="Q623" s="462"/>
      <c r="R623" s="463"/>
      <c r="S623" s="98" t="e">
        <f t="shared" si="11"/>
        <v>#REF!</v>
      </c>
      <c r="T623" s="1"/>
      <c r="U623" s="1"/>
      <c r="V623" s="1"/>
      <c r="W623" s="1"/>
      <c r="X623" s="1"/>
      <c r="Y623" s="1"/>
      <c r="Z623" s="1"/>
    </row>
    <row r="624" spans="1:26" ht="39.75" customHeight="1" x14ac:dyDescent="0.25">
      <c r="A624" s="92">
        <f t="shared" si="8"/>
        <v>611</v>
      </c>
      <c r="B624" s="93" t="e">
        <f>'2 SERVICES'!#REF!</f>
        <v>#REF!</v>
      </c>
      <c r="C624" s="94">
        <f>'2 SERVICES'!B622</f>
        <v>0</v>
      </c>
      <c r="D624" s="95"/>
      <c r="E624" s="89"/>
      <c r="F624" s="96">
        <f t="shared" si="9"/>
        <v>30</v>
      </c>
      <c r="G624" s="91" t="s">
        <v>185</v>
      </c>
      <c r="H624" s="96">
        <f t="shared" si="10"/>
        <v>180</v>
      </c>
      <c r="I624" s="89"/>
      <c r="J624" s="96" t="e">
        <f>'2 SERVICES'!#REF!</f>
        <v>#REF!</v>
      </c>
      <c r="K624" s="91"/>
      <c r="L624" s="97" t="e">
        <f>'2 SERVICES'!#REF!</f>
        <v>#REF!</v>
      </c>
      <c r="M624" s="774" t="s">
        <v>165</v>
      </c>
      <c r="N624" s="462"/>
      <c r="O624" s="462"/>
      <c r="P624" s="462"/>
      <c r="Q624" s="462"/>
      <c r="R624" s="463"/>
      <c r="S624" s="98" t="e">
        <f t="shared" si="11"/>
        <v>#REF!</v>
      </c>
      <c r="T624" s="1"/>
      <c r="U624" s="1"/>
      <c r="V624" s="1"/>
      <c r="W624" s="1"/>
      <c r="X624" s="1"/>
      <c r="Y624" s="1"/>
      <c r="Z624" s="1"/>
    </row>
    <row r="625" spans="1:26" ht="39.75" customHeight="1" x14ac:dyDescent="0.25">
      <c r="A625" s="92">
        <f t="shared" si="8"/>
        <v>612</v>
      </c>
      <c r="B625" s="99" t="e">
        <f>'2 SERVICES'!#REF!</f>
        <v>#REF!</v>
      </c>
      <c r="C625" s="94">
        <f>'2 SERVICES'!B623</f>
        <v>0</v>
      </c>
      <c r="D625" s="95"/>
      <c r="E625" s="89"/>
      <c r="F625" s="100">
        <f t="shared" si="9"/>
        <v>30</v>
      </c>
      <c r="G625" s="91" t="s">
        <v>186</v>
      </c>
      <c r="H625" s="96">
        <f t="shared" si="10"/>
        <v>180</v>
      </c>
      <c r="I625" s="89"/>
      <c r="J625" s="96" t="e">
        <f>'2 SERVICES'!#REF!</f>
        <v>#REF!</v>
      </c>
      <c r="K625" s="91"/>
      <c r="L625" s="97" t="e">
        <f>'2 SERVICES'!#REF!</f>
        <v>#REF!</v>
      </c>
      <c r="M625" s="774" t="s">
        <v>165</v>
      </c>
      <c r="N625" s="462"/>
      <c r="O625" s="462"/>
      <c r="P625" s="462"/>
      <c r="Q625" s="462"/>
      <c r="R625" s="463"/>
      <c r="S625" s="98" t="e">
        <f t="shared" si="11"/>
        <v>#REF!</v>
      </c>
      <c r="T625" s="1"/>
      <c r="U625" s="1"/>
      <c r="V625" s="1"/>
      <c r="W625" s="1"/>
      <c r="X625" s="1"/>
      <c r="Y625" s="1"/>
      <c r="Z625" s="1"/>
    </row>
    <row r="626" spans="1:26" ht="39.75" customHeight="1" x14ac:dyDescent="0.25">
      <c r="A626" s="92">
        <f t="shared" si="8"/>
        <v>613</v>
      </c>
      <c r="B626" s="93" t="e">
        <f>'2 SERVICES'!#REF!</f>
        <v>#REF!</v>
      </c>
      <c r="C626" s="94">
        <f>'2 SERVICES'!B624</f>
        <v>0</v>
      </c>
      <c r="D626" s="95"/>
      <c r="E626" s="89"/>
      <c r="F626" s="96">
        <f t="shared" si="9"/>
        <v>30</v>
      </c>
      <c r="G626" s="91" t="s">
        <v>185</v>
      </c>
      <c r="H626" s="96">
        <f t="shared" si="10"/>
        <v>180</v>
      </c>
      <c r="I626" s="89"/>
      <c r="J626" s="96" t="e">
        <f>'2 SERVICES'!#REF!</f>
        <v>#REF!</v>
      </c>
      <c r="K626" s="91"/>
      <c r="L626" s="97" t="e">
        <f>'2 SERVICES'!#REF!</f>
        <v>#REF!</v>
      </c>
      <c r="M626" s="774" t="s">
        <v>165</v>
      </c>
      <c r="N626" s="462"/>
      <c r="O626" s="462"/>
      <c r="P626" s="462"/>
      <c r="Q626" s="462"/>
      <c r="R626" s="463"/>
      <c r="S626" s="98" t="e">
        <f t="shared" si="11"/>
        <v>#REF!</v>
      </c>
      <c r="T626" s="1"/>
      <c r="U626" s="1"/>
      <c r="V626" s="1"/>
      <c r="W626" s="1"/>
      <c r="X626" s="1"/>
      <c r="Y626" s="1"/>
      <c r="Z626" s="1"/>
    </row>
    <row r="627" spans="1:26" ht="39.75" customHeight="1" x14ac:dyDescent="0.25">
      <c r="A627" s="92">
        <f t="shared" si="8"/>
        <v>614</v>
      </c>
      <c r="B627" s="99" t="e">
        <f>'2 SERVICES'!#REF!</f>
        <v>#REF!</v>
      </c>
      <c r="C627" s="94">
        <f>'2 SERVICES'!B625</f>
        <v>0</v>
      </c>
      <c r="D627" s="95"/>
      <c r="E627" s="89"/>
      <c r="F627" s="100">
        <f t="shared" si="9"/>
        <v>30</v>
      </c>
      <c r="G627" s="91" t="s">
        <v>186</v>
      </c>
      <c r="H627" s="96">
        <f t="shared" si="10"/>
        <v>180</v>
      </c>
      <c r="I627" s="89"/>
      <c r="J627" s="96" t="e">
        <f>'2 SERVICES'!#REF!</f>
        <v>#REF!</v>
      </c>
      <c r="K627" s="91"/>
      <c r="L627" s="97" t="e">
        <f>'2 SERVICES'!#REF!</f>
        <v>#REF!</v>
      </c>
      <c r="M627" s="774" t="s">
        <v>165</v>
      </c>
      <c r="N627" s="462"/>
      <c r="O627" s="462"/>
      <c r="P627" s="462"/>
      <c r="Q627" s="462"/>
      <c r="R627" s="463"/>
      <c r="S627" s="98" t="e">
        <f t="shared" si="11"/>
        <v>#REF!</v>
      </c>
      <c r="T627" s="1"/>
      <c r="U627" s="1"/>
      <c r="V627" s="1"/>
      <c r="W627" s="1"/>
      <c r="X627" s="1"/>
      <c r="Y627" s="1"/>
      <c r="Z627" s="1"/>
    </row>
    <row r="628" spans="1:26" ht="39.75" customHeight="1" x14ac:dyDescent="0.25">
      <c r="A628" s="92">
        <f t="shared" si="8"/>
        <v>615</v>
      </c>
      <c r="B628" s="93" t="e">
        <f>'2 SERVICES'!#REF!</f>
        <v>#REF!</v>
      </c>
      <c r="C628" s="94">
        <f>'2 SERVICES'!B626</f>
        <v>0</v>
      </c>
      <c r="D628" s="95"/>
      <c r="E628" s="89"/>
      <c r="F628" s="96">
        <f t="shared" si="9"/>
        <v>30</v>
      </c>
      <c r="G628" s="91" t="s">
        <v>185</v>
      </c>
      <c r="H628" s="96">
        <f t="shared" si="10"/>
        <v>180</v>
      </c>
      <c r="I628" s="89"/>
      <c r="J628" s="96" t="e">
        <f>'2 SERVICES'!#REF!</f>
        <v>#REF!</v>
      </c>
      <c r="K628" s="91"/>
      <c r="L628" s="97" t="e">
        <f>'2 SERVICES'!#REF!</f>
        <v>#REF!</v>
      </c>
      <c r="M628" s="774" t="s">
        <v>165</v>
      </c>
      <c r="N628" s="462"/>
      <c r="O628" s="462"/>
      <c r="P628" s="462"/>
      <c r="Q628" s="462"/>
      <c r="R628" s="463"/>
      <c r="S628" s="98" t="e">
        <f t="shared" si="11"/>
        <v>#REF!</v>
      </c>
      <c r="T628" s="1"/>
      <c r="U628" s="1"/>
      <c r="V628" s="1"/>
      <c r="W628" s="1"/>
      <c r="X628" s="1"/>
      <c r="Y628" s="1"/>
      <c r="Z628" s="1"/>
    </row>
    <row r="629" spans="1:26" ht="39.75" customHeight="1" x14ac:dyDescent="0.25">
      <c r="A629" s="92">
        <f t="shared" si="8"/>
        <v>616</v>
      </c>
      <c r="B629" s="99" t="e">
        <f>'2 SERVICES'!#REF!</f>
        <v>#REF!</v>
      </c>
      <c r="C629" s="94">
        <f>'2 SERVICES'!B627</f>
        <v>0</v>
      </c>
      <c r="D629" s="95"/>
      <c r="E629" s="89"/>
      <c r="F629" s="100">
        <f t="shared" si="9"/>
        <v>30</v>
      </c>
      <c r="G629" s="91" t="s">
        <v>186</v>
      </c>
      <c r="H629" s="96">
        <f t="shared" si="10"/>
        <v>180</v>
      </c>
      <c r="I629" s="89"/>
      <c r="J629" s="96" t="e">
        <f>'2 SERVICES'!#REF!</f>
        <v>#REF!</v>
      </c>
      <c r="K629" s="91"/>
      <c r="L629" s="97" t="e">
        <f>'2 SERVICES'!#REF!</f>
        <v>#REF!</v>
      </c>
      <c r="M629" s="774" t="s">
        <v>165</v>
      </c>
      <c r="N629" s="462"/>
      <c r="O629" s="462"/>
      <c r="P629" s="462"/>
      <c r="Q629" s="462"/>
      <c r="R629" s="463"/>
      <c r="S629" s="98" t="e">
        <f t="shared" si="11"/>
        <v>#REF!</v>
      </c>
      <c r="T629" s="1"/>
      <c r="U629" s="1"/>
      <c r="V629" s="1"/>
      <c r="W629" s="1"/>
      <c r="X629" s="1"/>
      <c r="Y629" s="1"/>
      <c r="Z629" s="1"/>
    </row>
    <row r="630" spans="1:26" ht="39.75" customHeight="1" x14ac:dyDescent="0.25">
      <c r="A630" s="92">
        <f t="shared" si="8"/>
        <v>617</v>
      </c>
      <c r="B630" s="93" t="e">
        <f>'2 SERVICES'!#REF!</f>
        <v>#REF!</v>
      </c>
      <c r="C630" s="94">
        <f>'2 SERVICES'!B628</f>
        <v>0</v>
      </c>
      <c r="D630" s="95"/>
      <c r="E630" s="89"/>
      <c r="F630" s="96">
        <f t="shared" si="9"/>
        <v>30</v>
      </c>
      <c r="G630" s="91" t="s">
        <v>185</v>
      </c>
      <c r="H630" s="96">
        <f t="shared" si="10"/>
        <v>180</v>
      </c>
      <c r="I630" s="89"/>
      <c r="J630" s="96" t="e">
        <f>'2 SERVICES'!#REF!</f>
        <v>#REF!</v>
      </c>
      <c r="K630" s="91"/>
      <c r="L630" s="97" t="e">
        <f>'2 SERVICES'!#REF!</f>
        <v>#REF!</v>
      </c>
      <c r="M630" s="774" t="s">
        <v>165</v>
      </c>
      <c r="N630" s="462"/>
      <c r="O630" s="462"/>
      <c r="P630" s="462"/>
      <c r="Q630" s="462"/>
      <c r="R630" s="463"/>
      <c r="S630" s="98" t="e">
        <f t="shared" si="11"/>
        <v>#REF!</v>
      </c>
      <c r="T630" s="1"/>
      <c r="U630" s="1"/>
      <c r="V630" s="1"/>
      <c r="W630" s="1"/>
      <c r="X630" s="1"/>
      <c r="Y630" s="1"/>
      <c r="Z630" s="1"/>
    </row>
    <row r="631" spans="1:26" ht="39.75" customHeight="1" x14ac:dyDescent="0.25">
      <c r="A631" s="92">
        <f t="shared" si="8"/>
        <v>618</v>
      </c>
      <c r="B631" s="99" t="e">
        <f>'2 SERVICES'!#REF!</f>
        <v>#REF!</v>
      </c>
      <c r="C631" s="94">
        <f>'2 SERVICES'!B629</f>
        <v>0</v>
      </c>
      <c r="D631" s="95"/>
      <c r="E631" s="89"/>
      <c r="F631" s="100">
        <f t="shared" si="9"/>
        <v>30</v>
      </c>
      <c r="G631" s="91" t="s">
        <v>186</v>
      </c>
      <c r="H631" s="96">
        <f t="shared" si="10"/>
        <v>180</v>
      </c>
      <c r="I631" s="89"/>
      <c r="J631" s="96" t="e">
        <f>'2 SERVICES'!#REF!</f>
        <v>#REF!</v>
      </c>
      <c r="K631" s="91"/>
      <c r="L631" s="97" t="e">
        <f>'2 SERVICES'!#REF!</f>
        <v>#REF!</v>
      </c>
      <c r="M631" s="774" t="s">
        <v>165</v>
      </c>
      <c r="N631" s="462"/>
      <c r="O631" s="462"/>
      <c r="P631" s="462"/>
      <c r="Q631" s="462"/>
      <c r="R631" s="463"/>
      <c r="S631" s="98" t="e">
        <f t="shared" si="11"/>
        <v>#REF!</v>
      </c>
      <c r="T631" s="1"/>
      <c r="U631" s="1"/>
      <c r="V631" s="1"/>
      <c r="W631" s="1"/>
      <c r="X631" s="1"/>
      <c r="Y631" s="1"/>
      <c r="Z631" s="1"/>
    </row>
    <row r="632" spans="1:26" ht="39.75" customHeight="1" x14ac:dyDescent="0.25">
      <c r="A632" s="92">
        <f t="shared" si="8"/>
        <v>619</v>
      </c>
      <c r="B632" s="93" t="e">
        <f>'2 SERVICES'!#REF!</f>
        <v>#REF!</v>
      </c>
      <c r="C632" s="94">
        <f>'2 SERVICES'!B630</f>
        <v>0</v>
      </c>
      <c r="D632" s="95"/>
      <c r="E632" s="89"/>
      <c r="F632" s="96">
        <f t="shared" si="9"/>
        <v>30</v>
      </c>
      <c r="G632" s="91" t="s">
        <v>185</v>
      </c>
      <c r="H632" s="96">
        <f t="shared" si="10"/>
        <v>180</v>
      </c>
      <c r="I632" s="89"/>
      <c r="J632" s="96" t="e">
        <f>'2 SERVICES'!#REF!</f>
        <v>#REF!</v>
      </c>
      <c r="K632" s="91"/>
      <c r="L632" s="97" t="e">
        <f>'2 SERVICES'!#REF!</f>
        <v>#REF!</v>
      </c>
      <c r="M632" s="774" t="s">
        <v>165</v>
      </c>
      <c r="N632" s="462"/>
      <c r="O632" s="462"/>
      <c r="P632" s="462"/>
      <c r="Q632" s="462"/>
      <c r="R632" s="463"/>
      <c r="S632" s="98" t="e">
        <f t="shared" si="11"/>
        <v>#REF!</v>
      </c>
      <c r="T632" s="1"/>
      <c r="U632" s="1"/>
      <c r="V632" s="1"/>
      <c r="W632" s="1"/>
      <c r="X632" s="1"/>
      <c r="Y632" s="1"/>
      <c r="Z632" s="1"/>
    </row>
    <row r="633" spans="1:26" ht="39.75" customHeight="1" x14ac:dyDescent="0.25">
      <c r="A633" s="92">
        <f t="shared" si="8"/>
        <v>620</v>
      </c>
      <c r="B633" s="99" t="e">
        <f>'2 SERVICES'!#REF!</f>
        <v>#REF!</v>
      </c>
      <c r="C633" s="94">
        <f>'2 SERVICES'!B631</f>
        <v>0</v>
      </c>
      <c r="D633" s="95"/>
      <c r="E633" s="89"/>
      <c r="F633" s="100">
        <f t="shared" si="9"/>
        <v>30</v>
      </c>
      <c r="G633" s="91" t="s">
        <v>186</v>
      </c>
      <c r="H633" s="96">
        <f t="shared" si="10"/>
        <v>180</v>
      </c>
      <c r="I633" s="89"/>
      <c r="J633" s="96" t="e">
        <f>'2 SERVICES'!#REF!</f>
        <v>#REF!</v>
      </c>
      <c r="K633" s="91"/>
      <c r="L633" s="97" t="e">
        <f>'2 SERVICES'!#REF!</f>
        <v>#REF!</v>
      </c>
      <c r="M633" s="774" t="s">
        <v>165</v>
      </c>
      <c r="N633" s="462"/>
      <c r="O633" s="462"/>
      <c r="P633" s="462"/>
      <c r="Q633" s="462"/>
      <c r="R633" s="463"/>
      <c r="S633" s="98" t="e">
        <f t="shared" si="11"/>
        <v>#REF!</v>
      </c>
      <c r="T633" s="1"/>
      <c r="U633" s="1"/>
      <c r="V633" s="1"/>
      <c r="W633" s="1"/>
      <c r="X633" s="1"/>
      <c r="Y633" s="1"/>
      <c r="Z633" s="1"/>
    </row>
    <row r="634" spans="1:26" ht="39.75" customHeight="1" x14ac:dyDescent="0.25">
      <c r="A634" s="92">
        <f t="shared" si="8"/>
        <v>621</v>
      </c>
      <c r="B634" s="93" t="e">
        <f>'2 SERVICES'!#REF!</f>
        <v>#REF!</v>
      </c>
      <c r="C634" s="94">
        <f>'2 SERVICES'!B632</f>
        <v>0</v>
      </c>
      <c r="D634" s="95"/>
      <c r="E634" s="89"/>
      <c r="F634" s="96">
        <f t="shared" si="9"/>
        <v>30</v>
      </c>
      <c r="G634" s="91" t="s">
        <v>185</v>
      </c>
      <c r="H634" s="96">
        <f t="shared" si="10"/>
        <v>180</v>
      </c>
      <c r="I634" s="89"/>
      <c r="J634" s="96" t="e">
        <f>'2 SERVICES'!#REF!</f>
        <v>#REF!</v>
      </c>
      <c r="K634" s="91"/>
      <c r="L634" s="97" t="e">
        <f>'2 SERVICES'!#REF!</f>
        <v>#REF!</v>
      </c>
      <c r="M634" s="774" t="s">
        <v>165</v>
      </c>
      <c r="N634" s="462"/>
      <c r="O634" s="462"/>
      <c r="P634" s="462"/>
      <c r="Q634" s="462"/>
      <c r="R634" s="463"/>
      <c r="S634" s="98" t="e">
        <f t="shared" si="11"/>
        <v>#REF!</v>
      </c>
      <c r="T634" s="1"/>
      <c r="U634" s="1"/>
      <c r="V634" s="1"/>
      <c r="W634" s="1"/>
      <c r="X634" s="1"/>
      <c r="Y634" s="1"/>
      <c r="Z634" s="1"/>
    </row>
    <row r="635" spans="1:26" ht="39.75" customHeight="1" x14ac:dyDescent="0.25">
      <c r="A635" s="92">
        <f t="shared" si="8"/>
        <v>622</v>
      </c>
      <c r="B635" s="99" t="e">
        <f>'2 SERVICES'!#REF!</f>
        <v>#REF!</v>
      </c>
      <c r="C635" s="94">
        <f>'2 SERVICES'!B633</f>
        <v>0</v>
      </c>
      <c r="D635" s="95"/>
      <c r="E635" s="89"/>
      <c r="F635" s="100">
        <f t="shared" si="9"/>
        <v>30</v>
      </c>
      <c r="G635" s="91" t="s">
        <v>186</v>
      </c>
      <c r="H635" s="96">
        <f t="shared" si="10"/>
        <v>180</v>
      </c>
      <c r="I635" s="89"/>
      <c r="J635" s="96" t="e">
        <f>'2 SERVICES'!#REF!</f>
        <v>#REF!</v>
      </c>
      <c r="K635" s="91"/>
      <c r="L635" s="97" t="e">
        <f>'2 SERVICES'!#REF!</f>
        <v>#REF!</v>
      </c>
      <c r="M635" s="774" t="s">
        <v>165</v>
      </c>
      <c r="N635" s="462"/>
      <c r="O635" s="462"/>
      <c r="P635" s="462"/>
      <c r="Q635" s="462"/>
      <c r="R635" s="463"/>
      <c r="S635" s="98" t="e">
        <f t="shared" si="11"/>
        <v>#REF!</v>
      </c>
      <c r="T635" s="1"/>
      <c r="U635" s="1"/>
      <c r="V635" s="1"/>
      <c r="W635" s="1"/>
      <c r="X635" s="1"/>
      <c r="Y635" s="1"/>
      <c r="Z635" s="1"/>
    </row>
    <row r="636" spans="1:26" ht="39.75" customHeight="1" x14ac:dyDescent="0.25">
      <c r="A636" s="92">
        <f t="shared" si="8"/>
        <v>623</v>
      </c>
      <c r="B636" s="93" t="e">
        <f>'2 SERVICES'!#REF!</f>
        <v>#REF!</v>
      </c>
      <c r="C636" s="94">
        <f>'2 SERVICES'!B634</f>
        <v>0</v>
      </c>
      <c r="D636" s="95"/>
      <c r="E636" s="89"/>
      <c r="F636" s="96">
        <f t="shared" si="9"/>
        <v>30</v>
      </c>
      <c r="G636" s="91" t="s">
        <v>185</v>
      </c>
      <c r="H636" s="96">
        <f t="shared" si="10"/>
        <v>180</v>
      </c>
      <c r="I636" s="89"/>
      <c r="J636" s="96" t="e">
        <f>'2 SERVICES'!#REF!</f>
        <v>#REF!</v>
      </c>
      <c r="K636" s="91"/>
      <c r="L636" s="97" t="e">
        <f>'2 SERVICES'!#REF!</f>
        <v>#REF!</v>
      </c>
      <c r="M636" s="774" t="s">
        <v>165</v>
      </c>
      <c r="N636" s="462"/>
      <c r="O636" s="462"/>
      <c r="P636" s="462"/>
      <c r="Q636" s="462"/>
      <c r="R636" s="463"/>
      <c r="S636" s="98" t="e">
        <f t="shared" si="11"/>
        <v>#REF!</v>
      </c>
      <c r="T636" s="1"/>
      <c r="U636" s="1"/>
      <c r="V636" s="1"/>
      <c r="W636" s="1"/>
      <c r="X636" s="1"/>
      <c r="Y636" s="1"/>
      <c r="Z636" s="1"/>
    </row>
    <row r="637" spans="1:26" ht="39.75" customHeight="1" x14ac:dyDescent="0.25">
      <c r="A637" s="92">
        <f t="shared" si="8"/>
        <v>624</v>
      </c>
      <c r="B637" s="99" t="e">
        <f>'2 SERVICES'!#REF!</f>
        <v>#REF!</v>
      </c>
      <c r="C637" s="94">
        <f>'2 SERVICES'!B635</f>
        <v>0</v>
      </c>
      <c r="D637" s="95"/>
      <c r="E637" s="89"/>
      <c r="F637" s="100">
        <f t="shared" si="9"/>
        <v>30</v>
      </c>
      <c r="G637" s="91" t="s">
        <v>186</v>
      </c>
      <c r="H637" s="96">
        <f t="shared" si="10"/>
        <v>180</v>
      </c>
      <c r="I637" s="89"/>
      <c r="J637" s="96" t="e">
        <f>'2 SERVICES'!#REF!</f>
        <v>#REF!</v>
      </c>
      <c r="K637" s="91"/>
      <c r="L637" s="97" t="e">
        <f>'2 SERVICES'!#REF!</f>
        <v>#REF!</v>
      </c>
      <c r="M637" s="774" t="s">
        <v>165</v>
      </c>
      <c r="N637" s="462"/>
      <c r="O637" s="462"/>
      <c r="P637" s="462"/>
      <c r="Q637" s="462"/>
      <c r="R637" s="463"/>
      <c r="S637" s="98" t="e">
        <f t="shared" si="11"/>
        <v>#REF!</v>
      </c>
      <c r="T637" s="1"/>
      <c r="U637" s="1"/>
      <c r="V637" s="1"/>
      <c r="W637" s="1"/>
      <c r="X637" s="1"/>
      <c r="Y637" s="1"/>
      <c r="Z637" s="1"/>
    </row>
    <row r="638" spans="1:26" ht="39.75" customHeight="1" x14ac:dyDescent="0.25">
      <c r="A638" s="92">
        <f t="shared" si="8"/>
        <v>625</v>
      </c>
      <c r="B638" s="93" t="e">
        <f>'2 SERVICES'!#REF!</f>
        <v>#REF!</v>
      </c>
      <c r="C638" s="94">
        <f>'2 SERVICES'!B636</f>
        <v>0</v>
      </c>
      <c r="D638" s="95"/>
      <c r="E638" s="89"/>
      <c r="F638" s="96">
        <f t="shared" si="9"/>
        <v>30</v>
      </c>
      <c r="G638" s="91" t="s">
        <v>185</v>
      </c>
      <c r="H638" s="96">
        <f t="shared" si="10"/>
        <v>180</v>
      </c>
      <c r="I638" s="89"/>
      <c r="J638" s="96" t="e">
        <f>'2 SERVICES'!#REF!</f>
        <v>#REF!</v>
      </c>
      <c r="K638" s="91"/>
      <c r="L638" s="97" t="e">
        <f>'2 SERVICES'!#REF!</f>
        <v>#REF!</v>
      </c>
      <c r="M638" s="774" t="s">
        <v>165</v>
      </c>
      <c r="N638" s="462"/>
      <c r="O638" s="462"/>
      <c r="P638" s="462"/>
      <c r="Q638" s="462"/>
      <c r="R638" s="463"/>
      <c r="S638" s="98" t="e">
        <f t="shared" si="11"/>
        <v>#REF!</v>
      </c>
      <c r="T638" s="1"/>
      <c r="U638" s="1"/>
      <c r="V638" s="1"/>
      <c r="W638" s="1"/>
      <c r="X638" s="1"/>
      <c r="Y638" s="1"/>
      <c r="Z638" s="1"/>
    </row>
    <row r="639" spans="1:26" ht="39.75" customHeight="1" x14ac:dyDescent="0.25">
      <c r="A639" s="92">
        <f t="shared" si="8"/>
        <v>626</v>
      </c>
      <c r="B639" s="99" t="e">
        <f>'2 SERVICES'!#REF!</f>
        <v>#REF!</v>
      </c>
      <c r="C639" s="94">
        <f>'2 SERVICES'!B637</f>
        <v>0</v>
      </c>
      <c r="D639" s="95"/>
      <c r="E639" s="89"/>
      <c r="F639" s="100">
        <f t="shared" si="9"/>
        <v>30</v>
      </c>
      <c r="G639" s="91" t="s">
        <v>186</v>
      </c>
      <c r="H639" s="96">
        <f t="shared" si="10"/>
        <v>180</v>
      </c>
      <c r="I639" s="89"/>
      <c r="J639" s="96" t="e">
        <f>'2 SERVICES'!#REF!</f>
        <v>#REF!</v>
      </c>
      <c r="K639" s="91"/>
      <c r="L639" s="97" t="e">
        <f>'2 SERVICES'!#REF!</f>
        <v>#REF!</v>
      </c>
      <c r="M639" s="774" t="s">
        <v>165</v>
      </c>
      <c r="N639" s="462"/>
      <c r="O639" s="462"/>
      <c r="P639" s="462"/>
      <c r="Q639" s="462"/>
      <c r="R639" s="463"/>
      <c r="S639" s="98" t="e">
        <f t="shared" si="11"/>
        <v>#REF!</v>
      </c>
      <c r="T639" s="1"/>
      <c r="U639" s="1"/>
      <c r="V639" s="1"/>
      <c r="W639" s="1"/>
      <c r="X639" s="1"/>
      <c r="Y639" s="1"/>
      <c r="Z639" s="1"/>
    </row>
    <row r="640" spans="1:26" ht="39.75" customHeight="1" x14ac:dyDescent="0.25">
      <c r="A640" s="92">
        <f t="shared" si="8"/>
        <v>627</v>
      </c>
      <c r="B640" s="93" t="e">
        <f>'2 SERVICES'!#REF!</f>
        <v>#REF!</v>
      </c>
      <c r="C640" s="94">
        <f>'2 SERVICES'!B638</f>
        <v>0</v>
      </c>
      <c r="D640" s="95"/>
      <c r="E640" s="89"/>
      <c r="F640" s="96">
        <f t="shared" si="9"/>
        <v>30</v>
      </c>
      <c r="G640" s="91" t="s">
        <v>185</v>
      </c>
      <c r="H640" s="96">
        <f t="shared" si="10"/>
        <v>180</v>
      </c>
      <c r="I640" s="89"/>
      <c r="J640" s="96" t="e">
        <f>'2 SERVICES'!#REF!</f>
        <v>#REF!</v>
      </c>
      <c r="K640" s="91"/>
      <c r="L640" s="97" t="e">
        <f>'2 SERVICES'!#REF!</f>
        <v>#REF!</v>
      </c>
      <c r="M640" s="774" t="s">
        <v>165</v>
      </c>
      <c r="N640" s="462"/>
      <c r="O640" s="462"/>
      <c r="P640" s="462"/>
      <c r="Q640" s="462"/>
      <c r="R640" s="463"/>
      <c r="S640" s="98" t="e">
        <f t="shared" si="11"/>
        <v>#REF!</v>
      </c>
      <c r="T640" s="1"/>
      <c r="U640" s="1"/>
      <c r="V640" s="1"/>
      <c r="W640" s="1"/>
      <c r="X640" s="1"/>
      <c r="Y640" s="1"/>
      <c r="Z640" s="1"/>
    </row>
    <row r="641" spans="1:26" ht="39.75" customHeight="1" x14ac:dyDescent="0.25">
      <c r="A641" s="92">
        <f t="shared" si="8"/>
        <v>628</v>
      </c>
      <c r="B641" s="99" t="e">
        <f>'2 SERVICES'!#REF!</f>
        <v>#REF!</v>
      </c>
      <c r="C641" s="94">
        <f>'2 SERVICES'!B639</f>
        <v>0</v>
      </c>
      <c r="D641" s="95"/>
      <c r="E641" s="89"/>
      <c r="F641" s="100">
        <f t="shared" si="9"/>
        <v>30</v>
      </c>
      <c r="G641" s="91" t="s">
        <v>186</v>
      </c>
      <c r="H641" s="96">
        <f t="shared" si="10"/>
        <v>180</v>
      </c>
      <c r="I641" s="89"/>
      <c r="J641" s="96" t="e">
        <f>'2 SERVICES'!#REF!</f>
        <v>#REF!</v>
      </c>
      <c r="K641" s="91"/>
      <c r="L641" s="97" t="e">
        <f>'2 SERVICES'!#REF!</f>
        <v>#REF!</v>
      </c>
      <c r="M641" s="774" t="s">
        <v>165</v>
      </c>
      <c r="N641" s="462"/>
      <c r="O641" s="462"/>
      <c r="P641" s="462"/>
      <c r="Q641" s="462"/>
      <c r="R641" s="463"/>
      <c r="S641" s="98" t="e">
        <f t="shared" si="11"/>
        <v>#REF!</v>
      </c>
      <c r="T641" s="1"/>
      <c r="U641" s="1"/>
      <c r="V641" s="1"/>
      <c r="W641" s="1"/>
      <c r="X641" s="1"/>
      <c r="Y641" s="1"/>
      <c r="Z641" s="1"/>
    </row>
    <row r="642" spans="1:26" ht="39.75" customHeight="1" x14ac:dyDescent="0.25">
      <c r="A642" s="92">
        <f t="shared" si="8"/>
        <v>629</v>
      </c>
      <c r="B642" s="93" t="e">
        <f>'2 SERVICES'!#REF!</f>
        <v>#REF!</v>
      </c>
      <c r="C642" s="94">
        <f>'2 SERVICES'!B640</f>
        <v>0</v>
      </c>
      <c r="D642" s="95"/>
      <c r="E642" s="89"/>
      <c r="F642" s="96">
        <f t="shared" si="9"/>
        <v>30</v>
      </c>
      <c r="G642" s="91" t="s">
        <v>185</v>
      </c>
      <c r="H642" s="96">
        <f t="shared" si="10"/>
        <v>180</v>
      </c>
      <c r="I642" s="89"/>
      <c r="J642" s="96" t="e">
        <f>'2 SERVICES'!#REF!</f>
        <v>#REF!</v>
      </c>
      <c r="K642" s="91"/>
      <c r="L642" s="97" t="e">
        <f>'2 SERVICES'!#REF!</f>
        <v>#REF!</v>
      </c>
      <c r="M642" s="774" t="s">
        <v>165</v>
      </c>
      <c r="N642" s="462"/>
      <c r="O642" s="462"/>
      <c r="P642" s="462"/>
      <c r="Q642" s="462"/>
      <c r="R642" s="463"/>
      <c r="S642" s="98" t="e">
        <f t="shared" si="11"/>
        <v>#REF!</v>
      </c>
      <c r="T642" s="1"/>
      <c r="U642" s="1"/>
      <c r="V642" s="1"/>
      <c r="W642" s="1"/>
      <c r="X642" s="1"/>
      <c r="Y642" s="1"/>
      <c r="Z642" s="1"/>
    </row>
    <row r="643" spans="1:26" ht="39.75" customHeight="1" x14ac:dyDescent="0.25">
      <c r="A643" s="92">
        <f t="shared" si="8"/>
        <v>630</v>
      </c>
      <c r="B643" s="99" t="e">
        <f>'2 SERVICES'!#REF!</f>
        <v>#REF!</v>
      </c>
      <c r="C643" s="94">
        <f>'2 SERVICES'!B641</f>
        <v>0</v>
      </c>
      <c r="D643" s="95"/>
      <c r="E643" s="89"/>
      <c r="F643" s="100">
        <f t="shared" si="9"/>
        <v>30</v>
      </c>
      <c r="G643" s="91" t="s">
        <v>186</v>
      </c>
      <c r="H643" s="96">
        <f t="shared" si="10"/>
        <v>180</v>
      </c>
      <c r="I643" s="89"/>
      <c r="J643" s="96" t="e">
        <f>'2 SERVICES'!#REF!</f>
        <v>#REF!</v>
      </c>
      <c r="K643" s="91"/>
      <c r="L643" s="97" t="e">
        <f>'2 SERVICES'!#REF!</f>
        <v>#REF!</v>
      </c>
      <c r="M643" s="774" t="s">
        <v>165</v>
      </c>
      <c r="N643" s="462"/>
      <c r="O643" s="462"/>
      <c r="P643" s="462"/>
      <c r="Q643" s="462"/>
      <c r="R643" s="463"/>
      <c r="S643" s="98" t="e">
        <f t="shared" si="11"/>
        <v>#REF!</v>
      </c>
      <c r="T643" s="1"/>
      <c r="U643" s="1"/>
      <c r="V643" s="1"/>
      <c r="W643" s="1"/>
      <c r="X643" s="1"/>
      <c r="Y643" s="1"/>
      <c r="Z643" s="1"/>
    </row>
    <row r="644" spans="1:26" ht="39.75" customHeight="1" x14ac:dyDescent="0.25">
      <c r="A644" s="92">
        <f t="shared" si="8"/>
        <v>631</v>
      </c>
      <c r="B644" s="93" t="e">
        <f>'2 SERVICES'!#REF!</f>
        <v>#REF!</v>
      </c>
      <c r="C644" s="94">
        <f>'2 SERVICES'!B642</f>
        <v>0</v>
      </c>
      <c r="D644" s="95"/>
      <c r="E644" s="89"/>
      <c r="F644" s="96">
        <f t="shared" si="9"/>
        <v>30</v>
      </c>
      <c r="G644" s="91" t="s">
        <v>185</v>
      </c>
      <c r="H644" s="96">
        <f t="shared" si="10"/>
        <v>180</v>
      </c>
      <c r="I644" s="89"/>
      <c r="J644" s="96" t="e">
        <f>'2 SERVICES'!#REF!</f>
        <v>#REF!</v>
      </c>
      <c r="K644" s="91"/>
      <c r="L644" s="97" t="e">
        <f>'2 SERVICES'!#REF!</f>
        <v>#REF!</v>
      </c>
      <c r="M644" s="774" t="s">
        <v>165</v>
      </c>
      <c r="N644" s="462"/>
      <c r="O644" s="462"/>
      <c r="P644" s="462"/>
      <c r="Q644" s="462"/>
      <c r="R644" s="463"/>
      <c r="S644" s="98" t="e">
        <f t="shared" si="11"/>
        <v>#REF!</v>
      </c>
      <c r="T644" s="1"/>
      <c r="U644" s="1"/>
      <c r="V644" s="1"/>
      <c r="W644" s="1"/>
      <c r="X644" s="1"/>
      <c r="Y644" s="1"/>
      <c r="Z644" s="1"/>
    </row>
    <row r="645" spans="1:26" ht="39.75" customHeight="1" x14ac:dyDescent="0.25">
      <c r="A645" s="92">
        <f t="shared" si="8"/>
        <v>632</v>
      </c>
      <c r="B645" s="99" t="e">
        <f>'2 SERVICES'!#REF!</f>
        <v>#REF!</v>
      </c>
      <c r="C645" s="94">
        <f>'2 SERVICES'!B643</f>
        <v>0</v>
      </c>
      <c r="D645" s="95"/>
      <c r="E645" s="89"/>
      <c r="F645" s="100">
        <f t="shared" si="9"/>
        <v>30</v>
      </c>
      <c r="G645" s="91" t="s">
        <v>186</v>
      </c>
      <c r="H645" s="96">
        <f t="shared" si="10"/>
        <v>180</v>
      </c>
      <c r="I645" s="89"/>
      <c r="J645" s="96" t="e">
        <f>'2 SERVICES'!#REF!</f>
        <v>#REF!</v>
      </c>
      <c r="K645" s="91"/>
      <c r="L645" s="97" t="e">
        <f>'2 SERVICES'!#REF!</f>
        <v>#REF!</v>
      </c>
      <c r="M645" s="774" t="s">
        <v>165</v>
      </c>
      <c r="N645" s="462"/>
      <c r="O645" s="462"/>
      <c r="P645" s="462"/>
      <c r="Q645" s="462"/>
      <c r="R645" s="463"/>
      <c r="S645" s="98" t="e">
        <f t="shared" si="11"/>
        <v>#REF!</v>
      </c>
      <c r="T645" s="1"/>
      <c r="U645" s="1"/>
      <c r="V645" s="1"/>
      <c r="W645" s="1"/>
      <c r="X645" s="1"/>
      <c r="Y645" s="1"/>
      <c r="Z645" s="1"/>
    </row>
    <row r="646" spans="1:26" ht="39.75" customHeight="1" x14ac:dyDescent="0.25">
      <c r="A646" s="92">
        <f t="shared" si="8"/>
        <v>633</v>
      </c>
      <c r="B646" s="93" t="e">
        <f>'2 SERVICES'!#REF!</f>
        <v>#REF!</v>
      </c>
      <c r="C646" s="94">
        <f>'2 SERVICES'!B644</f>
        <v>0</v>
      </c>
      <c r="D646" s="95"/>
      <c r="E646" s="89"/>
      <c r="F646" s="96">
        <f t="shared" si="9"/>
        <v>30</v>
      </c>
      <c r="G646" s="91" t="s">
        <v>185</v>
      </c>
      <c r="H646" s="96">
        <f t="shared" si="10"/>
        <v>180</v>
      </c>
      <c r="I646" s="89"/>
      <c r="J646" s="96" t="e">
        <f>'2 SERVICES'!#REF!</f>
        <v>#REF!</v>
      </c>
      <c r="K646" s="91"/>
      <c r="L646" s="97" t="e">
        <f>'2 SERVICES'!#REF!</f>
        <v>#REF!</v>
      </c>
      <c r="M646" s="774" t="s">
        <v>165</v>
      </c>
      <c r="N646" s="462"/>
      <c r="O646" s="462"/>
      <c r="P646" s="462"/>
      <c r="Q646" s="462"/>
      <c r="R646" s="463"/>
      <c r="S646" s="98" t="e">
        <f t="shared" si="11"/>
        <v>#REF!</v>
      </c>
      <c r="T646" s="1"/>
      <c r="U646" s="1"/>
      <c r="V646" s="1"/>
      <c r="W646" s="1"/>
      <c r="X646" s="1"/>
      <c r="Y646" s="1"/>
      <c r="Z646" s="1"/>
    </row>
    <row r="647" spans="1:26" ht="39.75" customHeight="1" x14ac:dyDescent="0.25">
      <c r="A647" s="92">
        <f t="shared" si="8"/>
        <v>634</v>
      </c>
      <c r="B647" s="99" t="e">
        <f>'2 SERVICES'!#REF!</f>
        <v>#REF!</v>
      </c>
      <c r="C647" s="94">
        <f>'2 SERVICES'!B645</f>
        <v>0</v>
      </c>
      <c r="D647" s="95"/>
      <c r="E647" s="89"/>
      <c r="F647" s="100">
        <f t="shared" si="9"/>
        <v>30</v>
      </c>
      <c r="G647" s="91" t="s">
        <v>186</v>
      </c>
      <c r="H647" s="96">
        <f t="shared" si="10"/>
        <v>180</v>
      </c>
      <c r="I647" s="89"/>
      <c r="J647" s="96" t="e">
        <f>'2 SERVICES'!#REF!</f>
        <v>#REF!</v>
      </c>
      <c r="K647" s="91"/>
      <c r="L647" s="97" t="e">
        <f>'2 SERVICES'!#REF!</f>
        <v>#REF!</v>
      </c>
      <c r="M647" s="774" t="s">
        <v>165</v>
      </c>
      <c r="N647" s="462"/>
      <c r="O647" s="462"/>
      <c r="P647" s="462"/>
      <c r="Q647" s="462"/>
      <c r="R647" s="463"/>
      <c r="S647" s="98" t="e">
        <f t="shared" si="11"/>
        <v>#REF!</v>
      </c>
      <c r="T647" s="1"/>
      <c r="U647" s="1"/>
      <c r="V647" s="1"/>
      <c r="W647" s="1"/>
      <c r="X647" s="1"/>
      <c r="Y647" s="1"/>
      <c r="Z647" s="1"/>
    </row>
    <row r="648" spans="1:26" ht="39.75" customHeight="1" x14ac:dyDescent="0.25">
      <c r="A648" s="92">
        <f t="shared" si="8"/>
        <v>635</v>
      </c>
      <c r="B648" s="93" t="e">
        <f>'2 SERVICES'!#REF!</f>
        <v>#REF!</v>
      </c>
      <c r="C648" s="94">
        <f>'2 SERVICES'!B646</f>
        <v>0</v>
      </c>
      <c r="D648" s="95"/>
      <c r="E648" s="89"/>
      <c r="F648" s="96">
        <f t="shared" si="9"/>
        <v>30</v>
      </c>
      <c r="G648" s="91" t="s">
        <v>185</v>
      </c>
      <c r="H648" s="96">
        <f t="shared" si="10"/>
        <v>180</v>
      </c>
      <c r="I648" s="89"/>
      <c r="J648" s="96" t="e">
        <f>'2 SERVICES'!#REF!</f>
        <v>#REF!</v>
      </c>
      <c r="K648" s="91"/>
      <c r="L648" s="97" t="e">
        <f>'2 SERVICES'!#REF!</f>
        <v>#REF!</v>
      </c>
      <c r="M648" s="774" t="s">
        <v>165</v>
      </c>
      <c r="N648" s="462"/>
      <c r="O648" s="462"/>
      <c r="P648" s="462"/>
      <c r="Q648" s="462"/>
      <c r="R648" s="463"/>
      <c r="S648" s="98" t="e">
        <f t="shared" si="11"/>
        <v>#REF!</v>
      </c>
      <c r="T648" s="1"/>
      <c r="U648" s="1"/>
      <c r="V648" s="1"/>
      <c r="W648" s="1"/>
      <c r="X648" s="1"/>
      <c r="Y648" s="1"/>
      <c r="Z648" s="1"/>
    </row>
    <row r="649" spans="1:26" ht="39.75" customHeight="1" x14ac:dyDescent="0.25">
      <c r="A649" s="92">
        <f t="shared" si="8"/>
        <v>636</v>
      </c>
      <c r="B649" s="99" t="e">
        <f>'2 SERVICES'!#REF!</f>
        <v>#REF!</v>
      </c>
      <c r="C649" s="94">
        <f>'2 SERVICES'!B647</f>
        <v>0</v>
      </c>
      <c r="D649" s="95"/>
      <c r="E649" s="89"/>
      <c r="F649" s="100">
        <f t="shared" si="9"/>
        <v>30</v>
      </c>
      <c r="G649" s="91" t="s">
        <v>186</v>
      </c>
      <c r="H649" s="96">
        <f t="shared" si="10"/>
        <v>180</v>
      </c>
      <c r="I649" s="89"/>
      <c r="J649" s="96" t="e">
        <f>'2 SERVICES'!#REF!</f>
        <v>#REF!</v>
      </c>
      <c r="K649" s="91"/>
      <c r="L649" s="97" t="e">
        <f>'2 SERVICES'!#REF!</f>
        <v>#REF!</v>
      </c>
      <c r="M649" s="774" t="s">
        <v>165</v>
      </c>
      <c r="N649" s="462"/>
      <c r="O649" s="462"/>
      <c r="P649" s="462"/>
      <c r="Q649" s="462"/>
      <c r="R649" s="463"/>
      <c r="S649" s="98" t="e">
        <f t="shared" si="11"/>
        <v>#REF!</v>
      </c>
      <c r="T649" s="1"/>
      <c r="U649" s="1"/>
      <c r="V649" s="1"/>
      <c r="W649" s="1"/>
      <c r="X649" s="1"/>
      <c r="Y649" s="1"/>
      <c r="Z649" s="1"/>
    </row>
    <row r="650" spans="1:26" ht="39.75" customHeight="1" x14ac:dyDescent="0.25">
      <c r="A650" s="92">
        <f t="shared" si="8"/>
        <v>637</v>
      </c>
      <c r="B650" s="93" t="e">
        <f>'2 SERVICES'!#REF!</f>
        <v>#REF!</v>
      </c>
      <c r="C650" s="94">
        <f>'2 SERVICES'!B648</f>
        <v>0</v>
      </c>
      <c r="D650" s="95"/>
      <c r="E650" s="89"/>
      <c r="F650" s="96">
        <f t="shared" si="9"/>
        <v>30</v>
      </c>
      <c r="G650" s="91" t="s">
        <v>185</v>
      </c>
      <c r="H650" s="96">
        <f t="shared" si="10"/>
        <v>180</v>
      </c>
      <c r="I650" s="89"/>
      <c r="J650" s="96" t="e">
        <f>'2 SERVICES'!#REF!</f>
        <v>#REF!</v>
      </c>
      <c r="K650" s="91"/>
      <c r="L650" s="97" t="e">
        <f>'2 SERVICES'!#REF!</f>
        <v>#REF!</v>
      </c>
      <c r="M650" s="774" t="s">
        <v>165</v>
      </c>
      <c r="N650" s="462"/>
      <c r="O650" s="462"/>
      <c r="P650" s="462"/>
      <c r="Q650" s="462"/>
      <c r="R650" s="463"/>
      <c r="S650" s="98" t="e">
        <f t="shared" si="11"/>
        <v>#REF!</v>
      </c>
      <c r="T650" s="1"/>
      <c r="U650" s="1"/>
      <c r="V650" s="1"/>
      <c r="W650" s="1"/>
      <c r="X650" s="1"/>
      <c r="Y650" s="1"/>
      <c r="Z650" s="1"/>
    </row>
    <row r="651" spans="1:26" ht="39.75" customHeight="1" x14ac:dyDescent="0.25">
      <c r="A651" s="92">
        <f t="shared" si="8"/>
        <v>638</v>
      </c>
      <c r="B651" s="99" t="e">
        <f>'2 SERVICES'!#REF!</f>
        <v>#REF!</v>
      </c>
      <c r="C651" s="94">
        <f>'2 SERVICES'!B649</f>
        <v>0</v>
      </c>
      <c r="D651" s="95"/>
      <c r="E651" s="89"/>
      <c r="F651" s="100">
        <f t="shared" si="9"/>
        <v>30</v>
      </c>
      <c r="G651" s="91" t="s">
        <v>186</v>
      </c>
      <c r="H651" s="96">
        <f t="shared" si="10"/>
        <v>180</v>
      </c>
      <c r="I651" s="89"/>
      <c r="J651" s="96" t="e">
        <f>'2 SERVICES'!#REF!</f>
        <v>#REF!</v>
      </c>
      <c r="K651" s="91"/>
      <c r="L651" s="97" t="e">
        <f>'2 SERVICES'!#REF!</f>
        <v>#REF!</v>
      </c>
      <c r="M651" s="774" t="s">
        <v>165</v>
      </c>
      <c r="N651" s="462"/>
      <c r="O651" s="462"/>
      <c r="P651" s="462"/>
      <c r="Q651" s="462"/>
      <c r="R651" s="463"/>
      <c r="S651" s="98" t="e">
        <f t="shared" si="11"/>
        <v>#REF!</v>
      </c>
      <c r="T651" s="1"/>
      <c r="U651" s="1"/>
      <c r="V651" s="1"/>
      <c r="W651" s="1"/>
      <c r="X651" s="1"/>
      <c r="Y651" s="1"/>
      <c r="Z651" s="1"/>
    </row>
    <row r="652" spans="1:26" ht="39.75" customHeight="1" x14ac:dyDescent="0.25">
      <c r="A652" s="92">
        <f t="shared" si="8"/>
        <v>639</v>
      </c>
      <c r="B652" s="93" t="e">
        <f>'2 SERVICES'!#REF!</f>
        <v>#REF!</v>
      </c>
      <c r="C652" s="94">
        <f>'2 SERVICES'!B650</f>
        <v>0</v>
      </c>
      <c r="D652" s="95"/>
      <c r="E652" s="89"/>
      <c r="F652" s="96">
        <f t="shared" si="9"/>
        <v>30</v>
      </c>
      <c r="G652" s="91" t="s">
        <v>185</v>
      </c>
      <c r="H652" s="96">
        <f t="shared" si="10"/>
        <v>180</v>
      </c>
      <c r="I652" s="89"/>
      <c r="J652" s="96" t="e">
        <f>'2 SERVICES'!#REF!</f>
        <v>#REF!</v>
      </c>
      <c r="K652" s="91"/>
      <c r="L652" s="97" t="e">
        <f>'2 SERVICES'!#REF!</f>
        <v>#REF!</v>
      </c>
      <c r="M652" s="774" t="s">
        <v>165</v>
      </c>
      <c r="N652" s="462"/>
      <c r="O652" s="462"/>
      <c r="P652" s="462"/>
      <c r="Q652" s="462"/>
      <c r="R652" s="463"/>
      <c r="S652" s="98" t="e">
        <f t="shared" si="11"/>
        <v>#REF!</v>
      </c>
      <c r="T652" s="1"/>
      <c r="U652" s="1"/>
      <c r="V652" s="1"/>
      <c r="W652" s="1"/>
      <c r="X652" s="1"/>
      <c r="Y652" s="1"/>
      <c r="Z652" s="1"/>
    </row>
    <row r="653" spans="1:26" ht="39.75" customHeight="1" x14ac:dyDescent="0.25">
      <c r="A653" s="92">
        <f t="shared" si="8"/>
        <v>640</v>
      </c>
      <c r="B653" s="99" t="e">
        <f>'2 SERVICES'!#REF!</f>
        <v>#REF!</v>
      </c>
      <c r="C653" s="94">
        <f>'2 SERVICES'!B651</f>
        <v>0</v>
      </c>
      <c r="D653" s="95"/>
      <c r="E653" s="89"/>
      <c r="F653" s="100">
        <f t="shared" si="9"/>
        <v>30</v>
      </c>
      <c r="G653" s="91" t="s">
        <v>186</v>
      </c>
      <c r="H653" s="96">
        <f t="shared" si="10"/>
        <v>180</v>
      </c>
      <c r="I653" s="89"/>
      <c r="J653" s="96" t="e">
        <f>'2 SERVICES'!#REF!</f>
        <v>#REF!</v>
      </c>
      <c r="K653" s="91"/>
      <c r="L653" s="97" t="e">
        <f>'2 SERVICES'!#REF!</f>
        <v>#REF!</v>
      </c>
      <c r="M653" s="774" t="s">
        <v>165</v>
      </c>
      <c r="N653" s="462"/>
      <c r="O653" s="462"/>
      <c r="P653" s="462"/>
      <c r="Q653" s="462"/>
      <c r="R653" s="463"/>
      <c r="S653" s="98" t="e">
        <f t="shared" si="11"/>
        <v>#REF!</v>
      </c>
      <c r="T653" s="1"/>
      <c r="U653" s="1"/>
      <c r="V653" s="1"/>
      <c r="W653" s="1"/>
      <c r="X653" s="1"/>
      <c r="Y653" s="1"/>
      <c r="Z653" s="1"/>
    </row>
    <row r="654" spans="1:26" ht="39.75" customHeight="1" x14ac:dyDescent="0.25">
      <c r="A654" s="92">
        <f t="shared" si="8"/>
        <v>641</v>
      </c>
      <c r="B654" s="93" t="e">
        <f>'2 SERVICES'!#REF!</f>
        <v>#REF!</v>
      </c>
      <c r="C654" s="94">
        <f>'2 SERVICES'!B652</f>
        <v>0</v>
      </c>
      <c r="D654" s="95"/>
      <c r="E654" s="89"/>
      <c r="F654" s="96">
        <f t="shared" si="9"/>
        <v>30</v>
      </c>
      <c r="G654" s="91" t="s">
        <v>185</v>
      </c>
      <c r="H654" s="96">
        <f t="shared" si="10"/>
        <v>180</v>
      </c>
      <c r="I654" s="89"/>
      <c r="J654" s="96" t="e">
        <f>'2 SERVICES'!#REF!</f>
        <v>#REF!</v>
      </c>
      <c r="K654" s="91"/>
      <c r="L654" s="97" t="e">
        <f>'2 SERVICES'!#REF!</f>
        <v>#REF!</v>
      </c>
      <c r="M654" s="774" t="s">
        <v>165</v>
      </c>
      <c r="N654" s="462"/>
      <c r="O654" s="462"/>
      <c r="P654" s="462"/>
      <c r="Q654" s="462"/>
      <c r="R654" s="463"/>
      <c r="S654" s="98" t="e">
        <f t="shared" si="11"/>
        <v>#REF!</v>
      </c>
      <c r="T654" s="1"/>
      <c r="U654" s="1"/>
      <c r="V654" s="1"/>
      <c r="W654" s="1"/>
      <c r="X654" s="1"/>
      <c r="Y654" s="1"/>
      <c r="Z654" s="1"/>
    </row>
    <row r="655" spans="1:26" ht="39.75" customHeight="1" x14ac:dyDescent="0.25">
      <c r="A655" s="92">
        <f t="shared" si="8"/>
        <v>642</v>
      </c>
      <c r="B655" s="99" t="e">
        <f>'2 SERVICES'!#REF!</f>
        <v>#REF!</v>
      </c>
      <c r="C655" s="94">
        <f>'2 SERVICES'!B653</f>
        <v>0</v>
      </c>
      <c r="D655" s="95"/>
      <c r="E655" s="89"/>
      <c r="F655" s="100">
        <f t="shared" si="9"/>
        <v>30</v>
      </c>
      <c r="G655" s="91" t="s">
        <v>186</v>
      </c>
      <c r="H655" s="96">
        <f t="shared" si="10"/>
        <v>180</v>
      </c>
      <c r="I655" s="89"/>
      <c r="J655" s="96" t="e">
        <f>'2 SERVICES'!#REF!</f>
        <v>#REF!</v>
      </c>
      <c r="K655" s="91"/>
      <c r="L655" s="97" t="e">
        <f>'2 SERVICES'!#REF!</f>
        <v>#REF!</v>
      </c>
      <c r="M655" s="774" t="s">
        <v>165</v>
      </c>
      <c r="N655" s="462"/>
      <c r="O655" s="462"/>
      <c r="P655" s="462"/>
      <c r="Q655" s="462"/>
      <c r="R655" s="463"/>
      <c r="S655" s="98" t="e">
        <f t="shared" si="11"/>
        <v>#REF!</v>
      </c>
      <c r="T655" s="1"/>
      <c r="U655" s="1"/>
      <c r="V655" s="1"/>
      <c r="W655" s="1"/>
      <c r="X655" s="1"/>
      <c r="Y655" s="1"/>
      <c r="Z655" s="1"/>
    </row>
    <row r="656" spans="1:26" ht="39.75" customHeight="1" x14ac:dyDescent="0.25">
      <c r="A656" s="92">
        <f t="shared" si="8"/>
        <v>643</v>
      </c>
      <c r="B656" s="93" t="e">
        <f>'2 SERVICES'!#REF!</f>
        <v>#REF!</v>
      </c>
      <c r="C656" s="94">
        <f>'2 SERVICES'!B654</f>
        <v>0</v>
      </c>
      <c r="D656" s="95"/>
      <c r="E656" s="89"/>
      <c r="F656" s="96">
        <f t="shared" si="9"/>
        <v>30</v>
      </c>
      <c r="G656" s="91" t="s">
        <v>185</v>
      </c>
      <c r="H656" s="96">
        <f t="shared" si="10"/>
        <v>180</v>
      </c>
      <c r="I656" s="89"/>
      <c r="J656" s="96" t="e">
        <f>'2 SERVICES'!#REF!</f>
        <v>#REF!</v>
      </c>
      <c r="K656" s="91"/>
      <c r="L656" s="97" t="e">
        <f>'2 SERVICES'!#REF!</f>
        <v>#REF!</v>
      </c>
      <c r="M656" s="774" t="s">
        <v>165</v>
      </c>
      <c r="N656" s="462"/>
      <c r="O656" s="462"/>
      <c r="P656" s="462"/>
      <c r="Q656" s="462"/>
      <c r="R656" s="463"/>
      <c r="S656" s="98" t="e">
        <f t="shared" si="11"/>
        <v>#REF!</v>
      </c>
      <c r="T656" s="1"/>
      <c r="U656" s="1"/>
      <c r="V656" s="1"/>
      <c r="W656" s="1"/>
      <c r="X656" s="1"/>
      <c r="Y656" s="1"/>
      <c r="Z656" s="1"/>
    </row>
    <row r="657" spans="1:26" ht="39.75" customHeight="1" x14ac:dyDescent="0.25">
      <c r="A657" s="92">
        <f t="shared" si="8"/>
        <v>644</v>
      </c>
      <c r="B657" s="99" t="e">
        <f>'2 SERVICES'!#REF!</f>
        <v>#REF!</v>
      </c>
      <c r="C657" s="94">
        <f>'2 SERVICES'!B655</f>
        <v>0</v>
      </c>
      <c r="D657" s="95"/>
      <c r="E657" s="89"/>
      <c r="F657" s="100">
        <f t="shared" si="9"/>
        <v>30</v>
      </c>
      <c r="G657" s="91" t="s">
        <v>186</v>
      </c>
      <c r="H657" s="96">
        <f t="shared" si="10"/>
        <v>180</v>
      </c>
      <c r="I657" s="89"/>
      <c r="J657" s="96" t="e">
        <f>'2 SERVICES'!#REF!</f>
        <v>#REF!</v>
      </c>
      <c r="K657" s="91"/>
      <c r="L657" s="97" t="e">
        <f>'2 SERVICES'!#REF!</f>
        <v>#REF!</v>
      </c>
      <c r="M657" s="774" t="s">
        <v>165</v>
      </c>
      <c r="N657" s="462"/>
      <c r="O657" s="462"/>
      <c r="P657" s="462"/>
      <c r="Q657" s="462"/>
      <c r="R657" s="463"/>
      <c r="S657" s="98" t="e">
        <f t="shared" si="11"/>
        <v>#REF!</v>
      </c>
      <c r="T657" s="1"/>
      <c r="U657" s="1"/>
      <c r="V657" s="1"/>
      <c r="W657" s="1"/>
      <c r="X657" s="1"/>
      <c r="Y657" s="1"/>
      <c r="Z657" s="1"/>
    </row>
    <row r="658" spans="1:26" ht="39.75" customHeight="1" x14ac:dyDescent="0.25">
      <c r="A658" s="92">
        <f t="shared" si="8"/>
        <v>645</v>
      </c>
      <c r="B658" s="93" t="e">
        <f>'2 SERVICES'!#REF!</f>
        <v>#REF!</v>
      </c>
      <c r="C658" s="94">
        <f>'2 SERVICES'!B656</f>
        <v>0</v>
      </c>
      <c r="D658" s="95"/>
      <c r="E658" s="89"/>
      <c r="F658" s="96">
        <f t="shared" si="9"/>
        <v>30</v>
      </c>
      <c r="G658" s="91" t="s">
        <v>185</v>
      </c>
      <c r="H658" s="96">
        <f t="shared" si="10"/>
        <v>180</v>
      </c>
      <c r="I658" s="89"/>
      <c r="J658" s="96" t="e">
        <f>'2 SERVICES'!#REF!</f>
        <v>#REF!</v>
      </c>
      <c r="K658" s="91"/>
      <c r="L658" s="97" t="e">
        <f>'2 SERVICES'!#REF!</f>
        <v>#REF!</v>
      </c>
      <c r="M658" s="774" t="s">
        <v>165</v>
      </c>
      <c r="N658" s="462"/>
      <c r="O658" s="462"/>
      <c r="P658" s="462"/>
      <c r="Q658" s="462"/>
      <c r="R658" s="463"/>
      <c r="S658" s="98" t="e">
        <f t="shared" si="11"/>
        <v>#REF!</v>
      </c>
      <c r="T658" s="1"/>
      <c r="U658" s="1"/>
      <c r="V658" s="1"/>
      <c r="W658" s="1"/>
      <c r="X658" s="1"/>
      <c r="Y658" s="1"/>
      <c r="Z658" s="1"/>
    </row>
    <row r="659" spans="1:26" ht="39.75" customHeight="1" x14ac:dyDescent="0.25">
      <c r="A659" s="92">
        <f t="shared" si="8"/>
        <v>646</v>
      </c>
      <c r="B659" s="99" t="e">
        <f>'2 SERVICES'!#REF!</f>
        <v>#REF!</v>
      </c>
      <c r="C659" s="94">
        <f>'2 SERVICES'!B657</f>
        <v>0</v>
      </c>
      <c r="D659" s="95"/>
      <c r="E659" s="89"/>
      <c r="F659" s="100">
        <f t="shared" si="9"/>
        <v>30</v>
      </c>
      <c r="G659" s="91" t="s">
        <v>186</v>
      </c>
      <c r="H659" s="96">
        <f t="shared" si="10"/>
        <v>180</v>
      </c>
      <c r="I659" s="89"/>
      <c r="J659" s="96" t="e">
        <f>'2 SERVICES'!#REF!</f>
        <v>#REF!</v>
      </c>
      <c r="K659" s="91"/>
      <c r="L659" s="97" t="e">
        <f>'2 SERVICES'!#REF!</f>
        <v>#REF!</v>
      </c>
      <c r="M659" s="774" t="s">
        <v>165</v>
      </c>
      <c r="N659" s="462"/>
      <c r="O659" s="462"/>
      <c r="P659" s="462"/>
      <c r="Q659" s="462"/>
      <c r="R659" s="463"/>
      <c r="S659" s="98" t="e">
        <f t="shared" si="11"/>
        <v>#REF!</v>
      </c>
      <c r="T659" s="1"/>
      <c r="U659" s="1"/>
      <c r="V659" s="1"/>
      <c r="W659" s="1"/>
      <c r="X659" s="1"/>
      <c r="Y659" s="1"/>
      <c r="Z659" s="1"/>
    </row>
    <row r="660" spans="1:26" ht="39.75" customHeight="1" x14ac:dyDescent="0.25">
      <c r="A660" s="92">
        <f t="shared" si="8"/>
        <v>647</v>
      </c>
      <c r="B660" s="93" t="e">
        <f>'2 SERVICES'!#REF!</f>
        <v>#REF!</v>
      </c>
      <c r="C660" s="94">
        <f>'2 SERVICES'!B658</f>
        <v>0</v>
      </c>
      <c r="D660" s="95"/>
      <c r="E660" s="89"/>
      <c r="F660" s="96">
        <f t="shared" si="9"/>
        <v>30</v>
      </c>
      <c r="G660" s="91" t="s">
        <v>185</v>
      </c>
      <c r="H660" s="96">
        <f t="shared" si="10"/>
        <v>180</v>
      </c>
      <c r="I660" s="89"/>
      <c r="J660" s="96" t="e">
        <f>'2 SERVICES'!#REF!</f>
        <v>#REF!</v>
      </c>
      <c r="K660" s="91"/>
      <c r="L660" s="97" t="e">
        <f>'2 SERVICES'!#REF!</f>
        <v>#REF!</v>
      </c>
      <c r="M660" s="774" t="s">
        <v>165</v>
      </c>
      <c r="N660" s="462"/>
      <c r="O660" s="462"/>
      <c r="P660" s="462"/>
      <c r="Q660" s="462"/>
      <c r="R660" s="463"/>
      <c r="S660" s="98" t="e">
        <f t="shared" si="11"/>
        <v>#REF!</v>
      </c>
      <c r="T660" s="1"/>
      <c r="U660" s="1"/>
      <c r="V660" s="1"/>
      <c r="W660" s="1"/>
      <c r="X660" s="1"/>
      <c r="Y660" s="1"/>
      <c r="Z660" s="1"/>
    </row>
    <row r="661" spans="1:26" ht="39.75" customHeight="1" x14ac:dyDescent="0.25">
      <c r="A661" s="92">
        <f t="shared" si="8"/>
        <v>648</v>
      </c>
      <c r="B661" s="99" t="e">
        <f>'2 SERVICES'!#REF!</f>
        <v>#REF!</v>
      </c>
      <c r="C661" s="94">
        <f>'2 SERVICES'!B659</f>
        <v>0</v>
      </c>
      <c r="D661" s="95"/>
      <c r="E661" s="89"/>
      <c r="F661" s="100">
        <f t="shared" si="9"/>
        <v>30</v>
      </c>
      <c r="G661" s="91" t="s">
        <v>186</v>
      </c>
      <c r="H661" s="96">
        <f t="shared" si="10"/>
        <v>180</v>
      </c>
      <c r="I661" s="89"/>
      <c r="J661" s="96" t="e">
        <f>'2 SERVICES'!#REF!</f>
        <v>#REF!</v>
      </c>
      <c r="K661" s="91"/>
      <c r="L661" s="97" t="e">
        <f>'2 SERVICES'!#REF!</f>
        <v>#REF!</v>
      </c>
      <c r="M661" s="774" t="s">
        <v>165</v>
      </c>
      <c r="N661" s="462"/>
      <c r="O661" s="462"/>
      <c r="P661" s="462"/>
      <c r="Q661" s="462"/>
      <c r="R661" s="463"/>
      <c r="S661" s="98" t="e">
        <f t="shared" si="11"/>
        <v>#REF!</v>
      </c>
      <c r="T661" s="1"/>
      <c r="U661" s="1"/>
      <c r="V661" s="1"/>
      <c r="W661" s="1"/>
      <c r="X661" s="1"/>
      <c r="Y661" s="1"/>
      <c r="Z661" s="1"/>
    </row>
    <row r="662" spans="1:26" ht="39.75" customHeight="1" x14ac:dyDescent="0.25">
      <c r="A662" s="92">
        <f t="shared" si="8"/>
        <v>649</v>
      </c>
      <c r="B662" s="93" t="e">
        <f>'2 SERVICES'!#REF!</f>
        <v>#REF!</v>
      </c>
      <c r="C662" s="94">
        <f>'2 SERVICES'!B660</f>
        <v>0</v>
      </c>
      <c r="D662" s="95"/>
      <c r="E662" s="89"/>
      <c r="F662" s="96">
        <f t="shared" si="9"/>
        <v>30</v>
      </c>
      <c r="G662" s="91" t="s">
        <v>185</v>
      </c>
      <c r="H662" s="96">
        <f t="shared" si="10"/>
        <v>180</v>
      </c>
      <c r="I662" s="89"/>
      <c r="J662" s="96" t="e">
        <f>'2 SERVICES'!#REF!</f>
        <v>#REF!</v>
      </c>
      <c r="K662" s="91"/>
      <c r="L662" s="97" t="e">
        <f>'2 SERVICES'!#REF!</f>
        <v>#REF!</v>
      </c>
      <c r="M662" s="774" t="s">
        <v>165</v>
      </c>
      <c r="N662" s="462"/>
      <c r="O662" s="462"/>
      <c r="P662" s="462"/>
      <c r="Q662" s="462"/>
      <c r="R662" s="463"/>
      <c r="S662" s="98" t="e">
        <f t="shared" si="11"/>
        <v>#REF!</v>
      </c>
      <c r="T662" s="1"/>
      <c r="U662" s="1"/>
      <c r="V662" s="1"/>
      <c r="W662" s="1"/>
      <c r="X662" s="1"/>
      <c r="Y662" s="1"/>
      <c r="Z662" s="1"/>
    </row>
    <row r="663" spans="1:26" ht="39.75" customHeight="1" x14ac:dyDescent="0.25">
      <c r="A663" s="92">
        <f t="shared" si="8"/>
        <v>650</v>
      </c>
      <c r="B663" s="99" t="e">
        <f>'2 SERVICES'!#REF!</f>
        <v>#REF!</v>
      </c>
      <c r="C663" s="94">
        <f>'2 SERVICES'!B661</f>
        <v>0</v>
      </c>
      <c r="D663" s="95"/>
      <c r="E663" s="89"/>
      <c r="F663" s="100">
        <f t="shared" si="9"/>
        <v>30</v>
      </c>
      <c r="G663" s="91" t="s">
        <v>186</v>
      </c>
      <c r="H663" s="96">
        <f t="shared" si="10"/>
        <v>180</v>
      </c>
      <c r="I663" s="89"/>
      <c r="J663" s="96" t="e">
        <f>'2 SERVICES'!#REF!</f>
        <v>#REF!</v>
      </c>
      <c r="K663" s="91"/>
      <c r="L663" s="97" t="e">
        <f>'2 SERVICES'!#REF!</f>
        <v>#REF!</v>
      </c>
      <c r="M663" s="774" t="s">
        <v>165</v>
      </c>
      <c r="N663" s="462"/>
      <c r="O663" s="462"/>
      <c r="P663" s="462"/>
      <c r="Q663" s="462"/>
      <c r="R663" s="463"/>
      <c r="S663" s="98" t="e">
        <f t="shared" si="11"/>
        <v>#REF!</v>
      </c>
      <c r="T663" s="1"/>
      <c r="U663" s="1"/>
      <c r="V663" s="1"/>
      <c r="W663" s="1"/>
      <c r="X663" s="1"/>
      <c r="Y663" s="1"/>
      <c r="Z663" s="1"/>
    </row>
    <row r="664" spans="1:26" ht="39.75" customHeight="1" x14ac:dyDescent="0.25">
      <c r="A664" s="92">
        <f t="shared" si="8"/>
        <v>651</v>
      </c>
      <c r="B664" s="93" t="e">
        <f>'2 SERVICES'!#REF!</f>
        <v>#REF!</v>
      </c>
      <c r="C664" s="94">
        <f>'2 SERVICES'!B662</f>
        <v>0</v>
      </c>
      <c r="D664" s="95"/>
      <c r="E664" s="89"/>
      <c r="F664" s="96">
        <f t="shared" si="9"/>
        <v>30</v>
      </c>
      <c r="G664" s="91" t="s">
        <v>185</v>
      </c>
      <c r="H664" s="96">
        <f t="shared" si="10"/>
        <v>180</v>
      </c>
      <c r="I664" s="89"/>
      <c r="J664" s="96" t="e">
        <f>'2 SERVICES'!#REF!</f>
        <v>#REF!</v>
      </c>
      <c r="K664" s="91"/>
      <c r="L664" s="97" t="e">
        <f>'2 SERVICES'!#REF!</f>
        <v>#REF!</v>
      </c>
      <c r="M664" s="774" t="s">
        <v>165</v>
      </c>
      <c r="N664" s="462"/>
      <c r="O664" s="462"/>
      <c r="P664" s="462"/>
      <c r="Q664" s="462"/>
      <c r="R664" s="463"/>
      <c r="S664" s="98" t="e">
        <f t="shared" si="11"/>
        <v>#REF!</v>
      </c>
      <c r="T664" s="1"/>
      <c r="U664" s="1"/>
      <c r="V664" s="1"/>
      <c r="W664" s="1"/>
      <c r="X664" s="1"/>
      <c r="Y664" s="1"/>
      <c r="Z664" s="1"/>
    </row>
    <row r="665" spans="1:26" ht="39.75" customHeight="1" x14ac:dyDescent="0.25">
      <c r="A665" s="92">
        <f t="shared" si="8"/>
        <v>652</v>
      </c>
      <c r="B665" s="99" t="e">
        <f>'2 SERVICES'!#REF!</f>
        <v>#REF!</v>
      </c>
      <c r="C665" s="94">
        <f>'2 SERVICES'!B663</f>
        <v>0</v>
      </c>
      <c r="D665" s="95"/>
      <c r="E665" s="89"/>
      <c r="F665" s="100">
        <f t="shared" si="9"/>
        <v>30</v>
      </c>
      <c r="G665" s="91" t="s">
        <v>186</v>
      </c>
      <c r="H665" s="96">
        <f t="shared" si="10"/>
        <v>180</v>
      </c>
      <c r="I665" s="89"/>
      <c r="J665" s="96" t="e">
        <f>'2 SERVICES'!#REF!</f>
        <v>#REF!</v>
      </c>
      <c r="K665" s="91"/>
      <c r="L665" s="97" t="e">
        <f>'2 SERVICES'!#REF!</f>
        <v>#REF!</v>
      </c>
      <c r="M665" s="774" t="s">
        <v>165</v>
      </c>
      <c r="N665" s="462"/>
      <c r="O665" s="462"/>
      <c r="P665" s="462"/>
      <c r="Q665" s="462"/>
      <c r="R665" s="463"/>
      <c r="S665" s="98" t="e">
        <f t="shared" si="11"/>
        <v>#REF!</v>
      </c>
      <c r="T665" s="1"/>
      <c r="U665" s="1"/>
      <c r="V665" s="1"/>
      <c r="W665" s="1"/>
      <c r="X665" s="1"/>
      <c r="Y665" s="1"/>
      <c r="Z665" s="1"/>
    </row>
    <row r="666" spans="1:26" ht="39.75" customHeight="1" x14ac:dyDescent="0.25">
      <c r="A666" s="92">
        <f t="shared" si="8"/>
        <v>653</v>
      </c>
      <c r="B666" s="93" t="e">
        <f>'2 SERVICES'!#REF!</f>
        <v>#REF!</v>
      </c>
      <c r="C666" s="94">
        <f>'2 SERVICES'!B664</f>
        <v>0</v>
      </c>
      <c r="D666" s="95"/>
      <c r="E666" s="89"/>
      <c r="F666" s="96">
        <f t="shared" si="9"/>
        <v>30</v>
      </c>
      <c r="G666" s="91" t="s">
        <v>185</v>
      </c>
      <c r="H666" s="96">
        <f t="shared" si="10"/>
        <v>180</v>
      </c>
      <c r="I666" s="89"/>
      <c r="J666" s="96" t="e">
        <f>'2 SERVICES'!#REF!</f>
        <v>#REF!</v>
      </c>
      <c r="K666" s="91"/>
      <c r="L666" s="97" t="e">
        <f>'2 SERVICES'!#REF!</f>
        <v>#REF!</v>
      </c>
      <c r="M666" s="774" t="s">
        <v>165</v>
      </c>
      <c r="N666" s="462"/>
      <c r="O666" s="462"/>
      <c r="P666" s="462"/>
      <c r="Q666" s="462"/>
      <c r="R666" s="463"/>
      <c r="S666" s="98" t="e">
        <f t="shared" si="11"/>
        <v>#REF!</v>
      </c>
      <c r="T666" s="1"/>
      <c r="U666" s="1"/>
      <c r="V666" s="1"/>
      <c r="W666" s="1"/>
      <c r="X666" s="1"/>
      <c r="Y666" s="1"/>
      <c r="Z666" s="1"/>
    </row>
    <row r="667" spans="1:26" ht="39.75" customHeight="1" x14ac:dyDescent="0.25">
      <c r="A667" s="92">
        <f t="shared" si="8"/>
        <v>654</v>
      </c>
      <c r="B667" s="99" t="e">
        <f>'2 SERVICES'!#REF!</f>
        <v>#REF!</v>
      </c>
      <c r="C667" s="94">
        <f>'2 SERVICES'!B665</f>
        <v>0</v>
      </c>
      <c r="D667" s="95"/>
      <c r="E667" s="89"/>
      <c r="F667" s="100">
        <f t="shared" si="9"/>
        <v>30</v>
      </c>
      <c r="G667" s="91" t="s">
        <v>186</v>
      </c>
      <c r="H667" s="96">
        <f t="shared" si="10"/>
        <v>180</v>
      </c>
      <c r="I667" s="89"/>
      <c r="J667" s="96" t="e">
        <f>'2 SERVICES'!#REF!</f>
        <v>#REF!</v>
      </c>
      <c r="K667" s="91"/>
      <c r="L667" s="97" t="e">
        <f>'2 SERVICES'!#REF!</f>
        <v>#REF!</v>
      </c>
      <c r="M667" s="774" t="s">
        <v>165</v>
      </c>
      <c r="N667" s="462"/>
      <c r="O667" s="462"/>
      <c r="P667" s="462"/>
      <c r="Q667" s="462"/>
      <c r="R667" s="463"/>
      <c r="S667" s="98" t="e">
        <f t="shared" si="11"/>
        <v>#REF!</v>
      </c>
      <c r="T667" s="1"/>
      <c r="U667" s="1"/>
      <c r="V667" s="1"/>
      <c r="W667" s="1"/>
      <c r="X667" s="1"/>
      <c r="Y667" s="1"/>
      <c r="Z667" s="1"/>
    </row>
    <row r="668" spans="1:26" ht="39.75" customHeight="1" x14ac:dyDescent="0.25">
      <c r="A668" s="92">
        <f t="shared" si="8"/>
        <v>655</v>
      </c>
      <c r="B668" s="93" t="e">
        <f>'2 SERVICES'!#REF!</f>
        <v>#REF!</v>
      </c>
      <c r="C668" s="94">
        <f>'2 SERVICES'!B666</f>
        <v>0</v>
      </c>
      <c r="D668" s="95"/>
      <c r="E668" s="89"/>
      <c r="F668" s="96">
        <f t="shared" si="9"/>
        <v>30</v>
      </c>
      <c r="G668" s="91" t="s">
        <v>185</v>
      </c>
      <c r="H668" s="96">
        <f t="shared" si="10"/>
        <v>180</v>
      </c>
      <c r="I668" s="89"/>
      <c r="J668" s="96" t="e">
        <f>'2 SERVICES'!#REF!</f>
        <v>#REF!</v>
      </c>
      <c r="K668" s="91"/>
      <c r="L668" s="97" t="e">
        <f>'2 SERVICES'!#REF!</f>
        <v>#REF!</v>
      </c>
      <c r="M668" s="774" t="s">
        <v>165</v>
      </c>
      <c r="N668" s="462"/>
      <c r="O668" s="462"/>
      <c r="P668" s="462"/>
      <c r="Q668" s="462"/>
      <c r="R668" s="463"/>
      <c r="S668" s="98" t="e">
        <f t="shared" si="11"/>
        <v>#REF!</v>
      </c>
      <c r="T668" s="1"/>
      <c r="U668" s="1"/>
      <c r="V668" s="1"/>
      <c r="W668" s="1"/>
      <c r="X668" s="1"/>
      <c r="Y668" s="1"/>
      <c r="Z668" s="1"/>
    </row>
    <row r="669" spans="1:26" ht="39.75" customHeight="1" x14ac:dyDescent="0.25">
      <c r="A669" s="92">
        <f t="shared" si="8"/>
        <v>656</v>
      </c>
      <c r="B669" s="99" t="e">
        <f>'2 SERVICES'!#REF!</f>
        <v>#REF!</v>
      </c>
      <c r="C669" s="94">
        <f>'2 SERVICES'!B667</f>
        <v>0</v>
      </c>
      <c r="D669" s="95"/>
      <c r="E669" s="89"/>
      <c r="F669" s="100">
        <f t="shared" si="9"/>
        <v>30</v>
      </c>
      <c r="G669" s="91" t="s">
        <v>186</v>
      </c>
      <c r="H669" s="96">
        <f t="shared" si="10"/>
        <v>180</v>
      </c>
      <c r="I669" s="89"/>
      <c r="J669" s="96" t="e">
        <f>'2 SERVICES'!#REF!</f>
        <v>#REF!</v>
      </c>
      <c r="K669" s="91"/>
      <c r="L669" s="97" t="e">
        <f>'2 SERVICES'!#REF!</f>
        <v>#REF!</v>
      </c>
      <c r="M669" s="774" t="s">
        <v>165</v>
      </c>
      <c r="N669" s="462"/>
      <c r="O669" s="462"/>
      <c r="P669" s="462"/>
      <c r="Q669" s="462"/>
      <c r="R669" s="463"/>
      <c r="S669" s="98" t="e">
        <f t="shared" si="11"/>
        <v>#REF!</v>
      </c>
      <c r="T669" s="1"/>
      <c r="U669" s="1"/>
      <c r="V669" s="1"/>
      <c r="W669" s="1"/>
      <c r="X669" s="1"/>
      <c r="Y669" s="1"/>
      <c r="Z669" s="1"/>
    </row>
    <row r="670" spans="1:26" ht="39.75" customHeight="1" x14ac:dyDescent="0.25">
      <c r="A670" s="92">
        <f t="shared" si="8"/>
        <v>657</v>
      </c>
      <c r="B670" s="93" t="e">
        <f>'2 SERVICES'!#REF!</f>
        <v>#REF!</v>
      </c>
      <c r="C670" s="94">
        <f>'2 SERVICES'!B668</f>
        <v>0</v>
      </c>
      <c r="D670" s="95"/>
      <c r="E670" s="89"/>
      <c r="F670" s="96">
        <f t="shared" si="9"/>
        <v>30</v>
      </c>
      <c r="G670" s="91" t="s">
        <v>185</v>
      </c>
      <c r="H670" s="96">
        <f t="shared" si="10"/>
        <v>180</v>
      </c>
      <c r="I670" s="89"/>
      <c r="J670" s="96" t="e">
        <f>'2 SERVICES'!#REF!</f>
        <v>#REF!</v>
      </c>
      <c r="K670" s="91"/>
      <c r="L670" s="97" t="e">
        <f>'2 SERVICES'!#REF!</f>
        <v>#REF!</v>
      </c>
      <c r="M670" s="774" t="s">
        <v>165</v>
      </c>
      <c r="N670" s="462"/>
      <c r="O670" s="462"/>
      <c r="P670" s="462"/>
      <c r="Q670" s="462"/>
      <c r="R670" s="463"/>
      <c r="S670" s="98" t="e">
        <f t="shared" si="11"/>
        <v>#REF!</v>
      </c>
      <c r="T670" s="1"/>
      <c r="U670" s="1"/>
      <c r="V670" s="1"/>
      <c r="W670" s="1"/>
      <c r="X670" s="1"/>
      <c r="Y670" s="1"/>
      <c r="Z670" s="1"/>
    </row>
    <row r="671" spans="1:26" ht="39.75" customHeight="1" x14ac:dyDescent="0.25">
      <c r="A671" s="92">
        <f t="shared" si="8"/>
        <v>658</v>
      </c>
      <c r="B671" s="99" t="e">
        <f>'2 SERVICES'!#REF!</f>
        <v>#REF!</v>
      </c>
      <c r="C671" s="94">
        <f>'2 SERVICES'!B669</f>
        <v>0</v>
      </c>
      <c r="D671" s="95"/>
      <c r="E671" s="89"/>
      <c r="F671" s="100">
        <f t="shared" si="9"/>
        <v>30</v>
      </c>
      <c r="G671" s="91" t="s">
        <v>186</v>
      </c>
      <c r="H671" s="96">
        <f t="shared" si="10"/>
        <v>180</v>
      </c>
      <c r="I671" s="89"/>
      <c r="J671" s="96" t="e">
        <f>'2 SERVICES'!#REF!</f>
        <v>#REF!</v>
      </c>
      <c r="K671" s="91"/>
      <c r="L671" s="97" t="e">
        <f>'2 SERVICES'!#REF!</f>
        <v>#REF!</v>
      </c>
      <c r="M671" s="774" t="s">
        <v>165</v>
      </c>
      <c r="N671" s="462"/>
      <c r="O671" s="462"/>
      <c r="P671" s="462"/>
      <c r="Q671" s="462"/>
      <c r="R671" s="463"/>
      <c r="S671" s="98" t="e">
        <f t="shared" si="11"/>
        <v>#REF!</v>
      </c>
      <c r="T671" s="1"/>
      <c r="U671" s="1"/>
      <c r="V671" s="1"/>
      <c r="W671" s="1"/>
      <c r="X671" s="1"/>
      <c r="Y671" s="1"/>
      <c r="Z671" s="1"/>
    </row>
    <row r="672" spans="1:26" ht="39.75" customHeight="1" x14ac:dyDescent="0.25">
      <c r="A672" s="92">
        <f t="shared" si="8"/>
        <v>659</v>
      </c>
      <c r="B672" s="93" t="e">
        <f>'2 SERVICES'!#REF!</f>
        <v>#REF!</v>
      </c>
      <c r="C672" s="94">
        <f>'2 SERVICES'!B670</f>
        <v>0</v>
      </c>
      <c r="D672" s="95"/>
      <c r="E672" s="89"/>
      <c r="F672" s="96">
        <f t="shared" si="9"/>
        <v>30</v>
      </c>
      <c r="G672" s="91" t="s">
        <v>185</v>
      </c>
      <c r="H672" s="96">
        <f t="shared" si="10"/>
        <v>180</v>
      </c>
      <c r="I672" s="89"/>
      <c r="J672" s="96" t="e">
        <f>'2 SERVICES'!#REF!</f>
        <v>#REF!</v>
      </c>
      <c r="K672" s="91"/>
      <c r="L672" s="97" t="e">
        <f>'2 SERVICES'!#REF!</f>
        <v>#REF!</v>
      </c>
      <c r="M672" s="774" t="s">
        <v>165</v>
      </c>
      <c r="N672" s="462"/>
      <c r="O672" s="462"/>
      <c r="P672" s="462"/>
      <c r="Q672" s="462"/>
      <c r="R672" s="463"/>
      <c r="S672" s="98" t="e">
        <f t="shared" si="11"/>
        <v>#REF!</v>
      </c>
      <c r="T672" s="1"/>
      <c r="U672" s="1"/>
      <c r="V672" s="1"/>
      <c r="W672" s="1"/>
      <c r="X672" s="1"/>
      <c r="Y672" s="1"/>
      <c r="Z672" s="1"/>
    </row>
    <row r="673" spans="1:26" ht="39.75" customHeight="1" x14ac:dyDescent="0.25">
      <c r="A673" s="92">
        <f t="shared" si="8"/>
        <v>660</v>
      </c>
      <c r="B673" s="99" t="e">
        <f>'2 SERVICES'!#REF!</f>
        <v>#REF!</v>
      </c>
      <c r="C673" s="94">
        <f>'2 SERVICES'!B671</f>
        <v>0</v>
      </c>
      <c r="D673" s="95"/>
      <c r="E673" s="89"/>
      <c r="F673" s="100">
        <f t="shared" si="9"/>
        <v>30</v>
      </c>
      <c r="G673" s="91" t="s">
        <v>186</v>
      </c>
      <c r="H673" s="96">
        <f t="shared" si="10"/>
        <v>180</v>
      </c>
      <c r="I673" s="89"/>
      <c r="J673" s="96" t="e">
        <f>'2 SERVICES'!#REF!</f>
        <v>#REF!</v>
      </c>
      <c r="K673" s="91"/>
      <c r="L673" s="97" t="e">
        <f>'2 SERVICES'!#REF!</f>
        <v>#REF!</v>
      </c>
      <c r="M673" s="774" t="s">
        <v>165</v>
      </c>
      <c r="N673" s="462"/>
      <c r="O673" s="462"/>
      <c r="P673" s="462"/>
      <c r="Q673" s="462"/>
      <c r="R673" s="463"/>
      <c r="S673" s="98" t="e">
        <f t="shared" si="11"/>
        <v>#REF!</v>
      </c>
      <c r="T673" s="1"/>
      <c r="U673" s="1"/>
      <c r="V673" s="1"/>
      <c r="W673" s="1"/>
      <c r="X673" s="1"/>
      <c r="Y673" s="1"/>
      <c r="Z673" s="1"/>
    </row>
    <row r="674" spans="1:26" ht="39.75" customHeight="1" x14ac:dyDescent="0.25">
      <c r="A674" s="92">
        <f t="shared" si="8"/>
        <v>661</v>
      </c>
      <c r="B674" s="93" t="e">
        <f>'2 SERVICES'!#REF!</f>
        <v>#REF!</v>
      </c>
      <c r="C674" s="94">
        <f>'2 SERVICES'!B672</f>
        <v>0</v>
      </c>
      <c r="D674" s="95"/>
      <c r="E674" s="89"/>
      <c r="F674" s="96">
        <f t="shared" si="9"/>
        <v>30</v>
      </c>
      <c r="G674" s="91" t="s">
        <v>185</v>
      </c>
      <c r="H674" s="96">
        <f t="shared" si="10"/>
        <v>180</v>
      </c>
      <c r="I674" s="89"/>
      <c r="J674" s="96" t="e">
        <f>'2 SERVICES'!#REF!</f>
        <v>#REF!</v>
      </c>
      <c r="K674" s="91"/>
      <c r="L674" s="97" t="e">
        <f>'2 SERVICES'!#REF!</f>
        <v>#REF!</v>
      </c>
      <c r="M674" s="774" t="s">
        <v>165</v>
      </c>
      <c r="N674" s="462"/>
      <c r="O674" s="462"/>
      <c r="P674" s="462"/>
      <c r="Q674" s="462"/>
      <c r="R674" s="463"/>
      <c r="S674" s="98" t="e">
        <f t="shared" si="11"/>
        <v>#REF!</v>
      </c>
      <c r="T674" s="1"/>
      <c r="U674" s="1"/>
      <c r="V674" s="1"/>
      <c r="W674" s="1"/>
      <c r="X674" s="1"/>
      <c r="Y674" s="1"/>
      <c r="Z674" s="1"/>
    </row>
    <row r="675" spans="1:26" ht="39.75" customHeight="1" x14ac:dyDescent="0.25">
      <c r="A675" s="92">
        <f t="shared" si="8"/>
        <v>662</v>
      </c>
      <c r="B675" s="99" t="e">
        <f>'2 SERVICES'!#REF!</f>
        <v>#REF!</v>
      </c>
      <c r="C675" s="94">
        <f>'2 SERVICES'!B673</f>
        <v>0</v>
      </c>
      <c r="D675" s="95"/>
      <c r="E675" s="89"/>
      <c r="F675" s="100">
        <f t="shared" si="9"/>
        <v>30</v>
      </c>
      <c r="G675" s="91" t="s">
        <v>186</v>
      </c>
      <c r="H675" s="96">
        <f t="shared" si="10"/>
        <v>180</v>
      </c>
      <c r="I675" s="89"/>
      <c r="J675" s="96" t="e">
        <f>'2 SERVICES'!#REF!</f>
        <v>#REF!</v>
      </c>
      <c r="K675" s="91"/>
      <c r="L675" s="97" t="e">
        <f>'2 SERVICES'!#REF!</f>
        <v>#REF!</v>
      </c>
      <c r="M675" s="774" t="s">
        <v>165</v>
      </c>
      <c r="N675" s="462"/>
      <c r="O675" s="462"/>
      <c r="P675" s="462"/>
      <c r="Q675" s="462"/>
      <c r="R675" s="463"/>
      <c r="S675" s="98" t="e">
        <f t="shared" si="11"/>
        <v>#REF!</v>
      </c>
      <c r="T675" s="1"/>
      <c r="U675" s="1"/>
      <c r="V675" s="1"/>
      <c r="W675" s="1"/>
      <c r="X675" s="1"/>
      <c r="Y675" s="1"/>
      <c r="Z675" s="1"/>
    </row>
    <row r="676" spans="1:26" ht="39.75" customHeight="1" x14ac:dyDescent="0.25">
      <c r="A676" s="92">
        <f t="shared" si="8"/>
        <v>663</v>
      </c>
      <c r="B676" s="93" t="e">
        <f>'2 SERVICES'!#REF!</f>
        <v>#REF!</v>
      </c>
      <c r="C676" s="94">
        <f>'2 SERVICES'!B674</f>
        <v>0</v>
      </c>
      <c r="D676" s="95"/>
      <c r="E676" s="89"/>
      <c r="F676" s="96">
        <f t="shared" si="9"/>
        <v>30</v>
      </c>
      <c r="G676" s="91" t="s">
        <v>185</v>
      </c>
      <c r="H676" s="96">
        <f t="shared" si="10"/>
        <v>180</v>
      </c>
      <c r="I676" s="89"/>
      <c r="J676" s="96" t="e">
        <f>'2 SERVICES'!#REF!</f>
        <v>#REF!</v>
      </c>
      <c r="K676" s="91"/>
      <c r="L676" s="97" t="e">
        <f>'2 SERVICES'!#REF!</f>
        <v>#REF!</v>
      </c>
      <c r="M676" s="774" t="s">
        <v>165</v>
      </c>
      <c r="N676" s="462"/>
      <c r="O676" s="462"/>
      <c r="P676" s="462"/>
      <c r="Q676" s="462"/>
      <c r="R676" s="463"/>
      <c r="S676" s="98" t="e">
        <f t="shared" si="11"/>
        <v>#REF!</v>
      </c>
      <c r="T676" s="1"/>
      <c r="U676" s="1"/>
      <c r="V676" s="1"/>
      <c r="W676" s="1"/>
      <c r="X676" s="1"/>
      <c r="Y676" s="1"/>
      <c r="Z676" s="1"/>
    </row>
    <row r="677" spans="1:26" ht="39.75" customHeight="1" x14ac:dyDescent="0.25">
      <c r="A677" s="92">
        <f t="shared" si="8"/>
        <v>664</v>
      </c>
      <c r="B677" s="99" t="e">
        <f>'2 SERVICES'!#REF!</f>
        <v>#REF!</v>
      </c>
      <c r="C677" s="94">
        <f>'2 SERVICES'!B675</f>
        <v>0</v>
      </c>
      <c r="D677" s="95"/>
      <c r="E677" s="89"/>
      <c r="F677" s="100">
        <f t="shared" si="9"/>
        <v>30</v>
      </c>
      <c r="G677" s="91" t="s">
        <v>186</v>
      </c>
      <c r="H677" s="96">
        <f t="shared" si="10"/>
        <v>180</v>
      </c>
      <c r="I677" s="89"/>
      <c r="J677" s="96" t="e">
        <f>'2 SERVICES'!#REF!</f>
        <v>#REF!</v>
      </c>
      <c r="K677" s="91"/>
      <c r="L677" s="97" t="e">
        <f>'2 SERVICES'!#REF!</f>
        <v>#REF!</v>
      </c>
      <c r="M677" s="774" t="s">
        <v>165</v>
      </c>
      <c r="N677" s="462"/>
      <c r="O677" s="462"/>
      <c r="P677" s="462"/>
      <c r="Q677" s="462"/>
      <c r="R677" s="463"/>
      <c r="S677" s="98" t="e">
        <f t="shared" si="11"/>
        <v>#REF!</v>
      </c>
      <c r="T677" s="1"/>
      <c r="U677" s="1"/>
      <c r="V677" s="1"/>
      <c r="W677" s="1"/>
      <c r="X677" s="1"/>
      <c r="Y677" s="1"/>
      <c r="Z677" s="1"/>
    </row>
    <row r="678" spans="1:26" ht="39.75" customHeight="1" x14ac:dyDescent="0.25">
      <c r="A678" s="92">
        <f t="shared" si="8"/>
        <v>665</v>
      </c>
      <c r="B678" s="93" t="e">
        <f>'2 SERVICES'!#REF!</f>
        <v>#REF!</v>
      </c>
      <c r="C678" s="94">
        <f>'2 SERVICES'!B676</f>
        <v>0</v>
      </c>
      <c r="D678" s="95"/>
      <c r="E678" s="89"/>
      <c r="F678" s="96">
        <f t="shared" si="9"/>
        <v>30</v>
      </c>
      <c r="G678" s="91" t="s">
        <v>185</v>
      </c>
      <c r="H678" s="96">
        <f t="shared" si="10"/>
        <v>180</v>
      </c>
      <c r="I678" s="89"/>
      <c r="J678" s="96" t="e">
        <f>'2 SERVICES'!#REF!</f>
        <v>#REF!</v>
      </c>
      <c r="K678" s="91"/>
      <c r="L678" s="97" t="e">
        <f>'2 SERVICES'!#REF!</f>
        <v>#REF!</v>
      </c>
      <c r="M678" s="774" t="s">
        <v>165</v>
      </c>
      <c r="N678" s="462"/>
      <c r="O678" s="462"/>
      <c r="P678" s="462"/>
      <c r="Q678" s="462"/>
      <c r="R678" s="463"/>
      <c r="S678" s="98" t="e">
        <f t="shared" si="11"/>
        <v>#REF!</v>
      </c>
      <c r="T678" s="1"/>
      <c r="U678" s="1"/>
      <c r="V678" s="1"/>
      <c r="W678" s="1"/>
      <c r="X678" s="1"/>
      <c r="Y678" s="1"/>
      <c r="Z678" s="1"/>
    </row>
    <row r="679" spans="1:26" ht="39.75" customHeight="1" x14ac:dyDescent="0.25">
      <c r="A679" s="92">
        <f t="shared" si="8"/>
        <v>666</v>
      </c>
      <c r="B679" s="99" t="e">
        <f>'2 SERVICES'!#REF!</f>
        <v>#REF!</v>
      </c>
      <c r="C679" s="94">
        <f>'2 SERVICES'!B677</f>
        <v>0</v>
      </c>
      <c r="D679" s="95"/>
      <c r="E679" s="89"/>
      <c r="F679" s="100">
        <f t="shared" si="9"/>
        <v>30</v>
      </c>
      <c r="G679" s="91" t="s">
        <v>186</v>
      </c>
      <c r="H679" s="96">
        <f t="shared" si="10"/>
        <v>180</v>
      </c>
      <c r="I679" s="89"/>
      <c r="J679" s="96" t="e">
        <f>'2 SERVICES'!#REF!</f>
        <v>#REF!</v>
      </c>
      <c r="K679" s="91"/>
      <c r="L679" s="97" t="e">
        <f>'2 SERVICES'!#REF!</f>
        <v>#REF!</v>
      </c>
      <c r="M679" s="774" t="s">
        <v>165</v>
      </c>
      <c r="N679" s="462"/>
      <c r="O679" s="462"/>
      <c r="P679" s="462"/>
      <c r="Q679" s="462"/>
      <c r="R679" s="463"/>
      <c r="S679" s="98" t="e">
        <f t="shared" si="11"/>
        <v>#REF!</v>
      </c>
      <c r="T679" s="1"/>
      <c r="U679" s="1"/>
      <c r="V679" s="1"/>
      <c r="W679" s="1"/>
      <c r="X679" s="1"/>
      <c r="Y679" s="1"/>
      <c r="Z679" s="1"/>
    </row>
    <row r="680" spans="1:26" ht="39.75" customHeight="1" x14ac:dyDescent="0.25">
      <c r="A680" s="92">
        <f t="shared" si="8"/>
        <v>667</v>
      </c>
      <c r="B680" s="93" t="e">
        <f>'2 SERVICES'!#REF!</f>
        <v>#REF!</v>
      </c>
      <c r="C680" s="94">
        <f>'2 SERVICES'!B678</f>
        <v>0</v>
      </c>
      <c r="D680" s="95"/>
      <c r="E680" s="89"/>
      <c r="F680" s="96">
        <f t="shared" si="9"/>
        <v>30</v>
      </c>
      <c r="G680" s="91" t="s">
        <v>185</v>
      </c>
      <c r="H680" s="96">
        <f t="shared" si="10"/>
        <v>180</v>
      </c>
      <c r="I680" s="89"/>
      <c r="J680" s="96" t="e">
        <f>'2 SERVICES'!#REF!</f>
        <v>#REF!</v>
      </c>
      <c r="K680" s="91"/>
      <c r="L680" s="97" t="e">
        <f>'2 SERVICES'!#REF!</f>
        <v>#REF!</v>
      </c>
      <c r="M680" s="774" t="s">
        <v>165</v>
      </c>
      <c r="N680" s="462"/>
      <c r="O680" s="462"/>
      <c r="P680" s="462"/>
      <c r="Q680" s="462"/>
      <c r="R680" s="463"/>
      <c r="S680" s="98" t="e">
        <f t="shared" si="11"/>
        <v>#REF!</v>
      </c>
      <c r="T680" s="1"/>
      <c r="U680" s="1"/>
      <c r="V680" s="1"/>
      <c r="W680" s="1"/>
      <c r="X680" s="1"/>
      <c r="Y680" s="1"/>
      <c r="Z680" s="1"/>
    </row>
    <row r="681" spans="1:26" ht="39.75" customHeight="1" x14ac:dyDescent="0.25">
      <c r="A681" s="92">
        <f t="shared" si="8"/>
        <v>668</v>
      </c>
      <c r="B681" s="99" t="e">
        <f>'2 SERVICES'!#REF!</f>
        <v>#REF!</v>
      </c>
      <c r="C681" s="94">
        <f>'2 SERVICES'!B679</f>
        <v>0</v>
      </c>
      <c r="D681" s="95"/>
      <c r="E681" s="89"/>
      <c r="F681" s="100">
        <f t="shared" si="9"/>
        <v>30</v>
      </c>
      <c r="G681" s="91" t="s">
        <v>186</v>
      </c>
      <c r="H681" s="96">
        <f t="shared" si="10"/>
        <v>180</v>
      </c>
      <c r="I681" s="89"/>
      <c r="J681" s="96" t="e">
        <f>'2 SERVICES'!#REF!</f>
        <v>#REF!</v>
      </c>
      <c r="K681" s="91"/>
      <c r="L681" s="97" t="e">
        <f>'2 SERVICES'!#REF!</f>
        <v>#REF!</v>
      </c>
      <c r="M681" s="774" t="s">
        <v>165</v>
      </c>
      <c r="N681" s="462"/>
      <c r="O681" s="462"/>
      <c r="P681" s="462"/>
      <c r="Q681" s="462"/>
      <c r="R681" s="463"/>
      <c r="S681" s="98" t="e">
        <f t="shared" si="11"/>
        <v>#REF!</v>
      </c>
      <c r="T681" s="1"/>
      <c r="U681" s="1"/>
      <c r="V681" s="1"/>
      <c r="W681" s="1"/>
      <c r="X681" s="1"/>
      <c r="Y681" s="1"/>
      <c r="Z681" s="1"/>
    </row>
    <row r="682" spans="1:26" ht="39.75" customHeight="1" x14ac:dyDescent="0.25">
      <c r="A682" s="92">
        <f t="shared" si="8"/>
        <v>669</v>
      </c>
      <c r="B682" s="93" t="e">
        <f>'2 SERVICES'!#REF!</f>
        <v>#REF!</v>
      </c>
      <c r="C682" s="94">
        <f>'2 SERVICES'!B680</f>
        <v>0</v>
      </c>
      <c r="D682" s="95"/>
      <c r="E682" s="89"/>
      <c r="F682" s="96">
        <f t="shared" si="9"/>
        <v>30</v>
      </c>
      <c r="G682" s="91" t="s">
        <v>185</v>
      </c>
      <c r="H682" s="96">
        <f t="shared" si="10"/>
        <v>180</v>
      </c>
      <c r="I682" s="89"/>
      <c r="J682" s="96" t="e">
        <f>'2 SERVICES'!#REF!</f>
        <v>#REF!</v>
      </c>
      <c r="K682" s="91"/>
      <c r="L682" s="97" t="e">
        <f>'2 SERVICES'!#REF!</f>
        <v>#REF!</v>
      </c>
      <c r="M682" s="774" t="s">
        <v>165</v>
      </c>
      <c r="N682" s="462"/>
      <c r="O682" s="462"/>
      <c r="P682" s="462"/>
      <c r="Q682" s="462"/>
      <c r="R682" s="463"/>
      <c r="S682" s="98" t="e">
        <f t="shared" si="11"/>
        <v>#REF!</v>
      </c>
      <c r="T682" s="1"/>
      <c r="U682" s="1"/>
      <c r="V682" s="1"/>
      <c r="W682" s="1"/>
      <c r="X682" s="1"/>
      <c r="Y682" s="1"/>
      <c r="Z682" s="1"/>
    </row>
    <row r="683" spans="1:26" ht="39.75" customHeight="1" x14ac:dyDescent="0.25">
      <c r="A683" s="92">
        <f t="shared" si="8"/>
        <v>670</v>
      </c>
      <c r="B683" s="99" t="e">
        <f>'2 SERVICES'!#REF!</f>
        <v>#REF!</v>
      </c>
      <c r="C683" s="94">
        <f>'2 SERVICES'!B681</f>
        <v>0</v>
      </c>
      <c r="D683" s="95"/>
      <c r="E683" s="89"/>
      <c r="F683" s="100">
        <f t="shared" si="9"/>
        <v>30</v>
      </c>
      <c r="G683" s="91" t="s">
        <v>186</v>
      </c>
      <c r="H683" s="96">
        <f t="shared" si="10"/>
        <v>180</v>
      </c>
      <c r="I683" s="89"/>
      <c r="J683" s="96" t="e">
        <f>'2 SERVICES'!#REF!</f>
        <v>#REF!</v>
      </c>
      <c r="K683" s="91"/>
      <c r="L683" s="97" t="e">
        <f>'2 SERVICES'!#REF!</f>
        <v>#REF!</v>
      </c>
      <c r="M683" s="774" t="s">
        <v>165</v>
      </c>
      <c r="N683" s="462"/>
      <c r="O683" s="462"/>
      <c r="P683" s="462"/>
      <c r="Q683" s="462"/>
      <c r="R683" s="463"/>
      <c r="S683" s="98" t="e">
        <f t="shared" si="11"/>
        <v>#REF!</v>
      </c>
      <c r="T683" s="1"/>
      <c r="U683" s="1"/>
      <c r="V683" s="1"/>
      <c r="W683" s="1"/>
      <c r="X683" s="1"/>
      <c r="Y683" s="1"/>
      <c r="Z683" s="1"/>
    </row>
    <row r="684" spans="1:26" ht="39.75" customHeight="1" x14ac:dyDescent="0.25">
      <c r="A684" s="92">
        <f t="shared" si="8"/>
        <v>671</v>
      </c>
      <c r="B684" s="93" t="e">
        <f>'2 SERVICES'!#REF!</f>
        <v>#REF!</v>
      </c>
      <c r="C684" s="94">
        <f>'2 SERVICES'!B682</f>
        <v>0</v>
      </c>
      <c r="D684" s="95"/>
      <c r="E684" s="89"/>
      <c r="F684" s="96">
        <f t="shared" si="9"/>
        <v>30</v>
      </c>
      <c r="G684" s="91" t="s">
        <v>185</v>
      </c>
      <c r="H684" s="96">
        <f t="shared" si="10"/>
        <v>180</v>
      </c>
      <c r="I684" s="89"/>
      <c r="J684" s="96" t="e">
        <f>'2 SERVICES'!#REF!</f>
        <v>#REF!</v>
      </c>
      <c r="K684" s="91"/>
      <c r="L684" s="97" t="e">
        <f>'2 SERVICES'!#REF!</f>
        <v>#REF!</v>
      </c>
      <c r="M684" s="774" t="s">
        <v>165</v>
      </c>
      <c r="N684" s="462"/>
      <c r="O684" s="462"/>
      <c r="P684" s="462"/>
      <c r="Q684" s="462"/>
      <c r="R684" s="463"/>
      <c r="S684" s="98" t="e">
        <f t="shared" si="11"/>
        <v>#REF!</v>
      </c>
      <c r="T684" s="1"/>
      <c r="U684" s="1"/>
      <c r="V684" s="1"/>
      <c r="W684" s="1"/>
      <c r="X684" s="1"/>
      <c r="Y684" s="1"/>
      <c r="Z684" s="1"/>
    </row>
    <row r="685" spans="1:26" ht="39.75" customHeight="1" x14ac:dyDescent="0.25">
      <c r="A685" s="92">
        <f t="shared" si="8"/>
        <v>672</v>
      </c>
      <c r="B685" s="99" t="e">
        <f>'2 SERVICES'!#REF!</f>
        <v>#REF!</v>
      </c>
      <c r="C685" s="94">
        <f>'2 SERVICES'!B683</f>
        <v>0</v>
      </c>
      <c r="D685" s="95"/>
      <c r="E685" s="89"/>
      <c r="F685" s="100">
        <f t="shared" si="9"/>
        <v>30</v>
      </c>
      <c r="G685" s="91" t="s">
        <v>186</v>
      </c>
      <c r="H685" s="96">
        <f t="shared" si="10"/>
        <v>180</v>
      </c>
      <c r="I685" s="89"/>
      <c r="J685" s="96" t="e">
        <f>'2 SERVICES'!#REF!</f>
        <v>#REF!</v>
      </c>
      <c r="K685" s="91"/>
      <c r="L685" s="97" t="e">
        <f>'2 SERVICES'!#REF!</f>
        <v>#REF!</v>
      </c>
      <c r="M685" s="774" t="s">
        <v>165</v>
      </c>
      <c r="N685" s="462"/>
      <c r="O685" s="462"/>
      <c r="P685" s="462"/>
      <c r="Q685" s="462"/>
      <c r="R685" s="463"/>
      <c r="S685" s="98" t="e">
        <f t="shared" si="11"/>
        <v>#REF!</v>
      </c>
      <c r="T685" s="1"/>
      <c r="U685" s="1"/>
      <c r="V685" s="1"/>
      <c r="W685" s="1"/>
      <c r="X685" s="1"/>
      <c r="Y685" s="1"/>
      <c r="Z685" s="1"/>
    </row>
    <row r="686" spans="1:26" ht="39.75" customHeight="1" x14ac:dyDescent="0.25">
      <c r="A686" s="92">
        <f t="shared" si="8"/>
        <v>673</v>
      </c>
      <c r="B686" s="93" t="e">
        <f>'2 SERVICES'!#REF!</f>
        <v>#REF!</v>
      </c>
      <c r="C686" s="94">
        <f>'2 SERVICES'!B684</f>
        <v>0</v>
      </c>
      <c r="D686" s="95"/>
      <c r="E686" s="89"/>
      <c r="F686" s="96">
        <f t="shared" si="9"/>
        <v>30</v>
      </c>
      <c r="G686" s="91" t="s">
        <v>185</v>
      </c>
      <c r="H686" s="96">
        <f t="shared" si="10"/>
        <v>180</v>
      </c>
      <c r="I686" s="89"/>
      <c r="J686" s="96" t="e">
        <f>'2 SERVICES'!#REF!</f>
        <v>#REF!</v>
      </c>
      <c r="K686" s="91"/>
      <c r="L686" s="97" t="e">
        <f>'2 SERVICES'!#REF!</f>
        <v>#REF!</v>
      </c>
      <c r="M686" s="774" t="s">
        <v>165</v>
      </c>
      <c r="N686" s="462"/>
      <c r="O686" s="462"/>
      <c r="P686" s="462"/>
      <c r="Q686" s="462"/>
      <c r="R686" s="463"/>
      <c r="S686" s="98" t="e">
        <f t="shared" si="11"/>
        <v>#REF!</v>
      </c>
      <c r="T686" s="1"/>
      <c r="U686" s="1"/>
      <c r="V686" s="1"/>
      <c r="W686" s="1"/>
      <c r="X686" s="1"/>
      <c r="Y686" s="1"/>
      <c r="Z686" s="1"/>
    </row>
    <row r="687" spans="1:26" ht="39.75" customHeight="1" x14ac:dyDescent="0.25">
      <c r="A687" s="92">
        <f t="shared" si="8"/>
        <v>674</v>
      </c>
      <c r="B687" s="99" t="e">
        <f>'2 SERVICES'!#REF!</f>
        <v>#REF!</v>
      </c>
      <c r="C687" s="94">
        <f>'2 SERVICES'!B685</f>
        <v>0</v>
      </c>
      <c r="D687" s="95"/>
      <c r="E687" s="89"/>
      <c r="F687" s="100">
        <f t="shared" si="9"/>
        <v>30</v>
      </c>
      <c r="G687" s="91" t="s">
        <v>186</v>
      </c>
      <c r="H687" s="96">
        <f t="shared" si="10"/>
        <v>180</v>
      </c>
      <c r="I687" s="89"/>
      <c r="J687" s="96" t="e">
        <f>'2 SERVICES'!#REF!</f>
        <v>#REF!</v>
      </c>
      <c r="K687" s="91"/>
      <c r="L687" s="97" t="e">
        <f>'2 SERVICES'!#REF!</f>
        <v>#REF!</v>
      </c>
      <c r="M687" s="774" t="s">
        <v>165</v>
      </c>
      <c r="N687" s="462"/>
      <c r="O687" s="462"/>
      <c r="P687" s="462"/>
      <c r="Q687" s="462"/>
      <c r="R687" s="463"/>
      <c r="S687" s="98" t="e">
        <f t="shared" si="11"/>
        <v>#REF!</v>
      </c>
      <c r="T687" s="1"/>
      <c r="U687" s="1"/>
      <c r="V687" s="1"/>
      <c r="W687" s="1"/>
      <c r="X687" s="1"/>
      <c r="Y687" s="1"/>
      <c r="Z687" s="1"/>
    </row>
    <row r="688" spans="1:26" ht="39.75" customHeight="1" x14ac:dyDescent="0.25">
      <c r="A688" s="92">
        <f t="shared" si="8"/>
        <v>675</v>
      </c>
      <c r="B688" s="93" t="e">
        <f>'2 SERVICES'!#REF!</f>
        <v>#REF!</v>
      </c>
      <c r="C688" s="94">
        <f>'2 SERVICES'!B686</f>
        <v>0</v>
      </c>
      <c r="D688" s="95"/>
      <c r="E688" s="89"/>
      <c r="F688" s="96">
        <f t="shared" si="9"/>
        <v>30</v>
      </c>
      <c r="G688" s="91" t="s">
        <v>185</v>
      </c>
      <c r="H688" s="96">
        <f t="shared" si="10"/>
        <v>180</v>
      </c>
      <c r="I688" s="89"/>
      <c r="J688" s="96" t="e">
        <f>'2 SERVICES'!#REF!</f>
        <v>#REF!</v>
      </c>
      <c r="K688" s="91"/>
      <c r="L688" s="97" t="e">
        <f>'2 SERVICES'!#REF!</f>
        <v>#REF!</v>
      </c>
      <c r="M688" s="774" t="s">
        <v>165</v>
      </c>
      <c r="N688" s="462"/>
      <c r="O688" s="462"/>
      <c r="P688" s="462"/>
      <c r="Q688" s="462"/>
      <c r="R688" s="463"/>
      <c r="S688" s="98" t="e">
        <f t="shared" si="11"/>
        <v>#REF!</v>
      </c>
      <c r="T688" s="1"/>
      <c r="U688" s="1"/>
      <c r="V688" s="1"/>
      <c r="W688" s="1"/>
      <c r="X688" s="1"/>
      <c r="Y688" s="1"/>
      <c r="Z688" s="1"/>
    </row>
    <row r="689" spans="1:26" ht="39.75" customHeight="1" x14ac:dyDescent="0.25">
      <c r="A689" s="92">
        <f t="shared" si="8"/>
        <v>676</v>
      </c>
      <c r="B689" s="99" t="e">
        <f>'2 SERVICES'!#REF!</f>
        <v>#REF!</v>
      </c>
      <c r="C689" s="94">
        <f>'2 SERVICES'!B687</f>
        <v>0</v>
      </c>
      <c r="D689" s="95"/>
      <c r="E689" s="89"/>
      <c r="F689" s="100">
        <f t="shared" si="9"/>
        <v>30</v>
      </c>
      <c r="G689" s="91" t="s">
        <v>186</v>
      </c>
      <c r="H689" s="96">
        <f t="shared" si="10"/>
        <v>180</v>
      </c>
      <c r="I689" s="89"/>
      <c r="J689" s="96" t="e">
        <f>'2 SERVICES'!#REF!</f>
        <v>#REF!</v>
      </c>
      <c r="K689" s="91"/>
      <c r="L689" s="97" t="e">
        <f>'2 SERVICES'!#REF!</f>
        <v>#REF!</v>
      </c>
      <c r="M689" s="774" t="s">
        <v>165</v>
      </c>
      <c r="N689" s="462"/>
      <c r="O689" s="462"/>
      <c r="P689" s="462"/>
      <c r="Q689" s="462"/>
      <c r="R689" s="463"/>
      <c r="S689" s="98" t="e">
        <f t="shared" si="11"/>
        <v>#REF!</v>
      </c>
      <c r="T689" s="1"/>
      <c r="U689" s="1"/>
      <c r="V689" s="1"/>
      <c r="W689" s="1"/>
      <c r="X689" s="1"/>
      <c r="Y689" s="1"/>
      <c r="Z689" s="1"/>
    </row>
    <row r="690" spans="1:26" ht="39.75" customHeight="1" x14ac:dyDescent="0.25">
      <c r="A690" s="92">
        <f t="shared" si="8"/>
        <v>677</v>
      </c>
      <c r="B690" s="93" t="e">
        <f>'2 SERVICES'!#REF!</f>
        <v>#REF!</v>
      </c>
      <c r="C690" s="94">
        <f>'2 SERVICES'!B688</f>
        <v>0</v>
      </c>
      <c r="D690" s="95"/>
      <c r="E690" s="89"/>
      <c r="F690" s="96">
        <f t="shared" si="9"/>
        <v>30</v>
      </c>
      <c r="G690" s="91" t="s">
        <v>185</v>
      </c>
      <c r="H690" s="96">
        <f t="shared" si="10"/>
        <v>180</v>
      </c>
      <c r="I690" s="89"/>
      <c r="J690" s="96" t="e">
        <f>'2 SERVICES'!#REF!</f>
        <v>#REF!</v>
      </c>
      <c r="K690" s="91"/>
      <c r="L690" s="97" t="e">
        <f>'2 SERVICES'!#REF!</f>
        <v>#REF!</v>
      </c>
      <c r="M690" s="774" t="s">
        <v>165</v>
      </c>
      <c r="N690" s="462"/>
      <c r="O690" s="462"/>
      <c r="P690" s="462"/>
      <c r="Q690" s="462"/>
      <c r="R690" s="463"/>
      <c r="S690" s="98" t="e">
        <f t="shared" si="11"/>
        <v>#REF!</v>
      </c>
      <c r="T690" s="1"/>
      <c r="U690" s="1"/>
      <c r="V690" s="1"/>
      <c r="W690" s="1"/>
      <c r="X690" s="1"/>
      <c r="Y690" s="1"/>
      <c r="Z690" s="1"/>
    </row>
    <row r="691" spans="1:26" ht="39.75" customHeight="1" x14ac:dyDescent="0.25">
      <c r="A691" s="92">
        <f t="shared" si="8"/>
        <v>678</v>
      </c>
      <c r="B691" s="99" t="e">
        <f>'2 SERVICES'!#REF!</f>
        <v>#REF!</v>
      </c>
      <c r="C691" s="94">
        <f>'2 SERVICES'!B689</f>
        <v>0</v>
      </c>
      <c r="D691" s="95"/>
      <c r="E691" s="89"/>
      <c r="F691" s="100">
        <f t="shared" si="9"/>
        <v>30</v>
      </c>
      <c r="G691" s="91" t="s">
        <v>186</v>
      </c>
      <c r="H691" s="96">
        <f t="shared" si="10"/>
        <v>180</v>
      </c>
      <c r="I691" s="89"/>
      <c r="J691" s="96" t="e">
        <f>'2 SERVICES'!#REF!</f>
        <v>#REF!</v>
      </c>
      <c r="K691" s="91"/>
      <c r="L691" s="97" t="e">
        <f>'2 SERVICES'!#REF!</f>
        <v>#REF!</v>
      </c>
      <c r="M691" s="774" t="s">
        <v>165</v>
      </c>
      <c r="N691" s="462"/>
      <c r="O691" s="462"/>
      <c r="P691" s="462"/>
      <c r="Q691" s="462"/>
      <c r="R691" s="463"/>
      <c r="S691" s="98" t="e">
        <f t="shared" si="11"/>
        <v>#REF!</v>
      </c>
      <c r="T691" s="1"/>
      <c r="U691" s="1"/>
      <c r="V691" s="1"/>
      <c r="W691" s="1"/>
      <c r="X691" s="1"/>
      <c r="Y691" s="1"/>
      <c r="Z691" s="1"/>
    </row>
    <row r="692" spans="1:26" ht="39.75" customHeight="1" x14ac:dyDescent="0.25">
      <c r="A692" s="92">
        <f t="shared" si="8"/>
        <v>679</v>
      </c>
      <c r="B692" s="93" t="e">
        <f>'2 SERVICES'!#REF!</f>
        <v>#REF!</v>
      </c>
      <c r="C692" s="94">
        <f>'2 SERVICES'!B690</f>
        <v>0</v>
      </c>
      <c r="D692" s="95"/>
      <c r="E692" s="89"/>
      <c r="F692" s="96">
        <f t="shared" si="9"/>
        <v>30</v>
      </c>
      <c r="G692" s="91" t="s">
        <v>185</v>
      </c>
      <c r="H692" s="96">
        <f t="shared" si="10"/>
        <v>180</v>
      </c>
      <c r="I692" s="89"/>
      <c r="J692" s="96" t="e">
        <f>'2 SERVICES'!#REF!</f>
        <v>#REF!</v>
      </c>
      <c r="K692" s="91"/>
      <c r="L692" s="97" t="e">
        <f>'2 SERVICES'!#REF!</f>
        <v>#REF!</v>
      </c>
      <c r="M692" s="774" t="s">
        <v>165</v>
      </c>
      <c r="N692" s="462"/>
      <c r="O692" s="462"/>
      <c r="P692" s="462"/>
      <c r="Q692" s="462"/>
      <c r="R692" s="463"/>
      <c r="S692" s="98" t="e">
        <f t="shared" si="11"/>
        <v>#REF!</v>
      </c>
      <c r="T692" s="1"/>
      <c r="U692" s="1"/>
      <c r="V692" s="1"/>
      <c r="W692" s="1"/>
      <c r="X692" s="1"/>
      <c r="Y692" s="1"/>
      <c r="Z692" s="1"/>
    </row>
    <row r="693" spans="1:26" ht="39.75" customHeight="1" x14ac:dyDescent="0.25">
      <c r="A693" s="92">
        <f t="shared" si="8"/>
        <v>680</v>
      </c>
      <c r="B693" s="99" t="e">
        <f>'2 SERVICES'!#REF!</f>
        <v>#REF!</v>
      </c>
      <c r="C693" s="94">
        <f>'2 SERVICES'!B691</f>
        <v>0</v>
      </c>
      <c r="D693" s="95"/>
      <c r="E693" s="89"/>
      <c r="F693" s="100">
        <f t="shared" si="9"/>
        <v>30</v>
      </c>
      <c r="G693" s="91" t="s">
        <v>186</v>
      </c>
      <c r="H693" s="96">
        <f t="shared" si="10"/>
        <v>180</v>
      </c>
      <c r="I693" s="89"/>
      <c r="J693" s="96" t="e">
        <f>'2 SERVICES'!#REF!</f>
        <v>#REF!</v>
      </c>
      <c r="K693" s="91"/>
      <c r="L693" s="97" t="e">
        <f>'2 SERVICES'!#REF!</f>
        <v>#REF!</v>
      </c>
      <c r="M693" s="774" t="s">
        <v>165</v>
      </c>
      <c r="N693" s="462"/>
      <c r="O693" s="462"/>
      <c r="P693" s="462"/>
      <c r="Q693" s="462"/>
      <c r="R693" s="463"/>
      <c r="S693" s="98" t="e">
        <f t="shared" si="11"/>
        <v>#REF!</v>
      </c>
      <c r="T693" s="1"/>
      <c r="U693" s="1"/>
      <c r="V693" s="1"/>
      <c r="W693" s="1"/>
      <c r="X693" s="1"/>
      <c r="Y693" s="1"/>
      <c r="Z693" s="1"/>
    </row>
    <row r="694" spans="1:26" ht="39.75" customHeight="1" x14ac:dyDescent="0.25">
      <c r="A694" s="92">
        <f t="shared" si="8"/>
        <v>681</v>
      </c>
      <c r="B694" s="93" t="e">
        <f>'2 SERVICES'!#REF!</f>
        <v>#REF!</v>
      </c>
      <c r="C694" s="94">
        <f>'2 SERVICES'!B692</f>
        <v>0</v>
      </c>
      <c r="D694" s="95"/>
      <c r="E694" s="89"/>
      <c r="F694" s="96">
        <f t="shared" si="9"/>
        <v>30</v>
      </c>
      <c r="G694" s="91" t="s">
        <v>185</v>
      </c>
      <c r="H694" s="96">
        <f t="shared" si="10"/>
        <v>180</v>
      </c>
      <c r="I694" s="89"/>
      <c r="J694" s="96" t="e">
        <f>'2 SERVICES'!#REF!</f>
        <v>#REF!</v>
      </c>
      <c r="K694" s="91"/>
      <c r="L694" s="97" t="e">
        <f>'2 SERVICES'!#REF!</f>
        <v>#REF!</v>
      </c>
      <c r="M694" s="774" t="s">
        <v>165</v>
      </c>
      <c r="N694" s="462"/>
      <c r="O694" s="462"/>
      <c r="P694" s="462"/>
      <c r="Q694" s="462"/>
      <c r="R694" s="463"/>
      <c r="S694" s="98" t="e">
        <f t="shared" si="11"/>
        <v>#REF!</v>
      </c>
      <c r="T694" s="1"/>
      <c r="U694" s="1"/>
      <c r="V694" s="1"/>
      <c r="W694" s="1"/>
      <c r="X694" s="1"/>
      <c r="Y694" s="1"/>
      <c r="Z694" s="1"/>
    </row>
    <row r="695" spans="1:26" ht="39.75" customHeight="1" x14ac:dyDescent="0.25">
      <c r="A695" s="92">
        <f t="shared" si="8"/>
        <v>682</v>
      </c>
      <c r="B695" s="99" t="e">
        <f>'2 SERVICES'!#REF!</f>
        <v>#REF!</v>
      </c>
      <c r="C695" s="94">
        <f>'2 SERVICES'!B693</f>
        <v>0</v>
      </c>
      <c r="D695" s="95"/>
      <c r="E695" s="89"/>
      <c r="F695" s="100">
        <f t="shared" si="9"/>
        <v>30</v>
      </c>
      <c r="G695" s="91" t="s">
        <v>186</v>
      </c>
      <c r="H695" s="96">
        <f t="shared" si="10"/>
        <v>180</v>
      </c>
      <c r="I695" s="89"/>
      <c r="J695" s="96" t="e">
        <f>'2 SERVICES'!#REF!</f>
        <v>#REF!</v>
      </c>
      <c r="K695" s="91"/>
      <c r="L695" s="97" t="e">
        <f>'2 SERVICES'!#REF!</f>
        <v>#REF!</v>
      </c>
      <c r="M695" s="774" t="s">
        <v>165</v>
      </c>
      <c r="N695" s="462"/>
      <c r="O695" s="462"/>
      <c r="P695" s="462"/>
      <c r="Q695" s="462"/>
      <c r="R695" s="463"/>
      <c r="S695" s="98" t="e">
        <f t="shared" si="11"/>
        <v>#REF!</v>
      </c>
      <c r="T695" s="1"/>
      <c r="U695" s="1"/>
      <c r="V695" s="1"/>
      <c r="W695" s="1"/>
      <c r="X695" s="1"/>
      <c r="Y695" s="1"/>
      <c r="Z695" s="1"/>
    </row>
    <row r="696" spans="1:26" ht="39.75" customHeight="1" x14ac:dyDescent="0.25">
      <c r="A696" s="92">
        <f t="shared" si="8"/>
        <v>683</v>
      </c>
      <c r="B696" s="93" t="e">
        <f>'2 SERVICES'!#REF!</f>
        <v>#REF!</v>
      </c>
      <c r="C696" s="94">
        <f>'2 SERVICES'!B694</f>
        <v>0</v>
      </c>
      <c r="D696" s="95"/>
      <c r="E696" s="89"/>
      <c r="F696" s="96">
        <f t="shared" si="9"/>
        <v>30</v>
      </c>
      <c r="G696" s="91" t="s">
        <v>185</v>
      </c>
      <c r="H696" s="96">
        <f t="shared" si="10"/>
        <v>180</v>
      </c>
      <c r="I696" s="89"/>
      <c r="J696" s="96" t="e">
        <f>'2 SERVICES'!#REF!</f>
        <v>#REF!</v>
      </c>
      <c r="K696" s="91"/>
      <c r="L696" s="97" t="e">
        <f>'2 SERVICES'!#REF!</f>
        <v>#REF!</v>
      </c>
      <c r="M696" s="774" t="s">
        <v>165</v>
      </c>
      <c r="N696" s="462"/>
      <c r="O696" s="462"/>
      <c r="P696" s="462"/>
      <c r="Q696" s="462"/>
      <c r="R696" s="463"/>
      <c r="S696" s="98" t="e">
        <f t="shared" si="11"/>
        <v>#REF!</v>
      </c>
      <c r="T696" s="1"/>
      <c r="U696" s="1"/>
      <c r="V696" s="1"/>
      <c r="W696" s="1"/>
      <c r="X696" s="1"/>
      <c r="Y696" s="1"/>
      <c r="Z696" s="1"/>
    </row>
    <row r="697" spans="1:26" ht="39.75" customHeight="1" x14ac:dyDescent="0.25">
      <c r="A697" s="92">
        <f t="shared" si="8"/>
        <v>684</v>
      </c>
      <c r="B697" s="99" t="e">
        <f>'2 SERVICES'!#REF!</f>
        <v>#REF!</v>
      </c>
      <c r="C697" s="94">
        <f>'2 SERVICES'!B695</f>
        <v>0</v>
      </c>
      <c r="D697" s="95"/>
      <c r="E697" s="89"/>
      <c r="F697" s="100">
        <f t="shared" si="9"/>
        <v>30</v>
      </c>
      <c r="G697" s="91" t="s">
        <v>186</v>
      </c>
      <c r="H697" s="96">
        <f t="shared" si="10"/>
        <v>180</v>
      </c>
      <c r="I697" s="89"/>
      <c r="J697" s="96" t="e">
        <f>'2 SERVICES'!#REF!</f>
        <v>#REF!</v>
      </c>
      <c r="K697" s="91"/>
      <c r="L697" s="97" t="e">
        <f>'2 SERVICES'!#REF!</f>
        <v>#REF!</v>
      </c>
      <c r="M697" s="774" t="s">
        <v>165</v>
      </c>
      <c r="N697" s="462"/>
      <c r="O697" s="462"/>
      <c r="P697" s="462"/>
      <c r="Q697" s="462"/>
      <c r="R697" s="463"/>
      <c r="S697" s="98" t="e">
        <f t="shared" si="11"/>
        <v>#REF!</v>
      </c>
      <c r="T697" s="1"/>
      <c r="U697" s="1"/>
      <c r="V697" s="1"/>
      <c r="W697" s="1"/>
      <c r="X697" s="1"/>
      <c r="Y697" s="1"/>
      <c r="Z697" s="1"/>
    </row>
    <row r="698" spans="1:26" ht="39.75" customHeight="1" x14ac:dyDescent="0.25">
      <c r="A698" s="92">
        <f t="shared" si="8"/>
        <v>685</v>
      </c>
      <c r="B698" s="93" t="e">
        <f>'2 SERVICES'!#REF!</f>
        <v>#REF!</v>
      </c>
      <c r="C698" s="94">
        <f>'2 SERVICES'!B696</f>
        <v>0</v>
      </c>
      <c r="D698" s="95"/>
      <c r="E698" s="89"/>
      <c r="F698" s="96">
        <f t="shared" si="9"/>
        <v>30</v>
      </c>
      <c r="G698" s="91" t="s">
        <v>185</v>
      </c>
      <c r="H698" s="96">
        <f t="shared" si="10"/>
        <v>180</v>
      </c>
      <c r="I698" s="89"/>
      <c r="J698" s="96" t="e">
        <f>'2 SERVICES'!#REF!</f>
        <v>#REF!</v>
      </c>
      <c r="K698" s="91"/>
      <c r="L698" s="97" t="e">
        <f>'2 SERVICES'!#REF!</f>
        <v>#REF!</v>
      </c>
      <c r="M698" s="774" t="s">
        <v>165</v>
      </c>
      <c r="N698" s="462"/>
      <c r="O698" s="462"/>
      <c r="P698" s="462"/>
      <c r="Q698" s="462"/>
      <c r="R698" s="463"/>
      <c r="S698" s="98" t="e">
        <f t="shared" si="11"/>
        <v>#REF!</v>
      </c>
      <c r="T698" s="1"/>
      <c r="U698" s="1"/>
      <c r="V698" s="1"/>
      <c r="W698" s="1"/>
      <c r="X698" s="1"/>
      <c r="Y698" s="1"/>
      <c r="Z698" s="1"/>
    </row>
    <row r="699" spans="1:26" ht="39.75" customHeight="1" x14ac:dyDescent="0.25">
      <c r="A699" s="92">
        <f t="shared" si="8"/>
        <v>686</v>
      </c>
      <c r="B699" s="99" t="e">
        <f>'2 SERVICES'!#REF!</f>
        <v>#REF!</v>
      </c>
      <c r="C699" s="94">
        <f>'2 SERVICES'!B697</f>
        <v>0</v>
      </c>
      <c r="D699" s="95"/>
      <c r="E699" s="89"/>
      <c r="F699" s="100">
        <f t="shared" si="9"/>
        <v>30</v>
      </c>
      <c r="G699" s="91" t="s">
        <v>186</v>
      </c>
      <c r="H699" s="96">
        <f t="shared" si="10"/>
        <v>180</v>
      </c>
      <c r="I699" s="89"/>
      <c r="J699" s="96" t="e">
        <f>'2 SERVICES'!#REF!</f>
        <v>#REF!</v>
      </c>
      <c r="K699" s="91"/>
      <c r="L699" s="97" t="e">
        <f>'2 SERVICES'!#REF!</f>
        <v>#REF!</v>
      </c>
      <c r="M699" s="774" t="s">
        <v>165</v>
      </c>
      <c r="N699" s="462"/>
      <c r="O699" s="462"/>
      <c r="P699" s="462"/>
      <c r="Q699" s="462"/>
      <c r="R699" s="463"/>
      <c r="S699" s="98" t="e">
        <f t="shared" si="11"/>
        <v>#REF!</v>
      </c>
      <c r="T699" s="1"/>
      <c r="U699" s="1"/>
      <c r="V699" s="1"/>
      <c r="W699" s="1"/>
      <c r="X699" s="1"/>
      <c r="Y699" s="1"/>
      <c r="Z699" s="1"/>
    </row>
    <row r="700" spans="1:26" ht="39.75" customHeight="1" x14ac:dyDescent="0.25">
      <c r="A700" s="92">
        <f t="shared" si="8"/>
        <v>687</v>
      </c>
      <c r="B700" s="93" t="e">
        <f>'2 SERVICES'!#REF!</f>
        <v>#REF!</v>
      </c>
      <c r="C700" s="94">
        <f>'2 SERVICES'!B698</f>
        <v>0</v>
      </c>
      <c r="D700" s="95"/>
      <c r="E700" s="89"/>
      <c r="F700" s="96">
        <f t="shared" si="9"/>
        <v>30</v>
      </c>
      <c r="G700" s="91" t="s">
        <v>185</v>
      </c>
      <c r="H700" s="96">
        <f t="shared" si="10"/>
        <v>180</v>
      </c>
      <c r="I700" s="89"/>
      <c r="J700" s="96" t="e">
        <f>'2 SERVICES'!#REF!</f>
        <v>#REF!</v>
      </c>
      <c r="K700" s="91"/>
      <c r="L700" s="97" t="e">
        <f>'2 SERVICES'!#REF!</f>
        <v>#REF!</v>
      </c>
      <c r="M700" s="774" t="s">
        <v>165</v>
      </c>
      <c r="N700" s="462"/>
      <c r="O700" s="462"/>
      <c r="P700" s="462"/>
      <c r="Q700" s="462"/>
      <c r="R700" s="463"/>
      <c r="S700" s="98" t="e">
        <f t="shared" si="11"/>
        <v>#REF!</v>
      </c>
      <c r="T700" s="1"/>
      <c r="U700" s="1"/>
      <c r="V700" s="1"/>
      <c r="W700" s="1"/>
      <c r="X700" s="1"/>
      <c r="Y700" s="1"/>
      <c r="Z700" s="1"/>
    </row>
    <row r="701" spans="1:26" ht="39.75" customHeight="1" x14ac:dyDescent="0.25">
      <c r="A701" s="92">
        <f t="shared" si="8"/>
        <v>688</v>
      </c>
      <c r="B701" s="99" t="e">
        <f>'2 SERVICES'!#REF!</f>
        <v>#REF!</v>
      </c>
      <c r="C701" s="94">
        <f>'2 SERVICES'!B699</f>
        <v>0</v>
      </c>
      <c r="D701" s="95"/>
      <c r="E701" s="89"/>
      <c r="F701" s="100">
        <f t="shared" si="9"/>
        <v>30</v>
      </c>
      <c r="G701" s="91" t="s">
        <v>186</v>
      </c>
      <c r="H701" s="96">
        <f t="shared" si="10"/>
        <v>180</v>
      </c>
      <c r="I701" s="89"/>
      <c r="J701" s="96" t="e">
        <f>'2 SERVICES'!#REF!</f>
        <v>#REF!</v>
      </c>
      <c r="K701" s="91"/>
      <c r="L701" s="97" t="e">
        <f>'2 SERVICES'!#REF!</f>
        <v>#REF!</v>
      </c>
      <c r="M701" s="774" t="s">
        <v>165</v>
      </c>
      <c r="N701" s="462"/>
      <c r="O701" s="462"/>
      <c r="P701" s="462"/>
      <c r="Q701" s="462"/>
      <c r="R701" s="463"/>
      <c r="S701" s="98" t="e">
        <f t="shared" si="11"/>
        <v>#REF!</v>
      </c>
      <c r="T701" s="1"/>
      <c r="U701" s="1"/>
      <c r="V701" s="1"/>
      <c r="W701" s="1"/>
      <c r="X701" s="1"/>
      <c r="Y701" s="1"/>
      <c r="Z701" s="1"/>
    </row>
    <row r="702" spans="1:26" ht="39.75" customHeight="1" x14ac:dyDescent="0.25">
      <c r="A702" s="92">
        <f t="shared" si="8"/>
        <v>689</v>
      </c>
      <c r="B702" s="93" t="e">
        <f>'2 SERVICES'!#REF!</f>
        <v>#REF!</v>
      </c>
      <c r="C702" s="94">
        <f>'2 SERVICES'!B700</f>
        <v>0</v>
      </c>
      <c r="D702" s="95"/>
      <c r="E702" s="89"/>
      <c r="F702" s="96">
        <f t="shared" si="9"/>
        <v>30</v>
      </c>
      <c r="G702" s="91" t="s">
        <v>185</v>
      </c>
      <c r="H702" s="96">
        <f t="shared" si="10"/>
        <v>180</v>
      </c>
      <c r="I702" s="89"/>
      <c r="J702" s="96" t="e">
        <f>'2 SERVICES'!#REF!</f>
        <v>#REF!</v>
      </c>
      <c r="K702" s="91"/>
      <c r="L702" s="97" t="e">
        <f>'2 SERVICES'!#REF!</f>
        <v>#REF!</v>
      </c>
      <c r="M702" s="774" t="s">
        <v>165</v>
      </c>
      <c r="N702" s="462"/>
      <c r="O702" s="462"/>
      <c r="P702" s="462"/>
      <c r="Q702" s="462"/>
      <c r="R702" s="463"/>
      <c r="S702" s="98" t="e">
        <f t="shared" si="11"/>
        <v>#REF!</v>
      </c>
      <c r="T702" s="1"/>
      <c r="U702" s="1"/>
      <c r="V702" s="1"/>
      <c r="W702" s="1"/>
      <c r="X702" s="1"/>
      <c r="Y702" s="1"/>
      <c r="Z702" s="1"/>
    </row>
    <row r="703" spans="1:26" ht="39.75" customHeight="1" x14ac:dyDescent="0.25">
      <c r="A703" s="92">
        <f t="shared" si="8"/>
        <v>690</v>
      </c>
      <c r="B703" s="99" t="e">
        <f>'2 SERVICES'!#REF!</f>
        <v>#REF!</v>
      </c>
      <c r="C703" s="94">
        <f>'2 SERVICES'!B701</f>
        <v>0</v>
      </c>
      <c r="D703" s="95"/>
      <c r="E703" s="89"/>
      <c r="F703" s="100">
        <f t="shared" si="9"/>
        <v>30</v>
      </c>
      <c r="G703" s="91" t="s">
        <v>186</v>
      </c>
      <c r="H703" s="96">
        <f t="shared" si="10"/>
        <v>180</v>
      </c>
      <c r="I703" s="89"/>
      <c r="J703" s="96" t="e">
        <f>'2 SERVICES'!#REF!</f>
        <v>#REF!</v>
      </c>
      <c r="K703" s="91"/>
      <c r="L703" s="97" t="e">
        <f>'2 SERVICES'!#REF!</f>
        <v>#REF!</v>
      </c>
      <c r="M703" s="774" t="s">
        <v>165</v>
      </c>
      <c r="N703" s="462"/>
      <c r="O703" s="462"/>
      <c r="P703" s="462"/>
      <c r="Q703" s="462"/>
      <c r="R703" s="463"/>
      <c r="S703" s="98" t="e">
        <f t="shared" si="11"/>
        <v>#REF!</v>
      </c>
      <c r="T703" s="1"/>
      <c r="U703" s="1"/>
      <c r="V703" s="1"/>
      <c r="W703" s="1"/>
      <c r="X703" s="1"/>
      <c r="Y703" s="1"/>
      <c r="Z703" s="1"/>
    </row>
    <row r="704" spans="1:26" ht="39.75" customHeight="1" x14ac:dyDescent="0.25">
      <c r="A704" s="92">
        <f t="shared" si="8"/>
        <v>691</v>
      </c>
      <c r="B704" s="93" t="e">
        <f>'2 SERVICES'!#REF!</f>
        <v>#REF!</v>
      </c>
      <c r="C704" s="94">
        <f>'2 SERVICES'!B702</f>
        <v>0</v>
      </c>
      <c r="D704" s="95"/>
      <c r="E704" s="89"/>
      <c r="F704" s="96">
        <f t="shared" si="9"/>
        <v>30</v>
      </c>
      <c r="G704" s="91" t="s">
        <v>185</v>
      </c>
      <c r="H704" s="96">
        <f t="shared" si="10"/>
        <v>180</v>
      </c>
      <c r="I704" s="89"/>
      <c r="J704" s="96" t="e">
        <f>'2 SERVICES'!#REF!</f>
        <v>#REF!</v>
      </c>
      <c r="K704" s="91"/>
      <c r="L704" s="97" t="e">
        <f>'2 SERVICES'!#REF!</f>
        <v>#REF!</v>
      </c>
      <c r="M704" s="774" t="s">
        <v>165</v>
      </c>
      <c r="N704" s="462"/>
      <c r="O704" s="462"/>
      <c r="P704" s="462"/>
      <c r="Q704" s="462"/>
      <c r="R704" s="463"/>
      <c r="S704" s="98" t="e">
        <f t="shared" si="11"/>
        <v>#REF!</v>
      </c>
      <c r="T704" s="1"/>
      <c r="U704" s="1"/>
      <c r="V704" s="1"/>
      <c r="W704" s="1"/>
      <c r="X704" s="1"/>
      <c r="Y704" s="1"/>
      <c r="Z704" s="1"/>
    </row>
    <row r="705" spans="1:26" ht="39.75" customHeight="1" x14ac:dyDescent="0.25">
      <c r="A705" s="92">
        <f t="shared" si="8"/>
        <v>692</v>
      </c>
      <c r="B705" s="99" t="e">
        <f>'2 SERVICES'!#REF!</f>
        <v>#REF!</v>
      </c>
      <c r="C705" s="94">
        <f>'2 SERVICES'!B703</f>
        <v>0</v>
      </c>
      <c r="D705" s="95"/>
      <c r="E705" s="89"/>
      <c r="F705" s="100">
        <f t="shared" si="9"/>
        <v>30</v>
      </c>
      <c r="G705" s="91" t="s">
        <v>186</v>
      </c>
      <c r="H705" s="96">
        <f t="shared" si="10"/>
        <v>180</v>
      </c>
      <c r="I705" s="89"/>
      <c r="J705" s="96" t="e">
        <f>'2 SERVICES'!#REF!</f>
        <v>#REF!</v>
      </c>
      <c r="K705" s="91"/>
      <c r="L705" s="97" t="e">
        <f>'2 SERVICES'!#REF!</f>
        <v>#REF!</v>
      </c>
      <c r="M705" s="774" t="s">
        <v>165</v>
      </c>
      <c r="N705" s="462"/>
      <c r="O705" s="462"/>
      <c r="P705" s="462"/>
      <c r="Q705" s="462"/>
      <c r="R705" s="463"/>
      <c r="S705" s="98" t="e">
        <f t="shared" si="11"/>
        <v>#REF!</v>
      </c>
      <c r="T705" s="1"/>
      <c r="U705" s="1"/>
      <c r="V705" s="1"/>
      <c r="W705" s="1"/>
      <c r="X705" s="1"/>
      <c r="Y705" s="1"/>
      <c r="Z705" s="1"/>
    </row>
    <row r="706" spans="1:26" ht="39.75" customHeight="1" x14ac:dyDescent="0.25">
      <c r="A706" s="92">
        <f t="shared" si="8"/>
        <v>693</v>
      </c>
      <c r="B706" s="93" t="e">
        <f>'2 SERVICES'!#REF!</f>
        <v>#REF!</v>
      </c>
      <c r="C706" s="94">
        <f>'2 SERVICES'!B704</f>
        <v>0</v>
      </c>
      <c r="D706" s="95"/>
      <c r="E706" s="89"/>
      <c r="F706" s="96">
        <f t="shared" si="9"/>
        <v>30</v>
      </c>
      <c r="G706" s="91" t="s">
        <v>185</v>
      </c>
      <c r="H706" s="96">
        <f t="shared" si="10"/>
        <v>180</v>
      </c>
      <c r="I706" s="89"/>
      <c r="J706" s="96" t="e">
        <f>'2 SERVICES'!#REF!</f>
        <v>#REF!</v>
      </c>
      <c r="K706" s="91"/>
      <c r="L706" s="97" t="e">
        <f>'2 SERVICES'!#REF!</f>
        <v>#REF!</v>
      </c>
      <c r="M706" s="774" t="s">
        <v>165</v>
      </c>
      <c r="N706" s="462"/>
      <c r="O706" s="462"/>
      <c r="P706" s="462"/>
      <c r="Q706" s="462"/>
      <c r="R706" s="463"/>
      <c r="S706" s="98" t="e">
        <f t="shared" si="11"/>
        <v>#REF!</v>
      </c>
      <c r="T706" s="1"/>
      <c r="U706" s="1"/>
      <c r="V706" s="1"/>
      <c r="W706" s="1"/>
      <c r="X706" s="1"/>
      <c r="Y706" s="1"/>
      <c r="Z706" s="1"/>
    </row>
    <row r="707" spans="1:26" ht="39.75" customHeight="1" x14ac:dyDescent="0.25">
      <c r="A707" s="92">
        <f t="shared" si="8"/>
        <v>694</v>
      </c>
      <c r="B707" s="99" t="e">
        <f>'2 SERVICES'!#REF!</f>
        <v>#REF!</v>
      </c>
      <c r="C707" s="94">
        <f>'2 SERVICES'!B705</f>
        <v>0</v>
      </c>
      <c r="D707" s="95"/>
      <c r="E707" s="89"/>
      <c r="F707" s="100">
        <f t="shared" si="9"/>
        <v>30</v>
      </c>
      <c r="G707" s="91" t="s">
        <v>186</v>
      </c>
      <c r="H707" s="96">
        <f t="shared" si="10"/>
        <v>180</v>
      </c>
      <c r="I707" s="89"/>
      <c r="J707" s="96" t="e">
        <f>'2 SERVICES'!#REF!</f>
        <v>#REF!</v>
      </c>
      <c r="K707" s="91"/>
      <c r="L707" s="97" t="e">
        <f>'2 SERVICES'!#REF!</f>
        <v>#REF!</v>
      </c>
      <c r="M707" s="774" t="s">
        <v>165</v>
      </c>
      <c r="N707" s="462"/>
      <c r="O707" s="462"/>
      <c r="P707" s="462"/>
      <c r="Q707" s="462"/>
      <c r="R707" s="463"/>
      <c r="S707" s="98" t="e">
        <f t="shared" si="11"/>
        <v>#REF!</v>
      </c>
      <c r="T707" s="1"/>
      <c r="U707" s="1"/>
      <c r="V707" s="1"/>
      <c r="W707" s="1"/>
      <c r="X707" s="1"/>
      <c r="Y707" s="1"/>
      <c r="Z707" s="1"/>
    </row>
    <row r="708" spans="1:26" ht="39.75" customHeight="1" x14ac:dyDescent="0.25">
      <c r="A708" s="92">
        <f t="shared" si="8"/>
        <v>695</v>
      </c>
      <c r="B708" s="93" t="e">
        <f>'2 SERVICES'!#REF!</f>
        <v>#REF!</v>
      </c>
      <c r="C708" s="94">
        <f>'2 SERVICES'!B706</f>
        <v>0</v>
      </c>
      <c r="D708" s="95"/>
      <c r="E708" s="89"/>
      <c r="F708" s="96">
        <f t="shared" si="9"/>
        <v>30</v>
      </c>
      <c r="G708" s="91" t="s">
        <v>185</v>
      </c>
      <c r="H708" s="96">
        <f t="shared" si="10"/>
        <v>180</v>
      </c>
      <c r="I708" s="89"/>
      <c r="J708" s="96" t="e">
        <f>'2 SERVICES'!#REF!</f>
        <v>#REF!</v>
      </c>
      <c r="K708" s="91"/>
      <c r="L708" s="97" t="e">
        <f>'2 SERVICES'!#REF!</f>
        <v>#REF!</v>
      </c>
      <c r="M708" s="774" t="s">
        <v>165</v>
      </c>
      <c r="N708" s="462"/>
      <c r="O708" s="462"/>
      <c r="P708" s="462"/>
      <c r="Q708" s="462"/>
      <c r="R708" s="463"/>
      <c r="S708" s="98" t="e">
        <f t="shared" si="11"/>
        <v>#REF!</v>
      </c>
      <c r="T708" s="1"/>
      <c r="U708" s="1"/>
      <c r="V708" s="1"/>
      <c r="W708" s="1"/>
      <c r="X708" s="1"/>
      <c r="Y708" s="1"/>
      <c r="Z708" s="1"/>
    </row>
    <row r="709" spans="1:26" ht="39.75" customHeight="1" x14ac:dyDescent="0.25">
      <c r="A709" s="92">
        <f t="shared" si="8"/>
        <v>696</v>
      </c>
      <c r="B709" s="99" t="e">
        <f>'2 SERVICES'!#REF!</f>
        <v>#REF!</v>
      </c>
      <c r="C709" s="94">
        <f>'2 SERVICES'!B707</f>
        <v>0</v>
      </c>
      <c r="D709" s="95"/>
      <c r="E709" s="89"/>
      <c r="F709" s="100">
        <f t="shared" si="9"/>
        <v>30</v>
      </c>
      <c r="G709" s="91" t="s">
        <v>186</v>
      </c>
      <c r="H709" s="96">
        <f t="shared" si="10"/>
        <v>180</v>
      </c>
      <c r="I709" s="89"/>
      <c r="J709" s="96" t="e">
        <f>'2 SERVICES'!#REF!</f>
        <v>#REF!</v>
      </c>
      <c r="K709" s="91"/>
      <c r="L709" s="97" t="e">
        <f>'2 SERVICES'!#REF!</f>
        <v>#REF!</v>
      </c>
      <c r="M709" s="774" t="s">
        <v>165</v>
      </c>
      <c r="N709" s="462"/>
      <c r="O709" s="462"/>
      <c r="P709" s="462"/>
      <c r="Q709" s="462"/>
      <c r="R709" s="463"/>
      <c r="S709" s="98" t="e">
        <f t="shared" si="11"/>
        <v>#REF!</v>
      </c>
      <c r="T709" s="1"/>
      <c r="U709" s="1"/>
      <c r="V709" s="1"/>
      <c r="W709" s="1"/>
      <c r="X709" s="1"/>
      <c r="Y709" s="1"/>
      <c r="Z709" s="1"/>
    </row>
    <row r="710" spans="1:26" ht="39.75" customHeight="1" x14ac:dyDescent="0.25">
      <c r="A710" s="92">
        <f t="shared" si="8"/>
        <v>697</v>
      </c>
      <c r="B710" s="93" t="e">
        <f>'2 SERVICES'!#REF!</f>
        <v>#REF!</v>
      </c>
      <c r="C710" s="94">
        <f>'2 SERVICES'!B708</f>
        <v>0</v>
      </c>
      <c r="D710" s="95"/>
      <c r="E710" s="89"/>
      <c r="F710" s="96">
        <f t="shared" si="9"/>
        <v>30</v>
      </c>
      <c r="G710" s="91" t="s">
        <v>185</v>
      </c>
      <c r="H710" s="96">
        <f t="shared" si="10"/>
        <v>180</v>
      </c>
      <c r="I710" s="89"/>
      <c r="J710" s="96" t="e">
        <f>'2 SERVICES'!#REF!</f>
        <v>#REF!</v>
      </c>
      <c r="K710" s="91"/>
      <c r="L710" s="97" t="e">
        <f>'2 SERVICES'!#REF!</f>
        <v>#REF!</v>
      </c>
      <c r="M710" s="774" t="s">
        <v>165</v>
      </c>
      <c r="N710" s="462"/>
      <c r="O710" s="462"/>
      <c r="P710" s="462"/>
      <c r="Q710" s="462"/>
      <c r="R710" s="463"/>
      <c r="S710" s="98" t="e">
        <f t="shared" si="11"/>
        <v>#REF!</v>
      </c>
      <c r="T710" s="1"/>
      <c r="U710" s="1"/>
      <c r="V710" s="1"/>
      <c r="W710" s="1"/>
      <c r="X710" s="1"/>
      <c r="Y710" s="1"/>
      <c r="Z710" s="1"/>
    </row>
    <row r="711" spans="1:26" ht="39.75" customHeight="1" x14ac:dyDescent="0.25">
      <c r="A711" s="92">
        <f t="shared" si="8"/>
        <v>698</v>
      </c>
      <c r="B711" s="99" t="e">
        <f>'2 SERVICES'!#REF!</f>
        <v>#REF!</v>
      </c>
      <c r="C711" s="94">
        <f>'2 SERVICES'!B709</f>
        <v>0</v>
      </c>
      <c r="D711" s="95"/>
      <c r="E711" s="89"/>
      <c r="F711" s="100">
        <f t="shared" si="9"/>
        <v>30</v>
      </c>
      <c r="G711" s="91" t="s">
        <v>186</v>
      </c>
      <c r="H711" s="96">
        <f t="shared" si="10"/>
        <v>180</v>
      </c>
      <c r="I711" s="89"/>
      <c r="J711" s="96" t="e">
        <f>'2 SERVICES'!#REF!</f>
        <v>#REF!</v>
      </c>
      <c r="K711" s="91"/>
      <c r="L711" s="97" t="e">
        <f>'2 SERVICES'!#REF!</f>
        <v>#REF!</v>
      </c>
      <c r="M711" s="774" t="s">
        <v>165</v>
      </c>
      <c r="N711" s="462"/>
      <c r="O711" s="462"/>
      <c r="P711" s="462"/>
      <c r="Q711" s="462"/>
      <c r="R711" s="463"/>
      <c r="S711" s="98" t="e">
        <f t="shared" si="11"/>
        <v>#REF!</v>
      </c>
      <c r="T711" s="1"/>
      <c r="U711" s="1"/>
      <c r="V711" s="1"/>
      <c r="W711" s="1"/>
      <c r="X711" s="1"/>
      <c r="Y711" s="1"/>
      <c r="Z711" s="1"/>
    </row>
    <row r="712" spans="1:26" ht="39.75" customHeight="1" x14ac:dyDescent="0.25">
      <c r="A712" s="92">
        <f t="shared" si="8"/>
        <v>699</v>
      </c>
      <c r="B712" s="93" t="e">
        <f>'2 SERVICES'!#REF!</f>
        <v>#REF!</v>
      </c>
      <c r="C712" s="94">
        <f>'2 SERVICES'!B710</f>
        <v>0</v>
      </c>
      <c r="D712" s="95"/>
      <c r="E712" s="89"/>
      <c r="F712" s="96">
        <f t="shared" si="9"/>
        <v>30</v>
      </c>
      <c r="G712" s="91" t="s">
        <v>185</v>
      </c>
      <c r="H712" s="96">
        <f t="shared" si="10"/>
        <v>180</v>
      </c>
      <c r="I712" s="89"/>
      <c r="J712" s="96" t="e">
        <f>'2 SERVICES'!#REF!</f>
        <v>#REF!</v>
      </c>
      <c r="K712" s="91"/>
      <c r="L712" s="97" t="e">
        <f>'2 SERVICES'!#REF!</f>
        <v>#REF!</v>
      </c>
      <c r="M712" s="774" t="s">
        <v>165</v>
      </c>
      <c r="N712" s="462"/>
      <c r="O712" s="462"/>
      <c r="P712" s="462"/>
      <c r="Q712" s="462"/>
      <c r="R712" s="463"/>
      <c r="S712" s="98" t="e">
        <f t="shared" si="11"/>
        <v>#REF!</v>
      </c>
      <c r="T712" s="1"/>
      <c r="U712" s="1"/>
      <c r="V712" s="1"/>
      <c r="W712" s="1"/>
      <c r="X712" s="1"/>
      <c r="Y712" s="1"/>
      <c r="Z712" s="1"/>
    </row>
    <row r="713" spans="1:26" ht="39.75" customHeight="1" x14ac:dyDescent="0.25">
      <c r="A713" s="92">
        <f t="shared" si="8"/>
        <v>700</v>
      </c>
      <c r="B713" s="99" t="e">
        <f>'2 SERVICES'!#REF!</f>
        <v>#REF!</v>
      </c>
      <c r="C713" s="94">
        <f>'2 SERVICES'!B711</f>
        <v>0</v>
      </c>
      <c r="D713" s="95"/>
      <c r="E713" s="89"/>
      <c r="F713" s="100">
        <f t="shared" si="9"/>
        <v>30</v>
      </c>
      <c r="G713" s="91" t="s">
        <v>186</v>
      </c>
      <c r="H713" s="96">
        <f t="shared" si="10"/>
        <v>180</v>
      </c>
      <c r="I713" s="89"/>
      <c r="J713" s="96" t="e">
        <f>'2 SERVICES'!#REF!</f>
        <v>#REF!</v>
      </c>
      <c r="K713" s="91"/>
      <c r="L713" s="97" t="e">
        <f>'2 SERVICES'!#REF!</f>
        <v>#REF!</v>
      </c>
      <c r="M713" s="774" t="s">
        <v>165</v>
      </c>
      <c r="N713" s="462"/>
      <c r="O713" s="462"/>
      <c r="P713" s="462"/>
      <c r="Q713" s="462"/>
      <c r="R713" s="463"/>
      <c r="S713" s="98" t="e">
        <f t="shared" si="11"/>
        <v>#REF!</v>
      </c>
      <c r="T713" s="1"/>
      <c r="U713" s="1"/>
      <c r="V713" s="1"/>
      <c r="W713" s="1"/>
      <c r="X713" s="1"/>
      <c r="Y713" s="1"/>
      <c r="Z713" s="1"/>
    </row>
    <row r="714" spans="1:26" ht="39.75" customHeight="1" x14ac:dyDescent="0.25">
      <c r="A714" s="92">
        <f t="shared" si="8"/>
        <v>701</v>
      </c>
      <c r="B714" s="93" t="e">
        <f>'2 SERVICES'!#REF!</f>
        <v>#REF!</v>
      </c>
      <c r="C714" s="94">
        <f>'2 SERVICES'!B712</f>
        <v>0</v>
      </c>
      <c r="D714" s="95"/>
      <c r="E714" s="89"/>
      <c r="F714" s="96">
        <f t="shared" si="9"/>
        <v>30</v>
      </c>
      <c r="G714" s="91" t="s">
        <v>185</v>
      </c>
      <c r="H714" s="96">
        <f t="shared" si="10"/>
        <v>180</v>
      </c>
      <c r="I714" s="89"/>
      <c r="J714" s="96" t="e">
        <f>'2 SERVICES'!#REF!</f>
        <v>#REF!</v>
      </c>
      <c r="K714" s="91"/>
      <c r="L714" s="97" t="e">
        <f>'2 SERVICES'!#REF!</f>
        <v>#REF!</v>
      </c>
      <c r="M714" s="774" t="s">
        <v>165</v>
      </c>
      <c r="N714" s="462"/>
      <c r="O714" s="462"/>
      <c r="P714" s="462"/>
      <c r="Q714" s="462"/>
      <c r="R714" s="463"/>
      <c r="S714" s="98" t="e">
        <f t="shared" si="11"/>
        <v>#REF!</v>
      </c>
      <c r="T714" s="1"/>
      <c r="U714" s="1"/>
      <c r="V714" s="1"/>
      <c r="W714" s="1"/>
      <c r="X714" s="1"/>
      <c r="Y714" s="1"/>
      <c r="Z714" s="1"/>
    </row>
    <row r="715" spans="1:26" ht="39.75" customHeight="1" x14ac:dyDescent="0.25">
      <c r="A715" s="92">
        <f t="shared" si="8"/>
        <v>702</v>
      </c>
      <c r="B715" s="99" t="e">
        <f>'2 SERVICES'!#REF!</f>
        <v>#REF!</v>
      </c>
      <c r="C715" s="94">
        <f>'2 SERVICES'!B713</f>
        <v>0</v>
      </c>
      <c r="D715" s="95"/>
      <c r="E715" s="89"/>
      <c r="F715" s="100">
        <f t="shared" si="9"/>
        <v>30</v>
      </c>
      <c r="G715" s="91" t="s">
        <v>186</v>
      </c>
      <c r="H715" s="96">
        <f t="shared" si="10"/>
        <v>180</v>
      </c>
      <c r="I715" s="89"/>
      <c r="J715" s="96" t="e">
        <f>'2 SERVICES'!#REF!</f>
        <v>#REF!</v>
      </c>
      <c r="K715" s="91"/>
      <c r="L715" s="97" t="e">
        <f>'2 SERVICES'!#REF!</f>
        <v>#REF!</v>
      </c>
      <c r="M715" s="774" t="s">
        <v>165</v>
      </c>
      <c r="N715" s="462"/>
      <c r="O715" s="462"/>
      <c r="P715" s="462"/>
      <c r="Q715" s="462"/>
      <c r="R715" s="463"/>
      <c r="S715" s="98" t="e">
        <f t="shared" si="11"/>
        <v>#REF!</v>
      </c>
      <c r="T715" s="1"/>
      <c r="U715" s="1"/>
      <c r="V715" s="1"/>
      <c r="W715" s="1"/>
      <c r="X715" s="1"/>
      <c r="Y715" s="1"/>
      <c r="Z715" s="1"/>
    </row>
    <row r="716" spans="1:26" ht="39.75" customHeight="1" x14ac:dyDescent="0.25">
      <c r="A716" s="92">
        <f t="shared" si="8"/>
        <v>703</v>
      </c>
      <c r="B716" s="93" t="e">
        <f>'2 SERVICES'!#REF!</f>
        <v>#REF!</v>
      </c>
      <c r="C716" s="94">
        <f>'2 SERVICES'!B714</f>
        <v>0</v>
      </c>
      <c r="D716" s="95"/>
      <c r="E716" s="89"/>
      <c r="F716" s="96">
        <f t="shared" si="9"/>
        <v>30</v>
      </c>
      <c r="G716" s="91" t="s">
        <v>185</v>
      </c>
      <c r="H716" s="96">
        <f t="shared" si="10"/>
        <v>180</v>
      </c>
      <c r="I716" s="89"/>
      <c r="J716" s="96" t="e">
        <f>'2 SERVICES'!#REF!</f>
        <v>#REF!</v>
      </c>
      <c r="K716" s="91"/>
      <c r="L716" s="97" t="e">
        <f>'2 SERVICES'!#REF!</f>
        <v>#REF!</v>
      </c>
      <c r="M716" s="774" t="s">
        <v>165</v>
      </c>
      <c r="N716" s="462"/>
      <c r="O716" s="462"/>
      <c r="P716" s="462"/>
      <c r="Q716" s="462"/>
      <c r="R716" s="463"/>
      <c r="S716" s="98" t="e">
        <f t="shared" si="11"/>
        <v>#REF!</v>
      </c>
      <c r="T716" s="1"/>
      <c r="U716" s="1"/>
      <c r="V716" s="1"/>
      <c r="W716" s="1"/>
      <c r="X716" s="1"/>
      <c r="Y716" s="1"/>
      <c r="Z716" s="1"/>
    </row>
    <row r="717" spans="1:26" ht="39.75" customHeight="1" x14ac:dyDescent="0.25">
      <c r="A717" s="92">
        <f t="shared" si="8"/>
        <v>704</v>
      </c>
      <c r="B717" s="99" t="e">
        <f>'2 SERVICES'!#REF!</f>
        <v>#REF!</v>
      </c>
      <c r="C717" s="94">
        <f>'2 SERVICES'!B715</f>
        <v>0</v>
      </c>
      <c r="D717" s="95"/>
      <c r="E717" s="89"/>
      <c r="F717" s="100">
        <f t="shared" si="9"/>
        <v>30</v>
      </c>
      <c r="G717" s="91" t="s">
        <v>186</v>
      </c>
      <c r="H717" s="96">
        <f t="shared" si="10"/>
        <v>180</v>
      </c>
      <c r="I717" s="89"/>
      <c r="J717" s="96" t="e">
        <f>'2 SERVICES'!#REF!</f>
        <v>#REF!</v>
      </c>
      <c r="K717" s="91"/>
      <c r="L717" s="97" t="e">
        <f>'2 SERVICES'!#REF!</f>
        <v>#REF!</v>
      </c>
      <c r="M717" s="774" t="s">
        <v>165</v>
      </c>
      <c r="N717" s="462"/>
      <c r="O717" s="462"/>
      <c r="P717" s="462"/>
      <c r="Q717" s="462"/>
      <c r="R717" s="463"/>
      <c r="S717" s="98" t="e">
        <f t="shared" si="11"/>
        <v>#REF!</v>
      </c>
      <c r="T717" s="1"/>
      <c r="U717" s="1"/>
      <c r="V717" s="1"/>
      <c r="W717" s="1"/>
      <c r="X717" s="1"/>
      <c r="Y717" s="1"/>
      <c r="Z717" s="1"/>
    </row>
    <row r="718" spans="1:26" ht="39.75" customHeight="1" x14ac:dyDescent="0.25">
      <c r="A718" s="92">
        <f t="shared" si="8"/>
        <v>705</v>
      </c>
      <c r="B718" s="93" t="e">
        <f>'2 SERVICES'!#REF!</f>
        <v>#REF!</v>
      </c>
      <c r="C718" s="94">
        <f>'2 SERVICES'!B716</f>
        <v>0</v>
      </c>
      <c r="D718" s="95"/>
      <c r="E718" s="89"/>
      <c r="F718" s="96">
        <f t="shared" si="9"/>
        <v>30</v>
      </c>
      <c r="G718" s="91" t="s">
        <v>185</v>
      </c>
      <c r="H718" s="96">
        <f t="shared" si="10"/>
        <v>180</v>
      </c>
      <c r="I718" s="89"/>
      <c r="J718" s="96" t="e">
        <f>'2 SERVICES'!#REF!</f>
        <v>#REF!</v>
      </c>
      <c r="K718" s="91"/>
      <c r="L718" s="97" t="e">
        <f>'2 SERVICES'!#REF!</f>
        <v>#REF!</v>
      </c>
      <c r="M718" s="774" t="s">
        <v>165</v>
      </c>
      <c r="N718" s="462"/>
      <c r="O718" s="462"/>
      <c r="P718" s="462"/>
      <c r="Q718" s="462"/>
      <c r="R718" s="463"/>
      <c r="S718" s="98" t="e">
        <f t="shared" si="11"/>
        <v>#REF!</v>
      </c>
      <c r="T718" s="1"/>
      <c r="U718" s="1"/>
      <c r="V718" s="1"/>
      <c r="W718" s="1"/>
      <c r="X718" s="1"/>
      <c r="Y718" s="1"/>
      <c r="Z718" s="1"/>
    </row>
    <row r="719" spans="1:26" ht="39.75" customHeight="1" x14ac:dyDescent="0.25">
      <c r="A719" s="92">
        <f t="shared" si="8"/>
        <v>706</v>
      </c>
      <c r="B719" s="99" t="e">
        <f>'2 SERVICES'!#REF!</f>
        <v>#REF!</v>
      </c>
      <c r="C719" s="94">
        <f>'2 SERVICES'!B717</f>
        <v>0</v>
      </c>
      <c r="D719" s="95"/>
      <c r="E719" s="89"/>
      <c r="F719" s="100">
        <f t="shared" si="9"/>
        <v>30</v>
      </c>
      <c r="G719" s="91" t="s">
        <v>186</v>
      </c>
      <c r="H719" s="96">
        <f t="shared" si="10"/>
        <v>180</v>
      </c>
      <c r="I719" s="89"/>
      <c r="J719" s="96" t="e">
        <f>'2 SERVICES'!#REF!</f>
        <v>#REF!</v>
      </c>
      <c r="K719" s="91"/>
      <c r="L719" s="97" t="e">
        <f>'2 SERVICES'!#REF!</f>
        <v>#REF!</v>
      </c>
      <c r="M719" s="774" t="s">
        <v>165</v>
      </c>
      <c r="N719" s="462"/>
      <c r="O719" s="462"/>
      <c r="P719" s="462"/>
      <c r="Q719" s="462"/>
      <c r="R719" s="463"/>
      <c r="S719" s="98" t="e">
        <f t="shared" si="11"/>
        <v>#REF!</v>
      </c>
      <c r="T719" s="1"/>
      <c r="U719" s="1"/>
      <c r="V719" s="1"/>
      <c r="W719" s="1"/>
      <c r="X719" s="1"/>
      <c r="Y719" s="1"/>
      <c r="Z719" s="1"/>
    </row>
    <row r="720" spans="1:26" ht="39.75" customHeight="1" x14ac:dyDescent="0.25">
      <c r="A720" s="92">
        <f t="shared" si="8"/>
        <v>707</v>
      </c>
      <c r="B720" s="93" t="e">
        <f>'2 SERVICES'!#REF!</f>
        <v>#REF!</v>
      </c>
      <c r="C720" s="94">
        <f>'2 SERVICES'!B718</f>
        <v>0</v>
      </c>
      <c r="D720" s="95"/>
      <c r="E720" s="89"/>
      <c r="F720" s="96">
        <f t="shared" si="9"/>
        <v>30</v>
      </c>
      <c r="G720" s="91" t="s">
        <v>185</v>
      </c>
      <c r="H720" s="96">
        <f t="shared" si="10"/>
        <v>180</v>
      </c>
      <c r="I720" s="89"/>
      <c r="J720" s="96" t="e">
        <f>'2 SERVICES'!#REF!</f>
        <v>#REF!</v>
      </c>
      <c r="K720" s="91"/>
      <c r="L720" s="97" t="e">
        <f>'2 SERVICES'!#REF!</f>
        <v>#REF!</v>
      </c>
      <c r="M720" s="774" t="s">
        <v>165</v>
      </c>
      <c r="N720" s="462"/>
      <c r="O720" s="462"/>
      <c r="P720" s="462"/>
      <c r="Q720" s="462"/>
      <c r="R720" s="463"/>
      <c r="S720" s="98" t="e">
        <f t="shared" si="11"/>
        <v>#REF!</v>
      </c>
      <c r="T720" s="1"/>
      <c r="U720" s="1"/>
      <c r="V720" s="1"/>
      <c r="W720" s="1"/>
      <c r="X720" s="1"/>
      <c r="Y720" s="1"/>
      <c r="Z720" s="1"/>
    </row>
    <row r="721" spans="1:26" ht="39.75" customHeight="1" x14ac:dyDescent="0.25">
      <c r="A721" s="92">
        <f t="shared" si="8"/>
        <v>708</v>
      </c>
      <c r="B721" s="99" t="e">
        <f>'2 SERVICES'!#REF!</f>
        <v>#REF!</v>
      </c>
      <c r="C721" s="94">
        <f>'2 SERVICES'!B719</f>
        <v>0</v>
      </c>
      <c r="D721" s="95"/>
      <c r="E721" s="89"/>
      <c r="F721" s="100">
        <f t="shared" si="9"/>
        <v>30</v>
      </c>
      <c r="G721" s="91" t="s">
        <v>186</v>
      </c>
      <c r="H721" s="96">
        <f t="shared" si="10"/>
        <v>180</v>
      </c>
      <c r="I721" s="89"/>
      <c r="J721" s="96" t="e">
        <f>'2 SERVICES'!#REF!</f>
        <v>#REF!</v>
      </c>
      <c r="K721" s="91"/>
      <c r="L721" s="97" t="e">
        <f>'2 SERVICES'!#REF!</f>
        <v>#REF!</v>
      </c>
      <c r="M721" s="774" t="s">
        <v>165</v>
      </c>
      <c r="N721" s="462"/>
      <c r="O721" s="462"/>
      <c r="P721" s="462"/>
      <c r="Q721" s="462"/>
      <c r="R721" s="463"/>
      <c r="S721" s="98" t="e">
        <f t="shared" si="11"/>
        <v>#REF!</v>
      </c>
      <c r="T721" s="1"/>
      <c r="U721" s="1"/>
      <c r="V721" s="1"/>
      <c r="W721" s="1"/>
      <c r="X721" s="1"/>
      <c r="Y721" s="1"/>
      <c r="Z721" s="1"/>
    </row>
    <row r="722" spans="1:26" ht="39.75" customHeight="1" x14ac:dyDescent="0.25">
      <c r="A722" s="92">
        <f t="shared" si="8"/>
        <v>709</v>
      </c>
      <c r="B722" s="93" t="e">
        <f>'2 SERVICES'!#REF!</f>
        <v>#REF!</v>
      </c>
      <c r="C722" s="94">
        <f>'2 SERVICES'!B720</f>
        <v>0</v>
      </c>
      <c r="D722" s="95"/>
      <c r="E722" s="89"/>
      <c r="F722" s="96">
        <f t="shared" si="9"/>
        <v>30</v>
      </c>
      <c r="G722" s="91" t="s">
        <v>185</v>
      </c>
      <c r="H722" s="96">
        <f t="shared" si="10"/>
        <v>180</v>
      </c>
      <c r="I722" s="89"/>
      <c r="J722" s="96" t="e">
        <f>'2 SERVICES'!#REF!</f>
        <v>#REF!</v>
      </c>
      <c r="K722" s="91"/>
      <c r="L722" s="97" t="e">
        <f>'2 SERVICES'!#REF!</f>
        <v>#REF!</v>
      </c>
      <c r="M722" s="774" t="s">
        <v>165</v>
      </c>
      <c r="N722" s="462"/>
      <c r="O722" s="462"/>
      <c r="P722" s="462"/>
      <c r="Q722" s="462"/>
      <c r="R722" s="463"/>
      <c r="S722" s="98" t="e">
        <f t="shared" si="11"/>
        <v>#REF!</v>
      </c>
      <c r="T722" s="1"/>
      <c r="U722" s="1"/>
      <c r="V722" s="1"/>
      <c r="W722" s="1"/>
      <c r="X722" s="1"/>
      <c r="Y722" s="1"/>
      <c r="Z722" s="1"/>
    </row>
    <row r="723" spans="1:26" ht="39.75" customHeight="1" x14ac:dyDescent="0.25">
      <c r="A723" s="92">
        <f t="shared" si="8"/>
        <v>710</v>
      </c>
      <c r="B723" s="99" t="e">
        <f>'2 SERVICES'!#REF!</f>
        <v>#REF!</v>
      </c>
      <c r="C723" s="94">
        <f>'2 SERVICES'!B721</f>
        <v>0</v>
      </c>
      <c r="D723" s="95"/>
      <c r="E723" s="89"/>
      <c r="F723" s="100">
        <f t="shared" si="9"/>
        <v>30</v>
      </c>
      <c r="G723" s="91" t="s">
        <v>186</v>
      </c>
      <c r="H723" s="96">
        <f t="shared" si="10"/>
        <v>180</v>
      </c>
      <c r="I723" s="89"/>
      <c r="J723" s="96" t="e">
        <f>'2 SERVICES'!#REF!</f>
        <v>#REF!</v>
      </c>
      <c r="K723" s="91"/>
      <c r="L723" s="97" t="e">
        <f>'2 SERVICES'!#REF!</f>
        <v>#REF!</v>
      </c>
      <c r="M723" s="774" t="s">
        <v>165</v>
      </c>
      <c r="N723" s="462"/>
      <c r="O723" s="462"/>
      <c r="P723" s="462"/>
      <c r="Q723" s="462"/>
      <c r="R723" s="463"/>
      <c r="S723" s="98" t="e">
        <f t="shared" si="11"/>
        <v>#REF!</v>
      </c>
      <c r="T723" s="1"/>
      <c r="U723" s="1"/>
      <c r="V723" s="1"/>
      <c r="W723" s="1"/>
      <c r="X723" s="1"/>
      <c r="Y723" s="1"/>
      <c r="Z723" s="1"/>
    </row>
    <row r="724" spans="1:26" ht="39.75" customHeight="1" x14ac:dyDescent="0.25">
      <c r="A724" s="92">
        <f t="shared" si="8"/>
        <v>711</v>
      </c>
      <c r="B724" s="93" t="e">
        <f>'2 SERVICES'!#REF!</f>
        <v>#REF!</v>
      </c>
      <c r="C724" s="94">
        <f>'2 SERVICES'!B722</f>
        <v>0</v>
      </c>
      <c r="D724" s="95"/>
      <c r="E724" s="89"/>
      <c r="F724" s="96">
        <f t="shared" si="9"/>
        <v>30</v>
      </c>
      <c r="G724" s="91" t="s">
        <v>185</v>
      </c>
      <c r="H724" s="96">
        <f t="shared" si="10"/>
        <v>180</v>
      </c>
      <c r="I724" s="89"/>
      <c r="J724" s="96" t="e">
        <f>'2 SERVICES'!#REF!</f>
        <v>#REF!</v>
      </c>
      <c r="K724" s="91"/>
      <c r="L724" s="97" t="e">
        <f>'2 SERVICES'!#REF!</f>
        <v>#REF!</v>
      </c>
      <c r="M724" s="774" t="s">
        <v>165</v>
      </c>
      <c r="N724" s="462"/>
      <c r="O724" s="462"/>
      <c r="P724" s="462"/>
      <c r="Q724" s="462"/>
      <c r="R724" s="463"/>
      <c r="S724" s="98" t="e">
        <f t="shared" si="11"/>
        <v>#REF!</v>
      </c>
      <c r="T724" s="1"/>
      <c r="U724" s="1"/>
      <c r="V724" s="1"/>
      <c r="W724" s="1"/>
      <c r="X724" s="1"/>
      <c r="Y724" s="1"/>
      <c r="Z724" s="1"/>
    </row>
    <row r="725" spans="1:26" ht="39.75" customHeight="1" x14ac:dyDescent="0.25">
      <c r="A725" s="92">
        <f t="shared" si="8"/>
        <v>712</v>
      </c>
      <c r="B725" s="99" t="e">
        <f>'2 SERVICES'!#REF!</f>
        <v>#REF!</v>
      </c>
      <c r="C725" s="94">
        <f>'2 SERVICES'!B723</f>
        <v>0</v>
      </c>
      <c r="D725" s="95"/>
      <c r="E725" s="89"/>
      <c r="F725" s="100">
        <f t="shared" si="9"/>
        <v>30</v>
      </c>
      <c r="G725" s="91" t="s">
        <v>186</v>
      </c>
      <c r="H725" s="96">
        <f t="shared" si="10"/>
        <v>180</v>
      </c>
      <c r="I725" s="89"/>
      <c r="J725" s="96" t="e">
        <f>'2 SERVICES'!#REF!</f>
        <v>#REF!</v>
      </c>
      <c r="K725" s="91"/>
      <c r="L725" s="97" t="e">
        <f>'2 SERVICES'!#REF!</f>
        <v>#REF!</v>
      </c>
      <c r="M725" s="774" t="s">
        <v>165</v>
      </c>
      <c r="N725" s="462"/>
      <c r="O725" s="462"/>
      <c r="P725" s="462"/>
      <c r="Q725" s="462"/>
      <c r="R725" s="463"/>
      <c r="S725" s="98" t="e">
        <f t="shared" si="11"/>
        <v>#REF!</v>
      </c>
      <c r="T725" s="1"/>
      <c r="U725" s="1"/>
      <c r="V725" s="1"/>
      <c r="W725" s="1"/>
      <c r="X725" s="1"/>
      <c r="Y725" s="1"/>
      <c r="Z725" s="1"/>
    </row>
    <row r="726" spans="1:26" ht="39.75" customHeight="1" x14ac:dyDescent="0.25">
      <c r="A726" s="92">
        <f t="shared" si="8"/>
        <v>713</v>
      </c>
      <c r="B726" s="93" t="e">
        <f>'2 SERVICES'!#REF!</f>
        <v>#REF!</v>
      </c>
      <c r="C726" s="94">
        <f>'2 SERVICES'!B724</f>
        <v>0</v>
      </c>
      <c r="D726" s="95"/>
      <c r="E726" s="89"/>
      <c r="F726" s="96">
        <f t="shared" si="9"/>
        <v>30</v>
      </c>
      <c r="G726" s="91" t="s">
        <v>185</v>
      </c>
      <c r="H726" s="96">
        <f t="shared" si="10"/>
        <v>180</v>
      </c>
      <c r="I726" s="89"/>
      <c r="J726" s="96" t="e">
        <f>'2 SERVICES'!#REF!</f>
        <v>#REF!</v>
      </c>
      <c r="K726" s="91"/>
      <c r="L726" s="97" t="e">
        <f>'2 SERVICES'!#REF!</f>
        <v>#REF!</v>
      </c>
      <c r="M726" s="774" t="s">
        <v>165</v>
      </c>
      <c r="N726" s="462"/>
      <c r="O726" s="462"/>
      <c r="P726" s="462"/>
      <c r="Q726" s="462"/>
      <c r="R726" s="463"/>
      <c r="S726" s="98" t="e">
        <f t="shared" si="11"/>
        <v>#REF!</v>
      </c>
      <c r="T726" s="1"/>
      <c r="U726" s="1"/>
      <c r="V726" s="1"/>
      <c r="W726" s="1"/>
      <c r="X726" s="1"/>
      <c r="Y726" s="1"/>
      <c r="Z726" s="1"/>
    </row>
    <row r="727" spans="1:26" ht="39.75" customHeight="1" x14ac:dyDescent="0.25">
      <c r="A727" s="92">
        <f t="shared" si="8"/>
        <v>714</v>
      </c>
      <c r="B727" s="99" t="e">
        <f>'2 SERVICES'!#REF!</f>
        <v>#REF!</v>
      </c>
      <c r="C727" s="94">
        <f>'2 SERVICES'!B725</f>
        <v>0</v>
      </c>
      <c r="D727" s="95"/>
      <c r="E727" s="89"/>
      <c r="F727" s="100">
        <f t="shared" si="9"/>
        <v>30</v>
      </c>
      <c r="G727" s="91" t="s">
        <v>186</v>
      </c>
      <c r="H727" s="96">
        <f t="shared" si="10"/>
        <v>180</v>
      </c>
      <c r="I727" s="89"/>
      <c r="J727" s="96" t="e">
        <f>'2 SERVICES'!#REF!</f>
        <v>#REF!</v>
      </c>
      <c r="K727" s="91"/>
      <c r="L727" s="97" t="e">
        <f>'2 SERVICES'!#REF!</f>
        <v>#REF!</v>
      </c>
      <c r="M727" s="774" t="s">
        <v>165</v>
      </c>
      <c r="N727" s="462"/>
      <c r="O727" s="462"/>
      <c r="P727" s="462"/>
      <c r="Q727" s="462"/>
      <c r="R727" s="463"/>
      <c r="S727" s="98" t="e">
        <f t="shared" si="11"/>
        <v>#REF!</v>
      </c>
      <c r="T727" s="1"/>
      <c r="U727" s="1"/>
      <c r="V727" s="1"/>
      <c r="W727" s="1"/>
      <c r="X727" s="1"/>
      <c r="Y727" s="1"/>
      <c r="Z727" s="1"/>
    </row>
    <row r="728" spans="1:26" ht="39.75" customHeight="1" x14ac:dyDescent="0.25">
      <c r="A728" s="92">
        <f t="shared" si="8"/>
        <v>715</v>
      </c>
      <c r="B728" s="93" t="e">
        <f>'2 SERVICES'!#REF!</f>
        <v>#REF!</v>
      </c>
      <c r="C728" s="94">
        <f>'2 SERVICES'!B726</f>
        <v>0</v>
      </c>
      <c r="D728" s="95"/>
      <c r="E728" s="89"/>
      <c r="F728" s="96">
        <f t="shared" si="9"/>
        <v>30</v>
      </c>
      <c r="G728" s="91" t="s">
        <v>185</v>
      </c>
      <c r="H728" s="96">
        <f t="shared" si="10"/>
        <v>180</v>
      </c>
      <c r="I728" s="89"/>
      <c r="J728" s="96" t="e">
        <f>'2 SERVICES'!#REF!</f>
        <v>#REF!</v>
      </c>
      <c r="K728" s="91"/>
      <c r="L728" s="97" t="e">
        <f>'2 SERVICES'!#REF!</f>
        <v>#REF!</v>
      </c>
      <c r="M728" s="774" t="s">
        <v>165</v>
      </c>
      <c r="N728" s="462"/>
      <c r="O728" s="462"/>
      <c r="P728" s="462"/>
      <c r="Q728" s="462"/>
      <c r="R728" s="463"/>
      <c r="S728" s="98" t="e">
        <f t="shared" si="11"/>
        <v>#REF!</v>
      </c>
      <c r="T728" s="1"/>
      <c r="U728" s="1"/>
      <c r="V728" s="1"/>
      <c r="W728" s="1"/>
      <c r="X728" s="1"/>
      <c r="Y728" s="1"/>
      <c r="Z728" s="1"/>
    </row>
    <row r="729" spans="1:26" ht="39.75" customHeight="1" x14ac:dyDescent="0.25">
      <c r="A729" s="92">
        <f t="shared" si="8"/>
        <v>716</v>
      </c>
      <c r="B729" s="99" t="e">
        <f>'2 SERVICES'!#REF!</f>
        <v>#REF!</v>
      </c>
      <c r="C729" s="94">
        <f>'2 SERVICES'!B727</f>
        <v>0</v>
      </c>
      <c r="D729" s="95"/>
      <c r="E729" s="89"/>
      <c r="F729" s="100">
        <f t="shared" si="9"/>
        <v>30</v>
      </c>
      <c r="G729" s="91" t="s">
        <v>186</v>
      </c>
      <c r="H729" s="96">
        <f t="shared" si="10"/>
        <v>180</v>
      </c>
      <c r="I729" s="89"/>
      <c r="J729" s="96" t="e">
        <f>'2 SERVICES'!#REF!</f>
        <v>#REF!</v>
      </c>
      <c r="K729" s="91"/>
      <c r="L729" s="97" t="e">
        <f>'2 SERVICES'!#REF!</f>
        <v>#REF!</v>
      </c>
      <c r="M729" s="774" t="s">
        <v>165</v>
      </c>
      <c r="N729" s="462"/>
      <c r="O729" s="462"/>
      <c r="P729" s="462"/>
      <c r="Q729" s="462"/>
      <c r="R729" s="463"/>
      <c r="S729" s="98" t="e">
        <f t="shared" si="11"/>
        <v>#REF!</v>
      </c>
      <c r="T729" s="1"/>
      <c r="U729" s="1"/>
      <c r="V729" s="1"/>
      <c r="W729" s="1"/>
      <c r="X729" s="1"/>
      <c r="Y729" s="1"/>
      <c r="Z729" s="1"/>
    </row>
    <row r="730" spans="1:26" ht="39.75" customHeight="1" x14ac:dyDescent="0.25">
      <c r="A730" s="92">
        <f t="shared" si="8"/>
        <v>717</v>
      </c>
      <c r="B730" s="93" t="e">
        <f>'2 SERVICES'!#REF!</f>
        <v>#REF!</v>
      </c>
      <c r="C730" s="94">
        <f>'2 SERVICES'!B728</f>
        <v>0</v>
      </c>
      <c r="D730" s="95"/>
      <c r="E730" s="89"/>
      <c r="F730" s="96">
        <f t="shared" si="9"/>
        <v>30</v>
      </c>
      <c r="G730" s="91" t="s">
        <v>185</v>
      </c>
      <c r="H730" s="96">
        <f t="shared" si="10"/>
        <v>180</v>
      </c>
      <c r="I730" s="89"/>
      <c r="J730" s="96" t="e">
        <f>'2 SERVICES'!#REF!</f>
        <v>#REF!</v>
      </c>
      <c r="K730" s="91"/>
      <c r="L730" s="97" t="e">
        <f>'2 SERVICES'!#REF!</f>
        <v>#REF!</v>
      </c>
      <c r="M730" s="774" t="s">
        <v>165</v>
      </c>
      <c r="N730" s="462"/>
      <c r="O730" s="462"/>
      <c r="P730" s="462"/>
      <c r="Q730" s="462"/>
      <c r="R730" s="463"/>
      <c r="S730" s="98" t="e">
        <f t="shared" si="11"/>
        <v>#REF!</v>
      </c>
      <c r="T730" s="1"/>
      <c r="U730" s="1"/>
      <c r="V730" s="1"/>
      <c r="W730" s="1"/>
      <c r="X730" s="1"/>
      <c r="Y730" s="1"/>
      <c r="Z730" s="1"/>
    </row>
    <row r="731" spans="1:26" ht="39.75" customHeight="1" x14ac:dyDescent="0.25">
      <c r="A731" s="92">
        <f t="shared" si="8"/>
        <v>718</v>
      </c>
      <c r="B731" s="99" t="e">
        <f>'2 SERVICES'!#REF!</f>
        <v>#REF!</v>
      </c>
      <c r="C731" s="94">
        <f>'2 SERVICES'!B729</f>
        <v>0</v>
      </c>
      <c r="D731" s="95"/>
      <c r="E731" s="89"/>
      <c r="F731" s="100">
        <f t="shared" si="9"/>
        <v>30</v>
      </c>
      <c r="G731" s="91" t="s">
        <v>186</v>
      </c>
      <c r="H731" s="96">
        <f t="shared" si="10"/>
        <v>180</v>
      </c>
      <c r="I731" s="89"/>
      <c r="J731" s="96" t="e">
        <f>'2 SERVICES'!#REF!</f>
        <v>#REF!</v>
      </c>
      <c r="K731" s="91"/>
      <c r="L731" s="97" t="e">
        <f>'2 SERVICES'!#REF!</f>
        <v>#REF!</v>
      </c>
      <c r="M731" s="774" t="s">
        <v>165</v>
      </c>
      <c r="N731" s="462"/>
      <c r="O731" s="462"/>
      <c r="P731" s="462"/>
      <c r="Q731" s="462"/>
      <c r="R731" s="463"/>
      <c r="S731" s="98" t="e">
        <f t="shared" si="11"/>
        <v>#REF!</v>
      </c>
      <c r="T731" s="1"/>
      <c r="U731" s="1"/>
      <c r="V731" s="1"/>
      <c r="W731" s="1"/>
      <c r="X731" s="1"/>
      <c r="Y731" s="1"/>
      <c r="Z731" s="1"/>
    </row>
    <row r="732" spans="1:26" ht="39.75" customHeight="1" x14ac:dyDescent="0.25">
      <c r="A732" s="92">
        <f t="shared" si="8"/>
        <v>719</v>
      </c>
      <c r="B732" s="93" t="e">
        <f>'2 SERVICES'!#REF!</f>
        <v>#REF!</v>
      </c>
      <c r="C732" s="94">
        <f>'2 SERVICES'!B730</f>
        <v>0</v>
      </c>
      <c r="D732" s="95"/>
      <c r="E732" s="89"/>
      <c r="F732" s="96">
        <f t="shared" si="9"/>
        <v>30</v>
      </c>
      <c r="G732" s="91" t="s">
        <v>185</v>
      </c>
      <c r="H732" s="96">
        <f t="shared" si="10"/>
        <v>180</v>
      </c>
      <c r="I732" s="89"/>
      <c r="J732" s="96" t="e">
        <f>'2 SERVICES'!#REF!</f>
        <v>#REF!</v>
      </c>
      <c r="K732" s="91"/>
      <c r="L732" s="97" t="e">
        <f>'2 SERVICES'!#REF!</f>
        <v>#REF!</v>
      </c>
      <c r="M732" s="774" t="s">
        <v>165</v>
      </c>
      <c r="N732" s="462"/>
      <c r="O732" s="462"/>
      <c r="P732" s="462"/>
      <c r="Q732" s="462"/>
      <c r="R732" s="463"/>
      <c r="S732" s="98" t="e">
        <f t="shared" si="11"/>
        <v>#REF!</v>
      </c>
      <c r="T732" s="1"/>
      <c r="U732" s="1"/>
      <c r="V732" s="1"/>
      <c r="W732" s="1"/>
      <c r="X732" s="1"/>
      <c r="Y732" s="1"/>
      <c r="Z732" s="1"/>
    </row>
    <row r="733" spans="1:26" ht="39.75" customHeight="1" x14ac:dyDescent="0.25">
      <c r="A733" s="92">
        <f t="shared" si="8"/>
        <v>720</v>
      </c>
      <c r="B733" s="99" t="e">
        <f>'2 SERVICES'!#REF!</f>
        <v>#REF!</v>
      </c>
      <c r="C733" s="94">
        <f>'2 SERVICES'!B731</f>
        <v>0</v>
      </c>
      <c r="D733" s="95"/>
      <c r="E733" s="89"/>
      <c r="F733" s="100">
        <f t="shared" si="9"/>
        <v>30</v>
      </c>
      <c r="G733" s="91" t="s">
        <v>186</v>
      </c>
      <c r="H733" s="96">
        <f t="shared" si="10"/>
        <v>180</v>
      </c>
      <c r="I733" s="89"/>
      <c r="J733" s="96" t="e">
        <f>'2 SERVICES'!#REF!</f>
        <v>#REF!</v>
      </c>
      <c r="K733" s="91"/>
      <c r="L733" s="97" t="e">
        <f>'2 SERVICES'!#REF!</f>
        <v>#REF!</v>
      </c>
      <c r="M733" s="774" t="s">
        <v>165</v>
      </c>
      <c r="N733" s="462"/>
      <c r="O733" s="462"/>
      <c r="P733" s="462"/>
      <c r="Q733" s="462"/>
      <c r="R733" s="463"/>
      <c r="S733" s="98" t="e">
        <f t="shared" si="11"/>
        <v>#REF!</v>
      </c>
      <c r="T733" s="1"/>
      <c r="U733" s="1"/>
      <c r="V733" s="1"/>
      <c r="W733" s="1"/>
      <c r="X733" s="1"/>
      <c r="Y733" s="1"/>
      <c r="Z733" s="1"/>
    </row>
    <row r="734" spans="1:26" ht="39.75" customHeight="1" x14ac:dyDescent="0.25">
      <c r="A734" s="92">
        <f t="shared" si="8"/>
        <v>721</v>
      </c>
      <c r="B734" s="93" t="e">
        <f>'2 SERVICES'!#REF!</f>
        <v>#REF!</v>
      </c>
      <c r="C734" s="94">
        <f>'2 SERVICES'!B732</f>
        <v>0</v>
      </c>
      <c r="D734" s="95"/>
      <c r="E734" s="89"/>
      <c r="F734" s="96">
        <f t="shared" si="9"/>
        <v>30</v>
      </c>
      <c r="G734" s="91" t="s">
        <v>185</v>
      </c>
      <c r="H734" s="96">
        <f t="shared" si="10"/>
        <v>180</v>
      </c>
      <c r="I734" s="89"/>
      <c r="J734" s="96" t="e">
        <f>'2 SERVICES'!#REF!</f>
        <v>#REF!</v>
      </c>
      <c r="K734" s="91"/>
      <c r="L734" s="97" t="e">
        <f>'2 SERVICES'!#REF!</f>
        <v>#REF!</v>
      </c>
      <c r="M734" s="774" t="s">
        <v>165</v>
      </c>
      <c r="N734" s="462"/>
      <c r="O734" s="462"/>
      <c r="P734" s="462"/>
      <c r="Q734" s="462"/>
      <c r="R734" s="463"/>
      <c r="S734" s="98" t="e">
        <f t="shared" si="11"/>
        <v>#REF!</v>
      </c>
      <c r="T734" s="1"/>
      <c r="U734" s="1"/>
      <c r="V734" s="1"/>
      <c r="W734" s="1"/>
      <c r="X734" s="1"/>
      <c r="Y734" s="1"/>
      <c r="Z734" s="1"/>
    </row>
    <row r="735" spans="1:26" ht="39.75" customHeight="1" x14ac:dyDescent="0.25">
      <c r="A735" s="92">
        <f t="shared" si="8"/>
        <v>722</v>
      </c>
      <c r="B735" s="99" t="e">
        <f>'2 SERVICES'!#REF!</f>
        <v>#REF!</v>
      </c>
      <c r="C735" s="94">
        <f>'2 SERVICES'!B733</f>
        <v>0</v>
      </c>
      <c r="D735" s="95"/>
      <c r="E735" s="89"/>
      <c r="F735" s="100">
        <f t="shared" si="9"/>
        <v>30</v>
      </c>
      <c r="G735" s="91" t="s">
        <v>186</v>
      </c>
      <c r="H735" s="96">
        <f t="shared" si="10"/>
        <v>180</v>
      </c>
      <c r="I735" s="89"/>
      <c r="J735" s="96" t="e">
        <f>'2 SERVICES'!#REF!</f>
        <v>#REF!</v>
      </c>
      <c r="K735" s="91"/>
      <c r="L735" s="97" t="e">
        <f>'2 SERVICES'!#REF!</f>
        <v>#REF!</v>
      </c>
      <c r="M735" s="774" t="s">
        <v>165</v>
      </c>
      <c r="N735" s="462"/>
      <c r="O735" s="462"/>
      <c r="P735" s="462"/>
      <c r="Q735" s="462"/>
      <c r="R735" s="463"/>
      <c r="S735" s="98" t="e">
        <f t="shared" si="11"/>
        <v>#REF!</v>
      </c>
      <c r="T735" s="1"/>
      <c r="U735" s="1"/>
      <c r="V735" s="1"/>
      <c r="W735" s="1"/>
      <c r="X735" s="1"/>
      <c r="Y735" s="1"/>
      <c r="Z735" s="1"/>
    </row>
    <row r="736" spans="1:26" ht="39.75" customHeight="1" x14ac:dyDescent="0.25">
      <c r="A736" s="92">
        <f t="shared" si="8"/>
        <v>723</v>
      </c>
      <c r="B736" s="93" t="e">
        <f>'2 SERVICES'!#REF!</f>
        <v>#REF!</v>
      </c>
      <c r="C736" s="94">
        <f>'2 SERVICES'!B734</f>
        <v>0</v>
      </c>
      <c r="D736" s="95"/>
      <c r="E736" s="89"/>
      <c r="F736" s="96">
        <f t="shared" si="9"/>
        <v>30</v>
      </c>
      <c r="G736" s="91" t="s">
        <v>185</v>
      </c>
      <c r="H736" s="96">
        <f t="shared" si="10"/>
        <v>180</v>
      </c>
      <c r="I736" s="89"/>
      <c r="J736" s="96" t="e">
        <f>'2 SERVICES'!#REF!</f>
        <v>#REF!</v>
      </c>
      <c r="K736" s="91"/>
      <c r="L736" s="97" t="e">
        <f>'2 SERVICES'!#REF!</f>
        <v>#REF!</v>
      </c>
      <c r="M736" s="774" t="s">
        <v>165</v>
      </c>
      <c r="N736" s="462"/>
      <c r="O736" s="462"/>
      <c r="P736" s="462"/>
      <c r="Q736" s="462"/>
      <c r="R736" s="463"/>
      <c r="S736" s="98" t="e">
        <f t="shared" si="11"/>
        <v>#REF!</v>
      </c>
      <c r="T736" s="1"/>
      <c r="U736" s="1"/>
      <c r="V736" s="1"/>
      <c r="W736" s="1"/>
      <c r="X736" s="1"/>
      <c r="Y736" s="1"/>
      <c r="Z736" s="1"/>
    </row>
    <row r="737" spans="1:26" ht="39.75" customHeight="1" x14ac:dyDescent="0.25">
      <c r="A737" s="92">
        <f t="shared" si="8"/>
        <v>724</v>
      </c>
      <c r="B737" s="99" t="e">
        <f>'2 SERVICES'!#REF!</f>
        <v>#REF!</v>
      </c>
      <c r="C737" s="94">
        <f>'2 SERVICES'!B735</f>
        <v>0</v>
      </c>
      <c r="D737" s="95"/>
      <c r="E737" s="89"/>
      <c r="F737" s="100">
        <f t="shared" si="9"/>
        <v>30</v>
      </c>
      <c r="G737" s="91" t="s">
        <v>186</v>
      </c>
      <c r="H737" s="96">
        <f t="shared" si="10"/>
        <v>180</v>
      </c>
      <c r="I737" s="89"/>
      <c r="J737" s="96" t="e">
        <f>'2 SERVICES'!#REF!</f>
        <v>#REF!</v>
      </c>
      <c r="K737" s="91"/>
      <c r="L737" s="97" t="e">
        <f>'2 SERVICES'!#REF!</f>
        <v>#REF!</v>
      </c>
      <c r="M737" s="774" t="s">
        <v>165</v>
      </c>
      <c r="N737" s="462"/>
      <c r="O737" s="462"/>
      <c r="P737" s="462"/>
      <c r="Q737" s="462"/>
      <c r="R737" s="463"/>
      <c r="S737" s="98" t="e">
        <f t="shared" si="11"/>
        <v>#REF!</v>
      </c>
      <c r="T737" s="1"/>
      <c r="U737" s="1"/>
      <c r="V737" s="1"/>
      <c r="W737" s="1"/>
      <c r="X737" s="1"/>
      <c r="Y737" s="1"/>
      <c r="Z737" s="1"/>
    </row>
    <row r="738" spans="1:26" ht="39.75" customHeight="1" x14ac:dyDescent="0.25">
      <c r="A738" s="92">
        <f t="shared" si="8"/>
        <v>725</v>
      </c>
      <c r="B738" s="93" t="e">
        <f>'2 SERVICES'!#REF!</f>
        <v>#REF!</v>
      </c>
      <c r="C738" s="94">
        <f>'2 SERVICES'!B736</f>
        <v>0</v>
      </c>
      <c r="D738" s="95"/>
      <c r="E738" s="89"/>
      <c r="F738" s="96">
        <f t="shared" si="9"/>
        <v>30</v>
      </c>
      <c r="G738" s="91" t="s">
        <v>185</v>
      </c>
      <c r="H738" s="96">
        <f t="shared" si="10"/>
        <v>180</v>
      </c>
      <c r="I738" s="89"/>
      <c r="J738" s="96" t="e">
        <f>'2 SERVICES'!#REF!</f>
        <v>#REF!</v>
      </c>
      <c r="K738" s="91"/>
      <c r="L738" s="97" t="e">
        <f>'2 SERVICES'!#REF!</f>
        <v>#REF!</v>
      </c>
      <c r="M738" s="774" t="s">
        <v>165</v>
      </c>
      <c r="N738" s="462"/>
      <c r="O738" s="462"/>
      <c r="P738" s="462"/>
      <c r="Q738" s="462"/>
      <c r="R738" s="463"/>
      <c r="S738" s="98" t="e">
        <f t="shared" si="11"/>
        <v>#REF!</v>
      </c>
      <c r="T738" s="1"/>
      <c r="U738" s="1"/>
      <c r="V738" s="1"/>
      <c r="W738" s="1"/>
      <c r="X738" s="1"/>
      <c r="Y738" s="1"/>
      <c r="Z738" s="1"/>
    </row>
    <row r="739" spans="1:26" ht="39.75" customHeight="1" x14ac:dyDescent="0.25">
      <c r="A739" s="92">
        <f t="shared" si="8"/>
        <v>726</v>
      </c>
      <c r="B739" s="99" t="e">
        <f>'2 SERVICES'!#REF!</f>
        <v>#REF!</v>
      </c>
      <c r="C739" s="94">
        <f>'2 SERVICES'!B737</f>
        <v>0</v>
      </c>
      <c r="D739" s="95"/>
      <c r="E739" s="89"/>
      <c r="F739" s="100">
        <f t="shared" si="9"/>
        <v>30</v>
      </c>
      <c r="G739" s="91" t="s">
        <v>186</v>
      </c>
      <c r="H739" s="96">
        <f t="shared" si="10"/>
        <v>180</v>
      </c>
      <c r="I739" s="89"/>
      <c r="J739" s="96" t="e">
        <f>'2 SERVICES'!#REF!</f>
        <v>#REF!</v>
      </c>
      <c r="K739" s="91"/>
      <c r="L739" s="97" t="e">
        <f>'2 SERVICES'!#REF!</f>
        <v>#REF!</v>
      </c>
      <c r="M739" s="774" t="s">
        <v>165</v>
      </c>
      <c r="N739" s="462"/>
      <c r="O739" s="462"/>
      <c r="P739" s="462"/>
      <c r="Q739" s="462"/>
      <c r="R739" s="463"/>
      <c r="S739" s="98" t="e">
        <f t="shared" si="11"/>
        <v>#REF!</v>
      </c>
      <c r="T739" s="1"/>
      <c r="U739" s="1"/>
      <c r="V739" s="1"/>
      <c r="W739" s="1"/>
      <c r="X739" s="1"/>
      <c r="Y739" s="1"/>
      <c r="Z739" s="1"/>
    </row>
    <row r="740" spans="1:26" ht="39.75" customHeight="1" x14ac:dyDescent="0.25">
      <c r="A740" s="92">
        <f t="shared" si="8"/>
        <v>727</v>
      </c>
      <c r="B740" s="93" t="e">
        <f>'2 SERVICES'!#REF!</f>
        <v>#REF!</v>
      </c>
      <c r="C740" s="94">
        <f>'2 SERVICES'!B738</f>
        <v>0</v>
      </c>
      <c r="D740" s="95"/>
      <c r="E740" s="89"/>
      <c r="F740" s="96">
        <f t="shared" si="9"/>
        <v>30</v>
      </c>
      <c r="G740" s="91" t="s">
        <v>185</v>
      </c>
      <c r="H740" s="96">
        <f t="shared" si="10"/>
        <v>180</v>
      </c>
      <c r="I740" s="89"/>
      <c r="J740" s="96" t="e">
        <f>'2 SERVICES'!#REF!</f>
        <v>#REF!</v>
      </c>
      <c r="K740" s="91"/>
      <c r="L740" s="97" t="e">
        <f>'2 SERVICES'!#REF!</f>
        <v>#REF!</v>
      </c>
      <c r="M740" s="774" t="s">
        <v>165</v>
      </c>
      <c r="N740" s="462"/>
      <c r="O740" s="462"/>
      <c r="P740" s="462"/>
      <c r="Q740" s="462"/>
      <c r="R740" s="463"/>
      <c r="S740" s="98" t="e">
        <f t="shared" si="11"/>
        <v>#REF!</v>
      </c>
      <c r="T740" s="1"/>
      <c r="U740" s="1"/>
      <c r="V740" s="1"/>
      <c r="W740" s="1"/>
      <c r="X740" s="1"/>
      <c r="Y740" s="1"/>
      <c r="Z740" s="1"/>
    </row>
    <row r="741" spans="1:26" ht="39.75" customHeight="1" x14ac:dyDescent="0.25">
      <c r="A741" s="92">
        <f t="shared" si="8"/>
        <v>728</v>
      </c>
      <c r="B741" s="99" t="e">
        <f>'2 SERVICES'!#REF!</f>
        <v>#REF!</v>
      </c>
      <c r="C741" s="94">
        <f>'2 SERVICES'!B739</f>
        <v>0</v>
      </c>
      <c r="D741" s="95"/>
      <c r="E741" s="89"/>
      <c r="F741" s="100">
        <f t="shared" si="9"/>
        <v>30</v>
      </c>
      <c r="G741" s="91" t="s">
        <v>186</v>
      </c>
      <c r="H741" s="96">
        <f t="shared" si="10"/>
        <v>180</v>
      </c>
      <c r="I741" s="89"/>
      <c r="J741" s="96" t="e">
        <f>'2 SERVICES'!#REF!</f>
        <v>#REF!</v>
      </c>
      <c r="K741" s="91"/>
      <c r="L741" s="97" t="e">
        <f>'2 SERVICES'!#REF!</f>
        <v>#REF!</v>
      </c>
      <c r="M741" s="774" t="s">
        <v>165</v>
      </c>
      <c r="N741" s="462"/>
      <c r="O741" s="462"/>
      <c r="P741" s="462"/>
      <c r="Q741" s="462"/>
      <c r="R741" s="463"/>
      <c r="S741" s="98" t="e">
        <f t="shared" si="11"/>
        <v>#REF!</v>
      </c>
      <c r="T741" s="1"/>
      <c r="U741" s="1"/>
      <c r="V741" s="1"/>
      <c r="W741" s="1"/>
      <c r="X741" s="1"/>
      <c r="Y741" s="1"/>
      <c r="Z741" s="1"/>
    </row>
    <row r="742" spans="1:26" ht="39.75" customHeight="1" x14ac:dyDescent="0.25">
      <c r="A742" s="92">
        <f t="shared" si="8"/>
        <v>729</v>
      </c>
      <c r="B742" s="93" t="e">
        <f>'2 SERVICES'!#REF!</f>
        <v>#REF!</v>
      </c>
      <c r="C742" s="94">
        <f>'2 SERVICES'!B740</f>
        <v>0</v>
      </c>
      <c r="D742" s="95"/>
      <c r="E742" s="89"/>
      <c r="F742" s="96">
        <f t="shared" si="9"/>
        <v>30</v>
      </c>
      <c r="G742" s="91" t="s">
        <v>185</v>
      </c>
      <c r="H742" s="96">
        <f t="shared" si="10"/>
        <v>180</v>
      </c>
      <c r="I742" s="89"/>
      <c r="J742" s="96" t="e">
        <f>'2 SERVICES'!#REF!</f>
        <v>#REF!</v>
      </c>
      <c r="K742" s="91"/>
      <c r="L742" s="97" t="e">
        <f>'2 SERVICES'!#REF!</f>
        <v>#REF!</v>
      </c>
      <c r="M742" s="774" t="s">
        <v>165</v>
      </c>
      <c r="N742" s="462"/>
      <c r="O742" s="462"/>
      <c r="P742" s="462"/>
      <c r="Q742" s="462"/>
      <c r="R742" s="463"/>
      <c r="S742" s="98" t="e">
        <f t="shared" si="11"/>
        <v>#REF!</v>
      </c>
      <c r="T742" s="1"/>
      <c r="U742" s="1"/>
      <c r="V742" s="1"/>
      <c r="W742" s="1"/>
      <c r="X742" s="1"/>
      <c r="Y742" s="1"/>
      <c r="Z742" s="1"/>
    </row>
    <row r="743" spans="1:26" ht="39.75" customHeight="1" x14ac:dyDescent="0.25">
      <c r="A743" s="92">
        <f t="shared" si="8"/>
        <v>730</v>
      </c>
      <c r="B743" s="99" t="e">
        <f>'2 SERVICES'!#REF!</f>
        <v>#REF!</v>
      </c>
      <c r="C743" s="94">
        <f>'2 SERVICES'!B741</f>
        <v>0</v>
      </c>
      <c r="D743" s="95"/>
      <c r="E743" s="89"/>
      <c r="F743" s="100">
        <f t="shared" si="9"/>
        <v>30</v>
      </c>
      <c r="G743" s="91" t="s">
        <v>186</v>
      </c>
      <c r="H743" s="96">
        <f t="shared" si="10"/>
        <v>180</v>
      </c>
      <c r="I743" s="89"/>
      <c r="J743" s="96" t="e">
        <f>'2 SERVICES'!#REF!</f>
        <v>#REF!</v>
      </c>
      <c r="K743" s="91"/>
      <c r="L743" s="97" t="e">
        <f>'2 SERVICES'!#REF!</f>
        <v>#REF!</v>
      </c>
      <c r="M743" s="774" t="s">
        <v>165</v>
      </c>
      <c r="N743" s="462"/>
      <c r="O743" s="462"/>
      <c r="P743" s="462"/>
      <c r="Q743" s="462"/>
      <c r="R743" s="463"/>
      <c r="S743" s="98" t="e">
        <f t="shared" si="11"/>
        <v>#REF!</v>
      </c>
      <c r="T743" s="1"/>
      <c r="U743" s="1"/>
      <c r="V743" s="1"/>
      <c r="W743" s="1"/>
      <c r="X743" s="1"/>
      <c r="Y743" s="1"/>
      <c r="Z743" s="1"/>
    </row>
    <row r="744" spans="1:26" ht="39.75" customHeight="1" x14ac:dyDescent="0.25">
      <c r="A744" s="92">
        <f t="shared" si="8"/>
        <v>731</v>
      </c>
      <c r="B744" s="93" t="e">
        <f>'2 SERVICES'!#REF!</f>
        <v>#REF!</v>
      </c>
      <c r="C744" s="94">
        <f>'2 SERVICES'!B742</f>
        <v>0</v>
      </c>
      <c r="D744" s="95"/>
      <c r="E744" s="89"/>
      <c r="F744" s="96">
        <f t="shared" si="9"/>
        <v>30</v>
      </c>
      <c r="G744" s="91" t="s">
        <v>185</v>
      </c>
      <c r="H744" s="96">
        <f t="shared" si="10"/>
        <v>180</v>
      </c>
      <c r="I744" s="89"/>
      <c r="J744" s="96" t="e">
        <f>'2 SERVICES'!#REF!</f>
        <v>#REF!</v>
      </c>
      <c r="K744" s="91"/>
      <c r="L744" s="97" t="e">
        <f>'2 SERVICES'!#REF!</f>
        <v>#REF!</v>
      </c>
      <c r="M744" s="774" t="s">
        <v>165</v>
      </c>
      <c r="N744" s="462"/>
      <c r="O744" s="462"/>
      <c r="P744" s="462"/>
      <c r="Q744" s="462"/>
      <c r="R744" s="463"/>
      <c r="S744" s="98" t="e">
        <f t="shared" si="11"/>
        <v>#REF!</v>
      </c>
      <c r="T744" s="1"/>
      <c r="U744" s="1"/>
      <c r="V744" s="1"/>
      <c r="W744" s="1"/>
      <c r="X744" s="1"/>
      <c r="Y744" s="1"/>
      <c r="Z744" s="1"/>
    </row>
    <row r="745" spans="1:26" ht="39.75" customHeight="1" x14ac:dyDescent="0.25">
      <c r="A745" s="92">
        <f t="shared" si="8"/>
        <v>732</v>
      </c>
      <c r="B745" s="99" t="e">
        <f>'2 SERVICES'!#REF!</f>
        <v>#REF!</v>
      </c>
      <c r="C745" s="94">
        <f>'2 SERVICES'!B743</f>
        <v>0</v>
      </c>
      <c r="D745" s="95"/>
      <c r="E745" s="89"/>
      <c r="F745" s="100">
        <f t="shared" si="9"/>
        <v>30</v>
      </c>
      <c r="G745" s="91" t="s">
        <v>186</v>
      </c>
      <c r="H745" s="96">
        <f t="shared" si="10"/>
        <v>180</v>
      </c>
      <c r="I745" s="89"/>
      <c r="J745" s="96" t="e">
        <f>'2 SERVICES'!#REF!</f>
        <v>#REF!</v>
      </c>
      <c r="K745" s="91"/>
      <c r="L745" s="97" t="e">
        <f>'2 SERVICES'!#REF!</f>
        <v>#REF!</v>
      </c>
      <c r="M745" s="774" t="s">
        <v>165</v>
      </c>
      <c r="N745" s="462"/>
      <c r="O745" s="462"/>
      <c r="P745" s="462"/>
      <c r="Q745" s="462"/>
      <c r="R745" s="463"/>
      <c r="S745" s="98" t="e">
        <f t="shared" si="11"/>
        <v>#REF!</v>
      </c>
      <c r="T745" s="1"/>
      <c r="U745" s="1"/>
      <c r="V745" s="1"/>
      <c r="W745" s="1"/>
      <c r="X745" s="1"/>
      <c r="Y745" s="1"/>
      <c r="Z745" s="1"/>
    </row>
    <row r="746" spans="1:26" ht="39.75" customHeight="1" x14ac:dyDescent="0.25">
      <c r="A746" s="92">
        <f t="shared" si="8"/>
        <v>733</v>
      </c>
      <c r="B746" s="93" t="e">
        <f>'2 SERVICES'!#REF!</f>
        <v>#REF!</v>
      </c>
      <c r="C746" s="94">
        <f>'2 SERVICES'!B744</f>
        <v>0</v>
      </c>
      <c r="D746" s="95"/>
      <c r="E746" s="89"/>
      <c r="F746" s="96">
        <f t="shared" si="9"/>
        <v>30</v>
      </c>
      <c r="G746" s="91" t="s">
        <v>185</v>
      </c>
      <c r="H746" s="96">
        <f t="shared" si="10"/>
        <v>180</v>
      </c>
      <c r="I746" s="89"/>
      <c r="J746" s="96" t="e">
        <f>'2 SERVICES'!#REF!</f>
        <v>#REF!</v>
      </c>
      <c r="K746" s="91"/>
      <c r="L746" s="97" t="e">
        <f>'2 SERVICES'!#REF!</f>
        <v>#REF!</v>
      </c>
      <c r="M746" s="774" t="s">
        <v>165</v>
      </c>
      <c r="N746" s="462"/>
      <c r="O746" s="462"/>
      <c r="P746" s="462"/>
      <c r="Q746" s="462"/>
      <c r="R746" s="463"/>
      <c r="S746" s="98" t="e">
        <f t="shared" si="11"/>
        <v>#REF!</v>
      </c>
      <c r="T746" s="1"/>
      <c r="U746" s="1"/>
      <c r="V746" s="1"/>
      <c r="W746" s="1"/>
      <c r="X746" s="1"/>
      <c r="Y746" s="1"/>
      <c r="Z746" s="1"/>
    </row>
    <row r="747" spans="1:26" ht="39.75" customHeight="1" x14ac:dyDescent="0.25">
      <c r="A747" s="92">
        <f t="shared" si="8"/>
        <v>734</v>
      </c>
      <c r="B747" s="99" t="e">
        <f>'2 SERVICES'!#REF!</f>
        <v>#REF!</v>
      </c>
      <c r="C747" s="94">
        <f>'2 SERVICES'!B745</f>
        <v>0</v>
      </c>
      <c r="D747" s="95"/>
      <c r="E747" s="89"/>
      <c r="F747" s="100">
        <f t="shared" si="9"/>
        <v>30</v>
      </c>
      <c r="G747" s="91" t="s">
        <v>186</v>
      </c>
      <c r="H747" s="96">
        <f t="shared" si="10"/>
        <v>180</v>
      </c>
      <c r="I747" s="89"/>
      <c r="J747" s="96" t="e">
        <f>'2 SERVICES'!#REF!</f>
        <v>#REF!</v>
      </c>
      <c r="K747" s="91"/>
      <c r="L747" s="97" t="e">
        <f>'2 SERVICES'!#REF!</f>
        <v>#REF!</v>
      </c>
      <c r="M747" s="774" t="s">
        <v>165</v>
      </c>
      <c r="N747" s="462"/>
      <c r="O747" s="462"/>
      <c r="P747" s="462"/>
      <c r="Q747" s="462"/>
      <c r="R747" s="463"/>
      <c r="S747" s="98" t="e">
        <f t="shared" si="11"/>
        <v>#REF!</v>
      </c>
      <c r="T747" s="1"/>
      <c r="U747" s="1"/>
      <c r="V747" s="1"/>
      <c r="W747" s="1"/>
      <c r="X747" s="1"/>
      <c r="Y747" s="1"/>
      <c r="Z747" s="1"/>
    </row>
    <row r="748" spans="1:26" ht="39.75" customHeight="1" x14ac:dyDescent="0.25">
      <c r="A748" s="92">
        <f t="shared" si="8"/>
        <v>735</v>
      </c>
      <c r="B748" s="93" t="e">
        <f>'2 SERVICES'!#REF!</f>
        <v>#REF!</v>
      </c>
      <c r="C748" s="94">
        <f>'2 SERVICES'!B746</f>
        <v>0</v>
      </c>
      <c r="D748" s="95"/>
      <c r="E748" s="89"/>
      <c r="F748" s="96">
        <f t="shared" si="9"/>
        <v>30</v>
      </c>
      <c r="G748" s="91" t="s">
        <v>185</v>
      </c>
      <c r="H748" s="96">
        <f t="shared" si="10"/>
        <v>180</v>
      </c>
      <c r="I748" s="89"/>
      <c r="J748" s="96" t="e">
        <f>'2 SERVICES'!#REF!</f>
        <v>#REF!</v>
      </c>
      <c r="K748" s="91"/>
      <c r="L748" s="97" t="e">
        <f>'2 SERVICES'!#REF!</f>
        <v>#REF!</v>
      </c>
      <c r="M748" s="774" t="s">
        <v>165</v>
      </c>
      <c r="N748" s="462"/>
      <c r="O748" s="462"/>
      <c r="P748" s="462"/>
      <c r="Q748" s="462"/>
      <c r="R748" s="463"/>
      <c r="S748" s="98" t="e">
        <f t="shared" si="11"/>
        <v>#REF!</v>
      </c>
      <c r="T748" s="1"/>
      <c r="U748" s="1"/>
      <c r="V748" s="1"/>
      <c r="W748" s="1"/>
      <c r="X748" s="1"/>
      <c r="Y748" s="1"/>
      <c r="Z748" s="1"/>
    </row>
    <row r="749" spans="1:26" ht="39.75" customHeight="1" x14ac:dyDescent="0.25">
      <c r="A749" s="92">
        <f t="shared" si="8"/>
        <v>736</v>
      </c>
      <c r="B749" s="99" t="e">
        <f>'2 SERVICES'!#REF!</f>
        <v>#REF!</v>
      </c>
      <c r="C749" s="94">
        <f>'2 SERVICES'!B747</f>
        <v>0</v>
      </c>
      <c r="D749" s="95"/>
      <c r="E749" s="89"/>
      <c r="F749" s="100">
        <f t="shared" si="9"/>
        <v>30</v>
      </c>
      <c r="G749" s="91" t="s">
        <v>186</v>
      </c>
      <c r="H749" s="96">
        <f t="shared" si="10"/>
        <v>180</v>
      </c>
      <c r="I749" s="89"/>
      <c r="J749" s="96" t="e">
        <f>'2 SERVICES'!#REF!</f>
        <v>#REF!</v>
      </c>
      <c r="K749" s="91"/>
      <c r="L749" s="97" t="e">
        <f>'2 SERVICES'!#REF!</f>
        <v>#REF!</v>
      </c>
      <c r="M749" s="774" t="s">
        <v>165</v>
      </c>
      <c r="N749" s="462"/>
      <c r="O749" s="462"/>
      <c r="P749" s="462"/>
      <c r="Q749" s="462"/>
      <c r="R749" s="463"/>
      <c r="S749" s="98" t="e">
        <f t="shared" si="11"/>
        <v>#REF!</v>
      </c>
      <c r="T749" s="1"/>
      <c r="U749" s="1"/>
      <c r="V749" s="1"/>
      <c r="W749" s="1"/>
      <c r="X749" s="1"/>
      <c r="Y749" s="1"/>
      <c r="Z749" s="1"/>
    </row>
    <row r="750" spans="1:26" ht="39.75" customHeight="1" x14ac:dyDescent="0.25">
      <c r="A750" s="92">
        <f t="shared" si="8"/>
        <v>737</v>
      </c>
      <c r="B750" s="93" t="e">
        <f>'2 SERVICES'!#REF!</f>
        <v>#REF!</v>
      </c>
      <c r="C750" s="94">
        <f>'2 SERVICES'!B748</f>
        <v>0</v>
      </c>
      <c r="D750" s="95"/>
      <c r="E750" s="89"/>
      <c r="F750" s="96">
        <f t="shared" si="9"/>
        <v>30</v>
      </c>
      <c r="G750" s="91" t="s">
        <v>185</v>
      </c>
      <c r="H750" s="96">
        <f t="shared" si="10"/>
        <v>180</v>
      </c>
      <c r="I750" s="89"/>
      <c r="J750" s="96" t="e">
        <f>'2 SERVICES'!#REF!</f>
        <v>#REF!</v>
      </c>
      <c r="K750" s="91"/>
      <c r="L750" s="97" t="e">
        <f>'2 SERVICES'!#REF!</f>
        <v>#REF!</v>
      </c>
      <c r="M750" s="774" t="s">
        <v>165</v>
      </c>
      <c r="N750" s="462"/>
      <c r="O750" s="462"/>
      <c r="P750" s="462"/>
      <c r="Q750" s="462"/>
      <c r="R750" s="463"/>
      <c r="S750" s="98" t="e">
        <f t="shared" si="11"/>
        <v>#REF!</v>
      </c>
      <c r="T750" s="1"/>
      <c r="U750" s="1"/>
      <c r="V750" s="1"/>
      <c r="W750" s="1"/>
      <c r="X750" s="1"/>
      <c r="Y750" s="1"/>
      <c r="Z750" s="1"/>
    </row>
    <row r="751" spans="1:26" ht="39.75" customHeight="1" x14ac:dyDescent="0.25">
      <c r="A751" s="92">
        <f t="shared" si="8"/>
        <v>738</v>
      </c>
      <c r="B751" s="99" t="e">
        <f>'2 SERVICES'!#REF!</f>
        <v>#REF!</v>
      </c>
      <c r="C751" s="94">
        <f>'2 SERVICES'!B749</f>
        <v>0</v>
      </c>
      <c r="D751" s="95"/>
      <c r="E751" s="89"/>
      <c r="F751" s="100">
        <f t="shared" si="9"/>
        <v>30</v>
      </c>
      <c r="G751" s="91" t="s">
        <v>186</v>
      </c>
      <c r="H751" s="96">
        <f t="shared" si="10"/>
        <v>180</v>
      </c>
      <c r="I751" s="89"/>
      <c r="J751" s="96" t="e">
        <f>'2 SERVICES'!#REF!</f>
        <v>#REF!</v>
      </c>
      <c r="K751" s="91"/>
      <c r="L751" s="97" t="e">
        <f>'2 SERVICES'!#REF!</f>
        <v>#REF!</v>
      </c>
      <c r="M751" s="774" t="s">
        <v>165</v>
      </c>
      <c r="N751" s="462"/>
      <c r="O751" s="462"/>
      <c r="P751" s="462"/>
      <c r="Q751" s="462"/>
      <c r="R751" s="463"/>
      <c r="S751" s="98" t="e">
        <f t="shared" si="11"/>
        <v>#REF!</v>
      </c>
      <c r="T751" s="1"/>
      <c r="U751" s="1"/>
      <c r="V751" s="1"/>
      <c r="W751" s="1"/>
      <c r="X751" s="1"/>
      <c r="Y751" s="1"/>
      <c r="Z751" s="1"/>
    </row>
    <row r="752" spans="1:26" ht="39.75" customHeight="1" x14ac:dyDescent="0.25">
      <c r="A752" s="92">
        <f t="shared" si="8"/>
        <v>739</v>
      </c>
      <c r="B752" s="93" t="e">
        <f>'2 SERVICES'!#REF!</f>
        <v>#REF!</v>
      </c>
      <c r="C752" s="94">
        <f>'2 SERVICES'!B750</f>
        <v>0</v>
      </c>
      <c r="D752" s="95"/>
      <c r="E752" s="89"/>
      <c r="F752" s="96">
        <f t="shared" si="9"/>
        <v>30</v>
      </c>
      <c r="G752" s="91" t="s">
        <v>185</v>
      </c>
      <c r="H752" s="96">
        <f t="shared" si="10"/>
        <v>180</v>
      </c>
      <c r="I752" s="89"/>
      <c r="J752" s="96" t="e">
        <f>'2 SERVICES'!#REF!</f>
        <v>#REF!</v>
      </c>
      <c r="K752" s="91"/>
      <c r="L752" s="97" t="e">
        <f>'2 SERVICES'!#REF!</f>
        <v>#REF!</v>
      </c>
      <c r="M752" s="774" t="s">
        <v>165</v>
      </c>
      <c r="N752" s="462"/>
      <c r="O752" s="462"/>
      <c r="P752" s="462"/>
      <c r="Q752" s="462"/>
      <c r="R752" s="463"/>
      <c r="S752" s="98" t="e">
        <f t="shared" si="11"/>
        <v>#REF!</v>
      </c>
      <c r="T752" s="1"/>
      <c r="U752" s="1"/>
      <c r="V752" s="1"/>
      <c r="W752" s="1"/>
      <c r="X752" s="1"/>
      <c r="Y752" s="1"/>
      <c r="Z752" s="1"/>
    </row>
    <row r="753" spans="1:26" ht="39.75" customHeight="1" x14ac:dyDescent="0.25">
      <c r="A753" s="92">
        <f t="shared" si="8"/>
        <v>740</v>
      </c>
      <c r="B753" s="99" t="e">
        <f>'2 SERVICES'!#REF!</f>
        <v>#REF!</v>
      </c>
      <c r="C753" s="94">
        <f>'2 SERVICES'!B751</f>
        <v>0</v>
      </c>
      <c r="D753" s="95"/>
      <c r="E753" s="89"/>
      <c r="F753" s="100">
        <f t="shared" si="9"/>
        <v>30</v>
      </c>
      <c r="G753" s="91" t="s">
        <v>186</v>
      </c>
      <c r="H753" s="96">
        <f t="shared" si="10"/>
        <v>180</v>
      </c>
      <c r="I753" s="89"/>
      <c r="J753" s="96" t="e">
        <f>'2 SERVICES'!#REF!</f>
        <v>#REF!</v>
      </c>
      <c r="K753" s="91"/>
      <c r="L753" s="97" t="e">
        <f>'2 SERVICES'!#REF!</f>
        <v>#REF!</v>
      </c>
      <c r="M753" s="774" t="s">
        <v>165</v>
      </c>
      <c r="N753" s="462"/>
      <c r="O753" s="462"/>
      <c r="P753" s="462"/>
      <c r="Q753" s="462"/>
      <c r="R753" s="463"/>
      <c r="S753" s="98" t="e">
        <f t="shared" si="11"/>
        <v>#REF!</v>
      </c>
      <c r="T753" s="1"/>
      <c r="U753" s="1"/>
      <c r="V753" s="1"/>
      <c r="W753" s="1"/>
      <c r="X753" s="1"/>
      <c r="Y753" s="1"/>
      <c r="Z753" s="1"/>
    </row>
    <row r="754" spans="1:26" ht="39.75" customHeight="1" x14ac:dyDescent="0.25">
      <c r="A754" s="92">
        <f t="shared" si="8"/>
        <v>741</v>
      </c>
      <c r="B754" s="93" t="e">
        <f>'2 SERVICES'!#REF!</f>
        <v>#REF!</v>
      </c>
      <c r="C754" s="94">
        <f>'2 SERVICES'!B752</f>
        <v>0</v>
      </c>
      <c r="D754" s="95"/>
      <c r="E754" s="89"/>
      <c r="F754" s="96">
        <f t="shared" si="9"/>
        <v>30</v>
      </c>
      <c r="G754" s="91" t="s">
        <v>185</v>
      </c>
      <c r="H754" s="96">
        <f t="shared" si="10"/>
        <v>180</v>
      </c>
      <c r="I754" s="89"/>
      <c r="J754" s="96" t="e">
        <f>'2 SERVICES'!#REF!</f>
        <v>#REF!</v>
      </c>
      <c r="K754" s="91"/>
      <c r="L754" s="97" t="e">
        <f>'2 SERVICES'!#REF!</f>
        <v>#REF!</v>
      </c>
      <c r="M754" s="774" t="s">
        <v>165</v>
      </c>
      <c r="N754" s="462"/>
      <c r="O754" s="462"/>
      <c r="P754" s="462"/>
      <c r="Q754" s="462"/>
      <c r="R754" s="463"/>
      <c r="S754" s="98" t="e">
        <f t="shared" si="11"/>
        <v>#REF!</v>
      </c>
      <c r="T754" s="1"/>
      <c r="U754" s="1"/>
      <c r="V754" s="1"/>
      <c r="W754" s="1"/>
      <c r="X754" s="1"/>
      <c r="Y754" s="1"/>
      <c r="Z754" s="1"/>
    </row>
    <row r="755" spans="1:26" ht="39.75" customHeight="1" x14ac:dyDescent="0.25">
      <c r="A755" s="92">
        <f t="shared" si="8"/>
        <v>742</v>
      </c>
      <c r="B755" s="99" t="e">
        <f>'2 SERVICES'!#REF!</f>
        <v>#REF!</v>
      </c>
      <c r="C755" s="94">
        <f>'2 SERVICES'!B753</f>
        <v>0</v>
      </c>
      <c r="D755" s="95"/>
      <c r="E755" s="89"/>
      <c r="F755" s="100">
        <f t="shared" si="9"/>
        <v>30</v>
      </c>
      <c r="G755" s="91" t="s">
        <v>186</v>
      </c>
      <c r="H755" s="96">
        <f t="shared" si="10"/>
        <v>180</v>
      </c>
      <c r="I755" s="89"/>
      <c r="J755" s="96" t="e">
        <f>'2 SERVICES'!#REF!</f>
        <v>#REF!</v>
      </c>
      <c r="K755" s="91"/>
      <c r="L755" s="97" t="e">
        <f>'2 SERVICES'!#REF!</f>
        <v>#REF!</v>
      </c>
      <c r="M755" s="774" t="s">
        <v>165</v>
      </c>
      <c r="N755" s="462"/>
      <c r="O755" s="462"/>
      <c r="P755" s="462"/>
      <c r="Q755" s="462"/>
      <c r="R755" s="463"/>
      <c r="S755" s="98" t="e">
        <f t="shared" si="11"/>
        <v>#REF!</v>
      </c>
      <c r="T755" s="1"/>
      <c r="U755" s="1"/>
      <c r="V755" s="1"/>
      <c r="W755" s="1"/>
      <c r="X755" s="1"/>
      <c r="Y755" s="1"/>
      <c r="Z755" s="1"/>
    </row>
    <row r="756" spans="1:26" ht="39.75" customHeight="1" x14ac:dyDescent="0.25">
      <c r="A756" s="92">
        <f t="shared" si="8"/>
        <v>743</v>
      </c>
      <c r="B756" s="93" t="e">
        <f>'2 SERVICES'!#REF!</f>
        <v>#REF!</v>
      </c>
      <c r="C756" s="94">
        <f>'2 SERVICES'!B754</f>
        <v>0</v>
      </c>
      <c r="D756" s="95"/>
      <c r="E756" s="89"/>
      <c r="F756" s="96">
        <f t="shared" si="9"/>
        <v>30</v>
      </c>
      <c r="G756" s="91" t="s">
        <v>185</v>
      </c>
      <c r="H756" s="96">
        <f t="shared" si="10"/>
        <v>180</v>
      </c>
      <c r="I756" s="89"/>
      <c r="J756" s="96" t="e">
        <f>'2 SERVICES'!#REF!</f>
        <v>#REF!</v>
      </c>
      <c r="K756" s="91"/>
      <c r="L756" s="97" t="e">
        <f>'2 SERVICES'!#REF!</f>
        <v>#REF!</v>
      </c>
      <c r="M756" s="774" t="s">
        <v>165</v>
      </c>
      <c r="N756" s="462"/>
      <c r="O756" s="462"/>
      <c r="P756" s="462"/>
      <c r="Q756" s="462"/>
      <c r="R756" s="463"/>
      <c r="S756" s="98" t="e">
        <f t="shared" si="11"/>
        <v>#REF!</v>
      </c>
      <c r="T756" s="1"/>
      <c r="U756" s="1"/>
      <c r="V756" s="1"/>
      <c r="W756" s="1"/>
      <c r="X756" s="1"/>
      <c r="Y756" s="1"/>
      <c r="Z756" s="1"/>
    </row>
    <row r="757" spans="1:26" ht="39.75" customHeight="1" x14ac:dyDescent="0.25">
      <c r="A757" s="92">
        <f t="shared" si="8"/>
        <v>744</v>
      </c>
      <c r="B757" s="99" t="e">
        <f>'2 SERVICES'!#REF!</f>
        <v>#REF!</v>
      </c>
      <c r="C757" s="94">
        <f>'2 SERVICES'!B755</f>
        <v>0</v>
      </c>
      <c r="D757" s="95"/>
      <c r="E757" s="89"/>
      <c r="F757" s="100">
        <f t="shared" si="9"/>
        <v>30</v>
      </c>
      <c r="G757" s="91" t="s">
        <v>186</v>
      </c>
      <c r="H757" s="96">
        <f t="shared" si="10"/>
        <v>180</v>
      </c>
      <c r="I757" s="89"/>
      <c r="J757" s="96" t="e">
        <f>'2 SERVICES'!#REF!</f>
        <v>#REF!</v>
      </c>
      <c r="K757" s="91"/>
      <c r="L757" s="97" t="e">
        <f>'2 SERVICES'!#REF!</f>
        <v>#REF!</v>
      </c>
      <c r="M757" s="774" t="s">
        <v>165</v>
      </c>
      <c r="N757" s="462"/>
      <c r="O757" s="462"/>
      <c r="P757" s="462"/>
      <c r="Q757" s="462"/>
      <c r="R757" s="463"/>
      <c r="S757" s="98" t="e">
        <f t="shared" si="11"/>
        <v>#REF!</v>
      </c>
      <c r="T757" s="1"/>
      <c r="U757" s="1"/>
      <c r="V757" s="1"/>
      <c r="W757" s="1"/>
      <c r="X757" s="1"/>
      <c r="Y757" s="1"/>
      <c r="Z757" s="1"/>
    </row>
    <row r="758" spans="1:26" ht="39.75" customHeight="1" x14ac:dyDescent="0.25">
      <c r="A758" s="92">
        <f t="shared" si="8"/>
        <v>745</v>
      </c>
      <c r="B758" s="93" t="e">
        <f>'2 SERVICES'!#REF!</f>
        <v>#REF!</v>
      </c>
      <c r="C758" s="94">
        <f>'2 SERVICES'!B756</f>
        <v>0</v>
      </c>
      <c r="D758" s="95"/>
      <c r="E758" s="89"/>
      <c r="F758" s="96">
        <f t="shared" si="9"/>
        <v>30</v>
      </c>
      <c r="G758" s="91" t="s">
        <v>185</v>
      </c>
      <c r="H758" s="96">
        <f t="shared" si="10"/>
        <v>180</v>
      </c>
      <c r="I758" s="89"/>
      <c r="J758" s="96" t="e">
        <f>'2 SERVICES'!#REF!</f>
        <v>#REF!</v>
      </c>
      <c r="K758" s="91"/>
      <c r="L758" s="97" t="e">
        <f>'2 SERVICES'!#REF!</f>
        <v>#REF!</v>
      </c>
      <c r="M758" s="774" t="s">
        <v>165</v>
      </c>
      <c r="N758" s="462"/>
      <c r="O758" s="462"/>
      <c r="P758" s="462"/>
      <c r="Q758" s="462"/>
      <c r="R758" s="463"/>
      <c r="S758" s="98" t="e">
        <f t="shared" si="11"/>
        <v>#REF!</v>
      </c>
      <c r="T758" s="1"/>
      <c r="U758" s="1"/>
      <c r="V758" s="1"/>
      <c r="W758" s="1"/>
      <c r="X758" s="1"/>
      <c r="Y758" s="1"/>
      <c r="Z758" s="1"/>
    </row>
    <row r="759" spans="1:26" ht="39.75" customHeight="1" x14ac:dyDescent="0.25">
      <c r="A759" s="92">
        <f t="shared" si="8"/>
        <v>746</v>
      </c>
      <c r="B759" s="99" t="e">
        <f>'2 SERVICES'!#REF!</f>
        <v>#REF!</v>
      </c>
      <c r="C759" s="94">
        <f>'2 SERVICES'!B757</f>
        <v>0</v>
      </c>
      <c r="D759" s="95"/>
      <c r="E759" s="89"/>
      <c r="F759" s="100">
        <f t="shared" si="9"/>
        <v>30</v>
      </c>
      <c r="G759" s="91" t="s">
        <v>186</v>
      </c>
      <c r="H759" s="96">
        <f t="shared" si="10"/>
        <v>180</v>
      </c>
      <c r="I759" s="89"/>
      <c r="J759" s="96" t="e">
        <f>'2 SERVICES'!#REF!</f>
        <v>#REF!</v>
      </c>
      <c r="K759" s="91"/>
      <c r="L759" s="97" t="e">
        <f>'2 SERVICES'!#REF!</f>
        <v>#REF!</v>
      </c>
      <c r="M759" s="774" t="s">
        <v>165</v>
      </c>
      <c r="N759" s="462"/>
      <c r="O759" s="462"/>
      <c r="P759" s="462"/>
      <c r="Q759" s="462"/>
      <c r="R759" s="463"/>
      <c r="S759" s="98" t="e">
        <f t="shared" si="11"/>
        <v>#REF!</v>
      </c>
      <c r="T759" s="1"/>
      <c r="U759" s="1"/>
      <c r="V759" s="1"/>
      <c r="W759" s="1"/>
      <c r="X759" s="1"/>
      <c r="Y759" s="1"/>
      <c r="Z759" s="1"/>
    </row>
    <row r="760" spans="1:26" ht="39.75" customHeight="1" x14ac:dyDescent="0.25">
      <c r="A760" s="92">
        <f t="shared" si="8"/>
        <v>747</v>
      </c>
      <c r="B760" s="93" t="e">
        <f>'2 SERVICES'!#REF!</f>
        <v>#REF!</v>
      </c>
      <c r="C760" s="94">
        <f>'2 SERVICES'!B758</f>
        <v>0</v>
      </c>
      <c r="D760" s="95"/>
      <c r="E760" s="89"/>
      <c r="F760" s="96">
        <f t="shared" si="9"/>
        <v>30</v>
      </c>
      <c r="G760" s="91" t="s">
        <v>185</v>
      </c>
      <c r="H760" s="96">
        <f t="shared" si="10"/>
        <v>180</v>
      </c>
      <c r="I760" s="89"/>
      <c r="J760" s="96" t="e">
        <f>'2 SERVICES'!#REF!</f>
        <v>#REF!</v>
      </c>
      <c r="K760" s="91"/>
      <c r="L760" s="97" t="e">
        <f>'2 SERVICES'!#REF!</f>
        <v>#REF!</v>
      </c>
      <c r="M760" s="774" t="s">
        <v>165</v>
      </c>
      <c r="N760" s="462"/>
      <c r="O760" s="462"/>
      <c r="P760" s="462"/>
      <c r="Q760" s="462"/>
      <c r="R760" s="463"/>
      <c r="S760" s="98" t="e">
        <f t="shared" si="11"/>
        <v>#REF!</v>
      </c>
      <c r="T760" s="1"/>
      <c r="U760" s="1"/>
      <c r="V760" s="1"/>
      <c r="W760" s="1"/>
      <c r="X760" s="1"/>
      <c r="Y760" s="1"/>
      <c r="Z760" s="1"/>
    </row>
    <row r="761" spans="1:26" ht="39.75" customHeight="1" x14ac:dyDescent="0.25">
      <c r="A761" s="92">
        <f t="shared" si="8"/>
        <v>748</v>
      </c>
      <c r="B761" s="99" t="e">
        <f>'2 SERVICES'!#REF!</f>
        <v>#REF!</v>
      </c>
      <c r="C761" s="94">
        <f>'2 SERVICES'!B759</f>
        <v>0</v>
      </c>
      <c r="D761" s="95"/>
      <c r="E761" s="89"/>
      <c r="F761" s="100">
        <f t="shared" si="9"/>
        <v>30</v>
      </c>
      <c r="G761" s="91" t="s">
        <v>186</v>
      </c>
      <c r="H761" s="96">
        <f t="shared" si="10"/>
        <v>180</v>
      </c>
      <c r="I761" s="89"/>
      <c r="J761" s="96" t="e">
        <f>'2 SERVICES'!#REF!</f>
        <v>#REF!</v>
      </c>
      <c r="K761" s="91"/>
      <c r="L761" s="97" t="e">
        <f>'2 SERVICES'!#REF!</f>
        <v>#REF!</v>
      </c>
      <c r="M761" s="774" t="s">
        <v>165</v>
      </c>
      <c r="N761" s="462"/>
      <c r="O761" s="462"/>
      <c r="P761" s="462"/>
      <c r="Q761" s="462"/>
      <c r="R761" s="463"/>
      <c r="S761" s="98" t="e">
        <f t="shared" si="11"/>
        <v>#REF!</v>
      </c>
      <c r="T761" s="1"/>
      <c r="U761" s="1"/>
      <c r="V761" s="1"/>
      <c r="W761" s="1"/>
      <c r="X761" s="1"/>
      <c r="Y761" s="1"/>
      <c r="Z761" s="1"/>
    </row>
    <row r="762" spans="1:26" ht="39.75" customHeight="1" x14ac:dyDescent="0.25">
      <c r="A762" s="92">
        <f t="shared" si="8"/>
        <v>749</v>
      </c>
      <c r="B762" s="93" t="e">
        <f>'2 SERVICES'!#REF!</f>
        <v>#REF!</v>
      </c>
      <c r="C762" s="94">
        <f>'2 SERVICES'!B760</f>
        <v>0</v>
      </c>
      <c r="D762" s="95"/>
      <c r="E762" s="89"/>
      <c r="F762" s="96">
        <f t="shared" si="9"/>
        <v>30</v>
      </c>
      <c r="G762" s="91" t="s">
        <v>185</v>
      </c>
      <c r="H762" s="96">
        <f t="shared" si="10"/>
        <v>180</v>
      </c>
      <c r="I762" s="89"/>
      <c r="J762" s="96" t="e">
        <f>'2 SERVICES'!#REF!</f>
        <v>#REF!</v>
      </c>
      <c r="K762" s="91"/>
      <c r="L762" s="97" t="e">
        <f>'2 SERVICES'!#REF!</f>
        <v>#REF!</v>
      </c>
      <c r="M762" s="774" t="s">
        <v>165</v>
      </c>
      <c r="N762" s="462"/>
      <c r="O762" s="462"/>
      <c r="P762" s="462"/>
      <c r="Q762" s="462"/>
      <c r="R762" s="463"/>
      <c r="S762" s="98" t="e">
        <f t="shared" si="11"/>
        <v>#REF!</v>
      </c>
      <c r="T762" s="1"/>
      <c r="U762" s="1"/>
      <c r="V762" s="1"/>
      <c r="W762" s="1"/>
      <c r="X762" s="1"/>
      <c r="Y762" s="1"/>
      <c r="Z762" s="1"/>
    </row>
    <row r="763" spans="1:26" ht="39.75" customHeight="1" x14ac:dyDescent="0.25">
      <c r="A763" s="92">
        <f t="shared" si="8"/>
        <v>750</v>
      </c>
      <c r="B763" s="99" t="e">
        <f>'2 SERVICES'!#REF!</f>
        <v>#REF!</v>
      </c>
      <c r="C763" s="94">
        <f>'2 SERVICES'!B761</f>
        <v>0</v>
      </c>
      <c r="D763" s="95"/>
      <c r="E763" s="89"/>
      <c r="F763" s="100">
        <f t="shared" si="9"/>
        <v>30</v>
      </c>
      <c r="G763" s="91" t="s">
        <v>186</v>
      </c>
      <c r="H763" s="96">
        <f t="shared" si="10"/>
        <v>180</v>
      </c>
      <c r="I763" s="89"/>
      <c r="J763" s="96" t="e">
        <f>'2 SERVICES'!#REF!</f>
        <v>#REF!</v>
      </c>
      <c r="K763" s="91"/>
      <c r="L763" s="97" t="e">
        <f>'2 SERVICES'!#REF!</f>
        <v>#REF!</v>
      </c>
      <c r="M763" s="774" t="s">
        <v>165</v>
      </c>
      <c r="N763" s="462"/>
      <c r="O763" s="462"/>
      <c r="P763" s="462"/>
      <c r="Q763" s="462"/>
      <c r="R763" s="463"/>
      <c r="S763" s="98" t="e">
        <f t="shared" si="11"/>
        <v>#REF!</v>
      </c>
      <c r="T763" s="1"/>
      <c r="U763" s="1"/>
      <c r="V763" s="1"/>
      <c r="W763" s="1"/>
      <c r="X763" s="1"/>
      <c r="Y763" s="1"/>
      <c r="Z763" s="1"/>
    </row>
    <row r="764" spans="1:26" ht="39.75" customHeight="1" x14ac:dyDescent="0.25">
      <c r="A764" s="92">
        <f t="shared" si="8"/>
        <v>751</v>
      </c>
      <c r="B764" s="93" t="e">
        <f>'2 SERVICES'!#REF!</f>
        <v>#REF!</v>
      </c>
      <c r="C764" s="94">
        <f>'2 SERVICES'!B762</f>
        <v>0</v>
      </c>
      <c r="D764" s="95"/>
      <c r="E764" s="89"/>
      <c r="F764" s="96">
        <f t="shared" si="9"/>
        <v>30</v>
      </c>
      <c r="G764" s="91" t="s">
        <v>185</v>
      </c>
      <c r="H764" s="96">
        <f t="shared" si="10"/>
        <v>180</v>
      </c>
      <c r="I764" s="89"/>
      <c r="J764" s="96" t="e">
        <f>'2 SERVICES'!#REF!</f>
        <v>#REF!</v>
      </c>
      <c r="K764" s="91"/>
      <c r="L764" s="97" t="e">
        <f>'2 SERVICES'!#REF!</f>
        <v>#REF!</v>
      </c>
      <c r="M764" s="774" t="s">
        <v>165</v>
      </c>
      <c r="N764" s="462"/>
      <c r="O764" s="462"/>
      <c r="P764" s="462"/>
      <c r="Q764" s="462"/>
      <c r="R764" s="463"/>
      <c r="S764" s="98" t="e">
        <f t="shared" si="11"/>
        <v>#REF!</v>
      </c>
      <c r="T764" s="1"/>
      <c r="U764" s="1"/>
      <c r="V764" s="1"/>
      <c r="W764" s="1"/>
      <c r="X764" s="1"/>
      <c r="Y764" s="1"/>
      <c r="Z764" s="1"/>
    </row>
    <row r="765" spans="1:26" ht="39.75" customHeight="1" x14ac:dyDescent="0.25">
      <c r="A765" s="92">
        <f t="shared" si="8"/>
        <v>752</v>
      </c>
      <c r="B765" s="99" t="e">
        <f>'2 SERVICES'!#REF!</f>
        <v>#REF!</v>
      </c>
      <c r="C765" s="94">
        <f>'2 SERVICES'!B763</f>
        <v>0</v>
      </c>
      <c r="D765" s="95"/>
      <c r="E765" s="89"/>
      <c r="F765" s="100">
        <f t="shared" si="9"/>
        <v>30</v>
      </c>
      <c r="G765" s="91" t="s">
        <v>186</v>
      </c>
      <c r="H765" s="96">
        <f t="shared" si="10"/>
        <v>180</v>
      </c>
      <c r="I765" s="89"/>
      <c r="J765" s="96" t="e">
        <f>'2 SERVICES'!#REF!</f>
        <v>#REF!</v>
      </c>
      <c r="K765" s="91"/>
      <c r="L765" s="97" t="e">
        <f>'2 SERVICES'!#REF!</f>
        <v>#REF!</v>
      </c>
      <c r="M765" s="774" t="s">
        <v>165</v>
      </c>
      <c r="N765" s="462"/>
      <c r="O765" s="462"/>
      <c r="P765" s="462"/>
      <c r="Q765" s="462"/>
      <c r="R765" s="463"/>
      <c r="S765" s="98" t="e">
        <f t="shared" si="11"/>
        <v>#REF!</v>
      </c>
      <c r="T765" s="1"/>
      <c r="U765" s="1"/>
      <c r="V765" s="1"/>
      <c r="W765" s="1"/>
      <c r="X765" s="1"/>
      <c r="Y765" s="1"/>
      <c r="Z765" s="1"/>
    </row>
    <row r="766" spans="1:26" ht="39.75" customHeight="1" x14ac:dyDescent="0.25">
      <c r="A766" s="92">
        <f t="shared" si="8"/>
        <v>753</v>
      </c>
      <c r="B766" s="93" t="e">
        <f>'2 SERVICES'!#REF!</f>
        <v>#REF!</v>
      </c>
      <c r="C766" s="94">
        <f>'2 SERVICES'!B764</f>
        <v>0</v>
      </c>
      <c r="D766" s="95"/>
      <c r="E766" s="89"/>
      <c r="F766" s="96">
        <f t="shared" si="9"/>
        <v>30</v>
      </c>
      <c r="G766" s="91" t="s">
        <v>185</v>
      </c>
      <c r="H766" s="96">
        <f t="shared" si="10"/>
        <v>180</v>
      </c>
      <c r="I766" s="89"/>
      <c r="J766" s="96" t="e">
        <f>'2 SERVICES'!#REF!</f>
        <v>#REF!</v>
      </c>
      <c r="K766" s="91"/>
      <c r="L766" s="97" t="e">
        <f>'2 SERVICES'!#REF!</f>
        <v>#REF!</v>
      </c>
      <c r="M766" s="774" t="s">
        <v>165</v>
      </c>
      <c r="N766" s="462"/>
      <c r="O766" s="462"/>
      <c r="P766" s="462"/>
      <c r="Q766" s="462"/>
      <c r="R766" s="463"/>
      <c r="S766" s="98" t="e">
        <f t="shared" si="11"/>
        <v>#REF!</v>
      </c>
      <c r="T766" s="1"/>
      <c r="U766" s="1"/>
      <c r="V766" s="1"/>
      <c r="W766" s="1"/>
      <c r="X766" s="1"/>
      <c r="Y766" s="1"/>
      <c r="Z766" s="1"/>
    </row>
    <row r="767" spans="1:26" ht="39.75" customHeight="1" x14ac:dyDescent="0.25">
      <c r="A767" s="92">
        <f t="shared" si="8"/>
        <v>754</v>
      </c>
      <c r="B767" s="99" t="e">
        <f>'2 SERVICES'!#REF!</f>
        <v>#REF!</v>
      </c>
      <c r="C767" s="94">
        <f>'2 SERVICES'!B765</f>
        <v>0</v>
      </c>
      <c r="D767" s="95"/>
      <c r="E767" s="89"/>
      <c r="F767" s="100">
        <f t="shared" si="9"/>
        <v>30</v>
      </c>
      <c r="G767" s="91" t="s">
        <v>186</v>
      </c>
      <c r="H767" s="96">
        <f t="shared" si="10"/>
        <v>180</v>
      </c>
      <c r="I767" s="89"/>
      <c r="J767" s="96" t="e">
        <f>'2 SERVICES'!#REF!</f>
        <v>#REF!</v>
      </c>
      <c r="K767" s="91"/>
      <c r="L767" s="97" t="e">
        <f>'2 SERVICES'!#REF!</f>
        <v>#REF!</v>
      </c>
      <c r="M767" s="774" t="s">
        <v>165</v>
      </c>
      <c r="N767" s="462"/>
      <c r="O767" s="462"/>
      <c r="P767" s="462"/>
      <c r="Q767" s="462"/>
      <c r="R767" s="463"/>
      <c r="S767" s="98" t="e">
        <f t="shared" si="11"/>
        <v>#REF!</v>
      </c>
      <c r="T767" s="1"/>
      <c r="U767" s="1"/>
      <c r="V767" s="1"/>
      <c r="W767" s="1"/>
      <c r="X767" s="1"/>
      <c r="Y767" s="1"/>
      <c r="Z767" s="1"/>
    </row>
    <row r="768" spans="1:26" ht="39.75" customHeight="1" x14ac:dyDescent="0.25">
      <c r="A768" s="92">
        <f t="shared" si="8"/>
        <v>755</v>
      </c>
      <c r="B768" s="93" t="e">
        <f>'2 SERVICES'!#REF!</f>
        <v>#REF!</v>
      </c>
      <c r="C768" s="94">
        <f>'2 SERVICES'!B766</f>
        <v>0</v>
      </c>
      <c r="D768" s="95"/>
      <c r="E768" s="89"/>
      <c r="F768" s="96">
        <f t="shared" si="9"/>
        <v>30</v>
      </c>
      <c r="G768" s="91" t="s">
        <v>185</v>
      </c>
      <c r="H768" s="96">
        <f t="shared" si="10"/>
        <v>180</v>
      </c>
      <c r="I768" s="89"/>
      <c r="J768" s="96" t="e">
        <f>'2 SERVICES'!#REF!</f>
        <v>#REF!</v>
      </c>
      <c r="K768" s="91"/>
      <c r="L768" s="97" t="e">
        <f>'2 SERVICES'!#REF!</f>
        <v>#REF!</v>
      </c>
      <c r="M768" s="774" t="s">
        <v>165</v>
      </c>
      <c r="N768" s="462"/>
      <c r="O768" s="462"/>
      <c r="P768" s="462"/>
      <c r="Q768" s="462"/>
      <c r="R768" s="463"/>
      <c r="S768" s="98" t="e">
        <f t="shared" si="11"/>
        <v>#REF!</v>
      </c>
      <c r="T768" s="1"/>
      <c r="U768" s="1"/>
      <c r="V768" s="1"/>
      <c r="W768" s="1"/>
      <c r="X768" s="1"/>
      <c r="Y768" s="1"/>
      <c r="Z768" s="1"/>
    </row>
    <row r="769" spans="1:26" ht="39.75" customHeight="1" x14ac:dyDescent="0.25">
      <c r="A769" s="92">
        <f t="shared" si="8"/>
        <v>756</v>
      </c>
      <c r="B769" s="99" t="e">
        <f>'2 SERVICES'!#REF!</f>
        <v>#REF!</v>
      </c>
      <c r="C769" s="94">
        <f>'2 SERVICES'!B767</f>
        <v>0</v>
      </c>
      <c r="D769" s="95"/>
      <c r="E769" s="89"/>
      <c r="F769" s="100">
        <f t="shared" si="9"/>
        <v>30</v>
      </c>
      <c r="G769" s="91" t="s">
        <v>186</v>
      </c>
      <c r="H769" s="96">
        <f t="shared" si="10"/>
        <v>180</v>
      </c>
      <c r="I769" s="89"/>
      <c r="J769" s="96" t="e">
        <f>'2 SERVICES'!#REF!</f>
        <v>#REF!</v>
      </c>
      <c r="K769" s="91"/>
      <c r="L769" s="97" t="e">
        <f>'2 SERVICES'!#REF!</f>
        <v>#REF!</v>
      </c>
      <c r="M769" s="774" t="s">
        <v>165</v>
      </c>
      <c r="N769" s="462"/>
      <c r="O769" s="462"/>
      <c r="P769" s="462"/>
      <c r="Q769" s="462"/>
      <c r="R769" s="463"/>
      <c r="S769" s="98" t="e">
        <f t="shared" si="11"/>
        <v>#REF!</v>
      </c>
      <c r="T769" s="1"/>
      <c r="U769" s="1"/>
      <c r="V769" s="1"/>
      <c r="W769" s="1"/>
      <c r="X769" s="1"/>
      <c r="Y769" s="1"/>
      <c r="Z769" s="1"/>
    </row>
    <row r="770" spans="1:26" ht="39.75" customHeight="1" x14ac:dyDescent="0.25">
      <c r="A770" s="92">
        <f t="shared" si="8"/>
        <v>757</v>
      </c>
      <c r="B770" s="93" t="e">
        <f>'2 SERVICES'!#REF!</f>
        <v>#REF!</v>
      </c>
      <c r="C770" s="94">
        <f>'2 SERVICES'!B768</f>
        <v>0</v>
      </c>
      <c r="D770" s="95"/>
      <c r="E770" s="89"/>
      <c r="F770" s="96">
        <f t="shared" si="9"/>
        <v>30</v>
      </c>
      <c r="G770" s="91" t="s">
        <v>185</v>
      </c>
      <c r="H770" s="96">
        <f t="shared" si="10"/>
        <v>180</v>
      </c>
      <c r="I770" s="89"/>
      <c r="J770" s="96" t="e">
        <f>'2 SERVICES'!#REF!</f>
        <v>#REF!</v>
      </c>
      <c r="K770" s="91"/>
      <c r="L770" s="97" t="e">
        <f>'2 SERVICES'!#REF!</f>
        <v>#REF!</v>
      </c>
      <c r="M770" s="774" t="s">
        <v>165</v>
      </c>
      <c r="N770" s="462"/>
      <c r="O770" s="462"/>
      <c r="P770" s="462"/>
      <c r="Q770" s="462"/>
      <c r="R770" s="463"/>
      <c r="S770" s="98" t="e">
        <f t="shared" si="11"/>
        <v>#REF!</v>
      </c>
      <c r="T770" s="1"/>
      <c r="U770" s="1"/>
      <c r="V770" s="1"/>
      <c r="W770" s="1"/>
      <c r="X770" s="1"/>
      <c r="Y770" s="1"/>
      <c r="Z770" s="1"/>
    </row>
    <row r="771" spans="1:26" ht="39.75" customHeight="1" x14ac:dyDescent="0.25">
      <c r="A771" s="92">
        <f t="shared" si="8"/>
        <v>758</v>
      </c>
      <c r="B771" s="99" t="e">
        <f>'2 SERVICES'!#REF!</f>
        <v>#REF!</v>
      </c>
      <c r="C771" s="94">
        <f>'2 SERVICES'!B769</f>
        <v>0</v>
      </c>
      <c r="D771" s="95"/>
      <c r="E771" s="89"/>
      <c r="F771" s="100">
        <f t="shared" si="9"/>
        <v>30</v>
      </c>
      <c r="G771" s="91" t="s">
        <v>186</v>
      </c>
      <c r="H771" s="96">
        <f t="shared" si="10"/>
        <v>180</v>
      </c>
      <c r="I771" s="89"/>
      <c r="J771" s="96" t="e">
        <f>'2 SERVICES'!#REF!</f>
        <v>#REF!</v>
      </c>
      <c r="K771" s="91"/>
      <c r="L771" s="97" t="e">
        <f>'2 SERVICES'!#REF!</f>
        <v>#REF!</v>
      </c>
      <c r="M771" s="774" t="s">
        <v>165</v>
      </c>
      <c r="N771" s="462"/>
      <c r="O771" s="462"/>
      <c r="P771" s="462"/>
      <c r="Q771" s="462"/>
      <c r="R771" s="463"/>
      <c r="S771" s="98" t="e">
        <f t="shared" si="11"/>
        <v>#REF!</v>
      </c>
      <c r="T771" s="1"/>
      <c r="U771" s="1"/>
      <c r="V771" s="1"/>
      <c r="W771" s="1"/>
      <c r="X771" s="1"/>
      <c r="Y771" s="1"/>
      <c r="Z771" s="1"/>
    </row>
    <row r="772" spans="1:26" ht="39.75" customHeight="1" x14ac:dyDescent="0.25">
      <c r="A772" s="92">
        <f t="shared" si="8"/>
        <v>759</v>
      </c>
      <c r="B772" s="93" t="e">
        <f>'2 SERVICES'!#REF!</f>
        <v>#REF!</v>
      </c>
      <c r="C772" s="94">
        <f>'2 SERVICES'!B770</f>
        <v>0</v>
      </c>
      <c r="D772" s="95"/>
      <c r="E772" s="89"/>
      <c r="F772" s="96">
        <f t="shared" si="9"/>
        <v>30</v>
      </c>
      <c r="G772" s="91" t="s">
        <v>185</v>
      </c>
      <c r="H772" s="96">
        <f t="shared" si="10"/>
        <v>180</v>
      </c>
      <c r="I772" s="89"/>
      <c r="J772" s="96" t="e">
        <f>'2 SERVICES'!#REF!</f>
        <v>#REF!</v>
      </c>
      <c r="K772" s="91"/>
      <c r="L772" s="97" t="e">
        <f>'2 SERVICES'!#REF!</f>
        <v>#REF!</v>
      </c>
      <c r="M772" s="774" t="s">
        <v>165</v>
      </c>
      <c r="N772" s="462"/>
      <c r="O772" s="462"/>
      <c r="P772" s="462"/>
      <c r="Q772" s="462"/>
      <c r="R772" s="463"/>
      <c r="S772" s="98" t="e">
        <f t="shared" si="11"/>
        <v>#REF!</v>
      </c>
      <c r="T772" s="1"/>
      <c r="U772" s="1"/>
      <c r="V772" s="1"/>
      <c r="W772" s="1"/>
      <c r="X772" s="1"/>
      <c r="Y772" s="1"/>
      <c r="Z772" s="1"/>
    </row>
    <row r="773" spans="1:26" ht="39.75" customHeight="1" x14ac:dyDescent="0.25">
      <c r="A773" s="92">
        <f t="shared" si="8"/>
        <v>760</v>
      </c>
      <c r="B773" s="99" t="e">
        <f>'2 SERVICES'!#REF!</f>
        <v>#REF!</v>
      </c>
      <c r="C773" s="94">
        <f>'2 SERVICES'!B771</f>
        <v>0</v>
      </c>
      <c r="D773" s="95"/>
      <c r="E773" s="89"/>
      <c r="F773" s="100">
        <f t="shared" si="9"/>
        <v>30</v>
      </c>
      <c r="G773" s="91" t="s">
        <v>186</v>
      </c>
      <c r="H773" s="96">
        <f t="shared" si="10"/>
        <v>180</v>
      </c>
      <c r="I773" s="89"/>
      <c r="J773" s="96" t="e">
        <f>'2 SERVICES'!#REF!</f>
        <v>#REF!</v>
      </c>
      <c r="K773" s="91"/>
      <c r="L773" s="97" t="e">
        <f>'2 SERVICES'!#REF!</f>
        <v>#REF!</v>
      </c>
      <c r="M773" s="774" t="s">
        <v>165</v>
      </c>
      <c r="N773" s="462"/>
      <c r="O773" s="462"/>
      <c r="P773" s="462"/>
      <c r="Q773" s="462"/>
      <c r="R773" s="463"/>
      <c r="S773" s="98" t="e">
        <f t="shared" si="11"/>
        <v>#REF!</v>
      </c>
      <c r="T773" s="1"/>
      <c r="U773" s="1"/>
      <c r="V773" s="1"/>
      <c r="W773" s="1"/>
      <c r="X773" s="1"/>
      <c r="Y773" s="1"/>
      <c r="Z773" s="1"/>
    </row>
    <row r="774" spans="1:26" ht="39.75" customHeight="1" x14ac:dyDescent="0.25">
      <c r="A774" s="92">
        <f t="shared" si="8"/>
        <v>761</v>
      </c>
      <c r="B774" s="93" t="e">
        <f>'2 SERVICES'!#REF!</f>
        <v>#REF!</v>
      </c>
      <c r="C774" s="94">
        <f>'2 SERVICES'!B772</f>
        <v>0</v>
      </c>
      <c r="D774" s="95"/>
      <c r="E774" s="89"/>
      <c r="F774" s="96">
        <f t="shared" si="9"/>
        <v>30</v>
      </c>
      <c r="G774" s="91" t="s">
        <v>185</v>
      </c>
      <c r="H774" s="96">
        <f t="shared" si="10"/>
        <v>180</v>
      </c>
      <c r="I774" s="89"/>
      <c r="J774" s="96" t="e">
        <f>'2 SERVICES'!#REF!</f>
        <v>#REF!</v>
      </c>
      <c r="K774" s="91"/>
      <c r="L774" s="97" t="e">
        <f>'2 SERVICES'!#REF!</f>
        <v>#REF!</v>
      </c>
      <c r="M774" s="774" t="s">
        <v>165</v>
      </c>
      <c r="N774" s="462"/>
      <c r="O774" s="462"/>
      <c r="P774" s="462"/>
      <c r="Q774" s="462"/>
      <c r="R774" s="463"/>
      <c r="S774" s="98" t="e">
        <f t="shared" si="11"/>
        <v>#REF!</v>
      </c>
      <c r="T774" s="1"/>
      <c r="U774" s="1"/>
      <c r="V774" s="1"/>
      <c r="W774" s="1"/>
      <c r="X774" s="1"/>
      <c r="Y774" s="1"/>
      <c r="Z774" s="1"/>
    </row>
    <row r="775" spans="1:26" ht="39.75" customHeight="1" x14ac:dyDescent="0.25">
      <c r="A775" s="92">
        <f t="shared" si="8"/>
        <v>762</v>
      </c>
      <c r="B775" s="99" t="e">
        <f>'2 SERVICES'!#REF!</f>
        <v>#REF!</v>
      </c>
      <c r="C775" s="94">
        <f>'2 SERVICES'!B773</f>
        <v>0</v>
      </c>
      <c r="D775" s="95"/>
      <c r="E775" s="89"/>
      <c r="F775" s="100">
        <f t="shared" si="9"/>
        <v>30</v>
      </c>
      <c r="G775" s="91" t="s">
        <v>186</v>
      </c>
      <c r="H775" s="96">
        <f t="shared" si="10"/>
        <v>180</v>
      </c>
      <c r="I775" s="89"/>
      <c r="J775" s="96" t="e">
        <f>'2 SERVICES'!#REF!</f>
        <v>#REF!</v>
      </c>
      <c r="K775" s="91"/>
      <c r="L775" s="97" t="e">
        <f>'2 SERVICES'!#REF!</f>
        <v>#REF!</v>
      </c>
      <c r="M775" s="774" t="s">
        <v>165</v>
      </c>
      <c r="N775" s="462"/>
      <c r="O775" s="462"/>
      <c r="P775" s="462"/>
      <c r="Q775" s="462"/>
      <c r="R775" s="463"/>
      <c r="S775" s="98" t="e">
        <f t="shared" si="11"/>
        <v>#REF!</v>
      </c>
      <c r="T775" s="1"/>
      <c r="U775" s="1"/>
      <c r="V775" s="1"/>
      <c r="W775" s="1"/>
      <c r="X775" s="1"/>
      <c r="Y775" s="1"/>
      <c r="Z775" s="1"/>
    </row>
    <row r="776" spans="1:26" ht="39.75" customHeight="1" x14ac:dyDescent="0.25">
      <c r="A776" s="92">
        <f t="shared" si="8"/>
        <v>763</v>
      </c>
      <c r="B776" s="93" t="e">
        <f>'2 SERVICES'!#REF!</f>
        <v>#REF!</v>
      </c>
      <c r="C776" s="94">
        <f>'2 SERVICES'!B774</f>
        <v>0</v>
      </c>
      <c r="D776" s="95"/>
      <c r="E776" s="89"/>
      <c r="F776" s="96">
        <f t="shared" si="9"/>
        <v>30</v>
      </c>
      <c r="G776" s="91" t="s">
        <v>185</v>
      </c>
      <c r="H776" s="96">
        <f t="shared" si="10"/>
        <v>180</v>
      </c>
      <c r="I776" s="89"/>
      <c r="J776" s="96" t="e">
        <f>'2 SERVICES'!#REF!</f>
        <v>#REF!</v>
      </c>
      <c r="K776" s="91"/>
      <c r="L776" s="97" t="e">
        <f>'2 SERVICES'!#REF!</f>
        <v>#REF!</v>
      </c>
      <c r="M776" s="774" t="s">
        <v>165</v>
      </c>
      <c r="N776" s="462"/>
      <c r="O776" s="462"/>
      <c r="P776" s="462"/>
      <c r="Q776" s="462"/>
      <c r="R776" s="463"/>
      <c r="S776" s="98" t="e">
        <f t="shared" si="11"/>
        <v>#REF!</v>
      </c>
      <c r="T776" s="1"/>
      <c r="U776" s="1"/>
      <c r="V776" s="1"/>
      <c r="W776" s="1"/>
      <c r="X776" s="1"/>
      <c r="Y776" s="1"/>
      <c r="Z776" s="1"/>
    </row>
    <row r="777" spans="1:26" ht="39.75" customHeight="1" x14ac:dyDescent="0.25">
      <c r="A777" s="92">
        <f t="shared" si="8"/>
        <v>764</v>
      </c>
      <c r="B777" s="99" t="e">
        <f>'2 SERVICES'!#REF!</f>
        <v>#REF!</v>
      </c>
      <c r="C777" s="94">
        <f>'2 SERVICES'!B775</f>
        <v>0</v>
      </c>
      <c r="D777" s="95"/>
      <c r="E777" s="89"/>
      <c r="F777" s="100">
        <f t="shared" si="9"/>
        <v>30</v>
      </c>
      <c r="G777" s="91" t="s">
        <v>186</v>
      </c>
      <c r="H777" s="96">
        <f t="shared" si="10"/>
        <v>180</v>
      </c>
      <c r="I777" s="89"/>
      <c r="J777" s="96" t="e">
        <f>'2 SERVICES'!#REF!</f>
        <v>#REF!</v>
      </c>
      <c r="K777" s="91"/>
      <c r="L777" s="97" t="e">
        <f>'2 SERVICES'!#REF!</f>
        <v>#REF!</v>
      </c>
      <c r="M777" s="774" t="s">
        <v>165</v>
      </c>
      <c r="N777" s="462"/>
      <c r="O777" s="462"/>
      <c r="P777" s="462"/>
      <c r="Q777" s="462"/>
      <c r="R777" s="463"/>
      <c r="S777" s="98" t="e">
        <f t="shared" si="11"/>
        <v>#REF!</v>
      </c>
      <c r="T777" s="1"/>
      <c r="U777" s="1"/>
      <c r="V777" s="1"/>
      <c r="W777" s="1"/>
      <c r="X777" s="1"/>
      <c r="Y777" s="1"/>
      <c r="Z777" s="1"/>
    </row>
    <row r="778" spans="1:26" ht="39.75" customHeight="1" x14ac:dyDescent="0.25">
      <c r="A778" s="92">
        <f t="shared" si="8"/>
        <v>765</v>
      </c>
      <c r="B778" s="93" t="e">
        <f>'2 SERVICES'!#REF!</f>
        <v>#REF!</v>
      </c>
      <c r="C778" s="94">
        <f>'2 SERVICES'!B776</f>
        <v>0</v>
      </c>
      <c r="D778" s="95"/>
      <c r="E778" s="89"/>
      <c r="F778" s="96">
        <f t="shared" si="9"/>
        <v>30</v>
      </c>
      <c r="G778" s="91" t="s">
        <v>185</v>
      </c>
      <c r="H778" s="96">
        <f t="shared" si="10"/>
        <v>180</v>
      </c>
      <c r="I778" s="89"/>
      <c r="J778" s="96" t="e">
        <f>'2 SERVICES'!#REF!</f>
        <v>#REF!</v>
      </c>
      <c r="K778" s="91"/>
      <c r="L778" s="97" t="e">
        <f>'2 SERVICES'!#REF!</f>
        <v>#REF!</v>
      </c>
      <c r="M778" s="774" t="s">
        <v>165</v>
      </c>
      <c r="N778" s="462"/>
      <c r="O778" s="462"/>
      <c r="P778" s="462"/>
      <c r="Q778" s="462"/>
      <c r="R778" s="463"/>
      <c r="S778" s="98" t="e">
        <f t="shared" si="11"/>
        <v>#REF!</v>
      </c>
      <c r="T778" s="1"/>
      <c r="U778" s="1"/>
      <c r="V778" s="1"/>
      <c r="W778" s="1"/>
      <c r="X778" s="1"/>
      <c r="Y778" s="1"/>
      <c r="Z778" s="1"/>
    </row>
    <row r="779" spans="1:26" ht="39.75" customHeight="1" x14ac:dyDescent="0.25">
      <c r="A779" s="92">
        <f t="shared" ref="A779:A1013" si="12">ROW(A766)</f>
        <v>766</v>
      </c>
      <c r="B779" s="99" t="e">
        <f>'2 SERVICES'!#REF!</f>
        <v>#REF!</v>
      </c>
      <c r="C779" s="94">
        <f>'2 SERVICES'!B777</f>
        <v>0</v>
      </c>
      <c r="D779" s="95"/>
      <c r="E779" s="89"/>
      <c r="F779" s="100">
        <f t="shared" ref="F779:F1013" si="13">C779+30</f>
        <v>30</v>
      </c>
      <c r="G779" s="91" t="s">
        <v>186</v>
      </c>
      <c r="H779" s="96">
        <f t="shared" ref="H779:H1013" si="14">D779+180</f>
        <v>180</v>
      </c>
      <c r="I779" s="89"/>
      <c r="J779" s="96" t="e">
        <f>'2 SERVICES'!#REF!</f>
        <v>#REF!</v>
      </c>
      <c r="K779" s="91"/>
      <c r="L779" s="97" t="e">
        <f>'2 SERVICES'!#REF!</f>
        <v>#REF!</v>
      </c>
      <c r="M779" s="774" t="s">
        <v>165</v>
      </c>
      <c r="N779" s="462"/>
      <c r="O779" s="462"/>
      <c r="P779" s="462"/>
      <c r="Q779" s="462"/>
      <c r="R779" s="463"/>
      <c r="S779" s="98" t="e">
        <f t="shared" ref="S779:S1013" si="15">#REF!</f>
        <v>#REF!</v>
      </c>
      <c r="T779" s="1"/>
      <c r="U779" s="1"/>
      <c r="V779" s="1"/>
      <c r="W779" s="1"/>
      <c r="X779" s="1"/>
      <c r="Y779" s="1"/>
      <c r="Z779" s="1"/>
    </row>
    <row r="780" spans="1:26" ht="39.75" customHeight="1" x14ac:dyDescent="0.25">
      <c r="A780" s="92">
        <f t="shared" si="12"/>
        <v>767</v>
      </c>
      <c r="B780" s="93" t="e">
        <f>'2 SERVICES'!#REF!</f>
        <v>#REF!</v>
      </c>
      <c r="C780" s="94">
        <f>'2 SERVICES'!B778</f>
        <v>0</v>
      </c>
      <c r="D780" s="95"/>
      <c r="E780" s="89"/>
      <c r="F780" s="96">
        <f t="shared" si="13"/>
        <v>30</v>
      </c>
      <c r="G780" s="91" t="s">
        <v>185</v>
      </c>
      <c r="H780" s="96">
        <f t="shared" si="14"/>
        <v>180</v>
      </c>
      <c r="I780" s="89"/>
      <c r="J780" s="96" t="e">
        <f>'2 SERVICES'!#REF!</f>
        <v>#REF!</v>
      </c>
      <c r="K780" s="91"/>
      <c r="L780" s="97" t="e">
        <f>'2 SERVICES'!#REF!</f>
        <v>#REF!</v>
      </c>
      <c r="M780" s="774" t="s">
        <v>165</v>
      </c>
      <c r="N780" s="462"/>
      <c r="O780" s="462"/>
      <c r="P780" s="462"/>
      <c r="Q780" s="462"/>
      <c r="R780" s="463"/>
      <c r="S780" s="98" t="e">
        <f t="shared" si="15"/>
        <v>#REF!</v>
      </c>
      <c r="T780" s="1"/>
      <c r="U780" s="1"/>
      <c r="V780" s="1"/>
      <c r="W780" s="1"/>
      <c r="X780" s="1"/>
      <c r="Y780" s="1"/>
      <c r="Z780" s="1"/>
    </row>
    <row r="781" spans="1:26" ht="39.75" customHeight="1" x14ac:dyDescent="0.25">
      <c r="A781" s="92">
        <f t="shared" si="12"/>
        <v>768</v>
      </c>
      <c r="B781" s="99" t="e">
        <f>'2 SERVICES'!#REF!</f>
        <v>#REF!</v>
      </c>
      <c r="C781" s="94">
        <f>'2 SERVICES'!B779</f>
        <v>0</v>
      </c>
      <c r="D781" s="95"/>
      <c r="E781" s="89"/>
      <c r="F781" s="100">
        <f t="shared" si="13"/>
        <v>30</v>
      </c>
      <c r="G781" s="91" t="s">
        <v>186</v>
      </c>
      <c r="H781" s="96">
        <f t="shared" si="14"/>
        <v>180</v>
      </c>
      <c r="I781" s="89"/>
      <c r="J781" s="96" t="e">
        <f>'2 SERVICES'!#REF!</f>
        <v>#REF!</v>
      </c>
      <c r="K781" s="91"/>
      <c r="L781" s="97" t="e">
        <f>'2 SERVICES'!#REF!</f>
        <v>#REF!</v>
      </c>
      <c r="M781" s="774" t="s">
        <v>165</v>
      </c>
      <c r="N781" s="462"/>
      <c r="O781" s="462"/>
      <c r="P781" s="462"/>
      <c r="Q781" s="462"/>
      <c r="R781" s="463"/>
      <c r="S781" s="98" t="e">
        <f t="shared" si="15"/>
        <v>#REF!</v>
      </c>
      <c r="T781" s="1"/>
      <c r="U781" s="1"/>
      <c r="V781" s="1"/>
      <c r="W781" s="1"/>
      <c r="X781" s="1"/>
      <c r="Y781" s="1"/>
      <c r="Z781" s="1"/>
    </row>
    <row r="782" spans="1:26" ht="39.75" customHeight="1" x14ac:dyDescent="0.25">
      <c r="A782" s="92">
        <f t="shared" si="12"/>
        <v>769</v>
      </c>
      <c r="B782" s="93" t="e">
        <f>'2 SERVICES'!#REF!</f>
        <v>#REF!</v>
      </c>
      <c r="C782" s="94">
        <f>'2 SERVICES'!B780</f>
        <v>0</v>
      </c>
      <c r="D782" s="95"/>
      <c r="E782" s="89"/>
      <c r="F782" s="96">
        <f t="shared" si="13"/>
        <v>30</v>
      </c>
      <c r="G782" s="91" t="s">
        <v>185</v>
      </c>
      <c r="H782" s="96">
        <f t="shared" si="14"/>
        <v>180</v>
      </c>
      <c r="I782" s="89"/>
      <c r="J782" s="96" t="e">
        <f>'2 SERVICES'!#REF!</f>
        <v>#REF!</v>
      </c>
      <c r="K782" s="91"/>
      <c r="L782" s="97" t="e">
        <f>'2 SERVICES'!#REF!</f>
        <v>#REF!</v>
      </c>
      <c r="M782" s="774" t="s">
        <v>165</v>
      </c>
      <c r="N782" s="462"/>
      <c r="O782" s="462"/>
      <c r="P782" s="462"/>
      <c r="Q782" s="462"/>
      <c r="R782" s="463"/>
      <c r="S782" s="98" t="e">
        <f t="shared" si="15"/>
        <v>#REF!</v>
      </c>
      <c r="T782" s="1"/>
      <c r="U782" s="1"/>
      <c r="V782" s="1"/>
      <c r="W782" s="1"/>
      <c r="X782" s="1"/>
      <c r="Y782" s="1"/>
      <c r="Z782" s="1"/>
    </row>
    <row r="783" spans="1:26" ht="39.75" customHeight="1" x14ac:dyDescent="0.25">
      <c r="A783" s="92">
        <f t="shared" si="12"/>
        <v>770</v>
      </c>
      <c r="B783" s="99" t="e">
        <f>'2 SERVICES'!#REF!</f>
        <v>#REF!</v>
      </c>
      <c r="C783" s="94">
        <f>'2 SERVICES'!B781</f>
        <v>0</v>
      </c>
      <c r="D783" s="95"/>
      <c r="E783" s="89"/>
      <c r="F783" s="100">
        <f t="shared" si="13"/>
        <v>30</v>
      </c>
      <c r="G783" s="91" t="s">
        <v>186</v>
      </c>
      <c r="H783" s="96">
        <f t="shared" si="14"/>
        <v>180</v>
      </c>
      <c r="I783" s="89"/>
      <c r="J783" s="96" t="e">
        <f>'2 SERVICES'!#REF!</f>
        <v>#REF!</v>
      </c>
      <c r="K783" s="91"/>
      <c r="L783" s="97" t="e">
        <f>'2 SERVICES'!#REF!</f>
        <v>#REF!</v>
      </c>
      <c r="M783" s="774" t="s">
        <v>165</v>
      </c>
      <c r="N783" s="462"/>
      <c r="O783" s="462"/>
      <c r="P783" s="462"/>
      <c r="Q783" s="462"/>
      <c r="R783" s="463"/>
      <c r="S783" s="98" t="e">
        <f t="shared" si="15"/>
        <v>#REF!</v>
      </c>
      <c r="T783" s="1"/>
      <c r="U783" s="1"/>
      <c r="V783" s="1"/>
      <c r="W783" s="1"/>
      <c r="X783" s="1"/>
      <c r="Y783" s="1"/>
      <c r="Z783" s="1"/>
    </row>
    <row r="784" spans="1:26" ht="39.75" customHeight="1" x14ac:dyDescent="0.25">
      <c r="A784" s="92">
        <f t="shared" si="12"/>
        <v>771</v>
      </c>
      <c r="B784" s="93" t="e">
        <f>'2 SERVICES'!#REF!</f>
        <v>#REF!</v>
      </c>
      <c r="C784" s="94">
        <f>'2 SERVICES'!B782</f>
        <v>0</v>
      </c>
      <c r="D784" s="95"/>
      <c r="E784" s="89"/>
      <c r="F784" s="96">
        <f t="shared" si="13"/>
        <v>30</v>
      </c>
      <c r="G784" s="91" t="s">
        <v>185</v>
      </c>
      <c r="H784" s="96">
        <f t="shared" si="14"/>
        <v>180</v>
      </c>
      <c r="I784" s="89"/>
      <c r="J784" s="96" t="e">
        <f>'2 SERVICES'!#REF!</f>
        <v>#REF!</v>
      </c>
      <c r="K784" s="91"/>
      <c r="L784" s="97" t="e">
        <f>'2 SERVICES'!#REF!</f>
        <v>#REF!</v>
      </c>
      <c r="M784" s="774" t="s">
        <v>165</v>
      </c>
      <c r="N784" s="462"/>
      <c r="O784" s="462"/>
      <c r="P784" s="462"/>
      <c r="Q784" s="462"/>
      <c r="R784" s="463"/>
      <c r="S784" s="98" t="e">
        <f t="shared" si="15"/>
        <v>#REF!</v>
      </c>
      <c r="T784" s="1"/>
      <c r="U784" s="1"/>
      <c r="V784" s="1"/>
      <c r="W784" s="1"/>
      <c r="X784" s="1"/>
      <c r="Y784" s="1"/>
      <c r="Z784" s="1"/>
    </row>
    <row r="785" spans="1:26" ht="39.75" customHeight="1" x14ac:dyDescent="0.25">
      <c r="A785" s="92">
        <f t="shared" si="12"/>
        <v>772</v>
      </c>
      <c r="B785" s="99" t="e">
        <f>'2 SERVICES'!#REF!</f>
        <v>#REF!</v>
      </c>
      <c r="C785" s="94">
        <f>'2 SERVICES'!B783</f>
        <v>0</v>
      </c>
      <c r="D785" s="95"/>
      <c r="E785" s="89"/>
      <c r="F785" s="100">
        <f t="shared" si="13"/>
        <v>30</v>
      </c>
      <c r="G785" s="91" t="s">
        <v>186</v>
      </c>
      <c r="H785" s="96">
        <f t="shared" si="14"/>
        <v>180</v>
      </c>
      <c r="I785" s="89"/>
      <c r="J785" s="96" t="e">
        <f>'2 SERVICES'!#REF!</f>
        <v>#REF!</v>
      </c>
      <c r="K785" s="91"/>
      <c r="L785" s="97" t="e">
        <f>'2 SERVICES'!#REF!</f>
        <v>#REF!</v>
      </c>
      <c r="M785" s="774" t="s">
        <v>165</v>
      </c>
      <c r="N785" s="462"/>
      <c r="O785" s="462"/>
      <c r="P785" s="462"/>
      <c r="Q785" s="462"/>
      <c r="R785" s="463"/>
      <c r="S785" s="98" t="e">
        <f t="shared" si="15"/>
        <v>#REF!</v>
      </c>
      <c r="T785" s="1"/>
      <c r="U785" s="1"/>
      <c r="V785" s="1"/>
      <c r="W785" s="1"/>
      <c r="X785" s="1"/>
      <c r="Y785" s="1"/>
      <c r="Z785" s="1"/>
    </row>
    <row r="786" spans="1:26" ht="39.75" customHeight="1" x14ac:dyDescent="0.25">
      <c r="A786" s="92">
        <f t="shared" si="12"/>
        <v>773</v>
      </c>
      <c r="B786" s="93" t="e">
        <f>'2 SERVICES'!#REF!</f>
        <v>#REF!</v>
      </c>
      <c r="C786" s="94">
        <f>'2 SERVICES'!B784</f>
        <v>0</v>
      </c>
      <c r="D786" s="95"/>
      <c r="E786" s="89"/>
      <c r="F786" s="96">
        <f t="shared" si="13"/>
        <v>30</v>
      </c>
      <c r="G786" s="91" t="s">
        <v>185</v>
      </c>
      <c r="H786" s="96">
        <f t="shared" si="14"/>
        <v>180</v>
      </c>
      <c r="I786" s="89"/>
      <c r="J786" s="96" t="e">
        <f>'2 SERVICES'!#REF!</f>
        <v>#REF!</v>
      </c>
      <c r="K786" s="91"/>
      <c r="L786" s="97" t="e">
        <f>'2 SERVICES'!#REF!</f>
        <v>#REF!</v>
      </c>
      <c r="M786" s="774" t="s">
        <v>165</v>
      </c>
      <c r="N786" s="462"/>
      <c r="O786" s="462"/>
      <c r="P786" s="462"/>
      <c r="Q786" s="462"/>
      <c r="R786" s="463"/>
      <c r="S786" s="98" t="e">
        <f t="shared" si="15"/>
        <v>#REF!</v>
      </c>
      <c r="T786" s="1"/>
      <c r="U786" s="1"/>
      <c r="V786" s="1"/>
      <c r="W786" s="1"/>
      <c r="X786" s="1"/>
      <c r="Y786" s="1"/>
      <c r="Z786" s="1"/>
    </row>
    <row r="787" spans="1:26" ht="39.75" customHeight="1" x14ac:dyDescent="0.25">
      <c r="A787" s="92">
        <f t="shared" si="12"/>
        <v>774</v>
      </c>
      <c r="B787" s="99" t="e">
        <f>'2 SERVICES'!#REF!</f>
        <v>#REF!</v>
      </c>
      <c r="C787" s="94">
        <f>'2 SERVICES'!B785</f>
        <v>0</v>
      </c>
      <c r="D787" s="95"/>
      <c r="E787" s="89"/>
      <c r="F787" s="100">
        <f t="shared" si="13"/>
        <v>30</v>
      </c>
      <c r="G787" s="91" t="s">
        <v>186</v>
      </c>
      <c r="H787" s="96">
        <f t="shared" si="14"/>
        <v>180</v>
      </c>
      <c r="I787" s="89"/>
      <c r="J787" s="96" t="e">
        <f>'2 SERVICES'!#REF!</f>
        <v>#REF!</v>
      </c>
      <c r="K787" s="91"/>
      <c r="L787" s="97" t="e">
        <f>'2 SERVICES'!#REF!</f>
        <v>#REF!</v>
      </c>
      <c r="M787" s="774" t="s">
        <v>165</v>
      </c>
      <c r="N787" s="462"/>
      <c r="O787" s="462"/>
      <c r="P787" s="462"/>
      <c r="Q787" s="462"/>
      <c r="R787" s="463"/>
      <c r="S787" s="98" t="e">
        <f t="shared" si="15"/>
        <v>#REF!</v>
      </c>
      <c r="T787" s="1"/>
      <c r="U787" s="1"/>
      <c r="V787" s="1"/>
      <c r="W787" s="1"/>
      <c r="X787" s="1"/>
      <c r="Y787" s="1"/>
      <c r="Z787" s="1"/>
    </row>
    <row r="788" spans="1:26" ht="39.75" customHeight="1" x14ac:dyDescent="0.25">
      <c r="A788" s="92">
        <f t="shared" si="12"/>
        <v>775</v>
      </c>
      <c r="B788" s="93" t="e">
        <f>'2 SERVICES'!#REF!</f>
        <v>#REF!</v>
      </c>
      <c r="C788" s="94">
        <f>'2 SERVICES'!B786</f>
        <v>0</v>
      </c>
      <c r="D788" s="95"/>
      <c r="E788" s="89"/>
      <c r="F788" s="96">
        <f t="shared" si="13"/>
        <v>30</v>
      </c>
      <c r="G788" s="91" t="s">
        <v>185</v>
      </c>
      <c r="H788" s="96">
        <f t="shared" si="14"/>
        <v>180</v>
      </c>
      <c r="I788" s="89"/>
      <c r="J788" s="96" t="e">
        <f>'2 SERVICES'!#REF!</f>
        <v>#REF!</v>
      </c>
      <c r="K788" s="91"/>
      <c r="L788" s="97" t="e">
        <f>'2 SERVICES'!#REF!</f>
        <v>#REF!</v>
      </c>
      <c r="M788" s="774" t="s">
        <v>165</v>
      </c>
      <c r="N788" s="462"/>
      <c r="O788" s="462"/>
      <c r="P788" s="462"/>
      <c r="Q788" s="462"/>
      <c r="R788" s="463"/>
      <c r="S788" s="98" t="e">
        <f t="shared" si="15"/>
        <v>#REF!</v>
      </c>
      <c r="T788" s="1"/>
      <c r="U788" s="1"/>
      <c r="V788" s="1"/>
      <c r="W788" s="1"/>
      <c r="X788" s="1"/>
      <c r="Y788" s="1"/>
      <c r="Z788" s="1"/>
    </row>
    <row r="789" spans="1:26" ht="39.75" customHeight="1" x14ac:dyDescent="0.25">
      <c r="A789" s="92">
        <f t="shared" si="12"/>
        <v>776</v>
      </c>
      <c r="B789" s="99" t="e">
        <f>'2 SERVICES'!#REF!</f>
        <v>#REF!</v>
      </c>
      <c r="C789" s="94">
        <f>'2 SERVICES'!B787</f>
        <v>0</v>
      </c>
      <c r="D789" s="95"/>
      <c r="E789" s="89"/>
      <c r="F789" s="100">
        <f t="shared" si="13"/>
        <v>30</v>
      </c>
      <c r="G789" s="91" t="s">
        <v>186</v>
      </c>
      <c r="H789" s="96">
        <f t="shared" si="14"/>
        <v>180</v>
      </c>
      <c r="I789" s="89"/>
      <c r="J789" s="96" t="e">
        <f>'2 SERVICES'!#REF!</f>
        <v>#REF!</v>
      </c>
      <c r="K789" s="91"/>
      <c r="L789" s="97" t="e">
        <f>'2 SERVICES'!#REF!</f>
        <v>#REF!</v>
      </c>
      <c r="M789" s="774" t="s">
        <v>165</v>
      </c>
      <c r="N789" s="462"/>
      <c r="O789" s="462"/>
      <c r="P789" s="462"/>
      <c r="Q789" s="462"/>
      <c r="R789" s="463"/>
      <c r="S789" s="98" t="e">
        <f t="shared" si="15"/>
        <v>#REF!</v>
      </c>
      <c r="T789" s="1"/>
      <c r="U789" s="1"/>
      <c r="V789" s="1"/>
      <c r="W789" s="1"/>
      <c r="X789" s="1"/>
      <c r="Y789" s="1"/>
      <c r="Z789" s="1"/>
    </row>
    <row r="790" spans="1:26" ht="39.75" customHeight="1" x14ac:dyDescent="0.25">
      <c r="A790" s="92">
        <f t="shared" si="12"/>
        <v>777</v>
      </c>
      <c r="B790" s="93" t="e">
        <f>'2 SERVICES'!#REF!</f>
        <v>#REF!</v>
      </c>
      <c r="C790" s="94">
        <f>'2 SERVICES'!B788</f>
        <v>0</v>
      </c>
      <c r="D790" s="95"/>
      <c r="E790" s="89"/>
      <c r="F790" s="96">
        <f t="shared" si="13"/>
        <v>30</v>
      </c>
      <c r="G790" s="91" t="s">
        <v>185</v>
      </c>
      <c r="H790" s="96">
        <f t="shared" si="14"/>
        <v>180</v>
      </c>
      <c r="I790" s="89"/>
      <c r="J790" s="96" t="e">
        <f>'2 SERVICES'!#REF!</f>
        <v>#REF!</v>
      </c>
      <c r="K790" s="91"/>
      <c r="L790" s="97" t="e">
        <f>'2 SERVICES'!#REF!</f>
        <v>#REF!</v>
      </c>
      <c r="M790" s="774" t="s">
        <v>165</v>
      </c>
      <c r="N790" s="462"/>
      <c r="O790" s="462"/>
      <c r="P790" s="462"/>
      <c r="Q790" s="462"/>
      <c r="R790" s="463"/>
      <c r="S790" s="98" t="e">
        <f t="shared" si="15"/>
        <v>#REF!</v>
      </c>
      <c r="T790" s="1"/>
      <c r="U790" s="1"/>
      <c r="V790" s="1"/>
      <c r="W790" s="1"/>
      <c r="X790" s="1"/>
      <c r="Y790" s="1"/>
      <c r="Z790" s="1"/>
    </row>
    <row r="791" spans="1:26" ht="39.75" customHeight="1" x14ac:dyDescent="0.25">
      <c r="A791" s="92">
        <f t="shared" si="12"/>
        <v>778</v>
      </c>
      <c r="B791" s="99" t="e">
        <f>'2 SERVICES'!#REF!</f>
        <v>#REF!</v>
      </c>
      <c r="C791" s="94">
        <f>'2 SERVICES'!B789</f>
        <v>0</v>
      </c>
      <c r="D791" s="95"/>
      <c r="E791" s="89"/>
      <c r="F791" s="100">
        <f t="shared" si="13"/>
        <v>30</v>
      </c>
      <c r="G791" s="91" t="s">
        <v>186</v>
      </c>
      <c r="H791" s="96">
        <f t="shared" si="14"/>
        <v>180</v>
      </c>
      <c r="I791" s="89"/>
      <c r="J791" s="96" t="e">
        <f>'2 SERVICES'!#REF!</f>
        <v>#REF!</v>
      </c>
      <c r="K791" s="91"/>
      <c r="L791" s="97" t="e">
        <f>'2 SERVICES'!#REF!</f>
        <v>#REF!</v>
      </c>
      <c r="M791" s="774" t="s">
        <v>165</v>
      </c>
      <c r="N791" s="462"/>
      <c r="O791" s="462"/>
      <c r="P791" s="462"/>
      <c r="Q791" s="462"/>
      <c r="R791" s="463"/>
      <c r="S791" s="98" t="e">
        <f t="shared" si="15"/>
        <v>#REF!</v>
      </c>
      <c r="T791" s="1"/>
      <c r="U791" s="1"/>
      <c r="V791" s="1"/>
      <c r="W791" s="1"/>
      <c r="X791" s="1"/>
      <c r="Y791" s="1"/>
      <c r="Z791" s="1"/>
    </row>
    <row r="792" spans="1:26" ht="39.75" customHeight="1" x14ac:dyDescent="0.25">
      <c r="A792" s="92">
        <f t="shared" si="12"/>
        <v>779</v>
      </c>
      <c r="B792" s="93" t="e">
        <f>'2 SERVICES'!#REF!</f>
        <v>#REF!</v>
      </c>
      <c r="C792" s="94">
        <f>'2 SERVICES'!B790</f>
        <v>0</v>
      </c>
      <c r="D792" s="95"/>
      <c r="E792" s="89"/>
      <c r="F792" s="96">
        <f t="shared" si="13"/>
        <v>30</v>
      </c>
      <c r="G792" s="91" t="s">
        <v>185</v>
      </c>
      <c r="H792" s="96">
        <f t="shared" si="14"/>
        <v>180</v>
      </c>
      <c r="I792" s="89"/>
      <c r="J792" s="96" t="e">
        <f>'2 SERVICES'!#REF!</f>
        <v>#REF!</v>
      </c>
      <c r="K792" s="91"/>
      <c r="L792" s="97" t="e">
        <f>'2 SERVICES'!#REF!</f>
        <v>#REF!</v>
      </c>
      <c r="M792" s="774" t="s">
        <v>165</v>
      </c>
      <c r="N792" s="462"/>
      <c r="O792" s="462"/>
      <c r="P792" s="462"/>
      <c r="Q792" s="462"/>
      <c r="R792" s="463"/>
      <c r="S792" s="98" t="e">
        <f t="shared" si="15"/>
        <v>#REF!</v>
      </c>
      <c r="T792" s="1"/>
      <c r="U792" s="1"/>
      <c r="V792" s="1"/>
      <c r="W792" s="1"/>
      <c r="X792" s="1"/>
      <c r="Y792" s="1"/>
      <c r="Z792" s="1"/>
    </row>
    <row r="793" spans="1:26" ht="39.75" customHeight="1" x14ac:dyDescent="0.25">
      <c r="A793" s="92">
        <f t="shared" si="12"/>
        <v>780</v>
      </c>
      <c r="B793" s="99" t="e">
        <f>'2 SERVICES'!#REF!</f>
        <v>#REF!</v>
      </c>
      <c r="C793" s="94">
        <f>'2 SERVICES'!B791</f>
        <v>0</v>
      </c>
      <c r="D793" s="95"/>
      <c r="E793" s="89"/>
      <c r="F793" s="100">
        <f t="shared" si="13"/>
        <v>30</v>
      </c>
      <c r="G793" s="91" t="s">
        <v>186</v>
      </c>
      <c r="H793" s="96">
        <f t="shared" si="14"/>
        <v>180</v>
      </c>
      <c r="I793" s="89"/>
      <c r="J793" s="96" t="e">
        <f>'2 SERVICES'!#REF!</f>
        <v>#REF!</v>
      </c>
      <c r="K793" s="91"/>
      <c r="L793" s="97" t="e">
        <f>'2 SERVICES'!#REF!</f>
        <v>#REF!</v>
      </c>
      <c r="M793" s="774" t="s">
        <v>165</v>
      </c>
      <c r="N793" s="462"/>
      <c r="O793" s="462"/>
      <c r="P793" s="462"/>
      <c r="Q793" s="462"/>
      <c r="R793" s="463"/>
      <c r="S793" s="98" t="e">
        <f t="shared" si="15"/>
        <v>#REF!</v>
      </c>
      <c r="T793" s="1"/>
      <c r="U793" s="1"/>
      <c r="V793" s="1"/>
      <c r="W793" s="1"/>
      <c r="X793" s="1"/>
      <c r="Y793" s="1"/>
      <c r="Z793" s="1"/>
    </row>
    <row r="794" spans="1:26" ht="39.75" customHeight="1" x14ac:dyDescent="0.25">
      <c r="A794" s="92">
        <f t="shared" si="12"/>
        <v>781</v>
      </c>
      <c r="B794" s="93" t="e">
        <f>'2 SERVICES'!#REF!</f>
        <v>#REF!</v>
      </c>
      <c r="C794" s="94">
        <f>'2 SERVICES'!B792</f>
        <v>0</v>
      </c>
      <c r="D794" s="95"/>
      <c r="E794" s="89"/>
      <c r="F794" s="96">
        <f t="shared" si="13"/>
        <v>30</v>
      </c>
      <c r="G794" s="91" t="s">
        <v>185</v>
      </c>
      <c r="H794" s="96">
        <f t="shared" si="14"/>
        <v>180</v>
      </c>
      <c r="I794" s="89"/>
      <c r="J794" s="96" t="e">
        <f>'2 SERVICES'!#REF!</f>
        <v>#REF!</v>
      </c>
      <c r="K794" s="91"/>
      <c r="L794" s="97" t="e">
        <f>'2 SERVICES'!#REF!</f>
        <v>#REF!</v>
      </c>
      <c r="M794" s="774" t="s">
        <v>165</v>
      </c>
      <c r="N794" s="462"/>
      <c r="O794" s="462"/>
      <c r="P794" s="462"/>
      <c r="Q794" s="462"/>
      <c r="R794" s="463"/>
      <c r="S794" s="98" t="e">
        <f t="shared" si="15"/>
        <v>#REF!</v>
      </c>
      <c r="T794" s="1"/>
      <c r="U794" s="1"/>
      <c r="V794" s="1"/>
      <c r="W794" s="1"/>
      <c r="X794" s="1"/>
      <c r="Y794" s="1"/>
      <c r="Z794" s="1"/>
    </row>
    <row r="795" spans="1:26" ht="39.75" customHeight="1" x14ac:dyDescent="0.25">
      <c r="A795" s="92">
        <f t="shared" si="12"/>
        <v>782</v>
      </c>
      <c r="B795" s="99" t="e">
        <f>'2 SERVICES'!#REF!</f>
        <v>#REF!</v>
      </c>
      <c r="C795" s="94">
        <f>'2 SERVICES'!B793</f>
        <v>0</v>
      </c>
      <c r="D795" s="95"/>
      <c r="E795" s="89"/>
      <c r="F795" s="100">
        <f t="shared" si="13"/>
        <v>30</v>
      </c>
      <c r="G795" s="91" t="s">
        <v>186</v>
      </c>
      <c r="H795" s="96">
        <f t="shared" si="14"/>
        <v>180</v>
      </c>
      <c r="I795" s="89"/>
      <c r="J795" s="96" t="e">
        <f>'2 SERVICES'!#REF!</f>
        <v>#REF!</v>
      </c>
      <c r="K795" s="91"/>
      <c r="L795" s="97" t="e">
        <f>'2 SERVICES'!#REF!</f>
        <v>#REF!</v>
      </c>
      <c r="M795" s="774" t="s">
        <v>165</v>
      </c>
      <c r="N795" s="462"/>
      <c r="O795" s="462"/>
      <c r="P795" s="462"/>
      <c r="Q795" s="462"/>
      <c r="R795" s="463"/>
      <c r="S795" s="98" t="e">
        <f t="shared" si="15"/>
        <v>#REF!</v>
      </c>
      <c r="T795" s="1"/>
      <c r="U795" s="1"/>
      <c r="V795" s="1"/>
      <c r="W795" s="1"/>
      <c r="X795" s="1"/>
      <c r="Y795" s="1"/>
      <c r="Z795" s="1"/>
    </row>
    <row r="796" spans="1:26" ht="39.75" customHeight="1" x14ac:dyDescent="0.25">
      <c r="A796" s="92">
        <f t="shared" si="12"/>
        <v>783</v>
      </c>
      <c r="B796" s="93" t="e">
        <f>'2 SERVICES'!#REF!</f>
        <v>#REF!</v>
      </c>
      <c r="C796" s="94">
        <f>'2 SERVICES'!B794</f>
        <v>0</v>
      </c>
      <c r="D796" s="95"/>
      <c r="E796" s="89"/>
      <c r="F796" s="96">
        <f t="shared" si="13"/>
        <v>30</v>
      </c>
      <c r="G796" s="91" t="s">
        <v>185</v>
      </c>
      <c r="H796" s="96">
        <f t="shared" si="14"/>
        <v>180</v>
      </c>
      <c r="I796" s="89"/>
      <c r="J796" s="96" t="e">
        <f>'2 SERVICES'!#REF!</f>
        <v>#REF!</v>
      </c>
      <c r="K796" s="91"/>
      <c r="L796" s="97" t="e">
        <f>'2 SERVICES'!#REF!</f>
        <v>#REF!</v>
      </c>
      <c r="M796" s="774" t="s">
        <v>165</v>
      </c>
      <c r="N796" s="462"/>
      <c r="O796" s="462"/>
      <c r="P796" s="462"/>
      <c r="Q796" s="462"/>
      <c r="R796" s="463"/>
      <c r="S796" s="98" t="e">
        <f t="shared" si="15"/>
        <v>#REF!</v>
      </c>
      <c r="T796" s="1"/>
      <c r="U796" s="1"/>
      <c r="V796" s="1"/>
      <c r="W796" s="1"/>
      <c r="X796" s="1"/>
      <c r="Y796" s="1"/>
      <c r="Z796" s="1"/>
    </row>
    <row r="797" spans="1:26" ht="39.75" customHeight="1" x14ac:dyDescent="0.25">
      <c r="A797" s="92">
        <f t="shared" si="12"/>
        <v>784</v>
      </c>
      <c r="B797" s="99" t="e">
        <f>'2 SERVICES'!#REF!</f>
        <v>#REF!</v>
      </c>
      <c r="C797" s="94">
        <f>'2 SERVICES'!B795</f>
        <v>0</v>
      </c>
      <c r="D797" s="95"/>
      <c r="E797" s="89"/>
      <c r="F797" s="100">
        <f t="shared" si="13"/>
        <v>30</v>
      </c>
      <c r="G797" s="91" t="s">
        <v>186</v>
      </c>
      <c r="H797" s="96">
        <f t="shared" si="14"/>
        <v>180</v>
      </c>
      <c r="I797" s="89"/>
      <c r="J797" s="96" t="e">
        <f>'2 SERVICES'!#REF!</f>
        <v>#REF!</v>
      </c>
      <c r="K797" s="91"/>
      <c r="L797" s="97" t="e">
        <f>'2 SERVICES'!#REF!</f>
        <v>#REF!</v>
      </c>
      <c r="M797" s="774" t="s">
        <v>165</v>
      </c>
      <c r="N797" s="462"/>
      <c r="O797" s="462"/>
      <c r="P797" s="462"/>
      <c r="Q797" s="462"/>
      <c r="R797" s="463"/>
      <c r="S797" s="98" t="e">
        <f t="shared" si="15"/>
        <v>#REF!</v>
      </c>
      <c r="T797" s="1"/>
      <c r="U797" s="1"/>
      <c r="V797" s="1"/>
      <c r="W797" s="1"/>
      <c r="X797" s="1"/>
      <c r="Y797" s="1"/>
      <c r="Z797" s="1"/>
    </row>
    <row r="798" spans="1:26" ht="39.75" customHeight="1" x14ac:dyDescent="0.25">
      <c r="A798" s="92">
        <f t="shared" si="12"/>
        <v>785</v>
      </c>
      <c r="B798" s="93" t="e">
        <f>'2 SERVICES'!#REF!</f>
        <v>#REF!</v>
      </c>
      <c r="C798" s="94">
        <f>'2 SERVICES'!B796</f>
        <v>0</v>
      </c>
      <c r="D798" s="95"/>
      <c r="E798" s="89"/>
      <c r="F798" s="96">
        <f t="shared" si="13"/>
        <v>30</v>
      </c>
      <c r="G798" s="91" t="s">
        <v>185</v>
      </c>
      <c r="H798" s="96">
        <f t="shared" si="14"/>
        <v>180</v>
      </c>
      <c r="I798" s="89"/>
      <c r="J798" s="96" t="e">
        <f>'2 SERVICES'!#REF!</f>
        <v>#REF!</v>
      </c>
      <c r="K798" s="91"/>
      <c r="L798" s="97" t="e">
        <f>'2 SERVICES'!#REF!</f>
        <v>#REF!</v>
      </c>
      <c r="M798" s="774" t="s">
        <v>165</v>
      </c>
      <c r="N798" s="462"/>
      <c r="O798" s="462"/>
      <c r="P798" s="462"/>
      <c r="Q798" s="462"/>
      <c r="R798" s="463"/>
      <c r="S798" s="98" t="e">
        <f t="shared" si="15"/>
        <v>#REF!</v>
      </c>
      <c r="T798" s="1"/>
      <c r="U798" s="1"/>
      <c r="V798" s="1"/>
      <c r="W798" s="1"/>
      <c r="X798" s="1"/>
      <c r="Y798" s="1"/>
      <c r="Z798" s="1"/>
    </row>
    <row r="799" spans="1:26" ht="39.75" customHeight="1" x14ac:dyDescent="0.25">
      <c r="A799" s="92">
        <f t="shared" si="12"/>
        <v>786</v>
      </c>
      <c r="B799" s="99" t="e">
        <f>'2 SERVICES'!#REF!</f>
        <v>#REF!</v>
      </c>
      <c r="C799" s="94">
        <f>'2 SERVICES'!B797</f>
        <v>0</v>
      </c>
      <c r="D799" s="95"/>
      <c r="E799" s="89"/>
      <c r="F799" s="100">
        <f t="shared" si="13"/>
        <v>30</v>
      </c>
      <c r="G799" s="91" t="s">
        <v>186</v>
      </c>
      <c r="H799" s="96">
        <f t="shared" si="14"/>
        <v>180</v>
      </c>
      <c r="I799" s="89"/>
      <c r="J799" s="96" t="e">
        <f>'2 SERVICES'!#REF!</f>
        <v>#REF!</v>
      </c>
      <c r="K799" s="91"/>
      <c r="L799" s="97" t="e">
        <f>'2 SERVICES'!#REF!</f>
        <v>#REF!</v>
      </c>
      <c r="M799" s="774" t="s">
        <v>165</v>
      </c>
      <c r="N799" s="462"/>
      <c r="O799" s="462"/>
      <c r="P799" s="462"/>
      <c r="Q799" s="462"/>
      <c r="R799" s="463"/>
      <c r="S799" s="98" t="e">
        <f t="shared" si="15"/>
        <v>#REF!</v>
      </c>
      <c r="T799" s="1"/>
      <c r="U799" s="1"/>
      <c r="V799" s="1"/>
      <c r="W799" s="1"/>
      <c r="X799" s="1"/>
      <c r="Y799" s="1"/>
      <c r="Z799" s="1"/>
    </row>
    <row r="800" spans="1:26" ht="39.75" customHeight="1" x14ac:dyDescent="0.25">
      <c r="A800" s="92">
        <f t="shared" si="12"/>
        <v>787</v>
      </c>
      <c r="B800" s="93" t="e">
        <f>'2 SERVICES'!#REF!</f>
        <v>#REF!</v>
      </c>
      <c r="C800" s="94">
        <f>'2 SERVICES'!B798</f>
        <v>0</v>
      </c>
      <c r="D800" s="95"/>
      <c r="E800" s="89"/>
      <c r="F800" s="96">
        <f t="shared" si="13"/>
        <v>30</v>
      </c>
      <c r="G800" s="91" t="s">
        <v>185</v>
      </c>
      <c r="H800" s="96">
        <f t="shared" si="14"/>
        <v>180</v>
      </c>
      <c r="I800" s="89"/>
      <c r="J800" s="96" t="e">
        <f>'2 SERVICES'!#REF!</f>
        <v>#REF!</v>
      </c>
      <c r="K800" s="91"/>
      <c r="L800" s="97" t="e">
        <f>'2 SERVICES'!#REF!</f>
        <v>#REF!</v>
      </c>
      <c r="M800" s="774" t="s">
        <v>165</v>
      </c>
      <c r="N800" s="462"/>
      <c r="O800" s="462"/>
      <c r="P800" s="462"/>
      <c r="Q800" s="462"/>
      <c r="R800" s="463"/>
      <c r="S800" s="98" t="e">
        <f t="shared" si="15"/>
        <v>#REF!</v>
      </c>
      <c r="T800" s="1"/>
      <c r="U800" s="1"/>
      <c r="V800" s="1"/>
      <c r="W800" s="1"/>
      <c r="X800" s="1"/>
      <c r="Y800" s="1"/>
      <c r="Z800" s="1"/>
    </row>
    <row r="801" spans="1:26" ht="39.75" customHeight="1" x14ac:dyDescent="0.25">
      <c r="A801" s="92">
        <f t="shared" si="12"/>
        <v>788</v>
      </c>
      <c r="B801" s="99" t="e">
        <f>'2 SERVICES'!#REF!</f>
        <v>#REF!</v>
      </c>
      <c r="C801" s="94">
        <f>'2 SERVICES'!B799</f>
        <v>0</v>
      </c>
      <c r="D801" s="95"/>
      <c r="E801" s="89"/>
      <c r="F801" s="100">
        <f t="shared" si="13"/>
        <v>30</v>
      </c>
      <c r="G801" s="91" t="s">
        <v>186</v>
      </c>
      <c r="H801" s="96">
        <f t="shared" si="14"/>
        <v>180</v>
      </c>
      <c r="I801" s="89"/>
      <c r="J801" s="96" t="e">
        <f>'2 SERVICES'!#REF!</f>
        <v>#REF!</v>
      </c>
      <c r="K801" s="91"/>
      <c r="L801" s="97" t="e">
        <f>'2 SERVICES'!#REF!</f>
        <v>#REF!</v>
      </c>
      <c r="M801" s="774" t="s">
        <v>165</v>
      </c>
      <c r="N801" s="462"/>
      <c r="O801" s="462"/>
      <c r="P801" s="462"/>
      <c r="Q801" s="462"/>
      <c r="R801" s="463"/>
      <c r="S801" s="98" t="e">
        <f t="shared" si="15"/>
        <v>#REF!</v>
      </c>
      <c r="T801" s="1"/>
      <c r="U801" s="1"/>
      <c r="V801" s="1"/>
      <c r="W801" s="1"/>
      <c r="X801" s="1"/>
      <c r="Y801" s="1"/>
      <c r="Z801" s="1"/>
    </row>
    <row r="802" spans="1:26" ht="39.75" customHeight="1" x14ac:dyDescent="0.25">
      <c r="A802" s="92">
        <f t="shared" si="12"/>
        <v>789</v>
      </c>
      <c r="B802" s="93" t="e">
        <f>'2 SERVICES'!#REF!</f>
        <v>#REF!</v>
      </c>
      <c r="C802" s="94">
        <f>'2 SERVICES'!B800</f>
        <v>0</v>
      </c>
      <c r="D802" s="95"/>
      <c r="E802" s="89"/>
      <c r="F802" s="96">
        <f t="shared" si="13"/>
        <v>30</v>
      </c>
      <c r="G802" s="91" t="s">
        <v>185</v>
      </c>
      <c r="H802" s="96">
        <f t="shared" si="14"/>
        <v>180</v>
      </c>
      <c r="I802" s="89"/>
      <c r="J802" s="96" t="e">
        <f>'2 SERVICES'!#REF!</f>
        <v>#REF!</v>
      </c>
      <c r="K802" s="91"/>
      <c r="L802" s="97" t="e">
        <f>'2 SERVICES'!#REF!</f>
        <v>#REF!</v>
      </c>
      <c r="M802" s="774" t="s">
        <v>165</v>
      </c>
      <c r="N802" s="462"/>
      <c r="O802" s="462"/>
      <c r="P802" s="462"/>
      <c r="Q802" s="462"/>
      <c r="R802" s="463"/>
      <c r="S802" s="98" t="e">
        <f t="shared" si="15"/>
        <v>#REF!</v>
      </c>
      <c r="T802" s="1"/>
      <c r="U802" s="1"/>
      <c r="V802" s="1"/>
      <c r="W802" s="1"/>
      <c r="X802" s="1"/>
      <c r="Y802" s="1"/>
      <c r="Z802" s="1"/>
    </row>
    <row r="803" spans="1:26" ht="39.75" customHeight="1" x14ac:dyDescent="0.25">
      <c r="A803" s="92">
        <f t="shared" si="12"/>
        <v>790</v>
      </c>
      <c r="B803" s="99" t="e">
        <f>'2 SERVICES'!#REF!</f>
        <v>#REF!</v>
      </c>
      <c r="C803" s="94">
        <f>'2 SERVICES'!B801</f>
        <v>0</v>
      </c>
      <c r="D803" s="95"/>
      <c r="E803" s="89"/>
      <c r="F803" s="100">
        <f t="shared" si="13"/>
        <v>30</v>
      </c>
      <c r="G803" s="91" t="s">
        <v>186</v>
      </c>
      <c r="H803" s="96">
        <f t="shared" si="14"/>
        <v>180</v>
      </c>
      <c r="I803" s="89"/>
      <c r="J803" s="96" t="e">
        <f>'2 SERVICES'!#REF!</f>
        <v>#REF!</v>
      </c>
      <c r="K803" s="91"/>
      <c r="L803" s="97" t="e">
        <f>'2 SERVICES'!#REF!</f>
        <v>#REF!</v>
      </c>
      <c r="M803" s="774" t="s">
        <v>165</v>
      </c>
      <c r="N803" s="462"/>
      <c r="O803" s="462"/>
      <c r="P803" s="462"/>
      <c r="Q803" s="462"/>
      <c r="R803" s="463"/>
      <c r="S803" s="98" t="e">
        <f t="shared" si="15"/>
        <v>#REF!</v>
      </c>
      <c r="T803" s="1"/>
      <c r="U803" s="1"/>
      <c r="V803" s="1"/>
      <c r="W803" s="1"/>
      <c r="X803" s="1"/>
      <c r="Y803" s="1"/>
      <c r="Z803" s="1"/>
    </row>
    <row r="804" spans="1:26" ht="39.75" customHeight="1" x14ac:dyDescent="0.25">
      <c r="A804" s="92">
        <f t="shared" si="12"/>
        <v>791</v>
      </c>
      <c r="B804" s="93" t="e">
        <f>'2 SERVICES'!#REF!</f>
        <v>#REF!</v>
      </c>
      <c r="C804" s="94">
        <f>'2 SERVICES'!B802</f>
        <v>0</v>
      </c>
      <c r="D804" s="95"/>
      <c r="E804" s="89"/>
      <c r="F804" s="96">
        <f t="shared" si="13"/>
        <v>30</v>
      </c>
      <c r="G804" s="91" t="s">
        <v>185</v>
      </c>
      <c r="H804" s="96">
        <f t="shared" si="14"/>
        <v>180</v>
      </c>
      <c r="I804" s="89"/>
      <c r="J804" s="96" t="e">
        <f>'2 SERVICES'!#REF!</f>
        <v>#REF!</v>
      </c>
      <c r="K804" s="91"/>
      <c r="L804" s="97" t="e">
        <f>'2 SERVICES'!#REF!</f>
        <v>#REF!</v>
      </c>
      <c r="M804" s="774" t="s">
        <v>165</v>
      </c>
      <c r="N804" s="462"/>
      <c r="O804" s="462"/>
      <c r="P804" s="462"/>
      <c r="Q804" s="462"/>
      <c r="R804" s="463"/>
      <c r="S804" s="98" t="e">
        <f t="shared" si="15"/>
        <v>#REF!</v>
      </c>
      <c r="T804" s="1"/>
      <c r="U804" s="1"/>
      <c r="V804" s="1"/>
      <c r="W804" s="1"/>
      <c r="X804" s="1"/>
      <c r="Y804" s="1"/>
      <c r="Z804" s="1"/>
    </row>
    <row r="805" spans="1:26" ht="39.75" customHeight="1" x14ac:dyDescent="0.25">
      <c r="A805" s="92">
        <f t="shared" si="12"/>
        <v>792</v>
      </c>
      <c r="B805" s="99" t="e">
        <f>'2 SERVICES'!#REF!</f>
        <v>#REF!</v>
      </c>
      <c r="C805" s="94">
        <f>'2 SERVICES'!B803</f>
        <v>0</v>
      </c>
      <c r="D805" s="95"/>
      <c r="E805" s="89"/>
      <c r="F805" s="100">
        <f t="shared" si="13"/>
        <v>30</v>
      </c>
      <c r="G805" s="91" t="s">
        <v>186</v>
      </c>
      <c r="H805" s="96">
        <f t="shared" si="14"/>
        <v>180</v>
      </c>
      <c r="I805" s="89"/>
      <c r="J805" s="96" t="e">
        <f>'2 SERVICES'!#REF!</f>
        <v>#REF!</v>
      </c>
      <c r="K805" s="91"/>
      <c r="L805" s="97" t="e">
        <f>'2 SERVICES'!#REF!</f>
        <v>#REF!</v>
      </c>
      <c r="M805" s="774" t="s">
        <v>165</v>
      </c>
      <c r="N805" s="462"/>
      <c r="O805" s="462"/>
      <c r="P805" s="462"/>
      <c r="Q805" s="462"/>
      <c r="R805" s="463"/>
      <c r="S805" s="98" t="e">
        <f t="shared" si="15"/>
        <v>#REF!</v>
      </c>
      <c r="T805" s="1"/>
      <c r="U805" s="1"/>
      <c r="V805" s="1"/>
      <c r="W805" s="1"/>
      <c r="X805" s="1"/>
      <c r="Y805" s="1"/>
      <c r="Z805" s="1"/>
    </row>
    <row r="806" spans="1:26" ht="39.75" customHeight="1" x14ac:dyDescent="0.25">
      <c r="A806" s="92">
        <f t="shared" si="12"/>
        <v>793</v>
      </c>
      <c r="B806" s="93" t="e">
        <f>'2 SERVICES'!#REF!</f>
        <v>#REF!</v>
      </c>
      <c r="C806" s="94">
        <f>'2 SERVICES'!B804</f>
        <v>0</v>
      </c>
      <c r="D806" s="95"/>
      <c r="E806" s="89"/>
      <c r="F806" s="96">
        <f t="shared" si="13"/>
        <v>30</v>
      </c>
      <c r="G806" s="91" t="s">
        <v>185</v>
      </c>
      <c r="H806" s="96">
        <f t="shared" si="14"/>
        <v>180</v>
      </c>
      <c r="I806" s="89"/>
      <c r="J806" s="96" t="e">
        <f>'2 SERVICES'!#REF!</f>
        <v>#REF!</v>
      </c>
      <c r="K806" s="91"/>
      <c r="L806" s="97" t="e">
        <f>'2 SERVICES'!#REF!</f>
        <v>#REF!</v>
      </c>
      <c r="M806" s="774" t="s">
        <v>165</v>
      </c>
      <c r="N806" s="462"/>
      <c r="O806" s="462"/>
      <c r="P806" s="462"/>
      <c r="Q806" s="462"/>
      <c r="R806" s="463"/>
      <c r="S806" s="98" t="e">
        <f t="shared" si="15"/>
        <v>#REF!</v>
      </c>
      <c r="T806" s="1"/>
      <c r="U806" s="1"/>
      <c r="V806" s="1"/>
      <c r="W806" s="1"/>
      <c r="X806" s="1"/>
      <c r="Y806" s="1"/>
      <c r="Z806" s="1"/>
    </row>
    <row r="807" spans="1:26" ht="39.75" customHeight="1" x14ac:dyDescent="0.25">
      <c r="A807" s="92">
        <f t="shared" si="12"/>
        <v>794</v>
      </c>
      <c r="B807" s="99" t="e">
        <f>'2 SERVICES'!#REF!</f>
        <v>#REF!</v>
      </c>
      <c r="C807" s="94">
        <f>'2 SERVICES'!B805</f>
        <v>0</v>
      </c>
      <c r="D807" s="95"/>
      <c r="E807" s="89"/>
      <c r="F807" s="100">
        <f t="shared" si="13"/>
        <v>30</v>
      </c>
      <c r="G807" s="91" t="s">
        <v>186</v>
      </c>
      <c r="H807" s="96">
        <f t="shared" si="14"/>
        <v>180</v>
      </c>
      <c r="I807" s="89"/>
      <c r="J807" s="96" t="e">
        <f>'2 SERVICES'!#REF!</f>
        <v>#REF!</v>
      </c>
      <c r="K807" s="91"/>
      <c r="L807" s="97" t="e">
        <f>'2 SERVICES'!#REF!</f>
        <v>#REF!</v>
      </c>
      <c r="M807" s="774" t="s">
        <v>165</v>
      </c>
      <c r="N807" s="462"/>
      <c r="O807" s="462"/>
      <c r="P807" s="462"/>
      <c r="Q807" s="462"/>
      <c r="R807" s="463"/>
      <c r="S807" s="98" t="e">
        <f t="shared" si="15"/>
        <v>#REF!</v>
      </c>
      <c r="T807" s="1"/>
      <c r="U807" s="1"/>
      <c r="V807" s="1"/>
      <c r="W807" s="1"/>
      <c r="X807" s="1"/>
      <c r="Y807" s="1"/>
      <c r="Z807" s="1"/>
    </row>
    <row r="808" spans="1:26" ht="39.75" customHeight="1" x14ac:dyDescent="0.25">
      <c r="A808" s="92">
        <f t="shared" si="12"/>
        <v>795</v>
      </c>
      <c r="B808" s="93" t="e">
        <f>'2 SERVICES'!#REF!</f>
        <v>#REF!</v>
      </c>
      <c r="C808" s="94">
        <f>'2 SERVICES'!B806</f>
        <v>0</v>
      </c>
      <c r="D808" s="95"/>
      <c r="E808" s="89"/>
      <c r="F808" s="96">
        <f t="shared" si="13"/>
        <v>30</v>
      </c>
      <c r="G808" s="91" t="s">
        <v>185</v>
      </c>
      <c r="H808" s="96">
        <f t="shared" si="14"/>
        <v>180</v>
      </c>
      <c r="I808" s="89"/>
      <c r="J808" s="96" t="e">
        <f>'2 SERVICES'!#REF!</f>
        <v>#REF!</v>
      </c>
      <c r="K808" s="91"/>
      <c r="L808" s="97" t="e">
        <f>'2 SERVICES'!#REF!</f>
        <v>#REF!</v>
      </c>
      <c r="M808" s="774" t="s">
        <v>165</v>
      </c>
      <c r="N808" s="462"/>
      <c r="O808" s="462"/>
      <c r="P808" s="462"/>
      <c r="Q808" s="462"/>
      <c r="R808" s="463"/>
      <c r="S808" s="98" t="e">
        <f t="shared" si="15"/>
        <v>#REF!</v>
      </c>
      <c r="T808" s="1"/>
      <c r="U808" s="1"/>
      <c r="V808" s="1"/>
      <c r="W808" s="1"/>
      <c r="X808" s="1"/>
      <c r="Y808" s="1"/>
      <c r="Z808" s="1"/>
    </row>
    <row r="809" spans="1:26" ht="39.75" customHeight="1" x14ac:dyDescent="0.25">
      <c r="A809" s="92">
        <f t="shared" si="12"/>
        <v>796</v>
      </c>
      <c r="B809" s="99" t="e">
        <f>'2 SERVICES'!#REF!</f>
        <v>#REF!</v>
      </c>
      <c r="C809" s="94">
        <f>'2 SERVICES'!B807</f>
        <v>0</v>
      </c>
      <c r="D809" s="95"/>
      <c r="E809" s="89"/>
      <c r="F809" s="100">
        <f t="shared" si="13"/>
        <v>30</v>
      </c>
      <c r="G809" s="91" t="s">
        <v>186</v>
      </c>
      <c r="H809" s="96">
        <f t="shared" si="14"/>
        <v>180</v>
      </c>
      <c r="I809" s="89"/>
      <c r="J809" s="96" t="e">
        <f>'2 SERVICES'!#REF!</f>
        <v>#REF!</v>
      </c>
      <c r="K809" s="91"/>
      <c r="L809" s="97" t="e">
        <f>'2 SERVICES'!#REF!</f>
        <v>#REF!</v>
      </c>
      <c r="M809" s="774" t="s">
        <v>165</v>
      </c>
      <c r="N809" s="462"/>
      <c r="O809" s="462"/>
      <c r="P809" s="462"/>
      <c r="Q809" s="462"/>
      <c r="R809" s="463"/>
      <c r="S809" s="98" t="e">
        <f t="shared" si="15"/>
        <v>#REF!</v>
      </c>
      <c r="T809" s="1"/>
      <c r="U809" s="1"/>
      <c r="V809" s="1"/>
      <c r="W809" s="1"/>
      <c r="X809" s="1"/>
      <c r="Y809" s="1"/>
      <c r="Z809" s="1"/>
    </row>
    <row r="810" spans="1:26" ht="39.75" customHeight="1" x14ac:dyDescent="0.25">
      <c r="A810" s="92">
        <f t="shared" si="12"/>
        <v>797</v>
      </c>
      <c r="B810" s="93" t="e">
        <f>'2 SERVICES'!#REF!</f>
        <v>#REF!</v>
      </c>
      <c r="C810" s="94">
        <f>'2 SERVICES'!B808</f>
        <v>0</v>
      </c>
      <c r="D810" s="95"/>
      <c r="E810" s="89"/>
      <c r="F810" s="96">
        <f t="shared" si="13"/>
        <v>30</v>
      </c>
      <c r="G810" s="91" t="s">
        <v>185</v>
      </c>
      <c r="H810" s="96">
        <f t="shared" si="14"/>
        <v>180</v>
      </c>
      <c r="I810" s="89"/>
      <c r="J810" s="96" t="e">
        <f>'2 SERVICES'!#REF!</f>
        <v>#REF!</v>
      </c>
      <c r="K810" s="91"/>
      <c r="L810" s="97" t="e">
        <f>'2 SERVICES'!#REF!</f>
        <v>#REF!</v>
      </c>
      <c r="M810" s="774" t="s">
        <v>165</v>
      </c>
      <c r="N810" s="462"/>
      <c r="O810" s="462"/>
      <c r="P810" s="462"/>
      <c r="Q810" s="462"/>
      <c r="R810" s="463"/>
      <c r="S810" s="98" t="e">
        <f t="shared" si="15"/>
        <v>#REF!</v>
      </c>
      <c r="T810" s="1"/>
      <c r="U810" s="1"/>
      <c r="V810" s="1"/>
      <c r="W810" s="1"/>
      <c r="X810" s="1"/>
      <c r="Y810" s="1"/>
      <c r="Z810" s="1"/>
    </row>
    <row r="811" spans="1:26" ht="39.75" customHeight="1" x14ac:dyDescent="0.25">
      <c r="A811" s="92">
        <f t="shared" si="12"/>
        <v>798</v>
      </c>
      <c r="B811" s="99" t="e">
        <f>'2 SERVICES'!#REF!</f>
        <v>#REF!</v>
      </c>
      <c r="C811" s="94">
        <f>'2 SERVICES'!B809</f>
        <v>0</v>
      </c>
      <c r="D811" s="95"/>
      <c r="E811" s="89"/>
      <c r="F811" s="100">
        <f t="shared" si="13"/>
        <v>30</v>
      </c>
      <c r="G811" s="91" t="s">
        <v>186</v>
      </c>
      <c r="H811" s="96">
        <f t="shared" si="14"/>
        <v>180</v>
      </c>
      <c r="I811" s="89"/>
      <c r="J811" s="96" t="e">
        <f>'2 SERVICES'!#REF!</f>
        <v>#REF!</v>
      </c>
      <c r="K811" s="91"/>
      <c r="L811" s="97" t="e">
        <f>'2 SERVICES'!#REF!</f>
        <v>#REF!</v>
      </c>
      <c r="M811" s="774" t="s">
        <v>165</v>
      </c>
      <c r="N811" s="462"/>
      <c r="O811" s="462"/>
      <c r="P811" s="462"/>
      <c r="Q811" s="462"/>
      <c r="R811" s="463"/>
      <c r="S811" s="98" t="e">
        <f t="shared" si="15"/>
        <v>#REF!</v>
      </c>
      <c r="T811" s="1"/>
      <c r="U811" s="1"/>
      <c r="V811" s="1"/>
      <c r="W811" s="1"/>
      <c r="X811" s="1"/>
      <c r="Y811" s="1"/>
      <c r="Z811" s="1"/>
    </row>
    <row r="812" spans="1:26" ht="39.75" customHeight="1" x14ac:dyDescent="0.25">
      <c r="A812" s="92">
        <f t="shared" si="12"/>
        <v>799</v>
      </c>
      <c r="B812" s="93" t="e">
        <f>'2 SERVICES'!#REF!</f>
        <v>#REF!</v>
      </c>
      <c r="C812" s="94">
        <f>'2 SERVICES'!B810</f>
        <v>0</v>
      </c>
      <c r="D812" s="95"/>
      <c r="E812" s="89"/>
      <c r="F812" s="96">
        <f t="shared" si="13"/>
        <v>30</v>
      </c>
      <c r="G812" s="91" t="s">
        <v>185</v>
      </c>
      <c r="H812" s="96">
        <f t="shared" si="14"/>
        <v>180</v>
      </c>
      <c r="I812" s="89"/>
      <c r="J812" s="96" t="e">
        <f>'2 SERVICES'!#REF!</f>
        <v>#REF!</v>
      </c>
      <c r="K812" s="91"/>
      <c r="L812" s="97" t="e">
        <f>'2 SERVICES'!#REF!</f>
        <v>#REF!</v>
      </c>
      <c r="M812" s="774" t="s">
        <v>165</v>
      </c>
      <c r="N812" s="462"/>
      <c r="O812" s="462"/>
      <c r="P812" s="462"/>
      <c r="Q812" s="462"/>
      <c r="R812" s="463"/>
      <c r="S812" s="98" t="e">
        <f t="shared" si="15"/>
        <v>#REF!</v>
      </c>
      <c r="T812" s="1"/>
      <c r="U812" s="1"/>
      <c r="V812" s="1"/>
      <c r="W812" s="1"/>
      <c r="X812" s="1"/>
      <c r="Y812" s="1"/>
      <c r="Z812" s="1"/>
    </row>
    <row r="813" spans="1:26" ht="39.75" customHeight="1" x14ac:dyDescent="0.25">
      <c r="A813" s="92">
        <f t="shared" si="12"/>
        <v>800</v>
      </c>
      <c r="B813" s="99" t="e">
        <f>'2 SERVICES'!#REF!</f>
        <v>#REF!</v>
      </c>
      <c r="C813" s="94">
        <f>'2 SERVICES'!B811</f>
        <v>0</v>
      </c>
      <c r="D813" s="95"/>
      <c r="E813" s="89"/>
      <c r="F813" s="100">
        <f t="shared" si="13"/>
        <v>30</v>
      </c>
      <c r="G813" s="91" t="s">
        <v>186</v>
      </c>
      <c r="H813" s="96">
        <f t="shared" si="14"/>
        <v>180</v>
      </c>
      <c r="I813" s="89"/>
      <c r="J813" s="96" t="e">
        <f>'2 SERVICES'!#REF!</f>
        <v>#REF!</v>
      </c>
      <c r="K813" s="91"/>
      <c r="L813" s="97" t="e">
        <f>'2 SERVICES'!#REF!</f>
        <v>#REF!</v>
      </c>
      <c r="M813" s="774" t="s">
        <v>165</v>
      </c>
      <c r="N813" s="462"/>
      <c r="O813" s="462"/>
      <c r="P813" s="462"/>
      <c r="Q813" s="462"/>
      <c r="R813" s="463"/>
      <c r="S813" s="98" t="e">
        <f t="shared" si="15"/>
        <v>#REF!</v>
      </c>
      <c r="T813" s="1"/>
      <c r="U813" s="1"/>
      <c r="V813" s="1"/>
      <c r="W813" s="1"/>
      <c r="X813" s="1"/>
      <c r="Y813" s="1"/>
      <c r="Z813" s="1"/>
    </row>
    <row r="814" spans="1:26" ht="39.75" customHeight="1" x14ac:dyDescent="0.25">
      <c r="A814" s="92">
        <f t="shared" si="12"/>
        <v>801</v>
      </c>
      <c r="B814" s="93" t="e">
        <f>'2 SERVICES'!#REF!</f>
        <v>#REF!</v>
      </c>
      <c r="C814" s="94">
        <f>'2 SERVICES'!B812</f>
        <v>0</v>
      </c>
      <c r="D814" s="95"/>
      <c r="E814" s="89"/>
      <c r="F814" s="96">
        <f t="shared" si="13"/>
        <v>30</v>
      </c>
      <c r="G814" s="91" t="s">
        <v>185</v>
      </c>
      <c r="H814" s="96">
        <f t="shared" si="14"/>
        <v>180</v>
      </c>
      <c r="I814" s="89"/>
      <c r="J814" s="96" t="e">
        <f>'2 SERVICES'!#REF!</f>
        <v>#REF!</v>
      </c>
      <c r="K814" s="91"/>
      <c r="L814" s="97" t="e">
        <f>'2 SERVICES'!#REF!</f>
        <v>#REF!</v>
      </c>
      <c r="M814" s="774" t="s">
        <v>165</v>
      </c>
      <c r="N814" s="462"/>
      <c r="O814" s="462"/>
      <c r="P814" s="462"/>
      <c r="Q814" s="462"/>
      <c r="R814" s="463"/>
      <c r="S814" s="98" t="e">
        <f t="shared" si="15"/>
        <v>#REF!</v>
      </c>
      <c r="T814" s="1"/>
      <c r="U814" s="1"/>
      <c r="V814" s="1"/>
      <c r="W814" s="1"/>
      <c r="X814" s="1"/>
      <c r="Y814" s="1"/>
      <c r="Z814" s="1"/>
    </row>
    <row r="815" spans="1:26" ht="39.75" customHeight="1" x14ac:dyDescent="0.25">
      <c r="A815" s="92">
        <f t="shared" si="12"/>
        <v>802</v>
      </c>
      <c r="B815" s="99" t="e">
        <f>'2 SERVICES'!#REF!</f>
        <v>#REF!</v>
      </c>
      <c r="C815" s="94">
        <f>'2 SERVICES'!B813</f>
        <v>0</v>
      </c>
      <c r="D815" s="95"/>
      <c r="E815" s="89"/>
      <c r="F815" s="100">
        <f t="shared" si="13"/>
        <v>30</v>
      </c>
      <c r="G815" s="91" t="s">
        <v>186</v>
      </c>
      <c r="H815" s="96">
        <f t="shared" si="14"/>
        <v>180</v>
      </c>
      <c r="I815" s="89"/>
      <c r="J815" s="96" t="e">
        <f>'2 SERVICES'!#REF!</f>
        <v>#REF!</v>
      </c>
      <c r="K815" s="91"/>
      <c r="L815" s="97" t="e">
        <f>'2 SERVICES'!#REF!</f>
        <v>#REF!</v>
      </c>
      <c r="M815" s="774" t="s">
        <v>165</v>
      </c>
      <c r="N815" s="462"/>
      <c r="O815" s="462"/>
      <c r="P815" s="462"/>
      <c r="Q815" s="462"/>
      <c r="R815" s="463"/>
      <c r="S815" s="98" t="e">
        <f t="shared" si="15"/>
        <v>#REF!</v>
      </c>
      <c r="T815" s="1"/>
      <c r="U815" s="1"/>
      <c r="V815" s="1"/>
      <c r="W815" s="1"/>
      <c r="X815" s="1"/>
      <c r="Y815" s="1"/>
      <c r="Z815" s="1"/>
    </row>
    <row r="816" spans="1:26" ht="39.75" customHeight="1" x14ac:dyDescent="0.25">
      <c r="A816" s="92">
        <f t="shared" si="12"/>
        <v>803</v>
      </c>
      <c r="B816" s="93" t="e">
        <f>'2 SERVICES'!#REF!</f>
        <v>#REF!</v>
      </c>
      <c r="C816" s="94">
        <f>'2 SERVICES'!B814</f>
        <v>0</v>
      </c>
      <c r="D816" s="95"/>
      <c r="E816" s="89"/>
      <c r="F816" s="96">
        <f t="shared" si="13"/>
        <v>30</v>
      </c>
      <c r="G816" s="91" t="s">
        <v>185</v>
      </c>
      <c r="H816" s="96">
        <f t="shared" si="14"/>
        <v>180</v>
      </c>
      <c r="I816" s="89"/>
      <c r="J816" s="96" t="e">
        <f>'2 SERVICES'!#REF!</f>
        <v>#REF!</v>
      </c>
      <c r="K816" s="91"/>
      <c r="L816" s="97" t="e">
        <f>'2 SERVICES'!#REF!</f>
        <v>#REF!</v>
      </c>
      <c r="M816" s="774" t="s">
        <v>165</v>
      </c>
      <c r="N816" s="462"/>
      <c r="O816" s="462"/>
      <c r="P816" s="462"/>
      <c r="Q816" s="462"/>
      <c r="R816" s="463"/>
      <c r="S816" s="98" t="e">
        <f t="shared" si="15"/>
        <v>#REF!</v>
      </c>
      <c r="T816" s="1"/>
      <c r="U816" s="1"/>
      <c r="V816" s="1"/>
      <c r="W816" s="1"/>
      <c r="X816" s="1"/>
      <c r="Y816" s="1"/>
      <c r="Z816" s="1"/>
    </row>
    <row r="817" spans="1:26" ht="39.75" customHeight="1" x14ac:dyDescent="0.25">
      <c r="A817" s="92">
        <f t="shared" si="12"/>
        <v>804</v>
      </c>
      <c r="B817" s="99" t="e">
        <f>'2 SERVICES'!#REF!</f>
        <v>#REF!</v>
      </c>
      <c r="C817" s="94">
        <f>'2 SERVICES'!B815</f>
        <v>0</v>
      </c>
      <c r="D817" s="95"/>
      <c r="E817" s="89"/>
      <c r="F817" s="100">
        <f t="shared" si="13"/>
        <v>30</v>
      </c>
      <c r="G817" s="91" t="s">
        <v>186</v>
      </c>
      <c r="H817" s="96">
        <f t="shared" si="14"/>
        <v>180</v>
      </c>
      <c r="I817" s="89"/>
      <c r="J817" s="96" t="e">
        <f>'2 SERVICES'!#REF!</f>
        <v>#REF!</v>
      </c>
      <c r="K817" s="91"/>
      <c r="L817" s="97" t="e">
        <f>'2 SERVICES'!#REF!</f>
        <v>#REF!</v>
      </c>
      <c r="M817" s="774" t="s">
        <v>165</v>
      </c>
      <c r="N817" s="462"/>
      <c r="O817" s="462"/>
      <c r="P817" s="462"/>
      <c r="Q817" s="462"/>
      <c r="R817" s="463"/>
      <c r="S817" s="98" t="e">
        <f t="shared" si="15"/>
        <v>#REF!</v>
      </c>
      <c r="T817" s="1"/>
      <c r="U817" s="1"/>
      <c r="V817" s="1"/>
      <c r="W817" s="1"/>
      <c r="X817" s="1"/>
      <c r="Y817" s="1"/>
      <c r="Z817" s="1"/>
    </row>
    <row r="818" spans="1:26" ht="39.75" customHeight="1" x14ac:dyDescent="0.25">
      <c r="A818" s="92">
        <f t="shared" si="12"/>
        <v>805</v>
      </c>
      <c r="B818" s="93" t="e">
        <f>'2 SERVICES'!#REF!</f>
        <v>#REF!</v>
      </c>
      <c r="C818" s="94">
        <f>'2 SERVICES'!B816</f>
        <v>0</v>
      </c>
      <c r="D818" s="95"/>
      <c r="E818" s="89"/>
      <c r="F818" s="96">
        <f t="shared" si="13"/>
        <v>30</v>
      </c>
      <c r="G818" s="91" t="s">
        <v>185</v>
      </c>
      <c r="H818" s="96">
        <f t="shared" si="14"/>
        <v>180</v>
      </c>
      <c r="I818" s="89"/>
      <c r="J818" s="96" t="e">
        <f>'2 SERVICES'!#REF!</f>
        <v>#REF!</v>
      </c>
      <c r="K818" s="91"/>
      <c r="L818" s="97" t="e">
        <f>'2 SERVICES'!#REF!</f>
        <v>#REF!</v>
      </c>
      <c r="M818" s="774" t="s">
        <v>165</v>
      </c>
      <c r="N818" s="462"/>
      <c r="O818" s="462"/>
      <c r="P818" s="462"/>
      <c r="Q818" s="462"/>
      <c r="R818" s="463"/>
      <c r="S818" s="98" t="e">
        <f t="shared" si="15"/>
        <v>#REF!</v>
      </c>
      <c r="T818" s="1"/>
      <c r="U818" s="1"/>
      <c r="V818" s="1"/>
      <c r="W818" s="1"/>
      <c r="X818" s="1"/>
      <c r="Y818" s="1"/>
      <c r="Z818" s="1"/>
    </row>
    <row r="819" spans="1:26" ht="39.75" customHeight="1" x14ac:dyDescent="0.25">
      <c r="A819" s="92">
        <f t="shared" si="12"/>
        <v>806</v>
      </c>
      <c r="B819" s="99" t="e">
        <f>'2 SERVICES'!#REF!</f>
        <v>#REF!</v>
      </c>
      <c r="C819" s="94">
        <f>'2 SERVICES'!B817</f>
        <v>0</v>
      </c>
      <c r="D819" s="95"/>
      <c r="E819" s="89"/>
      <c r="F819" s="100">
        <f t="shared" si="13"/>
        <v>30</v>
      </c>
      <c r="G819" s="91" t="s">
        <v>186</v>
      </c>
      <c r="H819" s="96">
        <f t="shared" si="14"/>
        <v>180</v>
      </c>
      <c r="I819" s="89"/>
      <c r="J819" s="96" t="e">
        <f>'2 SERVICES'!#REF!</f>
        <v>#REF!</v>
      </c>
      <c r="K819" s="91"/>
      <c r="L819" s="97" t="e">
        <f>'2 SERVICES'!#REF!</f>
        <v>#REF!</v>
      </c>
      <c r="M819" s="774" t="s">
        <v>165</v>
      </c>
      <c r="N819" s="462"/>
      <c r="O819" s="462"/>
      <c r="P819" s="462"/>
      <c r="Q819" s="462"/>
      <c r="R819" s="463"/>
      <c r="S819" s="98" t="e">
        <f t="shared" si="15"/>
        <v>#REF!</v>
      </c>
      <c r="T819" s="1"/>
      <c r="U819" s="1"/>
      <c r="V819" s="1"/>
      <c r="W819" s="1"/>
      <c r="X819" s="1"/>
      <c r="Y819" s="1"/>
      <c r="Z819" s="1"/>
    </row>
    <row r="820" spans="1:26" ht="39.75" customHeight="1" x14ac:dyDescent="0.25">
      <c r="A820" s="92">
        <f t="shared" si="12"/>
        <v>807</v>
      </c>
      <c r="B820" s="93" t="e">
        <f>'2 SERVICES'!#REF!</f>
        <v>#REF!</v>
      </c>
      <c r="C820" s="94">
        <f>'2 SERVICES'!B818</f>
        <v>0</v>
      </c>
      <c r="D820" s="95"/>
      <c r="E820" s="89"/>
      <c r="F820" s="96">
        <f t="shared" si="13"/>
        <v>30</v>
      </c>
      <c r="G820" s="91" t="s">
        <v>185</v>
      </c>
      <c r="H820" s="96">
        <f t="shared" si="14"/>
        <v>180</v>
      </c>
      <c r="I820" s="89"/>
      <c r="J820" s="96" t="e">
        <f>'2 SERVICES'!#REF!</f>
        <v>#REF!</v>
      </c>
      <c r="K820" s="91"/>
      <c r="L820" s="97" t="e">
        <f>'2 SERVICES'!#REF!</f>
        <v>#REF!</v>
      </c>
      <c r="M820" s="774" t="s">
        <v>165</v>
      </c>
      <c r="N820" s="462"/>
      <c r="O820" s="462"/>
      <c r="P820" s="462"/>
      <c r="Q820" s="462"/>
      <c r="R820" s="463"/>
      <c r="S820" s="98" t="e">
        <f t="shared" si="15"/>
        <v>#REF!</v>
      </c>
      <c r="T820" s="1"/>
      <c r="U820" s="1"/>
      <c r="V820" s="1"/>
      <c r="W820" s="1"/>
      <c r="X820" s="1"/>
      <c r="Y820" s="1"/>
      <c r="Z820" s="1"/>
    </row>
    <row r="821" spans="1:26" ht="39.75" customHeight="1" x14ac:dyDescent="0.25">
      <c r="A821" s="92">
        <f t="shared" si="12"/>
        <v>808</v>
      </c>
      <c r="B821" s="99" t="e">
        <f>'2 SERVICES'!#REF!</f>
        <v>#REF!</v>
      </c>
      <c r="C821" s="94">
        <f>'2 SERVICES'!B819</f>
        <v>0</v>
      </c>
      <c r="D821" s="95"/>
      <c r="E821" s="89"/>
      <c r="F821" s="100">
        <f t="shared" si="13"/>
        <v>30</v>
      </c>
      <c r="G821" s="91" t="s">
        <v>186</v>
      </c>
      <c r="H821" s="96">
        <f t="shared" si="14"/>
        <v>180</v>
      </c>
      <c r="I821" s="89"/>
      <c r="J821" s="96" t="e">
        <f>'2 SERVICES'!#REF!</f>
        <v>#REF!</v>
      </c>
      <c r="K821" s="91"/>
      <c r="L821" s="97" t="e">
        <f>'2 SERVICES'!#REF!</f>
        <v>#REF!</v>
      </c>
      <c r="M821" s="774" t="s">
        <v>165</v>
      </c>
      <c r="N821" s="462"/>
      <c r="O821" s="462"/>
      <c r="P821" s="462"/>
      <c r="Q821" s="462"/>
      <c r="R821" s="463"/>
      <c r="S821" s="98" t="e">
        <f t="shared" si="15"/>
        <v>#REF!</v>
      </c>
      <c r="T821" s="1"/>
      <c r="U821" s="1"/>
      <c r="V821" s="1"/>
      <c r="W821" s="1"/>
      <c r="X821" s="1"/>
      <c r="Y821" s="1"/>
      <c r="Z821" s="1"/>
    </row>
    <row r="822" spans="1:26" ht="39.75" customHeight="1" x14ac:dyDescent="0.25">
      <c r="A822" s="92">
        <f t="shared" si="12"/>
        <v>809</v>
      </c>
      <c r="B822" s="93" t="e">
        <f>'2 SERVICES'!#REF!</f>
        <v>#REF!</v>
      </c>
      <c r="C822" s="94">
        <f>'2 SERVICES'!B820</f>
        <v>0</v>
      </c>
      <c r="D822" s="95"/>
      <c r="E822" s="89"/>
      <c r="F822" s="96">
        <f t="shared" si="13"/>
        <v>30</v>
      </c>
      <c r="G822" s="91" t="s">
        <v>185</v>
      </c>
      <c r="H822" s="96">
        <f t="shared" si="14"/>
        <v>180</v>
      </c>
      <c r="I822" s="89"/>
      <c r="J822" s="96" t="e">
        <f>'2 SERVICES'!#REF!</f>
        <v>#REF!</v>
      </c>
      <c r="K822" s="91"/>
      <c r="L822" s="97" t="e">
        <f>'2 SERVICES'!#REF!</f>
        <v>#REF!</v>
      </c>
      <c r="M822" s="774" t="s">
        <v>165</v>
      </c>
      <c r="N822" s="462"/>
      <c r="O822" s="462"/>
      <c r="P822" s="462"/>
      <c r="Q822" s="462"/>
      <c r="R822" s="463"/>
      <c r="S822" s="98" t="e">
        <f t="shared" si="15"/>
        <v>#REF!</v>
      </c>
      <c r="T822" s="1"/>
      <c r="U822" s="1"/>
      <c r="V822" s="1"/>
      <c r="W822" s="1"/>
      <c r="X822" s="1"/>
      <c r="Y822" s="1"/>
      <c r="Z822" s="1"/>
    </row>
    <row r="823" spans="1:26" ht="39.75" customHeight="1" x14ac:dyDescent="0.25">
      <c r="A823" s="92">
        <f t="shared" si="12"/>
        <v>810</v>
      </c>
      <c r="B823" s="99" t="e">
        <f>'2 SERVICES'!#REF!</f>
        <v>#REF!</v>
      </c>
      <c r="C823" s="94">
        <f>'2 SERVICES'!B821</f>
        <v>0</v>
      </c>
      <c r="D823" s="95"/>
      <c r="E823" s="89"/>
      <c r="F823" s="100">
        <f t="shared" si="13"/>
        <v>30</v>
      </c>
      <c r="G823" s="91" t="s">
        <v>186</v>
      </c>
      <c r="H823" s="96">
        <f t="shared" si="14"/>
        <v>180</v>
      </c>
      <c r="I823" s="89"/>
      <c r="J823" s="96" t="e">
        <f>'2 SERVICES'!#REF!</f>
        <v>#REF!</v>
      </c>
      <c r="K823" s="91"/>
      <c r="L823" s="97" t="e">
        <f>'2 SERVICES'!#REF!</f>
        <v>#REF!</v>
      </c>
      <c r="M823" s="774" t="s">
        <v>165</v>
      </c>
      <c r="N823" s="462"/>
      <c r="O823" s="462"/>
      <c r="P823" s="462"/>
      <c r="Q823" s="462"/>
      <c r="R823" s="463"/>
      <c r="S823" s="98" t="e">
        <f t="shared" si="15"/>
        <v>#REF!</v>
      </c>
      <c r="T823" s="1"/>
      <c r="U823" s="1"/>
      <c r="V823" s="1"/>
      <c r="W823" s="1"/>
      <c r="X823" s="1"/>
      <c r="Y823" s="1"/>
      <c r="Z823" s="1"/>
    </row>
    <row r="824" spans="1:26" ht="39.75" customHeight="1" x14ac:dyDescent="0.25">
      <c r="A824" s="92">
        <f t="shared" si="12"/>
        <v>811</v>
      </c>
      <c r="B824" s="93" t="e">
        <f>'2 SERVICES'!#REF!</f>
        <v>#REF!</v>
      </c>
      <c r="C824" s="94">
        <f>'2 SERVICES'!B822</f>
        <v>0</v>
      </c>
      <c r="D824" s="95"/>
      <c r="E824" s="89"/>
      <c r="F824" s="96">
        <f t="shared" si="13"/>
        <v>30</v>
      </c>
      <c r="G824" s="91" t="s">
        <v>185</v>
      </c>
      <c r="H824" s="96">
        <f t="shared" si="14"/>
        <v>180</v>
      </c>
      <c r="I824" s="89"/>
      <c r="J824" s="96" t="e">
        <f>'2 SERVICES'!#REF!</f>
        <v>#REF!</v>
      </c>
      <c r="K824" s="91"/>
      <c r="L824" s="97" t="e">
        <f>'2 SERVICES'!#REF!</f>
        <v>#REF!</v>
      </c>
      <c r="M824" s="774" t="s">
        <v>165</v>
      </c>
      <c r="N824" s="462"/>
      <c r="O824" s="462"/>
      <c r="P824" s="462"/>
      <c r="Q824" s="462"/>
      <c r="R824" s="463"/>
      <c r="S824" s="98" t="e">
        <f t="shared" si="15"/>
        <v>#REF!</v>
      </c>
      <c r="T824" s="1"/>
      <c r="U824" s="1"/>
      <c r="V824" s="1"/>
      <c r="W824" s="1"/>
      <c r="X824" s="1"/>
      <c r="Y824" s="1"/>
      <c r="Z824" s="1"/>
    </row>
    <row r="825" spans="1:26" ht="39.75" customHeight="1" x14ac:dyDescent="0.25">
      <c r="A825" s="92">
        <f t="shared" si="12"/>
        <v>812</v>
      </c>
      <c r="B825" s="99" t="e">
        <f>'2 SERVICES'!#REF!</f>
        <v>#REF!</v>
      </c>
      <c r="C825" s="94">
        <f>'2 SERVICES'!B823</f>
        <v>0</v>
      </c>
      <c r="D825" s="95"/>
      <c r="E825" s="89"/>
      <c r="F825" s="100">
        <f t="shared" si="13"/>
        <v>30</v>
      </c>
      <c r="G825" s="91" t="s">
        <v>186</v>
      </c>
      <c r="H825" s="96">
        <f t="shared" si="14"/>
        <v>180</v>
      </c>
      <c r="I825" s="89"/>
      <c r="J825" s="96" t="e">
        <f>'2 SERVICES'!#REF!</f>
        <v>#REF!</v>
      </c>
      <c r="K825" s="91"/>
      <c r="L825" s="97" t="e">
        <f>'2 SERVICES'!#REF!</f>
        <v>#REF!</v>
      </c>
      <c r="M825" s="774" t="s">
        <v>165</v>
      </c>
      <c r="N825" s="462"/>
      <c r="O825" s="462"/>
      <c r="P825" s="462"/>
      <c r="Q825" s="462"/>
      <c r="R825" s="463"/>
      <c r="S825" s="98" t="e">
        <f t="shared" si="15"/>
        <v>#REF!</v>
      </c>
      <c r="T825" s="1"/>
      <c r="U825" s="1"/>
      <c r="V825" s="1"/>
      <c r="W825" s="1"/>
      <c r="X825" s="1"/>
      <c r="Y825" s="1"/>
      <c r="Z825" s="1"/>
    </row>
    <row r="826" spans="1:26" ht="39.75" customHeight="1" x14ac:dyDescent="0.25">
      <c r="A826" s="92">
        <f t="shared" si="12"/>
        <v>813</v>
      </c>
      <c r="B826" s="93" t="e">
        <f>'2 SERVICES'!#REF!</f>
        <v>#REF!</v>
      </c>
      <c r="C826" s="94">
        <f>'2 SERVICES'!B824</f>
        <v>0</v>
      </c>
      <c r="D826" s="95"/>
      <c r="E826" s="89"/>
      <c r="F826" s="96">
        <f t="shared" si="13"/>
        <v>30</v>
      </c>
      <c r="G826" s="91" t="s">
        <v>185</v>
      </c>
      <c r="H826" s="96">
        <f t="shared" si="14"/>
        <v>180</v>
      </c>
      <c r="I826" s="89"/>
      <c r="J826" s="96" t="e">
        <f>'2 SERVICES'!#REF!</f>
        <v>#REF!</v>
      </c>
      <c r="K826" s="91"/>
      <c r="L826" s="97" t="e">
        <f>'2 SERVICES'!#REF!</f>
        <v>#REF!</v>
      </c>
      <c r="M826" s="774" t="s">
        <v>165</v>
      </c>
      <c r="N826" s="462"/>
      <c r="O826" s="462"/>
      <c r="P826" s="462"/>
      <c r="Q826" s="462"/>
      <c r="R826" s="463"/>
      <c r="S826" s="98" t="e">
        <f t="shared" si="15"/>
        <v>#REF!</v>
      </c>
      <c r="T826" s="1"/>
      <c r="U826" s="1"/>
      <c r="V826" s="1"/>
      <c r="W826" s="1"/>
      <c r="X826" s="1"/>
      <c r="Y826" s="1"/>
      <c r="Z826" s="1"/>
    </row>
    <row r="827" spans="1:26" ht="39.75" customHeight="1" x14ac:dyDescent="0.25">
      <c r="A827" s="92">
        <f t="shared" si="12"/>
        <v>814</v>
      </c>
      <c r="B827" s="99" t="e">
        <f>'2 SERVICES'!#REF!</f>
        <v>#REF!</v>
      </c>
      <c r="C827" s="94">
        <f>'2 SERVICES'!B825</f>
        <v>0</v>
      </c>
      <c r="D827" s="95"/>
      <c r="E827" s="89"/>
      <c r="F827" s="100">
        <f t="shared" si="13"/>
        <v>30</v>
      </c>
      <c r="G827" s="91" t="s">
        <v>186</v>
      </c>
      <c r="H827" s="96">
        <f t="shared" si="14"/>
        <v>180</v>
      </c>
      <c r="I827" s="89"/>
      <c r="J827" s="96" t="e">
        <f>'2 SERVICES'!#REF!</f>
        <v>#REF!</v>
      </c>
      <c r="K827" s="91"/>
      <c r="L827" s="97" t="e">
        <f>'2 SERVICES'!#REF!</f>
        <v>#REF!</v>
      </c>
      <c r="M827" s="774" t="s">
        <v>165</v>
      </c>
      <c r="N827" s="462"/>
      <c r="O827" s="462"/>
      <c r="P827" s="462"/>
      <c r="Q827" s="462"/>
      <c r="R827" s="463"/>
      <c r="S827" s="98" t="e">
        <f t="shared" si="15"/>
        <v>#REF!</v>
      </c>
      <c r="T827" s="1"/>
      <c r="U827" s="1"/>
      <c r="V827" s="1"/>
      <c r="W827" s="1"/>
      <c r="X827" s="1"/>
      <c r="Y827" s="1"/>
      <c r="Z827" s="1"/>
    </row>
    <row r="828" spans="1:26" ht="39.75" customHeight="1" x14ac:dyDescent="0.25">
      <c r="A828" s="92">
        <f t="shared" si="12"/>
        <v>815</v>
      </c>
      <c r="B828" s="93" t="e">
        <f>'2 SERVICES'!#REF!</f>
        <v>#REF!</v>
      </c>
      <c r="C828" s="94">
        <f>'2 SERVICES'!B826</f>
        <v>0</v>
      </c>
      <c r="D828" s="95"/>
      <c r="E828" s="89"/>
      <c r="F828" s="96">
        <f t="shared" si="13"/>
        <v>30</v>
      </c>
      <c r="G828" s="91" t="s">
        <v>185</v>
      </c>
      <c r="H828" s="96">
        <f t="shared" si="14"/>
        <v>180</v>
      </c>
      <c r="I828" s="89"/>
      <c r="J828" s="96" t="e">
        <f>'2 SERVICES'!#REF!</f>
        <v>#REF!</v>
      </c>
      <c r="K828" s="91"/>
      <c r="L828" s="97" t="e">
        <f>'2 SERVICES'!#REF!</f>
        <v>#REF!</v>
      </c>
      <c r="M828" s="774" t="s">
        <v>165</v>
      </c>
      <c r="N828" s="462"/>
      <c r="O828" s="462"/>
      <c r="P828" s="462"/>
      <c r="Q828" s="462"/>
      <c r="R828" s="463"/>
      <c r="S828" s="98" t="e">
        <f t="shared" si="15"/>
        <v>#REF!</v>
      </c>
      <c r="T828" s="1"/>
      <c r="U828" s="1"/>
      <c r="V828" s="1"/>
      <c r="W828" s="1"/>
      <c r="X828" s="1"/>
      <c r="Y828" s="1"/>
      <c r="Z828" s="1"/>
    </row>
    <row r="829" spans="1:26" ht="39.75" customHeight="1" x14ac:dyDescent="0.25">
      <c r="A829" s="92">
        <f t="shared" si="12"/>
        <v>816</v>
      </c>
      <c r="B829" s="99" t="e">
        <f>'2 SERVICES'!#REF!</f>
        <v>#REF!</v>
      </c>
      <c r="C829" s="94">
        <f>'2 SERVICES'!B827</f>
        <v>0</v>
      </c>
      <c r="D829" s="95"/>
      <c r="E829" s="89"/>
      <c r="F829" s="100">
        <f t="shared" si="13"/>
        <v>30</v>
      </c>
      <c r="G829" s="91" t="s">
        <v>186</v>
      </c>
      <c r="H829" s="96">
        <f t="shared" si="14"/>
        <v>180</v>
      </c>
      <c r="I829" s="89"/>
      <c r="J829" s="96" t="e">
        <f>'2 SERVICES'!#REF!</f>
        <v>#REF!</v>
      </c>
      <c r="K829" s="91"/>
      <c r="L829" s="97" t="e">
        <f>'2 SERVICES'!#REF!</f>
        <v>#REF!</v>
      </c>
      <c r="M829" s="774" t="s">
        <v>165</v>
      </c>
      <c r="N829" s="462"/>
      <c r="O829" s="462"/>
      <c r="P829" s="462"/>
      <c r="Q829" s="462"/>
      <c r="R829" s="463"/>
      <c r="S829" s="98" t="e">
        <f t="shared" si="15"/>
        <v>#REF!</v>
      </c>
      <c r="T829" s="1"/>
      <c r="U829" s="1"/>
      <c r="V829" s="1"/>
      <c r="W829" s="1"/>
      <c r="X829" s="1"/>
      <c r="Y829" s="1"/>
      <c r="Z829" s="1"/>
    </row>
    <row r="830" spans="1:26" ht="39.75" customHeight="1" x14ac:dyDescent="0.25">
      <c r="A830" s="92">
        <f t="shared" si="12"/>
        <v>817</v>
      </c>
      <c r="B830" s="93" t="e">
        <f>'2 SERVICES'!#REF!</f>
        <v>#REF!</v>
      </c>
      <c r="C830" s="94">
        <f>'2 SERVICES'!B828</f>
        <v>0</v>
      </c>
      <c r="D830" s="95"/>
      <c r="E830" s="89"/>
      <c r="F830" s="96">
        <f t="shared" si="13"/>
        <v>30</v>
      </c>
      <c r="G830" s="91" t="s">
        <v>185</v>
      </c>
      <c r="H830" s="96">
        <f t="shared" si="14"/>
        <v>180</v>
      </c>
      <c r="I830" s="89"/>
      <c r="J830" s="96" t="e">
        <f>'2 SERVICES'!#REF!</f>
        <v>#REF!</v>
      </c>
      <c r="K830" s="91"/>
      <c r="L830" s="97" t="e">
        <f>'2 SERVICES'!#REF!</f>
        <v>#REF!</v>
      </c>
      <c r="M830" s="774" t="s">
        <v>165</v>
      </c>
      <c r="N830" s="462"/>
      <c r="O830" s="462"/>
      <c r="P830" s="462"/>
      <c r="Q830" s="462"/>
      <c r="R830" s="463"/>
      <c r="S830" s="98" t="e">
        <f t="shared" si="15"/>
        <v>#REF!</v>
      </c>
      <c r="T830" s="1"/>
      <c r="U830" s="1"/>
      <c r="V830" s="1"/>
      <c r="W830" s="1"/>
      <c r="X830" s="1"/>
      <c r="Y830" s="1"/>
      <c r="Z830" s="1"/>
    </row>
    <row r="831" spans="1:26" ht="39.75" customHeight="1" x14ac:dyDescent="0.25">
      <c r="A831" s="92">
        <f t="shared" si="12"/>
        <v>818</v>
      </c>
      <c r="B831" s="99" t="e">
        <f>'2 SERVICES'!#REF!</f>
        <v>#REF!</v>
      </c>
      <c r="C831" s="94">
        <f>'2 SERVICES'!B829</f>
        <v>0</v>
      </c>
      <c r="D831" s="95"/>
      <c r="E831" s="89"/>
      <c r="F831" s="100">
        <f t="shared" si="13"/>
        <v>30</v>
      </c>
      <c r="G831" s="91" t="s">
        <v>186</v>
      </c>
      <c r="H831" s="96">
        <f t="shared" si="14"/>
        <v>180</v>
      </c>
      <c r="I831" s="89"/>
      <c r="J831" s="96" t="e">
        <f>'2 SERVICES'!#REF!</f>
        <v>#REF!</v>
      </c>
      <c r="K831" s="91"/>
      <c r="L831" s="97" t="e">
        <f>'2 SERVICES'!#REF!</f>
        <v>#REF!</v>
      </c>
      <c r="M831" s="774" t="s">
        <v>165</v>
      </c>
      <c r="N831" s="462"/>
      <c r="O831" s="462"/>
      <c r="P831" s="462"/>
      <c r="Q831" s="462"/>
      <c r="R831" s="463"/>
      <c r="S831" s="98" t="e">
        <f t="shared" si="15"/>
        <v>#REF!</v>
      </c>
      <c r="T831" s="1"/>
      <c r="U831" s="1"/>
      <c r="V831" s="1"/>
      <c r="W831" s="1"/>
      <c r="X831" s="1"/>
      <c r="Y831" s="1"/>
      <c r="Z831" s="1"/>
    </row>
    <row r="832" spans="1:26" ht="39.75" customHeight="1" x14ac:dyDescent="0.25">
      <c r="A832" s="92">
        <f t="shared" si="12"/>
        <v>819</v>
      </c>
      <c r="B832" s="93" t="e">
        <f>'2 SERVICES'!#REF!</f>
        <v>#REF!</v>
      </c>
      <c r="C832" s="94">
        <f>'2 SERVICES'!B830</f>
        <v>0</v>
      </c>
      <c r="D832" s="95"/>
      <c r="E832" s="89"/>
      <c r="F832" s="96">
        <f t="shared" si="13"/>
        <v>30</v>
      </c>
      <c r="G832" s="91" t="s">
        <v>185</v>
      </c>
      <c r="H832" s="96">
        <f t="shared" si="14"/>
        <v>180</v>
      </c>
      <c r="I832" s="89"/>
      <c r="J832" s="96" t="e">
        <f>'2 SERVICES'!#REF!</f>
        <v>#REF!</v>
      </c>
      <c r="K832" s="91"/>
      <c r="L832" s="97" t="e">
        <f>'2 SERVICES'!#REF!</f>
        <v>#REF!</v>
      </c>
      <c r="M832" s="774" t="s">
        <v>165</v>
      </c>
      <c r="N832" s="462"/>
      <c r="O832" s="462"/>
      <c r="P832" s="462"/>
      <c r="Q832" s="462"/>
      <c r="R832" s="463"/>
      <c r="S832" s="98" t="e">
        <f t="shared" si="15"/>
        <v>#REF!</v>
      </c>
      <c r="T832" s="1"/>
      <c r="U832" s="1"/>
      <c r="V832" s="1"/>
      <c r="W832" s="1"/>
      <c r="X832" s="1"/>
      <c r="Y832" s="1"/>
      <c r="Z832" s="1"/>
    </row>
    <row r="833" spans="1:26" ht="39.75" customHeight="1" x14ac:dyDescent="0.25">
      <c r="A833" s="92">
        <f t="shared" si="12"/>
        <v>820</v>
      </c>
      <c r="B833" s="99" t="e">
        <f>'2 SERVICES'!#REF!</f>
        <v>#REF!</v>
      </c>
      <c r="C833" s="94">
        <f>'2 SERVICES'!B831</f>
        <v>0</v>
      </c>
      <c r="D833" s="95"/>
      <c r="E833" s="89"/>
      <c r="F833" s="100">
        <f t="shared" si="13"/>
        <v>30</v>
      </c>
      <c r="G833" s="91" t="s">
        <v>186</v>
      </c>
      <c r="H833" s="96">
        <f t="shared" si="14"/>
        <v>180</v>
      </c>
      <c r="I833" s="89"/>
      <c r="J833" s="96" t="e">
        <f>'2 SERVICES'!#REF!</f>
        <v>#REF!</v>
      </c>
      <c r="K833" s="91"/>
      <c r="L833" s="97" t="e">
        <f>'2 SERVICES'!#REF!</f>
        <v>#REF!</v>
      </c>
      <c r="M833" s="774" t="s">
        <v>165</v>
      </c>
      <c r="N833" s="462"/>
      <c r="O833" s="462"/>
      <c r="P833" s="462"/>
      <c r="Q833" s="462"/>
      <c r="R833" s="463"/>
      <c r="S833" s="98" t="e">
        <f t="shared" si="15"/>
        <v>#REF!</v>
      </c>
      <c r="T833" s="1"/>
      <c r="U833" s="1"/>
      <c r="V833" s="1"/>
      <c r="W833" s="1"/>
      <c r="X833" s="1"/>
      <c r="Y833" s="1"/>
      <c r="Z833" s="1"/>
    </row>
    <row r="834" spans="1:26" ht="39.75" customHeight="1" x14ac:dyDescent="0.25">
      <c r="A834" s="92">
        <f t="shared" si="12"/>
        <v>821</v>
      </c>
      <c r="B834" s="93" t="e">
        <f>'2 SERVICES'!#REF!</f>
        <v>#REF!</v>
      </c>
      <c r="C834" s="94">
        <f>'2 SERVICES'!B832</f>
        <v>0</v>
      </c>
      <c r="D834" s="95"/>
      <c r="E834" s="89"/>
      <c r="F834" s="96">
        <f t="shared" si="13"/>
        <v>30</v>
      </c>
      <c r="G834" s="91" t="s">
        <v>185</v>
      </c>
      <c r="H834" s="96">
        <f t="shared" si="14"/>
        <v>180</v>
      </c>
      <c r="I834" s="89"/>
      <c r="J834" s="96" t="e">
        <f>'2 SERVICES'!#REF!</f>
        <v>#REF!</v>
      </c>
      <c r="K834" s="91"/>
      <c r="L834" s="97" t="e">
        <f>'2 SERVICES'!#REF!</f>
        <v>#REF!</v>
      </c>
      <c r="M834" s="774" t="s">
        <v>165</v>
      </c>
      <c r="N834" s="462"/>
      <c r="O834" s="462"/>
      <c r="P834" s="462"/>
      <c r="Q834" s="462"/>
      <c r="R834" s="463"/>
      <c r="S834" s="98" t="e">
        <f t="shared" si="15"/>
        <v>#REF!</v>
      </c>
      <c r="T834" s="1"/>
      <c r="U834" s="1"/>
      <c r="V834" s="1"/>
      <c r="W834" s="1"/>
      <c r="X834" s="1"/>
      <c r="Y834" s="1"/>
      <c r="Z834" s="1"/>
    </row>
    <row r="835" spans="1:26" ht="39.75" customHeight="1" x14ac:dyDescent="0.25">
      <c r="A835" s="92">
        <f t="shared" si="12"/>
        <v>822</v>
      </c>
      <c r="B835" s="99" t="e">
        <f>'2 SERVICES'!#REF!</f>
        <v>#REF!</v>
      </c>
      <c r="C835" s="94">
        <f>'2 SERVICES'!B833</f>
        <v>0</v>
      </c>
      <c r="D835" s="95"/>
      <c r="E835" s="89"/>
      <c r="F835" s="100">
        <f t="shared" si="13"/>
        <v>30</v>
      </c>
      <c r="G835" s="91" t="s">
        <v>186</v>
      </c>
      <c r="H835" s="96">
        <f t="shared" si="14"/>
        <v>180</v>
      </c>
      <c r="I835" s="89"/>
      <c r="J835" s="96" t="e">
        <f>'2 SERVICES'!#REF!</f>
        <v>#REF!</v>
      </c>
      <c r="K835" s="91"/>
      <c r="L835" s="97" t="e">
        <f>'2 SERVICES'!#REF!</f>
        <v>#REF!</v>
      </c>
      <c r="M835" s="774" t="s">
        <v>165</v>
      </c>
      <c r="N835" s="462"/>
      <c r="O835" s="462"/>
      <c r="P835" s="462"/>
      <c r="Q835" s="462"/>
      <c r="R835" s="463"/>
      <c r="S835" s="98" t="e">
        <f t="shared" si="15"/>
        <v>#REF!</v>
      </c>
      <c r="T835" s="1"/>
      <c r="U835" s="1"/>
      <c r="V835" s="1"/>
      <c r="W835" s="1"/>
      <c r="X835" s="1"/>
      <c r="Y835" s="1"/>
      <c r="Z835" s="1"/>
    </row>
    <row r="836" spans="1:26" ht="39.75" customHeight="1" x14ac:dyDescent="0.25">
      <c r="A836" s="92">
        <f t="shared" si="12"/>
        <v>823</v>
      </c>
      <c r="B836" s="93" t="e">
        <f>'2 SERVICES'!#REF!</f>
        <v>#REF!</v>
      </c>
      <c r="C836" s="94">
        <f>'2 SERVICES'!B834</f>
        <v>0</v>
      </c>
      <c r="D836" s="95"/>
      <c r="E836" s="89"/>
      <c r="F836" s="96">
        <f t="shared" si="13"/>
        <v>30</v>
      </c>
      <c r="G836" s="91" t="s">
        <v>185</v>
      </c>
      <c r="H836" s="96">
        <f t="shared" si="14"/>
        <v>180</v>
      </c>
      <c r="I836" s="89"/>
      <c r="J836" s="96" t="e">
        <f>'2 SERVICES'!#REF!</f>
        <v>#REF!</v>
      </c>
      <c r="K836" s="91"/>
      <c r="L836" s="97" t="e">
        <f>'2 SERVICES'!#REF!</f>
        <v>#REF!</v>
      </c>
      <c r="M836" s="774" t="s">
        <v>165</v>
      </c>
      <c r="N836" s="462"/>
      <c r="O836" s="462"/>
      <c r="P836" s="462"/>
      <c r="Q836" s="462"/>
      <c r="R836" s="463"/>
      <c r="S836" s="98" t="e">
        <f t="shared" si="15"/>
        <v>#REF!</v>
      </c>
      <c r="T836" s="1"/>
      <c r="U836" s="1"/>
      <c r="V836" s="1"/>
      <c r="W836" s="1"/>
      <c r="X836" s="1"/>
      <c r="Y836" s="1"/>
      <c r="Z836" s="1"/>
    </row>
    <row r="837" spans="1:26" ht="39.75" customHeight="1" x14ac:dyDescent="0.25">
      <c r="A837" s="92">
        <f t="shared" si="12"/>
        <v>824</v>
      </c>
      <c r="B837" s="99" t="e">
        <f>'2 SERVICES'!#REF!</f>
        <v>#REF!</v>
      </c>
      <c r="C837" s="94">
        <f>'2 SERVICES'!B835</f>
        <v>0</v>
      </c>
      <c r="D837" s="95"/>
      <c r="E837" s="89"/>
      <c r="F837" s="100">
        <f t="shared" si="13"/>
        <v>30</v>
      </c>
      <c r="G837" s="91" t="s">
        <v>186</v>
      </c>
      <c r="H837" s="96">
        <f t="shared" si="14"/>
        <v>180</v>
      </c>
      <c r="I837" s="89"/>
      <c r="J837" s="96" t="e">
        <f>'2 SERVICES'!#REF!</f>
        <v>#REF!</v>
      </c>
      <c r="K837" s="91"/>
      <c r="L837" s="97" t="e">
        <f>'2 SERVICES'!#REF!</f>
        <v>#REF!</v>
      </c>
      <c r="M837" s="774" t="s">
        <v>165</v>
      </c>
      <c r="N837" s="462"/>
      <c r="O837" s="462"/>
      <c r="P837" s="462"/>
      <c r="Q837" s="462"/>
      <c r="R837" s="463"/>
      <c r="S837" s="98" t="e">
        <f t="shared" si="15"/>
        <v>#REF!</v>
      </c>
      <c r="T837" s="1"/>
      <c r="U837" s="1"/>
      <c r="V837" s="1"/>
      <c r="W837" s="1"/>
      <c r="X837" s="1"/>
      <c r="Y837" s="1"/>
      <c r="Z837" s="1"/>
    </row>
    <row r="838" spans="1:26" ht="39.75" customHeight="1" x14ac:dyDescent="0.25">
      <c r="A838" s="92">
        <f t="shared" si="12"/>
        <v>825</v>
      </c>
      <c r="B838" s="93" t="e">
        <f>'2 SERVICES'!#REF!</f>
        <v>#REF!</v>
      </c>
      <c r="C838" s="94">
        <f>'2 SERVICES'!B836</f>
        <v>0</v>
      </c>
      <c r="D838" s="95"/>
      <c r="E838" s="89"/>
      <c r="F838" s="96">
        <f t="shared" si="13"/>
        <v>30</v>
      </c>
      <c r="G838" s="91" t="s">
        <v>185</v>
      </c>
      <c r="H838" s="96">
        <f t="shared" si="14"/>
        <v>180</v>
      </c>
      <c r="I838" s="89"/>
      <c r="J838" s="96" t="e">
        <f>'2 SERVICES'!#REF!</f>
        <v>#REF!</v>
      </c>
      <c r="K838" s="91"/>
      <c r="L838" s="97" t="e">
        <f>'2 SERVICES'!#REF!</f>
        <v>#REF!</v>
      </c>
      <c r="M838" s="774" t="s">
        <v>165</v>
      </c>
      <c r="N838" s="462"/>
      <c r="O838" s="462"/>
      <c r="P838" s="462"/>
      <c r="Q838" s="462"/>
      <c r="R838" s="463"/>
      <c r="S838" s="98" t="e">
        <f t="shared" si="15"/>
        <v>#REF!</v>
      </c>
      <c r="T838" s="1"/>
      <c r="U838" s="1"/>
      <c r="V838" s="1"/>
      <c r="W838" s="1"/>
      <c r="X838" s="1"/>
      <c r="Y838" s="1"/>
      <c r="Z838" s="1"/>
    </row>
    <row r="839" spans="1:26" ht="39.75" customHeight="1" x14ac:dyDescent="0.25">
      <c r="A839" s="92">
        <f t="shared" si="12"/>
        <v>826</v>
      </c>
      <c r="B839" s="99" t="e">
        <f>'2 SERVICES'!#REF!</f>
        <v>#REF!</v>
      </c>
      <c r="C839" s="94">
        <f>'2 SERVICES'!B837</f>
        <v>0</v>
      </c>
      <c r="D839" s="95"/>
      <c r="E839" s="89"/>
      <c r="F839" s="100">
        <f t="shared" si="13"/>
        <v>30</v>
      </c>
      <c r="G839" s="91" t="s">
        <v>186</v>
      </c>
      <c r="H839" s="96">
        <f t="shared" si="14"/>
        <v>180</v>
      </c>
      <c r="I839" s="89"/>
      <c r="J839" s="96" t="e">
        <f>'2 SERVICES'!#REF!</f>
        <v>#REF!</v>
      </c>
      <c r="K839" s="91"/>
      <c r="L839" s="97" t="e">
        <f>'2 SERVICES'!#REF!</f>
        <v>#REF!</v>
      </c>
      <c r="M839" s="774" t="s">
        <v>165</v>
      </c>
      <c r="N839" s="462"/>
      <c r="O839" s="462"/>
      <c r="P839" s="462"/>
      <c r="Q839" s="462"/>
      <c r="R839" s="463"/>
      <c r="S839" s="98" t="e">
        <f t="shared" si="15"/>
        <v>#REF!</v>
      </c>
      <c r="T839" s="1"/>
      <c r="U839" s="1"/>
      <c r="V839" s="1"/>
      <c r="W839" s="1"/>
      <c r="X839" s="1"/>
      <c r="Y839" s="1"/>
      <c r="Z839" s="1"/>
    </row>
    <row r="840" spans="1:26" ht="39.75" customHeight="1" x14ac:dyDescent="0.25">
      <c r="A840" s="92">
        <f t="shared" si="12"/>
        <v>827</v>
      </c>
      <c r="B840" s="93" t="e">
        <f>'2 SERVICES'!#REF!</f>
        <v>#REF!</v>
      </c>
      <c r="C840" s="94">
        <f>'2 SERVICES'!B838</f>
        <v>0</v>
      </c>
      <c r="D840" s="95"/>
      <c r="E840" s="89"/>
      <c r="F840" s="96">
        <f t="shared" si="13"/>
        <v>30</v>
      </c>
      <c r="G840" s="91" t="s">
        <v>185</v>
      </c>
      <c r="H840" s="96">
        <f t="shared" si="14"/>
        <v>180</v>
      </c>
      <c r="I840" s="89"/>
      <c r="J840" s="96" t="e">
        <f>'2 SERVICES'!#REF!</f>
        <v>#REF!</v>
      </c>
      <c r="K840" s="91"/>
      <c r="L840" s="97" t="e">
        <f>'2 SERVICES'!#REF!</f>
        <v>#REF!</v>
      </c>
      <c r="M840" s="774" t="s">
        <v>165</v>
      </c>
      <c r="N840" s="462"/>
      <c r="O840" s="462"/>
      <c r="P840" s="462"/>
      <c r="Q840" s="462"/>
      <c r="R840" s="463"/>
      <c r="S840" s="98" t="e">
        <f t="shared" si="15"/>
        <v>#REF!</v>
      </c>
      <c r="T840" s="1"/>
      <c r="U840" s="1"/>
      <c r="V840" s="1"/>
      <c r="W840" s="1"/>
      <c r="X840" s="1"/>
      <c r="Y840" s="1"/>
      <c r="Z840" s="1"/>
    </row>
    <row r="841" spans="1:26" ht="39.75" customHeight="1" x14ac:dyDescent="0.25">
      <c r="A841" s="92">
        <f t="shared" si="12"/>
        <v>828</v>
      </c>
      <c r="B841" s="99" t="e">
        <f>'2 SERVICES'!#REF!</f>
        <v>#REF!</v>
      </c>
      <c r="C841" s="94">
        <f>'2 SERVICES'!B839</f>
        <v>0</v>
      </c>
      <c r="D841" s="95"/>
      <c r="E841" s="89"/>
      <c r="F841" s="100">
        <f t="shared" si="13"/>
        <v>30</v>
      </c>
      <c r="G841" s="91" t="s">
        <v>186</v>
      </c>
      <c r="H841" s="96">
        <f t="shared" si="14"/>
        <v>180</v>
      </c>
      <c r="I841" s="89"/>
      <c r="J841" s="96" t="e">
        <f>'2 SERVICES'!#REF!</f>
        <v>#REF!</v>
      </c>
      <c r="K841" s="91"/>
      <c r="L841" s="97" t="e">
        <f>'2 SERVICES'!#REF!</f>
        <v>#REF!</v>
      </c>
      <c r="M841" s="774" t="s">
        <v>165</v>
      </c>
      <c r="N841" s="462"/>
      <c r="O841" s="462"/>
      <c r="P841" s="462"/>
      <c r="Q841" s="462"/>
      <c r="R841" s="463"/>
      <c r="S841" s="98" t="e">
        <f t="shared" si="15"/>
        <v>#REF!</v>
      </c>
      <c r="T841" s="1"/>
      <c r="U841" s="1"/>
      <c r="V841" s="1"/>
      <c r="W841" s="1"/>
      <c r="X841" s="1"/>
      <c r="Y841" s="1"/>
      <c r="Z841" s="1"/>
    </row>
    <row r="842" spans="1:26" ht="39.75" customHeight="1" x14ac:dyDescent="0.25">
      <c r="A842" s="92">
        <f t="shared" si="12"/>
        <v>829</v>
      </c>
      <c r="B842" s="93" t="e">
        <f>'2 SERVICES'!#REF!</f>
        <v>#REF!</v>
      </c>
      <c r="C842" s="94">
        <f>'2 SERVICES'!B840</f>
        <v>0</v>
      </c>
      <c r="D842" s="95"/>
      <c r="E842" s="89"/>
      <c r="F842" s="96">
        <f t="shared" si="13"/>
        <v>30</v>
      </c>
      <c r="G842" s="91" t="s">
        <v>185</v>
      </c>
      <c r="H842" s="96">
        <f t="shared" si="14"/>
        <v>180</v>
      </c>
      <c r="I842" s="89"/>
      <c r="J842" s="96" t="e">
        <f>'2 SERVICES'!#REF!</f>
        <v>#REF!</v>
      </c>
      <c r="K842" s="91"/>
      <c r="L842" s="97" t="e">
        <f>'2 SERVICES'!#REF!</f>
        <v>#REF!</v>
      </c>
      <c r="M842" s="774" t="s">
        <v>165</v>
      </c>
      <c r="N842" s="462"/>
      <c r="O842" s="462"/>
      <c r="P842" s="462"/>
      <c r="Q842" s="462"/>
      <c r="R842" s="463"/>
      <c r="S842" s="98" t="e">
        <f t="shared" si="15"/>
        <v>#REF!</v>
      </c>
      <c r="T842" s="1"/>
      <c r="U842" s="1"/>
      <c r="V842" s="1"/>
      <c r="W842" s="1"/>
      <c r="X842" s="1"/>
      <c r="Y842" s="1"/>
      <c r="Z842" s="1"/>
    </row>
    <row r="843" spans="1:26" ht="39.75" customHeight="1" x14ac:dyDescent="0.25">
      <c r="A843" s="92">
        <f t="shared" si="12"/>
        <v>830</v>
      </c>
      <c r="B843" s="99" t="e">
        <f>'2 SERVICES'!#REF!</f>
        <v>#REF!</v>
      </c>
      <c r="C843" s="94">
        <f>'2 SERVICES'!B841</f>
        <v>0</v>
      </c>
      <c r="D843" s="95"/>
      <c r="E843" s="89"/>
      <c r="F843" s="100">
        <f t="shared" si="13"/>
        <v>30</v>
      </c>
      <c r="G843" s="91" t="s">
        <v>186</v>
      </c>
      <c r="H843" s="96">
        <f t="shared" si="14"/>
        <v>180</v>
      </c>
      <c r="I843" s="89"/>
      <c r="J843" s="96" t="e">
        <f>'2 SERVICES'!#REF!</f>
        <v>#REF!</v>
      </c>
      <c r="K843" s="91"/>
      <c r="L843" s="97" t="e">
        <f>'2 SERVICES'!#REF!</f>
        <v>#REF!</v>
      </c>
      <c r="M843" s="774" t="s">
        <v>165</v>
      </c>
      <c r="N843" s="462"/>
      <c r="O843" s="462"/>
      <c r="P843" s="462"/>
      <c r="Q843" s="462"/>
      <c r="R843" s="463"/>
      <c r="S843" s="98" t="e">
        <f t="shared" si="15"/>
        <v>#REF!</v>
      </c>
      <c r="T843" s="1"/>
      <c r="U843" s="1"/>
      <c r="V843" s="1"/>
      <c r="W843" s="1"/>
      <c r="X843" s="1"/>
      <c r="Y843" s="1"/>
      <c r="Z843" s="1"/>
    </row>
    <row r="844" spans="1:26" ht="39.75" customHeight="1" x14ac:dyDescent="0.25">
      <c r="A844" s="92">
        <f t="shared" si="12"/>
        <v>831</v>
      </c>
      <c r="B844" s="93" t="e">
        <f>'2 SERVICES'!#REF!</f>
        <v>#REF!</v>
      </c>
      <c r="C844" s="94">
        <f>'2 SERVICES'!B842</f>
        <v>0</v>
      </c>
      <c r="D844" s="95"/>
      <c r="E844" s="89"/>
      <c r="F844" s="96">
        <f t="shared" si="13"/>
        <v>30</v>
      </c>
      <c r="G844" s="91" t="s">
        <v>185</v>
      </c>
      <c r="H844" s="96">
        <f t="shared" si="14"/>
        <v>180</v>
      </c>
      <c r="I844" s="89"/>
      <c r="J844" s="96" t="e">
        <f>'2 SERVICES'!#REF!</f>
        <v>#REF!</v>
      </c>
      <c r="K844" s="91"/>
      <c r="L844" s="97" t="e">
        <f>'2 SERVICES'!#REF!</f>
        <v>#REF!</v>
      </c>
      <c r="M844" s="774" t="s">
        <v>165</v>
      </c>
      <c r="N844" s="462"/>
      <c r="O844" s="462"/>
      <c r="P844" s="462"/>
      <c r="Q844" s="462"/>
      <c r="R844" s="463"/>
      <c r="S844" s="98" t="e">
        <f t="shared" si="15"/>
        <v>#REF!</v>
      </c>
      <c r="T844" s="1"/>
      <c r="U844" s="1"/>
      <c r="V844" s="1"/>
      <c r="W844" s="1"/>
      <c r="X844" s="1"/>
      <c r="Y844" s="1"/>
      <c r="Z844" s="1"/>
    </row>
    <row r="845" spans="1:26" ht="39.75" customHeight="1" x14ac:dyDescent="0.25">
      <c r="A845" s="92">
        <f t="shared" si="12"/>
        <v>832</v>
      </c>
      <c r="B845" s="99" t="e">
        <f>'2 SERVICES'!#REF!</f>
        <v>#REF!</v>
      </c>
      <c r="C845" s="94">
        <f>'2 SERVICES'!B843</f>
        <v>0</v>
      </c>
      <c r="D845" s="95"/>
      <c r="E845" s="89"/>
      <c r="F845" s="100">
        <f t="shared" si="13"/>
        <v>30</v>
      </c>
      <c r="G845" s="91" t="s">
        <v>186</v>
      </c>
      <c r="H845" s="96">
        <f t="shared" si="14"/>
        <v>180</v>
      </c>
      <c r="I845" s="89"/>
      <c r="J845" s="96" t="e">
        <f>'2 SERVICES'!#REF!</f>
        <v>#REF!</v>
      </c>
      <c r="K845" s="91"/>
      <c r="L845" s="97" t="e">
        <f>'2 SERVICES'!#REF!</f>
        <v>#REF!</v>
      </c>
      <c r="M845" s="774" t="s">
        <v>165</v>
      </c>
      <c r="N845" s="462"/>
      <c r="O845" s="462"/>
      <c r="P845" s="462"/>
      <c r="Q845" s="462"/>
      <c r="R845" s="463"/>
      <c r="S845" s="98" t="e">
        <f t="shared" si="15"/>
        <v>#REF!</v>
      </c>
      <c r="T845" s="1"/>
      <c r="U845" s="1"/>
      <c r="V845" s="1"/>
      <c r="W845" s="1"/>
      <c r="X845" s="1"/>
      <c r="Y845" s="1"/>
      <c r="Z845" s="1"/>
    </row>
    <row r="846" spans="1:26" ht="39.75" customHeight="1" x14ac:dyDescent="0.25">
      <c r="A846" s="92">
        <f t="shared" si="12"/>
        <v>833</v>
      </c>
      <c r="B846" s="93" t="e">
        <f>'2 SERVICES'!#REF!</f>
        <v>#REF!</v>
      </c>
      <c r="C846" s="94">
        <f>'2 SERVICES'!B844</f>
        <v>0</v>
      </c>
      <c r="D846" s="95"/>
      <c r="E846" s="89"/>
      <c r="F846" s="96">
        <f t="shared" si="13"/>
        <v>30</v>
      </c>
      <c r="G846" s="91" t="s">
        <v>185</v>
      </c>
      <c r="H846" s="96">
        <f t="shared" si="14"/>
        <v>180</v>
      </c>
      <c r="I846" s="89"/>
      <c r="J846" s="96" t="e">
        <f>'2 SERVICES'!#REF!</f>
        <v>#REF!</v>
      </c>
      <c r="K846" s="91"/>
      <c r="L846" s="97" t="e">
        <f>'2 SERVICES'!#REF!</f>
        <v>#REF!</v>
      </c>
      <c r="M846" s="774" t="s">
        <v>165</v>
      </c>
      <c r="N846" s="462"/>
      <c r="O846" s="462"/>
      <c r="P846" s="462"/>
      <c r="Q846" s="462"/>
      <c r="R846" s="463"/>
      <c r="S846" s="98" t="e">
        <f t="shared" si="15"/>
        <v>#REF!</v>
      </c>
      <c r="T846" s="1"/>
      <c r="U846" s="1"/>
      <c r="V846" s="1"/>
      <c r="W846" s="1"/>
      <c r="X846" s="1"/>
      <c r="Y846" s="1"/>
      <c r="Z846" s="1"/>
    </row>
    <row r="847" spans="1:26" ht="39.75" customHeight="1" x14ac:dyDescent="0.25">
      <c r="A847" s="92">
        <f t="shared" si="12"/>
        <v>834</v>
      </c>
      <c r="B847" s="99" t="e">
        <f>'2 SERVICES'!#REF!</f>
        <v>#REF!</v>
      </c>
      <c r="C847" s="94">
        <f>'2 SERVICES'!B845</f>
        <v>0</v>
      </c>
      <c r="D847" s="95"/>
      <c r="E847" s="89"/>
      <c r="F847" s="100">
        <f t="shared" si="13"/>
        <v>30</v>
      </c>
      <c r="G847" s="91" t="s">
        <v>186</v>
      </c>
      <c r="H847" s="96">
        <f t="shared" si="14"/>
        <v>180</v>
      </c>
      <c r="I847" s="89"/>
      <c r="J847" s="96" t="e">
        <f>'2 SERVICES'!#REF!</f>
        <v>#REF!</v>
      </c>
      <c r="K847" s="91"/>
      <c r="L847" s="97" t="e">
        <f>'2 SERVICES'!#REF!</f>
        <v>#REF!</v>
      </c>
      <c r="M847" s="774" t="s">
        <v>165</v>
      </c>
      <c r="N847" s="462"/>
      <c r="O847" s="462"/>
      <c r="P847" s="462"/>
      <c r="Q847" s="462"/>
      <c r="R847" s="463"/>
      <c r="S847" s="98" t="e">
        <f t="shared" si="15"/>
        <v>#REF!</v>
      </c>
      <c r="T847" s="1"/>
      <c r="U847" s="1"/>
      <c r="V847" s="1"/>
      <c r="W847" s="1"/>
      <c r="X847" s="1"/>
      <c r="Y847" s="1"/>
      <c r="Z847" s="1"/>
    </row>
    <row r="848" spans="1:26" ht="39.75" customHeight="1" x14ac:dyDescent="0.25">
      <c r="A848" s="92">
        <f t="shared" si="12"/>
        <v>835</v>
      </c>
      <c r="B848" s="93" t="e">
        <f>'2 SERVICES'!#REF!</f>
        <v>#REF!</v>
      </c>
      <c r="C848" s="94">
        <f>'2 SERVICES'!B846</f>
        <v>0</v>
      </c>
      <c r="D848" s="95"/>
      <c r="E848" s="89"/>
      <c r="F848" s="96">
        <f t="shared" si="13"/>
        <v>30</v>
      </c>
      <c r="G848" s="91" t="s">
        <v>185</v>
      </c>
      <c r="H848" s="96">
        <f t="shared" si="14"/>
        <v>180</v>
      </c>
      <c r="I848" s="89"/>
      <c r="J848" s="96" t="e">
        <f>'2 SERVICES'!#REF!</f>
        <v>#REF!</v>
      </c>
      <c r="K848" s="91"/>
      <c r="L848" s="97" t="e">
        <f>'2 SERVICES'!#REF!</f>
        <v>#REF!</v>
      </c>
      <c r="M848" s="774" t="s">
        <v>165</v>
      </c>
      <c r="N848" s="462"/>
      <c r="O848" s="462"/>
      <c r="P848" s="462"/>
      <c r="Q848" s="462"/>
      <c r="R848" s="463"/>
      <c r="S848" s="98" t="e">
        <f t="shared" si="15"/>
        <v>#REF!</v>
      </c>
      <c r="T848" s="1"/>
      <c r="U848" s="1"/>
      <c r="V848" s="1"/>
      <c r="W848" s="1"/>
      <c r="X848" s="1"/>
      <c r="Y848" s="1"/>
      <c r="Z848" s="1"/>
    </row>
    <row r="849" spans="1:26" ht="39.75" customHeight="1" x14ac:dyDescent="0.25">
      <c r="A849" s="92">
        <f t="shared" si="12"/>
        <v>836</v>
      </c>
      <c r="B849" s="99" t="e">
        <f>'2 SERVICES'!#REF!</f>
        <v>#REF!</v>
      </c>
      <c r="C849" s="94">
        <f>'2 SERVICES'!B847</f>
        <v>0</v>
      </c>
      <c r="D849" s="95"/>
      <c r="E849" s="89"/>
      <c r="F849" s="100">
        <f t="shared" si="13"/>
        <v>30</v>
      </c>
      <c r="G849" s="91" t="s">
        <v>186</v>
      </c>
      <c r="H849" s="96">
        <f t="shared" si="14"/>
        <v>180</v>
      </c>
      <c r="I849" s="89"/>
      <c r="J849" s="96" t="e">
        <f>'2 SERVICES'!#REF!</f>
        <v>#REF!</v>
      </c>
      <c r="K849" s="91"/>
      <c r="L849" s="97" t="e">
        <f>'2 SERVICES'!#REF!</f>
        <v>#REF!</v>
      </c>
      <c r="M849" s="774" t="s">
        <v>165</v>
      </c>
      <c r="N849" s="462"/>
      <c r="O849" s="462"/>
      <c r="P849" s="462"/>
      <c r="Q849" s="462"/>
      <c r="R849" s="463"/>
      <c r="S849" s="98" t="e">
        <f t="shared" si="15"/>
        <v>#REF!</v>
      </c>
      <c r="T849" s="1"/>
      <c r="U849" s="1"/>
      <c r="V849" s="1"/>
      <c r="W849" s="1"/>
      <c r="X849" s="1"/>
      <c r="Y849" s="1"/>
      <c r="Z849" s="1"/>
    </row>
    <row r="850" spans="1:26" ht="39.75" customHeight="1" x14ac:dyDescent="0.25">
      <c r="A850" s="92">
        <f t="shared" si="12"/>
        <v>837</v>
      </c>
      <c r="B850" s="93" t="e">
        <f>'2 SERVICES'!#REF!</f>
        <v>#REF!</v>
      </c>
      <c r="C850" s="94">
        <f>'2 SERVICES'!B848</f>
        <v>0</v>
      </c>
      <c r="D850" s="95"/>
      <c r="E850" s="89"/>
      <c r="F850" s="96">
        <f t="shared" si="13"/>
        <v>30</v>
      </c>
      <c r="G850" s="91" t="s">
        <v>185</v>
      </c>
      <c r="H850" s="96">
        <f t="shared" si="14"/>
        <v>180</v>
      </c>
      <c r="I850" s="89"/>
      <c r="J850" s="96" t="e">
        <f>'2 SERVICES'!#REF!</f>
        <v>#REF!</v>
      </c>
      <c r="K850" s="91"/>
      <c r="L850" s="97" t="e">
        <f>'2 SERVICES'!#REF!</f>
        <v>#REF!</v>
      </c>
      <c r="M850" s="774" t="s">
        <v>165</v>
      </c>
      <c r="N850" s="462"/>
      <c r="O850" s="462"/>
      <c r="P850" s="462"/>
      <c r="Q850" s="462"/>
      <c r="R850" s="463"/>
      <c r="S850" s="98" t="e">
        <f t="shared" si="15"/>
        <v>#REF!</v>
      </c>
      <c r="T850" s="1"/>
      <c r="U850" s="1"/>
      <c r="V850" s="1"/>
      <c r="W850" s="1"/>
      <c r="X850" s="1"/>
      <c r="Y850" s="1"/>
      <c r="Z850" s="1"/>
    </row>
    <row r="851" spans="1:26" ht="39.75" customHeight="1" x14ac:dyDescent="0.25">
      <c r="A851" s="92">
        <f t="shared" si="12"/>
        <v>838</v>
      </c>
      <c r="B851" s="99" t="e">
        <f>'2 SERVICES'!#REF!</f>
        <v>#REF!</v>
      </c>
      <c r="C851" s="94">
        <f>'2 SERVICES'!B849</f>
        <v>0</v>
      </c>
      <c r="D851" s="95"/>
      <c r="E851" s="89"/>
      <c r="F851" s="100">
        <f t="shared" si="13"/>
        <v>30</v>
      </c>
      <c r="G851" s="91" t="s">
        <v>186</v>
      </c>
      <c r="H851" s="96">
        <f t="shared" si="14"/>
        <v>180</v>
      </c>
      <c r="I851" s="89"/>
      <c r="J851" s="96" t="e">
        <f>'2 SERVICES'!#REF!</f>
        <v>#REF!</v>
      </c>
      <c r="K851" s="91"/>
      <c r="L851" s="97" t="e">
        <f>'2 SERVICES'!#REF!</f>
        <v>#REF!</v>
      </c>
      <c r="M851" s="774" t="s">
        <v>165</v>
      </c>
      <c r="N851" s="462"/>
      <c r="O851" s="462"/>
      <c r="P851" s="462"/>
      <c r="Q851" s="462"/>
      <c r="R851" s="463"/>
      <c r="S851" s="98" t="e">
        <f t="shared" si="15"/>
        <v>#REF!</v>
      </c>
      <c r="T851" s="1"/>
      <c r="U851" s="1"/>
      <c r="V851" s="1"/>
      <c r="W851" s="1"/>
      <c r="X851" s="1"/>
      <c r="Y851" s="1"/>
      <c r="Z851" s="1"/>
    </row>
    <row r="852" spans="1:26" ht="39.75" customHeight="1" x14ac:dyDescent="0.25">
      <c r="A852" s="92">
        <f t="shared" si="12"/>
        <v>839</v>
      </c>
      <c r="B852" s="93" t="e">
        <f>'2 SERVICES'!#REF!</f>
        <v>#REF!</v>
      </c>
      <c r="C852" s="94">
        <f>'2 SERVICES'!B850</f>
        <v>0</v>
      </c>
      <c r="D852" s="95"/>
      <c r="E852" s="89"/>
      <c r="F852" s="96">
        <f t="shared" si="13"/>
        <v>30</v>
      </c>
      <c r="G852" s="91" t="s">
        <v>185</v>
      </c>
      <c r="H852" s="96">
        <f t="shared" si="14"/>
        <v>180</v>
      </c>
      <c r="I852" s="89"/>
      <c r="J852" s="96" t="e">
        <f>'2 SERVICES'!#REF!</f>
        <v>#REF!</v>
      </c>
      <c r="K852" s="91"/>
      <c r="L852" s="97" t="e">
        <f>'2 SERVICES'!#REF!</f>
        <v>#REF!</v>
      </c>
      <c r="M852" s="774" t="s">
        <v>165</v>
      </c>
      <c r="N852" s="462"/>
      <c r="O852" s="462"/>
      <c r="P852" s="462"/>
      <c r="Q852" s="462"/>
      <c r="R852" s="463"/>
      <c r="S852" s="98" t="e">
        <f t="shared" si="15"/>
        <v>#REF!</v>
      </c>
      <c r="T852" s="1"/>
      <c r="U852" s="1"/>
      <c r="V852" s="1"/>
      <c r="W852" s="1"/>
      <c r="X852" s="1"/>
      <c r="Y852" s="1"/>
      <c r="Z852" s="1"/>
    </row>
    <row r="853" spans="1:26" ht="39.75" customHeight="1" x14ac:dyDescent="0.25">
      <c r="A853" s="92">
        <f t="shared" si="12"/>
        <v>840</v>
      </c>
      <c r="B853" s="99" t="e">
        <f>'2 SERVICES'!#REF!</f>
        <v>#REF!</v>
      </c>
      <c r="C853" s="94">
        <f>'2 SERVICES'!B851</f>
        <v>0</v>
      </c>
      <c r="D853" s="95"/>
      <c r="E853" s="89"/>
      <c r="F853" s="100">
        <f t="shared" si="13"/>
        <v>30</v>
      </c>
      <c r="G853" s="91" t="s">
        <v>186</v>
      </c>
      <c r="H853" s="96">
        <f t="shared" si="14"/>
        <v>180</v>
      </c>
      <c r="I853" s="89"/>
      <c r="J853" s="96" t="e">
        <f>'2 SERVICES'!#REF!</f>
        <v>#REF!</v>
      </c>
      <c r="K853" s="91"/>
      <c r="L853" s="97" t="e">
        <f>'2 SERVICES'!#REF!</f>
        <v>#REF!</v>
      </c>
      <c r="M853" s="774" t="s">
        <v>165</v>
      </c>
      <c r="N853" s="462"/>
      <c r="O853" s="462"/>
      <c r="P853" s="462"/>
      <c r="Q853" s="462"/>
      <c r="R853" s="463"/>
      <c r="S853" s="98" t="e">
        <f t="shared" si="15"/>
        <v>#REF!</v>
      </c>
      <c r="T853" s="1"/>
      <c r="U853" s="1"/>
      <c r="V853" s="1"/>
      <c r="W853" s="1"/>
      <c r="X853" s="1"/>
      <c r="Y853" s="1"/>
      <c r="Z853" s="1"/>
    </row>
    <row r="854" spans="1:26" ht="39.75" customHeight="1" x14ac:dyDescent="0.25">
      <c r="A854" s="92">
        <f t="shared" si="12"/>
        <v>841</v>
      </c>
      <c r="B854" s="93" t="e">
        <f>'2 SERVICES'!#REF!</f>
        <v>#REF!</v>
      </c>
      <c r="C854" s="94">
        <f>'2 SERVICES'!B852</f>
        <v>0</v>
      </c>
      <c r="D854" s="95"/>
      <c r="E854" s="89"/>
      <c r="F854" s="96">
        <f t="shared" si="13"/>
        <v>30</v>
      </c>
      <c r="G854" s="91" t="s">
        <v>185</v>
      </c>
      <c r="H854" s="96">
        <f t="shared" si="14"/>
        <v>180</v>
      </c>
      <c r="I854" s="89"/>
      <c r="J854" s="96" t="e">
        <f>'2 SERVICES'!#REF!</f>
        <v>#REF!</v>
      </c>
      <c r="K854" s="91"/>
      <c r="L854" s="97" t="e">
        <f>'2 SERVICES'!#REF!</f>
        <v>#REF!</v>
      </c>
      <c r="M854" s="774" t="s">
        <v>165</v>
      </c>
      <c r="N854" s="462"/>
      <c r="O854" s="462"/>
      <c r="P854" s="462"/>
      <c r="Q854" s="462"/>
      <c r="R854" s="463"/>
      <c r="S854" s="98" t="e">
        <f t="shared" si="15"/>
        <v>#REF!</v>
      </c>
      <c r="T854" s="1"/>
      <c r="U854" s="1"/>
      <c r="V854" s="1"/>
      <c r="W854" s="1"/>
      <c r="X854" s="1"/>
      <c r="Y854" s="1"/>
      <c r="Z854" s="1"/>
    </row>
    <row r="855" spans="1:26" ht="39.75" customHeight="1" x14ac:dyDescent="0.25">
      <c r="A855" s="92">
        <f t="shared" si="12"/>
        <v>842</v>
      </c>
      <c r="B855" s="99" t="e">
        <f>'2 SERVICES'!#REF!</f>
        <v>#REF!</v>
      </c>
      <c r="C855" s="94">
        <f>'2 SERVICES'!B853</f>
        <v>0</v>
      </c>
      <c r="D855" s="95"/>
      <c r="E855" s="89"/>
      <c r="F855" s="100">
        <f t="shared" si="13"/>
        <v>30</v>
      </c>
      <c r="G855" s="91" t="s">
        <v>186</v>
      </c>
      <c r="H855" s="96">
        <f t="shared" si="14"/>
        <v>180</v>
      </c>
      <c r="I855" s="89"/>
      <c r="J855" s="96" t="e">
        <f>'2 SERVICES'!#REF!</f>
        <v>#REF!</v>
      </c>
      <c r="K855" s="91"/>
      <c r="L855" s="97" t="e">
        <f>'2 SERVICES'!#REF!</f>
        <v>#REF!</v>
      </c>
      <c r="M855" s="774" t="s">
        <v>165</v>
      </c>
      <c r="N855" s="462"/>
      <c r="O855" s="462"/>
      <c r="P855" s="462"/>
      <c r="Q855" s="462"/>
      <c r="R855" s="463"/>
      <c r="S855" s="98" t="e">
        <f t="shared" si="15"/>
        <v>#REF!</v>
      </c>
      <c r="T855" s="1"/>
      <c r="U855" s="1"/>
      <c r="V855" s="1"/>
      <c r="W855" s="1"/>
      <c r="X855" s="1"/>
      <c r="Y855" s="1"/>
      <c r="Z855" s="1"/>
    </row>
    <row r="856" spans="1:26" ht="39.75" customHeight="1" x14ac:dyDescent="0.25">
      <c r="A856" s="92">
        <f t="shared" si="12"/>
        <v>843</v>
      </c>
      <c r="B856" s="93" t="e">
        <f>'2 SERVICES'!#REF!</f>
        <v>#REF!</v>
      </c>
      <c r="C856" s="94">
        <f>'2 SERVICES'!B854</f>
        <v>0</v>
      </c>
      <c r="D856" s="95"/>
      <c r="E856" s="89"/>
      <c r="F856" s="96">
        <f t="shared" si="13"/>
        <v>30</v>
      </c>
      <c r="G856" s="91" t="s">
        <v>185</v>
      </c>
      <c r="H856" s="96">
        <f t="shared" si="14"/>
        <v>180</v>
      </c>
      <c r="I856" s="89"/>
      <c r="J856" s="96" t="e">
        <f>'2 SERVICES'!#REF!</f>
        <v>#REF!</v>
      </c>
      <c r="K856" s="91"/>
      <c r="L856" s="97" t="e">
        <f>'2 SERVICES'!#REF!</f>
        <v>#REF!</v>
      </c>
      <c r="M856" s="774" t="s">
        <v>165</v>
      </c>
      <c r="N856" s="462"/>
      <c r="O856" s="462"/>
      <c r="P856" s="462"/>
      <c r="Q856" s="462"/>
      <c r="R856" s="463"/>
      <c r="S856" s="98" t="e">
        <f t="shared" si="15"/>
        <v>#REF!</v>
      </c>
      <c r="T856" s="1"/>
      <c r="U856" s="1"/>
      <c r="V856" s="1"/>
      <c r="W856" s="1"/>
      <c r="X856" s="1"/>
      <c r="Y856" s="1"/>
      <c r="Z856" s="1"/>
    </row>
    <row r="857" spans="1:26" ht="39.75" customHeight="1" x14ac:dyDescent="0.25">
      <c r="A857" s="92">
        <f t="shared" si="12"/>
        <v>844</v>
      </c>
      <c r="B857" s="99" t="e">
        <f>'2 SERVICES'!#REF!</f>
        <v>#REF!</v>
      </c>
      <c r="C857" s="94">
        <f>'2 SERVICES'!B855</f>
        <v>0</v>
      </c>
      <c r="D857" s="95"/>
      <c r="E857" s="89"/>
      <c r="F857" s="100">
        <f t="shared" si="13"/>
        <v>30</v>
      </c>
      <c r="G857" s="91" t="s">
        <v>186</v>
      </c>
      <c r="H857" s="96">
        <f t="shared" si="14"/>
        <v>180</v>
      </c>
      <c r="I857" s="89"/>
      <c r="J857" s="96" t="e">
        <f>'2 SERVICES'!#REF!</f>
        <v>#REF!</v>
      </c>
      <c r="K857" s="91"/>
      <c r="L857" s="97" t="e">
        <f>'2 SERVICES'!#REF!</f>
        <v>#REF!</v>
      </c>
      <c r="M857" s="774" t="s">
        <v>165</v>
      </c>
      <c r="N857" s="462"/>
      <c r="O857" s="462"/>
      <c r="P857" s="462"/>
      <c r="Q857" s="462"/>
      <c r="R857" s="463"/>
      <c r="S857" s="98" t="e">
        <f t="shared" si="15"/>
        <v>#REF!</v>
      </c>
      <c r="T857" s="1"/>
      <c r="U857" s="1"/>
      <c r="V857" s="1"/>
      <c r="W857" s="1"/>
      <c r="X857" s="1"/>
      <c r="Y857" s="1"/>
      <c r="Z857" s="1"/>
    </row>
    <row r="858" spans="1:26" ht="39.75" customHeight="1" x14ac:dyDescent="0.25">
      <c r="A858" s="92">
        <f t="shared" si="12"/>
        <v>845</v>
      </c>
      <c r="B858" s="93" t="e">
        <f>'2 SERVICES'!#REF!</f>
        <v>#REF!</v>
      </c>
      <c r="C858" s="94">
        <f>'2 SERVICES'!B856</f>
        <v>0</v>
      </c>
      <c r="D858" s="95"/>
      <c r="E858" s="89"/>
      <c r="F858" s="96">
        <f t="shared" si="13"/>
        <v>30</v>
      </c>
      <c r="G858" s="91" t="s">
        <v>185</v>
      </c>
      <c r="H858" s="96">
        <f t="shared" si="14"/>
        <v>180</v>
      </c>
      <c r="I858" s="89"/>
      <c r="J858" s="96" t="e">
        <f>'2 SERVICES'!#REF!</f>
        <v>#REF!</v>
      </c>
      <c r="K858" s="91"/>
      <c r="L858" s="97" t="e">
        <f>'2 SERVICES'!#REF!</f>
        <v>#REF!</v>
      </c>
      <c r="M858" s="774" t="s">
        <v>165</v>
      </c>
      <c r="N858" s="462"/>
      <c r="O858" s="462"/>
      <c r="P858" s="462"/>
      <c r="Q858" s="462"/>
      <c r="R858" s="463"/>
      <c r="S858" s="98" t="e">
        <f t="shared" si="15"/>
        <v>#REF!</v>
      </c>
      <c r="T858" s="1"/>
      <c r="U858" s="1"/>
      <c r="V858" s="1"/>
      <c r="W858" s="1"/>
      <c r="X858" s="1"/>
      <c r="Y858" s="1"/>
      <c r="Z858" s="1"/>
    </row>
    <row r="859" spans="1:26" ht="39.75" customHeight="1" x14ac:dyDescent="0.25">
      <c r="A859" s="92">
        <f t="shared" si="12"/>
        <v>846</v>
      </c>
      <c r="B859" s="99" t="e">
        <f>'2 SERVICES'!#REF!</f>
        <v>#REF!</v>
      </c>
      <c r="C859" s="94">
        <f>'2 SERVICES'!B857</f>
        <v>0</v>
      </c>
      <c r="D859" s="95"/>
      <c r="E859" s="89"/>
      <c r="F859" s="100">
        <f t="shared" si="13"/>
        <v>30</v>
      </c>
      <c r="G859" s="91" t="s">
        <v>186</v>
      </c>
      <c r="H859" s="96">
        <f t="shared" si="14"/>
        <v>180</v>
      </c>
      <c r="I859" s="89"/>
      <c r="J859" s="96" t="e">
        <f>'2 SERVICES'!#REF!</f>
        <v>#REF!</v>
      </c>
      <c r="K859" s="91"/>
      <c r="L859" s="97" t="e">
        <f>'2 SERVICES'!#REF!</f>
        <v>#REF!</v>
      </c>
      <c r="M859" s="774" t="s">
        <v>165</v>
      </c>
      <c r="N859" s="462"/>
      <c r="O859" s="462"/>
      <c r="P859" s="462"/>
      <c r="Q859" s="462"/>
      <c r="R859" s="463"/>
      <c r="S859" s="98" t="e">
        <f t="shared" si="15"/>
        <v>#REF!</v>
      </c>
      <c r="T859" s="1"/>
      <c r="U859" s="1"/>
      <c r="V859" s="1"/>
      <c r="W859" s="1"/>
      <c r="X859" s="1"/>
      <c r="Y859" s="1"/>
      <c r="Z859" s="1"/>
    </row>
    <row r="860" spans="1:26" ht="39.75" customHeight="1" x14ac:dyDescent="0.25">
      <c r="A860" s="92">
        <f t="shared" si="12"/>
        <v>847</v>
      </c>
      <c r="B860" s="93" t="e">
        <f>'2 SERVICES'!#REF!</f>
        <v>#REF!</v>
      </c>
      <c r="C860" s="94">
        <f>'2 SERVICES'!B858</f>
        <v>0</v>
      </c>
      <c r="D860" s="95"/>
      <c r="E860" s="89"/>
      <c r="F860" s="96">
        <f t="shared" si="13"/>
        <v>30</v>
      </c>
      <c r="G860" s="91" t="s">
        <v>185</v>
      </c>
      <c r="H860" s="96">
        <f t="shared" si="14"/>
        <v>180</v>
      </c>
      <c r="I860" s="89"/>
      <c r="J860" s="96" t="e">
        <f>'2 SERVICES'!#REF!</f>
        <v>#REF!</v>
      </c>
      <c r="K860" s="91"/>
      <c r="L860" s="97" t="e">
        <f>'2 SERVICES'!#REF!</f>
        <v>#REF!</v>
      </c>
      <c r="M860" s="774" t="s">
        <v>165</v>
      </c>
      <c r="N860" s="462"/>
      <c r="O860" s="462"/>
      <c r="P860" s="462"/>
      <c r="Q860" s="462"/>
      <c r="R860" s="463"/>
      <c r="S860" s="98" t="e">
        <f t="shared" si="15"/>
        <v>#REF!</v>
      </c>
      <c r="T860" s="1"/>
      <c r="U860" s="1"/>
      <c r="V860" s="1"/>
      <c r="W860" s="1"/>
      <c r="X860" s="1"/>
      <c r="Y860" s="1"/>
      <c r="Z860" s="1"/>
    </row>
    <row r="861" spans="1:26" ht="39.75" customHeight="1" x14ac:dyDescent="0.25">
      <c r="A861" s="92">
        <f t="shared" si="12"/>
        <v>848</v>
      </c>
      <c r="B861" s="99" t="e">
        <f>'2 SERVICES'!#REF!</f>
        <v>#REF!</v>
      </c>
      <c r="C861" s="94">
        <f>'2 SERVICES'!B859</f>
        <v>0</v>
      </c>
      <c r="D861" s="95"/>
      <c r="E861" s="89"/>
      <c r="F861" s="100">
        <f t="shared" si="13"/>
        <v>30</v>
      </c>
      <c r="G861" s="91" t="s">
        <v>186</v>
      </c>
      <c r="H861" s="96">
        <f t="shared" si="14"/>
        <v>180</v>
      </c>
      <c r="I861" s="89"/>
      <c r="J861" s="96" t="e">
        <f>'2 SERVICES'!#REF!</f>
        <v>#REF!</v>
      </c>
      <c r="K861" s="91"/>
      <c r="L861" s="97" t="e">
        <f>'2 SERVICES'!#REF!</f>
        <v>#REF!</v>
      </c>
      <c r="M861" s="774" t="s">
        <v>165</v>
      </c>
      <c r="N861" s="462"/>
      <c r="O861" s="462"/>
      <c r="P861" s="462"/>
      <c r="Q861" s="462"/>
      <c r="R861" s="463"/>
      <c r="S861" s="98" t="e">
        <f t="shared" si="15"/>
        <v>#REF!</v>
      </c>
      <c r="T861" s="1"/>
      <c r="U861" s="1"/>
      <c r="V861" s="1"/>
      <c r="W861" s="1"/>
      <c r="X861" s="1"/>
      <c r="Y861" s="1"/>
      <c r="Z861" s="1"/>
    </row>
    <row r="862" spans="1:26" ht="39.75" customHeight="1" x14ac:dyDescent="0.25">
      <c r="A862" s="92">
        <f t="shared" si="12"/>
        <v>849</v>
      </c>
      <c r="B862" s="93" t="e">
        <f>'2 SERVICES'!#REF!</f>
        <v>#REF!</v>
      </c>
      <c r="C862" s="94">
        <f>'2 SERVICES'!B860</f>
        <v>0</v>
      </c>
      <c r="D862" s="95"/>
      <c r="E862" s="89"/>
      <c r="F862" s="96">
        <f t="shared" si="13"/>
        <v>30</v>
      </c>
      <c r="G862" s="91" t="s">
        <v>185</v>
      </c>
      <c r="H862" s="96">
        <f t="shared" si="14"/>
        <v>180</v>
      </c>
      <c r="I862" s="89"/>
      <c r="J862" s="96" t="e">
        <f>'2 SERVICES'!#REF!</f>
        <v>#REF!</v>
      </c>
      <c r="K862" s="91"/>
      <c r="L862" s="97" t="e">
        <f>'2 SERVICES'!#REF!</f>
        <v>#REF!</v>
      </c>
      <c r="M862" s="774" t="s">
        <v>165</v>
      </c>
      <c r="N862" s="462"/>
      <c r="O862" s="462"/>
      <c r="P862" s="462"/>
      <c r="Q862" s="462"/>
      <c r="R862" s="463"/>
      <c r="S862" s="98" t="e">
        <f t="shared" si="15"/>
        <v>#REF!</v>
      </c>
      <c r="T862" s="1"/>
      <c r="U862" s="1"/>
      <c r="V862" s="1"/>
      <c r="W862" s="1"/>
      <c r="X862" s="1"/>
      <c r="Y862" s="1"/>
      <c r="Z862" s="1"/>
    </row>
    <row r="863" spans="1:26" ht="39.75" customHeight="1" x14ac:dyDescent="0.25">
      <c r="A863" s="92">
        <f t="shared" si="12"/>
        <v>850</v>
      </c>
      <c r="B863" s="99" t="e">
        <f>'2 SERVICES'!#REF!</f>
        <v>#REF!</v>
      </c>
      <c r="C863" s="94">
        <f>'2 SERVICES'!B861</f>
        <v>0</v>
      </c>
      <c r="D863" s="95"/>
      <c r="E863" s="89"/>
      <c r="F863" s="100">
        <f t="shared" si="13"/>
        <v>30</v>
      </c>
      <c r="G863" s="91" t="s">
        <v>186</v>
      </c>
      <c r="H863" s="96">
        <f t="shared" si="14"/>
        <v>180</v>
      </c>
      <c r="I863" s="89"/>
      <c r="J863" s="96" t="e">
        <f>'2 SERVICES'!#REF!</f>
        <v>#REF!</v>
      </c>
      <c r="K863" s="91"/>
      <c r="L863" s="97" t="e">
        <f>'2 SERVICES'!#REF!</f>
        <v>#REF!</v>
      </c>
      <c r="M863" s="774" t="s">
        <v>165</v>
      </c>
      <c r="N863" s="462"/>
      <c r="O863" s="462"/>
      <c r="P863" s="462"/>
      <c r="Q863" s="462"/>
      <c r="R863" s="463"/>
      <c r="S863" s="98" t="e">
        <f t="shared" si="15"/>
        <v>#REF!</v>
      </c>
      <c r="T863" s="1"/>
      <c r="U863" s="1"/>
      <c r="V863" s="1"/>
      <c r="W863" s="1"/>
      <c r="X863" s="1"/>
      <c r="Y863" s="1"/>
      <c r="Z863" s="1"/>
    </row>
    <row r="864" spans="1:26" ht="39.75" customHeight="1" x14ac:dyDescent="0.25">
      <c r="A864" s="92">
        <f t="shared" si="12"/>
        <v>851</v>
      </c>
      <c r="B864" s="93" t="e">
        <f>'2 SERVICES'!#REF!</f>
        <v>#REF!</v>
      </c>
      <c r="C864" s="94">
        <f>'2 SERVICES'!B862</f>
        <v>0</v>
      </c>
      <c r="D864" s="95"/>
      <c r="E864" s="89"/>
      <c r="F864" s="96">
        <f t="shared" si="13"/>
        <v>30</v>
      </c>
      <c r="G864" s="91" t="s">
        <v>185</v>
      </c>
      <c r="H864" s="96">
        <f t="shared" si="14"/>
        <v>180</v>
      </c>
      <c r="I864" s="89"/>
      <c r="J864" s="96" t="e">
        <f>'2 SERVICES'!#REF!</f>
        <v>#REF!</v>
      </c>
      <c r="K864" s="91"/>
      <c r="L864" s="97" t="e">
        <f>'2 SERVICES'!#REF!</f>
        <v>#REF!</v>
      </c>
      <c r="M864" s="774" t="s">
        <v>165</v>
      </c>
      <c r="N864" s="462"/>
      <c r="O864" s="462"/>
      <c r="P864" s="462"/>
      <c r="Q864" s="462"/>
      <c r="R864" s="463"/>
      <c r="S864" s="98" t="e">
        <f t="shared" si="15"/>
        <v>#REF!</v>
      </c>
      <c r="T864" s="1"/>
      <c r="U864" s="1"/>
      <c r="V864" s="1"/>
      <c r="W864" s="1"/>
      <c r="X864" s="1"/>
      <c r="Y864" s="1"/>
      <c r="Z864" s="1"/>
    </row>
    <row r="865" spans="1:26" ht="39.75" customHeight="1" x14ac:dyDescent="0.25">
      <c r="A865" s="92">
        <f t="shared" si="12"/>
        <v>852</v>
      </c>
      <c r="B865" s="99" t="e">
        <f>'2 SERVICES'!#REF!</f>
        <v>#REF!</v>
      </c>
      <c r="C865" s="94">
        <f>'2 SERVICES'!B863</f>
        <v>0</v>
      </c>
      <c r="D865" s="95"/>
      <c r="E865" s="89"/>
      <c r="F865" s="100">
        <f t="shared" si="13"/>
        <v>30</v>
      </c>
      <c r="G865" s="91" t="s">
        <v>186</v>
      </c>
      <c r="H865" s="96">
        <f t="shared" si="14"/>
        <v>180</v>
      </c>
      <c r="I865" s="89"/>
      <c r="J865" s="96" t="e">
        <f>'2 SERVICES'!#REF!</f>
        <v>#REF!</v>
      </c>
      <c r="K865" s="91"/>
      <c r="L865" s="97" t="e">
        <f>'2 SERVICES'!#REF!</f>
        <v>#REF!</v>
      </c>
      <c r="M865" s="774" t="s">
        <v>165</v>
      </c>
      <c r="N865" s="462"/>
      <c r="O865" s="462"/>
      <c r="P865" s="462"/>
      <c r="Q865" s="462"/>
      <c r="R865" s="463"/>
      <c r="S865" s="98" t="e">
        <f t="shared" si="15"/>
        <v>#REF!</v>
      </c>
      <c r="T865" s="1"/>
      <c r="U865" s="1"/>
      <c r="V865" s="1"/>
      <c r="W865" s="1"/>
      <c r="X865" s="1"/>
      <c r="Y865" s="1"/>
      <c r="Z865" s="1"/>
    </row>
    <row r="866" spans="1:26" ht="39.75" customHeight="1" x14ac:dyDescent="0.25">
      <c r="A866" s="92">
        <f t="shared" si="12"/>
        <v>853</v>
      </c>
      <c r="B866" s="93" t="e">
        <f>'2 SERVICES'!#REF!</f>
        <v>#REF!</v>
      </c>
      <c r="C866" s="94">
        <f>'2 SERVICES'!B864</f>
        <v>0</v>
      </c>
      <c r="D866" s="95"/>
      <c r="E866" s="89"/>
      <c r="F866" s="96">
        <f t="shared" si="13"/>
        <v>30</v>
      </c>
      <c r="G866" s="91" t="s">
        <v>185</v>
      </c>
      <c r="H866" s="96">
        <f t="shared" si="14"/>
        <v>180</v>
      </c>
      <c r="I866" s="89"/>
      <c r="J866" s="96" t="e">
        <f>'2 SERVICES'!#REF!</f>
        <v>#REF!</v>
      </c>
      <c r="K866" s="91"/>
      <c r="L866" s="97" t="e">
        <f>'2 SERVICES'!#REF!</f>
        <v>#REF!</v>
      </c>
      <c r="M866" s="774" t="s">
        <v>165</v>
      </c>
      <c r="N866" s="462"/>
      <c r="O866" s="462"/>
      <c r="P866" s="462"/>
      <c r="Q866" s="462"/>
      <c r="R866" s="463"/>
      <c r="S866" s="98" t="e">
        <f t="shared" si="15"/>
        <v>#REF!</v>
      </c>
      <c r="T866" s="1"/>
      <c r="U866" s="1"/>
      <c r="V866" s="1"/>
      <c r="W866" s="1"/>
      <c r="X866" s="1"/>
      <c r="Y866" s="1"/>
      <c r="Z866" s="1"/>
    </row>
    <row r="867" spans="1:26" ht="39.75" customHeight="1" x14ac:dyDescent="0.25">
      <c r="A867" s="92">
        <f t="shared" si="12"/>
        <v>854</v>
      </c>
      <c r="B867" s="99" t="e">
        <f>'2 SERVICES'!#REF!</f>
        <v>#REF!</v>
      </c>
      <c r="C867" s="94">
        <f>'2 SERVICES'!B865</f>
        <v>0</v>
      </c>
      <c r="D867" s="95"/>
      <c r="E867" s="89"/>
      <c r="F867" s="100">
        <f t="shared" si="13"/>
        <v>30</v>
      </c>
      <c r="G867" s="91" t="s">
        <v>186</v>
      </c>
      <c r="H867" s="96">
        <f t="shared" si="14"/>
        <v>180</v>
      </c>
      <c r="I867" s="89"/>
      <c r="J867" s="96" t="e">
        <f>'2 SERVICES'!#REF!</f>
        <v>#REF!</v>
      </c>
      <c r="K867" s="91"/>
      <c r="L867" s="97" t="e">
        <f>'2 SERVICES'!#REF!</f>
        <v>#REF!</v>
      </c>
      <c r="M867" s="774" t="s">
        <v>165</v>
      </c>
      <c r="N867" s="462"/>
      <c r="O867" s="462"/>
      <c r="P867" s="462"/>
      <c r="Q867" s="462"/>
      <c r="R867" s="463"/>
      <c r="S867" s="98" t="e">
        <f t="shared" si="15"/>
        <v>#REF!</v>
      </c>
      <c r="T867" s="1"/>
      <c r="U867" s="1"/>
      <c r="V867" s="1"/>
      <c r="W867" s="1"/>
      <c r="X867" s="1"/>
      <c r="Y867" s="1"/>
      <c r="Z867" s="1"/>
    </row>
    <row r="868" spans="1:26" ht="39.75" customHeight="1" x14ac:dyDescent="0.25">
      <c r="A868" s="92">
        <f t="shared" si="12"/>
        <v>855</v>
      </c>
      <c r="B868" s="93" t="e">
        <f>'2 SERVICES'!#REF!</f>
        <v>#REF!</v>
      </c>
      <c r="C868" s="94">
        <f>'2 SERVICES'!B866</f>
        <v>0</v>
      </c>
      <c r="D868" s="95"/>
      <c r="E868" s="89"/>
      <c r="F868" s="96">
        <f t="shared" si="13"/>
        <v>30</v>
      </c>
      <c r="G868" s="91" t="s">
        <v>185</v>
      </c>
      <c r="H868" s="96">
        <f t="shared" si="14"/>
        <v>180</v>
      </c>
      <c r="I868" s="89"/>
      <c r="J868" s="96" t="e">
        <f>'2 SERVICES'!#REF!</f>
        <v>#REF!</v>
      </c>
      <c r="K868" s="91"/>
      <c r="L868" s="97" t="e">
        <f>'2 SERVICES'!#REF!</f>
        <v>#REF!</v>
      </c>
      <c r="M868" s="774" t="s">
        <v>165</v>
      </c>
      <c r="N868" s="462"/>
      <c r="O868" s="462"/>
      <c r="P868" s="462"/>
      <c r="Q868" s="462"/>
      <c r="R868" s="463"/>
      <c r="S868" s="98" t="e">
        <f t="shared" si="15"/>
        <v>#REF!</v>
      </c>
      <c r="T868" s="1"/>
      <c r="U868" s="1"/>
      <c r="V868" s="1"/>
      <c r="W868" s="1"/>
      <c r="X868" s="1"/>
      <c r="Y868" s="1"/>
      <c r="Z868" s="1"/>
    </row>
    <row r="869" spans="1:26" ht="39.75" customHeight="1" x14ac:dyDescent="0.25">
      <c r="A869" s="92">
        <f t="shared" si="12"/>
        <v>856</v>
      </c>
      <c r="B869" s="99" t="e">
        <f>'2 SERVICES'!#REF!</f>
        <v>#REF!</v>
      </c>
      <c r="C869" s="94">
        <f>'2 SERVICES'!B867</f>
        <v>0</v>
      </c>
      <c r="D869" s="95"/>
      <c r="E869" s="89"/>
      <c r="F869" s="100">
        <f t="shared" si="13"/>
        <v>30</v>
      </c>
      <c r="G869" s="91" t="s">
        <v>186</v>
      </c>
      <c r="H869" s="96">
        <f t="shared" si="14"/>
        <v>180</v>
      </c>
      <c r="I869" s="89"/>
      <c r="J869" s="96" t="e">
        <f>'2 SERVICES'!#REF!</f>
        <v>#REF!</v>
      </c>
      <c r="K869" s="91"/>
      <c r="L869" s="97" t="e">
        <f>'2 SERVICES'!#REF!</f>
        <v>#REF!</v>
      </c>
      <c r="M869" s="774" t="s">
        <v>165</v>
      </c>
      <c r="N869" s="462"/>
      <c r="O869" s="462"/>
      <c r="P869" s="462"/>
      <c r="Q869" s="462"/>
      <c r="R869" s="463"/>
      <c r="S869" s="98" t="e">
        <f t="shared" si="15"/>
        <v>#REF!</v>
      </c>
      <c r="T869" s="1"/>
      <c r="U869" s="1"/>
      <c r="V869" s="1"/>
      <c r="W869" s="1"/>
      <c r="X869" s="1"/>
      <c r="Y869" s="1"/>
      <c r="Z869" s="1"/>
    </row>
    <row r="870" spans="1:26" ht="39.75" customHeight="1" x14ac:dyDescent="0.25">
      <c r="A870" s="92">
        <f t="shared" si="12"/>
        <v>857</v>
      </c>
      <c r="B870" s="93" t="e">
        <f>'2 SERVICES'!#REF!</f>
        <v>#REF!</v>
      </c>
      <c r="C870" s="94">
        <f>'2 SERVICES'!B868</f>
        <v>0</v>
      </c>
      <c r="D870" s="95"/>
      <c r="E870" s="89"/>
      <c r="F870" s="96">
        <f t="shared" si="13"/>
        <v>30</v>
      </c>
      <c r="G870" s="91" t="s">
        <v>185</v>
      </c>
      <c r="H870" s="96">
        <f t="shared" si="14"/>
        <v>180</v>
      </c>
      <c r="I870" s="89"/>
      <c r="J870" s="96" t="e">
        <f>'2 SERVICES'!#REF!</f>
        <v>#REF!</v>
      </c>
      <c r="K870" s="91"/>
      <c r="L870" s="97" t="e">
        <f>'2 SERVICES'!#REF!</f>
        <v>#REF!</v>
      </c>
      <c r="M870" s="774" t="s">
        <v>165</v>
      </c>
      <c r="N870" s="462"/>
      <c r="O870" s="462"/>
      <c r="P870" s="462"/>
      <c r="Q870" s="462"/>
      <c r="R870" s="463"/>
      <c r="S870" s="98" t="e">
        <f t="shared" si="15"/>
        <v>#REF!</v>
      </c>
      <c r="T870" s="1"/>
      <c r="U870" s="1"/>
      <c r="V870" s="1"/>
      <c r="W870" s="1"/>
      <c r="X870" s="1"/>
      <c r="Y870" s="1"/>
      <c r="Z870" s="1"/>
    </row>
    <row r="871" spans="1:26" ht="39.75" customHeight="1" x14ac:dyDescent="0.25">
      <c r="A871" s="92">
        <f t="shared" si="12"/>
        <v>858</v>
      </c>
      <c r="B871" s="99" t="e">
        <f>'2 SERVICES'!#REF!</f>
        <v>#REF!</v>
      </c>
      <c r="C871" s="94">
        <f>'2 SERVICES'!B869</f>
        <v>0</v>
      </c>
      <c r="D871" s="95"/>
      <c r="E871" s="89"/>
      <c r="F871" s="100">
        <f t="shared" si="13"/>
        <v>30</v>
      </c>
      <c r="G871" s="91" t="s">
        <v>186</v>
      </c>
      <c r="H871" s="96">
        <f t="shared" si="14"/>
        <v>180</v>
      </c>
      <c r="I871" s="89"/>
      <c r="J871" s="96" t="e">
        <f>'2 SERVICES'!#REF!</f>
        <v>#REF!</v>
      </c>
      <c r="K871" s="91"/>
      <c r="L871" s="97" t="e">
        <f>'2 SERVICES'!#REF!</f>
        <v>#REF!</v>
      </c>
      <c r="M871" s="774" t="s">
        <v>165</v>
      </c>
      <c r="N871" s="462"/>
      <c r="O871" s="462"/>
      <c r="P871" s="462"/>
      <c r="Q871" s="462"/>
      <c r="R871" s="463"/>
      <c r="S871" s="98" t="e">
        <f t="shared" si="15"/>
        <v>#REF!</v>
      </c>
      <c r="T871" s="1"/>
      <c r="U871" s="1"/>
      <c r="V871" s="1"/>
      <c r="W871" s="1"/>
      <c r="X871" s="1"/>
      <c r="Y871" s="1"/>
      <c r="Z871" s="1"/>
    </row>
    <row r="872" spans="1:26" ht="39.75" customHeight="1" x14ac:dyDescent="0.25">
      <c r="A872" s="92">
        <f t="shared" si="12"/>
        <v>859</v>
      </c>
      <c r="B872" s="93" t="e">
        <f>'2 SERVICES'!#REF!</f>
        <v>#REF!</v>
      </c>
      <c r="C872" s="94">
        <f>'2 SERVICES'!B870</f>
        <v>0</v>
      </c>
      <c r="D872" s="95"/>
      <c r="E872" s="89"/>
      <c r="F872" s="96">
        <f t="shared" si="13"/>
        <v>30</v>
      </c>
      <c r="G872" s="91" t="s">
        <v>185</v>
      </c>
      <c r="H872" s="96">
        <f t="shared" si="14"/>
        <v>180</v>
      </c>
      <c r="I872" s="89"/>
      <c r="J872" s="96" t="e">
        <f>'2 SERVICES'!#REF!</f>
        <v>#REF!</v>
      </c>
      <c r="K872" s="91"/>
      <c r="L872" s="97" t="e">
        <f>'2 SERVICES'!#REF!</f>
        <v>#REF!</v>
      </c>
      <c r="M872" s="774" t="s">
        <v>165</v>
      </c>
      <c r="N872" s="462"/>
      <c r="O872" s="462"/>
      <c r="P872" s="462"/>
      <c r="Q872" s="462"/>
      <c r="R872" s="463"/>
      <c r="S872" s="98" t="e">
        <f t="shared" si="15"/>
        <v>#REF!</v>
      </c>
      <c r="T872" s="1"/>
      <c r="U872" s="1"/>
      <c r="V872" s="1"/>
      <c r="W872" s="1"/>
      <c r="X872" s="1"/>
      <c r="Y872" s="1"/>
      <c r="Z872" s="1"/>
    </row>
    <row r="873" spans="1:26" ht="39.75" customHeight="1" x14ac:dyDescent="0.25">
      <c r="A873" s="92">
        <f t="shared" si="12"/>
        <v>860</v>
      </c>
      <c r="B873" s="99" t="e">
        <f>'2 SERVICES'!#REF!</f>
        <v>#REF!</v>
      </c>
      <c r="C873" s="94">
        <f>'2 SERVICES'!B871</f>
        <v>0</v>
      </c>
      <c r="D873" s="95"/>
      <c r="E873" s="89"/>
      <c r="F873" s="100">
        <f t="shared" si="13"/>
        <v>30</v>
      </c>
      <c r="G873" s="91" t="s">
        <v>186</v>
      </c>
      <c r="H873" s="96">
        <f t="shared" si="14"/>
        <v>180</v>
      </c>
      <c r="I873" s="89"/>
      <c r="J873" s="96" t="e">
        <f>'2 SERVICES'!#REF!</f>
        <v>#REF!</v>
      </c>
      <c r="K873" s="91"/>
      <c r="L873" s="97" t="e">
        <f>'2 SERVICES'!#REF!</f>
        <v>#REF!</v>
      </c>
      <c r="M873" s="774" t="s">
        <v>165</v>
      </c>
      <c r="N873" s="462"/>
      <c r="O873" s="462"/>
      <c r="P873" s="462"/>
      <c r="Q873" s="462"/>
      <c r="R873" s="463"/>
      <c r="S873" s="98" t="e">
        <f t="shared" si="15"/>
        <v>#REF!</v>
      </c>
      <c r="T873" s="1"/>
      <c r="U873" s="1"/>
      <c r="V873" s="1"/>
      <c r="W873" s="1"/>
      <c r="X873" s="1"/>
      <c r="Y873" s="1"/>
      <c r="Z873" s="1"/>
    </row>
    <row r="874" spans="1:26" ht="39.75" customHeight="1" x14ac:dyDescent="0.25">
      <c r="A874" s="92">
        <f t="shared" si="12"/>
        <v>861</v>
      </c>
      <c r="B874" s="93" t="e">
        <f>'2 SERVICES'!#REF!</f>
        <v>#REF!</v>
      </c>
      <c r="C874" s="94">
        <f>'2 SERVICES'!B872</f>
        <v>0</v>
      </c>
      <c r="D874" s="95"/>
      <c r="E874" s="89"/>
      <c r="F874" s="96">
        <f t="shared" si="13"/>
        <v>30</v>
      </c>
      <c r="G874" s="91" t="s">
        <v>185</v>
      </c>
      <c r="H874" s="96">
        <f t="shared" si="14"/>
        <v>180</v>
      </c>
      <c r="I874" s="89"/>
      <c r="J874" s="96" t="e">
        <f>'2 SERVICES'!#REF!</f>
        <v>#REF!</v>
      </c>
      <c r="K874" s="91"/>
      <c r="L874" s="97" t="e">
        <f>'2 SERVICES'!#REF!</f>
        <v>#REF!</v>
      </c>
      <c r="M874" s="774" t="s">
        <v>165</v>
      </c>
      <c r="N874" s="462"/>
      <c r="O874" s="462"/>
      <c r="P874" s="462"/>
      <c r="Q874" s="462"/>
      <c r="R874" s="463"/>
      <c r="S874" s="98" t="e">
        <f t="shared" si="15"/>
        <v>#REF!</v>
      </c>
      <c r="T874" s="1"/>
      <c r="U874" s="1"/>
      <c r="V874" s="1"/>
      <c r="W874" s="1"/>
      <c r="X874" s="1"/>
      <c r="Y874" s="1"/>
      <c r="Z874" s="1"/>
    </row>
    <row r="875" spans="1:26" ht="39.75" customHeight="1" x14ac:dyDescent="0.25">
      <c r="A875" s="92">
        <f t="shared" si="12"/>
        <v>862</v>
      </c>
      <c r="B875" s="99" t="e">
        <f>'2 SERVICES'!#REF!</f>
        <v>#REF!</v>
      </c>
      <c r="C875" s="94">
        <f>'2 SERVICES'!B873</f>
        <v>0</v>
      </c>
      <c r="D875" s="95"/>
      <c r="E875" s="89"/>
      <c r="F875" s="100">
        <f t="shared" si="13"/>
        <v>30</v>
      </c>
      <c r="G875" s="91" t="s">
        <v>186</v>
      </c>
      <c r="H875" s="96">
        <f t="shared" si="14"/>
        <v>180</v>
      </c>
      <c r="I875" s="89"/>
      <c r="J875" s="96" t="e">
        <f>'2 SERVICES'!#REF!</f>
        <v>#REF!</v>
      </c>
      <c r="K875" s="91"/>
      <c r="L875" s="97" t="e">
        <f>'2 SERVICES'!#REF!</f>
        <v>#REF!</v>
      </c>
      <c r="M875" s="774" t="s">
        <v>165</v>
      </c>
      <c r="N875" s="462"/>
      <c r="O875" s="462"/>
      <c r="P875" s="462"/>
      <c r="Q875" s="462"/>
      <c r="R875" s="463"/>
      <c r="S875" s="98" t="e">
        <f t="shared" si="15"/>
        <v>#REF!</v>
      </c>
      <c r="T875" s="1"/>
      <c r="U875" s="1"/>
      <c r="V875" s="1"/>
      <c r="W875" s="1"/>
      <c r="X875" s="1"/>
      <c r="Y875" s="1"/>
      <c r="Z875" s="1"/>
    </row>
    <row r="876" spans="1:26" ht="39.75" customHeight="1" x14ac:dyDescent="0.25">
      <c r="A876" s="92">
        <f t="shared" si="12"/>
        <v>863</v>
      </c>
      <c r="B876" s="93" t="e">
        <f>'2 SERVICES'!#REF!</f>
        <v>#REF!</v>
      </c>
      <c r="C876" s="94">
        <f>'2 SERVICES'!B874</f>
        <v>0</v>
      </c>
      <c r="D876" s="95"/>
      <c r="E876" s="89"/>
      <c r="F876" s="96">
        <f t="shared" si="13"/>
        <v>30</v>
      </c>
      <c r="G876" s="91" t="s">
        <v>185</v>
      </c>
      <c r="H876" s="96">
        <f t="shared" si="14"/>
        <v>180</v>
      </c>
      <c r="I876" s="89"/>
      <c r="J876" s="96" t="e">
        <f>'2 SERVICES'!#REF!</f>
        <v>#REF!</v>
      </c>
      <c r="K876" s="91"/>
      <c r="L876" s="97" t="e">
        <f>'2 SERVICES'!#REF!</f>
        <v>#REF!</v>
      </c>
      <c r="M876" s="774" t="s">
        <v>165</v>
      </c>
      <c r="N876" s="462"/>
      <c r="O876" s="462"/>
      <c r="P876" s="462"/>
      <c r="Q876" s="462"/>
      <c r="R876" s="463"/>
      <c r="S876" s="98" t="e">
        <f t="shared" si="15"/>
        <v>#REF!</v>
      </c>
      <c r="T876" s="1"/>
      <c r="U876" s="1"/>
      <c r="V876" s="1"/>
      <c r="W876" s="1"/>
      <c r="X876" s="1"/>
      <c r="Y876" s="1"/>
      <c r="Z876" s="1"/>
    </row>
    <row r="877" spans="1:26" ht="39.75" customHeight="1" x14ac:dyDescent="0.25">
      <c r="A877" s="92">
        <f t="shared" si="12"/>
        <v>864</v>
      </c>
      <c r="B877" s="99" t="e">
        <f>'2 SERVICES'!#REF!</f>
        <v>#REF!</v>
      </c>
      <c r="C877" s="94">
        <f>'2 SERVICES'!B875</f>
        <v>0</v>
      </c>
      <c r="D877" s="95"/>
      <c r="E877" s="89"/>
      <c r="F877" s="100">
        <f t="shared" si="13"/>
        <v>30</v>
      </c>
      <c r="G877" s="91" t="s">
        <v>186</v>
      </c>
      <c r="H877" s="96">
        <f t="shared" si="14"/>
        <v>180</v>
      </c>
      <c r="I877" s="89"/>
      <c r="J877" s="96" t="e">
        <f>'2 SERVICES'!#REF!</f>
        <v>#REF!</v>
      </c>
      <c r="K877" s="91"/>
      <c r="L877" s="97" t="e">
        <f>'2 SERVICES'!#REF!</f>
        <v>#REF!</v>
      </c>
      <c r="M877" s="774" t="s">
        <v>165</v>
      </c>
      <c r="N877" s="462"/>
      <c r="O877" s="462"/>
      <c r="P877" s="462"/>
      <c r="Q877" s="462"/>
      <c r="R877" s="463"/>
      <c r="S877" s="98" t="e">
        <f t="shared" si="15"/>
        <v>#REF!</v>
      </c>
      <c r="T877" s="1"/>
      <c r="U877" s="1"/>
      <c r="V877" s="1"/>
      <c r="W877" s="1"/>
      <c r="X877" s="1"/>
      <c r="Y877" s="1"/>
      <c r="Z877" s="1"/>
    </row>
    <row r="878" spans="1:26" ht="39.75" customHeight="1" x14ac:dyDescent="0.25">
      <c r="A878" s="92">
        <f t="shared" si="12"/>
        <v>865</v>
      </c>
      <c r="B878" s="93" t="e">
        <f>'2 SERVICES'!#REF!</f>
        <v>#REF!</v>
      </c>
      <c r="C878" s="94">
        <f>'2 SERVICES'!B876</f>
        <v>0</v>
      </c>
      <c r="D878" s="95"/>
      <c r="E878" s="89"/>
      <c r="F878" s="96">
        <f t="shared" si="13"/>
        <v>30</v>
      </c>
      <c r="G878" s="91" t="s">
        <v>185</v>
      </c>
      <c r="H878" s="96">
        <f t="shared" si="14"/>
        <v>180</v>
      </c>
      <c r="I878" s="89"/>
      <c r="J878" s="96" t="e">
        <f>'2 SERVICES'!#REF!</f>
        <v>#REF!</v>
      </c>
      <c r="K878" s="91"/>
      <c r="L878" s="97" t="e">
        <f>'2 SERVICES'!#REF!</f>
        <v>#REF!</v>
      </c>
      <c r="M878" s="774" t="s">
        <v>165</v>
      </c>
      <c r="N878" s="462"/>
      <c r="O878" s="462"/>
      <c r="P878" s="462"/>
      <c r="Q878" s="462"/>
      <c r="R878" s="463"/>
      <c r="S878" s="98" t="e">
        <f t="shared" si="15"/>
        <v>#REF!</v>
      </c>
      <c r="T878" s="1"/>
      <c r="U878" s="1"/>
      <c r="V878" s="1"/>
      <c r="W878" s="1"/>
      <c r="X878" s="1"/>
      <c r="Y878" s="1"/>
      <c r="Z878" s="1"/>
    </row>
    <row r="879" spans="1:26" ht="39.75" customHeight="1" x14ac:dyDescent="0.25">
      <c r="A879" s="92">
        <f t="shared" si="12"/>
        <v>866</v>
      </c>
      <c r="B879" s="99" t="e">
        <f>'2 SERVICES'!#REF!</f>
        <v>#REF!</v>
      </c>
      <c r="C879" s="94">
        <f>'2 SERVICES'!B877</f>
        <v>0</v>
      </c>
      <c r="D879" s="95"/>
      <c r="E879" s="89"/>
      <c r="F879" s="100">
        <f t="shared" si="13"/>
        <v>30</v>
      </c>
      <c r="G879" s="91" t="s">
        <v>186</v>
      </c>
      <c r="H879" s="96">
        <f t="shared" si="14"/>
        <v>180</v>
      </c>
      <c r="I879" s="89"/>
      <c r="J879" s="96" t="e">
        <f>'2 SERVICES'!#REF!</f>
        <v>#REF!</v>
      </c>
      <c r="K879" s="91"/>
      <c r="L879" s="97" t="e">
        <f>'2 SERVICES'!#REF!</f>
        <v>#REF!</v>
      </c>
      <c r="M879" s="774" t="s">
        <v>165</v>
      </c>
      <c r="N879" s="462"/>
      <c r="O879" s="462"/>
      <c r="P879" s="462"/>
      <c r="Q879" s="462"/>
      <c r="R879" s="463"/>
      <c r="S879" s="98" t="e">
        <f t="shared" si="15"/>
        <v>#REF!</v>
      </c>
      <c r="T879" s="1"/>
      <c r="U879" s="1"/>
      <c r="V879" s="1"/>
      <c r="W879" s="1"/>
      <c r="X879" s="1"/>
      <c r="Y879" s="1"/>
      <c r="Z879" s="1"/>
    </row>
    <row r="880" spans="1:26" ht="39.75" customHeight="1" x14ac:dyDescent="0.25">
      <c r="A880" s="92">
        <f t="shared" si="12"/>
        <v>867</v>
      </c>
      <c r="B880" s="93" t="e">
        <f>'2 SERVICES'!#REF!</f>
        <v>#REF!</v>
      </c>
      <c r="C880" s="94">
        <f>'2 SERVICES'!B878</f>
        <v>0</v>
      </c>
      <c r="D880" s="95"/>
      <c r="E880" s="89"/>
      <c r="F880" s="96">
        <f t="shared" si="13"/>
        <v>30</v>
      </c>
      <c r="G880" s="91" t="s">
        <v>185</v>
      </c>
      <c r="H880" s="96">
        <f t="shared" si="14"/>
        <v>180</v>
      </c>
      <c r="I880" s="89"/>
      <c r="J880" s="96" t="e">
        <f>'2 SERVICES'!#REF!</f>
        <v>#REF!</v>
      </c>
      <c r="K880" s="91"/>
      <c r="L880" s="97" t="e">
        <f>'2 SERVICES'!#REF!</f>
        <v>#REF!</v>
      </c>
      <c r="M880" s="774" t="s">
        <v>165</v>
      </c>
      <c r="N880" s="462"/>
      <c r="O880" s="462"/>
      <c r="P880" s="462"/>
      <c r="Q880" s="462"/>
      <c r="R880" s="463"/>
      <c r="S880" s="98" t="e">
        <f t="shared" si="15"/>
        <v>#REF!</v>
      </c>
      <c r="T880" s="1"/>
      <c r="U880" s="1"/>
      <c r="V880" s="1"/>
      <c r="W880" s="1"/>
      <c r="X880" s="1"/>
      <c r="Y880" s="1"/>
      <c r="Z880" s="1"/>
    </row>
    <row r="881" spans="1:26" ht="39.75" customHeight="1" x14ac:dyDescent="0.25">
      <c r="A881" s="92">
        <f t="shared" si="12"/>
        <v>868</v>
      </c>
      <c r="B881" s="99" t="e">
        <f>'2 SERVICES'!#REF!</f>
        <v>#REF!</v>
      </c>
      <c r="C881" s="94">
        <f>'2 SERVICES'!B879</f>
        <v>0</v>
      </c>
      <c r="D881" s="95"/>
      <c r="E881" s="89"/>
      <c r="F881" s="100">
        <f t="shared" si="13"/>
        <v>30</v>
      </c>
      <c r="G881" s="91" t="s">
        <v>186</v>
      </c>
      <c r="H881" s="96">
        <f t="shared" si="14"/>
        <v>180</v>
      </c>
      <c r="I881" s="89"/>
      <c r="J881" s="96" t="e">
        <f>'2 SERVICES'!#REF!</f>
        <v>#REF!</v>
      </c>
      <c r="K881" s="91"/>
      <c r="L881" s="97" t="e">
        <f>'2 SERVICES'!#REF!</f>
        <v>#REF!</v>
      </c>
      <c r="M881" s="774" t="s">
        <v>165</v>
      </c>
      <c r="N881" s="462"/>
      <c r="O881" s="462"/>
      <c r="P881" s="462"/>
      <c r="Q881" s="462"/>
      <c r="R881" s="463"/>
      <c r="S881" s="98" t="e">
        <f t="shared" si="15"/>
        <v>#REF!</v>
      </c>
      <c r="T881" s="1"/>
      <c r="U881" s="1"/>
      <c r="V881" s="1"/>
      <c r="W881" s="1"/>
      <c r="X881" s="1"/>
      <c r="Y881" s="1"/>
      <c r="Z881" s="1"/>
    </row>
    <row r="882" spans="1:26" ht="39.75" customHeight="1" x14ac:dyDescent="0.25">
      <c r="A882" s="92">
        <f t="shared" si="12"/>
        <v>869</v>
      </c>
      <c r="B882" s="93" t="e">
        <f>'2 SERVICES'!#REF!</f>
        <v>#REF!</v>
      </c>
      <c r="C882" s="94">
        <f>'2 SERVICES'!B880</f>
        <v>0</v>
      </c>
      <c r="D882" s="95"/>
      <c r="E882" s="89"/>
      <c r="F882" s="96">
        <f t="shared" si="13"/>
        <v>30</v>
      </c>
      <c r="G882" s="91" t="s">
        <v>185</v>
      </c>
      <c r="H882" s="96">
        <f t="shared" si="14"/>
        <v>180</v>
      </c>
      <c r="I882" s="89"/>
      <c r="J882" s="96" t="e">
        <f>'2 SERVICES'!#REF!</f>
        <v>#REF!</v>
      </c>
      <c r="K882" s="91"/>
      <c r="L882" s="97" t="e">
        <f>'2 SERVICES'!#REF!</f>
        <v>#REF!</v>
      </c>
      <c r="M882" s="774" t="s">
        <v>165</v>
      </c>
      <c r="N882" s="462"/>
      <c r="O882" s="462"/>
      <c r="P882" s="462"/>
      <c r="Q882" s="462"/>
      <c r="R882" s="463"/>
      <c r="S882" s="98" t="e">
        <f t="shared" si="15"/>
        <v>#REF!</v>
      </c>
      <c r="T882" s="1"/>
      <c r="U882" s="1"/>
      <c r="V882" s="1"/>
      <c r="W882" s="1"/>
      <c r="X882" s="1"/>
      <c r="Y882" s="1"/>
      <c r="Z882" s="1"/>
    </row>
    <row r="883" spans="1:26" ht="39.75" customHeight="1" x14ac:dyDescent="0.25">
      <c r="A883" s="92">
        <f t="shared" si="12"/>
        <v>870</v>
      </c>
      <c r="B883" s="99" t="e">
        <f>'2 SERVICES'!#REF!</f>
        <v>#REF!</v>
      </c>
      <c r="C883" s="94">
        <f>'2 SERVICES'!B881</f>
        <v>0</v>
      </c>
      <c r="D883" s="95"/>
      <c r="E883" s="89"/>
      <c r="F883" s="100">
        <f t="shared" si="13"/>
        <v>30</v>
      </c>
      <c r="G883" s="91" t="s">
        <v>186</v>
      </c>
      <c r="H883" s="96">
        <f t="shared" si="14"/>
        <v>180</v>
      </c>
      <c r="I883" s="89"/>
      <c r="J883" s="96" t="e">
        <f>'2 SERVICES'!#REF!</f>
        <v>#REF!</v>
      </c>
      <c r="K883" s="91"/>
      <c r="L883" s="97" t="e">
        <f>'2 SERVICES'!#REF!</f>
        <v>#REF!</v>
      </c>
      <c r="M883" s="774" t="s">
        <v>165</v>
      </c>
      <c r="N883" s="462"/>
      <c r="O883" s="462"/>
      <c r="P883" s="462"/>
      <c r="Q883" s="462"/>
      <c r="R883" s="463"/>
      <c r="S883" s="98" t="e">
        <f t="shared" si="15"/>
        <v>#REF!</v>
      </c>
      <c r="T883" s="1"/>
      <c r="U883" s="1"/>
      <c r="V883" s="1"/>
      <c r="W883" s="1"/>
      <c r="X883" s="1"/>
      <c r="Y883" s="1"/>
      <c r="Z883" s="1"/>
    </row>
    <row r="884" spans="1:26" ht="39.75" customHeight="1" x14ac:dyDescent="0.25">
      <c r="A884" s="92">
        <f t="shared" si="12"/>
        <v>871</v>
      </c>
      <c r="B884" s="93" t="e">
        <f>'2 SERVICES'!#REF!</f>
        <v>#REF!</v>
      </c>
      <c r="C884" s="94">
        <f>'2 SERVICES'!B882</f>
        <v>0</v>
      </c>
      <c r="D884" s="95"/>
      <c r="E884" s="89"/>
      <c r="F884" s="96">
        <f t="shared" si="13"/>
        <v>30</v>
      </c>
      <c r="G884" s="91" t="s">
        <v>185</v>
      </c>
      <c r="H884" s="96">
        <f t="shared" si="14"/>
        <v>180</v>
      </c>
      <c r="I884" s="89"/>
      <c r="J884" s="96" t="e">
        <f>'2 SERVICES'!#REF!</f>
        <v>#REF!</v>
      </c>
      <c r="K884" s="91"/>
      <c r="L884" s="97" t="e">
        <f>'2 SERVICES'!#REF!</f>
        <v>#REF!</v>
      </c>
      <c r="M884" s="774" t="s">
        <v>165</v>
      </c>
      <c r="N884" s="462"/>
      <c r="O884" s="462"/>
      <c r="P884" s="462"/>
      <c r="Q884" s="462"/>
      <c r="R884" s="463"/>
      <c r="S884" s="98" t="e">
        <f t="shared" si="15"/>
        <v>#REF!</v>
      </c>
      <c r="T884" s="1"/>
      <c r="U884" s="1"/>
      <c r="V884" s="1"/>
      <c r="W884" s="1"/>
      <c r="X884" s="1"/>
      <c r="Y884" s="1"/>
      <c r="Z884" s="1"/>
    </row>
    <row r="885" spans="1:26" ht="39.75" customHeight="1" x14ac:dyDescent="0.25">
      <c r="A885" s="92">
        <f t="shared" si="12"/>
        <v>872</v>
      </c>
      <c r="B885" s="99" t="e">
        <f>'2 SERVICES'!#REF!</f>
        <v>#REF!</v>
      </c>
      <c r="C885" s="94">
        <f>'2 SERVICES'!B883</f>
        <v>0</v>
      </c>
      <c r="D885" s="95"/>
      <c r="E885" s="89"/>
      <c r="F885" s="100">
        <f t="shared" si="13"/>
        <v>30</v>
      </c>
      <c r="G885" s="91" t="s">
        <v>186</v>
      </c>
      <c r="H885" s="96">
        <f t="shared" si="14"/>
        <v>180</v>
      </c>
      <c r="I885" s="89"/>
      <c r="J885" s="96" t="e">
        <f>'2 SERVICES'!#REF!</f>
        <v>#REF!</v>
      </c>
      <c r="K885" s="91"/>
      <c r="L885" s="97" t="e">
        <f>'2 SERVICES'!#REF!</f>
        <v>#REF!</v>
      </c>
      <c r="M885" s="774" t="s">
        <v>165</v>
      </c>
      <c r="N885" s="462"/>
      <c r="O885" s="462"/>
      <c r="P885" s="462"/>
      <c r="Q885" s="462"/>
      <c r="R885" s="463"/>
      <c r="S885" s="98" t="e">
        <f t="shared" si="15"/>
        <v>#REF!</v>
      </c>
      <c r="T885" s="1"/>
      <c r="U885" s="1"/>
      <c r="V885" s="1"/>
      <c r="W885" s="1"/>
      <c r="X885" s="1"/>
      <c r="Y885" s="1"/>
      <c r="Z885" s="1"/>
    </row>
    <row r="886" spans="1:26" ht="39.75" customHeight="1" x14ac:dyDescent="0.25">
      <c r="A886" s="92">
        <f t="shared" si="12"/>
        <v>873</v>
      </c>
      <c r="B886" s="93" t="e">
        <f>'2 SERVICES'!#REF!</f>
        <v>#REF!</v>
      </c>
      <c r="C886" s="94">
        <f>'2 SERVICES'!B884</f>
        <v>0</v>
      </c>
      <c r="D886" s="95"/>
      <c r="E886" s="89"/>
      <c r="F886" s="96">
        <f t="shared" si="13"/>
        <v>30</v>
      </c>
      <c r="G886" s="91" t="s">
        <v>185</v>
      </c>
      <c r="H886" s="96">
        <f t="shared" si="14"/>
        <v>180</v>
      </c>
      <c r="I886" s="89"/>
      <c r="J886" s="96" t="e">
        <f>'2 SERVICES'!#REF!</f>
        <v>#REF!</v>
      </c>
      <c r="K886" s="91"/>
      <c r="L886" s="97" t="e">
        <f>'2 SERVICES'!#REF!</f>
        <v>#REF!</v>
      </c>
      <c r="M886" s="774" t="s">
        <v>165</v>
      </c>
      <c r="N886" s="462"/>
      <c r="O886" s="462"/>
      <c r="P886" s="462"/>
      <c r="Q886" s="462"/>
      <c r="R886" s="463"/>
      <c r="S886" s="98" t="e">
        <f t="shared" si="15"/>
        <v>#REF!</v>
      </c>
      <c r="T886" s="1"/>
      <c r="U886" s="1"/>
      <c r="V886" s="1"/>
      <c r="W886" s="1"/>
      <c r="X886" s="1"/>
      <c r="Y886" s="1"/>
      <c r="Z886" s="1"/>
    </row>
    <row r="887" spans="1:26" ht="39.75" customHeight="1" x14ac:dyDescent="0.25">
      <c r="A887" s="92">
        <f t="shared" si="12"/>
        <v>874</v>
      </c>
      <c r="B887" s="99" t="e">
        <f>'2 SERVICES'!#REF!</f>
        <v>#REF!</v>
      </c>
      <c r="C887" s="94">
        <f>'2 SERVICES'!B885</f>
        <v>0</v>
      </c>
      <c r="D887" s="95"/>
      <c r="E887" s="89"/>
      <c r="F887" s="100">
        <f t="shared" si="13"/>
        <v>30</v>
      </c>
      <c r="G887" s="91" t="s">
        <v>186</v>
      </c>
      <c r="H887" s="96">
        <f t="shared" si="14"/>
        <v>180</v>
      </c>
      <c r="I887" s="89"/>
      <c r="J887" s="96" t="e">
        <f>'2 SERVICES'!#REF!</f>
        <v>#REF!</v>
      </c>
      <c r="K887" s="91"/>
      <c r="L887" s="97" t="e">
        <f>'2 SERVICES'!#REF!</f>
        <v>#REF!</v>
      </c>
      <c r="M887" s="774" t="s">
        <v>165</v>
      </c>
      <c r="N887" s="462"/>
      <c r="O887" s="462"/>
      <c r="P887" s="462"/>
      <c r="Q887" s="462"/>
      <c r="R887" s="463"/>
      <c r="S887" s="98" t="e">
        <f t="shared" si="15"/>
        <v>#REF!</v>
      </c>
      <c r="T887" s="1"/>
      <c r="U887" s="1"/>
      <c r="V887" s="1"/>
      <c r="W887" s="1"/>
      <c r="X887" s="1"/>
      <c r="Y887" s="1"/>
      <c r="Z887" s="1"/>
    </row>
    <row r="888" spans="1:26" ht="39.75" customHeight="1" x14ac:dyDescent="0.25">
      <c r="A888" s="92">
        <f t="shared" si="12"/>
        <v>875</v>
      </c>
      <c r="B888" s="93" t="e">
        <f>'2 SERVICES'!#REF!</f>
        <v>#REF!</v>
      </c>
      <c r="C888" s="94">
        <f>'2 SERVICES'!B886</f>
        <v>0</v>
      </c>
      <c r="D888" s="95"/>
      <c r="E888" s="89"/>
      <c r="F888" s="96">
        <f t="shared" si="13"/>
        <v>30</v>
      </c>
      <c r="G888" s="91" t="s">
        <v>185</v>
      </c>
      <c r="H888" s="96">
        <f t="shared" si="14"/>
        <v>180</v>
      </c>
      <c r="I888" s="89"/>
      <c r="J888" s="96" t="e">
        <f>'2 SERVICES'!#REF!</f>
        <v>#REF!</v>
      </c>
      <c r="K888" s="91"/>
      <c r="L888" s="97" t="e">
        <f>'2 SERVICES'!#REF!</f>
        <v>#REF!</v>
      </c>
      <c r="M888" s="774" t="s">
        <v>165</v>
      </c>
      <c r="N888" s="462"/>
      <c r="O888" s="462"/>
      <c r="P888" s="462"/>
      <c r="Q888" s="462"/>
      <c r="R888" s="463"/>
      <c r="S888" s="98" t="e">
        <f t="shared" si="15"/>
        <v>#REF!</v>
      </c>
      <c r="T888" s="1"/>
      <c r="U888" s="1"/>
      <c r="V888" s="1"/>
      <c r="W888" s="1"/>
      <c r="X888" s="1"/>
      <c r="Y888" s="1"/>
      <c r="Z888" s="1"/>
    </row>
    <row r="889" spans="1:26" ht="39.75" customHeight="1" x14ac:dyDescent="0.25">
      <c r="A889" s="92">
        <f t="shared" si="12"/>
        <v>876</v>
      </c>
      <c r="B889" s="99" t="e">
        <f>'2 SERVICES'!#REF!</f>
        <v>#REF!</v>
      </c>
      <c r="C889" s="94">
        <f>'2 SERVICES'!B887</f>
        <v>0</v>
      </c>
      <c r="D889" s="95"/>
      <c r="E889" s="89"/>
      <c r="F889" s="100">
        <f t="shared" si="13"/>
        <v>30</v>
      </c>
      <c r="G889" s="91" t="s">
        <v>186</v>
      </c>
      <c r="H889" s="96">
        <f t="shared" si="14"/>
        <v>180</v>
      </c>
      <c r="I889" s="89"/>
      <c r="J889" s="96" t="e">
        <f>'2 SERVICES'!#REF!</f>
        <v>#REF!</v>
      </c>
      <c r="K889" s="91"/>
      <c r="L889" s="97" t="e">
        <f>'2 SERVICES'!#REF!</f>
        <v>#REF!</v>
      </c>
      <c r="M889" s="774" t="s">
        <v>165</v>
      </c>
      <c r="N889" s="462"/>
      <c r="O889" s="462"/>
      <c r="P889" s="462"/>
      <c r="Q889" s="462"/>
      <c r="R889" s="463"/>
      <c r="S889" s="98" t="e">
        <f t="shared" si="15"/>
        <v>#REF!</v>
      </c>
      <c r="T889" s="1"/>
      <c r="U889" s="1"/>
      <c r="V889" s="1"/>
      <c r="W889" s="1"/>
      <c r="X889" s="1"/>
      <c r="Y889" s="1"/>
      <c r="Z889" s="1"/>
    </row>
    <row r="890" spans="1:26" ht="39.75" customHeight="1" x14ac:dyDescent="0.25">
      <c r="A890" s="92">
        <f t="shared" si="12"/>
        <v>877</v>
      </c>
      <c r="B890" s="93" t="e">
        <f>'2 SERVICES'!#REF!</f>
        <v>#REF!</v>
      </c>
      <c r="C890" s="94">
        <f>'2 SERVICES'!B888</f>
        <v>0</v>
      </c>
      <c r="D890" s="95"/>
      <c r="E890" s="89"/>
      <c r="F890" s="96">
        <f t="shared" si="13"/>
        <v>30</v>
      </c>
      <c r="G890" s="91" t="s">
        <v>185</v>
      </c>
      <c r="H890" s="96">
        <f t="shared" si="14"/>
        <v>180</v>
      </c>
      <c r="I890" s="89"/>
      <c r="J890" s="96" t="e">
        <f>'2 SERVICES'!#REF!</f>
        <v>#REF!</v>
      </c>
      <c r="K890" s="91"/>
      <c r="L890" s="97" t="e">
        <f>'2 SERVICES'!#REF!</f>
        <v>#REF!</v>
      </c>
      <c r="M890" s="774" t="s">
        <v>165</v>
      </c>
      <c r="N890" s="462"/>
      <c r="O890" s="462"/>
      <c r="P890" s="462"/>
      <c r="Q890" s="462"/>
      <c r="R890" s="463"/>
      <c r="S890" s="98" t="e">
        <f t="shared" si="15"/>
        <v>#REF!</v>
      </c>
      <c r="T890" s="1"/>
      <c r="U890" s="1"/>
      <c r="V890" s="1"/>
      <c r="W890" s="1"/>
      <c r="X890" s="1"/>
      <c r="Y890" s="1"/>
      <c r="Z890" s="1"/>
    </row>
    <row r="891" spans="1:26" ht="39.75" customHeight="1" x14ac:dyDescent="0.25">
      <c r="A891" s="92">
        <f t="shared" si="12"/>
        <v>878</v>
      </c>
      <c r="B891" s="99" t="e">
        <f>'2 SERVICES'!#REF!</f>
        <v>#REF!</v>
      </c>
      <c r="C891" s="94">
        <f>'2 SERVICES'!B889</f>
        <v>0</v>
      </c>
      <c r="D891" s="95"/>
      <c r="E891" s="89"/>
      <c r="F891" s="100">
        <f t="shared" si="13"/>
        <v>30</v>
      </c>
      <c r="G891" s="91" t="s">
        <v>186</v>
      </c>
      <c r="H891" s="96">
        <f t="shared" si="14"/>
        <v>180</v>
      </c>
      <c r="I891" s="89"/>
      <c r="J891" s="96" t="e">
        <f>'2 SERVICES'!#REF!</f>
        <v>#REF!</v>
      </c>
      <c r="K891" s="91"/>
      <c r="L891" s="97" t="e">
        <f>'2 SERVICES'!#REF!</f>
        <v>#REF!</v>
      </c>
      <c r="M891" s="774" t="s">
        <v>165</v>
      </c>
      <c r="N891" s="462"/>
      <c r="O891" s="462"/>
      <c r="P891" s="462"/>
      <c r="Q891" s="462"/>
      <c r="R891" s="463"/>
      <c r="S891" s="98" t="e">
        <f t="shared" si="15"/>
        <v>#REF!</v>
      </c>
      <c r="T891" s="1"/>
      <c r="U891" s="1"/>
      <c r="V891" s="1"/>
      <c r="W891" s="1"/>
      <c r="X891" s="1"/>
      <c r="Y891" s="1"/>
      <c r="Z891" s="1"/>
    </row>
    <row r="892" spans="1:26" ht="39.75" customHeight="1" x14ac:dyDescent="0.25">
      <c r="A892" s="92">
        <f t="shared" si="12"/>
        <v>879</v>
      </c>
      <c r="B892" s="93" t="e">
        <f>'2 SERVICES'!#REF!</f>
        <v>#REF!</v>
      </c>
      <c r="C892" s="94">
        <f>'2 SERVICES'!B890</f>
        <v>0</v>
      </c>
      <c r="D892" s="95"/>
      <c r="E892" s="89"/>
      <c r="F892" s="96">
        <f t="shared" si="13"/>
        <v>30</v>
      </c>
      <c r="G892" s="91" t="s">
        <v>185</v>
      </c>
      <c r="H892" s="96">
        <f t="shared" si="14"/>
        <v>180</v>
      </c>
      <c r="I892" s="89"/>
      <c r="J892" s="96" t="e">
        <f>'2 SERVICES'!#REF!</f>
        <v>#REF!</v>
      </c>
      <c r="K892" s="91"/>
      <c r="L892" s="97" t="e">
        <f>'2 SERVICES'!#REF!</f>
        <v>#REF!</v>
      </c>
      <c r="M892" s="774" t="s">
        <v>165</v>
      </c>
      <c r="N892" s="462"/>
      <c r="O892" s="462"/>
      <c r="P892" s="462"/>
      <c r="Q892" s="462"/>
      <c r="R892" s="463"/>
      <c r="S892" s="98" t="e">
        <f t="shared" si="15"/>
        <v>#REF!</v>
      </c>
      <c r="T892" s="1"/>
      <c r="U892" s="1"/>
      <c r="V892" s="1"/>
      <c r="W892" s="1"/>
      <c r="X892" s="1"/>
      <c r="Y892" s="1"/>
      <c r="Z892" s="1"/>
    </row>
    <row r="893" spans="1:26" ht="39.75" customHeight="1" x14ac:dyDescent="0.25">
      <c r="A893" s="92">
        <f t="shared" si="12"/>
        <v>880</v>
      </c>
      <c r="B893" s="99" t="e">
        <f>'2 SERVICES'!#REF!</f>
        <v>#REF!</v>
      </c>
      <c r="C893" s="94">
        <f>'2 SERVICES'!B891</f>
        <v>0</v>
      </c>
      <c r="D893" s="95"/>
      <c r="E893" s="89"/>
      <c r="F893" s="100">
        <f t="shared" si="13"/>
        <v>30</v>
      </c>
      <c r="G893" s="91" t="s">
        <v>186</v>
      </c>
      <c r="H893" s="96">
        <f t="shared" si="14"/>
        <v>180</v>
      </c>
      <c r="I893" s="89"/>
      <c r="J893" s="96" t="e">
        <f>'2 SERVICES'!#REF!</f>
        <v>#REF!</v>
      </c>
      <c r="K893" s="91"/>
      <c r="L893" s="97" t="e">
        <f>'2 SERVICES'!#REF!</f>
        <v>#REF!</v>
      </c>
      <c r="M893" s="774" t="s">
        <v>165</v>
      </c>
      <c r="N893" s="462"/>
      <c r="O893" s="462"/>
      <c r="P893" s="462"/>
      <c r="Q893" s="462"/>
      <c r="R893" s="463"/>
      <c r="S893" s="98" t="e">
        <f t="shared" si="15"/>
        <v>#REF!</v>
      </c>
      <c r="T893" s="1"/>
      <c r="U893" s="1"/>
      <c r="V893" s="1"/>
      <c r="W893" s="1"/>
      <c r="X893" s="1"/>
      <c r="Y893" s="1"/>
      <c r="Z893" s="1"/>
    </row>
    <row r="894" spans="1:26" ht="39.75" customHeight="1" x14ac:dyDescent="0.25">
      <c r="A894" s="92">
        <f t="shared" si="12"/>
        <v>881</v>
      </c>
      <c r="B894" s="93" t="e">
        <f>'2 SERVICES'!#REF!</f>
        <v>#REF!</v>
      </c>
      <c r="C894" s="94">
        <f>'2 SERVICES'!B892</f>
        <v>0</v>
      </c>
      <c r="D894" s="95"/>
      <c r="E894" s="89"/>
      <c r="F894" s="96">
        <f t="shared" si="13"/>
        <v>30</v>
      </c>
      <c r="G894" s="91" t="s">
        <v>185</v>
      </c>
      <c r="H894" s="96">
        <f t="shared" si="14"/>
        <v>180</v>
      </c>
      <c r="I894" s="89"/>
      <c r="J894" s="96" t="e">
        <f>'2 SERVICES'!#REF!</f>
        <v>#REF!</v>
      </c>
      <c r="K894" s="91"/>
      <c r="L894" s="97" t="e">
        <f>'2 SERVICES'!#REF!</f>
        <v>#REF!</v>
      </c>
      <c r="M894" s="774" t="s">
        <v>165</v>
      </c>
      <c r="N894" s="462"/>
      <c r="O894" s="462"/>
      <c r="P894" s="462"/>
      <c r="Q894" s="462"/>
      <c r="R894" s="463"/>
      <c r="S894" s="98" t="e">
        <f t="shared" si="15"/>
        <v>#REF!</v>
      </c>
      <c r="T894" s="1"/>
      <c r="U894" s="1"/>
      <c r="V894" s="1"/>
      <c r="W894" s="1"/>
      <c r="X894" s="1"/>
      <c r="Y894" s="1"/>
      <c r="Z894" s="1"/>
    </row>
    <row r="895" spans="1:26" ht="39.75" customHeight="1" x14ac:dyDescent="0.25">
      <c r="A895" s="92">
        <f t="shared" si="12"/>
        <v>882</v>
      </c>
      <c r="B895" s="99" t="e">
        <f>'2 SERVICES'!#REF!</f>
        <v>#REF!</v>
      </c>
      <c r="C895" s="94">
        <f>'2 SERVICES'!B893</f>
        <v>0</v>
      </c>
      <c r="D895" s="95"/>
      <c r="E895" s="89"/>
      <c r="F895" s="100">
        <f t="shared" si="13"/>
        <v>30</v>
      </c>
      <c r="G895" s="91" t="s">
        <v>186</v>
      </c>
      <c r="H895" s="96">
        <f t="shared" si="14"/>
        <v>180</v>
      </c>
      <c r="I895" s="89"/>
      <c r="J895" s="96" t="e">
        <f>'2 SERVICES'!#REF!</f>
        <v>#REF!</v>
      </c>
      <c r="K895" s="91"/>
      <c r="L895" s="97" t="e">
        <f>'2 SERVICES'!#REF!</f>
        <v>#REF!</v>
      </c>
      <c r="M895" s="774" t="s">
        <v>165</v>
      </c>
      <c r="N895" s="462"/>
      <c r="O895" s="462"/>
      <c r="P895" s="462"/>
      <c r="Q895" s="462"/>
      <c r="R895" s="463"/>
      <c r="S895" s="98" t="e">
        <f t="shared" si="15"/>
        <v>#REF!</v>
      </c>
      <c r="T895" s="1"/>
      <c r="U895" s="1"/>
      <c r="V895" s="1"/>
      <c r="W895" s="1"/>
      <c r="X895" s="1"/>
      <c r="Y895" s="1"/>
      <c r="Z895" s="1"/>
    </row>
    <row r="896" spans="1:26" ht="39.75" customHeight="1" x14ac:dyDescent="0.25">
      <c r="A896" s="92">
        <f t="shared" si="12"/>
        <v>883</v>
      </c>
      <c r="B896" s="93" t="e">
        <f>'2 SERVICES'!#REF!</f>
        <v>#REF!</v>
      </c>
      <c r="C896" s="94">
        <f>'2 SERVICES'!B894</f>
        <v>0</v>
      </c>
      <c r="D896" s="95"/>
      <c r="E896" s="89"/>
      <c r="F896" s="96">
        <f t="shared" si="13"/>
        <v>30</v>
      </c>
      <c r="G896" s="91" t="s">
        <v>185</v>
      </c>
      <c r="H896" s="96">
        <f t="shared" si="14"/>
        <v>180</v>
      </c>
      <c r="I896" s="89"/>
      <c r="J896" s="96" t="e">
        <f>'2 SERVICES'!#REF!</f>
        <v>#REF!</v>
      </c>
      <c r="K896" s="91"/>
      <c r="L896" s="97" t="e">
        <f>'2 SERVICES'!#REF!</f>
        <v>#REF!</v>
      </c>
      <c r="M896" s="774" t="s">
        <v>165</v>
      </c>
      <c r="N896" s="462"/>
      <c r="O896" s="462"/>
      <c r="P896" s="462"/>
      <c r="Q896" s="462"/>
      <c r="R896" s="463"/>
      <c r="S896" s="98" t="e">
        <f t="shared" si="15"/>
        <v>#REF!</v>
      </c>
      <c r="T896" s="1"/>
      <c r="U896" s="1"/>
      <c r="V896" s="1"/>
      <c r="W896" s="1"/>
      <c r="X896" s="1"/>
      <c r="Y896" s="1"/>
      <c r="Z896" s="1"/>
    </row>
    <row r="897" spans="1:26" ht="39.75" customHeight="1" x14ac:dyDescent="0.25">
      <c r="A897" s="92">
        <f t="shared" si="12"/>
        <v>884</v>
      </c>
      <c r="B897" s="99" t="e">
        <f>'2 SERVICES'!#REF!</f>
        <v>#REF!</v>
      </c>
      <c r="C897" s="94">
        <f>'2 SERVICES'!B895</f>
        <v>0</v>
      </c>
      <c r="D897" s="95"/>
      <c r="E897" s="89"/>
      <c r="F897" s="100">
        <f t="shared" si="13"/>
        <v>30</v>
      </c>
      <c r="G897" s="91" t="s">
        <v>186</v>
      </c>
      <c r="H897" s="96">
        <f t="shared" si="14"/>
        <v>180</v>
      </c>
      <c r="I897" s="89"/>
      <c r="J897" s="96" t="e">
        <f>'2 SERVICES'!#REF!</f>
        <v>#REF!</v>
      </c>
      <c r="K897" s="91"/>
      <c r="L897" s="97" t="e">
        <f>'2 SERVICES'!#REF!</f>
        <v>#REF!</v>
      </c>
      <c r="M897" s="774" t="s">
        <v>165</v>
      </c>
      <c r="N897" s="462"/>
      <c r="O897" s="462"/>
      <c r="P897" s="462"/>
      <c r="Q897" s="462"/>
      <c r="R897" s="463"/>
      <c r="S897" s="98" t="e">
        <f t="shared" si="15"/>
        <v>#REF!</v>
      </c>
      <c r="T897" s="1"/>
      <c r="U897" s="1"/>
      <c r="V897" s="1"/>
      <c r="W897" s="1"/>
      <c r="X897" s="1"/>
      <c r="Y897" s="1"/>
      <c r="Z897" s="1"/>
    </row>
    <row r="898" spans="1:26" ht="39.75" customHeight="1" x14ac:dyDescent="0.25">
      <c r="A898" s="92">
        <f t="shared" si="12"/>
        <v>885</v>
      </c>
      <c r="B898" s="93" t="e">
        <f>'2 SERVICES'!#REF!</f>
        <v>#REF!</v>
      </c>
      <c r="C898" s="94">
        <f>'2 SERVICES'!B896</f>
        <v>0</v>
      </c>
      <c r="D898" s="95"/>
      <c r="E898" s="89"/>
      <c r="F898" s="96">
        <f t="shared" si="13"/>
        <v>30</v>
      </c>
      <c r="G898" s="91" t="s">
        <v>185</v>
      </c>
      <c r="H898" s="96">
        <f t="shared" si="14"/>
        <v>180</v>
      </c>
      <c r="I898" s="89"/>
      <c r="J898" s="96" t="e">
        <f>'2 SERVICES'!#REF!</f>
        <v>#REF!</v>
      </c>
      <c r="K898" s="91"/>
      <c r="L898" s="97" t="e">
        <f>'2 SERVICES'!#REF!</f>
        <v>#REF!</v>
      </c>
      <c r="M898" s="774" t="s">
        <v>165</v>
      </c>
      <c r="N898" s="462"/>
      <c r="O898" s="462"/>
      <c r="P898" s="462"/>
      <c r="Q898" s="462"/>
      <c r="R898" s="463"/>
      <c r="S898" s="98" t="e">
        <f t="shared" si="15"/>
        <v>#REF!</v>
      </c>
      <c r="T898" s="1"/>
      <c r="U898" s="1"/>
      <c r="V898" s="1"/>
      <c r="W898" s="1"/>
      <c r="X898" s="1"/>
      <c r="Y898" s="1"/>
      <c r="Z898" s="1"/>
    </row>
    <row r="899" spans="1:26" ht="39.75" customHeight="1" x14ac:dyDescent="0.25">
      <c r="A899" s="92">
        <f t="shared" si="12"/>
        <v>886</v>
      </c>
      <c r="B899" s="99" t="e">
        <f>'2 SERVICES'!#REF!</f>
        <v>#REF!</v>
      </c>
      <c r="C899" s="94">
        <f>'2 SERVICES'!B897</f>
        <v>0</v>
      </c>
      <c r="D899" s="95"/>
      <c r="E899" s="89"/>
      <c r="F899" s="100">
        <f t="shared" si="13"/>
        <v>30</v>
      </c>
      <c r="G899" s="91" t="s">
        <v>186</v>
      </c>
      <c r="H899" s="96">
        <f t="shared" si="14"/>
        <v>180</v>
      </c>
      <c r="I899" s="89"/>
      <c r="J899" s="96" t="e">
        <f>'2 SERVICES'!#REF!</f>
        <v>#REF!</v>
      </c>
      <c r="K899" s="91"/>
      <c r="L899" s="97" t="e">
        <f>'2 SERVICES'!#REF!</f>
        <v>#REF!</v>
      </c>
      <c r="M899" s="774" t="s">
        <v>165</v>
      </c>
      <c r="N899" s="462"/>
      <c r="O899" s="462"/>
      <c r="P899" s="462"/>
      <c r="Q899" s="462"/>
      <c r="R899" s="463"/>
      <c r="S899" s="98" t="e">
        <f t="shared" si="15"/>
        <v>#REF!</v>
      </c>
      <c r="T899" s="1"/>
      <c r="U899" s="1"/>
      <c r="V899" s="1"/>
      <c r="W899" s="1"/>
      <c r="X899" s="1"/>
      <c r="Y899" s="1"/>
      <c r="Z899" s="1"/>
    </row>
    <row r="900" spans="1:26" ht="39.75" customHeight="1" x14ac:dyDescent="0.25">
      <c r="A900" s="92">
        <f t="shared" si="12"/>
        <v>887</v>
      </c>
      <c r="B900" s="93" t="e">
        <f>'2 SERVICES'!#REF!</f>
        <v>#REF!</v>
      </c>
      <c r="C900" s="94">
        <f>'2 SERVICES'!B898</f>
        <v>0</v>
      </c>
      <c r="D900" s="95"/>
      <c r="E900" s="89"/>
      <c r="F900" s="96">
        <f t="shared" si="13"/>
        <v>30</v>
      </c>
      <c r="G900" s="91" t="s">
        <v>185</v>
      </c>
      <c r="H900" s="96">
        <f t="shared" si="14"/>
        <v>180</v>
      </c>
      <c r="I900" s="89"/>
      <c r="J900" s="96" t="e">
        <f>'2 SERVICES'!#REF!</f>
        <v>#REF!</v>
      </c>
      <c r="K900" s="91"/>
      <c r="L900" s="97" t="e">
        <f>'2 SERVICES'!#REF!</f>
        <v>#REF!</v>
      </c>
      <c r="M900" s="774" t="s">
        <v>165</v>
      </c>
      <c r="N900" s="462"/>
      <c r="O900" s="462"/>
      <c r="P900" s="462"/>
      <c r="Q900" s="462"/>
      <c r="R900" s="463"/>
      <c r="S900" s="98" t="e">
        <f t="shared" si="15"/>
        <v>#REF!</v>
      </c>
      <c r="T900" s="1"/>
      <c r="U900" s="1"/>
      <c r="V900" s="1"/>
      <c r="W900" s="1"/>
      <c r="X900" s="1"/>
      <c r="Y900" s="1"/>
      <c r="Z900" s="1"/>
    </row>
    <row r="901" spans="1:26" ht="39.75" customHeight="1" x14ac:dyDescent="0.25">
      <c r="A901" s="92">
        <f t="shared" si="12"/>
        <v>888</v>
      </c>
      <c r="B901" s="99" t="e">
        <f>'2 SERVICES'!#REF!</f>
        <v>#REF!</v>
      </c>
      <c r="C901" s="94">
        <f>'2 SERVICES'!B899</f>
        <v>0</v>
      </c>
      <c r="D901" s="95"/>
      <c r="E901" s="89"/>
      <c r="F901" s="100">
        <f t="shared" si="13"/>
        <v>30</v>
      </c>
      <c r="G901" s="91" t="s">
        <v>186</v>
      </c>
      <c r="H901" s="96">
        <f t="shared" si="14"/>
        <v>180</v>
      </c>
      <c r="I901" s="89"/>
      <c r="J901" s="96" t="e">
        <f>'2 SERVICES'!#REF!</f>
        <v>#REF!</v>
      </c>
      <c r="K901" s="91"/>
      <c r="L901" s="97" t="e">
        <f>'2 SERVICES'!#REF!</f>
        <v>#REF!</v>
      </c>
      <c r="M901" s="774" t="s">
        <v>165</v>
      </c>
      <c r="N901" s="462"/>
      <c r="O901" s="462"/>
      <c r="P901" s="462"/>
      <c r="Q901" s="462"/>
      <c r="R901" s="463"/>
      <c r="S901" s="98" t="e">
        <f t="shared" si="15"/>
        <v>#REF!</v>
      </c>
      <c r="T901" s="1"/>
      <c r="U901" s="1"/>
      <c r="V901" s="1"/>
      <c r="W901" s="1"/>
      <c r="X901" s="1"/>
      <c r="Y901" s="1"/>
      <c r="Z901" s="1"/>
    </row>
    <row r="902" spans="1:26" ht="39.75" customHeight="1" x14ac:dyDescent="0.25">
      <c r="A902" s="92">
        <f t="shared" si="12"/>
        <v>889</v>
      </c>
      <c r="B902" s="93" t="e">
        <f>'2 SERVICES'!#REF!</f>
        <v>#REF!</v>
      </c>
      <c r="C902" s="94">
        <f>'2 SERVICES'!B900</f>
        <v>0</v>
      </c>
      <c r="D902" s="95"/>
      <c r="E902" s="89"/>
      <c r="F902" s="96">
        <f t="shared" si="13"/>
        <v>30</v>
      </c>
      <c r="G902" s="91" t="s">
        <v>185</v>
      </c>
      <c r="H902" s="96">
        <f t="shared" si="14"/>
        <v>180</v>
      </c>
      <c r="I902" s="89"/>
      <c r="J902" s="96" t="e">
        <f>'2 SERVICES'!#REF!</f>
        <v>#REF!</v>
      </c>
      <c r="K902" s="91"/>
      <c r="L902" s="97" t="e">
        <f>'2 SERVICES'!#REF!</f>
        <v>#REF!</v>
      </c>
      <c r="M902" s="774" t="s">
        <v>165</v>
      </c>
      <c r="N902" s="462"/>
      <c r="O902" s="462"/>
      <c r="P902" s="462"/>
      <c r="Q902" s="462"/>
      <c r="R902" s="463"/>
      <c r="S902" s="98" t="e">
        <f t="shared" si="15"/>
        <v>#REF!</v>
      </c>
      <c r="T902" s="1"/>
      <c r="U902" s="1"/>
      <c r="V902" s="1"/>
      <c r="W902" s="1"/>
      <c r="X902" s="1"/>
      <c r="Y902" s="1"/>
      <c r="Z902" s="1"/>
    </row>
    <row r="903" spans="1:26" ht="39.75" customHeight="1" x14ac:dyDescent="0.25">
      <c r="A903" s="92">
        <f t="shared" si="12"/>
        <v>890</v>
      </c>
      <c r="B903" s="99" t="e">
        <f>'2 SERVICES'!#REF!</f>
        <v>#REF!</v>
      </c>
      <c r="C903" s="94">
        <f>'2 SERVICES'!B901</f>
        <v>0</v>
      </c>
      <c r="D903" s="95"/>
      <c r="E903" s="89"/>
      <c r="F903" s="100">
        <f t="shared" si="13"/>
        <v>30</v>
      </c>
      <c r="G903" s="91" t="s">
        <v>186</v>
      </c>
      <c r="H903" s="96">
        <f t="shared" si="14"/>
        <v>180</v>
      </c>
      <c r="I903" s="89"/>
      <c r="J903" s="96" t="e">
        <f>'2 SERVICES'!#REF!</f>
        <v>#REF!</v>
      </c>
      <c r="K903" s="91"/>
      <c r="L903" s="97" t="e">
        <f>'2 SERVICES'!#REF!</f>
        <v>#REF!</v>
      </c>
      <c r="M903" s="774" t="s">
        <v>165</v>
      </c>
      <c r="N903" s="462"/>
      <c r="O903" s="462"/>
      <c r="P903" s="462"/>
      <c r="Q903" s="462"/>
      <c r="R903" s="463"/>
      <c r="S903" s="98" t="e">
        <f t="shared" si="15"/>
        <v>#REF!</v>
      </c>
      <c r="T903" s="1"/>
      <c r="U903" s="1"/>
      <c r="V903" s="1"/>
      <c r="W903" s="1"/>
      <c r="X903" s="1"/>
      <c r="Y903" s="1"/>
      <c r="Z903" s="1"/>
    </row>
    <row r="904" spans="1:26" ht="39.75" customHeight="1" x14ac:dyDescent="0.25">
      <c r="A904" s="92">
        <f t="shared" si="12"/>
        <v>891</v>
      </c>
      <c r="B904" s="93" t="e">
        <f>'2 SERVICES'!#REF!</f>
        <v>#REF!</v>
      </c>
      <c r="C904" s="94">
        <f>'2 SERVICES'!B902</f>
        <v>0</v>
      </c>
      <c r="D904" s="95"/>
      <c r="E904" s="89"/>
      <c r="F904" s="96">
        <f t="shared" si="13"/>
        <v>30</v>
      </c>
      <c r="G904" s="91" t="s">
        <v>185</v>
      </c>
      <c r="H904" s="96">
        <f t="shared" si="14"/>
        <v>180</v>
      </c>
      <c r="I904" s="89"/>
      <c r="J904" s="96" t="e">
        <f>'2 SERVICES'!#REF!</f>
        <v>#REF!</v>
      </c>
      <c r="K904" s="91"/>
      <c r="L904" s="97" t="e">
        <f>'2 SERVICES'!#REF!</f>
        <v>#REF!</v>
      </c>
      <c r="M904" s="774" t="s">
        <v>165</v>
      </c>
      <c r="N904" s="462"/>
      <c r="O904" s="462"/>
      <c r="P904" s="462"/>
      <c r="Q904" s="462"/>
      <c r="R904" s="463"/>
      <c r="S904" s="98" t="e">
        <f t="shared" si="15"/>
        <v>#REF!</v>
      </c>
      <c r="T904" s="1"/>
      <c r="U904" s="1"/>
      <c r="V904" s="1"/>
      <c r="W904" s="1"/>
      <c r="X904" s="1"/>
      <c r="Y904" s="1"/>
      <c r="Z904" s="1"/>
    </row>
    <row r="905" spans="1:26" ht="39.75" customHeight="1" x14ac:dyDescent="0.25">
      <c r="A905" s="92">
        <f t="shared" si="12"/>
        <v>892</v>
      </c>
      <c r="B905" s="99" t="e">
        <f>'2 SERVICES'!#REF!</f>
        <v>#REF!</v>
      </c>
      <c r="C905" s="94">
        <f>'2 SERVICES'!B903</f>
        <v>0</v>
      </c>
      <c r="D905" s="95"/>
      <c r="E905" s="89"/>
      <c r="F905" s="100">
        <f t="shared" si="13"/>
        <v>30</v>
      </c>
      <c r="G905" s="91" t="s">
        <v>186</v>
      </c>
      <c r="H905" s="96">
        <f t="shared" si="14"/>
        <v>180</v>
      </c>
      <c r="I905" s="89"/>
      <c r="J905" s="96" t="e">
        <f>'2 SERVICES'!#REF!</f>
        <v>#REF!</v>
      </c>
      <c r="K905" s="91"/>
      <c r="L905" s="97" t="e">
        <f>'2 SERVICES'!#REF!</f>
        <v>#REF!</v>
      </c>
      <c r="M905" s="774" t="s">
        <v>165</v>
      </c>
      <c r="N905" s="462"/>
      <c r="O905" s="462"/>
      <c r="P905" s="462"/>
      <c r="Q905" s="462"/>
      <c r="R905" s="463"/>
      <c r="S905" s="98" t="e">
        <f t="shared" si="15"/>
        <v>#REF!</v>
      </c>
      <c r="T905" s="1"/>
      <c r="U905" s="1"/>
      <c r="V905" s="1"/>
      <c r="W905" s="1"/>
      <c r="X905" s="1"/>
      <c r="Y905" s="1"/>
      <c r="Z905" s="1"/>
    </row>
    <row r="906" spans="1:26" ht="39.75" customHeight="1" x14ac:dyDescent="0.25">
      <c r="A906" s="92">
        <f t="shared" si="12"/>
        <v>893</v>
      </c>
      <c r="B906" s="93" t="e">
        <f>'2 SERVICES'!#REF!</f>
        <v>#REF!</v>
      </c>
      <c r="C906" s="94">
        <f>'2 SERVICES'!B904</f>
        <v>0</v>
      </c>
      <c r="D906" s="95"/>
      <c r="E906" s="89"/>
      <c r="F906" s="96">
        <f t="shared" si="13"/>
        <v>30</v>
      </c>
      <c r="G906" s="91" t="s">
        <v>185</v>
      </c>
      <c r="H906" s="96">
        <f t="shared" si="14"/>
        <v>180</v>
      </c>
      <c r="I906" s="89"/>
      <c r="J906" s="96" t="e">
        <f>'2 SERVICES'!#REF!</f>
        <v>#REF!</v>
      </c>
      <c r="K906" s="91"/>
      <c r="L906" s="97" t="e">
        <f>'2 SERVICES'!#REF!</f>
        <v>#REF!</v>
      </c>
      <c r="M906" s="774" t="s">
        <v>165</v>
      </c>
      <c r="N906" s="462"/>
      <c r="O906" s="462"/>
      <c r="P906" s="462"/>
      <c r="Q906" s="462"/>
      <c r="R906" s="463"/>
      <c r="S906" s="98" t="e">
        <f t="shared" si="15"/>
        <v>#REF!</v>
      </c>
      <c r="T906" s="1"/>
      <c r="U906" s="1"/>
      <c r="V906" s="1"/>
      <c r="W906" s="1"/>
      <c r="X906" s="1"/>
      <c r="Y906" s="1"/>
      <c r="Z906" s="1"/>
    </row>
    <row r="907" spans="1:26" ht="39.75" customHeight="1" x14ac:dyDescent="0.25">
      <c r="A907" s="92">
        <f t="shared" si="12"/>
        <v>894</v>
      </c>
      <c r="B907" s="99" t="e">
        <f>'2 SERVICES'!#REF!</f>
        <v>#REF!</v>
      </c>
      <c r="C907" s="94">
        <f>'2 SERVICES'!B905</f>
        <v>0</v>
      </c>
      <c r="D907" s="95"/>
      <c r="E907" s="89"/>
      <c r="F907" s="100">
        <f t="shared" si="13"/>
        <v>30</v>
      </c>
      <c r="G907" s="91" t="s">
        <v>186</v>
      </c>
      <c r="H907" s="96">
        <f t="shared" si="14"/>
        <v>180</v>
      </c>
      <c r="I907" s="89"/>
      <c r="J907" s="96" t="e">
        <f>'2 SERVICES'!#REF!</f>
        <v>#REF!</v>
      </c>
      <c r="K907" s="91"/>
      <c r="L907" s="97" t="e">
        <f>'2 SERVICES'!#REF!</f>
        <v>#REF!</v>
      </c>
      <c r="M907" s="774" t="s">
        <v>165</v>
      </c>
      <c r="N907" s="462"/>
      <c r="O907" s="462"/>
      <c r="P907" s="462"/>
      <c r="Q907" s="462"/>
      <c r="R907" s="463"/>
      <c r="S907" s="98" t="e">
        <f t="shared" si="15"/>
        <v>#REF!</v>
      </c>
      <c r="T907" s="1"/>
      <c r="U907" s="1"/>
      <c r="V907" s="1"/>
      <c r="W907" s="1"/>
      <c r="X907" s="1"/>
      <c r="Y907" s="1"/>
      <c r="Z907" s="1"/>
    </row>
    <row r="908" spans="1:26" ht="39.75" customHeight="1" x14ac:dyDescent="0.25">
      <c r="A908" s="92">
        <f t="shared" si="12"/>
        <v>895</v>
      </c>
      <c r="B908" s="93" t="e">
        <f>'2 SERVICES'!#REF!</f>
        <v>#REF!</v>
      </c>
      <c r="C908" s="94">
        <f>'2 SERVICES'!B906</f>
        <v>0</v>
      </c>
      <c r="D908" s="95"/>
      <c r="E908" s="89"/>
      <c r="F908" s="96">
        <f t="shared" si="13"/>
        <v>30</v>
      </c>
      <c r="G908" s="91" t="s">
        <v>185</v>
      </c>
      <c r="H908" s="96">
        <f t="shared" si="14"/>
        <v>180</v>
      </c>
      <c r="I908" s="89"/>
      <c r="J908" s="96" t="e">
        <f>'2 SERVICES'!#REF!</f>
        <v>#REF!</v>
      </c>
      <c r="K908" s="91"/>
      <c r="L908" s="97" t="e">
        <f>'2 SERVICES'!#REF!</f>
        <v>#REF!</v>
      </c>
      <c r="M908" s="774" t="s">
        <v>165</v>
      </c>
      <c r="N908" s="462"/>
      <c r="O908" s="462"/>
      <c r="P908" s="462"/>
      <c r="Q908" s="462"/>
      <c r="R908" s="463"/>
      <c r="S908" s="98" t="e">
        <f t="shared" si="15"/>
        <v>#REF!</v>
      </c>
      <c r="T908" s="1"/>
      <c r="U908" s="1"/>
      <c r="V908" s="1"/>
      <c r="W908" s="1"/>
      <c r="X908" s="1"/>
      <c r="Y908" s="1"/>
      <c r="Z908" s="1"/>
    </row>
    <row r="909" spans="1:26" ht="39.75" customHeight="1" x14ac:dyDescent="0.25">
      <c r="A909" s="92">
        <f t="shared" si="12"/>
        <v>896</v>
      </c>
      <c r="B909" s="99" t="e">
        <f>'2 SERVICES'!#REF!</f>
        <v>#REF!</v>
      </c>
      <c r="C909" s="94">
        <f>'2 SERVICES'!B907</f>
        <v>0</v>
      </c>
      <c r="D909" s="95"/>
      <c r="E909" s="89"/>
      <c r="F909" s="100">
        <f t="shared" si="13"/>
        <v>30</v>
      </c>
      <c r="G909" s="91" t="s">
        <v>186</v>
      </c>
      <c r="H909" s="96">
        <f t="shared" si="14"/>
        <v>180</v>
      </c>
      <c r="I909" s="89"/>
      <c r="J909" s="96" t="e">
        <f>'2 SERVICES'!#REF!</f>
        <v>#REF!</v>
      </c>
      <c r="K909" s="91"/>
      <c r="L909" s="97" t="e">
        <f>'2 SERVICES'!#REF!</f>
        <v>#REF!</v>
      </c>
      <c r="M909" s="774" t="s">
        <v>165</v>
      </c>
      <c r="N909" s="462"/>
      <c r="O909" s="462"/>
      <c r="P909" s="462"/>
      <c r="Q909" s="462"/>
      <c r="R909" s="463"/>
      <c r="S909" s="98" t="e">
        <f t="shared" si="15"/>
        <v>#REF!</v>
      </c>
      <c r="T909" s="1"/>
      <c r="U909" s="1"/>
      <c r="V909" s="1"/>
      <c r="W909" s="1"/>
      <c r="X909" s="1"/>
      <c r="Y909" s="1"/>
      <c r="Z909" s="1"/>
    </row>
    <row r="910" spans="1:26" ht="39.75" customHeight="1" x14ac:dyDescent="0.25">
      <c r="A910" s="92">
        <f t="shared" si="12"/>
        <v>897</v>
      </c>
      <c r="B910" s="93" t="e">
        <f>'2 SERVICES'!#REF!</f>
        <v>#REF!</v>
      </c>
      <c r="C910" s="94">
        <f>'2 SERVICES'!B908</f>
        <v>0</v>
      </c>
      <c r="D910" s="95"/>
      <c r="E910" s="89"/>
      <c r="F910" s="96">
        <f t="shared" si="13"/>
        <v>30</v>
      </c>
      <c r="G910" s="91" t="s">
        <v>185</v>
      </c>
      <c r="H910" s="96">
        <f t="shared" si="14"/>
        <v>180</v>
      </c>
      <c r="I910" s="89"/>
      <c r="J910" s="96" t="e">
        <f>'2 SERVICES'!#REF!</f>
        <v>#REF!</v>
      </c>
      <c r="K910" s="91"/>
      <c r="L910" s="97" t="e">
        <f>'2 SERVICES'!#REF!</f>
        <v>#REF!</v>
      </c>
      <c r="M910" s="774" t="s">
        <v>165</v>
      </c>
      <c r="N910" s="462"/>
      <c r="O910" s="462"/>
      <c r="P910" s="462"/>
      <c r="Q910" s="462"/>
      <c r="R910" s="463"/>
      <c r="S910" s="98" t="e">
        <f t="shared" si="15"/>
        <v>#REF!</v>
      </c>
      <c r="T910" s="1"/>
      <c r="U910" s="1"/>
      <c r="V910" s="1"/>
      <c r="W910" s="1"/>
      <c r="X910" s="1"/>
      <c r="Y910" s="1"/>
      <c r="Z910" s="1"/>
    </row>
    <row r="911" spans="1:26" ht="39.75" customHeight="1" x14ac:dyDescent="0.25">
      <c r="A911" s="92">
        <f t="shared" si="12"/>
        <v>898</v>
      </c>
      <c r="B911" s="99" t="e">
        <f>'2 SERVICES'!#REF!</f>
        <v>#REF!</v>
      </c>
      <c r="C911" s="94">
        <f>'2 SERVICES'!B909</f>
        <v>0</v>
      </c>
      <c r="D911" s="95"/>
      <c r="E911" s="89"/>
      <c r="F911" s="100">
        <f t="shared" si="13"/>
        <v>30</v>
      </c>
      <c r="G911" s="91" t="s">
        <v>186</v>
      </c>
      <c r="H911" s="96">
        <f t="shared" si="14"/>
        <v>180</v>
      </c>
      <c r="I911" s="89"/>
      <c r="J911" s="96" t="e">
        <f>'2 SERVICES'!#REF!</f>
        <v>#REF!</v>
      </c>
      <c r="K911" s="91"/>
      <c r="L911" s="97" t="e">
        <f>'2 SERVICES'!#REF!</f>
        <v>#REF!</v>
      </c>
      <c r="M911" s="774" t="s">
        <v>165</v>
      </c>
      <c r="N911" s="462"/>
      <c r="O911" s="462"/>
      <c r="P911" s="462"/>
      <c r="Q911" s="462"/>
      <c r="R911" s="463"/>
      <c r="S911" s="98" t="e">
        <f t="shared" si="15"/>
        <v>#REF!</v>
      </c>
      <c r="T911" s="1"/>
      <c r="U911" s="1"/>
      <c r="V911" s="1"/>
      <c r="W911" s="1"/>
      <c r="X911" s="1"/>
      <c r="Y911" s="1"/>
      <c r="Z911" s="1"/>
    </row>
    <row r="912" spans="1:26" ht="39.75" customHeight="1" x14ac:dyDescent="0.25">
      <c r="A912" s="92">
        <f t="shared" si="12"/>
        <v>899</v>
      </c>
      <c r="B912" s="93" t="e">
        <f>'2 SERVICES'!#REF!</f>
        <v>#REF!</v>
      </c>
      <c r="C912" s="94">
        <f>'2 SERVICES'!B910</f>
        <v>0</v>
      </c>
      <c r="D912" s="95"/>
      <c r="E912" s="89"/>
      <c r="F912" s="96">
        <f t="shared" si="13"/>
        <v>30</v>
      </c>
      <c r="G912" s="91" t="s">
        <v>185</v>
      </c>
      <c r="H912" s="96">
        <f t="shared" si="14"/>
        <v>180</v>
      </c>
      <c r="I912" s="89"/>
      <c r="J912" s="96" t="e">
        <f>'2 SERVICES'!#REF!</f>
        <v>#REF!</v>
      </c>
      <c r="K912" s="91"/>
      <c r="L912" s="97" t="e">
        <f>'2 SERVICES'!#REF!</f>
        <v>#REF!</v>
      </c>
      <c r="M912" s="774" t="s">
        <v>165</v>
      </c>
      <c r="N912" s="462"/>
      <c r="O912" s="462"/>
      <c r="P912" s="462"/>
      <c r="Q912" s="462"/>
      <c r="R912" s="463"/>
      <c r="S912" s="98" t="e">
        <f t="shared" si="15"/>
        <v>#REF!</v>
      </c>
      <c r="T912" s="1"/>
      <c r="U912" s="1"/>
      <c r="V912" s="1"/>
      <c r="W912" s="1"/>
      <c r="X912" s="1"/>
      <c r="Y912" s="1"/>
      <c r="Z912" s="1"/>
    </row>
    <row r="913" spans="1:26" ht="39.75" customHeight="1" x14ac:dyDescent="0.25">
      <c r="A913" s="92">
        <f t="shared" si="12"/>
        <v>900</v>
      </c>
      <c r="B913" s="99" t="e">
        <f>'2 SERVICES'!#REF!</f>
        <v>#REF!</v>
      </c>
      <c r="C913" s="94">
        <f>'2 SERVICES'!B911</f>
        <v>0</v>
      </c>
      <c r="D913" s="95"/>
      <c r="E913" s="89"/>
      <c r="F913" s="100">
        <f t="shared" si="13"/>
        <v>30</v>
      </c>
      <c r="G913" s="91" t="s">
        <v>186</v>
      </c>
      <c r="H913" s="96">
        <f t="shared" si="14"/>
        <v>180</v>
      </c>
      <c r="I913" s="89"/>
      <c r="J913" s="96" t="e">
        <f>'2 SERVICES'!#REF!</f>
        <v>#REF!</v>
      </c>
      <c r="K913" s="91"/>
      <c r="L913" s="97" t="e">
        <f>'2 SERVICES'!#REF!</f>
        <v>#REF!</v>
      </c>
      <c r="M913" s="774" t="s">
        <v>165</v>
      </c>
      <c r="N913" s="462"/>
      <c r="O913" s="462"/>
      <c r="P913" s="462"/>
      <c r="Q913" s="462"/>
      <c r="R913" s="463"/>
      <c r="S913" s="98" t="e">
        <f t="shared" si="15"/>
        <v>#REF!</v>
      </c>
      <c r="T913" s="1"/>
      <c r="U913" s="1"/>
      <c r="V913" s="1"/>
      <c r="W913" s="1"/>
      <c r="X913" s="1"/>
      <c r="Y913" s="1"/>
      <c r="Z913" s="1"/>
    </row>
    <row r="914" spans="1:26" ht="39.75" customHeight="1" x14ac:dyDescent="0.25">
      <c r="A914" s="92">
        <f t="shared" si="12"/>
        <v>901</v>
      </c>
      <c r="B914" s="93" t="e">
        <f>'2 SERVICES'!#REF!</f>
        <v>#REF!</v>
      </c>
      <c r="C914" s="94">
        <f>'2 SERVICES'!B912</f>
        <v>0</v>
      </c>
      <c r="D914" s="95"/>
      <c r="E914" s="89"/>
      <c r="F914" s="96">
        <f t="shared" si="13"/>
        <v>30</v>
      </c>
      <c r="G914" s="91" t="s">
        <v>185</v>
      </c>
      <c r="H914" s="96">
        <f t="shared" si="14"/>
        <v>180</v>
      </c>
      <c r="I914" s="89"/>
      <c r="J914" s="96" t="e">
        <f>'2 SERVICES'!#REF!</f>
        <v>#REF!</v>
      </c>
      <c r="K914" s="91"/>
      <c r="L914" s="97" t="e">
        <f>'2 SERVICES'!#REF!</f>
        <v>#REF!</v>
      </c>
      <c r="M914" s="774" t="s">
        <v>165</v>
      </c>
      <c r="N914" s="462"/>
      <c r="O914" s="462"/>
      <c r="P914" s="462"/>
      <c r="Q914" s="462"/>
      <c r="R914" s="463"/>
      <c r="S914" s="98" t="e">
        <f t="shared" si="15"/>
        <v>#REF!</v>
      </c>
      <c r="T914" s="1"/>
      <c r="U914" s="1"/>
      <c r="V914" s="1"/>
      <c r="W914" s="1"/>
      <c r="X914" s="1"/>
      <c r="Y914" s="1"/>
      <c r="Z914" s="1"/>
    </row>
    <row r="915" spans="1:26" ht="39.75" customHeight="1" x14ac:dyDescent="0.25">
      <c r="A915" s="92">
        <f t="shared" si="12"/>
        <v>902</v>
      </c>
      <c r="B915" s="99" t="e">
        <f>'2 SERVICES'!#REF!</f>
        <v>#REF!</v>
      </c>
      <c r="C915" s="94">
        <f>'2 SERVICES'!B913</f>
        <v>0</v>
      </c>
      <c r="D915" s="95"/>
      <c r="E915" s="89"/>
      <c r="F915" s="100">
        <f t="shared" si="13"/>
        <v>30</v>
      </c>
      <c r="G915" s="91" t="s">
        <v>186</v>
      </c>
      <c r="H915" s="96">
        <f t="shared" si="14"/>
        <v>180</v>
      </c>
      <c r="I915" s="89"/>
      <c r="J915" s="96" t="e">
        <f>'2 SERVICES'!#REF!</f>
        <v>#REF!</v>
      </c>
      <c r="K915" s="91"/>
      <c r="L915" s="97" t="e">
        <f>'2 SERVICES'!#REF!</f>
        <v>#REF!</v>
      </c>
      <c r="M915" s="774" t="s">
        <v>165</v>
      </c>
      <c r="N915" s="462"/>
      <c r="O915" s="462"/>
      <c r="P915" s="462"/>
      <c r="Q915" s="462"/>
      <c r="R915" s="463"/>
      <c r="S915" s="98" t="e">
        <f t="shared" si="15"/>
        <v>#REF!</v>
      </c>
      <c r="T915" s="1"/>
      <c r="U915" s="1"/>
      <c r="V915" s="1"/>
      <c r="W915" s="1"/>
      <c r="X915" s="1"/>
      <c r="Y915" s="1"/>
      <c r="Z915" s="1"/>
    </row>
    <row r="916" spans="1:26" ht="39.75" customHeight="1" x14ac:dyDescent="0.25">
      <c r="A916" s="92">
        <f t="shared" si="12"/>
        <v>903</v>
      </c>
      <c r="B916" s="93" t="e">
        <f>'2 SERVICES'!#REF!</f>
        <v>#REF!</v>
      </c>
      <c r="C916" s="94">
        <f>'2 SERVICES'!B914</f>
        <v>0</v>
      </c>
      <c r="D916" s="95"/>
      <c r="E916" s="89"/>
      <c r="F916" s="96">
        <f t="shared" si="13"/>
        <v>30</v>
      </c>
      <c r="G916" s="91" t="s">
        <v>185</v>
      </c>
      <c r="H916" s="96">
        <f t="shared" si="14"/>
        <v>180</v>
      </c>
      <c r="I916" s="89"/>
      <c r="J916" s="96" t="e">
        <f>'2 SERVICES'!#REF!</f>
        <v>#REF!</v>
      </c>
      <c r="K916" s="91"/>
      <c r="L916" s="97" t="e">
        <f>'2 SERVICES'!#REF!</f>
        <v>#REF!</v>
      </c>
      <c r="M916" s="774" t="s">
        <v>165</v>
      </c>
      <c r="N916" s="462"/>
      <c r="O916" s="462"/>
      <c r="P916" s="462"/>
      <c r="Q916" s="462"/>
      <c r="R916" s="463"/>
      <c r="S916" s="98" t="e">
        <f t="shared" si="15"/>
        <v>#REF!</v>
      </c>
      <c r="T916" s="1"/>
      <c r="U916" s="1"/>
      <c r="V916" s="1"/>
      <c r="W916" s="1"/>
      <c r="X916" s="1"/>
      <c r="Y916" s="1"/>
      <c r="Z916" s="1"/>
    </row>
    <row r="917" spans="1:26" ht="39.75" customHeight="1" x14ac:dyDescent="0.25">
      <c r="A917" s="92">
        <f t="shared" si="12"/>
        <v>904</v>
      </c>
      <c r="B917" s="99" t="e">
        <f>'2 SERVICES'!#REF!</f>
        <v>#REF!</v>
      </c>
      <c r="C917" s="94">
        <f>'2 SERVICES'!B915</f>
        <v>0</v>
      </c>
      <c r="D917" s="95"/>
      <c r="E917" s="89"/>
      <c r="F917" s="100">
        <f t="shared" si="13"/>
        <v>30</v>
      </c>
      <c r="G917" s="91" t="s">
        <v>186</v>
      </c>
      <c r="H917" s="96">
        <f t="shared" si="14"/>
        <v>180</v>
      </c>
      <c r="I917" s="89"/>
      <c r="J917" s="96" t="e">
        <f>'2 SERVICES'!#REF!</f>
        <v>#REF!</v>
      </c>
      <c r="K917" s="91"/>
      <c r="L917" s="97" t="e">
        <f>'2 SERVICES'!#REF!</f>
        <v>#REF!</v>
      </c>
      <c r="M917" s="774" t="s">
        <v>165</v>
      </c>
      <c r="N917" s="462"/>
      <c r="O917" s="462"/>
      <c r="P917" s="462"/>
      <c r="Q917" s="462"/>
      <c r="R917" s="463"/>
      <c r="S917" s="98" t="e">
        <f t="shared" si="15"/>
        <v>#REF!</v>
      </c>
      <c r="T917" s="1"/>
      <c r="U917" s="1"/>
      <c r="V917" s="1"/>
      <c r="W917" s="1"/>
      <c r="X917" s="1"/>
      <c r="Y917" s="1"/>
      <c r="Z917" s="1"/>
    </row>
    <row r="918" spans="1:26" ht="39.75" customHeight="1" x14ac:dyDescent="0.25">
      <c r="A918" s="92">
        <f t="shared" si="12"/>
        <v>905</v>
      </c>
      <c r="B918" s="93" t="e">
        <f>'2 SERVICES'!#REF!</f>
        <v>#REF!</v>
      </c>
      <c r="C918" s="94">
        <f>'2 SERVICES'!B916</f>
        <v>0</v>
      </c>
      <c r="D918" s="95"/>
      <c r="E918" s="89"/>
      <c r="F918" s="96">
        <f t="shared" si="13"/>
        <v>30</v>
      </c>
      <c r="G918" s="91" t="s">
        <v>185</v>
      </c>
      <c r="H918" s="96">
        <f t="shared" si="14"/>
        <v>180</v>
      </c>
      <c r="I918" s="89"/>
      <c r="J918" s="96" t="e">
        <f>'2 SERVICES'!#REF!</f>
        <v>#REF!</v>
      </c>
      <c r="K918" s="91"/>
      <c r="L918" s="97" t="e">
        <f>'2 SERVICES'!#REF!</f>
        <v>#REF!</v>
      </c>
      <c r="M918" s="774" t="s">
        <v>165</v>
      </c>
      <c r="N918" s="462"/>
      <c r="O918" s="462"/>
      <c r="P918" s="462"/>
      <c r="Q918" s="462"/>
      <c r="R918" s="463"/>
      <c r="S918" s="98" t="e">
        <f t="shared" si="15"/>
        <v>#REF!</v>
      </c>
      <c r="T918" s="1"/>
      <c r="U918" s="1"/>
      <c r="V918" s="1"/>
      <c r="W918" s="1"/>
      <c r="X918" s="1"/>
      <c r="Y918" s="1"/>
      <c r="Z918" s="1"/>
    </row>
    <row r="919" spans="1:26" ht="39.75" customHeight="1" x14ac:dyDescent="0.25">
      <c r="A919" s="92">
        <f t="shared" si="12"/>
        <v>906</v>
      </c>
      <c r="B919" s="99" t="e">
        <f>'2 SERVICES'!#REF!</f>
        <v>#REF!</v>
      </c>
      <c r="C919" s="94">
        <f>'2 SERVICES'!B917</f>
        <v>0</v>
      </c>
      <c r="D919" s="95"/>
      <c r="E919" s="89"/>
      <c r="F919" s="100">
        <f t="shared" si="13"/>
        <v>30</v>
      </c>
      <c r="G919" s="91" t="s">
        <v>186</v>
      </c>
      <c r="H919" s="96">
        <f t="shared" si="14"/>
        <v>180</v>
      </c>
      <c r="I919" s="89"/>
      <c r="J919" s="96" t="e">
        <f>'2 SERVICES'!#REF!</f>
        <v>#REF!</v>
      </c>
      <c r="K919" s="91"/>
      <c r="L919" s="97" t="e">
        <f>'2 SERVICES'!#REF!</f>
        <v>#REF!</v>
      </c>
      <c r="M919" s="774" t="s">
        <v>165</v>
      </c>
      <c r="N919" s="462"/>
      <c r="O919" s="462"/>
      <c r="P919" s="462"/>
      <c r="Q919" s="462"/>
      <c r="R919" s="463"/>
      <c r="S919" s="98" t="e">
        <f t="shared" si="15"/>
        <v>#REF!</v>
      </c>
      <c r="T919" s="1"/>
      <c r="U919" s="1"/>
      <c r="V919" s="1"/>
      <c r="W919" s="1"/>
      <c r="X919" s="1"/>
      <c r="Y919" s="1"/>
      <c r="Z919" s="1"/>
    </row>
    <row r="920" spans="1:26" ht="39.75" customHeight="1" x14ac:dyDescent="0.25">
      <c r="A920" s="92">
        <f t="shared" si="12"/>
        <v>907</v>
      </c>
      <c r="B920" s="93" t="e">
        <f>'2 SERVICES'!#REF!</f>
        <v>#REF!</v>
      </c>
      <c r="C920" s="94">
        <f>'2 SERVICES'!B918</f>
        <v>0</v>
      </c>
      <c r="D920" s="95"/>
      <c r="E920" s="89"/>
      <c r="F920" s="96">
        <f t="shared" si="13"/>
        <v>30</v>
      </c>
      <c r="G920" s="91" t="s">
        <v>185</v>
      </c>
      <c r="H920" s="96">
        <f t="shared" si="14"/>
        <v>180</v>
      </c>
      <c r="I920" s="89"/>
      <c r="J920" s="96" t="e">
        <f>'2 SERVICES'!#REF!</f>
        <v>#REF!</v>
      </c>
      <c r="K920" s="91"/>
      <c r="L920" s="97" t="e">
        <f>'2 SERVICES'!#REF!</f>
        <v>#REF!</v>
      </c>
      <c r="M920" s="774" t="s">
        <v>165</v>
      </c>
      <c r="N920" s="462"/>
      <c r="O920" s="462"/>
      <c r="P920" s="462"/>
      <c r="Q920" s="462"/>
      <c r="R920" s="463"/>
      <c r="S920" s="98" t="e">
        <f t="shared" si="15"/>
        <v>#REF!</v>
      </c>
      <c r="T920" s="1"/>
      <c r="U920" s="1"/>
      <c r="V920" s="1"/>
      <c r="W920" s="1"/>
      <c r="X920" s="1"/>
      <c r="Y920" s="1"/>
      <c r="Z920" s="1"/>
    </row>
    <row r="921" spans="1:26" ht="39.75" customHeight="1" x14ac:dyDescent="0.25">
      <c r="A921" s="92">
        <f t="shared" si="12"/>
        <v>908</v>
      </c>
      <c r="B921" s="99" t="e">
        <f>'2 SERVICES'!#REF!</f>
        <v>#REF!</v>
      </c>
      <c r="C921" s="94">
        <f>'2 SERVICES'!B919</f>
        <v>0</v>
      </c>
      <c r="D921" s="95"/>
      <c r="E921" s="89"/>
      <c r="F921" s="100">
        <f t="shared" si="13"/>
        <v>30</v>
      </c>
      <c r="G921" s="91" t="s">
        <v>186</v>
      </c>
      <c r="H921" s="96">
        <f t="shared" si="14"/>
        <v>180</v>
      </c>
      <c r="I921" s="89"/>
      <c r="J921" s="96" t="e">
        <f>'2 SERVICES'!#REF!</f>
        <v>#REF!</v>
      </c>
      <c r="K921" s="91"/>
      <c r="L921" s="97" t="e">
        <f>'2 SERVICES'!#REF!</f>
        <v>#REF!</v>
      </c>
      <c r="M921" s="774" t="s">
        <v>165</v>
      </c>
      <c r="N921" s="462"/>
      <c r="O921" s="462"/>
      <c r="P921" s="462"/>
      <c r="Q921" s="462"/>
      <c r="R921" s="463"/>
      <c r="S921" s="98" t="e">
        <f t="shared" si="15"/>
        <v>#REF!</v>
      </c>
      <c r="T921" s="1"/>
      <c r="U921" s="1"/>
      <c r="V921" s="1"/>
      <c r="W921" s="1"/>
      <c r="X921" s="1"/>
      <c r="Y921" s="1"/>
      <c r="Z921" s="1"/>
    </row>
    <row r="922" spans="1:26" ht="39.75" customHeight="1" x14ac:dyDescent="0.25">
      <c r="A922" s="92">
        <f t="shared" si="12"/>
        <v>909</v>
      </c>
      <c r="B922" s="93" t="e">
        <f>'2 SERVICES'!#REF!</f>
        <v>#REF!</v>
      </c>
      <c r="C922" s="94">
        <f>'2 SERVICES'!B920</f>
        <v>0</v>
      </c>
      <c r="D922" s="95"/>
      <c r="E922" s="89"/>
      <c r="F922" s="96">
        <f t="shared" si="13"/>
        <v>30</v>
      </c>
      <c r="G922" s="91" t="s">
        <v>185</v>
      </c>
      <c r="H922" s="96">
        <f t="shared" si="14"/>
        <v>180</v>
      </c>
      <c r="I922" s="89"/>
      <c r="J922" s="96" t="e">
        <f>'2 SERVICES'!#REF!</f>
        <v>#REF!</v>
      </c>
      <c r="K922" s="91"/>
      <c r="L922" s="97" t="e">
        <f>'2 SERVICES'!#REF!</f>
        <v>#REF!</v>
      </c>
      <c r="M922" s="774" t="s">
        <v>165</v>
      </c>
      <c r="N922" s="462"/>
      <c r="O922" s="462"/>
      <c r="P922" s="462"/>
      <c r="Q922" s="462"/>
      <c r="R922" s="463"/>
      <c r="S922" s="98" t="e">
        <f t="shared" si="15"/>
        <v>#REF!</v>
      </c>
      <c r="T922" s="1"/>
      <c r="U922" s="1"/>
      <c r="V922" s="1"/>
      <c r="W922" s="1"/>
      <c r="X922" s="1"/>
      <c r="Y922" s="1"/>
      <c r="Z922" s="1"/>
    </row>
    <row r="923" spans="1:26" ht="39.75" customHeight="1" x14ac:dyDescent="0.25">
      <c r="A923" s="92">
        <f t="shared" si="12"/>
        <v>910</v>
      </c>
      <c r="B923" s="99" t="e">
        <f>'2 SERVICES'!#REF!</f>
        <v>#REF!</v>
      </c>
      <c r="C923" s="94">
        <f>'2 SERVICES'!B921</f>
        <v>0</v>
      </c>
      <c r="D923" s="95"/>
      <c r="E923" s="89"/>
      <c r="F923" s="100">
        <f t="shared" si="13"/>
        <v>30</v>
      </c>
      <c r="G923" s="91" t="s">
        <v>186</v>
      </c>
      <c r="H923" s="96">
        <f t="shared" si="14"/>
        <v>180</v>
      </c>
      <c r="I923" s="89"/>
      <c r="J923" s="96" t="e">
        <f>'2 SERVICES'!#REF!</f>
        <v>#REF!</v>
      </c>
      <c r="K923" s="91"/>
      <c r="L923" s="97" t="e">
        <f>'2 SERVICES'!#REF!</f>
        <v>#REF!</v>
      </c>
      <c r="M923" s="774" t="s">
        <v>165</v>
      </c>
      <c r="N923" s="462"/>
      <c r="O923" s="462"/>
      <c r="P923" s="462"/>
      <c r="Q923" s="462"/>
      <c r="R923" s="463"/>
      <c r="S923" s="98" t="e">
        <f t="shared" si="15"/>
        <v>#REF!</v>
      </c>
      <c r="T923" s="1"/>
      <c r="U923" s="1"/>
      <c r="V923" s="1"/>
      <c r="W923" s="1"/>
      <c r="X923" s="1"/>
      <c r="Y923" s="1"/>
      <c r="Z923" s="1"/>
    </row>
    <row r="924" spans="1:26" ht="39.75" customHeight="1" x14ac:dyDescent="0.25">
      <c r="A924" s="92">
        <f t="shared" si="12"/>
        <v>911</v>
      </c>
      <c r="B924" s="93" t="e">
        <f>'2 SERVICES'!#REF!</f>
        <v>#REF!</v>
      </c>
      <c r="C924" s="94">
        <f>'2 SERVICES'!B922</f>
        <v>0</v>
      </c>
      <c r="D924" s="95"/>
      <c r="E924" s="89"/>
      <c r="F924" s="96">
        <f t="shared" si="13"/>
        <v>30</v>
      </c>
      <c r="G924" s="91" t="s">
        <v>185</v>
      </c>
      <c r="H924" s="96">
        <f t="shared" si="14"/>
        <v>180</v>
      </c>
      <c r="I924" s="89"/>
      <c r="J924" s="96" t="e">
        <f>'2 SERVICES'!#REF!</f>
        <v>#REF!</v>
      </c>
      <c r="K924" s="91"/>
      <c r="L924" s="97" t="e">
        <f>'2 SERVICES'!#REF!</f>
        <v>#REF!</v>
      </c>
      <c r="M924" s="774" t="s">
        <v>165</v>
      </c>
      <c r="N924" s="462"/>
      <c r="O924" s="462"/>
      <c r="P924" s="462"/>
      <c r="Q924" s="462"/>
      <c r="R924" s="463"/>
      <c r="S924" s="98" t="e">
        <f t="shared" si="15"/>
        <v>#REF!</v>
      </c>
      <c r="T924" s="1"/>
      <c r="U924" s="1"/>
      <c r="V924" s="1"/>
      <c r="W924" s="1"/>
      <c r="X924" s="1"/>
      <c r="Y924" s="1"/>
      <c r="Z924" s="1"/>
    </row>
    <row r="925" spans="1:26" ht="39.75" customHeight="1" x14ac:dyDescent="0.25">
      <c r="A925" s="92">
        <f t="shared" si="12"/>
        <v>912</v>
      </c>
      <c r="B925" s="99" t="e">
        <f>'2 SERVICES'!#REF!</f>
        <v>#REF!</v>
      </c>
      <c r="C925" s="94">
        <f>'2 SERVICES'!B923</f>
        <v>0</v>
      </c>
      <c r="D925" s="95"/>
      <c r="E925" s="89"/>
      <c r="F925" s="100">
        <f t="shared" si="13"/>
        <v>30</v>
      </c>
      <c r="G925" s="91" t="s">
        <v>186</v>
      </c>
      <c r="H925" s="96">
        <f t="shared" si="14"/>
        <v>180</v>
      </c>
      <c r="I925" s="89"/>
      <c r="J925" s="96" t="e">
        <f>'2 SERVICES'!#REF!</f>
        <v>#REF!</v>
      </c>
      <c r="K925" s="91"/>
      <c r="L925" s="97" t="e">
        <f>'2 SERVICES'!#REF!</f>
        <v>#REF!</v>
      </c>
      <c r="M925" s="774" t="s">
        <v>165</v>
      </c>
      <c r="N925" s="462"/>
      <c r="O925" s="462"/>
      <c r="P925" s="462"/>
      <c r="Q925" s="462"/>
      <c r="R925" s="463"/>
      <c r="S925" s="98" t="e">
        <f t="shared" si="15"/>
        <v>#REF!</v>
      </c>
      <c r="T925" s="1"/>
      <c r="U925" s="1"/>
      <c r="V925" s="1"/>
      <c r="W925" s="1"/>
      <c r="X925" s="1"/>
      <c r="Y925" s="1"/>
      <c r="Z925" s="1"/>
    </row>
    <row r="926" spans="1:26" ht="39.75" customHeight="1" x14ac:dyDescent="0.25">
      <c r="A926" s="92">
        <f t="shared" si="12"/>
        <v>913</v>
      </c>
      <c r="B926" s="93" t="e">
        <f>'2 SERVICES'!#REF!</f>
        <v>#REF!</v>
      </c>
      <c r="C926" s="94">
        <f>'2 SERVICES'!B924</f>
        <v>0</v>
      </c>
      <c r="D926" s="95"/>
      <c r="E926" s="89"/>
      <c r="F926" s="96">
        <f t="shared" si="13"/>
        <v>30</v>
      </c>
      <c r="G926" s="91" t="s">
        <v>185</v>
      </c>
      <c r="H926" s="96">
        <f t="shared" si="14"/>
        <v>180</v>
      </c>
      <c r="I926" s="89"/>
      <c r="J926" s="96" t="e">
        <f>'2 SERVICES'!#REF!</f>
        <v>#REF!</v>
      </c>
      <c r="K926" s="91"/>
      <c r="L926" s="97" t="e">
        <f>'2 SERVICES'!#REF!</f>
        <v>#REF!</v>
      </c>
      <c r="M926" s="774" t="s">
        <v>165</v>
      </c>
      <c r="N926" s="462"/>
      <c r="O926" s="462"/>
      <c r="P926" s="462"/>
      <c r="Q926" s="462"/>
      <c r="R926" s="463"/>
      <c r="S926" s="98" t="e">
        <f t="shared" si="15"/>
        <v>#REF!</v>
      </c>
      <c r="T926" s="1"/>
      <c r="U926" s="1"/>
      <c r="V926" s="1"/>
      <c r="W926" s="1"/>
      <c r="X926" s="1"/>
      <c r="Y926" s="1"/>
      <c r="Z926" s="1"/>
    </row>
    <row r="927" spans="1:26" ht="39.75" customHeight="1" x14ac:dyDescent="0.25">
      <c r="A927" s="92">
        <f t="shared" si="12"/>
        <v>914</v>
      </c>
      <c r="B927" s="99" t="e">
        <f>'2 SERVICES'!#REF!</f>
        <v>#REF!</v>
      </c>
      <c r="C927" s="94">
        <f>'2 SERVICES'!B925</f>
        <v>0</v>
      </c>
      <c r="D927" s="95"/>
      <c r="E927" s="89"/>
      <c r="F927" s="100">
        <f t="shared" si="13"/>
        <v>30</v>
      </c>
      <c r="G927" s="91" t="s">
        <v>186</v>
      </c>
      <c r="H927" s="96">
        <f t="shared" si="14"/>
        <v>180</v>
      </c>
      <c r="I927" s="89"/>
      <c r="J927" s="96" t="e">
        <f>'2 SERVICES'!#REF!</f>
        <v>#REF!</v>
      </c>
      <c r="K927" s="91"/>
      <c r="L927" s="97" t="e">
        <f>'2 SERVICES'!#REF!</f>
        <v>#REF!</v>
      </c>
      <c r="M927" s="774" t="s">
        <v>165</v>
      </c>
      <c r="N927" s="462"/>
      <c r="O927" s="462"/>
      <c r="P927" s="462"/>
      <c r="Q927" s="462"/>
      <c r="R927" s="463"/>
      <c r="S927" s="98" t="e">
        <f t="shared" si="15"/>
        <v>#REF!</v>
      </c>
      <c r="T927" s="1"/>
      <c r="U927" s="1"/>
      <c r="V927" s="1"/>
      <c r="W927" s="1"/>
      <c r="X927" s="1"/>
      <c r="Y927" s="1"/>
      <c r="Z927" s="1"/>
    </row>
    <row r="928" spans="1:26" ht="39.75" customHeight="1" x14ac:dyDescent="0.25">
      <c r="A928" s="92">
        <f t="shared" si="12"/>
        <v>915</v>
      </c>
      <c r="B928" s="93" t="e">
        <f>'2 SERVICES'!#REF!</f>
        <v>#REF!</v>
      </c>
      <c r="C928" s="94">
        <f>'2 SERVICES'!B926</f>
        <v>0</v>
      </c>
      <c r="D928" s="95"/>
      <c r="E928" s="89"/>
      <c r="F928" s="96">
        <f t="shared" si="13"/>
        <v>30</v>
      </c>
      <c r="G928" s="91" t="s">
        <v>185</v>
      </c>
      <c r="H928" s="96">
        <f t="shared" si="14"/>
        <v>180</v>
      </c>
      <c r="I928" s="89"/>
      <c r="J928" s="96" t="e">
        <f>'2 SERVICES'!#REF!</f>
        <v>#REF!</v>
      </c>
      <c r="K928" s="91"/>
      <c r="L928" s="97" t="e">
        <f>'2 SERVICES'!#REF!</f>
        <v>#REF!</v>
      </c>
      <c r="M928" s="774" t="s">
        <v>165</v>
      </c>
      <c r="N928" s="462"/>
      <c r="O928" s="462"/>
      <c r="P928" s="462"/>
      <c r="Q928" s="462"/>
      <c r="R928" s="463"/>
      <c r="S928" s="98" t="e">
        <f t="shared" si="15"/>
        <v>#REF!</v>
      </c>
      <c r="T928" s="1"/>
      <c r="U928" s="1"/>
      <c r="V928" s="1"/>
      <c r="W928" s="1"/>
      <c r="X928" s="1"/>
      <c r="Y928" s="1"/>
      <c r="Z928" s="1"/>
    </row>
    <row r="929" spans="1:26" ht="39.75" customHeight="1" x14ac:dyDescent="0.25">
      <c r="A929" s="92">
        <f t="shared" si="12"/>
        <v>916</v>
      </c>
      <c r="B929" s="99" t="e">
        <f>'2 SERVICES'!#REF!</f>
        <v>#REF!</v>
      </c>
      <c r="C929" s="94">
        <f>'2 SERVICES'!B927</f>
        <v>0</v>
      </c>
      <c r="D929" s="95"/>
      <c r="E929" s="89"/>
      <c r="F929" s="100">
        <f t="shared" si="13"/>
        <v>30</v>
      </c>
      <c r="G929" s="91" t="s">
        <v>186</v>
      </c>
      <c r="H929" s="96">
        <f t="shared" si="14"/>
        <v>180</v>
      </c>
      <c r="I929" s="89"/>
      <c r="J929" s="96" t="e">
        <f>'2 SERVICES'!#REF!</f>
        <v>#REF!</v>
      </c>
      <c r="K929" s="91"/>
      <c r="L929" s="97" t="e">
        <f>'2 SERVICES'!#REF!</f>
        <v>#REF!</v>
      </c>
      <c r="M929" s="774" t="s">
        <v>165</v>
      </c>
      <c r="N929" s="462"/>
      <c r="O929" s="462"/>
      <c r="P929" s="462"/>
      <c r="Q929" s="462"/>
      <c r="R929" s="463"/>
      <c r="S929" s="98" t="e">
        <f t="shared" si="15"/>
        <v>#REF!</v>
      </c>
      <c r="T929" s="1"/>
      <c r="U929" s="1"/>
      <c r="V929" s="1"/>
      <c r="W929" s="1"/>
      <c r="X929" s="1"/>
      <c r="Y929" s="1"/>
      <c r="Z929" s="1"/>
    </row>
    <row r="930" spans="1:26" ht="39.75" customHeight="1" x14ac:dyDescent="0.25">
      <c r="A930" s="92">
        <f t="shared" si="12"/>
        <v>917</v>
      </c>
      <c r="B930" s="93" t="e">
        <f>'2 SERVICES'!#REF!</f>
        <v>#REF!</v>
      </c>
      <c r="C930" s="94">
        <f>'2 SERVICES'!B928</f>
        <v>0</v>
      </c>
      <c r="D930" s="95"/>
      <c r="E930" s="89"/>
      <c r="F930" s="96">
        <f t="shared" si="13"/>
        <v>30</v>
      </c>
      <c r="G930" s="91" t="s">
        <v>185</v>
      </c>
      <c r="H930" s="96">
        <f t="shared" si="14"/>
        <v>180</v>
      </c>
      <c r="I930" s="89"/>
      <c r="J930" s="96" t="e">
        <f>'2 SERVICES'!#REF!</f>
        <v>#REF!</v>
      </c>
      <c r="K930" s="91"/>
      <c r="L930" s="97" t="e">
        <f>'2 SERVICES'!#REF!</f>
        <v>#REF!</v>
      </c>
      <c r="M930" s="774" t="s">
        <v>165</v>
      </c>
      <c r="N930" s="462"/>
      <c r="O930" s="462"/>
      <c r="P930" s="462"/>
      <c r="Q930" s="462"/>
      <c r="R930" s="463"/>
      <c r="S930" s="98" t="e">
        <f t="shared" si="15"/>
        <v>#REF!</v>
      </c>
      <c r="T930" s="1"/>
      <c r="U930" s="1"/>
      <c r="V930" s="1"/>
      <c r="W930" s="1"/>
      <c r="X930" s="1"/>
      <c r="Y930" s="1"/>
      <c r="Z930" s="1"/>
    </row>
    <row r="931" spans="1:26" ht="39.75" customHeight="1" x14ac:dyDescent="0.25">
      <c r="A931" s="92">
        <f t="shared" si="12"/>
        <v>918</v>
      </c>
      <c r="B931" s="99" t="e">
        <f>'2 SERVICES'!#REF!</f>
        <v>#REF!</v>
      </c>
      <c r="C931" s="94">
        <f>'2 SERVICES'!B929</f>
        <v>0</v>
      </c>
      <c r="D931" s="95"/>
      <c r="E931" s="89"/>
      <c r="F931" s="100">
        <f t="shared" si="13"/>
        <v>30</v>
      </c>
      <c r="G931" s="91" t="s">
        <v>186</v>
      </c>
      <c r="H931" s="96">
        <f t="shared" si="14"/>
        <v>180</v>
      </c>
      <c r="I931" s="89"/>
      <c r="J931" s="96" t="e">
        <f>'2 SERVICES'!#REF!</f>
        <v>#REF!</v>
      </c>
      <c r="K931" s="91"/>
      <c r="L931" s="97" t="e">
        <f>'2 SERVICES'!#REF!</f>
        <v>#REF!</v>
      </c>
      <c r="M931" s="774" t="s">
        <v>165</v>
      </c>
      <c r="N931" s="462"/>
      <c r="O931" s="462"/>
      <c r="P931" s="462"/>
      <c r="Q931" s="462"/>
      <c r="R931" s="463"/>
      <c r="S931" s="98" t="e">
        <f t="shared" si="15"/>
        <v>#REF!</v>
      </c>
      <c r="T931" s="1"/>
      <c r="U931" s="1"/>
      <c r="V931" s="1"/>
      <c r="W931" s="1"/>
      <c r="X931" s="1"/>
      <c r="Y931" s="1"/>
      <c r="Z931" s="1"/>
    </row>
    <row r="932" spans="1:26" ht="39.75" customHeight="1" x14ac:dyDescent="0.25">
      <c r="A932" s="92">
        <f t="shared" si="12"/>
        <v>919</v>
      </c>
      <c r="B932" s="93" t="e">
        <f>'2 SERVICES'!#REF!</f>
        <v>#REF!</v>
      </c>
      <c r="C932" s="94">
        <f>'2 SERVICES'!B930</f>
        <v>0</v>
      </c>
      <c r="D932" s="95"/>
      <c r="E932" s="89"/>
      <c r="F932" s="96">
        <f t="shared" si="13"/>
        <v>30</v>
      </c>
      <c r="G932" s="91" t="s">
        <v>185</v>
      </c>
      <c r="H932" s="96">
        <f t="shared" si="14"/>
        <v>180</v>
      </c>
      <c r="I932" s="89"/>
      <c r="J932" s="96" t="e">
        <f>'2 SERVICES'!#REF!</f>
        <v>#REF!</v>
      </c>
      <c r="K932" s="91"/>
      <c r="L932" s="97" t="e">
        <f>'2 SERVICES'!#REF!</f>
        <v>#REF!</v>
      </c>
      <c r="M932" s="774" t="s">
        <v>165</v>
      </c>
      <c r="N932" s="462"/>
      <c r="O932" s="462"/>
      <c r="P932" s="462"/>
      <c r="Q932" s="462"/>
      <c r="R932" s="463"/>
      <c r="S932" s="98" t="e">
        <f t="shared" si="15"/>
        <v>#REF!</v>
      </c>
      <c r="T932" s="1"/>
      <c r="U932" s="1"/>
      <c r="V932" s="1"/>
      <c r="W932" s="1"/>
      <c r="X932" s="1"/>
      <c r="Y932" s="1"/>
      <c r="Z932" s="1"/>
    </row>
    <row r="933" spans="1:26" ht="39.75" customHeight="1" x14ac:dyDescent="0.25">
      <c r="A933" s="92">
        <f t="shared" si="12"/>
        <v>920</v>
      </c>
      <c r="B933" s="99" t="e">
        <f>'2 SERVICES'!#REF!</f>
        <v>#REF!</v>
      </c>
      <c r="C933" s="94">
        <f>'2 SERVICES'!B931</f>
        <v>0</v>
      </c>
      <c r="D933" s="95"/>
      <c r="E933" s="89"/>
      <c r="F933" s="100">
        <f t="shared" si="13"/>
        <v>30</v>
      </c>
      <c r="G933" s="91" t="s">
        <v>186</v>
      </c>
      <c r="H933" s="96">
        <f t="shared" si="14"/>
        <v>180</v>
      </c>
      <c r="I933" s="89"/>
      <c r="J933" s="96" t="e">
        <f>'2 SERVICES'!#REF!</f>
        <v>#REF!</v>
      </c>
      <c r="K933" s="91"/>
      <c r="L933" s="97" t="e">
        <f>'2 SERVICES'!#REF!</f>
        <v>#REF!</v>
      </c>
      <c r="M933" s="774" t="s">
        <v>165</v>
      </c>
      <c r="N933" s="462"/>
      <c r="O933" s="462"/>
      <c r="P933" s="462"/>
      <c r="Q933" s="462"/>
      <c r="R933" s="463"/>
      <c r="S933" s="98" t="e">
        <f t="shared" si="15"/>
        <v>#REF!</v>
      </c>
      <c r="T933" s="1"/>
      <c r="U933" s="1"/>
      <c r="V933" s="1"/>
      <c r="W933" s="1"/>
      <c r="X933" s="1"/>
      <c r="Y933" s="1"/>
      <c r="Z933" s="1"/>
    </row>
    <row r="934" spans="1:26" ht="39.75" customHeight="1" x14ac:dyDescent="0.25">
      <c r="A934" s="92">
        <f t="shared" si="12"/>
        <v>921</v>
      </c>
      <c r="B934" s="93" t="e">
        <f>'2 SERVICES'!#REF!</f>
        <v>#REF!</v>
      </c>
      <c r="C934" s="94">
        <f>'2 SERVICES'!B932</f>
        <v>0</v>
      </c>
      <c r="D934" s="95"/>
      <c r="E934" s="89"/>
      <c r="F934" s="96">
        <f t="shared" si="13"/>
        <v>30</v>
      </c>
      <c r="G934" s="91" t="s">
        <v>185</v>
      </c>
      <c r="H934" s="96">
        <f t="shared" si="14"/>
        <v>180</v>
      </c>
      <c r="I934" s="89"/>
      <c r="J934" s="96" t="e">
        <f>'2 SERVICES'!#REF!</f>
        <v>#REF!</v>
      </c>
      <c r="K934" s="91"/>
      <c r="L934" s="97" t="e">
        <f>'2 SERVICES'!#REF!</f>
        <v>#REF!</v>
      </c>
      <c r="M934" s="774" t="s">
        <v>165</v>
      </c>
      <c r="N934" s="462"/>
      <c r="O934" s="462"/>
      <c r="P934" s="462"/>
      <c r="Q934" s="462"/>
      <c r="R934" s="463"/>
      <c r="S934" s="98" t="e">
        <f t="shared" si="15"/>
        <v>#REF!</v>
      </c>
      <c r="T934" s="1"/>
      <c r="U934" s="1"/>
      <c r="V934" s="1"/>
      <c r="W934" s="1"/>
      <c r="X934" s="1"/>
      <c r="Y934" s="1"/>
      <c r="Z934" s="1"/>
    </row>
    <row r="935" spans="1:26" ht="39.75" customHeight="1" x14ac:dyDescent="0.25">
      <c r="A935" s="92">
        <f t="shared" si="12"/>
        <v>922</v>
      </c>
      <c r="B935" s="99" t="e">
        <f>'2 SERVICES'!#REF!</f>
        <v>#REF!</v>
      </c>
      <c r="C935" s="94">
        <f>'2 SERVICES'!B933</f>
        <v>0</v>
      </c>
      <c r="D935" s="95"/>
      <c r="E935" s="89"/>
      <c r="F935" s="100">
        <f t="shared" si="13"/>
        <v>30</v>
      </c>
      <c r="G935" s="91" t="s">
        <v>186</v>
      </c>
      <c r="H935" s="96">
        <f t="shared" si="14"/>
        <v>180</v>
      </c>
      <c r="I935" s="89"/>
      <c r="J935" s="96" t="e">
        <f>'2 SERVICES'!#REF!</f>
        <v>#REF!</v>
      </c>
      <c r="K935" s="91"/>
      <c r="L935" s="97" t="e">
        <f>'2 SERVICES'!#REF!</f>
        <v>#REF!</v>
      </c>
      <c r="M935" s="774" t="s">
        <v>165</v>
      </c>
      <c r="N935" s="462"/>
      <c r="O935" s="462"/>
      <c r="P935" s="462"/>
      <c r="Q935" s="462"/>
      <c r="R935" s="463"/>
      <c r="S935" s="98" t="e">
        <f t="shared" si="15"/>
        <v>#REF!</v>
      </c>
      <c r="T935" s="1"/>
      <c r="U935" s="1"/>
      <c r="V935" s="1"/>
      <c r="W935" s="1"/>
      <c r="X935" s="1"/>
      <c r="Y935" s="1"/>
      <c r="Z935" s="1"/>
    </row>
    <row r="936" spans="1:26" ht="39.75" customHeight="1" x14ac:dyDescent="0.25">
      <c r="A936" s="92">
        <f t="shared" si="12"/>
        <v>923</v>
      </c>
      <c r="B936" s="93" t="e">
        <f>'2 SERVICES'!#REF!</f>
        <v>#REF!</v>
      </c>
      <c r="C936" s="94">
        <f>'2 SERVICES'!B934</f>
        <v>0</v>
      </c>
      <c r="D936" s="95"/>
      <c r="E936" s="89"/>
      <c r="F936" s="96">
        <f t="shared" si="13"/>
        <v>30</v>
      </c>
      <c r="G936" s="91" t="s">
        <v>185</v>
      </c>
      <c r="H936" s="96">
        <f t="shared" si="14"/>
        <v>180</v>
      </c>
      <c r="I936" s="89"/>
      <c r="J936" s="96" t="e">
        <f>'2 SERVICES'!#REF!</f>
        <v>#REF!</v>
      </c>
      <c r="K936" s="91"/>
      <c r="L936" s="97" t="e">
        <f>'2 SERVICES'!#REF!</f>
        <v>#REF!</v>
      </c>
      <c r="M936" s="774" t="s">
        <v>165</v>
      </c>
      <c r="N936" s="462"/>
      <c r="O936" s="462"/>
      <c r="P936" s="462"/>
      <c r="Q936" s="462"/>
      <c r="R936" s="463"/>
      <c r="S936" s="98" t="e">
        <f t="shared" si="15"/>
        <v>#REF!</v>
      </c>
      <c r="T936" s="1"/>
      <c r="U936" s="1"/>
      <c r="V936" s="1"/>
      <c r="W936" s="1"/>
      <c r="X936" s="1"/>
      <c r="Y936" s="1"/>
      <c r="Z936" s="1"/>
    </row>
    <row r="937" spans="1:26" ht="39.75" customHeight="1" x14ac:dyDescent="0.25">
      <c r="A937" s="92">
        <f t="shared" si="12"/>
        <v>924</v>
      </c>
      <c r="B937" s="99" t="e">
        <f>'2 SERVICES'!#REF!</f>
        <v>#REF!</v>
      </c>
      <c r="C937" s="94">
        <f>'2 SERVICES'!B935</f>
        <v>0</v>
      </c>
      <c r="D937" s="95"/>
      <c r="E937" s="89"/>
      <c r="F937" s="100">
        <f t="shared" si="13"/>
        <v>30</v>
      </c>
      <c r="G937" s="91" t="s">
        <v>186</v>
      </c>
      <c r="H937" s="96">
        <f t="shared" si="14"/>
        <v>180</v>
      </c>
      <c r="I937" s="89"/>
      <c r="J937" s="96" t="e">
        <f>'2 SERVICES'!#REF!</f>
        <v>#REF!</v>
      </c>
      <c r="K937" s="91"/>
      <c r="L937" s="97" t="e">
        <f>'2 SERVICES'!#REF!</f>
        <v>#REF!</v>
      </c>
      <c r="M937" s="774" t="s">
        <v>165</v>
      </c>
      <c r="N937" s="462"/>
      <c r="O937" s="462"/>
      <c r="P937" s="462"/>
      <c r="Q937" s="462"/>
      <c r="R937" s="463"/>
      <c r="S937" s="98" t="e">
        <f t="shared" si="15"/>
        <v>#REF!</v>
      </c>
      <c r="T937" s="1"/>
      <c r="U937" s="1"/>
      <c r="V937" s="1"/>
      <c r="W937" s="1"/>
      <c r="X937" s="1"/>
      <c r="Y937" s="1"/>
      <c r="Z937" s="1"/>
    </row>
    <row r="938" spans="1:26" ht="39.75" customHeight="1" x14ac:dyDescent="0.25">
      <c r="A938" s="92">
        <f t="shared" si="12"/>
        <v>925</v>
      </c>
      <c r="B938" s="93" t="e">
        <f>'2 SERVICES'!#REF!</f>
        <v>#REF!</v>
      </c>
      <c r="C938" s="94">
        <f>'2 SERVICES'!B936</f>
        <v>0</v>
      </c>
      <c r="D938" s="95"/>
      <c r="E938" s="89"/>
      <c r="F938" s="96">
        <f t="shared" si="13"/>
        <v>30</v>
      </c>
      <c r="G938" s="91" t="s">
        <v>185</v>
      </c>
      <c r="H938" s="96">
        <f t="shared" si="14"/>
        <v>180</v>
      </c>
      <c r="I938" s="89"/>
      <c r="J938" s="96" t="e">
        <f>'2 SERVICES'!#REF!</f>
        <v>#REF!</v>
      </c>
      <c r="K938" s="91"/>
      <c r="L938" s="97" t="e">
        <f>'2 SERVICES'!#REF!</f>
        <v>#REF!</v>
      </c>
      <c r="M938" s="774" t="s">
        <v>165</v>
      </c>
      <c r="N938" s="462"/>
      <c r="O938" s="462"/>
      <c r="P938" s="462"/>
      <c r="Q938" s="462"/>
      <c r="R938" s="463"/>
      <c r="S938" s="98" t="e">
        <f t="shared" si="15"/>
        <v>#REF!</v>
      </c>
      <c r="T938" s="1"/>
      <c r="U938" s="1"/>
      <c r="V938" s="1"/>
      <c r="W938" s="1"/>
      <c r="X938" s="1"/>
      <c r="Y938" s="1"/>
      <c r="Z938" s="1"/>
    </row>
    <row r="939" spans="1:26" ht="39.75" customHeight="1" x14ac:dyDescent="0.25">
      <c r="A939" s="92">
        <f t="shared" si="12"/>
        <v>926</v>
      </c>
      <c r="B939" s="99" t="e">
        <f>'2 SERVICES'!#REF!</f>
        <v>#REF!</v>
      </c>
      <c r="C939" s="94">
        <f>'2 SERVICES'!B937</f>
        <v>0</v>
      </c>
      <c r="D939" s="95"/>
      <c r="E939" s="89"/>
      <c r="F939" s="100">
        <f t="shared" si="13"/>
        <v>30</v>
      </c>
      <c r="G939" s="91" t="s">
        <v>186</v>
      </c>
      <c r="H939" s="96">
        <f t="shared" si="14"/>
        <v>180</v>
      </c>
      <c r="I939" s="89"/>
      <c r="J939" s="96" t="e">
        <f>'2 SERVICES'!#REF!</f>
        <v>#REF!</v>
      </c>
      <c r="K939" s="91"/>
      <c r="L939" s="97" t="e">
        <f>'2 SERVICES'!#REF!</f>
        <v>#REF!</v>
      </c>
      <c r="M939" s="774" t="s">
        <v>165</v>
      </c>
      <c r="N939" s="462"/>
      <c r="O939" s="462"/>
      <c r="P939" s="462"/>
      <c r="Q939" s="462"/>
      <c r="R939" s="463"/>
      <c r="S939" s="98" t="e">
        <f t="shared" si="15"/>
        <v>#REF!</v>
      </c>
      <c r="T939" s="1"/>
      <c r="U939" s="1"/>
      <c r="V939" s="1"/>
      <c r="W939" s="1"/>
      <c r="X939" s="1"/>
      <c r="Y939" s="1"/>
      <c r="Z939" s="1"/>
    </row>
    <row r="940" spans="1:26" ht="39.75" customHeight="1" x14ac:dyDescent="0.25">
      <c r="A940" s="92">
        <f t="shared" si="12"/>
        <v>927</v>
      </c>
      <c r="B940" s="93" t="e">
        <f>'2 SERVICES'!#REF!</f>
        <v>#REF!</v>
      </c>
      <c r="C940" s="94">
        <f>'2 SERVICES'!B938</f>
        <v>0</v>
      </c>
      <c r="D940" s="95"/>
      <c r="E940" s="89"/>
      <c r="F940" s="96">
        <f t="shared" si="13"/>
        <v>30</v>
      </c>
      <c r="G940" s="91" t="s">
        <v>185</v>
      </c>
      <c r="H940" s="96">
        <f t="shared" si="14"/>
        <v>180</v>
      </c>
      <c r="I940" s="89"/>
      <c r="J940" s="96" t="e">
        <f>'2 SERVICES'!#REF!</f>
        <v>#REF!</v>
      </c>
      <c r="K940" s="91"/>
      <c r="L940" s="97" t="e">
        <f>'2 SERVICES'!#REF!</f>
        <v>#REF!</v>
      </c>
      <c r="M940" s="774" t="s">
        <v>165</v>
      </c>
      <c r="N940" s="462"/>
      <c r="O940" s="462"/>
      <c r="P940" s="462"/>
      <c r="Q940" s="462"/>
      <c r="R940" s="463"/>
      <c r="S940" s="98" t="e">
        <f t="shared" si="15"/>
        <v>#REF!</v>
      </c>
      <c r="T940" s="1"/>
      <c r="U940" s="1"/>
      <c r="V940" s="1"/>
      <c r="W940" s="1"/>
      <c r="X940" s="1"/>
      <c r="Y940" s="1"/>
      <c r="Z940" s="1"/>
    </row>
    <row r="941" spans="1:26" ht="39.75" customHeight="1" x14ac:dyDescent="0.25">
      <c r="A941" s="92">
        <f t="shared" si="12"/>
        <v>928</v>
      </c>
      <c r="B941" s="99" t="e">
        <f>'2 SERVICES'!#REF!</f>
        <v>#REF!</v>
      </c>
      <c r="C941" s="94">
        <f>'2 SERVICES'!B939</f>
        <v>0</v>
      </c>
      <c r="D941" s="95"/>
      <c r="E941" s="89"/>
      <c r="F941" s="100">
        <f t="shared" si="13"/>
        <v>30</v>
      </c>
      <c r="G941" s="91" t="s">
        <v>186</v>
      </c>
      <c r="H941" s="96">
        <f t="shared" si="14"/>
        <v>180</v>
      </c>
      <c r="I941" s="89"/>
      <c r="J941" s="96" t="e">
        <f>'2 SERVICES'!#REF!</f>
        <v>#REF!</v>
      </c>
      <c r="K941" s="91"/>
      <c r="L941" s="97" t="e">
        <f>'2 SERVICES'!#REF!</f>
        <v>#REF!</v>
      </c>
      <c r="M941" s="774" t="s">
        <v>165</v>
      </c>
      <c r="N941" s="462"/>
      <c r="O941" s="462"/>
      <c r="P941" s="462"/>
      <c r="Q941" s="462"/>
      <c r="R941" s="463"/>
      <c r="S941" s="98" t="e">
        <f t="shared" si="15"/>
        <v>#REF!</v>
      </c>
      <c r="T941" s="1"/>
      <c r="U941" s="1"/>
      <c r="V941" s="1"/>
      <c r="W941" s="1"/>
      <c r="X941" s="1"/>
      <c r="Y941" s="1"/>
      <c r="Z941" s="1"/>
    </row>
    <row r="942" spans="1:26" ht="39.75" customHeight="1" x14ac:dyDescent="0.25">
      <c r="A942" s="92">
        <f t="shared" si="12"/>
        <v>929</v>
      </c>
      <c r="B942" s="93" t="e">
        <f>'2 SERVICES'!#REF!</f>
        <v>#REF!</v>
      </c>
      <c r="C942" s="94">
        <f>'2 SERVICES'!B940</f>
        <v>0</v>
      </c>
      <c r="D942" s="95"/>
      <c r="E942" s="89"/>
      <c r="F942" s="96">
        <f t="shared" si="13"/>
        <v>30</v>
      </c>
      <c r="G942" s="91" t="s">
        <v>185</v>
      </c>
      <c r="H942" s="96">
        <f t="shared" si="14"/>
        <v>180</v>
      </c>
      <c r="I942" s="89"/>
      <c r="J942" s="96" t="e">
        <f>'2 SERVICES'!#REF!</f>
        <v>#REF!</v>
      </c>
      <c r="K942" s="91"/>
      <c r="L942" s="97" t="e">
        <f>'2 SERVICES'!#REF!</f>
        <v>#REF!</v>
      </c>
      <c r="M942" s="774" t="s">
        <v>165</v>
      </c>
      <c r="N942" s="462"/>
      <c r="O942" s="462"/>
      <c r="P942" s="462"/>
      <c r="Q942" s="462"/>
      <c r="R942" s="463"/>
      <c r="S942" s="98" t="e">
        <f t="shared" si="15"/>
        <v>#REF!</v>
      </c>
      <c r="T942" s="1"/>
      <c r="U942" s="1"/>
      <c r="V942" s="1"/>
      <c r="W942" s="1"/>
      <c r="X942" s="1"/>
      <c r="Y942" s="1"/>
      <c r="Z942" s="1"/>
    </row>
    <row r="943" spans="1:26" ht="39.75" customHeight="1" x14ac:dyDescent="0.25">
      <c r="A943" s="92">
        <f t="shared" si="12"/>
        <v>930</v>
      </c>
      <c r="B943" s="99" t="e">
        <f>'2 SERVICES'!#REF!</f>
        <v>#REF!</v>
      </c>
      <c r="C943" s="94">
        <f>'2 SERVICES'!B941</f>
        <v>0</v>
      </c>
      <c r="D943" s="95"/>
      <c r="E943" s="89"/>
      <c r="F943" s="100">
        <f t="shared" si="13"/>
        <v>30</v>
      </c>
      <c r="G943" s="91" t="s">
        <v>186</v>
      </c>
      <c r="H943" s="96">
        <f t="shared" si="14"/>
        <v>180</v>
      </c>
      <c r="I943" s="89"/>
      <c r="J943" s="96" t="e">
        <f>'2 SERVICES'!#REF!</f>
        <v>#REF!</v>
      </c>
      <c r="K943" s="91"/>
      <c r="L943" s="97" t="e">
        <f>'2 SERVICES'!#REF!</f>
        <v>#REF!</v>
      </c>
      <c r="M943" s="774" t="s">
        <v>165</v>
      </c>
      <c r="N943" s="462"/>
      <c r="O943" s="462"/>
      <c r="P943" s="462"/>
      <c r="Q943" s="462"/>
      <c r="R943" s="463"/>
      <c r="S943" s="98" t="e">
        <f t="shared" si="15"/>
        <v>#REF!</v>
      </c>
      <c r="T943" s="1"/>
      <c r="U943" s="1"/>
      <c r="V943" s="1"/>
      <c r="W943" s="1"/>
      <c r="X943" s="1"/>
      <c r="Y943" s="1"/>
      <c r="Z943" s="1"/>
    </row>
    <row r="944" spans="1:26" ht="39.75" customHeight="1" x14ac:dyDescent="0.25">
      <c r="A944" s="92">
        <f t="shared" si="12"/>
        <v>931</v>
      </c>
      <c r="B944" s="93" t="e">
        <f>'2 SERVICES'!#REF!</f>
        <v>#REF!</v>
      </c>
      <c r="C944" s="94">
        <f>'2 SERVICES'!B942</f>
        <v>0</v>
      </c>
      <c r="D944" s="95"/>
      <c r="E944" s="89"/>
      <c r="F944" s="96">
        <f t="shared" si="13"/>
        <v>30</v>
      </c>
      <c r="G944" s="91" t="s">
        <v>185</v>
      </c>
      <c r="H944" s="96">
        <f t="shared" si="14"/>
        <v>180</v>
      </c>
      <c r="I944" s="89"/>
      <c r="J944" s="96" t="e">
        <f>'2 SERVICES'!#REF!</f>
        <v>#REF!</v>
      </c>
      <c r="K944" s="91"/>
      <c r="L944" s="97" t="e">
        <f>'2 SERVICES'!#REF!</f>
        <v>#REF!</v>
      </c>
      <c r="M944" s="774" t="s">
        <v>165</v>
      </c>
      <c r="N944" s="462"/>
      <c r="O944" s="462"/>
      <c r="P944" s="462"/>
      <c r="Q944" s="462"/>
      <c r="R944" s="463"/>
      <c r="S944" s="98" t="e">
        <f t="shared" si="15"/>
        <v>#REF!</v>
      </c>
      <c r="T944" s="1"/>
      <c r="U944" s="1"/>
      <c r="V944" s="1"/>
      <c r="W944" s="1"/>
      <c r="X944" s="1"/>
      <c r="Y944" s="1"/>
      <c r="Z944" s="1"/>
    </row>
    <row r="945" spans="1:26" ht="39.75" customHeight="1" x14ac:dyDescent="0.25">
      <c r="A945" s="92">
        <f t="shared" si="12"/>
        <v>932</v>
      </c>
      <c r="B945" s="99" t="e">
        <f>'2 SERVICES'!#REF!</f>
        <v>#REF!</v>
      </c>
      <c r="C945" s="94">
        <f>'2 SERVICES'!B943</f>
        <v>0</v>
      </c>
      <c r="D945" s="95"/>
      <c r="E945" s="89"/>
      <c r="F945" s="100">
        <f t="shared" si="13"/>
        <v>30</v>
      </c>
      <c r="G945" s="91" t="s">
        <v>186</v>
      </c>
      <c r="H945" s="96">
        <f t="shared" si="14"/>
        <v>180</v>
      </c>
      <c r="I945" s="89"/>
      <c r="J945" s="96" t="e">
        <f>'2 SERVICES'!#REF!</f>
        <v>#REF!</v>
      </c>
      <c r="K945" s="91"/>
      <c r="L945" s="97" t="e">
        <f>'2 SERVICES'!#REF!</f>
        <v>#REF!</v>
      </c>
      <c r="M945" s="774" t="s">
        <v>165</v>
      </c>
      <c r="N945" s="462"/>
      <c r="O945" s="462"/>
      <c r="P945" s="462"/>
      <c r="Q945" s="462"/>
      <c r="R945" s="463"/>
      <c r="S945" s="98" t="e">
        <f t="shared" si="15"/>
        <v>#REF!</v>
      </c>
      <c r="T945" s="1"/>
      <c r="U945" s="1"/>
      <c r="V945" s="1"/>
      <c r="W945" s="1"/>
      <c r="X945" s="1"/>
      <c r="Y945" s="1"/>
      <c r="Z945" s="1"/>
    </row>
    <row r="946" spans="1:26" ht="39.75" customHeight="1" x14ac:dyDescent="0.25">
      <c r="A946" s="92">
        <f t="shared" si="12"/>
        <v>933</v>
      </c>
      <c r="B946" s="93" t="e">
        <f>'2 SERVICES'!#REF!</f>
        <v>#REF!</v>
      </c>
      <c r="C946" s="94">
        <f>'2 SERVICES'!B944</f>
        <v>0</v>
      </c>
      <c r="D946" s="95"/>
      <c r="E946" s="89"/>
      <c r="F946" s="96">
        <f t="shared" si="13"/>
        <v>30</v>
      </c>
      <c r="G946" s="91" t="s">
        <v>185</v>
      </c>
      <c r="H946" s="96">
        <f t="shared" si="14"/>
        <v>180</v>
      </c>
      <c r="I946" s="89"/>
      <c r="J946" s="96" t="e">
        <f>'2 SERVICES'!#REF!</f>
        <v>#REF!</v>
      </c>
      <c r="K946" s="91"/>
      <c r="L946" s="97" t="e">
        <f>'2 SERVICES'!#REF!</f>
        <v>#REF!</v>
      </c>
      <c r="M946" s="774" t="s">
        <v>165</v>
      </c>
      <c r="N946" s="462"/>
      <c r="O946" s="462"/>
      <c r="P946" s="462"/>
      <c r="Q946" s="462"/>
      <c r="R946" s="463"/>
      <c r="S946" s="98" t="e">
        <f t="shared" si="15"/>
        <v>#REF!</v>
      </c>
      <c r="T946" s="1"/>
      <c r="U946" s="1"/>
      <c r="V946" s="1"/>
      <c r="W946" s="1"/>
      <c r="X946" s="1"/>
      <c r="Y946" s="1"/>
      <c r="Z946" s="1"/>
    </row>
    <row r="947" spans="1:26" ht="39.75" customHeight="1" x14ac:dyDescent="0.25">
      <c r="A947" s="92">
        <f t="shared" si="12"/>
        <v>934</v>
      </c>
      <c r="B947" s="99" t="e">
        <f>'2 SERVICES'!#REF!</f>
        <v>#REF!</v>
      </c>
      <c r="C947" s="94">
        <f>'2 SERVICES'!B945</f>
        <v>0</v>
      </c>
      <c r="D947" s="95"/>
      <c r="E947" s="89"/>
      <c r="F947" s="100">
        <f t="shared" si="13"/>
        <v>30</v>
      </c>
      <c r="G947" s="91" t="s">
        <v>186</v>
      </c>
      <c r="H947" s="96">
        <f t="shared" si="14"/>
        <v>180</v>
      </c>
      <c r="I947" s="89"/>
      <c r="J947" s="96" t="e">
        <f>'2 SERVICES'!#REF!</f>
        <v>#REF!</v>
      </c>
      <c r="K947" s="91"/>
      <c r="L947" s="97" t="e">
        <f>'2 SERVICES'!#REF!</f>
        <v>#REF!</v>
      </c>
      <c r="M947" s="774" t="s">
        <v>165</v>
      </c>
      <c r="N947" s="462"/>
      <c r="O947" s="462"/>
      <c r="P947" s="462"/>
      <c r="Q947" s="462"/>
      <c r="R947" s="463"/>
      <c r="S947" s="98" t="e">
        <f t="shared" si="15"/>
        <v>#REF!</v>
      </c>
      <c r="T947" s="1"/>
      <c r="U947" s="1"/>
      <c r="V947" s="1"/>
      <c r="W947" s="1"/>
      <c r="X947" s="1"/>
      <c r="Y947" s="1"/>
      <c r="Z947" s="1"/>
    </row>
    <row r="948" spans="1:26" ht="39.75" customHeight="1" x14ac:dyDescent="0.25">
      <c r="A948" s="92">
        <f t="shared" si="12"/>
        <v>935</v>
      </c>
      <c r="B948" s="93" t="e">
        <f>'2 SERVICES'!#REF!</f>
        <v>#REF!</v>
      </c>
      <c r="C948" s="94">
        <f>'2 SERVICES'!B946</f>
        <v>0</v>
      </c>
      <c r="D948" s="95"/>
      <c r="E948" s="89"/>
      <c r="F948" s="96">
        <f t="shared" si="13"/>
        <v>30</v>
      </c>
      <c r="G948" s="91" t="s">
        <v>185</v>
      </c>
      <c r="H948" s="96">
        <f t="shared" si="14"/>
        <v>180</v>
      </c>
      <c r="I948" s="89"/>
      <c r="J948" s="96" t="e">
        <f>'2 SERVICES'!#REF!</f>
        <v>#REF!</v>
      </c>
      <c r="K948" s="91"/>
      <c r="L948" s="97" t="e">
        <f>'2 SERVICES'!#REF!</f>
        <v>#REF!</v>
      </c>
      <c r="M948" s="774" t="s">
        <v>165</v>
      </c>
      <c r="N948" s="462"/>
      <c r="O948" s="462"/>
      <c r="P948" s="462"/>
      <c r="Q948" s="462"/>
      <c r="R948" s="463"/>
      <c r="S948" s="98" t="e">
        <f t="shared" si="15"/>
        <v>#REF!</v>
      </c>
      <c r="T948" s="1"/>
      <c r="U948" s="1"/>
      <c r="V948" s="1"/>
      <c r="W948" s="1"/>
      <c r="X948" s="1"/>
      <c r="Y948" s="1"/>
      <c r="Z948" s="1"/>
    </row>
    <row r="949" spans="1:26" ht="39.75" customHeight="1" x14ac:dyDescent="0.25">
      <c r="A949" s="92">
        <f t="shared" si="12"/>
        <v>936</v>
      </c>
      <c r="B949" s="99" t="e">
        <f>'2 SERVICES'!#REF!</f>
        <v>#REF!</v>
      </c>
      <c r="C949" s="94">
        <f>'2 SERVICES'!B947</f>
        <v>0</v>
      </c>
      <c r="D949" s="95"/>
      <c r="E949" s="89"/>
      <c r="F949" s="100">
        <f t="shared" si="13"/>
        <v>30</v>
      </c>
      <c r="G949" s="91" t="s">
        <v>186</v>
      </c>
      <c r="H949" s="96">
        <f t="shared" si="14"/>
        <v>180</v>
      </c>
      <c r="I949" s="89"/>
      <c r="J949" s="96" t="e">
        <f>'2 SERVICES'!#REF!</f>
        <v>#REF!</v>
      </c>
      <c r="K949" s="91"/>
      <c r="L949" s="97" t="e">
        <f>'2 SERVICES'!#REF!</f>
        <v>#REF!</v>
      </c>
      <c r="M949" s="774" t="s">
        <v>165</v>
      </c>
      <c r="N949" s="462"/>
      <c r="O949" s="462"/>
      <c r="P949" s="462"/>
      <c r="Q949" s="462"/>
      <c r="R949" s="463"/>
      <c r="S949" s="98" t="e">
        <f t="shared" si="15"/>
        <v>#REF!</v>
      </c>
      <c r="T949" s="1"/>
      <c r="U949" s="1"/>
      <c r="V949" s="1"/>
      <c r="W949" s="1"/>
      <c r="X949" s="1"/>
      <c r="Y949" s="1"/>
      <c r="Z949" s="1"/>
    </row>
    <row r="950" spans="1:26" ht="39.75" customHeight="1" x14ac:dyDescent="0.25">
      <c r="A950" s="92">
        <f t="shared" si="12"/>
        <v>937</v>
      </c>
      <c r="B950" s="93" t="e">
        <f>'2 SERVICES'!#REF!</f>
        <v>#REF!</v>
      </c>
      <c r="C950" s="94">
        <f>'2 SERVICES'!B948</f>
        <v>0</v>
      </c>
      <c r="D950" s="95"/>
      <c r="E950" s="89"/>
      <c r="F950" s="96">
        <f t="shared" si="13"/>
        <v>30</v>
      </c>
      <c r="G950" s="91" t="s">
        <v>185</v>
      </c>
      <c r="H950" s="96">
        <f t="shared" si="14"/>
        <v>180</v>
      </c>
      <c r="I950" s="89"/>
      <c r="J950" s="96" t="e">
        <f>'2 SERVICES'!#REF!</f>
        <v>#REF!</v>
      </c>
      <c r="K950" s="91"/>
      <c r="L950" s="97" t="e">
        <f>'2 SERVICES'!#REF!</f>
        <v>#REF!</v>
      </c>
      <c r="M950" s="774" t="s">
        <v>165</v>
      </c>
      <c r="N950" s="462"/>
      <c r="O950" s="462"/>
      <c r="P950" s="462"/>
      <c r="Q950" s="462"/>
      <c r="R950" s="463"/>
      <c r="S950" s="98" t="e">
        <f t="shared" si="15"/>
        <v>#REF!</v>
      </c>
      <c r="T950" s="1"/>
      <c r="U950" s="1"/>
      <c r="V950" s="1"/>
      <c r="W950" s="1"/>
      <c r="X950" s="1"/>
      <c r="Y950" s="1"/>
      <c r="Z950" s="1"/>
    </row>
    <row r="951" spans="1:26" ht="39.75" customHeight="1" x14ac:dyDescent="0.25">
      <c r="A951" s="92">
        <f t="shared" si="12"/>
        <v>938</v>
      </c>
      <c r="B951" s="99" t="e">
        <f>'2 SERVICES'!#REF!</f>
        <v>#REF!</v>
      </c>
      <c r="C951" s="94">
        <f>'2 SERVICES'!B949</f>
        <v>0</v>
      </c>
      <c r="D951" s="95"/>
      <c r="E951" s="89"/>
      <c r="F951" s="100">
        <f t="shared" si="13"/>
        <v>30</v>
      </c>
      <c r="G951" s="91" t="s">
        <v>186</v>
      </c>
      <c r="H951" s="96">
        <f t="shared" si="14"/>
        <v>180</v>
      </c>
      <c r="I951" s="89"/>
      <c r="J951" s="96" t="e">
        <f>'2 SERVICES'!#REF!</f>
        <v>#REF!</v>
      </c>
      <c r="K951" s="91"/>
      <c r="L951" s="97" t="e">
        <f>'2 SERVICES'!#REF!</f>
        <v>#REF!</v>
      </c>
      <c r="M951" s="774" t="s">
        <v>165</v>
      </c>
      <c r="N951" s="462"/>
      <c r="O951" s="462"/>
      <c r="P951" s="462"/>
      <c r="Q951" s="462"/>
      <c r="R951" s="463"/>
      <c r="S951" s="98" t="e">
        <f t="shared" si="15"/>
        <v>#REF!</v>
      </c>
      <c r="T951" s="1"/>
      <c r="U951" s="1"/>
      <c r="V951" s="1"/>
      <c r="W951" s="1"/>
      <c r="X951" s="1"/>
      <c r="Y951" s="1"/>
      <c r="Z951" s="1"/>
    </row>
    <row r="952" spans="1:26" ht="39.75" customHeight="1" x14ac:dyDescent="0.25">
      <c r="A952" s="92">
        <f t="shared" si="12"/>
        <v>939</v>
      </c>
      <c r="B952" s="93" t="e">
        <f>'2 SERVICES'!#REF!</f>
        <v>#REF!</v>
      </c>
      <c r="C952" s="94">
        <f>'2 SERVICES'!B950</f>
        <v>0</v>
      </c>
      <c r="D952" s="95"/>
      <c r="E952" s="89"/>
      <c r="F952" s="96">
        <f t="shared" si="13"/>
        <v>30</v>
      </c>
      <c r="G952" s="91" t="s">
        <v>185</v>
      </c>
      <c r="H952" s="96">
        <f t="shared" si="14"/>
        <v>180</v>
      </c>
      <c r="I952" s="89"/>
      <c r="J952" s="96" t="e">
        <f>'2 SERVICES'!#REF!</f>
        <v>#REF!</v>
      </c>
      <c r="K952" s="91"/>
      <c r="L952" s="97" t="e">
        <f>'2 SERVICES'!#REF!</f>
        <v>#REF!</v>
      </c>
      <c r="M952" s="774" t="s">
        <v>165</v>
      </c>
      <c r="N952" s="462"/>
      <c r="O952" s="462"/>
      <c r="P952" s="462"/>
      <c r="Q952" s="462"/>
      <c r="R952" s="463"/>
      <c r="S952" s="98" t="e">
        <f t="shared" si="15"/>
        <v>#REF!</v>
      </c>
      <c r="T952" s="1"/>
      <c r="U952" s="1"/>
      <c r="V952" s="1"/>
      <c r="W952" s="1"/>
      <c r="X952" s="1"/>
      <c r="Y952" s="1"/>
      <c r="Z952" s="1"/>
    </row>
    <row r="953" spans="1:26" ht="39.75" customHeight="1" x14ac:dyDescent="0.25">
      <c r="A953" s="92">
        <f t="shared" si="12"/>
        <v>940</v>
      </c>
      <c r="B953" s="99" t="e">
        <f>'2 SERVICES'!#REF!</f>
        <v>#REF!</v>
      </c>
      <c r="C953" s="94">
        <f>'2 SERVICES'!B951</f>
        <v>0</v>
      </c>
      <c r="D953" s="95"/>
      <c r="E953" s="89"/>
      <c r="F953" s="100">
        <f t="shared" si="13"/>
        <v>30</v>
      </c>
      <c r="G953" s="91" t="s">
        <v>186</v>
      </c>
      <c r="H953" s="96">
        <f t="shared" si="14"/>
        <v>180</v>
      </c>
      <c r="I953" s="89"/>
      <c r="J953" s="96" t="e">
        <f>'2 SERVICES'!#REF!</f>
        <v>#REF!</v>
      </c>
      <c r="K953" s="91"/>
      <c r="L953" s="97" t="e">
        <f>'2 SERVICES'!#REF!</f>
        <v>#REF!</v>
      </c>
      <c r="M953" s="774" t="s">
        <v>165</v>
      </c>
      <c r="N953" s="462"/>
      <c r="O953" s="462"/>
      <c r="P953" s="462"/>
      <c r="Q953" s="462"/>
      <c r="R953" s="463"/>
      <c r="S953" s="98" t="e">
        <f t="shared" si="15"/>
        <v>#REF!</v>
      </c>
      <c r="T953" s="1"/>
      <c r="U953" s="1"/>
      <c r="V953" s="1"/>
      <c r="W953" s="1"/>
      <c r="X953" s="1"/>
      <c r="Y953" s="1"/>
      <c r="Z953" s="1"/>
    </row>
    <row r="954" spans="1:26" ht="39.75" customHeight="1" x14ac:dyDescent="0.25">
      <c r="A954" s="92">
        <f t="shared" si="12"/>
        <v>941</v>
      </c>
      <c r="B954" s="93" t="e">
        <f>'2 SERVICES'!#REF!</f>
        <v>#REF!</v>
      </c>
      <c r="C954" s="94">
        <f>'2 SERVICES'!B952</f>
        <v>0</v>
      </c>
      <c r="D954" s="95"/>
      <c r="E954" s="89"/>
      <c r="F954" s="96">
        <f t="shared" si="13"/>
        <v>30</v>
      </c>
      <c r="G954" s="91" t="s">
        <v>185</v>
      </c>
      <c r="H954" s="96">
        <f t="shared" si="14"/>
        <v>180</v>
      </c>
      <c r="I954" s="89"/>
      <c r="J954" s="96" t="e">
        <f>'2 SERVICES'!#REF!</f>
        <v>#REF!</v>
      </c>
      <c r="K954" s="91"/>
      <c r="L954" s="97" t="e">
        <f>'2 SERVICES'!#REF!</f>
        <v>#REF!</v>
      </c>
      <c r="M954" s="774" t="s">
        <v>165</v>
      </c>
      <c r="N954" s="462"/>
      <c r="O954" s="462"/>
      <c r="P954" s="462"/>
      <c r="Q954" s="462"/>
      <c r="R954" s="463"/>
      <c r="S954" s="98" t="e">
        <f t="shared" si="15"/>
        <v>#REF!</v>
      </c>
      <c r="T954" s="1"/>
      <c r="U954" s="1"/>
      <c r="V954" s="1"/>
      <c r="W954" s="1"/>
      <c r="X954" s="1"/>
      <c r="Y954" s="1"/>
      <c r="Z954" s="1"/>
    </row>
    <row r="955" spans="1:26" ht="39.75" customHeight="1" x14ac:dyDescent="0.25">
      <c r="A955" s="92">
        <f t="shared" si="12"/>
        <v>942</v>
      </c>
      <c r="B955" s="99" t="e">
        <f>'2 SERVICES'!#REF!</f>
        <v>#REF!</v>
      </c>
      <c r="C955" s="94">
        <f>'2 SERVICES'!B953</f>
        <v>0</v>
      </c>
      <c r="D955" s="95"/>
      <c r="E955" s="89"/>
      <c r="F955" s="100">
        <f t="shared" si="13"/>
        <v>30</v>
      </c>
      <c r="G955" s="91" t="s">
        <v>186</v>
      </c>
      <c r="H955" s="96">
        <f t="shared" si="14"/>
        <v>180</v>
      </c>
      <c r="I955" s="89"/>
      <c r="J955" s="96" t="e">
        <f>'2 SERVICES'!#REF!</f>
        <v>#REF!</v>
      </c>
      <c r="K955" s="91"/>
      <c r="L955" s="97" t="e">
        <f>'2 SERVICES'!#REF!</f>
        <v>#REF!</v>
      </c>
      <c r="M955" s="774" t="s">
        <v>165</v>
      </c>
      <c r="N955" s="462"/>
      <c r="O955" s="462"/>
      <c r="P955" s="462"/>
      <c r="Q955" s="462"/>
      <c r="R955" s="463"/>
      <c r="S955" s="98" t="e">
        <f t="shared" si="15"/>
        <v>#REF!</v>
      </c>
      <c r="T955" s="1"/>
      <c r="U955" s="1"/>
      <c r="V955" s="1"/>
      <c r="W955" s="1"/>
      <c r="X955" s="1"/>
      <c r="Y955" s="1"/>
      <c r="Z955" s="1"/>
    </row>
    <row r="956" spans="1:26" ht="39.75" customHeight="1" x14ac:dyDescent="0.25">
      <c r="A956" s="92">
        <f t="shared" si="12"/>
        <v>943</v>
      </c>
      <c r="B956" s="93" t="e">
        <f>'2 SERVICES'!#REF!</f>
        <v>#REF!</v>
      </c>
      <c r="C956" s="94">
        <f>'2 SERVICES'!B954</f>
        <v>0</v>
      </c>
      <c r="D956" s="95"/>
      <c r="E956" s="89"/>
      <c r="F956" s="96">
        <f t="shared" si="13"/>
        <v>30</v>
      </c>
      <c r="G956" s="91" t="s">
        <v>185</v>
      </c>
      <c r="H956" s="96">
        <f t="shared" si="14"/>
        <v>180</v>
      </c>
      <c r="I956" s="89"/>
      <c r="J956" s="96" t="e">
        <f>'2 SERVICES'!#REF!</f>
        <v>#REF!</v>
      </c>
      <c r="K956" s="91"/>
      <c r="L956" s="97" t="e">
        <f>'2 SERVICES'!#REF!</f>
        <v>#REF!</v>
      </c>
      <c r="M956" s="774" t="s">
        <v>165</v>
      </c>
      <c r="N956" s="462"/>
      <c r="O956" s="462"/>
      <c r="P956" s="462"/>
      <c r="Q956" s="462"/>
      <c r="R956" s="463"/>
      <c r="S956" s="98" t="e">
        <f t="shared" si="15"/>
        <v>#REF!</v>
      </c>
      <c r="T956" s="1"/>
      <c r="U956" s="1"/>
      <c r="V956" s="1"/>
      <c r="W956" s="1"/>
      <c r="X956" s="1"/>
      <c r="Y956" s="1"/>
      <c r="Z956" s="1"/>
    </row>
    <row r="957" spans="1:26" ht="39.75" customHeight="1" x14ac:dyDescent="0.25">
      <c r="A957" s="92">
        <f t="shared" si="12"/>
        <v>944</v>
      </c>
      <c r="B957" s="99" t="e">
        <f>'2 SERVICES'!#REF!</f>
        <v>#REF!</v>
      </c>
      <c r="C957" s="94">
        <f>'2 SERVICES'!B955</f>
        <v>0</v>
      </c>
      <c r="D957" s="95"/>
      <c r="E957" s="89"/>
      <c r="F957" s="100">
        <f t="shared" si="13"/>
        <v>30</v>
      </c>
      <c r="G957" s="91" t="s">
        <v>186</v>
      </c>
      <c r="H957" s="96">
        <f t="shared" si="14"/>
        <v>180</v>
      </c>
      <c r="I957" s="89"/>
      <c r="J957" s="96" t="e">
        <f>'2 SERVICES'!#REF!</f>
        <v>#REF!</v>
      </c>
      <c r="K957" s="91"/>
      <c r="L957" s="97" t="e">
        <f>'2 SERVICES'!#REF!</f>
        <v>#REF!</v>
      </c>
      <c r="M957" s="774" t="s">
        <v>165</v>
      </c>
      <c r="N957" s="462"/>
      <c r="O957" s="462"/>
      <c r="P957" s="462"/>
      <c r="Q957" s="462"/>
      <c r="R957" s="463"/>
      <c r="S957" s="98" t="e">
        <f t="shared" si="15"/>
        <v>#REF!</v>
      </c>
      <c r="T957" s="1"/>
      <c r="U957" s="1"/>
      <c r="V957" s="1"/>
      <c r="W957" s="1"/>
      <c r="X957" s="1"/>
      <c r="Y957" s="1"/>
      <c r="Z957" s="1"/>
    </row>
    <row r="958" spans="1:26" ht="39.75" customHeight="1" x14ac:dyDescent="0.25">
      <c r="A958" s="92">
        <f t="shared" si="12"/>
        <v>945</v>
      </c>
      <c r="B958" s="93" t="e">
        <f>'2 SERVICES'!#REF!</f>
        <v>#REF!</v>
      </c>
      <c r="C958" s="94">
        <f>'2 SERVICES'!B956</f>
        <v>0</v>
      </c>
      <c r="D958" s="95"/>
      <c r="E958" s="89"/>
      <c r="F958" s="96">
        <f t="shared" si="13"/>
        <v>30</v>
      </c>
      <c r="G958" s="91" t="s">
        <v>185</v>
      </c>
      <c r="H958" s="96">
        <f t="shared" si="14"/>
        <v>180</v>
      </c>
      <c r="I958" s="89"/>
      <c r="J958" s="96" t="e">
        <f>'2 SERVICES'!#REF!</f>
        <v>#REF!</v>
      </c>
      <c r="K958" s="91"/>
      <c r="L958" s="97" t="e">
        <f>'2 SERVICES'!#REF!</f>
        <v>#REF!</v>
      </c>
      <c r="M958" s="774" t="s">
        <v>165</v>
      </c>
      <c r="N958" s="462"/>
      <c r="O958" s="462"/>
      <c r="P958" s="462"/>
      <c r="Q958" s="462"/>
      <c r="R958" s="463"/>
      <c r="S958" s="98" t="e">
        <f t="shared" si="15"/>
        <v>#REF!</v>
      </c>
      <c r="T958" s="1"/>
      <c r="U958" s="1"/>
      <c r="V958" s="1"/>
      <c r="W958" s="1"/>
      <c r="X958" s="1"/>
      <c r="Y958" s="1"/>
      <c r="Z958" s="1"/>
    </row>
    <row r="959" spans="1:26" ht="39.75" customHeight="1" x14ac:dyDescent="0.25">
      <c r="A959" s="92">
        <f t="shared" si="12"/>
        <v>946</v>
      </c>
      <c r="B959" s="99" t="e">
        <f>'2 SERVICES'!#REF!</f>
        <v>#REF!</v>
      </c>
      <c r="C959" s="94">
        <f>'2 SERVICES'!B957</f>
        <v>0</v>
      </c>
      <c r="D959" s="95"/>
      <c r="E959" s="89"/>
      <c r="F959" s="100">
        <f t="shared" si="13"/>
        <v>30</v>
      </c>
      <c r="G959" s="91" t="s">
        <v>186</v>
      </c>
      <c r="H959" s="96">
        <f t="shared" si="14"/>
        <v>180</v>
      </c>
      <c r="I959" s="89"/>
      <c r="J959" s="96" t="e">
        <f>'2 SERVICES'!#REF!</f>
        <v>#REF!</v>
      </c>
      <c r="K959" s="91"/>
      <c r="L959" s="97" t="e">
        <f>'2 SERVICES'!#REF!</f>
        <v>#REF!</v>
      </c>
      <c r="M959" s="774" t="s">
        <v>165</v>
      </c>
      <c r="N959" s="462"/>
      <c r="O959" s="462"/>
      <c r="P959" s="462"/>
      <c r="Q959" s="462"/>
      <c r="R959" s="463"/>
      <c r="S959" s="98" t="e">
        <f t="shared" si="15"/>
        <v>#REF!</v>
      </c>
      <c r="T959" s="1"/>
      <c r="U959" s="1"/>
      <c r="V959" s="1"/>
      <c r="W959" s="1"/>
      <c r="X959" s="1"/>
      <c r="Y959" s="1"/>
      <c r="Z959" s="1"/>
    </row>
    <row r="960" spans="1:26" ht="39.75" customHeight="1" x14ac:dyDescent="0.25">
      <c r="A960" s="92">
        <f t="shared" si="12"/>
        <v>947</v>
      </c>
      <c r="B960" s="93" t="e">
        <f>'2 SERVICES'!#REF!</f>
        <v>#REF!</v>
      </c>
      <c r="C960" s="94">
        <f>'2 SERVICES'!B958</f>
        <v>0</v>
      </c>
      <c r="D960" s="95"/>
      <c r="E960" s="89"/>
      <c r="F960" s="96">
        <f t="shared" si="13"/>
        <v>30</v>
      </c>
      <c r="G960" s="91" t="s">
        <v>185</v>
      </c>
      <c r="H960" s="96">
        <f t="shared" si="14"/>
        <v>180</v>
      </c>
      <c r="I960" s="89"/>
      <c r="J960" s="96" t="e">
        <f>'2 SERVICES'!#REF!</f>
        <v>#REF!</v>
      </c>
      <c r="K960" s="91"/>
      <c r="L960" s="97" t="e">
        <f>'2 SERVICES'!#REF!</f>
        <v>#REF!</v>
      </c>
      <c r="M960" s="774" t="s">
        <v>165</v>
      </c>
      <c r="N960" s="462"/>
      <c r="O960" s="462"/>
      <c r="P960" s="462"/>
      <c r="Q960" s="462"/>
      <c r="R960" s="463"/>
      <c r="S960" s="98" t="e">
        <f t="shared" si="15"/>
        <v>#REF!</v>
      </c>
      <c r="T960" s="1"/>
      <c r="U960" s="1"/>
      <c r="V960" s="1"/>
      <c r="W960" s="1"/>
      <c r="X960" s="1"/>
      <c r="Y960" s="1"/>
      <c r="Z960" s="1"/>
    </row>
    <row r="961" spans="1:26" ht="39.75" customHeight="1" x14ac:dyDescent="0.25">
      <c r="A961" s="92">
        <f t="shared" si="12"/>
        <v>948</v>
      </c>
      <c r="B961" s="99" t="e">
        <f>'2 SERVICES'!#REF!</f>
        <v>#REF!</v>
      </c>
      <c r="C961" s="94">
        <f>'2 SERVICES'!B959</f>
        <v>0</v>
      </c>
      <c r="D961" s="95"/>
      <c r="E961" s="89"/>
      <c r="F961" s="100">
        <f t="shared" si="13"/>
        <v>30</v>
      </c>
      <c r="G961" s="91" t="s">
        <v>186</v>
      </c>
      <c r="H961" s="96">
        <f t="shared" si="14"/>
        <v>180</v>
      </c>
      <c r="I961" s="89"/>
      <c r="J961" s="96" t="e">
        <f>'2 SERVICES'!#REF!</f>
        <v>#REF!</v>
      </c>
      <c r="K961" s="91"/>
      <c r="L961" s="97" t="e">
        <f>'2 SERVICES'!#REF!</f>
        <v>#REF!</v>
      </c>
      <c r="M961" s="774" t="s">
        <v>165</v>
      </c>
      <c r="N961" s="462"/>
      <c r="O961" s="462"/>
      <c r="P961" s="462"/>
      <c r="Q961" s="462"/>
      <c r="R961" s="463"/>
      <c r="S961" s="98" t="e">
        <f t="shared" si="15"/>
        <v>#REF!</v>
      </c>
      <c r="T961" s="1"/>
      <c r="U961" s="1"/>
      <c r="V961" s="1"/>
      <c r="W961" s="1"/>
      <c r="X961" s="1"/>
      <c r="Y961" s="1"/>
      <c r="Z961" s="1"/>
    </row>
    <row r="962" spans="1:26" ht="39.75" customHeight="1" x14ac:dyDescent="0.25">
      <c r="A962" s="92">
        <f t="shared" si="12"/>
        <v>949</v>
      </c>
      <c r="B962" s="93" t="e">
        <f>'2 SERVICES'!#REF!</f>
        <v>#REF!</v>
      </c>
      <c r="C962" s="94">
        <f>'2 SERVICES'!B960</f>
        <v>0</v>
      </c>
      <c r="D962" s="95"/>
      <c r="E962" s="89"/>
      <c r="F962" s="96">
        <f t="shared" si="13"/>
        <v>30</v>
      </c>
      <c r="G962" s="91" t="s">
        <v>185</v>
      </c>
      <c r="H962" s="96">
        <f t="shared" si="14"/>
        <v>180</v>
      </c>
      <c r="I962" s="89"/>
      <c r="J962" s="96" t="e">
        <f>'2 SERVICES'!#REF!</f>
        <v>#REF!</v>
      </c>
      <c r="K962" s="91"/>
      <c r="L962" s="97" t="e">
        <f>'2 SERVICES'!#REF!</f>
        <v>#REF!</v>
      </c>
      <c r="M962" s="774" t="s">
        <v>165</v>
      </c>
      <c r="N962" s="462"/>
      <c r="O962" s="462"/>
      <c r="P962" s="462"/>
      <c r="Q962" s="462"/>
      <c r="R962" s="463"/>
      <c r="S962" s="98" t="e">
        <f t="shared" si="15"/>
        <v>#REF!</v>
      </c>
      <c r="T962" s="1"/>
      <c r="U962" s="1"/>
      <c r="V962" s="1"/>
      <c r="W962" s="1"/>
      <c r="X962" s="1"/>
      <c r="Y962" s="1"/>
      <c r="Z962" s="1"/>
    </row>
    <row r="963" spans="1:26" ht="39.75" customHeight="1" x14ac:dyDescent="0.25">
      <c r="A963" s="92">
        <f t="shared" si="12"/>
        <v>950</v>
      </c>
      <c r="B963" s="99" t="e">
        <f>'2 SERVICES'!#REF!</f>
        <v>#REF!</v>
      </c>
      <c r="C963" s="94">
        <f>'2 SERVICES'!B961</f>
        <v>0</v>
      </c>
      <c r="D963" s="95"/>
      <c r="E963" s="89"/>
      <c r="F963" s="100">
        <f t="shared" si="13"/>
        <v>30</v>
      </c>
      <c r="G963" s="91" t="s">
        <v>186</v>
      </c>
      <c r="H963" s="96">
        <f t="shared" si="14"/>
        <v>180</v>
      </c>
      <c r="I963" s="89"/>
      <c r="J963" s="96" t="e">
        <f>'2 SERVICES'!#REF!</f>
        <v>#REF!</v>
      </c>
      <c r="K963" s="91"/>
      <c r="L963" s="97" t="e">
        <f>'2 SERVICES'!#REF!</f>
        <v>#REF!</v>
      </c>
      <c r="M963" s="774" t="s">
        <v>165</v>
      </c>
      <c r="N963" s="462"/>
      <c r="O963" s="462"/>
      <c r="P963" s="462"/>
      <c r="Q963" s="462"/>
      <c r="R963" s="463"/>
      <c r="S963" s="98" t="e">
        <f t="shared" si="15"/>
        <v>#REF!</v>
      </c>
      <c r="T963" s="1"/>
      <c r="U963" s="1"/>
      <c r="V963" s="1"/>
      <c r="W963" s="1"/>
      <c r="X963" s="1"/>
      <c r="Y963" s="1"/>
      <c r="Z963" s="1"/>
    </row>
    <row r="964" spans="1:26" ht="39.75" customHeight="1" x14ac:dyDescent="0.25">
      <c r="A964" s="92">
        <f t="shared" si="12"/>
        <v>951</v>
      </c>
      <c r="B964" s="93" t="e">
        <f>'2 SERVICES'!#REF!</f>
        <v>#REF!</v>
      </c>
      <c r="C964" s="94">
        <f>'2 SERVICES'!B962</f>
        <v>0</v>
      </c>
      <c r="D964" s="95"/>
      <c r="E964" s="89"/>
      <c r="F964" s="96">
        <f t="shared" si="13"/>
        <v>30</v>
      </c>
      <c r="G964" s="91" t="s">
        <v>185</v>
      </c>
      <c r="H964" s="96">
        <f t="shared" si="14"/>
        <v>180</v>
      </c>
      <c r="I964" s="89"/>
      <c r="J964" s="96" t="e">
        <f>'2 SERVICES'!#REF!</f>
        <v>#REF!</v>
      </c>
      <c r="K964" s="91"/>
      <c r="L964" s="97" t="e">
        <f>'2 SERVICES'!#REF!</f>
        <v>#REF!</v>
      </c>
      <c r="M964" s="774" t="s">
        <v>165</v>
      </c>
      <c r="N964" s="462"/>
      <c r="O964" s="462"/>
      <c r="P964" s="462"/>
      <c r="Q964" s="462"/>
      <c r="R964" s="463"/>
      <c r="S964" s="98" t="e">
        <f t="shared" si="15"/>
        <v>#REF!</v>
      </c>
      <c r="T964" s="1"/>
      <c r="U964" s="1"/>
      <c r="V964" s="1"/>
      <c r="W964" s="1"/>
      <c r="X964" s="1"/>
      <c r="Y964" s="1"/>
      <c r="Z964" s="1"/>
    </row>
    <row r="965" spans="1:26" ht="39.75" customHeight="1" x14ac:dyDescent="0.25">
      <c r="A965" s="92">
        <f t="shared" si="12"/>
        <v>952</v>
      </c>
      <c r="B965" s="99" t="e">
        <f>'2 SERVICES'!#REF!</f>
        <v>#REF!</v>
      </c>
      <c r="C965" s="94">
        <f>'2 SERVICES'!B963</f>
        <v>0</v>
      </c>
      <c r="D965" s="95"/>
      <c r="E965" s="89"/>
      <c r="F965" s="100">
        <f t="shared" si="13"/>
        <v>30</v>
      </c>
      <c r="G965" s="91" t="s">
        <v>186</v>
      </c>
      <c r="H965" s="96">
        <f t="shared" si="14"/>
        <v>180</v>
      </c>
      <c r="I965" s="89"/>
      <c r="J965" s="96" t="e">
        <f>'2 SERVICES'!#REF!</f>
        <v>#REF!</v>
      </c>
      <c r="K965" s="91"/>
      <c r="L965" s="97" t="e">
        <f>'2 SERVICES'!#REF!</f>
        <v>#REF!</v>
      </c>
      <c r="M965" s="774" t="s">
        <v>165</v>
      </c>
      <c r="N965" s="462"/>
      <c r="O965" s="462"/>
      <c r="P965" s="462"/>
      <c r="Q965" s="462"/>
      <c r="R965" s="463"/>
      <c r="S965" s="98" t="e">
        <f t="shared" si="15"/>
        <v>#REF!</v>
      </c>
      <c r="T965" s="1"/>
      <c r="U965" s="1"/>
      <c r="V965" s="1"/>
      <c r="W965" s="1"/>
      <c r="X965" s="1"/>
      <c r="Y965" s="1"/>
      <c r="Z965" s="1"/>
    </row>
    <row r="966" spans="1:26" ht="39.75" customHeight="1" x14ac:dyDescent="0.25">
      <c r="A966" s="92">
        <f t="shared" si="12"/>
        <v>953</v>
      </c>
      <c r="B966" s="93" t="e">
        <f>'2 SERVICES'!#REF!</f>
        <v>#REF!</v>
      </c>
      <c r="C966" s="94">
        <f>'2 SERVICES'!B964</f>
        <v>0</v>
      </c>
      <c r="D966" s="95"/>
      <c r="E966" s="89"/>
      <c r="F966" s="96">
        <f t="shared" si="13"/>
        <v>30</v>
      </c>
      <c r="G966" s="91" t="s">
        <v>185</v>
      </c>
      <c r="H966" s="96">
        <f t="shared" si="14"/>
        <v>180</v>
      </c>
      <c r="I966" s="89"/>
      <c r="J966" s="96" t="e">
        <f>'2 SERVICES'!#REF!</f>
        <v>#REF!</v>
      </c>
      <c r="K966" s="91"/>
      <c r="L966" s="97" t="e">
        <f>'2 SERVICES'!#REF!</f>
        <v>#REF!</v>
      </c>
      <c r="M966" s="774" t="s">
        <v>165</v>
      </c>
      <c r="N966" s="462"/>
      <c r="O966" s="462"/>
      <c r="P966" s="462"/>
      <c r="Q966" s="462"/>
      <c r="R966" s="463"/>
      <c r="S966" s="98" t="e">
        <f t="shared" si="15"/>
        <v>#REF!</v>
      </c>
      <c r="T966" s="1"/>
      <c r="U966" s="1"/>
      <c r="V966" s="1"/>
      <c r="W966" s="1"/>
      <c r="X966" s="1"/>
      <c r="Y966" s="1"/>
      <c r="Z966" s="1"/>
    </row>
    <row r="967" spans="1:26" ht="39.75" customHeight="1" x14ac:dyDescent="0.25">
      <c r="A967" s="92">
        <f t="shared" si="12"/>
        <v>954</v>
      </c>
      <c r="B967" s="99" t="e">
        <f>'2 SERVICES'!#REF!</f>
        <v>#REF!</v>
      </c>
      <c r="C967" s="94">
        <f>'2 SERVICES'!B965</f>
        <v>0</v>
      </c>
      <c r="D967" s="95"/>
      <c r="E967" s="89"/>
      <c r="F967" s="100">
        <f t="shared" si="13"/>
        <v>30</v>
      </c>
      <c r="G967" s="91" t="s">
        <v>186</v>
      </c>
      <c r="H967" s="96">
        <f t="shared" si="14"/>
        <v>180</v>
      </c>
      <c r="I967" s="89"/>
      <c r="J967" s="96" t="e">
        <f>'2 SERVICES'!#REF!</f>
        <v>#REF!</v>
      </c>
      <c r="K967" s="91"/>
      <c r="L967" s="97" t="e">
        <f>'2 SERVICES'!#REF!</f>
        <v>#REF!</v>
      </c>
      <c r="M967" s="774" t="s">
        <v>165</v>
      </c>
      <c r="N967" s="462"/>
      <c r="O967" s="462"/>
      <c r="P967" s="462"/>
      <c r="Q967" s="462"/>
      <c r="R967" s="463"/>
      <c r="S967" s="98" t="e">
        <f t="shared" si="15"/>
        <v>#REF!</v>
      </c>
      <c r="T967" s="1"/>
      <c r="U967" s="1"/>
      <c r="V967" s="1"/>
      <c r="W967" s="1"/>
      <c r="X967" s="1"/>
      <c r="Y967" s="1"/>
      <c r="Z967" s="1"/>
    </row>
    <row r="968" spans="1:26" ht="39.75" customHeight="1" x14ac:dyDescent="0.25">
      <c r="A968" s="92">
        <f t="shared" si="12"/>
        <v>955</v>
      </c>
      <c r="B968" s="93" t="e">
        <f>'2 SERVICES'!#REF!</f>
        <v>#REF!</v>
      </c>
      <c r="C968" s="94">
        <f>'2 SERVICES'!B966</f>
        <v>0</v>
      </c>
      <c r="D968" s="95"/>
      <c r="E968" s="89"/>
      <c r="F968" s="96">
        <f t="shared" si="13"/>
        <v>30</v>
      </c>
      <c r="G968" s="91" t="s">
        <v>185</v>
      </c>
      <c r="H968" s="96">
        <f t="shared" si="14"/>
        <v>180</v>
      </c>
      <c r="I968" s="89"/>
      <c r="J968" s="96" t="e">
        <f>'2 SERVICES'!#REF!</f>
        <v>#REF!</v>
      </c>
      <c r="K968" s="91"/>
      <c r="L968" s="97" t="e">
        <f>'2 SERVICES'!#REF!</f>
        <v>#REF!</v>
      </c>
      <c r="M968" s="774" t="s">
        <v>165</v>
      </c>
      <c r="N968" s="462"/>
      <c r="O968" s="462"/>
      <c r="P968" s="462"/>
      <c r="Q968" s="462"/>
      <c r="R968" s="463"/>
      <c r="S968" s="98" t="e">
        <f t="shared" si="15"/>
        <v>#REF!</v>
      </c>
      <c r="T968" s="1"/>
      <c r="U968" s="1"/>
      <c r="V968" s="1"/>
      <c r="W968" s="1"/>
      <c r="X968" s="1"/>
      <c r="Y968" s="1"/>
      <c r="Z968" s="1"/>
    </row>
    <row r="969" spans="1:26" ht="39.75" customHeight="1" x14ac:dyDescent="0.25">
      <c r="A969" s="92">
        <f t="shared" si="12"/>
        <v>956</v>
      </c>
      <c r="B969" s="99" t="e">
        <f>'2 SERVICES'!#REF!</f>
        <v>#REF!</v>
      </c>
      <c r="C969" s="94">
        <f>'2 SERVICES'!B967</f>
        <v>0</v>
      </c>
      <c r="D969" s="95"/>
      <c r="E969" s="89"/>
      <c r="F969" s="100">
        <f t="shared" si="13"/>
        <v>30</v>
      </c>
      <c r="G969" s="91" t="s">
        <v>186</v>
      </c>
      <c r="H969" s="96">
        <f t="shared" si="14"/>
        <v>180</v>
      </c>
      <c r="I969" s="89"/>
      <c r="J969" s="96" t="e">
        <f>'2 SERVICES'!#REF!</f>
        <v>#REF!</v>
      </c>
      <c r="K969" s="91"/>
      <c r="L969" s="97" t="e">
        <f>'2 SERVICES'!#REF!</f>
        <v>#REF!</v>
      </c>
      <c r="M969" s="774" t="s">
        <v>165</v>
      </c>
      <c r="N969" s="462"/>
      <c r="O969" s="462"/>
      <c r="P969" s="462"/>
      <c r="Q969" s="462"/>
      <c r="R969" s="463"/>
      <c r="S969" s="98" t="e">
        <f t="shared" si="15"/>
        <v>#REF!</v>
      </c>
      <c r="T969" s="1"/>
      <c r="U969" s="1"/>
      <c r="V969" s="1"/>
      <c r="W969" s="1"/>
      <c r="X969" s="1"/>
      <c r="Y969" s="1"/>
      <c r="Z969" s="1"/>
    </row>
    <row r="970" spans="1:26" ht="39.75" customHeight="1" x14ac:dyDescent="0.25">
      <c r="A970" s="92">
        <f t="shared" si="12"/>
        <v>957</v>
      </c>
      <c r="B970" s="93" t="e">
        <f>'2 SERVICES'!#REF!</f>
        <v>#REF!</v>
      </c>
      <c r="C970" s="94">
        <f>'2 SERVICES'!B968</f>
        <v>0</v>
      </c>
      <c r="D970" s="95"/>
      <c r="E970" s="89"/>
      <c r="F970" s="96">
        <f t="shared" si="13"/>
        <v>30</v>
      </c>
      <c r="G970" s="91" t="s">
        <v>185</v>
      </c>
      <c r="H970" s="96">
        <f t="shared" si="14"/>
        <v>180</v>
      </c>
      <c r="I970" s="89"/>
      <c r="J970" s="96" t="e">
        <f>'2 SERVICES'!#REF!</f>
        <v>#REF!</v>
      </c>
      <c r="K970" s="91"/>
      <c r="L970" s="97" t="e">
        <f>'2 SERVICES'!#REF!</f>
        <v>#REF!</v>
      </c>
      <c r="M970" s="774" t="s">
        <v>165</v>
      </c>
      <c r="N970" s="462"/>
      <c r="O970" s="462"/>
      <c r="P970" s="462"/>
      <c r="Q970" s="462"/>
      <c r="R970" s="463"/>
      <c r="S970" s="98" t="e">
        <f t="shared" si="15"/>
        <v>#REF!</v>
      </c>
      <c r="T970" s="1"/>
      <c r="U970" s="1"/>
      <c r="V970" s="1"/>
      <c r="W970" s="1"/>
      <c r="X970" s="1"/>
      <c r="Y970" s="1"/>
      <c r="Z970" s="1"/>
    </row>
    <row r="971" spans="1:26" ht="39.75" customHeight="1" x14ac:dyDescent="0.25">
      <c r="A971" s="92">
        <f t="shared" si="12"/>
        <v>958</v>
      </c>
      <c r="B971" s="99" t="e">
        <f>'2 SERVICES'!#REF!</f>
        <v>#REF!</v>
      </c>
      <c r="C971" s="94">
        <f>'2 SERVICES'!B969</f>
        <v>0</v>
      </c>
      <c r="D971" s="95"/>
      <c r="E971" s="89"/>
      <c r="F971" s="100">
        <f t="shared" si="13"/>
        <v>30</v>
      </c>
      <c r="G971" s="91" t="s">
        <v>186</v>
      </c>
      <c r="H971" s="96">
        <f t="shared" si="14"/>
        <v>180</v>
      </c>
      <c r="I971" s="89"/>
      <c r="J971" s="96" t="e">
        <f>'2 SERVICES'!#REF!</f>
        <v>#REF!</v>
      </c>
      <c r="K971" s="91"/>
      <c r="L971" s="97" t="e">
        <f>'2 SERVICES'!#REF!</f>
        <v>#REF!</v>
      </c>
      <c r="M971" s="774" t="s">
        <v>165</v>
      </c>
      <c r="N971" s="462"/>
      <c r="O971" s="462"/>
      <c r="P971" s="462"/>
      <c r="Q971" s="462"/>
      <c r="R971" s="463"/>
      <c r="S971" s="98" t="e">
        <f t="shared" si="15"/>
        <v>#REF!</v>
      </c>
      <c r="T971" s="1"/>
      <c r="U971" s="1"/>
      <c r="V971" s="1"/>
      <c r="W971" s="1"/>
      <c r="X971" s="1"/>
      <c r="Y971" s="1"/>
      <c r="Z971" s="1"/>
    </row>
    <row r="972" spans="1:26" ht="39.75" customHeight="1" x14ac:dyDescent="0.25">
      <c r="A972" s="92">
        <f t="shared" si="12"/>
        <v>959</v>
      </c>
      <c r="B972" s="93" t="e">
        <f>'2 SERVICES'!#REF!</f>
        <v>#REF!</v>
      </c>
      <c r="C972" s="94">
        <f>'2 SERVICES'!B970</f>
        <v>0</v>
      </c>
      <c r="D972" s="95"/>
      <c r="E972" s="89"/>
      <c r="F972" s="96">
        <f t="shared" si="13"/>
        <v>30</v>
      </c>
      <c r="G972" s="91" t="s">
        <v>185</v>
      </c>
      <c r="H972" s="96">
        <f t="shared" si="14"/>
        <v>180</v>
      </c>
      <c r="I972" s="89"/>
      <c r="J972" s="96" t="e">
        <f>'2 SERVICES'!#REF!</f>
        <v>#REF!</v>
      </c>
      <c r="K972" s="91"/>
      <c r="L972" s="97" t="e">
        <f>'2 SERVICES'!#REF!</f>
        <v>#REF!</v>
      </c>
      <c r="M972" s="774" t="s">
        <v>165</v>
      </c>
      <c r="N972" s="462"/>
      <c r="O972" s="462"/>
      <c r="P972" s="462"/>
      <c r="Q972" s="462"/>
      <c r="R972" s="463"/>
      <c r="S972" s="98" t="e">
        <f t="shared" si="15"/>
        <v>#REF!</v>
      </c>
      <c r="T972" s="1"/>
      <c r="U972" s="1"/>
      <c r="V972" s="1"/>
      <c r="W972" s="1"/>
      <c r="X972" s="1"/>
      <c r="Y972" s="1"/>
      <c r="Z972" s="1"/>
    </row>
    <row r="973" spans="1:26" ht="39.75" customHeight="1" x14ac:dyDescent="0.25">
      <c r="A973" s="92">
        <f t="shared" si="12"/>
        <v>960</v>
      </c>
      <c r="B973" s="99" t="e">
        <f>'2 SERVICES'!#REF!</f>
        <v>#REF!</v>
      </c>
      <c r="C973" s="94">
        <f>'2 SERVICES'!B971</f>
        <v>0</v>
      </c>
      <c r="D973" s="95"/>
      <c r="E973" s="89"/>
      <c r="F973" s="100">
        <f t="shared" si="13"/>
        <v>30</v>
      </c>
      <c r="G973" s="91" t="s">
        <v>186</v>
      </c>
      <c r="H973" s="96">
        <f t="shared" si="14"/>
        <v>180</v>
      </c>
      <c r="I973" s="89"/>
      <c r="J973" s="96" t="e">
        <f>'2 SERVICES'!#REF!</f>
        <v>#REF!</v>
      </c>
      <c r="K973" s="91"/>
      <c r="L973" s="97" t="e">
        <f>'2 SERVICES'!#REF!</f>
        <v>#REF!</v>
      </c>
      <c r="M973" s="774" t="s">
        <v>165</v>
      </c>
      <c r="N973" s="462"/>
      <c r="O973" s="462"/>
      <c r="P973" s="462"/>
      <c r="Q973" s="462"/>
      <c r="R973" s="463"/>
      <c r="S973" s="98" t="e">
        <f t="shared" si="15"/>
        <v>#REF!</v>
      </c>
      <c r="T973" s="1"/>
      <c r="U973" s="1"/>
      <c r="V973" s="1"/>
      <c r="W973" s="1"/>
      <c r="X973" s="1"/>
      <c r="Y973" s="1"/>
      <c r="Z973" s="1"/>
    </row>
    <row r="974" spans="1:26" ht="39.75" customHeight="1" x14ac:dyDescent="0.25">
      <c r="A974" s="92">
        <f t="shared" si="12"/>
        <v>961</v>
      </c>
      <c r="B974" s="93" t="e">
        <f>'2 SERVICES'!#REF!</f>
        <v>#REF!</v>
      </c>
      <c r="C974" s="94">
        <f>'2 SERVICES'!B972</f>
        <v>0</v>
      </c>
      <c r="D974" s="95"/>
      <c r="E974" s="89"/>
      <c r="F974" s="96">
        <f t="shared" si="13"/>
        <v>30</v>
      </c>
      <c r="G974" s="91" t="s">
        <v>185</v>
      </c>
      <c r="H974" s="96">
        <f t="shared" si="14"/>
        <v>180</v>
      </c>
      <c r="I974" s="89"/>
      <c r="J974" s="96" t="e">
        <f>'2 SERVICES'!#REF!</f>
        <v>#REF!</v>
      </c>
      <c r="K974" s="91"/>
      <c r="L974" s="97" t="e">
        <f>'2 SERVICES'!#REF!</f>
        <v>#REF!</v>
      </c>
      <c r="M974" s="774" t="s">
        <v>165</v>
      </c>
      <c r="N974" s="462"/>
      <c r="O974" s="462"/>
      <c r="P974" s="462"/>
      <c r="Q974" s="462"/>
      <c r="R974" s="463"/>
      <c r="S974" s="98" t="e">
        <f t="shared" si="15"/>
        <v>#REF!</v>
      </c>
      <c r="T974" s="1"/>
      <c r="U974" s="1"/>
      <c r="V974" s="1"/>
      <c r="W974" s="1"/>
      <c r="X974" s="1"/>
      <c r="Y974" s="1"/>
      <c r="Z974" s="1"/>
    </row>
    <row r="975" spans="1:26" ht="39.75" customHeight="1" x14ac:dyDescent="0.25">
      <c r="A975" s="92">
        <f t="shared" si="12"/>
        <v>962</v>
      </c>
      <c r="B975" s="99" t="e">
        <f>'2 SERVICES'!#REF!</f>
        <v>#REF!</v>
      </c>
      <c r="C975" s="94">
        <f>'2 SERVICES'!B973</f>
        <v>0</v>
      </c>
      <c r="D975" s="95"/>
      <c r="E975" s="89"/>
      <c r="F975" s="100">
        <f t="shared" si="13"/>
        <v>30</v>
      </c>
      <c r="G975" s="91" t="s">
        <v>186</v>
      </c>
      <c r="H975" s="96">
        <f t="shared" si="14"/>
        <v>180</v>
      </c>
      <c r="I975" s="89"/>
      <c r="J975" s="96" t="e">
        <f>'2 SERVICES'!#REF!</f>
        <v>#REF!</v>
      </c>
      <c r="K975" s="91"/>
      <c r="L975" s="97" t="e">
        <f>'2 SERVICES'!#REF!</f>
        <v>#REF!</v>
      </c>
      <c r="M975" s="774" t="s">
        <v>165</v>
      </c>
      <c r="N975" s="462"/>
      <c r="O975" s="462"/>
      <c r="P975" s="462"/>
      <c r="Q975" s="462"/>
      <c r="R975" s="463"/>
      <c r="S975" s="98" t="e">
        <f t="shared" si="15"/>
        <v>#REF!</v>
      </c>
      <c r="T975" s="1"/>
      <c r="U975" s="1"/>
      <c r="V975" s="1"/>
      <c r="W975" s="1"/>
      <c r="X975" s="1"/>
      <c r="Y975" s="1"/>
      <c r="Z975" s="1"/>
    </row>
    <row r="976" spans="1:26" ht="39.75" customHeight="1" x14ac:dyDescent="0.25">
      <c r="A976" s="92">
        <f t="shared" si="12"/>
        <v>963</v>
      </c>
      <c r="B976" s="93" t="e">
        <f>'2 SERVICES'!#REF!</f>
        <v>#REF!</v>
      </c>
      <c r="C976" s="94">
        <f>'2 SERVICES'!B974</f>
        <v>0</v>
      </c>
      <c r="D976" s="95"/>
      <c r="E976" s="89"/>
      <c r="F976" s="96">
        <f t="shared" si="13"/>
        <v>30</v>
      </c>
      <c r="G976" s="91" t="s">
        <v>185</v>
      </c>
      <c r="H976" s="96">
        <f t="shared" si="14"/>
        <v>180</v>
      </c>
      <c r="I976" s="89"/>
      <c r="J976" s="96" t="e">
        <f>'2 SERVICES'!#REF!</f>
        <v>#REF!</v>
      </c>
      <c r="K976" s="91"/>
      <c r="L976" s="97" t="e">
        <f>'2 SERVICES'!#REF!</f>
        <v>#REF!</v>
      </c>
      <c r="M976" s="774" t="s">
        <v>165</v>
      </c>
      <c r="N976" s="462"/>
      <c r="O976" s="462"/>
      <c r="P976" s="462"/>
      <c r="Q976" s="462"/>
      <c r="R976" s="463"/>
      <c r="S976" s="98" t="e">
        <f t="shared" si="15"/>
        <v>#REF!</v>
      </c>
      <c r="T976" s="1"/>
      <c r="U976" s="1"/>
      <c r="V976" s="1"/>
      <c r="W976" s="1"/>
      <c r="X976" s="1"/>
      <c r="Y976" s="1"/>
      <c r="Z976" s="1"/>
    </row>
    <row r="977" spans="1:26" ht="39.75" customHeight="1" x14ac:dyDescent="0.25">
      <c r="A977" s="92">
        <f t="shared" si="12"/>
        <v>964</v>
      </c>
      <c r="B977" s="99" t="e">
        <f>'2 SERVICES'!#REF!</f>
        <v>#REF!</v>
      </c>
      <c r="C977" s="94">
        <f>'2 SERVICES'!B975</f>
        <v>0</v>
      </c>
      <c r="D977" s="95"/>
      <c r="E977" s="89"/>
      <c r="F977" s="100">
        <f t="shared" si="13"/>
        <v>30</v>
      </c>
      <c r="G977" s="91" t="s">
        <v>186</v>
      </c>
      <c r="H977" s="96">
        <f t="shared" si="14"/>
        <v>180</v>
      </c>
      <c r="I977" s="89"/>
      <c r="J977" s="96" t="e">
        <f>'2 SERVICES'!#REF!</f>
        <v>#REF!</v>
      </c>
      <c r="K977" s="91"/>
      <c r="L977" s="97" t="e">
        <f>'2 SERVICES'!#REF!</f>
        <v>#REF!</v>
      </c>
      <c r="M977" s="774" t="s">
        <v>165</v>
      </c>
      <c r="N977" s="462"/>
      <c r="O977" s="462"/>
      <c r="P977" s="462"/>
      <c r="Q977" s="462"/>
      <c r="R977" s="463"/>
      <c r="S977" s="98" t="e">
        <f t="shared" si="15"/>
        <v>#REF!</v>
      </c>
      <c r="T977" s="1"/>
      <c r="U977" s="1"/>
      <c r="V977" s="1"/>
      <c r="W977" s="1"/>
      <c r="X977" s="1"/>
      <c r="Y977" s="1"/>
      <c r="Z977" s="1"/>
    </row>
    <row r="978" spans="1:26" ht="39.75" customHeight="1" x14ac:dyDescent="0.25">
      <c r="A978" s="92">
        <f t="shared" si="12"/>
        <v>965</v>
      </c>
      <c r="B978" s="93" t="e">
        <f>'2 SERVICES'!#REF!</f>
        <v>#REF!</v>
      </c>
      <c r="C978" s="94">
        <f>'2 SERVICES'!B976</f>
        <v>0</v>
      </c>
      <c r="D978" s="95"/>
      <c r="E978" s="89"/>
      <c r="F978" s="96">
        <f t="shared" si="13"/>
        <v>30</v>
      </c>
      <c r="G978" s="91" t="s">
        <v>185</v>
      </c>
      <c r="H978" s="96">
        <f t="shared" si="14"/>
        <v>180</v>
      </c>
      <c r="I978" s="89"/>
      <c r="J978" s="96" t="e">
        <f>'2 SERVICES'!#REF!</f>
        <v>#REF!</v>
      </c>
      <c r="K978" s="91"/>
      <c r="L978" s="97" t="e">
        <f>'2 SERVICES'!#REF!</f>
        <v>#REF!</v>
      </c>
      <c r="M978" s="774" t="s">
        <v>165</v>
      </c>
      <c r="N978" s="462"/>
      <c r="O978" s="462"/>
      <c r="P978" s="462"/>
      <c r="Q978" s="462"/>
      <c r="R978" s="463"/>
      <c r="S978" s="98" t="e">
        <f t="shared" si="15"/>
        <v>#REF!</v>
      </c>
      <c r="T978" s="1"/>
      <c r="U978" s="1"/>
      <c r="V978" s="1"/>
      <c r="W978" s="1"/>
      <c r="X978" s="1"/>
      <c r="Y978" s="1"/>
      <c r="Z978" s="1"/>
    </row>
    <row r="979" spans="1:26" ht="39.75" customHeight="1" x14ac:dyDescent="0.25">
      <c r="A979" s="92">
        <f t="shared" si="12"/>
        <v>966</v>
      </c>
      <c r="B979" s="99" t="e">
        <f>'2 SERVICES'!#REF!</f>
        <v>#REF!</v>
      </c>
      <c r="C979" s="94">
        <f>'2 SERVICES'!B977</f>
        <v>0</v>
      </c>
      <c r="D979" s="95"/>
      <c r="E979" s="89"/>
      <c r="F979" s="100">
        <f t="shared" si="13"/>
        <v>30</v>
      </c>
      <c r="G979" s="91" t="s">
        <v>186</v>
      </c>
      <c r="H979" s="96">
        <f t="shared" si="14"/>
        <v>180</v>
      </c>
      <c r="I979" s="89"/>
      <c r="J979" s="96" t="e">
        <f>'2 SERVICES'!#REF!</f>
        <v>#REF!</v>
      </c>
      <c r="K979" s="91"/>
      <c r="L979" s="97" t="e">
        <f>'2 SERVICES'!#REF!</f>
        <v>#REF!</v>
      </c>
      <c r="M979" s="774" t="s">
        <v>165</v>
      </c>
      <c r="N979" s="462"/>
      <c r="O979" s="462"/>
      <c r="P979" s="462"/>
      <c r="Q979" s="462"/>
      <c r="R979" s="463"/>
      <c r="S979" s="98" t="e">
        <f t="shared" si="15"/>
        <v>#REF!</v>
      </c>
      <c r="T979" s="1"/>
      <c r="U979" s="1"/>
      <c r="V979" s="1"/>
      <c r="W979" s="1"/>
      <c r="X979" s="1"/>
      <c r="Y979" s="1"/>
      <c r="Z979" s="1"/>
    </row>
    <row r="980" spans="1:26" ht="39.75" customHeight="1" x14ac:dyDescent="0.25">
      <c r="A980" s="92">
        <f t="shared" si="12"/>
        <v>967</v>
      </c>
      <c r="B980" s="93" t="e">
        <f>'2 SERVICES'!#REF!</f>
        <v>#REF!</v>
      </c>
      <c r="C980" s="94">
        <f>'2 SERVICES'!B978</f>
        <v>0</v>
      </c>
      <c r="D980" s="95"/>
      <c r="E980" s="89"/>
      <c r="F980" s="96">
        <f t="shared" si="13"/>
        <v>30</v>
      </c>
      <c r="G980" s="91" t="s">
        <v>185</v>
      </c>
      <c r="H980" s="96">
        <f t="shared" si="14"/>
        <v>180</v>
      </c>
      <c r="I980" s="89"/>
      <c r="J980" s="96" t="e">
        <f>'2 SERVICES'!#REF!</f>
        <v>#REF!</v>
      </c>
      <c r="K980" s="91"/>
      <c r="L980" s="97" t="e">
        <f>'2 SERVICES'!#REF!</f>
        <v>#REF!</v>
      </c>
      <c r="M980" s="774" t="s">
        <v>165</v>
      </c>
      <c r="N980" s="462"/>
      <c r="O980" s="462"/>
      <c r="P980" s="462"/>
      <c r="Q980" s="462"/>
      <c r="R980" s="463"/>
      <c r="S980" s="98" t="e">
        <f t="shared" si="15"/>
        <v>#REF!</v>
      </c>
      <c r="T980" s="1"/>
      <c r="U980" s="1"/>
      <c r="V980" s="1"/>
      <c r="W980" s="1"/>
      <c r="X980" s="1"/>
      <c r="Y980" s="1"/>
      <c r="Z980" s="1"/>
    </row>
    <row r="981" spans="1:26" ht="39.75" customHeight="1" x14ac:dyDescent="0.25">
      <c r="A981" s="92">
        <f t="shared" si="12"/>
        <v>968</v>
      </c>
      <c r="B981" s="99" t="e">
        <f>'2 SERVICES'!#REF!</f>
        <v>#REF!</v>
      </c>
      <c r="C981" s="94">
        <f>'2 SERVICES'!B979</f>
        <v>0</v>
      </c>
      <c r="D981" s="95"/>
      <c r="E981" s="89"/>
      <c r="F981" s="100">
        <f t="shared" si="13"/>
        <v>30</v>
      </c>
      <c r="G981" s="91" t="s">
        <v>186</v>
      </c>
      <c r="H981" s="96">
        <f t="shared" si="14"/>
        <v>180</v>
      </c>
      <c r="I981" s="89"/>
      <c r="J981" s="96" t="e">
        <f>'2 SERVICES'!#REF!</f>
        <v>#REF!</v>
      </c>
      <c r="K981" s="91"/>
      <c r="L981" s="97" t="e">
        <f>'2 SERVICES'!#REF!</f>
        <v>#REF!</v>
      </c>
      <c r="M981" s="774" t="s">
        <v>165</v>
      </c>
      <c r="N981" s="462"/>
      <c r="O981" s="462"/>
      <c r="P981" s="462"/>
      <c r="Q981" s="462"/>
      <c r="R981" s="463"/>
      <c r="S981" s="98" t="e">
        <f t="shared" si="15"/>
        <v>#REF!</v>
      </c>
      <c r="T981" s="1"/>
      <c r="U981" s="1"/>
      <c r="V981" s="1"/>
      <c r="W981" s="1"/>
      <c r="X981" s="1"/>
      <c r="Y981" s="1"/>
      <c r="Z981" s="1"/>
    </row>
    <row r="982" spans="1:26" ht="39.75" customHeight="1" x14ac:dyDescent="0.25">
      <c r="A982" s="92">
        <f t="shared" si="12"/>
        <v>969</v>
      </c>
      <c r="B982" s="93" t="e">
        <f>'2 SERVICES'!#REF!</f>
        <v>#REF!</v>
      </c>
      <c r="C982" s="94">
        <f>'2 SERVICES'!B980</f>
        <v>0</v>
      </c>
      <c r="D982" s="95"/>
      <c r="E982" s="89"/>
      <c r="F982" s="96">
        <f t="shared" si="13"/>
        <v>30</v>
      </c>
      <c r="G982" s="91" t="s">
        <v>185</v>
      </c>
      <c r="H982" s="96">
        <f t="shared" si="14"/>
        <v>180</v>
      </c>
      <c r="I982" s="89"/>
      <c r="J982" s="96" t="e">
        <f>'2 SERVICES'!#REF!</f>
        <v>#REF!</v>
      </c>
      <c r="K982" s="91"/>
      <c r="L982" s="97" t="e">
        <f>'2 SERVICES'!#REF!</f>
        <v>#REF!</v>
      </c>
      <c r="M982" s="774" t="s">
        <v>165</v>
      </c>
      <c r="N982" s="462"/>
      <c r="O982" s="462"/>
      <c r="P982" s="462"/>
      <c r="Q982" s="462"/>
      <c r="R982" s="463"/>
      <c r="S982" s="98" t="e">
        <f t="shared" si="15"/>
        <v>#REF!</v>
      </c>
      <c r="T982" s="1"/>
      <c r="U982" s="1"/>
      <c r="V982" s="1"/>
      <c r="W982" s="1"/>
      <c r="X982" s="1"/>
      <c r="Y982" s="1"/>
      <c r="Z982" s="1"/>
    </row>
    <row r="983" spans="1:26" ht="39.75" customHeight="1" x14ac:dyDescent="0.25">
      <c r="A983" s="92">
        <f t="shared" si="12"/>
        <v>970</v>
      </c>
      <c r="B983" s="99" t="e">
        <f>'2 SERVICES'!#REF!</f>
        <v>#REF!</v>
      </c>
      <c r="C983" s="94">
        <f>'2 SERVICES'!B981</f>
        <v>0</v>
      </c>
      <c r="D983" s="95"/>
      <c r="E983" s="89"/>
      <c r="F983" s="100">
        <f t="shared" si="13"/>
        <v>30</v>
      </c>
      <c r="G983" s="91" t="s">
        <v>186</v>
      </c>
      <c r="H983" s="96">
        <f t="shared" si="14"/>
        <v>180</v>
      </c>
      <c r="I983" s="89"/>
      <c r="J983" s="96" t="e">
        <f>'2 SERVICES'!#REF!</f>
        <v>#REF!</v>
      </c>
      <c r="K983" s="91"/>
      <c r="L983" s="97" t="e">
        <f>'2 SERVICES'!#REF!</f>
        <v>#REF!</v>
      </c>
      <c r="M983" s="774" t="s">
        <v>165</v>
      </c>
      <c r="N983" s="462"/>
      <c r="O983" s="462"/>
      <c r="P983" s="462"/>
      <c r="Q983" s="462"/>
      <c r="R983" s="463"/>
      <c r="S983" s="98" t="e">
        <f t="shared" si="15"/>
        <v>#REF!</v>
      </c>
      <c r="T983" s="1"/>
      <c r="U983" s="1"/>
      <c r="V983" s="1"/>
      <c r="W983" s="1"/>
      <c r="X983" s="1"/>
      <c r="Y983" s="1"/>
      <c r="Z983" s="1"/>
    </row>
    <row r="984" spans="1:26" ht="39.75" customHeight="1" x14ac:dyDescent="0.25">
      <c r="A984" s="92">
        <f t="shared" si="12"/>
        <v>971</v>
      </c>
      <c r="B984" s="93" t="e">
        <f>'2 SERVICES'!#REF!</f>
        <v>#REF!</v>
      </c>
      <c r="C984" s="94">
        <f>'2 SERVICES'!B982</f>
        <v>0</v>
      </c>
      <c r="D984" s="95"/>
      <c r="E984" s="89"/>
      <c r="F984" s="96">
        <f t="shared" si="13"/>
        <v>30</v>
      </c>
      <c r="G984" s="91" t="s">
        <v>185</v>
      </c>
      <c r="H984" s="96">
        <f t="shared" si="14"/>
        <v>180</v>
      </c>
      <c r="I984" s="89"/>
      <c r="J984" s="96" t="e">
        <f>'2 SERVICES'!#REF!</f>
        <v>#REF!</v>
      </c>
      <c r="K984" s="91"/>
      <c r="L984" s="97" t="e">
        <f>'2 SERVICES'!#REF!</f>
        <v>#REF!</v>
      </c>
      <c r="M984" s="774" t="s">
        <v>165</v>
      </c>
      <c r="N984" s="462"/>
      <c r="O984" s="462"/>
      <c r="P984" s="462"/>
      <c r="Q984" s="462"/>
      <c r="R984" s="463"/>
      <c r="S984" s="98" t="e">
        <f t="shared" si="15"/>
        <v>#REF!</v>
      </c>
      <c r="T984" s="1"/>
      <c r="U984" s="1"/>
      <c r="V984" s="1"/>
      <c r="W984" s="1"/>
      <c r="X984" s="1"/>
      <c r="Y984" s="1"/>
      <c r="Z984" s="1"/>
    </row>
    <row r="985" spans="1:26" ht="39.75" customHeight="1" x14ac:dyDescent="0.25">
      <c r="A985" s="92">
        <f t="shared" si="12"/>
        <v>972</v>
      </c>
      <c r="B985" s="99" t="e">
        <f>'2 SERVICES'!#REF!</f>
        <v>#REF!</v>
      </c>
      <c r="C985" s="94">
        <f>'2 SERVICES'!B983</f>
        <v>0</v>
      </c>
      <c r="D985" s="95"/>
      <c r="E985" s="89"/>
      <c r="F985" s="100">
        <f t="shared" si="13"/>
        <v>30</v>
      </c>
      <c r="G985" s="91" t="s">
        <v>186</v>
      </c>
      <c r="H985" s="96">
        <f t="shared" si="14"/>
        <v>180</v>
      </c>
      <c r="I985" s="89"/>
      <c r="J985" s="96" t="e">
        <f>'2 SERVICES'!#REF!</f>
        <v>#REF!</v>
      </c>
      <c r="K985" s="91"/>
      <c r="L985" s="97" t="e">
        <f>'2 SERVICES'!#REF!</f>
        <v>#REF!</v>
      </c>
      <c r="M985" s="774" t="s">
        <v>165</v>
      </c>
      <c r="N985" s="462"/>
      <c r="O985" s="462"/>
      <c r="P985" s="462"/>
      <c r="Q985" s="462"/>
      <c r="R985" s="463"/>
      <c r="S985" s="98" t="e">
        <f t="shared" si="15"/>
        <v>#REF!</v>
      </c>
      <c r="T985" s="1"/>
      <c r="U985" s="1"/>
      <c r="V985" s="1"/>
      <c r="W985" s="1"/>
      <c r="X985" s="1"/>
      <c r="Y985" s="1"/>
      <c r="Z985" s="1"/>
    </row>
    <row r="986" spans="1:26" ht="39.75" customHeight="1" x14ac:dyDescent="0.25">
      <c r="A986" s="92">
        <f t="shared" si="12"/>
        <v>973</v>
      </c>
      <c r="B986" s="93" t="e">
        <f>'2 SERVICES'!#REF!</f>
        <v>#REF!</v>
      </c>
      <c r="C986" s="94">
        <f>'2 SERVICES'!B984</f>
        <v>0</v>
      </c>
      <c r="D986" s="95"/>
      <c r="E986" s="89"/>
      <c r="F986" s="96">
        <f t="shared" si="13"/>
        <v>30</v>
      </c>
      <c r="G986" s="91" t="s">
        <v>185</v>
      </c>
      <c r="H986" s="96">
        <f t="shared" si="14"/>
        <v>180</v>
      </c>
      <c r="I986" s="89"/>
      <c r="J986" s="96" t="e">
        <f>'2 SERVICES'!#REF!</f>
        <v>#REF!</v>
      </c>
      <c r="K986" s="91"/>
      <c r="L986" s="97" t="e">
        <f>'2 SERVICES'!#REF!</f>
        <v>#REF!</v>
      </c>
      <c r="M986" s="774" t="s">
        <v>165</v>
      </c>
      <c r="N986" s="462"/>
      <c r="O986" s="462"/>
      <c r="P986" s="462"/>
      <c r="Q986" s="462"/>
      <c r="R986" s="463"/>
      <c r="S986" s="98" t="e">
        <f t="shared" si="15"/>
        <v>#REF!</v>
      </c>
      <c r="T986" s="1"/>
      <c r="U986" s="1"/>
      <c r="V986" s="1"/>
      <c r="W986" s="1"/>
      <c r="X986" s="1"/>
      <c r="Y986" s="1"/>
      <c r="Z986" s="1"/>
    </row>
    <row r="987" spans="1:26" ht="39.75" customHeight="1" x14ac:dyDescent="0.25">
      <c r="A987" s="92">
        <f t="shared" si="12"/>
        <v>974</v>
      </c>
      <c r="B987" s="99" t="e">
        <f>'2 SERVICES'!#REF!</f>
        <v>#REF!</v>
      </c>
      <c r="C987" s="94">
        <f>'2 SERVICES'!B985</f>
        <v>0</v>
      </c>
      <c r="D987" s="95"/>
      <c r="E987" s="89"/>
      <c r="F987" s="100">
        <f t="shared" si="13"/>
        <v>30</v>
      </c>
      <c r="G987" s="91" t="s">
        <v>186</v>
      </c>
      <c r="H987" s="96">
        <f t="shared" si="14"/>
        <v>180</v>
      </c>
      <c r="I987" s="89"/>
      <c r="J987" s="96" t="e">
        <f>'2 SERVICES'!#REF!</f>
        <v>#REF!</v>
      </c>
      <c r="K987" s="91"/>
      <c r="L987" s="97" t="e">
        <f>'2 SERVICES'!#REF!</f>
        <v>#REF!</v>
      </c>
      <c r="M987" s="774" t="s">
        <v>165</v>
      </c>
      <c r="N987" s="462"/>
      <c r="O987" s="462"/>
      <c r="P987" s="462"/>
      <c r="Q987" s="462"/>
      <c r="R987" s="463"/>
      <c r="S987" s="98" t="e">
        <f t="shared" si="15"/>
        <v>#REF!</v>
      </c>
      <c r="T987" s="1"/>
      <c r="U987" s="1"/>
      <c r="V987" s="1"/>
      <c r="W987" s="1"/>
      <c r="X987" s="1"/>
      <c r="Y987" s="1"/>
      <c r="Z987" s="1"/>
    </row>
    <row r="988" spans="1:26" ht="39.75" customHeight="1" x14ac:dyDescent="0.25">
      <c r="A988" s="92">
        <f t="shared" si="12"/>
        <v>975</v>
      </c>
      <c r="B988" s="93" t="e">
        <f>'2 SERVICES'!#REF!</f>
        <v>#REF!</v>
      </c>
      <c r="C988" s="94">
        <f>'2 SERVICES'!B986</f>
        <v>0</v>
      </c>
      <c r="D988" s="95"/>
      <c r="E988" s="89"/>
      <c r="F988" s="96">
        <f t="shared" si="13"/>
        <v>30</v>
      </c>
      <c r="G988" s="91" t="s">
        <v>185</v>
      </c>
      <c r="H988" s="96">
        <f t="shared" si="14"/>
        <v>180</v>
      </c>
      <c r="I988" s="89"/>
      <c r="J988" s="96" t="e">
        <f>'2 SERVICES'!#REF!</f>
        <v>#REF!</v>
      </c>
      <c r="K988" s="91"/>
      <c r="L988" s="97" t="e">
        <f>'2 SERVICES'!#REF!</f>
        <v>#REF!</v>
      </c>
      <c r="M988" s="774" t="s">
        <v>165</v>
      </c>
      <c r="N988" s="462"/>
      <c r="O988" s="462"/>
      <c r="P988" s="462"/>
      <c r="Q988" s="462"/>
      <c r="R988" s="463"/>
      <c r="S988" s="98" t="e">
        <f t="shared" si="15"/>
        <v>#REF!</v>
      </c>
      <c r="T988" s="1"/>
      <c r="U988" s="1"/>
      <c r="V988" s="1"/>
      <c r="W988" s="1"/>
      <c r="X988" s="1"/>
      <c r="Y988" s="1"/>
      <c r="Z988" s="1"/>
    </row>
    <row r="989" spans="1:26" ht="39.75" customHeight="1" x14ac:dyDescent="0.25">
      <c r="A989" s="92">
        <f t="shared" si="12"/>
        <v>976</v>
      </c>
      <c r="B989" s="99" t="e">
        <f>'2 SERVICES'!#REF!</f>
        <v>#REF!</v>
      </c>
      <c r="C989" s="94">
        <f>'2 SERVICES'!B987</f>
        <v>0</v>
      </c>
      <c r="D989" s="95"/>
      <c r="E989" s="89"/>
      <c r="F989" s="100">
        <f t="shared" si="13"/>
        <v>30</v>
      </c>
      <c r="G989" s="91" t="s">
        <v>186</v>
      </c>
      <c r="H989" s="96">
        <f t="shared" si="14"/>
        <v>180</v>
      </c>
      <c r="I989" s="89"/>
      <c r="J989" s="96" t="e">
        <f>'2 SERVICES'!#REF!</f>
        <v>#REF!</v>
      </c>
      <c r="K989" s="91"/>
      <c r="L989" s="97" t="e">
        <f>'2 SERVICES'!#REF!</f>
        <v>#REF!</v>
      </c>
      <c r="M989" s="774" t="s">
        <v>165</v>
      </c>
      <c r="N989" s="462"/>
      <c r="O989" s="462"/>
      <c r="P989" s="462"/>
      <c r="Q989" s="462"/>
      <c r="R989" s="463"/>
      <c r="S989" s="98" t="e">
        <f t="shared" si="15"/>
        <v>#REF!</v>
      </c>
      <c r="T989" s="1"/>
      <c r="U989" s="1"/>
      <c r="V989" s="1"/>
      <c r="W989" s="1"/>
      <c r="X989" s="1"/>
      <c r="Y989" s="1"/>
      <c r="Z989" s="1"/>
    </row>
    <row r="990" spans="1:26" ht="39.75" customHeight="1" x14ac:dyDescent="0.25">
      <c r="A990" s="92">
        <f t="shared" si="12"/>
        <v>977</v>
      </c>
      <c r="B990" s="93" t="e">
        <f>'2 SERVICES'!#REF!</f>
        <v>#REF!</v>
      </c>
      <c r="C990" s="94">
        <f>'2 SERVICES'!B988</f>
        <v>0</v>
      </c>
      <c r="D990" s="95"/>
      <c r="E990" s="89"/>
      <c r="F990" s="96">
        <f t="shared" si="13"/>
        <v>30</v>
      </c>
      <c r="G990" s="91" t="s">
        <v>185</v>
      </c>
      <c r="H990" s="96">
        <f t="shared" si="14"/>
        <v>180</v>
      </c>
      <c r="I990" s="89"/>
      <c r="J990" s="96" t="e">
        <f>'2 SERVICES'!#REF!</f>
        <v>#REF!</v>
      </c>
      <c r="K990" s="91"/>
      <c r="L990" s="97" t="e">
        <f>'2 SERVICES'!#REF!</f>
        <v>#REF!</v>
      </c>
      <c r="M990" s="774" t="s">
        <v>165</v>
      </c>
      <c r="N990" s="462"/>
      <c r="O990" s="462"/>
      <c r="P990" s="462"/>
      <c r="Q990" s="462"/>
      <c r="R990" s="463"/>
      <c r="S990" s="98" t="e">
        <f t="shared" si="15"/>
        <v>#REF!</v>
      </c>
      <c r="T990" s="1"/>
      <c r="U990" s="1"/>
      <c r="V990" s="1"/>
      <c r="W990" s="1"/>
      <c r="X990" s="1"/>
      <c r="Y990" s="1"/>
      <c r="Z990" s="1"/>
    </row>
    <row r="991" spans="1:26" ht="39.75" customHeight="1" x14ac:dyDescent="0.25">
      <c r="A991" s="92">
        <f t="shared" si="12"/>
        <v>978</v>
      </c>
      <c r="B991" s="99" t="e">
        <f>'2 SERVICES'!#REF!</f>
        <v>#REF!</v>
      </c>
      <c r="C991" s="94">
        <f>'2 SERVICES'!B989</f>
        <v>0</v>
      </c>
      <c r="D991" s="95"/>
      <c r="E991" s="89"/>
      <c r="F991" s="100">
        <f t="shared" si="13"/>
        <v>30</v>
      </c>
      <c r="G991" s="91" t="s">
        <v>186</v>
      </c>
      <c r="H991" s="96">
        <f t="shared" si="14"/>
        <v>180</v>
      </c>
      <c r="I991" s="89"/>
      <c r="J991" s="96" t="e">
        <f>'2 SERVICES'!#REF!</f>
        <v>#REF!</v>
      </c>
      <c r="K991" s="91"/>
      <c r="L991" s="97" t="e">
        <f>'2 SERVICES'!#REF!</f>
        <v>#REF!</v>
      </c>
      <c r="M991" s="774" t="s">
        <v>165</v>
      </c>
      <c r="N991" s="462"/>
      <c r="O991" s="462"/>
      <c r="P991" s="462"/>
      <c r="Q991" s="462"/>
      <c r="R991" s="463"/>
      <c r="S991" s="98" t="e">
        <f t="shared" si="15"/>
        <v>#REF!</v>
      </c>
      <c r="T991" s="1"/>
      <c r="U991" s="1"/>
      <c r="V991" s="1"/>
      <c r="W991" s="1"/>
      <c r="X991" s="1"/>
      <c r="Y991" s="1"/>
      <c r="Z991" s="1"/>
    </row>
    <row r="992" spans="1:26" ht="39.75" customHeight="1" x14ac:dyDescent="0.25">
      <c r="A992" s="92">
        <f t="shared" si="12"/>
        <v>979</v>
      </c>
      <c r="B992" s="93" t="e">
        <f>'2 SERVICES'!#REF!</f>
        <v>#REF!</v>
      </c>
      <c r="C992" s="94">
        <f>'2 SERVICES'!B990</f>
        <v>0</v>
      </c>
      <c r="D992" s="95"/>
      <c r="E992" s="89"/>
      <c r="F992" s="96">
        <f t="shared" si="13"/>
        <v>30</v>
      </c>
      <c r="G992" s="91" t="s">
        <v>185</v>
      </c>
      <c r="H992" s="96">
        <f t="shared" si="14"/>
        <v>180</v>
      </c>
      <c r="I992" s="89"/>
      <c r="J992" s="96" t="e">
        <f>'2 SERVICES'!#REF!</f>
        <v>#REF!</v>
      </c>
      <c r="K992" s="91"/>
      <c r="L992" s="97" t="e">
        <f>'2 SERVICES'!#REF!</f>
        <v>#REF!</v>
      </c>
      <c r="M992" s="774" t="s">
        <v>165</v>
      </c>
      <c r="N992" s="462"/>
      <c r="O992" s="462"/>
      <c r="P992" s="462"/>
      <c r="Q992" s="462"/>
      <c r="R992" s="463"/>
      <c r="S992" s="98" t="e">
        <f t="shared" si="15"/>
        <v>#REF!</v>
      </c>
      <c r="T992" s="1"/>
      <c r="U992" s="1"/>
      <c r="V992" s="1"/>
      <c r="W992" s="1"/>
      <c r="X992" s="1"/>
      <c r="Y992" s="1"/>
      <c r="Z992" s="1"/>
    </row>
    <row r="993" spans="1:26" ht="39.75" customHeight="1" x14ac:dyDescent="0.25">
      <c r="A993" s="92">
        <f t="shared" si="12"/>
        <v>980</v>
      </c>
      <c r="B993" s="99" t="e">
        <f>'2 SERVICES'!#REF!</f>
        <v>#REF!</v>
      </c>
      <c r="C993" s="94">
        <f>'2 SERVICES'!B991</f>
        <v>0</v>
      </c>
      <c r="D993" s="95"/>
      <c r="E993" s="89"/>
      <c r="F993" s="100">
        <f t="shared" si="13"/>
        <v>30</v>
      </c>
      <c r="G993" s="91" t="s">
        <v>186</v>
      </c>
      <c r="H993" s="96">
        <f t="shared" si="14"/>
        <v>180</v>
      </c>
      <c r="I993" s="89"/>
      <c r="J993" s="96" t="e">
        <f>'2 SERVICES'!#REF!</f>
        <v>#REF!</v>
      </c>
      <c r="K993" s="91"/>
      <c r="L993" s="97" t="e">
        <f>'2 SERVICES'!#REF!</f>
        <v>#REF!</v>
      </c>
      <c r="M993" s="774" t="s">
        <v>165</v>
      </c>
      <c r="N993" s="462"/>
      <c r="O993" s="462"/>
      <c r="P993" s="462"/>
      <c r="Q993" s="462"/>
      <c r="R993" s="463"/>
      <c r="S993" s="98" t="e">
        <f t="shared" si="15"/>
        <v>#REF!</v>
      </c>
      <c r="T993" s="1"/>
      <c r="U993" s="1"/>
      <c r="V993" s="1"/>
      <c r="W993" s="1"/>
      <c r="X993" s="1"/>
      <c r="Y993" s="1"/>
      <c r="Z993" s="1"/>
    </row>
    <row r="994" spans="1:26" ht="39.75" customHeight="1" x14ac:dyDescent="0.25">
      <c r="A994" s="92">
        <f t="shared" si="12"/>
        <v>981</v>
      </c>
      <c r="B994" s="93" t="e">
        <f>'2 SERVICES'!#REF!</f>
        <v>#REF!</v>
      </c>
      <c r="C994" s="94">
        <f>'2 SERVICES'!B992</f>
        <v>0</v>
      </c>
      <c r="D994" s="95"/>
      <c r="E994" s="89"/>
      <c r="F994" s="96">
        <f t="shared" si="13"/>
        <v>30</v>
      </c>
      <c r="G994" s="91" t="s">
        <v>185</v>
      </c>
      <c r="H994" s="96">
        <f t="shared" si="14"/>
        <v>180</v>
      </c>
      <c r="I994" s="89"/>
      <c r="J994" s="96" t="e">
        <f>'2 SERVICES'!#REF!</f>
        <v>#REF!</v>
      </c>
      <c r="K994" s="91"/>
      <c r="L994" s="97" t="e">
        <f>'2 SERVICES'!#REF!</f>
        <v>#REF!</v>
      </c>
      <c r="M994" s="774" t="s">
        <v>165</v>
      </c>
      <c r="N994" s="462"/>
      <c r="O994" s="462"/>
      <c r="P994" s="462"/>
      <c r="Q994" s="462"/>
      <c r="R994" s="463"/>
      <c r="S994" s="98" t="e">
        <f t="shared" si="15"/>
        <v>#REF!</v>
      </c>
      <c r="T994" s="1"/>
      <c r="U994" s="1"/>
      <c r="V994" s="1"/>
      <c r="W994" s="1"/>
      <c r="X994" s="1"/>
      <c r="Y994" s="1"/>
      <c r="Z994" s="1"/>
    </row>
    <row r="995" spans="1:26" ht="39.75" customHeight="1" x14ac:dyDescent="0.25">
      <c r="A995" s="92">
        <f t="shared" si="12"/>
        <v>982</v>
      </c>
      <c r="B995" s="99" t="e">
        <f>'2 SERVICES'!#REF!</f>
        <v>#REF!</v>
      </c>
      <c r="C995" s="94">
        <f>'2 SERVICES'!B993</f>
        <v>0</v>
      </c>
      <c r="D995" s="95"/>
      <c r="E995" s="89"/>
      <c r="F995" s="100">
        <f t="shared" si="13"/>
        <v>30</v>
      </c>
      <c r="G995" s="91" t="s">
        <v>186</v>
      </c>
      <c r="H995" s="96">
        <f t="shared" si="14"/>
        <v>180</v>
      </c>
      <c r="I995" s="89"/>
      <c r="J995" s="96" t="e">
        <f>'2 SERVICES'!#REF!</f>
        <v>#REF!</v>
      </c>
      <c r="K995" s="91"/>
      <c r="L995" s="97" t="e">
        <f>'2 SERVICES'!#REF!</f>
        <v>#REF!</v>
      </c>
      <c r="M995" s="774" t="s">
        <v>165</v>
      </c>
      <c r="N995" s="462"/>
      <c r="O995" s="462"/>
      <c r="P995" s="462"/>
      <c r="Q995" s="462"/>
      <c r="R995" s="463"/>
      <c r="S995" s="98" t="e">
        <f t="shared" si="15"/>
        <v>#REF!</v>
      </c>
      <c r="T995" s="1"/>
      <c r="U995" s="1"/>
      <c r="V995" s="1"/>
      <c r="W995" s="1"/>
      <c r="X995" s="1"/>
      <c r="Y995" s="1"/>
      <c r="Z995" s="1"/>
    </row>
    <row r="996" spans="1:26" ht="39.75" customHeight="1" x14ac:dyDescent="0.25">
      <c r="A996" s="92">
        <f t="shared" si="12"/>
        <v>983</v>
      </c>
      <c r="B996" s="93" t="e">
        <f>'2 SERVICES'!#REF!</f>
        <v>#REF!</v>
      </c>
      <c r="C996" s="94">
        <f>'2 SERVICES'!B994</f>
        <v>0</v>
      </c>
      <c r="D996" s="95"/>
      <c r="E996" s="89"/>
      <c r="F996" s="96">
        <f t="shared" si="13"/>
        <v>30</v>
      </c>
      <c r="G996" s="91" t="s">
        <v>185</v>
      </c>
      <c r="H996" s="96">
        <f t="shared" si="14"/>
        <v>180</v>
      </c>
      <c r="I996" s="89"/>
      <c r="J996" s="96" t="e">
        <f>'2 SERVICES'!#REF!</f>
        <v>#REF!</v>
      </c>
      <c r="K996" s="91"/>
      <c r="L996" s="97" t="e">
        <f>'2 SERVICES'!#REF!</f>
        <v>#REF!</v>
      </c>
      <c r="M996" s="774" t="s">
        <v>165</v>
      </c>
      <c r="N996" s="462"/>
      <c r="O996" s="462"/>
      <c r="P996" s="462"/>
      <c r="Q996" s="462"/>
      <c r="R996" s="463"/>
      <c r="S996" s="98" t="e">
        <f t="shared" si="15"/>
        <v>#REF!</v>
      </c>
      <c r="T996" s="1"/>
      <c r="U996" s="1"/>
      <c r="V996" s="1"/>
      <c r="W996" s="1"/>
      <c r="X996" s="1"/>
      <c r="Y996" s="1"/>
      <c r="Z996" s="1"/>
    </row>
    <row r="997" spans="1:26" ht="39.75" customHeight="1" x14ac:dyDescent="0.25">
      <c r="A997" s="92">
        <f t="shared" si="12"/>
        <v>984</v>
      </c>
      <c r="B997" s="99" t="e">
        <f>'2 SERVICES'!#REF!</f>
        <v>#REF!</v>
      </c>
      <c r="C997" s="94">
        <f>'2 SERVICES'!B995</f>
        <v>0</v>
      </c>
      <c r="D997" s="95"/>
      <c r="E997" s="89"/>
      <c r="F997" s="100">
        <f t="shared" si="13"/>
        <v>30</v>
      </c>
      <c r="G997" s="91" t="s">
        <v>186</v>
      </c>
      <c r="H997" s="96">
        <f t="shared" si="14"/>
        <v>180</v>
      </c>
      <c r="I997" s="89"/>
      <c r="J997" s="96" t="e">
        <f>'2 SERVICES'!#REF!</f>
        <v>#REF!</v>
      </c>
      <c r="K997" s="91"/>
      <c r="L997" s="97" t="e">
        <f>'2 SERVICES'!#REF!</f>
        <v>#REF!</v>
      </c>
      <c r="M997" s="774" t="s">
        <v>165</v>
      </c>
      <c r="N997" s="462"/>
      <c r="O997" s="462"/>
      <c r="P997" s="462"/>
      <c r="Q997" s="462"/>
      <c r="R997" s="463"/>
      <c r="S997" s="98" t="e">
        <f t="shared" si="15"/>
        <v>#REF!</v>
      </c>
      <c r="T997" s="1"/>
      <c r="U997" s="1"/>
      <c r="V997" s="1"/>
      <c r="W997" s="1"/>
      <c r="X997" s="1"/>
      <c r="Y997" s="1"/>
      <c r="Z997" s="1"/>
    </row>
    <row r="998" spans="1:26" ht="39.75" customHeight="1" x14ac:dyDescent="0.25">
      <c r="A998" s="92">
        <f t="shared" si="12"/>
        <v>985</v>
      </c>
      <c r="B998" s="93" t="e">
        <f>'2 SERVICES'!#REF!</f>
        <v>#REF!</v>
      </c>
      <c r="C998" s="94">
        <f>'2 SERVICES'!B996</f>
        <v>0</v>
      </c>
      <c r="D998" s="95"/>
      <c r="E998" s="89"/>
      <c r="F998" s="96">
        <f t="shared" si="13"/>
        <v>30</v>
      </c>
      <c r="G998" s="91" t="s">
        <v>185</v>
      </c>
      <c r="H998" s="96">
        <f t="shared" si="14"/>
        <v>180</v>
      </c>
      <c r="I998" s="89"/>
      <c r="J998" s="96" t="e">
        <f>'2 SERVICES'!#REF!</f>
        <v>#REF!</v>
      </c>
      <c r="K998" s="91"/>
      <c r="L998" s="97" t="e">
        <f>'2 SERVICES'!#REF!</f>
        <v>#REF!</v>
      </c>
      <c r="M998" s="774" t="s">
        <v>165</v>
      </c>
      <c r="N998" s="462"/>
      <c r="O998" s="462"/>
      <c r="P998" s="462"/>
      <c r="Q998" s="462"/>
      <c r="R998" s="463"/>
      <c r="S998" s="98" t="e">
        <f t="shared" si="15"/>
        <v>#REF!</v>
      </c>
      <c r="T998" s="1"/>
      <c r="U998" s="1"/>
      <c r="V998" s="1"/>
      <c r="W998" s="1"/>
      <c r="X998" s="1"/>
      <c r="Y998" s="1"/>
      <c r="Z998" s="1"/>
    </row>
    <row r="999" spans="1:26" ht="39.75" customHeight="1" x14ac:dyDescent="0.25">
      <c r="A999" s="92">
        <f t="shared" si="12"/>
        <v>986</v>
      </c>
      <c r="B999" s="99" t="e">
        <f>'2 SERVICES'!#REF!</f>
        <v>#REF!</v>
      </c>
      <c r="C999" s="94">
        <f>'2 SERVICES'!B997</f>
        <v>0</v>
      </c>
      <c r="D999" s="95"/>
      <c r="E999" s="89"/>
      <c r="F999" s="100">
        <f t="shared" si="13"/>
        <v>30</v>
      </c>
      <c r="G999" s="91" t="s">
        <v>186</v>
      </c>
      <c r="H999" s="96">
        <f t="shared" si="14"/>
        <v>180</v>
      </c>
      <c r="I999" s="89"/>
      <c r="J999" s="96" t="e">
        <f>'2 SERVICES'!#REF!</f>
        <v>#REF!</v>
      </c>
      <c r="K999" s="91"/>
      <c r="L999" s="97" t="e">
        <f>'2 SERVICES'!#REF!</f>
        <v>#REF!</v>
      </c>
      <c r="M999" s="774" t="s">
        <v>165</v>
      </c>
      <c r="N999" s="462"/>
      <c r="O999" s="462"/>
      <c r="P999" s="462"/>
      <c r="Q999" s="462"/>
      <c r="R999" s="463"/>
      <c r="S999" s="98" t="e">
        <f t="shared" si="15"/>
        <v>#REF!</v>
      </c>
      <c r="T999" s="1"/>
      <c r="U999" s="1"/>
      <c r="V999" s="1"/>
      <c r="W999" s="1"/>
      <c r="X999" s="1"/>
      <c r="Y999" s="1"/>
      <c r="Z999" s="1"/>
    </row>
    <row r="1000" spans="1:26" ht="39.75" customHeight="1" x14ac:dyDescent="0.25">
      <c r="A1000" s="92">
        <f t="shared" si="12"/>
        <v>987</v>
      </c>
      <c r="B1000" s="93" t="e">
        <f>'2 SERVICES'!#REF!</f>
        <v>#REF!</v>
      </c>
      <c r="C1000" s="94">
        <f>'2 SERVICES'!B998</f>
        <v>0</v>
      </c>
      <c r="D1000" s="95"/>
      <c r="E1000" s="89"/>
      <c r="F1000" s="96">
        <f t="shared" si="13"/>
        <v>30</v>
      </c>
      <c r="G1000" s="91" t="s">
        <v>185</v>
      </c>
      <c r="H1000" s="96">
        <f t="shared" si="14"/>
        <v>180</v>
      </c>
      <c r="I1000" s="89"/>
      <c r="J1000" s="96" t="e">
        <f>'2 SERVICES'!#REF!</f>
        <v>#REF!</v>
      </c>
      <c r="K1000" s="91"/>
      <c r="L1000" s="97" t="e">
        <f>'2 SERVICES'!#REF!</f>
        <v>#REF!</v>
      </c>
      <c r="M1000" s="774" t="s">
        <v>165</v>
      </c>
      <c r="N1000" s="462"/>
      <c r="O1000" s="462"/>
      <c r="P1000" s="462"/>
      <c r="Q1000" s="462"/>
      <c r="R1000" s="463"/>
      <c r="S1000" s="98" t="e">
        <f t="shared" si="15"/>
        <v>#REF!</v>
      </c>
      <c r="T1000" s="1"/>
      <c r="U1000" s="1"/>
      <c r="V1000" s="1"/>
      <c r="W1000" s="1"/>
      <c r="X1000" s="1"/>
      <c r="Y1000" s="1"/>
      <c r="Z1000" s="1"/>
    </row>
    <row r="1001" spans="1:26" ht="39.75" customHeight="1" x14ac:dyDescent="0.25">
      <c r="A1001" s="92">
        <f t="shared" si="12"/>
        <v>988</v>
      </c>
      <c r="B1001" s="99" t="e">
        <f>'2 SERVICES'!#REF!</f>
        <v>#REF!</v>
      </c>
      <c r="C1001" s="94">
        <f>'2 SERVICES'!B999</f>
        <v>0</v>
      </c>
      <c r="D1001" s="95"/>
      <c r="E1001" s="89"/>
      <c r="F1001" s="100">
        <f t="shared" si="13"/>
        <v>30</v>
      </c>
      <c r="G1001" s="91" t="s">
        <v>186</v>
      </c>
      <c r="H1001" s="96">
        <f t="shared" si="14"/>
        <v>180</v>
      </c>
      <c r="I1001" s="89"/>
      <c r="J1001" s="96" t="e">
        <f>'2 SERVICES'!#REF!</f>
        <v>#REF!</v>
      </c>
      <c r="K1001" s="91"/>
      <c r="L1001" s="97" t="e">
        <f>'2 SERVICES'!#REF!</f>
        <v>#REF!</v>
      </c>
      <c r="M1001" s="774" t="s">
        <v>165</v>
      </c>
      <c r="N1001" s="462"/>
      <c r="O1001" s="462"/>
      <c r="P1001" s="462"/>
      <c r="Q1001" s="462"/>
      <c r="R1001" s="463"/>
      <c r="S1001" s="98" t="e">
        <f t="shared" si="15"/>
        <v>#REF!</v>
      </c>
      <c r="T1001" s="1"/>
      <c r="U1001" s="1"/>
      <c r="V1001" s="1"/>
      <c r="W1001" s="1"/>
      <c r="X1001" s="1"/>
      <c r="Y1001" s="1"/>
      <c r="Z1001" s="1"/>
    </row>
    <row r="1002" spans="1:26" ht="39.75" customHeight="1" x14ac:dyDescent="0.25">
      <c r="A1002" s="92">
        <f t="shared" si="12"/>
        <v>989</v>
      </c>
      <c r="B1002" s="93" t="e">
        <f>'2 SERVICES'!#REF!</f>
        <v>#REF!</v>
      </c>
      <c r="C1002" s="94">
        <f>'2 SERVICES'!B1000</f>
        <v>0</v>
      </c>
      <c r="D1002" s="95"/>
      <c r="E1002" s="89"/>
      <c r="F1002" s="96">
        <f t="shared" si="13"/>
        <v>30</v>
      </c>
      <c r="G1002" s="91" t="s">
        <v>185</v>
      </c>
      <c r="H1002" s="96">
        <f t="shared" si="14"/>
        <v>180</v>
      </c>
      <c r="I1002" s="89"/>
      <c r="J1002" s="96" t="e">
        <f>'2 SERVICES'!#REF!</f>
        <v>#REF!</v>
      </c>
      <c r="K1002" s="91"/>
      <c r="L1002" s="97" t="e">
        <f>'2 SERVICES'!#REF!</f>
        <v>#REF!</v>
      </c>
      <c r="M1002" s="774" t="s">
        <v>165</v>
      </c>
      <c r="N1002" s="462"/>
      <c r="O1002" s="462"/>
      <c r="P1002" s="462"/>
      <c r="Q1002" s="462"/>
      <c r="R1002" s="463"/>
      <c r="S1002" s="98" t="e">
        <f t="shared" si="15"/>
        <v>#REF!</v>
      </c>
      <c r="T1002" s="1"/>
      <c r="U1002" s="1"/>
      <c r="V1002" s="1"/>
      <c r="W1002" s="1"/>
      <c r="X1002" s="1"/>
      <c r="Y1002" s="1"/>
      <c r="Z1002" s="1"/>
    </row>
    <row r="1003" spans="1:26" ht="39.75" customHeight="1" x14ac:dyDescent="0.25">
      <c r="A1003" s="92">
        <f t="shared" si="12"/>
        <v>990</v>
      </c>
      <c r="B1003" s="99" t="e">
        <f>'2 SERVICES'!#REF!</f>
        <v>#REF!</v>
      </c>
      <c r="C1003" s="94">
        <f>'2 SERVICES'!B1001</f>
        <v>0</v>
      </c>
      <c r="D1003" s="95"/>
      <c r="E1003" s="89"/>
      <c r="F1003" s="100">
        <f t="shared" si="13"/>
        <v>30</v>
      </c>
      <c r="G1003" s="91" t="s">
        <v>186</v>
      </c>
      <c r="H1003" s="96">
        <f t="shared" si="14"/>
        <v>180</v>
      </c>
      <c r="I1003" s="89"/>
      <c r="J1003" s="96" t="e">
        <f>'2 SERVICES'!#REF!</f>
        <v>#REF!</v>
      </c>
      <c r="K1003" s="91"/>
      <c r="L1003" s="97" t="e">
        <f>'2 SERVICES'!#REF!</f>
        <v>#REF!</v>
      </c>
      <c r="M1003" s="774" t="s">
        <v>165</v>
      </c>
      <c r="N1003" s="462"/>
      <c r="O1003" s="462"/>
      <c r="P1003" s="462"/>
      <c r="Q1003" s="462"/>
      <c r="R1003" s="463"/>
      <c r="S1003" s="98" t="e">
        <f t="shared" si="15"/>
        <v>#REF!</v>
      </c>
      <c r="T1003" s="1"/>
      <c r="U1003" s="1"/>
      <c r="V1003" s="1"/>
      <c r="W1003" s="1"/>
      <c r="X1003" s="1"/>
      <c r="Y1003" s="1"/>
      <c r="Z1003" s="1"/>
    </row>
    <row r="1004" spans="1:26" ht="39.75" customHeight="1" x14ac:dyDescent="0.25">
      <c r="A1004" s="92">
        <f t="shared" si="12"/>
        <v>991</v>
      </c>
      <c r="B1004" s="93" t="e">
        <f>'2 SERVICES'!#REF!</f>
        <v>#REF!</v>
      </c>
      <c r="C1004" s="94">
        <f>'2 SERVICES'!B1002</f>
        <v>0</v>
      </c>
      <c r="D1004" s="95"/>
      <c r="E1004" s="89"/>
      <c r="F1004" s="96">
        <f t="shared" si="13"/>
        <v>30</v>
      </c>
      <c r="G1004" s="91" t="s">
        <v>185</v>
      </c>
      <c r="H1004" s="96">
        <f t="shared" si="14"/>
        <v>180</v>
      </c>
      <c r="I1004" s="89"/>
      <c r="J1004" s="96" t="e">
        <f>'2 SERVICES'!#REF!</f>
        <v>#REF!</v>
      </c>
      <c r="K1004" s="91"/>
      <c r="L1004" s="97" t="e">
        <f>'2 SERVICES'!#REF!</f>
        <v>#REF!</v>
      </c>
      <c r="M1004" s="774" t="s">
        <v>165</v>
      </c>
      <c r="N1004" s="462"/>
      <c r="O1004" s="462"/>
      <c r="P1004" s="462"/>
      <c r="Q1004" s="462"/>
      <c r="R1004" s="463"/>
      <c r="S1004" s="98" t="e">
        <f t="shared" si="15"/>
        <v>#REF!</v>
      </c>
      <c r="T1004" s="1"/>
      <c r="U1004" s="1"/>
      <c r="V1004" s="1"/>
      <c r="W1004" s="1"/>
      <c r="X1004" s="1"/>
      <c r="Y1004" s="1"/>
      <c r="Z1004" s="1"/>
    </row>
    <row r="1005" spans="1:26" ht="39.75" customHeight="1" x14ac:dyDescent="0.25">
      <c r="A1005" s="92">
        <f t="shared" si="12"/>
        <v>992</v>
      </c>
      <c r="B1005" s="99" t="e">
        <f>'2 SERVICES'!#REF!</f>
        <v>#REF!</v>
      </c>
      <c r="C1005" s="94">
        <f>'2 SERVICES'!B1003</f>
        <v>0</v>
      </c>
      <c r="D1005" s="95"/>
      <c r="E1005" s="89"/>
      <c r="F1005" s="100">
        <f t="shared" si="13"/>
        <v>30</v>
      </c>
      <c r="G1005" s="91" t="s">
        <v>186</v>
      </c>
      <c r="H1005" s="96">
        <f t="shared" si="14"/>
        <v>180</v>
      </c>
      <c r="I1005" s="89"/>
      <c r="J1005" s="96" t="e">
        <f>'2 SERVICES'!#REF!</f>
        <v>#REF!</v>
      </c>
      <c r="K1005" s="91"/>
      <c r="L1005" s="97" t="e">
        <f>'2 SERVICES'!#REF!</f>
        <v>#REF!</v>
      </c>
      <c r="M1005" s="774" t="s">
        <v>165</v>
      </c>
      <c r="N1005" s="462"/>
      <c r="O1005" s="462"/>
      <c r="P1005" s="462"/>
      <c r="Q1005" s="462"/>
      <c r="R1005" s="463"/>
      <c r="S1005" s="98" t="e">
        <f t="shared" si="15"/>
        <v>#REF!</v>
      </c>
      <c r="T1005" s="1"/>
      <c r="U1005" s="1"/>
      <c r="V1005" s="1"/>
      <c r="W1005" s="1"/>
      <c r="X1005" s="1"/>
      <c r="Y1005" s="1"/>
      <c r="Z1005" s="1"/>
    </row>
    <row r="1006" spans="1:26" ht="39.75" customHeight="1" x14ac:dyDescent="0.25">
      <c r="A1006" s="92">
        <f t="shared" si="12"/>
        <v>993</v>
      </c>
      <c r="B1006" s="93" t="e">
        <f>'2 SERVICES'!#REF!</f>
        <v>#REF!</v>
      </c>
      <c r="C1006" s="94">
        <f>'2 SERVICES'!B1004</f>
        <v>0</v>
      </c>
      <c r="D1006" s="95"/>
      <c r="E1006" s="89"/>
      <c r="F1006" s="96">
        <f t="shared" si="13"/>
        <v>30</v>
      </c>
      <c r="G1006" s="91" t="s">
        <v>185</v>
      </c>
      <c r="H1006" s="96">
        <f t="shared" si="14"/>
        <v>180</v>
      </c>
      <c r="I1006" s="89"/>
      <c r="J1006" s="96" t="e">
        <f>'2 SERVICES'!#REF!</f>
        <v>#REF!</v>
      </c>
      <c r="K1006" s="91"/>
      <c r="L1006" s="97" t="e">
        <f>'2 SERVICES'!#REF!</f>
        <v>#REF!</v>
      </c>
      <c r="M1006" s="774" t="s">
        <v>165</v>
      </c>
      <c r="N1006" s="462"/>
      <c r="O1006" s="462"/>
      <c r="P1006" s="462"/>
      <c r="Q1006" s="462"/>
      <c r="R1006" s="463"/>
      <c r="S1006" s="98" t="e">
        <f t="shared" si="15"/>
        <v>#REF!</v>
      </c>
      <c r="T1006" s="1"/>
      <c r="U1006" s="1"/>
      <c r="V1006" s="1"/>
      <c r="W1006" s="1"/>
      <c r="X1006" s="1"/>
      <c r="Y1006" s="1"/>
      <c r="Z1006" s="1"/>
    </row>
    <row r="1007" spans="1:26" ht="39.75" customHeight="1" x14ac:dyDescent="0.25">
      <c r="A1007" s="92">
        <f t="shared" si="12"/>
        <v>994</v>
      </c>
      <c r="B1007" s="99" t="e">
        <f>'2 SERVICES'!#REF!</f>
        <v>#REF!</v>
      </c>
      <c r="C1007" s="94">
        <f>'2 SERVICES'!B1005</f>
        <v>0</v>
      </c>
      <c r="D1007" s="95"/>
      <c r="E1007" s="89"/>
      <c r="F1007" s="100">
        <f t="shared" si="13"/>
        <v>30</v>
      </c>
      <c r="G1007" s="91" t="s">
        <v>186</v>
      </c>
      <c r="H1007" s="96">
        <f t="shared" si="14"/>
        <v>180</v>
      </c>
      <c r="I1007" s="89"/>
      <c r="J1007" s="96" t="e">
        <f>'2 SERVICES'!#REF!</f>
        <v>#REF!</v>
      </c>
      <c r="K1007" s="91"/>
      <c r="L1007" s="97" t="e">
        <f>'2 SERVICES'!#REF!</f>
        <v>#REF!</v>
      </c>
      <c r="M1007" s="774" t="s">
        <v>165</v>
      </c>
      <c r="N1007" s="462"/>
      <c r="O1007" s="462"/>
      <c r="P1007" s="462"/>
      <c r="Q1007" s="462"/>
      <c r="R1007" s="463"/>
      <c r="S1007" s="98" t="e">
        <f t="shared" si="15"/>
        <v>#REF!</v>
      </c>
      <c r="T1007" s="1"/>
      <c r="U1007" s="1"/>
      <c r="V1007" s="1"/>
      <c r="W1007" s="1"/>
      <c r="X1007" s="1"/>
      <c r="Y1007" s="1"/>
      <c r="Z1007" s="1"/>
    </row>
    <row r="1008" spans="1:26" ht="39.75" customHeight="1" x14ac:dyDescent="0.25">
      <c r="A1008" s="92">
        <f t="shared" si="12"/>
        <v>995</v>
      </c>
      <c r="B1008" s="93" t="e">
        <f>'2 SERVICES'!#REF!</f>
        <v>#REF!</v>
      </c>
      <c r="C1008" s="94">
        <f>'2 SERVICES'!B1006</f>
        <v>0</v>
      </c>
      <c r="D1008" s="95"/>
      <c r="E1008" s="89"/>
      <c r="F1008" s="96">
        <f t="shared" si="13"/>
        <v>30</v>
      </c>
      <c r="G1008" s="91" t="s">
        <v>185</v>
      </c>
      <c r="H1008" s="96">
        <f t="shared" si="14"/>
        <v>180</v>
      </c>
      <c r="I1008" s="89"/>
      <c r="J1008" s="96" t="e">
        <f>'2 SERVICES'!#REF!</f>
        <v>#REF!</v>
      </c>
      <c r="K1008" s="91"/>
      <c r="L1008" s="97" t="e">
        <f>'2 SERVICES'!#REF!</f>
        <v>#REF!</v>
      </c>
      <c r="M1008" s="774" t="s">
        <v>165</v>
      </c>
      <c r="N1008" s="462"/>
      <c r="O1008" s="462"/>
      <c r="P1008" s="462"/>
      <c r="Q1008" s="462"/>
      <c r="R1008" s="463"/>
      <c r="S1008" s="98" t="e">
        <f t="shared" si="15"/>
        <v>#REF!</v>
      </c>
      <c r="T1008" s="1"/>
      <c r="U1008" s="1"/>
      <c r="V1008" s="1"/>
      <c r="W1008" s="1"/>
      <c r="X1008" s="1"/>
      <c r="Y1008" s="1"/>
      <c r="Z1008" s="1"/>
    </row>
    <row r="1009" spans="1:26" ht="39.75" customHeight="1" x14ac:dyDescent="0.25">
      <c r="A1009" s="92">
        <f t="shared" si="12"/>
        <v>996</v>
      </c>
      <c r="B1009" s="99" t="e">
        <f>'2 SERVICES'!#REF!</f>
        <v>#REF!</v>
      </c>
      <c r="C1009" s="94">
        <f>'2 SERVICES'!B1007</f>
        <v>0</v>
      </c>
      <c r="D1009" s="95"/>
      <c r="E1009" s="89"/>
      <c r="F1009" s="100">
        <f t="shared" si="13"/>
        <v>30</v>
      </c>
      <c r="G1009" s="91" t="s">
        <v>186</v>
      </c>
      <c r="H1009" s="96">
        <f t="shared" si="14"/>
        <v>180</v>
      </c>
      <c r="I1009" s="89"/>
      <c r="J1009" s="96" t="e">
        <f>'2 SERVICES'!#REF!</f>
        <v>#REF!</v>
      </c>
      <c r="K1009" s="91"/>
      <c r="L1009" s="97" t="e">
        <f>'2 SERVICES'!#REF!</f>
        <v>#REF!</v>
      </c>
      <c r="M1009" s="774" t="s">
        <v>165</v>
      </c>
      <c r="N1009" s="462"/>
      <c r="O1009" s="462"/>
      <c r="P1009" s="462"/>
      <c r="Q1009" s="462"/>
      <c r="R1009" s="463"/>
      <c r="S1009" s="98" t="e">
        <f t="shared" si="15"/>
        <v>#REF!</v>
      </c>
      <c r="T1009" s="1"/>
      <c r="U1009" s="1"/>
      <c r="V1009" s="1"/>
      <c r="W1009" s="1"/>
      <c r="X1009" s="1"/>
      <c r="Y1009" s="1"/>
      <c r="Z1009" s="1"/>
    </row>
    <row r="1010" spans="1:26" ht="39.75" customHeight="1" x14ac:dyDescent="0.25">
      <c r="A1010" s="92">
        <f t="shared" si="12"/>
        <v>997</v>
      </c>
      <c r="B1010" s="93" t="e">
        <f>'2 SERVICES'!#REF!</f>
        <v>#REF!</v>
      </c>
      <c r="C1010" s="94">
        <f>'2 SERVICES'!B1008</f>
        <v>0</v>
      </c>
      <c r="D1010" s="95"/>
      <c r="E1010" s="89"/>
      <c r="F1010" s="96">
        <f t="shared" si="13"/>
        <v>30</v>
      </c>
      <c r="G1010" s="91" t="s">
        <v>185</v>
      </c>
      <c r="H1010" s="96">
        <f t="shared" si="14"/>
        <v>180</v>
      </c>
      <c r="I1010" s="89"/>
      <c r="J1010" s="96" t="e">
        <f>'2 SERVICES'!#REF!</f>
        <v>#REF!</v>
      </c>
      <c r="K1010" s="91"/>
      <c r="L1010" s="97" t="e">
        <f>'2 SERVICES'!#REF!</f>
        <v>#REF!</v>
      </c>
      <c r="M1010" s="774" t="s">
        <v>165</v>
      </c>
      <c r="N1010" s="462"/>
      <c r="O1010" s="462"/>
      <c r="P1010" s="462"/>
      <c r="Q1010" s="462"/>
      <c r="R1010" s="463"/>
      <c r="S1010" s="98" t="e">
        <f t="shared" si="15"/>
        <v>#REF!</v>
      </c>
      <c r="T1010" s="1"/>
      <c r="U1010" s="1"/>
      <c r="V1010" s="1"/>
      <c r="W1010" s="1"/>
      <c r="X1010" s="1"/>
      <c r="Y1010" s="1"/>
      <c r="Z1010" s="1"/>
    </row>
    <row r="1011" spans="1:26" ht="39.75" customHeight="1" x14ac:dyDescent="0.25">
      <c r="A1011" s="92">
        <f t="shared" si="12"/>
        <v>998</v>
      </c>
      <c r="B1011" s="99" t="e">
        <f>'2 SERVICES'!#REF!</f>
        <v>#REF!</v>
      </c>
      <c r="C1011" s="94">
        <f>'2 SERVICES'!B1009</f>
        <v>0</v>
      </c>
      <c r="D1011" s="95"/>
      <c r="E1011" s="89"/>
      <c r="F1011" s="100">
        <f t="shared" si="13"/>
        <v>30</v>
      </c>
      <c r="G1011" s="91" t="s">
        <v>186</v>
      </c>
      <c r="H1011" s="96">
        <f t="shared" si="14"/>
        <v>180</v>
      </c>
      <c r="I1011" s="89"/>
      <c r="J1011" s="96" t="e">
        <f>'2 SERVICES'!#REF!</f>
        <v>#REF!</v>
      </c>
      <c r="K1011" s="91"/>
      <c r="L1011" s="97" t="e">
        <f>'2 SERVICES'!#REF!</f>
        <v>#REF!</v>
      </c>
      <c r="M1011" s="774" t="s">
        <v>165</v>
      </c>
      <c r="N1011" s="462"/>
      <c r="O1011" s="462"/>
      <c r="P1011" s="462"/>
      <c r="Q1011" s="462"/>
      <c r="R1011" s="463"/>
      <c r="S1011" s="98" t="e">
        <f t="shared" si="15"/>
        <v>#REF!</v>
      </c>
      <c r="T1011" s="1"/>
      <c r="U1011" s="1"/>
      <c r="V1011" s="1"/>
      <c r="W1011" s="1"/>
      <c r="X1011" s="1"/>
      <c r="Y1011" s="1"/>
      <c r="Z1011" s="1"/>
    </row>
    <row r="1012" spans="1:26" ht="39.75" customHeight="1" x14ac:dyDescent="0.25">
      <c r="A1012" s="92">
        <f t="shared" si="12"/>
        <v>999</v>
      </c>
      <c r="B1012" s="93" t="e">
        <f>'2 SERVICES'!#REF!</f>
        <v>#REF!</v>
      </c>
      <c r="C1012" s="94" t="e">
        <f>'2 SERVICES'!#REF!</f>
        <v>#REF!</v>
      </c>
      <c r="D1012" s="95"/>
      <c r="E1012" s="89"/>
      <c r="F1012" s="96" t="e">
        <f t="shared" si="13"/>
        <v>#REF!</v>
      </c>
      <c r="G1012" s="91" t="s">
        <v>185</v>
      </c>
      <c r="H1012" s="96">
        <f t="shared" si="14"/>
        <v>180</v>
      </c>
      <c r="I1012" s="89"/>
      <c r="J1012" s="96" t="e">
        <f>'2 SERVICES'!#REF!</f>
        <v>#REF!</v>
      </c>
      <c r="K1012" s="91"/>
      <c r="L1012" s="97" t="e">
        <f>'2 SERVICES'!#REF!</f>
        <v>#REF!</v>
      </c>
      <c r="M1012" s="774" t="s">
        <v>165</v>
      </c>
      <c r="N1012" s="462"/>
      <c r="O1012" s="462"/>
      <c r="P1012" s="462"/>
      <c r="Q1012" s="462"/>
      <c r="R1012" s="463"/>
      <c r="S1012" s="98" t="e">
        <f t="shared" si="15"/>
        <v>#REF!</v>
      </c>
      <c r="T1012" s="1"/>
      <c r="U1012" s="1"/>
      <c r="V1012" s="1"/>
      <c r="W1012" s="1"/>
      <c r="X1012" s="1"/>
      <c r="Y1012" s="1"/>
      <c r="Z1012" s="1"/>
    </row>
    <row r="1013" spans="1:26" ht="39.75" customHeight="1" x14ac:dyDescent="0.25">
      <c r="A1013" s="92">
        <f t="shared" si="12"/>
        <v>1000</v>
      </c>
      <c r="B1013" s="99" t="e">
        <f>'2 SERVICES'!#REF!</f>
        <v>#REF!</v>
      </c>
      <c r="C1013" s="94" t="e">
        <f>'2 SERVICES'!#REF!</f>
        <v>#REF!</v>
      </c>
      <c r="D1013" s="95"/>
      <c r="E1013" s="89"/>
      <c r="F1013" s="100" t="e">
        <f t="shared" si="13"/>
        <v>#REF!</v>
      </c>
      <c r="G1013" s="91" t="s">
        <v>186</v>
      </c>
      <c r="H1013" s="96">
        <f t="shared" si="14"/>
        <v>180</v>
      </c>
      <c r="I1013" s="89"/>
      <c r="J1013" s="96" t="e">
        <f>'2 SERVICES'!#REF!</f>
        <v>#REF!</v>
      </c>
      <c r="K1013" s="91"/>
      <c r="L1013" s="97" t="e">
        <f>'2 SERVICES'!#REF!</f>
        <v>#REF!</v>
      </c>
      <c r="M1013" s="774" t="s">
        <v>165</v>
      </c>
      <c r="N1013" s="462"/>
      <c r="O1013" s="462"/>
      <c r="P1013" s="462"/>
      <c r="Q1013" s="462"/>
      <c r="R1013" s="463"/>
      <c r="S1013" s="98" t="e">
        <f t="shared" si="15"/>
        <v>#REF!</v>
      </c>
      <c r="T1013" s="1"/>
      <c r="U1013" s="1"/>
      <c r="V1013" s="1"/>
      <c r="W1013" s="1"/>
      <c r="X1013" s="1"/>
      <c r="Y1013" s="1"/>
      <c r="Z1013" s="1"/>
    </row>
  </sheetData>
  <mergeCells count="1029">
    <mergeCell ref="K6:N6"/>
    <mergeCell ref="O6:S6"/>
    <mergeCell ref="M1:R1"/>
    <mergeCell ref="A2:S2"/>
    <mergeCell ref="A3:S3"/>
    <mergeCell ref="A4:S4"/>
    <mergeCell ref="A5:S5"/>
    <mergeCell ref="A6:D6"/>
    <mergeCell ref="E6:J6"/>
    <mergeCell ref="K8:N8"/>
    <mergeCell ref="K9:N9"/>
    <mergeCell ref="K10:N10"/>
    <mergeCell ref="O10:S10"/>
    <mergeCell ref="A8:D9"/>
    <mergeCell ref="A10:D10"/>
    <mergeCell ref="E10:H10"/>
    <mergeCell ref="I10:J10"/>
    <mergeCell ref="A7:D7"/>
    <mergeCell ref="E7:J7"/>
    <mergeCell ref="K7:N7"/>
    <mergeCell ref="O7:S7"/>
    <mergeCell ref="E8:J9"/>
    <mergeCell ref="O8:S8"/>
    <mergeCell ref="O9:S9"/>
    <mergeCell ref="A11:S11"/>
    <mergeCell ref="B12:C12"/>
    <mergeCell ref="D12:K12"/>
    <mergeCell ref="M12:R12"/>
    <mergeCell ref="M13:R13"/>
    <mergeCell ref="M14:R14"/>
    <mergeCell ref="M15:R15"/>
    <mergeCell ref="M16:R16"/>
    <mergeCell ref="M17:R17"/>
    <mergeCell ref="M18:R18"/>
    <mergeCell ref="M19:R19"/>
    <mergeCell ref="M20:R20"/>
    <mergeCell ref="M21:R21"/>
    <mergeCell ref="M22:R22"/>
    <mergeCell ref="M23:R23"/>
    <mergeCell ref="M24:R24"/>
    <mergeCell ref="M25:R25"/>
    <mergeCell ref="M26:R26"/>
    <mergeCell ref="M27:R27"/>
    <mergeCell ref="M28:R28"/>
    <mergeCell ref="M29:R29"/>
    <mergeCell ref="M30:R30"/>
    <mergeCell ref="M31:R31"/>
    <mergeCell ref="M32:R32"/>
    <mergeCell ref="M33:R33"/>
    <mergeCell ref="M34:R34"/>
    <mergeCell ref="M35:R35"/>
    <mergeCell ref="M36:R36"/>
    <mergeCell ref="M37:R37"/>
    <mergeCell ref="M38:R38"/>
    <mergeCell ref="M39:R39"/>
    <mergeCell ref="M40:R40"/>
    <mergeCell ref="M41:R41"/>
    <mergeCell ref="M42:R42"/>
    <mergeCell ref="M43:R43"/>
    <mergeCell ref="M44:R44"/>
    <mergeCell ref="M45:R45"/>
    <mergeCell ref="M46:R46"/>
    <mergeCell ref="M47:R47"/>
    <mergeCell ref="M48:R48"/>
    <mergeCell ref="M49:R49"/>
    <mergeCell ref="M50:R50"/>
    <mergeCell ref="M51:R51"/>
    <mergeCell ref="M52:R52"/>
    <mergeCell ref="M53:R53"/>
    <mergeCell ref="M54:R54"/>
    <mergeCell ref="M55:R55"/>
    <mergeCell ref="M56:R56"/>
    <mergeCell ref="M57:R57"/>
    <mergeCell ref="M58:R58"/>
    <mergeCell ref="M59:R59"/>
    <mergeCell ref="M60:R60"/>
    <mergeCell ref="M61:R61"/>
    <mergeCell ref="M62:R62"/>
    <mergeCell ref="M63:R63"/>
    <mergeCell ref="M64:R64"/>
    <mergeCell ref="M65:R65"/>
    <mergeCell ref="M66:R66"/>
    <mergeCell ref="M67:R67"/>
    <mergeCell ref="M68:R68"/>
    <mergeCell ref="M69:R69"/>
    <mergeCell ref="M70:R70"/>
    <mergeCell ref="M71:R71"/>
    <mergeCell ref="M72:R72"/>
    <mergeCell ref="M73:R73"/>
    <mergeCell ref="M74:R74"/>
    <mergeCell ref="M75:R75"/>
    <mergeCell ref="M76:R76"/>
    <mergeCell ref="M77:R77"/>
    <mergeCell ref="M78:R78"/>
    <mergeCell ref="M79:R79"/>
    <mergeCell ref="M80:R80"/>
    <mergeCell ref="M81:R81"/>
    <mergeCell ref="M82:R82"/>
    <mergeCell ref="M83:R83"/>
    <mergeCell ref="M84:R84"/>
    <mergeCell ref="M85:R85"/>
    <mergeCell ref="M86:R86"/>
    <mergeCell ref="M87:R87"/>
    <mergeCell ref="M88:R88"/>
    <mergeCell ref="M89:R89"/>
    <mergeCell ref="M90:R90"/>
    <mergeCell ref="M91:R91"/>
    <mergeCell ref="M92:R92"/>
    <mergeCell ref="M93:R93"/>
    <mergeCell ref="M94:R94"/>
    <mergeCell ref="M95:R95"/>
    <mergeCell ref="M96:R96"/>
    <mergeCell ref="M97:R97"/>
    <mergeCell ref="M98:R98"/>
    <mergeCell ref="M99:R99"/>
    <mergeCell ref="M100:R100"/>
    <mergeCell ref="M101:R101"/>
    <mergeCell ref="M102:R102"/>
    <mergeCell ref="M103:R103"/>
    <mergeCell ref="M104:R104"/>
    <mergeCell ref="M105:R105"/>
    <mergeCell ref="M106:R106"/>
    <mergeCell ref="M107:R107"/>
    <mergeCell ref="M108:R108"/>
    <mergeCell ref="M109:R109"/>
    <mergeCell ref="M110:R110"/>
    <mergeCell ref="M111:R111"/>
    <mergeCell ref="M112:R112"/>
    <mergeCell ref="M113:R113"/>
    <mergeCell ref="M114:R114"/>
    <mergeCell ref="M115:R115"/>
    <mergeCell ref="M116:R116"/>
    <mergeCell ref="M117:R117"/>
    <mergeCell ref="M118:R118"/>
    <mergeCell ref="M119:R119"/>
    <mergeCell ref="M120:R120"/>
    <mergeCell ref="M121:R121"/>
    <mergeCell ref="M122:R122"/>
    <mergeCell ref="M123:R123"/>
    <mergeCell ref="M124:R124"/>
    <mergeCell ref="M125:R125"/>
    <mergeCell ref="M126:R126"/>
    <mergeCell ref="M127:R127"/>
    <mergeCell ref="M128:R128"/>
    <mergeCell ref="M129:R129"/>
    <mergeCell ref="M130:R130"/>
    <mergeCell ref="M131:R131"/>
    <mergeCell ref="M132:R132"/>
    <mergeCell ref="M133:R133"/>
    <mergeCell ref="M134:R134"/>
    <mergeCell ref="M135:R135"/>
    <mergeCell ref="M136:R136"/>
    <mergeCell ref="M137:R137"/>
    <mergeCell ref="M138:R138"/>
    <mergeCell ref="M139:R139"/>
    <mergeCell ref="M140:R140"/>
    <mergeCell ref="M141:R141"/>
    <mergeCell ref="M142:R142"/>
    <mergeCell ref="M143:R143"/>
    <mergeCell ref="M144:R144"/>
    <mergeCell ref="M145:R145"/>
    <mergeCell ref="M146:R146"/>
    <mergeCell ref="M147:R147"/>
    <mergeCell ref="M148:R148"/>
    <mergeCell ref="M149:R149"/>
    <mergeCell ref="M150:R150"/>
    <mergeCell ref="M151:R151"/>
    <mergeCell ref="M152:R152"/>
    <mergeCell ref="M153:R153"/>
    <mergeCell ref="M154:R154"/>
    <mergeCell ref="M155:R155"/>
    <mergeCell ref="M156:R156"/>
    <mergeCell ref="M157:R157"/>
    <mergeCell ref="M158:R158"/>
    <mergeCell ref="M159:R159"/>
    <mergeCell ref="M160:R160"/>
    <mergeCell ref="M161:R161"/>
    <mergeCell ref="M162:R162"/>
    <mergeCell ref="M163:R163"/>
    <mergeCell ref="M164:R164"/>
    <mergeCell ref="M165:R165"/>
    <mergeCell ref="M166:R166"/>
    <mergeCell ref="M167:R167"/>
    <mergeCell ref="M168:R168"/>
    <mergeCell ref="M169:R169"/>
    <mergeCell ref="M170:R170"/>
    <mergeCell ref="M171:R171"/>
    <mergeCell ref="M172:R172"/>
    <mergeCell ref="M173:R173"/>
    <mergeCell ref="M174:R174"/>
    <mergeCell ref="M175:R175"/>
    <mergeCell ref="M176:R176"/>
    <mergeCell ref="M177:R177"/>
    <mergeCell ref="M178:R178"/>
    <mergeCell ref="M179:R179"/>
    <mergeCell ref="M180:R180"/>
    <mergeCell ref="M181:R181"/>
    <mergeCell ref="M182:R182"/>
    <mergeCell ref="M183:R183"/>
    <mergeCell ref="M184:R184"/>
    <mergeCell ref="M185:R185"/>
    <mergeCell ref="M186:R186"/>
    <mergeCell ref="M187:R187"/>
    <mergeCell ref="M188:R188"/>
    <mergeCell ref="M189:R189"/>
    <mergeCell ref="M190:R190"/>
    <mergeCell ref="M191:R191"/>
    <mergeCell ref="M192:R192"/>
    <mergeCell ref="M193:R193"/>
    <mergeCell ref="M194:R194"/>
    <mergeCell ref="M195:R195"/>
    <mergeCell ref="M196:R196"/>
    <mergeCell ref="M197:R197"/>
    <mergeCell ref="M198:R198"/>
    <mergeCell ref="M199:R199"/>
    <mergeCell ref="M200:R200"/>
    <mergeCell ref="M201:R201"/>
    <mergeCell ref="M202:R202"/>
    <mergeCell ref="M203:R203"/>
    <mergeCell ref="M204:R204"/>
    <mergeCell ref="M205:R205"/>
    <mergeCell ref="M206:R206"/>
    <mergeCell ref="M207:R207"/>
    <mergeCell ref="M208:R208"/>
    <mergeCell ref="M209:R209"/>
    <mergeCell ref="M210:R210"/>
    <mergeCell ref="M211:R211"/>
    <mergeCell ref="M212:R212"/>
    <mergeCell ref="M213:R213"/>
    <mergeCell ref="M214:R214"/>
    <mergeCell ref="M215:R215"/>
    <mergeCell ref="M216:R216"/>
    <mergeCell ref="M217:R217"/>
    <mergeCell ref="M218:R218"/>
    <mergeCell ref="M219:R219"/>
    <mergeCell ref="M220:R220"/>
    <mergeCell ref="M221:R221"/>
    <mergeCell ref="M222:R222"/>
    <mergeCell ref="M223:R223"/>
    <mergeCell ref="M224:R224"/>
    <mergeCell ref="M225:R225"/>
    <mergeCell ref="M226:R226"/>
    <mergeCell ref="M227:R227"/>
    <mergeCell ref="M228:R228"/>
    <mergeCell ref="M229:R229"/>
    <mergeCell ref="M230:R230"/>
    <mergeCell ref="M231:R231"/>
    <mergeCell ref="M232:R232"/>
    <mergeCell ref="M233:R233"/>
    <mergeCell ref="M234:R234"/>
    <mergeCell ref="M235:R235"/>
    <mergeCell ref="M236:R236"/>
    <mergeCell ref="M237:R237"/>
    <mergeCell ref="M238:R238"/>
    <mergeCell ref="M239:R239"/>
    <mergeCell ref="M240:R240"/>
    <mergeCell ref="M241:R241"/>
    <mergeCell ref="M242:R242"/>
    <mergeCell ref="M243:R243"/>
    <mergeCell ref="M244:R244"/>
    <mergeCell ref="M245:R245"/>
    <mergeCell ref="M246:R246"/>
    <mergeCell ref="M247:R247"/>
    <mergeCell ref="M248:R248"/>
    <mergeCell ref="M249:R249"/>
    <mergeCell ref="M250:R250"/>
    <mergeCell ref="M251:R251"/>
    <mergeCell ref="M252:R252"/>
    <mergeCell ref="M253:R253"/>
    <mergeCell ref="M254:R254"/>
    <mergeCell ref="M255:R255"/>
    <mergeCell ref="M256:R256"/>
    <mergeCell ref="M257:R257"/>
    <mergeCell ref="M258:R258"/>
    <mergeCell ref="M259:R259"/>
    <mergeCell ref="M260:R260"/>
    <mergeCell ref="M261:R261"/>
    <mergeCell ref="M262:R262"/>
    <mergeCell ref="M263:R263"/>
    <mergeCell ref="M264:R264"/>
    <mergeCell ref="M265:R265"/>
    <mergeCell ref="M266:R266"/>
    <mergeCell ref="M267:R267"/>
    <mergeCell ref="M268:R268"/>
    <mergeCell ref="M269:R269"/>
    <mergeCell ref="M270:R270"/>
    <mergeCell ref="M271:R271"/>
    <mergeCell ref="M272:R272"/>
    <mergeCell ref="M273:R273"/>
    <mergeCell ref="M274:R274"/>
    <mergeCell ref="M275:R275"/>
    <mergeCell ref="M276:R276"/>
    <mergeCell ref="M277:R277"/>
    <mergeCell ref="M278:R278"/>
    <mergeCell ref="M279:R279"/>
    <mergeCell ref="M280:R280"/>
    <mergeCell ref="M281:R281"/>
    <mergeCell ref="M282:R282"/>
    <mergeCell ref="M283:R283"/>
    <mergeCell ref="M284:R284"/>
    <mergeCell ref="M285:R285"/>
    <mergeCell ref="M286:R286"/>
    <mergeCell ref="M287:R287"/>
    <mergeCell ref="M288:R288"/>
    <mergeCell ref="M289:R289"/>
    <mergeCell ref="M290:R290"/>
    <mergeCell ref="M291:R291"/>
    <mergeCell ref="M292:R292"/>
    <mergeCell ref="M293:R293"/>
    <mergeCell ref="M294:R294"/>
    <mergeCell ref="M295:R295"/>
    <mergeCell ref="M296:R296"/>
    <mergeCell ref="M297:R297"/>
    <mergeCell ref="M298:R298"/>
    <mergeCell ref="M299:R299"/>
    <mergeCell ref="M300:R300"/>
    <mergeCell ref="M301:R301"/>
    <mergeCell ref="M302:R302"/>
    <mergeCell ref="M303:R303"/>
    <mergeCell ref="M304:R304"/>
    <mergeCell ref="M305:R305"/>
    <mergeCell ref="M306:R306"/>
    <mergeCell ref="M307:R307"/>
    <mergeCell ref="M308:R308"/>
    <mergeCell ref="M309:R309"/>
    <mergeCell ref="M310:R310"/>
    <mergeCell ref="M311:R311"/>
    <mergeCell ref="M312:R312"/>
    <mergeCell ref="M313:R313"/>
    <mergeCell ref="M314:R314"/>
    <mergeCell ref="M315:R315"/>
    <mergeCell ref="M316:R316"/>
    <mergeCell ref="M660:R660"/>
    <mergeCell ref="M661:R661"/>
    <mergeCell ref="M662:R662"/>
    <mergeCell ref="M663:R663"/>
    <mergeCell ref="M664:R664"/>
    <mergeCell ref="M665:R665"/>
    <mergeCell ref="M666:R666"/>
    <mergeCell ref="M667:R667"/>
    <mergeCell ref="M668:R668"/>
    <mergeCell ref="M669:R669"/>
    <mergeCell ref="M670:R670"/>
    <mergeCell ref="M671:R671"/>
    <mergeCell ref="M672:R672"/>
    <mergeCell ref="M673:R673"/>
    <mergeCell ref="M674:R674"/>
    <mergeCell ref="M348:R348"/>
    <mergeCell ref="M349:R349"/>
    <mergeCell ref="M350:R350"/>
    <mergeCell ref="M351:R351"/>
    <mergeCell ref="M352:R352"/>
    <mergeCell ref="M353:R353"/>
    <mergeCell ref="M354:R354"/>
    <mergeCell ref="M355:R355"/>
    <mergeCell ref="M356:R356"/>
    <mergeCell ref="M357:R357"/>
    <mergeCell ref="M358:R358"/>
    <mergeCell ref="M359:R359"/>
    <mergeCell ref="M360:R360"/>
    <mergeCell ref="M361:R361"/>
    <mergeCell ref="M362:R362"/>
    <mergeCell ref="M675:R675"/>
    <mergeCell ref="M676:R676"/>
    <mergeCell ref="M677:R677"/>
    <mergeCell ref="M678:R678"/>
    <mergeCell ref="M679:R679"/>
    <mergeCell ref="M680:R680"/>
    <mergeCell ref="M681:R681"/>
    <mergeCell ref="M682:R682"/>
    <mergeCell ref="M683:R683"/>
    <mergeCell ref="M684:R684"/>
    <mergeCell ref="M685:R685"/>
    <mergeCell ref="M686:R686"/>
    <mergeCell ref="M687:R687"/>
    <mergeCell ref="M688:R688"/>
    <mergeCell ref="M689:R689"/>
    <mergeCell ref="M690:R690"/>
    <mergeCell ref="M691:R691"/>
    <mergeCell ref="M692:R692"/>
    <mergeCell ref="M693:R693"/>
    <mergeCell ref="M694:R694"/>
    <mergeCell ref="M695:R695"/>
    <mergeCell ref="M696:R696"/>
    <mergeCell ref="M697:R697"/>
    <mergeCell ref="M698:R698"/>
    <mergeCell ref="M699:R699"/>
    <mergeCell ref="M700:R700"/>
    <mergeCell ref="M701:R701"/>
    <mergeCell ref="M702:R702"/>
    <mergeCell ref="M703:R703"/>
    <mergeCell ref="M704:R704"/>
    <mergeCell ref="M705:R705"/>
    <mergeCell ref="M706:R706"/>
    <mergeCell ref="M707:R707"/>
    <mergeCell ref="M708:R708"/>
    <mergeCell ref="M709:R709"/>
    <mergeCell ref="M710:R710"/>
    <mergeCell ref="M711:R711"/>
    <mergeCell ref="M712:R712"/>
    <mergeCell ref="M713:R713"/>
    <mergeCell ref="M714:R714"/>
    <mergeCell ref="M715:R715"/>
    <mergeCell ref="M716:R716"/>
    <mergeCell ref="M717:R717"/>
    <mergeCell ref="M718:R718"/>
    <mergeCell ref="M719:R719"/>
    <mergeCell ref="M720:R720"/>
    <mergeCell ref="M721:R721"/>
    <mergeCell ref="M722:R722"/>
    <mergeCell ref="M723:R723"/>
    <mergeCell ref="M724:R724"/>
    <mergeCell ref="M725:R725"/>
    <mergeCell ref="M726:R726"/>
    <mergeCell ref="M727:R727"/>
    <mergeCell ref="M728:R728"/>
    <mergeCell ref="M729:R729"/>
    <mergeCell ref="M730:R730"/>
    <mergeCell ref="M731:R731"/>
    <mergeCell ref="M732:R732"/>
    <mergeCell ref="M733:R733"/>
    <mergeCell ref="M734:R734"/>
    <mergeCell ref="M735:R735"/>
    <mergeCell ref="M736:R736"/>
    <mergeCell ref="M737:R737"/>
    <mergeCell ref="M738:R738"/>
    <mergeCell ref="M739:R739"/>
    <mergeCell ref="M740:R740"/>
    <mergeCell ref="M741:R741"/>
    <mergeCell ref="M742:R742"/>
    <mergeCell ref="M743:R743"/>
    <mergeCell ref="M744:R744"/>
    <mergeCell ref="M745:R745"/>
    <mergeCell ref="M746:R746"/>
    <mergeCell ref="M747:R747"/>
    <mergeCell ref="M748:R748"/>
    <mergeCell ref="M749:R749"/>
    <mergeCell ref="M750:R750"/>
    <mergeCell ref="M751:R751"/>
    <mergeCell ref="M752:R752"/>
    <mergeCell ref="M753:R753"/>
    <mergeCell ref="M754:R754"/>
    <mergeCell ref="M755:R755"/>
    <mergeCell ref="M756:R756"/>
    <mergeCell ref="M757:R757"/>
    <mergeCell ref="M758:R758"/>
    <mergeCell ref="M759:R759"/>
    <mergeCell ref="M760:R760"/>
    <mergeCell ref="M761:R761"/>
    <mergeCell ref="M762:R762"/>
    <mergeCell ref="M763:R763"/>
    <mergeCell ref="M764:R764"/>
    <mergeCell ref="M765:R765"/>
    <mergeCell ref="M766:R766"/>
    <mergeCell ref="M767:R767"/>
    <mergeCell ref="M768:R768"/>
    <mergeCell ref="M769:R769"/>
    <mergeCell ref="M770:R770"/>
    <mergeCell ref="M771:R771"/>
    <mergeCell ref="M772:R772"/>
    <mergeCell ref="M773:R773"/>
    <mergeCell ref="M774:R774"/>
    <mergeCell ref="M775:R775"/>
    <mergeCell ref="M776:R776"/>
    <mergeCell ref="M777:R777"/>
    <mergeCell ref="M778:R778"/>
    <mergeCell ref="M779:R779"/>
    <mergeCell ref="M780:R780"/>
    <mergeCell ref="M781:R781"/>
    <mergeCell ref="M782:R782"/>
    <mergeCell ref="M783:R783"/>
    <mergeCell ref="M784:R784"/>
    <mergeCell ref="M785:R785"/>
    <mergeCell ref="M786:R786"/>
    <mergeCell ref="M787:R787"/>
    <mergeCell ref="M788:R788"/>
    <mergeCell ref="M789:R789"/>
    <mergeCell ref="M790:R790"/>
    <mergeCell ref="M791:R791"/>
    <mergeCell ref="M792:R792"/>
    <mergeCell ref="M793:R793"/>
    <mergeCell ref="M794:R794"/>
    <mergeCell ref="M795:R795"/>
    <mergeCell ref="M796:R796"/>
    <mergeCell ref="M797:R797"/>
    <mergeCell ref="M798:R798"/>
    <mergeCell ref="M799:R799"/>
    <mergeCell ref="M800:R800"/>
    <mergeCell ref="M801:R801"/>
    <mergeCell ref="M802:R802"/>
    <mergeCell ref="M803:R803"/>
    <mergeCell ref="M804:R804"/>
    <mergeCell ref="M805:R805"/>
    <mergeCell ref="M806:R806"/>
    <mergeCell ref="M807:R807"/>
    <mergeCell ref="M808:R808"/>
    <mergeCell ref="M809:R809"/>
    <mergeCell ref="M810:R810"/>
    <mergeCell ref="M811:R811"/>
    <mergeCell ref="M812:R812"/>
    <mergeCell ref="M813:R813"/>
    <mergeCell ref="M814:R814"/>
    <mergeCell ref="M815:R815"/>
    <mergeCell ref="M816:R816"/>
    <mergeCell ref="M817:R817"/>
    <mergeCell ref="M818:R818"/>
    <mergeCell ref="M819:R819"/>
    <mergeCell ref="M820:R820"/>
    <mergeCell ref="M821:R821"/>
    <mergeCell ref="M822:R822"/>
    <mergeCell ref="M823:R823"/>
    <mergeCell ref="M824:R824"/>
    <mergeCell ref="M825:R825"/>
    <mergeCell ref="M826:R826"/>
    <mergeCell ref="M827:R827"/>
    <mergeCell ref="M828:R828"/>
    <mergeCell ref="M829:R829"/>
    <mergeCell ref="M830:R830"/>
    <mergeCell ref="M831:R831"/>
    <mergeCell ref="M832:R832"/>
    <mergeCell ref="M833:R833"/>
    <mergeCell ref="M834:R834"/>
    <mergeCell ref="M835:R835"/>
    <mergeCell ref="M836:R836"/>
    <mergeCell ref="M837:R837"/>
    <mergeCell ref="M838:R838"/>
    <mergeCell ref="M839:R839"/>
    <mergeCell ref="M840:R840"/>
    <mergeCell ref="M841:R841"/>
    <mergeCell ref="M842:R842"/>
    <mergeCell ref="M843:R843"/>
    <mergeCell ref="M844:R844"/>
    <mergeCell ref="M845:R845"/>
    <mergeCell ref="M846:R846"/>
    <mergeCell ref="M847:R847"/>
    <mergeCell ref="M848:R848"/>
    <mergeCell ref="M849:R849"/>
    <mergeCell ref="M850:R850"/>
    <mergeCell ref="M851:R851"/>
    <mergeCell ref="M852:R852"/>
    <mergeCell ref="M853:R853"/>
    <mergeCell ref="M854:R854"/>
    <mergeCell ref="M855:R855"/>
    <mergeCell ref="M856:R856"/>
    <mergeCell ref="M857:R857"/>
    <mergeCell ref="M858:R858"/>
    <mergeCell ref="M859:R859"/>
    <mergeCell ref="M860:R860"/>
    <mergeCell ref="M861:R861"/>
    <mergeCell ref="M862:R862"/>
    <mergeCell ref="M863:R863"/>
    <mergeCell ref="M864:R864"/>
    <mergeCell ref="M865:R865"/>
    <mergeCell ref="M866:R866"/>
    <mergeCell ref="M867:R867"/>
    <mergeCell ref="M868:R868"/>
    <mergeCell ref="M869:R869"/>
    <mergeCell ref="M870:R870"/>
    <mergeCell ref="M871:R871"/>
    <mergeCell ref="M872:R872"/>
    <mergeCell ref="M873:R873"/>
    <mergeCell ref="M874:R874"/>
    <mergeCell ref="M875:R875"/>
    <mergeCell ref="M876:R876"/>
    <mergeCell ref="M877:R877"/>
    <mergeCell ref="M878:R878"/>
    <mergeCell ref="M879:R879"/>
    <mergeCell ref="M880:R880"/>
    <mergeCell ref="M881:R881"/>
    <mergeCell ref="M882:R882"/>
    <mergeCell ref="M883:R883"/>
    <mergeCell ref="M884:R884"/>
    <mergeCell ref="M885:R885"/>
    <mergeCell ref="M886:R886"/>
    <mergeCell ref="M887:R887"/>
    <mergeCell ref="M888:R888"/>
    <mergeCell ref="M889:R889"/>
    <mergeCell ref="M890:R890"/>
    <mergeCell ref="M891:R891"/>
    <mergeCell ref="M892:R892"/>
    <mergeCell ref="M893:R893"/>
    <mergeCell ref="M894:R894"/>
    <mergeCell ref="M895:R895"/>
    <mergeCell ref="M896:R896"/>
    <mergeCell ref="M897:R897"/>
    <mergeCell ref="M898:R898"/>
    <mergeCell ref="M899:R899"/>
    <mergeCell ref="M900:R900"/>
    <mergeCell ref="M901:R901"/>
    <mergeCell ref="M902:R902"/>
    <mergeCell ref="M903:R903"/>
    <mergeCell ref="M904:R904"/>
    <mergeCell ref="M905:R905"/>
    <mergeCell ref="M906:R906"/>
    <mergeCell ref="M907:R907"/>
    <mergeCell ref="M908:R908"/>
    <mergeCell ref="M909:R909"/>
    <mergeCell ref="M910:R910"/>
    <mergeCell ref="M911:R911"/>
    <mergeCell ref="M912:R912"/>
    <mergeCell ref="M913:R913"/>
    <mergeCell ref="M914:R914"/>
    <mergeCell ref="M915:R915"/>
    <mergeCell ref="M916:R916"/>
    <mergeCell ref="M917:R917"/>
    <mergeCell ref="M918:R918"/>
    <mergeCell ref="M919:R919"/>
    <mergeCell ref="M920:R920"/>
    <mergeCell ref="M921:R921"/>
    <mergeCell ref="M922:R922"/>
    <mergeCell ref="M923:R923"/>
    <mergeCell ref="M924:R924"/>
    <mergeCell ref="M925:R925"/>
    <mergeCell ref="M926:R926"/>
    <mergeCell ref="M927:R927"/>
    <mergeCell ref="M928:R928"/>
    <mergeCell ref="M929:R929"/>
    <mergeCell ref="M930:R930"/>
    <mergeCell ref="M931:R931"/>
    <mergeCell ref="M932:R932"/>
    <mergeCell ref="M933:R933"/>
    <mergeCell ref="M934:R934"/>
    <mergeCell ref="M935:R935"/>
    <mergeCell ref="M936:R936"/>
    <mergeCell ref="M937:R937"/>
    <mergeCell ref="M938:R938"/>
    <mergeCell ref="M939:R939"/>
    <mergeCell ref="M940:R940"/>
    <mergeCell ref="M941:R941"/>
    <mergeCell ref="M942:R942"/>
    <mergeCell ref="M943:R943"/>
    <mergeCell ref="M944:R944"/>
    <mergeCell ref="M945:R945"/>
    <mergeCell ref="M946:R946"/>
    <mergeCell ref="M947:R947"/>
    <mergeCell ref="M948:R948"/>
    <mergeCell ref="M949:R949"/>
    <mergeCell ref="M950:R950"/>
    <mergeCell ref="M951:R951"/>
    <mergeCell ref="M952:R952"/>
    <mergeCell ref="M953:R953"/>
    <mergeCell ref="M1010:R1010"/>
    <mergeCell ref="M1011:R1011"/>
    <mergeCell ref="M1012:R1012"/>
    <mergeCell ref="M1013:R1013"/>
    <mergeCell ref="M1003:R1003"/>
    <mergeCell ref="M1004:R1004"/>
    <mergeCell ref="M1005:R1005"/>
    <mergeCell ref="M1006:R1006"/>
    <mergeCell ref="M1007:R1007"/>
    <mergeCell ref="M1008:R1008"/>
    <mergeCell ref="M1009:R1009"/>
    <mergeCell ref="M954:R954"/>
    <mergeCell ref="M955:R955"/>
    <mergeCell ref="M956:R956"/>
    <mergeCell ref="M957:R957"/>
    <mergeCell ref="M958:R958"/>
    <mergeCell ref="M959:R959"/>
    <mergeCell ref="M960:R960"/>
    <mergeCell ref="M961:R961"/>
    <mergeCell ref="M962:R962"/>
    <mergeCell ref="M963:R963"/>
    <mergeCell ref="M964:R964"/>
    <mergeCell ref="M965:R965"/>
    <mergeCell ref="M966:R966"/>
    <mergeCell ref="M967:R967"/>
    <mergeCell ref="M968:R968"/>
    <mergeCell ref="M969:R969"/>
    <mergeCell ref="M970:R970"/>
    <mergeCell ref="M971:R971"/>
    <mergeCell ref="M972:R972"/>
    <mergeCell ref="M973:R973"/>
    <mergeCell ref="M974:R974"/>
    <mergeCell ref="M975:R975"/>
    <mergeCell ref="M976:R976"/>
    <mergeCell ref="M977:R977"/>
    <mergeCell ref="M978:R978"/>
    <mergeCell ref="M979:R979"/>
    <mergeCell ref="M980:R980"/>
    <mergeCell ref="M981:R981"/>
    <mergeCell ref="M982:R982"/>
    <mergeCell ref="M983:R983"/>
    <mergeCell ref="M984:R984"/>
    <mergeCell ref="M985:R985"/>
    <mergeCell ref="M986:R986"/>
    <mergeCell ref="M987:R987"/>
    <mergeCell ref="M988:R988"/>
    <mergeCell ref="M989:R989"/>
    <mergeCell ref="M990:R990"/>
    <mergeCell ref="M991:R991"/>
    <mergeCell ref="M992:R992"/>
    <mergeCell ref="M993:R993"/>
    <mergeCell ref="M994:R994"/>
    <mergeCell ref="M995:R995"/>
    <mergeCell ref="M996:R996"/>
    <mergeCell ref="M997:R997"/>
    <mergeCell ref="M998:R998"/>
    <mergeCell ref="M999:R999"/>
    <mergeCell ref="M1000:R1000"/>
    <mergeCell ref="M1001:R1001"/>
    <mergeCell ref="M1002:R1002"/>
    <mergeCell ref="M317:R317"/>
    <mergeCell ref="M318:R318"/>
    <mergeCell ref="M319:R319"/>
    <mergeCell ref="M320:R320"/>
    <mergeCell ref="M321:R321"/>
    <mergeCell ref="M322:R322"/>
    <mergeCell ref="M323:R323"/>
    <mergeCell ref="M324:R324"/>
    <mergeCell ref="M325:R325"/>
    <mergeCell ref="M326:R326"/>
    <mergeCell ref="M327:R327"/>
    <mergeCell ref="M328:R328"/>
    <mergeCell ref="M329:R329"/>
    <mergeCell ref="M330:R330"/>
    <mergeCell ref="M331:R331"/>
    <mergeCell ref="M332:R332"/>
    <mergeCell ref="M333:R333"/>
    <mergeCell ref="M334:R334"/>
    <mergeCell ref="M335:R335"/>
    <mergeCell ref="M336:R336"/>
    <mergeCell ref="M337:R337"/>
    <mergeCell ref="M338:R338"/>
    <mergeCell ref="M339:R339"/>
    <mergeCell ref="M340:R340"/>
    <mergeCell ref="M341:R341"/>
    <mergeCell ref="M342:R342"/>
    <mergeCell ref="M343:R343"/>
    <mergeCell ref="M344:R344"/>
    <mergeCell ref="M345:R345"/>
    <mergeCell ref="M346:R346"/>
    <mergeCell ref="M347:R347"/>
    <mergeCell ref="M363:R363"/>
    <mergeCell ref="M364:R364"/>
    <mergeCell ref="M365:R365"/>
    <mergeCell ref="M366:R366"/>
    <mergeCell ref="M367:R367"/>
    <mergeCell ref="M368:R368"/>
    <mergeCell ref="M369:R369"/>
    <mergeCell ref="M370:R370"/>
    <mergeCell ref="M371:R371"/>
    <mergeCell ref="M372:R372"/>
    <mergeCell ref="M373:R373"/>
    <mergeCell ref="M374:R374"/>
    <mergeCell ref="M375:R375"/>
    <mergeCell ref="M376:R376"/>
    <mergeCell ref="M377:R377"/>
    <mergeCell ref="M378:R378"/>
    <mergeCell ref="M379:R379"/>
    <mergeCell ref="M380:R380"/>
    <mergeCell ref="M381:R381"/>
    <mergeCell ref="M382:R382"/>
    <mergeCell ref="M383:R383"/>
    <mergeCell ref="M384:R384"/>
    <mergeCell ref="M385:R385"/>
    <mergeCell ref="M386:R386"/>
    <mergeCell ref="M387:R387"/>
    <mergeCell ref="M388:R388"/>
    <mergeCell ref="M389:R389"/>
    <mergeCell ref="M390:R390"/>
    <mergeCell ref="M391:R391"/>
    <mergeCell ref="M392:R392"/>
    <mergeCell ref="M393:R393"/>
    <mergeCell ref="M394:R394"/>
    <mergeCell ref="M395:R395"/>
    <mergeCell ref="M396:R396"/>
    <mergeCell ref="M397:R397"/>
    <mergeCell ref="M398:R398"/>
    <mergeCell ref="M399:R399"/>
    <mergeCell ref="M400:R400"/>
    <mergeCell ref="M401:R401"/>
    <mergeCell ref="M402:R402"/>
    <mergeCell ref="M403:R403"/>
    <mergeCell ref="M404:R404"/>
    <mergeCell ref="M405:R405"/>
    <mergeCell ref="M406:R406"/>
    <mergeCell ref="M407:R407"/>
    <mergeCell ref="M408:R408"/>
    <mergeCell ref="M409:R409"/>
    <mergeCell ref="M410:R410"/>
    <mergeCell ref="M411:R411"/>
    <mergeCell ref="M412:R412"/>
    <mergeCell ref="M413:R413"/>
    <mergeCell ref="M414:R414"/>
    <mergeCell ref="M415:R415"/>
    <mergeCell ref="M416:R416"/>
    <mergeCell ref="M417:R417"/>
    <mergeCell ref="M418:R418"/>
    <mergeCell ref="M419:R419"/>
    <mergeCell ref="M420:R420"/>
    <mergeCell ref="M421:R421"/>
    <mergeCell ref="M422:R422"/>
    <mergeCell ref="M423:R423"/>
    <mergeCell ref="M424:R424"/>
    <mergeCell ref="M425:R425"/>
    <mergeCell ref="M426:R426"/>
    <mergeCell ref="M427:R427"/>
    <mergeCell ref="M428:R428"/>
    <mergeCell ref="M429:R429"/>
    <mergeCell ref="M430:R430"/>
    <mergeCell ref="M431:R431"/>
    <mergeCell ref="M432:R432"/>
    <mergeCell ref="M433:R433"/>
    <mergeCell ref="M434:R434"/>
    <mergeCell ref="M435:R435"/>
    <mergeCell ref="M436:R436"/>
    <mergeCell ref="M437:R437"/>
    <mergeCell ref="M438:R438"/>
    <mergeCell ref="M439:R439"/>
    <mergeCell ref="M440:R440"/>
    <mergeCell ref="M441:R441"/>
    <mergeCell ref="M442:R442"/>
    <mergeCell ref="M443:R443"/>
    <mergeCell ref="M444:R444"/>
    <mergeCell ref="M445:R445"/>
    <mergeCell ref="M446:R446"/>
    <mergeCell ref="M447:R447"/>
    <mergeCell ref="M448:R448"/>
    <mergeCell ref="M449:R449"/>
    <mergeCell ref="M450:R450"/>
    <mergeCell ref="M451:R451"/>
    <mergeCell ref="M452:R452"/>
    <mergeCell ref="M453:R453"/>
    <mergeCell ref="M454:R454"/>
    <mergeCell ref="M455:R455"/>
    <mergeCell ref="M456:R456"/>
    <mergeCell ref="M457:R457"/>
    <mergeCell ref="M458:R458"/>
    <mergeCell ref="M459:R459"/>
    <mergeCell ref="M460:R460"/>
    <mergeCell ref="M461:R461"/>
    <mergeCell ref="M462:R462"/>
    <mergeCell ref="M463:R463"/>
    <mergeCell ref="M464:R464"/>
    <mergeCell ref="M465:R465"/>
    <mergeCell ref="M466:R466"/>
    <mergeCell ref="M467:R467"/>
    <mergeCell ref="M468:R468"/>
    <mergeCell ref="M469:R469"/>
    <mergeCell ref="M470:R470"/>
    <mergeCell ref="M471:R471"/>
    <mergeCell ref="M472:R472"/>
    <mergeCell ref="M473:R473"/>
    <mergeCell ref="M474:R474"/>
    <mergeCell ref="M475:R475"/>
    <mergeCell ref="M476:R476"/>
    <mergeCell ref="M477:R477"/>
    <mergeCell ref="M478:R478"/>
    <mergeCell ref="M479:R479"/>
    <mergeCell ref="M480:R480"/>
    <mergeCell ref="M481:R481"/>
    <mergeCell ref="M482:R482"/>
    <mergeCell ref="M483:R483"/>
    <mergeCell ref="M484:R484"/>
    <mergeCell ref="M485:R485"/>
    <mergeCell ref="M486:R486"/>
    <mergeCell ref="M487:R487"/>
    <mergeCell ref="M488:R488"/>
    <mergeCell ref="M489:R489"/>
    <mergeCell ref="M490:R490"/>
    <mergeCell ref="M491:R491"/>
    <mergeCell ref="M492:R492"/>
    <mergeCell ref="M493:R493"/>
    <mergeCell ref="M494:R494"/>
    <mergeCell ref="M495:R495"/>
    <mergeCell ref="M496:R496"/>
    <mergeCell ref="M497:R497"/>
    <mergeCell ref="M498:R498"/>
    <mergeCell ref="M499:R499"/>
    <mergeCell ref="M500:R500"/>
    <mergeCell ref="M501:R501"/>
    <mergeCell ref="M502:R502"/>
    <mergeCell ref="M503:R503"/>
    <mergeCell ref="M504:R504"/>
    <mergeCell ref="M505:R505"/>
    <mergeCell ref="M506:R506"/>
    <mergeCell ref="M507:R507"/>
    <mergeCell ref="M508:R508"/>
    <mergeCell ref="M509:R509"/>
    <mergeCell ref="M510:R510"/>
    <mergeCell ref="M511:R511"/>
    <mergeCell ref="M512:R512"/>
    <mergeCell ref="M513:R513"/>
    <mergeCell ref="M514:R514"/>
    <mergeCell ref="M515:R515"/>
    <mergeCell ref="M516:R516"/>
    <mergeCell ref="M517:R517"/>
    <mergeCell ref="M518:R518"/>
    <mergeCell ref="M519:R519"/>
    <mergeCell ref="M520:R520"/>
    <mergeCell ref="M521:R521"/>
    <mergeCell ref="M522:R522"/>
    <mergeCell ref="M523:R523"/>
    <mergeCell ref="M524:R524"/>
    <mergeCell ref="M525:R525"/>
    <mergeCell ref="M526:R526"/>
    <mergeCell ref="M527:R527"/>
    <mergeCell ref="M528:R528"/>
    <mergeCell ref="M529:R529"/>
    <mergeCell ref="M530:R530"/>
    <mergeCell ref="M531:R531"/>
    <mergeCell ref="M532:R532"/>
    <mergeCell ref="M533:R533"/>
    <mergeCell ref="M534:R534"/>
    <mergeCell ref="M535:R535"/>
    <mergeCell ref="M536:R536"/>
    <mergeCell ref="M537:R537"/>
    <mergeCell ref="M538:R538"/>
    <mergeCell ref="M539:R539"/>
    <mergeCell ref="M540:R540"/>
    <mergeCell ref="M541:R541"/>
    <mergeCell ref="M542:R542"/>
    <mergeCell ref="M543:R543"/>
    <mergeCell ref="M544:R544"/>
    <mergeCell ref="M545:R545"/>
    <mergeCell ref="M546:R546"/>
    <mergeCell ref="M547:R547"/>
    <mergeCell ref="M548:R548"/>
    <mergeCell ref="M549:R549"/>
    <mergeCell ref="M550:R550"/>
    <mergeCell ref="M551:R551"/>
    <mergeCell ref="M552:R552"/>
    <mergeCell ref="M553:R553"/>
    <mergeCell ref="M554:R554"/>
    <mergeCell ref="M555:R555"/>
    <mergeCell ref="M556:R556"/>
    <mergeCell ref="M557:R557"/>
    <mergeCell ref="M558:R558"/>
    <mergeCell ref="M559:R559"/>
    <mergeCell ref="M560:R560"/>
    <mergeCell ref="M561:R561"/>
    <mergeCell ref="M562:R562"/>
    <mergeCell ref="M563:R563"/>
    <mergeCell ref="M564:R564"/>
    <mergeCell ref="M565:R565"/>
    <mergeCell ref="M566:R566"/>
    <mergeCell ref="M567:R567"/>
    <mergeCell ref="M568:R568"/>
    <mergeCell ref="M569:R569"/>
    <mergeCell ref="M570:R570"/>
    <mergeCell ref="M571:R571"/>
    <mergeCell ref="M572:R572"/>
    <mergeCell ref="M573:R573"/>
    <mergeCell ref="M574:R574"/>
    <mergeCell ref="M575:R575"/>
    <mergeCell ref="M576:R576"/>
    <mergeCell ref="M577:R577"/>
    <mergeCell ref="M578:R578"/>
    <mergeCell ref="M579:R579"/>
    <mergeCell ref="M580:R580"/>
    <mergeCell ref="M581:R581"/>
    <mergeCell ref="M582:R582"/>
    <mergeCell ref="M583:R583"/>
    <mergeCell ref="M584:R584"/>
    <mergeCell ref="M585:R585"/>
    <mergeCell ref="M586:R586"/>
    <mergeCell ref="M587:R587"/>
    <mergeCell ref="M588:R588"/>
    <mergeCell ref="M589:R589"/>
    <mergeCell ref="M590:R590"/>
    <mergeCell ref="M591:R591"/>
    <mergeCell ref="M592:R592"/>
    <mergeCell ref="M593:R593"/>
    <mergeCell ref="M594:R594"/>
    <mergeCell ref="M595:R595"/>
    <mergeCell ref="M596:R596"/>
    <mergeCell ref="M597:R597"/>
    <mergeCell ref="M598:R598"/>
    <mergeCell ref="M599:R599"/>
    <mergeCell ref="M600:R600"/>
    <mergeCell ref="M601:R601"/>
    <mergeCell ref="M602:R602"/>
    <mergeCell ref="M603:R603"/>
    <mergeCell ref="M604:R604"/>
    <mergeCell ref="M605:R605"/>
    <mergeCell ref="M606:R606"/>
    <mergeCell ref="M607:R607"/>
    <mergeCell ref="M608:R608"/>
    <mergeCell ref="M609:R609"/>
    <mergeCell ref="M610:R610"/>
    <mergeCell ref="M611:R611"/>
    <mergeCell ref="M612:R612"/>
    <mergeCell ref="M613:R613"/>
    <mergeCell ref="M614:R614"/>
    <mergeCell ref="M615:R615"/>
    <mergeCell ref="M616:R616"/>
    <mergeCell ref="M617:R617"/>
    <mergeCell ref="M618:R618"/>
    <mergeCell ref="M619:R619"/>
    <mergeCell ref="M620:R620"/>
    <mergeCell ref="M621:R621"/>
    <mergeCell ref="M622:R622"/>
    <mergeCell ref="M623:R623"/>
    <mergeCell ref="M624:R624"/>
    <mergeCell ref="M625:R625"/>
    <mergeCell ref="M626:R626"/>
    <mergeCell ref="M627:R627"/>
    <mergeCell ref="M628:R628"/>
    <mergeCell ref="M629:R629"/>
    <mergeCell ref="M630:R630"/>
    <mergeCell ref="M631:R631"/>
    <mergeCell ref="M632:R632"/>
    <mergeCell ref="M633:R633"/>
    <mergeCell ref="M634:R634"/>
    <mergeCell ref="M652:R652"/>
    <mergeCell ref="M653:R653"/>
    <mergeCell ref="M654:R654"/>
    <mergeCell ref="M655:R655"/>
    <mergeCell ref="M656:R656"/>
    <mergeCell ref="M657:R657"/>
    <mergeCell ref="M658:R658"/>
    <mergeCell ref="M659:R659"/>
    <mergeCell ref="M635:R635"/>
    <mergeCell ref="M636:R636"/>
    <mergeCell ref="M637:R637"/>
    <mergeCell ref="M638:R638"/>
    <mergeCell ref="M639:R639"/>
    <mergeCell ref="M640:R640"/>
    <mergeCell ref="M641:R641"/>
    <mergeCell ref="M642:R642"/>
    <mergeCell ref="M643:R643"/>
    <mergeCell ref="M644:R644"/>
    <mergeCell ref="M645:R645"/>
    <mergeCell ref="M646:R646"/>
    <mergeCell ref="M647:R647"/>
    <mergeCell ref="M648:R648"/>
    <mergeCell ref="M649:R649"/>
    <mergeCell ref="M650:R650"/>
    <mergeCell ref="M651:R651"/>
  </mergeCells>
  <conditionalFormatting sqref="A14:S1013">
    <cfRule type="expression" dxfId="437" priority="1">
      <formula>$S14&gt;=6/1/2020</formula>
    </cfRule>
  </conditionalFormatting>
  <pageMargins left="0.7" right="0.7" top="0.75" bottom="0.75" header="0" footer="0"/>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prompt="Select an option from drop-down box. " xr:uid="{00000000-0002-0000-0500-000000000000}">
          <x14:formula1>
            <xm:f>'Pick List '!$E$132:$E$133</xm:f>
          </x14:formula1>
          <xm:sqref>E14:E1013 G14:G1013 I14:I1013 K14:K1013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385623"/>
  </sheetPr>
  <dimension ref="A1:Z1000"/>
  <sheetViews>
    <sheetView workbookViewId="0">
      <pane ySplit="1" topLeftCell="A2" activePane="bottomLeft" state="frozen"/>
      <selection pane="bottomLeft" activeCell="B3" sqref="B3"/>
    </sheetView>
  </sheetViews>
  <sheetFormatPr defaultColWidth="14.42578125" defaultRowHeight="15" customHeight="1" x14ac:dyDescent="0.25"/>
  <cols>
    <col min="1" max="1" width="4.7109375" customWidth="1"/>
    <col min="2" max="2" width="11.85546875" customWidth="1"/>
    <col min="3" max="3" width="17" customWidth="1"/>
    <col min="4" max="6" width="15.140625" customWidth="1"/>
    <col min="7" max="7" width="15.140625" hidden="1" customWidth="1"/>
    <col min="8" max="8" width="23.140625" customWidth="1"/>
    <col min="9" max="9" width="19.28515625" customWidth="1"/>
    <col min="10" max="10" width="16.5703125" customWidth="1"/>
    <col min="11" max="11" width="18.140625" customWidth="1"/>
    <col min="12" max="12" width="16.140625" customWidth="1"/>
    <col min="13" max="13" width="16" customWidth="1"/>
    <col min="14" max="21" width="5.7109375" customWidth="1"/>
    <col min="22" max="22" width="6.85546875" customWidth="1"/>
    <col min="23" max="23" width="11.140625" customWidth="1"/>
    <col min="24" max="26" width="8.7109375" customWidth="1"/>
  </cols>
  <sheetData>
    <row r="1" spans="1:26" ht="69.75" customHeight="1" x14ac:dyDescent="0.25">
      <c r="A1" s="101" t="s">
        <v>94</v>
      </c>
      <c r="B1" s="102" t="s">
        <v>187</v>
      </c>
      <c r="C1" s="103" t="s">
        <v>188</v>
      </c>
      <c r="D1" s="104" t="s">
        <v>189</v>
      </c>
      <c r="E1" s="105" t="s">
        <v>190</v>
      </c>
      <c r="F1" s="106" t="s">
        <v>191</v>
      </c>
      <c r="G1" s="107" t="s">
        <v>192</v>
      </c>
      <c r="H1" s="108" t="s">
        <v>193</v>
      </c>
      <c r="I1" s="109" t="s">
        <v>194</v>
      </c>
      <c r="J1" s="110" t="s">
        <v>195</v>
      </c>
      <c r="K1" s="111" t="s">
        <v>196</v>
      </c>
      <c r="L1" s="112" t="s">
        <v>197</v>
      </c>
      <c r="M1" s="109" t="s">
        <v>198</v>
      </c>
      <c r="N1" s="113" t="s">
        <v>199</v>
      </c>
      <c r="O1" s="114" t="s">
        <v>200</v>
      </c>
      <c r="P1" s="113" t="s">
        <v>201</v>
      </c>
      <c r="Q1" s="114" t="s">
        <v>202</v>
      </c>
      <c r="R1" s="113" t="s">
        <v>203</v>
      </c>
      <c r="S1" s="114" t="s">
        <v>204</v>
      </c>
      <c r="T1" s="113" t="s">
        <v>205</v>
      </c>
      <c r="U1" s="114" t="s">
        <v>206</v>
      </c>
      <c r="V1" s="115" t="s">
        <v>207</v>
      </c>
      <c r="W1" s="116" t="s">
        <v>208</v>
      </c>
      <c r="X1" s="1"/>
      <c r="Y1" s="1"/>
      <c r="Z1" s="1"/>
    </row>
    <row r="2" spans="1:26" ht="19.5" customHeight="1" x14ac:dyDescent="0.25">
      <c r="A2" s="781" t="str">
        <f>'1 GRANTEE INFO &amp; UPDATES'!A1</f>
        <v>WV Bureau for Behavioral Health - SOR - PRSS DOCR</v>
      </c>
      <c r="B2" s="741"/>
      <c r="C2" s="741"/>
      <c r="D2" s="741"/>
      <c r="E2" s="741"/>
      <c r="F2" s="741"/>
      <c r="G2" s="741"/>
      <c r="H2" s="741"/>
      <c r="I2" s="741"/>
      <c r="J2" s="741"/>
      <c r="K2" s="741"/>
      <c r="L2" s="741"/>
      <c r="M2" s="741"/>
      <c r="N2" s="741"/>
      <c r="O2" s="741"/>
      <c r="P2" s="741"/>
      <c r="Q2" s="741"/>
      <c r="R2" s="741"/>
      <c r="S2" s="782"/>
      <c r="T2" s="117"/>
      <c r="U2" s="117"/>
      <c r="V2" s="118"/>
      <c r="W2" s="118"/>
      <c r="X2" s="1"/>
      <c r="Y2" s="1"/>
      <c r="Z2" s="1"/>
    </row>
    <row r="3" spans="1:26" ht="19.5" customHeight="1" x14ac:dyDescent="0.25">
      <c r="A3" s="783">
        <f>'1 GRANTEE INFO &amp; UPDATES'!P3</f>
        <v>0</v>
      </c>
      <c r="B3" s="764"/>
      <c r="C3" s="764"/>
      <c r="D3" s="764"/>
      <c r="E3" s="764"/>
      <c r="F3" s="764"/>
      <c r="G3" s="764"/>
      <c r="H3" s="764"/>
      <c r="I3" s="764"/>
      <c r="J3" s="764"/>
      <c r="K3" s="764"/>
      <c r="L3" s="764"/>
      <c r="M3" s="764"/>
      <c r="N3" s="764"/>
      <c r="O3" s="764"/>
      <c r="P3" s="764"/>
      <c r="Q3" s="764"/>
      <c r="R3" s="764"/>
      <c r="S3" s="784"/>
      <c r="T3" s="117"/>
      <c r="U3" s="117"/>
      <c r="V3" s="119"/>
      <c r="W3" s="119"/>
      <c r="X3" s="1"/>
      <c r="Y3" s="1"/>
      <c r="Z3" s="1"/>
    </row>
    <row r="4" spans="1:26" ht="19.5" customHeight="1" x14ac:dyDescent="0.25">
      <c r="A4" s="785" t="str">
        <f>'1 GRANTEE INFO &amp; UPDATES'!A2</f>
        <v xml:space="preserve">Program reports need to be submitted electronically, via e-mail to bbhreporting@wv.gov within 25 calendar days of the end of each month </v>
      </c>
      <c r="B4" s="786"/>
      <c r="C4" s="786"/>
      <c r="D4" s="786"/>
      <c r="E4" s="786"/>
      <c r="F4" s="786"/>
      <c r="G4" s="786"/>
      <c r="H4" s="786"/>
      <c r="I4" s="786"/>
      <c r="J4" s="786"/>
      <c r="K4" s="786"/>
      <c r="L4" s="786"/>
      <c r="M4" s="786"/>
      <c r="N4" s="786"/>
      <c r="O4" s="786"/>
      <c r="P4" s="786"/>
      <c r="Q4" s="786"/>
      <c r="R4" s="786"/>
      <c r="S4" s="787"/>
      <c r="T4" s="117"/>
      <c r="U4" s="117"/>
      <c r="V4" s="119"/>
      <c r="W4" s="119"/>
      <c r="X4" s="1"/>
      <c r="Y4" s="1"/>
      <c r="Z4" s="1"/>
    </row>
    <row r="5" spans="1:26" ht="20.25" customHeight="1" x14ac:dyDescent="0.25">
      <c r="A5" s="800" t="s">
        <v>209</v>
      </c>
      <c r="B5" s="764"/>
      <c r="C5" s="764"/>
      <c r="D5" s="764"/>
      <c r="E5" s="764"/>
      <c r="F5" s="764"/>
      <c r="G5" s="764"/>
      <c r="H5" s="764"/>
      <c r="I5" s="764"/>
      <c r="J5" s="764"/>
      <c r="K5" s="764"/>
      <c r="L5" s="764"/>
      <c r="M5" s="764"/>
      <c r="N5" s="764"/>
      <c r="O5" s="764"/>
      <c r="P5" s="764"/>
      <c r="Q5" s="765"/>
      <c r="R5" s="117"/>
      <c r="S5" s="117"/>
      <c r="T5" s="117"/>
      <c r="U5" s="117"/>
      <c r="V5" s="120"/>
      <c r="W5" s="120"/>
      <c r="X5" s="1"/>
      <c r="Y5" s="1"/>
      <c r="Z5" s="1"/>
    </row>
    <row r="6" spans="1:26" ht="19.5" customHeight="1" x14ac:dyDescent="0.25">
      <c r="A6" s="788" t="s">
        <v>210</v>
      </c>
      <c r="B6" s="462"/>
      <c r="C6" s="462"/>
      <c r="D6" s="462"/>
      <c r="E6" s="463"/>
      <c r="F6" s="772" t="str">
        <f>'1 GRANTEE INFO &amp; UPDATES'!E5</f>
        <v>PRSS DOCR</v>
      </c>
      <c r="G6" s="462"/>
      <c r="H6" s="463"/>
      <c r="I6" s="780" t="s">
        <v>0</v>
      </c>
      <c r="J6" s="462"/>
      <c r="K6" s="463"/>
      <c r="L6" s="772" t="str">
        <f>'1 GRANTEE INFO &amp; UPDATES'!O5</f>
        <v>Legal Name of Agency</v>
      </c>
      <c r="M6" s="462"/>
      <c r="N6" s="462"/>
      <c r="O6" s="462"/>
      <c r="P6" s="462"/>
      <c r="Q6" s="462"/>
      <c r="R6" s="462"/>
      <c r="S6" s="463"/>
      <c r="T6" s="121"/>
      <c r="U6" s="117"/>
      <c r="V6" s="117"/>
      <c r="W6" s="117"/>
      <c r="X6" s="1"/>
      <c r="Y6" s="1"/>
      <c r="Z6" s="1"/>
    </row>
    <row r="7" spans="1:26" x14ac:dyDescent="0.25">
      <c r="A7" s="789" t="s">
        <v>211</v>
      </c>
      <c r="B7" s="462"/>
      <c r="C7" s="462"/>
      <c r="D7" s="462"/>
      <c r="E7" s="463"/>
      <c r="F7" s="748" t="str">
        <f>'1 GRANTEE INFO &amp; UPDATES'!E6</f>
        <v xml:space="preserve">Physical location of the program </v>
      </c>
      <c r="G7" s="462"/>
      <c r="H7" s="463"/>
      <c r="I7" s="794" t="s">
        <v>109</v>
      </c>
      <c r="J7" s="462"/>
      <c r="K7" s="463"/>
      <c r="L7" s="752" t="str">
        <f>'1 GRANTEE INFO &amp; UPDATES'!O6</f>
        <v>Contact Name or Names</v>
      </c>
      <c r="M7" s="462"/>
      <c r="N7" s="462"/>
      <c r="O7" s="462"/>
      <c r="P7" s="462"/>
      <c r="Q7" s="462"/>
      <c r="R7" s="462"/>
      <c r="S7" s="463"/>
      <c r="T7" s="122"/>
      <c r="U7" s="117"/>
      <c r="V7" s="117"/>
      <c r="W7" s="117"/>
      <c r="X7" s="1"/>
      <c r="Y7" s="1"/>
      <c r="Z7" s="1"/>
    </row>
    <row r="8" spans="1:26" ht="15" customHeight="1" x14ac:dyDescent="0.25">
      <c r="A8" s="791" t="s">
        <v>152</v>
      </c>
      <c r="B8" s="754"/>
      <c r="C8" s="754"/>
      <c r="D8" s="754"/>
      <c r="E8" s="755"/>
      <c r="F8" s="759">
        <f>'1 GRANTEE INFO &amp; UPDATES'!E7</f>
        <v>0</v>
      </c>
      <c r="G8" s="754"/>
      <c r="H8" s="755"/>
      <c r="I8" s="789" t="s">
        <v>110</v>
      </c>
      <c r="J8" s="462"/>
      <c r="K8" s="463"/>
      <c r="L8" s="748" t="str">
        <f>'1 GRANTEE INFO &amp; UPDATES'!O7</f>
        <v>Phone number that contact(s) can be reached</v>
      </c>
      <c r="M8" s="462"/>
      <c r="N8" s="462"/>
      <c r="O8" s="462"/>
      <c r="P8" s="462"/>
      <c r="Q8" s="462"/>
      <c r="R8" s="462"/>
      <c r="S8" s="463"/>
      <c r="T8" s="123"/>
      <c r="U8" s="117"/>
      <c r="V8" s="117"/>
      <c r="W8" s="117"/>
      <c r="X8" s="1"/>
      <c r="Y8" s="1"/>
      <c r="Z8" s="1"/>
    </row>
    <row r="9" spans="1:26" x14ac:dyDescent="0.25">
      <c r="A9" s="756"/>
      <c r="B9" s="757"/>
      <c r="C9" s="757"/>
      <c r="D9" s="757"/>
      <c r="E9" s="758"/>
      <c r="F9" s="756"/>
      <c r="G9" s="757"/>
      <c r="H9" s="758"/>
      <c r="I9" s="789" t="s">
        <v>111</v>
      </c>
      <c r="J9" s="462"/>
      <c r="K9" s="463"/>
      <c r="L9" s="795" t="str">
        <f>'1 GRANTEE INFO &amp; UPDATES'!O8</f>
        <v>G25****</v>
      </c>
      <c r="M9" s="462"/>
      <c r="N9" s="462"/>
      <c r="O9" s="462"/>
      <c r="P9" s="462"/>
      <c r="Q9" s="462"/>
      <c r="R9" s="462"/>
      <c r="S9" s="463"/>
      <c r="T9" s="123"/>
      <c r="U9" s="117"/>
      <c r="V9" s="117"/>
      <c r="W9" s="117"/>
      <c r="X9" s="1"/>
      <c r="Y9" s="1"/>
      <c r="Z9" s="1"/>
    </row>
    <row r="10" spans="1:26" x14ac:dyDescent="0.25">
      <c r="A10" s="799" t="s">
        <v>212</v>
      </c>
      <c r="B10" s="462"/>
      <c r="C10" s="462"/>
      <c r="D10" s="462"/>
      <c r="E10" s="463"/>
      <c r="F10" s="792" t="str">
        <f>'1 GRANTEE INFO &amp; UPDATES'!E9</f>
        <v>October 1 - 31</v>
      </c>
      <c r="G10" s="463"/>
      <c r="H10" s="124">
        <f>'1 GRANTEE INFO &amp; UPDATES'!I9</f>
        <v>2025</v>
      </c>
      <c r="I10" s="780" t="s">
        <v>213</v>
      </c>
      <c r="J10" s="462"/>
      <c r="K10" s="463"/>
      <c r="L10" s="790" t="str">
        <f>'1 GRANTEE INFO &amp; UPDATES'!O9</f>
        <v>1000****</v>
      </c>
      <c r="M10" s="462"/>
      <c r="N10" s="462"/>
      <c r="O10" s="462"/>
      <c r="P10" s="462"/>
      <c r="Q10" s="462"/>
      <c r="R10" s="462"/>
      <c r="S10" s="463"/>
      <c r="T10" s="123"/>
      <c r="U10" s="117"/>
      <c r="V10" s="117"/>
      <c r="W10" s="117"/>
      <c r="X10" s="1"/>
      <c r="Y10" s="1"/>
      <c r="Z10" s="1"/>
    </row>
    <row r="11" spans="1:26" ht="18.75" customHeight="1" x14ac:dyDescent="0.25">
      <c r="A11" s="796" t="s">
        <v>214</v>
      </c>
      <c r="B11" s="462"/>
      <c r="C11" s="462"/>
      <c r="D11" s="462"/>
      <c r="E11" s="462"/>
      <c r="F11" s="462"/>
      <c r="G11" s="462"/>
      <c r="H11" s="462"/>
      <c r="I11" s="462"/>
      <c r="J11" s="462"/>
      <c r="K11" s="462"/>
      <c r="L11" s="462"/>
      <c r="M11" s="462"/>
      <c r="N11" s="462"/>
      <c r="O11" s="462"/>
      <c r="P11" s="462"/>
      <c r="Q11" s="750"/>
      <c r="R11" s="117"/>
      <c r="S11" s="117"/>
      <c r="T11" s="117"/>
      <c r="U11" s="117"/>
      <c r="V11" s="125"/>
      <c r="W11" s="125"/>
      <c r="X11" s="1"/>
      <c r="Y11" s="1"/>
      <c r="Z11" s="1"/>
    </row>
    <row r="12" spans="1:26" ht="39.75" customHeight="1" x14ac:dyDescent="0.25">
      <c r="A12" s="126" t="s">
        <v>94</v>
      </c>
      <c r="B12" s="797" t="s">
        <v>215</v>
      </c>
      <c r="C12" s="462"/>
      <c r="D12" s="462"/>
      <c r="E12" s="462"/>
      <c r="F12" s="462"/>
      <c r="G12" s="462"/>
      <c r="H12" s="462"/>
      <c r="I12" s="462"/>
      <c r="J12" s="462"/>
      <c r="K12" s="462"/>
      <c r="L12" s="462"/>
      <c r="M12" s="750"/>
      <c r="N12" s="798" t="s">
        <v>216</v>
      </c>
      <c r="O12" s="462"/>
      <c r="P12" s="462"/>
      <c r="Q12" s="462"/>
      <c r="R12" s="462"/>
      <c r="S12" s="462"/>
      <c r="T12" s="462"/>
      <c r="U12" s="462"/>
      <c r="V12" s="462"/>
      <c r="W12" s="463"/>
      <c r="X12" s="1"/>
      <c r="Y12" s="1"/>
      <c r="Z12" s="1"/>
    </row>
    <row r="13" spans="1:26" ht="69.75" customHeight="1" x14ac:dyDescent="0.25">
      <c r="A13" s="101" t="s">
        <v>94</v>
      </c>
      <c r="B13" s="102" t="s">
        <v>187</v>
      </c>
      <c r="C13" s="103" t="s">
        <v>188</v>
      </c>
      <c r="D13" s="104" t="s">
        <v>189</v>
      </c>
      <c r="E13" s="105" t="s">
        <v>190</v>
      </c>
      <c r="F13" s="106" t="s">
        <v>191</v>
      </c>
      <c r="G13" s="107" t="s">
        <v>192</v>
      </c>
      <c r="H13" s="108" t="s">
        <v>193</v>
      </c>
      <c r="I13" s="109" t="s">
        <v>194</v>
      </c>
      <c r="J13" s="110" t="s">
        <v>195</v>
      </c>
      <c r="K13" s="111" t="s">
        <v>196</v>
      </c>
      <c r="L13" s="112" t="s">
        <v>197</v>
      </c>
      <c r="M13" s="109" t="s">
        <v>198</v>
      </c>
      <c r="N13" s="127" t="s">
        <v>199</v>
      </c>
      <c r="O13" s="128" t="s">
        <v>200</v>
      </c>
      <c r="P13" s="127" t="s">
        <v>201</v>
      </c>
      <c r="Q13" s="128" t="s">
        <v>202</v>
      </c>
      <c r="R13" s="127" t="s">
        <v>203</v>
      </c>
      <c r="S13" s="128" t="s">
        <v>204</v>
      </c>
      <c r="T13" s="127" t="s">
        <v>205</v>
      </c>
      <c r="U13" s="128" t="s">
        <v>206</v>
      </c>
      <c r="V13" s="129" t="s">
        <v>217</v>
      </c>
      <c r="W13" s="116" t="s">
        <v>208</v>
      </c>
      <c r="X13" s="1"/>
      <c r="Y13" s="1"/>
      <c r="Z13" s="1"/>
    </row>
    <row r="14" spans="1:26" ht="39.75" customHeight="1" x14ac:dyDescent="0.25">
      <c r="A14" s="130">
        <f t="shared" ref="A14:A63" si="0">ROW(A1)</f>
        <v>1</v>
      </c>
      <c r="B14" s="131"/>
      <c r="C14" s="132"/>
      <c r="D14" s="133"/>
      <c r="E14" s="134"/>
      <c r="F14" s="135"/>
      <c r="G14" s="134"/>
      <c r="H14" s="136"/>
      <c r="I14" s="137"/>
      <c r="J14" s="138"/>
      <c r="K14" s="139"/>
      <c r="L14" s="140"/>
      <c r="M14" s="141"/>
      <c r="N14" s="142"/>
      <c r="O14" s="143"/>
      <c r="P14" s="142"/>
      <c r="Q14" s="143"/>
      <c r="R14" s="142"/>
      <c r="S14" s="143"/>
      <c r="T14" s="142"/>
      <c r="U14" s="143"/>
      <c r="V14" s="144"/>
      <c r="W14" s="145"/>
      <c r="X14" s="1"/>
      <c r="Y14" s="1"/>
      <c r="Z14" s="1"/>
    </row>
    <row r="15" spans="1:26" ht="39.75" customHeight="1" x14ac:dyDescent="0.25">
      <c r="A15" s="130">
        <f t="shared" si="0"/>
        <v>2</v>
      </c>
      <c r="B15" s="146"/>
      <c r="C15" s="132"/>
      <c r="D15" s="133"/>
      <c r="E15" s="147"/>
      <c r="F15" s="135"/>
      <c r="G15" s="147"/>
      <c r="H15" s="137"/>
      <c r="I15" s="137"/>
      <c r="J15" s="138"/>
      <c r="K15" s="139"/>
      <c r="L15" s="140"/>
      <c r="M15" s="141"/>
      <c r="N15" s="148"/>
      <c r="O15" s="143"/>
      <c r="P15" s="148"/>
      <c r="Q15" s="143"/>
      <c r="R15" s="148"/>
      <c r="S15" s="143"/>
      <c r="T15" s="148"/>
      <c r="U15" s="143"/>
      <c r="V15" s="149"/>
      <c r="W15" s="150"/>
      <c r="X15" s="1"/>
      <c r="Y15" s="1"/>
      <c r="Z15" s="1"/>
    </row>
    <row r="16" spans="1:26" ht="39.75" customHeight="1" x14ac:dyDescent="0.25">
      <c r="A16" s="130">
        <f t="shared" si="0"/>
        <v>3</v>
      </c>
      <c r="B16" s="131"/>
      <c r="C16" s="132"/>
      <c r="D16" s="133"/>
      <c r="E16" s="134"/>
      <c r="F16" s="135"/>
      <c r="G16" s="134"/>
      <c r="H16" s="137"/>
      <c r="I16" s="137"/>
      <c r="J16" s="138"/>
      <c r="K16" s="139"/>
      <c r="L16" s="140"/>
      <c r="M16" s="141"/>
      <c r="N16" s="142"/>
      <c r="O16" s="143"/>
      <c r="P16" s="142"/>
      <c r="Q16" s="143"/>
      <c r="R16" s="142"/>
      <c r="S16" s="143"/>
      <c r="T16" s="142"/>
      <c r="U16" s="143"/>
      <c r="V16" s="144"/>
      <c r="W16" s="145"/>
      <c r="X16" s="1"/>
      <c r="Y16" s="1"/>
      <c r="Z16" s="1"/>
    </row>
    <row r="17" spans="1:26" ht="39.75" customHeight="1" x14ac:dyDescent="0.25">
      <c r="A17" s="130">
        <f t="shared" si="0"/>
        <v>4</v>
      </c>
      <c r="B17" s="146"/>
      <c r="C17" s="132"/>
      <c r="D17" s="133"/>
      <c r="E17" s="147"/>
      <c r="F17" s="135"/>
      <c r="G17" s="147"/>
      <c r="H17" s="137"/>
      <c r="I17" s="137"/>
      <c r="J17" s="138"/>
      <c r="K17" s="139"/>
      <c r="L17" s="140"/>
      <c r="M17" s="141"/>
      <c r="N17" s="148"/>
      <c r="O17" s="143"/>
      <c r="P17" s="148"/>
      <c r="Q17" s="143"/>
      <c r="R17" s="148"/>
      <c r="S17" s="143"/>
      <c r="T17" s="148"/>
      <c r="U17" s="143"/>
      <c r="V17" s="149"/>
      <c r="W17" s="150"/>
      <c r="X17" s="1"/>
      <c r="Y17" s="1"/>
      <c r="Z17" s="1"/>
    </row>
    <row r="18" spans="1:26" ht="39.75" customHeight="1" x14ac:dyDescent="0.25">
      <c r="A18" s="130">
        <f t="shared" si="0"/>
        <v>5</v>
      </c>
      <c r="B18" s="131"/>
      <c r="C18" s="132"/>
      <c r="D18" s="133"/>
      <c r="E18" s="134"/>
      <c r="F18" s="135"/>
      <c r="G18" s="134"/>
      <c r="H18" s="137"/>
      <c r="I18" s="137"/>
      <c r="J18" s="138"/>
      <c r="K18" s="139"/>
      <c r="L18" s="140"/>
      <c r="M18" s="141"/>
      <c r="N18" s="142"/>
      <c r="O18" s="143"/>
      <c r="P18" s="142"/>
      <c r="Q18" s="143"/>
      <c r="R18" s="142"/>
      <c r="S18" s="143"/>
      <c r="T18" s="142"/>
      <c r="U18" s="143"/>
      <c r="V18" s="144"/>
      <c r="W18" s="145"/>
      <c r="X18" s="1"/>
      <c r="Y18" s="1"/>
      <c r="Z18" s="1"/>
    </row>
    <row r="19" spans="1:26" ht="39.75" customHeight="1" x14ac:dyDescent="0.25">
      <c r="A19" s="130">
        <f t="shared" si="0"/>
        <v>6</v>
      </c>
      <c r="B19" s="146"/>
      <c r="C19" s="132"/>
      <c r="D19" s="133"/>
      <c r="E19" s="147"/>
      <c r="F19" s="135"/>
      <c r="G19" s="147"/>
      <c r="H19" s="137"/>
      <c r="I19" s="137"/>
      <c r="J19" s="138"/>
      <c r="K19" s="139"/>
      <c r="L19" s="140"/>
      <c r="M19" s="141"/>
      <c r="N19" s="148"/>
      <c r="O19" s="143"/>
      <c r="P19" s="148"/>
      <c r="Q19" s="143"/>
      <c r="R19" s="148"/>
      <c r="S19" s="143"/>
      <c r="T19" s="148"/>
      <c r="U19" s="143"/>
      <c r="V19" s="149"/>
      <c r="W19" s="150"/>
      <c r="X19" s="1"/>
      <c r="Y19" s="1"/>
      <c r="Z19" s="1"/>
    </row>
    <row r="20" spans="1:26" ht="39.75" customHeight="1" x14ac:dyDescent="0.25">
      <c r="A20" s="130">
        <f t="shared" si="0"/>
        <v>7</v>
      </c>
      <c r="B20" s="131"/>
      <c r="C20" s="132"/>
      <c r="D20" s="133"/>
      <c r="E20" s="134"/>
      <c r="F20" s="135"/>
      <c r="G20" s="134"/>
      <c r="H20" s="137"/>
      <c r="I20" s="137"/>
      <c r="J20" s="138"/>
      <c r="K20" s="139"/>
      <c r="L20" s="140"/>
      <c r="M20" s="141"/>
      <c r="N20" s="142"/>
      <c r="O20" s="143"/>
      <c r="P20" s="142"/>
      <c r="Q20" s="143"/>
      <c r="R20" s="142"/>
      <c r="S20" s="143"/>
      <c r="T20" s="142"/>
      <c r="U20" s="143"/>
      <c r="V20" s="144"/>
      <c r="W20" s="145"/>
      <c r="X20" s="1"/>
      <c r="Y20" s="1"/>
      <c r="Z20" s="1"/>
    </row>
    <row r="21" spans="1:26" ht="39.75" customHeight="1" x14ac:dyDescent="0.25">
      <c r="A21" s="130">
        <f t="shared" si="0"/>
        <v>8</v>
      </c>
      <c r="B21" s="146"/>
      <c r="C21" s="132"/>
      <c r="D21" s="133"/>
      <c r="E21" s="147"/>
      <c r="F21" s="135"/>
      <c r="G21" s="147"/>
      <c r="H21" s="137"/>
      <c r="I21" s="137"/>
      <c r="J21" s="138"/>
      <c r="K21" s="139"/>
      <c r="L21" s="140"/>
      <c r="M21" s="141"/>
      <c r="N21" s="148"/>
      <c r="O21" s="143"/>
      <c r="P21" s="148"/>
      <c r="Q21" s="143"/>
      <c r="R21" s="148"/>
      <c r="S21" s="143"/>
      <c r="T21" s="148"/>
      <c r="U21" s="143"/>
      <c r="V21" s="149"/>
      <c r="W21" s="150"/>
      <c r="X21" s="1"/>
      <c r="Y21" s="1"/>
      <c r="Z21" s="1"/>
    </row>
    <row r="22" spans="1:26" ht="39.75" customHeight="1" x14ac:dyDescent="0.25">
      <c r="A22" s="130">
        <f t="shared" si="0"/>
        <v>9</v>
      </c>
      <c r="B22" s="131"/>
      <c r="C22" s="132"/>
      <c r="D22" s="133"/>
      <c r="E22" s="134"/>
      <c r="F22" s="135"/>
      <c r="G22" s="134"/>
      <c r="H22" s="137"/>
      <c r="I22" s="137"/>
      <c r="J22" s="138"/>
      <c r="K22" s="139"/>
      <c r="L22" s="140"/>
      <c r="M22" s="141"/>
      <c r="N22" s="142"/>
      <c r="O22" s="143"/>
      <c r="P22" s="142"/>
      <c r="Q22" s="143"/>
      <c r="R22" s="142"/>
      <c r="S22" s="143"/>
      <c r="T22" s="142"/>
      <c r="U22" s="143"/>
      <c r="V22" s="144"/>
      <c r="W22" s="145"/>
      <c r="X22" s="1"/>
      <c r="Y22" s="1"/>
      <c r="Z22" s="1"/>
    </row>
    <row r="23" spans="1:26" ht="39.75" customHeight="1" x14ac:dyDescent="0.25">
      <c r="A23" s="130">
        <f t="shared" si="0"/>
        <v>10</v>
      </c>
      <c r="B23" s="146"/>
      <c r="C23" s="132"/>
      <c r="D23" s="133"/>
      <c r="E23" s="147"/>
      <c r="F23" s="135"/>
      <c r="G23" s="147"/>
      <c r="H23" s="137"/>
      <c r="I23" s="137"/>
      <c r="J23" s="138"/>
      <c r="K23" s="139"/>
      <c r="L23" s="140"/>
      <c r="M23" s="141"/>
      <c r="N23" s="148"/>
      <c r="O23" s="143"/>
      <c r="P23" s="148"/>
      <c r="Q23" s="143"/>
      <c r="R23" s="148"/>
      <c r="S23" s="143"/>
      <c r="T23" s="148"/>
      <c r="U23" s="143"/>
      <c r="V23" s="149"/>
      <c r="W23" s="150"/>
      <c r="X23" s="1"/>
      <c r="Y23" s="1"/>
      <c r="Z23" s="1"/>
    </row>
    <row r="24" spans="1:26" ht="39.75" customHeight="1" x14ac:dyDescent="0.25">
      <c r="A24" s="130">
        <f t="shared" si="0"/>
        <v>11</v>
      </c>
      <c r="B24" s="131"/>
      <c r="C24" s="132"/>
      <c r="D24" s="133"/>
      <c r="E24" s="134"/>
      <c r="F24" s="135"/>
      <c r="G24" s="134"/>
      <c r="H24" s="137"/>
      <c r="I24" s="137"/>
      <c r="J24" s="138"/>
      <c r="K24" s="139"/>
      <c r="L24" s="140"/>
      <c r="M24" s="141"/>
      <c r="N24" s="142"/>
      <c r="O24" s="143"/>
      <c r="P24" s="142"/>
      <c r="Q24" s="143"/>
      <c r="R24" s="142"/>
      <c r="S24" s="143"/>
      <c r="T24" s="142"/>
      <c r="U24" s="143"/>
      <c r="V24" s="144"/>
      <c r="W24" s="145"/>
      <c r="X24" s="1"/>
      <c r="Y24" s="1"/>
      <c r="Z24" s="1"/>
    </row>
    <row r="25" spans="1:26" ht="39.75" customHeight="1" x14ac:dyDescent="0.25">
      <c r="A25" s="130">
        <f t="shared" si="0"/>
        <v>12</v>
      </c>
      <c r="B25" s="146"/>
      <c r="C25" s="132"/>
      <c r="D25" s="133"/>
      <c r="E25" s="147"/>
      <c r="F25" s="135"/>
      <c r="G25" s="147"/>
      <c r="H25" s="137"/>
      <c r="I25" s="137"/>
      <c r="J25" s="138"/>
      <c r="K25" s="139"/>
      <c r="L25" s="140"/>
      <c r="M25" s="141"/>
      <c r="N25" s="148"/>
      <c r="O25" s="143"/>
      <c r="P25" s="148"/>
      <c r="Q25" s="143"/>
      <c r="R25" s="148"/>
      <c r="S25" s="143"/>
      <c r="T25" s="148"/>
      <c r="U25" s="143"/>
      <c r="V25" s="149"/>
      <c r="W25" s="150"/>
      <c r="X25" s="1"/>
      <c r="Y25" s="1"/>
      <c r="Z25" s="1"/>
    </row>
    <row r="26" spans="1:26" ht="39.75" customHeight="1" x14ac:dyDescent="0.25">
      <c r="A26" s="130">
        <f t="shared" si="0"/>
        <v>13</v>
      </c>
      <c r="B26" s="131"/>
      <c r="C26" s="132"/>
      <c r="D26" s="133"/>
      <c r="E26" s="134"/>
      <c r="F26" s="135"/>
      <c r="G26" s="134"/>
      <c r="H26" s="137"/>
      <c r="I26" s="137"/>
      <c r="J26" s="138"/>
      <c r="K26" s="139"/>
      <c r="L26" s="140"/>
      <c r="M26" s="141"/>
      <c r="N26" s="142"/>
      <c r="O26" s="143"/>
      <c r="P26" s="142"/>
      <c r="Q26" s="143"/>
      <c r="R26" s="142"/>
      <c r="S26" s="143"/>
      <c r="T26" s="142"/>
      <c r="U26" s="143"/>
      <c r="V26" s="144"/>
      <c r="W26" s="145"/>
      <c r="X26" s="1"/>
      <c r="Y26" s="1"/>
      <c r="Z26" s="1"/>
    </row>
    <row r="27" spans="1:26" ht="39.75" customHeight="1" x14ac:dyDescent="0.25">
      <c r="A27" s="130">
        <f t="shared" si="0"/>
        <v>14</v>
      </c>
      <c r="B27" s="146"/>
      <c r="C27" s="132"/>
      <c r="D27" s="133"/>
      <c r="E27" s="147"/>
      <c r="F27" s="135"/>
      <c r="G27" s="147"/>
      <c r="H27" s="137"/>
      <c r="I27" s="137"/>
      <c r="J27" s="138"/>
      <c r="K27" s="139"/>
      <c r="L27" s="140"/>
      <c r="M27" s="141"/>
      <c r="N27" s="148"/>
      <c r="O27" s="143"/>
      <c r="P27" s="148"/>
      <c r="Q27" s="143"/>
      <c r="R27" s="148"/>
      <c r="S27" s="143"/>
      <c r="T27" s="148"/>
      <c r="U27" s="143"/>
      <c r="V27" s="149"/>
      <c r="W27" s="150"/>
      <c r="X27" s="1"/>
      <c r="Y27" s="1"/>
      <c r="Z27" s="1"/>
    </row>
    <row r="28" spans="1:26" ht="39.75" customHeight="1" x14ac:dyDescent="0.25">
      <c r="A28" s="130">
        <f t="shared" si="0"/>
        <v>15</v>
      </c>
      <c r="B28" s="131"/>
      <c r="C28" s="132"/>
      <c r="D28" s="133"/>
      <c r="E28" s="134"/>
      <c r="F28" s="135"/>
      <c r="G28" s="134"/>
      <c r="H28" s="137"/>
      <c r="I28" s="137"/>
      <c r="J28" s="138"/>
      <c r="K28" s="139"/>
      <c r="L28" s="140"/>
      <c r="M28" s="141"/>
      <c r="N28" s="142"/>
      <c r="O28" s="143"/>
      <c r="P28" s="142"/>
      <c r="Q28" s="143"/>
      <c r="R28" s="142"/>
      <c r="S28" s="143"/>
      <c r="T28" s="142"/>
      <c r="U28" s="143"/>
      <c r="V28" s="144"/>
      <c r="W28" s="145"/>
      <c r="X28" s="1"/>
      <c r="Y28" s="1"/>
      <c r="Z28" s="1"/>
    </row>
    <row r="29" spans="1:26" ht="39.75" customHeight="1" x14ac:dyDescent="0.25">
      <c r="A29" s="130">
        <f t="shared" si="0"/>
        <v>16</v>
      </c>
      <c r="B29" s="146"/>
      <c r="C29" s="132"/>
      <c r="D29" s="133"/>
      <c r="E29" s="147"/>
      <c r="F29" s="135"/>
      <c r="G29" s="147"/>
      <c r="H29" s="137"/>
      <c r="I29" s="137"/>
      <c r="J29" s="138"/>
      <c r="K29" s="139"/>
      <c r="L29" s="140"/>
      <c r="M29" s="141"/>
      <c r="N29" s="148"/>
      <c r="O29" s="143"/>
      <c r="P29" s="148"/>
      <c r="Q29" s="143"/>
      <c r="R29" s="148"/>
      <c r="S29" s="143"/>
      <c r="T29" s="148"/>
      <c r="U29" s="143"/>
      <c r="V29" s="149"/>
      <c r="W29" s="150"/>
      <c r="X29" s="1"/>
      <c r="Y29" s="1"/>
      <c r="Z29" s="1"/>
    </row>
    <row r="30" spans="1:26" ht="39.75" customHeight="1" x14ac:dyDescent="0.25">
      <c r="A30" s="130">
        <f t="shared" si="0"/>
        <v>17</v>
      </c>
      <c r="B30" s="131"/>
      <c r="C30" s="132"/>
      <c r="D30" s="133"/>
      <c r="E30" s="134"/>
      <c r="F30" s="135"/>
      <c r="G30" s="134"/>
      <c r="H30" s="137"/>
      <c r="I30" s="137"/>
      <c r="J30" s="138"/>
      <c r="K30" s="139"/>
      <c r="L30" s="140"/>
      <c r="M30" s="141"/>
      <c r="N30" s="142"/>
      <c r="O30" s="143"/>
      <c r="P30" s="142"/>
      <c r="Q30" s="143"/>
      <c r="R30" s="142"/>
      <c r="S30" s="143"/>
      <c r="T30" s="142"/>
      <c r="U30" s="143"/>
      <c r="V30" s="144"/>
      <c r="W30" s="145"/>
      <c r="X30" s="1"/>
      <c r="Y30" s="1"/>
      <c r="Z30" s="1"/>
    </row>
    <row r="31" spans="1:26" ht="39.75" customHeight="1" x14ac:dyDescent="0.25">
      <c r="A31" s="130">
        <f t="shared" si="0"/>
        <v>18</v>
      </c>
      <c r="B31" s="146"/>
      <c r="C31" s="132"/>
      <c r="D31" s="133"/>
      <c r="E31" s="147"/>
      <c r="F31" s="135"/>
      <c r="G31" s="147"/>
      <c r="H31" s="137"/>
      <c r="I31" s="137"/>
      <c r="J31" s="138"/>
      <c r="K31" s="139"/>
      <c r="L31" s="140"/>
      <c r="M31" s="141"/>
      <c r="N31" s="148"/>
      <c r="O31" s="143"/>
      <c r="P31" s="148"/>
      <c r="Q31" s="143"/>
      <c r="R31" s="148"/>
      <c r="S31" s="143"/>
      <c r="T31" s="148"/>
      <c r="U31" s="143"/>
      <c r="V31" s="149"/>
      <c r="W31" s="150"/>
      <c r="X31" s="1"/>
      <c r="Y31" s="1"/>
      <c r="Z31" s="1"/>
    </row>
    <row r="32" spans="1:26" ht="39.75" customHeight="1" x14ac:dyDescent="0.25">
      <c r="A32" s="130">
        <f t="shared" si="0"/>
        <v>19</v>
      </c>
      <c r="B32" s="131"/>
      <c r="C32" s="132"/>
      <c r="D32" s="133"/>
      <c r="E32" s="134"/>
      <c r="F32" s="135"/>
      <c r="G32" s="134"/>
      <c r="H32" s="137"/>
      <c r="I32" s="137"/>
      <c r="J32" s="138"/>
      <c r="K32" s="139"/>
      <c r="L32" s="140"/>
      <c r="M32" s="141"/>
      <c r="N32" s="142"/>
      <c r="O32" s="143"/>
      <c r="P32" s="142"/>
      <c r="Q32" s="143"/>
      <c r="R32" s="142"/>
      <c r="S32" s="143"/>
      <c r="T32" s="142"/>
      <c r="U32" s="143"/>
      <c r="V32" s="144"/>
      <c r="W32" s="145"/>
      <c r="X32" s="1"/>
      <c r="Y32" s="1"/>
      <c r="Z32" s="1"/>
    </row>
    <row r="33" spans="1:26" ht="39.75" customHeight="1" x14ac:dyDescent="0.25">
      <c r="A33" s="130">
        <f t="shared" si="0"/>
        <v>20</v>
      </c>
      <c r="B33" s="146"/>
      <c r="C33" s="132"/>
      <c r="D33" s="133"/>
      <c r="E33" s="147"/>
      <c r="F33" s="135"/>
      <c r="G33" s="147"/>
      <c r="H33" s="137"/>
      <c r="I33" s="137"/>
      <c r="J33" s="138"/>
      <c r="K33" s="139"/>
      <c r="L33" s="140"/>
      <c r="M33" s="141"/>
      <c r="N33" s="148"/>
      <c r="O33" s="143"/>
      <c r="P33" s="148"/>
      <c r="Q33" s="143"/>
      <c r="R33" s="148"/>
      <c r="S33" s="143"/>
      <c r="T33" s="148"/>
      <c r="U33" s="143"/>
      <c r="V33" s="149"/>
      <c r="W33" s="150"/>
      <c r="X33" s="1"/>
      <c r="Y33" s="1"/>
      <c r="Z33" s="1"/>
    </row>
    <row r="34" spans="1:26" ht="39.75" customHeight="1" x14ac:dyDescent="0.25">
      <c r="A34" s="130">
        <f t="shared" si="0"/>
        <v>21</v>
      </c>
      <c r="B34" s="131"/>
      <c r="C34" s="132"/>
      <c r="D34" s="133"/>
      <c r="E34" s="134"/>
      <c r="F34" s="135"/>
      <c r="G34" s="134"/>
      <c r="H34" s="137"/>
      <c r="I34" s="137"/>
      <c r="J34" s="138"/>
      <c r="K34" s="139"/>
      <c r="L34" s="140"/>
      <c r="M34" s="141"/>
      <c r="N34" s="142"/>
      <c r="O34" s="143"/>
      <c r="P34" s="142"/>
      <c r="Q34" s="143"/>
      <c r="R34" s="142"/>
      <c r="S34" s="143"/>
      <c r="T34" s="142"/>
      <c r="U34" s="143"/>
      <c r="V34" s="144"/>
      <c r="W34" s="145"/>
      <c r="X34" s="1"/>
      <c r="Y34" s="1"/>
      <c r="Z34" s="1"/>
    </row>
    <row r="35" spans="1:26" ht="39.75" customHeight="1" x14ac:dyDescent="0.25">
      <c r="A35" s="130">
        <f t="shared" si="0"/>
        <v>22</v>
      </c>
      <c r="B35" s="146"/>
      <c r="C35" s="132"/>
      <c r="D35" s="133"/>
      <c r="E35" s="147"/>
      <c r="F35" s="135"/>
      <c r="G35" s="147"/>
      <c r="H35" s="137"/>
      <c r="I35" s="137"/>
      <c r="J35" s="138"/>
      <c r="K35" s="139"/>
      <c r="L35" s="140"/>
      <c r="M35" s="141"/>
      <c r="N35" s="148"/>
      <c r="O35" s="143"/>
      <c r="P35" s="148"/>
      <c r="Q35" s="143"/>
      <c r="R35" s="148"/>
      <c r="S35" s="143"/>
      <c r="T35" s="148"/>
      <c r="U35" s="143"/>
      <c r="V35" s="149"/>
      <c r="W35" s="150"/>
      <c r="X35" s="1"/>
      <c r="Y35" s="1"/>
      <c r="Z35" s="1"/>
    </row>
    <row r="36" spans="1:26" ht="39.75" customHeight="1" x14ac:dyDescent="0.25">
      <c r="A36" s="130">
        <f t="shared" si="0"/>
        <v>23</v>
      </c>
      <c r="B36" s="131"/>
      <c r="C36" s="132"/>
      <c r="D36" s="133"/>
      <c r="E36" s="134"/>
      <c r="F36" s="135"/>
      <c r="G36" s="134"/>
      <c r="H36" s="137"/>
      <c r="I36" s="137"/>
      <c r="J36" s="138"/>
      <c r="K36" s="139"/>
      <c r="L36" s="140"/>
      <c r="M36" s="141"/>
      <c r="N36" s="142"/>
      <c r="O36" s="143"/>
      <c r="P36" s="142"/>
      <c r="Q36" s="143"/>
      <c r="R36" s="142"/>
      <c r="S36" s="143"/>
      <c r="T36" s="142"/>
      <c r="U36" s="143"/>
      <c r="V36" s="144"/>
      <c r="W36" s="145"/>
      <c r="X36" s="1"/>
      <c r="Y36" s="1"/>
      <c r="Z36" s="1"/>
    </row>
    <row r="37" spans="1:26" ht="39.75" customHeight="1" x14ac:dyDescent="0.25">
      <c r="A37" s="130">
        <f t="shared" si="0"/>
        <v>24</v>
      </c>
      <c r="B37" s="146"/>
      <c r="C37" s="132"/>
      <c r="D37" s="133"/>
      <c r="E37" s="147"/>
      <c r="F37" s="135"/>
      <c r="G37" s="147"/>
      <c r="H37" s="137"/>
      <c r="I37" s="137"/>
      <c r="J37" s="138"/>
      <c r="K37" s="139"/>
      <c r="L37" s="140"/>
      <c r="M37" s="141"/>
      <c r="N37" s="148"/>
      <c r="O37" s="143"/>
      <c r="P37" s="148"/>
      <c r="Q37" s="143"/>
      <c r="R37" s="148"/>
      <c r="S37" s="143"/>
      <c r="T37" s="148"/>
      <c r="U37" s="143"/>
      <c r="V37" s="149"/>
      <c r="W37" s="150"/>
      <c r="X37" s="1"/>
      <c r="Y37" s="1"/>
      <c r="Z37" s="1"/>
    </row>
    <row r="38" spans="1:26" ht="39.75" customHeight="1" x14ac:dyDescent="0.25">
      <c r="A38" s="130">
        <f t="shared" si="0"/>
        <v>25</v>
      </c>
      <c r="B38" s="131"/>
      <c r="C38" s="132"/>
      <c r="D38" s="133"/>
      <c r="E38" s="134"/>
      <c r="F38" s="135"/>
      <c r="G38" s="134"/>
      <c r="H38" s="137"/>
      <c r="I38" s="137"/>
      <c r="J38" s="138"/>
      <c r="K38" s="139"/>
      <c r="L38" s="140"/>
      <c r="M38" s="141"/>
      <c r="N38" s="142"/>
      <c r="O38" s="143"/>
      <c r="P38" s="142"/>
      <c r="Q38" s="143"/>
      <c r="R38" s="142"/>
      <c r="S38" s="143"/>
      <c r="T38" s="142"/>
      <c r="U38" s="143"/>
      <c r="V38" s="144"/>
      <c r="W38" s="145"/>
      <c r="X38" s="1"/>
      <c r="Y38" s="1"/>
      <c r="Z38" s="1"/>
    </row>
    <row r="39" spans="1:26" ht="39.75" customHeight="1" x14ac:dyDescent="0.25">
      <c r="A39" s="130">
        <f t="shared" si="0"/>
        <v>26</v>
      </c>
      <c r="B39" s="146"/>
      <c r="C39" s="132"/>
      <c r="D39" s="133"/>
      <c r="E39" s="147"/>
      <c r="F39" s="135"/>
      <c r="G39" s="147"/>
      <c r="H39" s="137"/>
      <c r="I39" s="137"/>
      <c r="J39" s="138"/>
      <c r="K39" s="139"/>
      <c r="L39" s="140"/>
      <c r="M39" s="141"/>
      <c r="N39" s="148"/>
      <c r="O39" s="143"/>
      <c r="P39" s="148"/>
      <c r="Q39" s="143"/>
      <c r="R39" s="148"/>
      <c r="S39" s="143"/>
      <c r="T39" s="148"/>
      <c r="U39" s="143"/>
      <c r="V39" s="149"/>
      <c r="W39" s="150"/>
      <c r="X39" s="1"/>
      <c r="Y39" s="1"/>
      <c r="Z39" s="1"/>
    </row>
    <row r="40" spans="1:26" ht="39.75" customHeight="1" x14ac:dyDescent="0.25">
      <c r="A40" s="130">
        <f t="shared" si="0"/>
        <v>27</v>
      </c>
      <c r="B40" s="131"/>
      <c r="C40" s="132"/>
      <c r="D40" s="133"/>
      <c r="E40" s="134"/>
      <c r="F40" s="135"/>
      <c r="G40" s="134"/>
      <c r="H40" s="137"/>
      <c r="I40" s="137"/>
      <c r="J40" s="138"/>
      <c r="K40" s="139"/>
      <c r="L40" s="140"/>
      <c r="M40" s="141"/>
      <c r="N40" s="142"/>
      <c r="O40" s="143"/>
      <c r="P40" s="142"/>
      <c r="Q40" s="143"/>
      <c r="R40" s="142"/>
      <c r="S40" s="143"/>
      <c r="T40" s="142"/>
      <c r="U40" s="143"/>
      <c r="V40" s="144"/>
      <c r="W40" s="145"/>
      <c r="X40" s="1"/>
      <c r="Y40" s="1"/>
      <c r="Z40" s="1"/>
    </row>
    <row r="41" spans="1:26" ht="39.75" customHeight="1" x14ac:dyDescent="0.25">
      <c r="A41" s="130">
        <f t="shared" si="0"/>
        <v>28</v>
      </c>
      <c r="B41" s="146"/>
      <c r="C41" s="132"/>
      <c r="D41" s="133"/>
      <c r="E41" s="147"/>
      <c r="F41" s="135"/>
      <c r="G41" s="147"/>
      <c r="H41" s="137"/>
      <c r="I41" s="137"/>
      <c r="J41" s="138"/>
      <c r="K41" s="139"/>
      <c r="L41" s="140"/>
      <c r="M41" s="141"/>
      <c r="N41" s="148"/>
      <c r="O41" s="143"/>
      <c r="P41" s="148"/>
      <c r="Q41" s="143"/>
      <c r="R41" s="148"/>
      <c r="S41" s="143"/>
      <c r="T41" s="148"/>
      <c r="U41" s="143"/>
      <c r="V41" s="149"/>
      <c r="W41" s="150"/>
      <c r="X41" s="1"/>
      <c r="Y41" s="1"/>
      <c r="Z41" s="1"/>
    </row>
    <row r="42" spans="1:26" ht="39.75" customHeight="1" x14ac:dyDescent="0.25">
      <c r="A42" s="130">
        <f t="shared" si="0"/>
        <v>29</v>
      </c>
      <c r="B42" s="131"/>
      <c r="C42" s="132"/>
      <c r="D42" s="133"/>
      <c r="E42" s="134"/>
      <c r="F42" s="135"/>
      <c r="G42" s="134"/>
      <c r="H42" s="137"/>
      <c r="I42" s="137"/>
      <c r="J42" s="138"/>
      <c r="K42" s="139"/>
      <c r="L42" s="140"/>
      <c r="M42" s="141"/>
      <c r="N42" s="142"/>
      <c r="O42" s="143"/>
      <c r="P42" s="142"/>
      <c r="Q42" s="143"/>
      <c r="R42" s="142"/>
      <c r="S42" s="143"/>
      <c r="T42" s="142"/>
      <c r="U42" s="143"/>
      <c r="V42" s="144"/>
      <c r="W42" s="145"/>
      <c r="X42" s="1"/>
      <c r="Y42" s="1"/>
      <c r="Z42" s="1"/>
    </row>
    <row r="43" spans="1:26" ht="39.75" customHeight="1" x14ac:dyDescent="0.25">
      <c r="A43" s="130">
        <f t="shared" si="0"/>
        <v>30</v>
      </c>
      <c r="B43" s="146"/>
      <c r="C43" s="132"/>
      <c r="D43" s="133"/>
      <c r="E43" s="147"/>
      <c r="F43" s="135"/>
      <c r="G43" s="147"/>
      <c r="H43" s="137"/>
      <c r="I43" s="137"/>
      <c r="J43" s="138"/>
      <c r="K43" s="139"/>
      <c r="L43" s="140"/>
      <c r="M43" s="141"/>
      <c r="N43" s="148"/>
      <c r="O43" s="143"/>
      <c r="P43" s="148"/>
      <c r="Q43" s="143"/>
      <c r="R43" s="148"/>
      <c r="S43" s="143"/>
      <c r="T43" s="148"/>
      <c r="U43" s="143"/>
      <c r="V43" s="149"/>
      <c r="W43" s="150"/>
      <c r="X43" s="1"/>
      <c r="Y43" s="1"/>
      <c r="Z43" s="1"/>
    </row>
    <row r="44" spans="1:26" ht="39.75" customHeight="1" x14ac:dyDescent="0.25">
      <c r="A44" s="130">
        <f t="shared" si="0"/>
        <v>31</v>
      </c>
      <c r="B44" s="131"/>
      <c r="C44" s="132"/>
      <c r="D44" s="133"/>
      <c r="E44" s="134"/>
      <c r="F44" s="135"/>
      <c r="G44" s="134"/>
      <c r="H44" s="137"/>
      <c r="I44" s="137"/>
      <c r="J44" s="138"/>
      <c r="K44" s="139"/>
      <c r="L44" s="140"/>
      <c r="M44" s="141"/>
      <c r="N44" s="142"/>
      <c r="O44" s="143"/>
      <c r="P44" s="142"/>
      <c r="Q44" s="143"/>
      <c r="R44" s="142"/>
      <c r="S44" s="143"/>
      <c r="T44" s="142"/>
      <c r="U44" s="143"/>
      <c r="V44" s="144"/>
      <c r="W44" s="145"/>
      <c r="X44" s="1"/>
      <c r="Y44" s="1"/>
      <c r="Z44" s="1"/>
    </row>
    <row r="45" spans="1:26" ht="39.75" customHeight="1" x14ac:dyDescent="0.25">
      <c r="A45" s="130">
        <f t="shared" si="0"/>
        <v>32</v>
      </c>
      <c r="B45" s="146"/>
      <c r="C45" s="132"/>
      <c r="D45" s="133"/>
      <c r="E45" s="147"/>
      <c r="F45" s="135"/>
      <c r="G45" s="147"/>
      <c r="H45" s="137"/>
      <c r="I45" s="137"/>
      <c r="J45" s="138"/>
      <c r="K45" s="139"/>
      <c r="L45" s="140"/>
      <c r="M45" s="141"/>
      <c r="N45" s="148"/>
      <c r="O45" s="143"/>
      <c r="P45" s="148"/>
      <c r="Q45" s="143"/>
      <c r="R45" s="148"/>
      <c r="S45" s="143"/>
      <c r="T45" s="148"/>
      <c r="U45" s="143"/>
      <c r="V45" s="149"/>
      <c r="W45" s="150"/>
      <c r="X45" s="1"/>
      <c r="Y45" s="1"/>
      <c r="Z45" s="1"/>
    </row>
    <row r="46" spans="1:26" ht="39.75" customHeight="1" x14ac:dyDescent="0.25">
      <c r="A46" s="130">
        <f t="shared" si="0"/>
        <v>33</v>
      </c>
      <c r="B46" s="131"/>
      <c r="C46" s="132"/>
      <c r="D46" s="133"/>
      <c r="E46" s="134"/>
      <c r="F46" s="135"/>
      <c r="G46" s="134"/>
      <c r="H46" s="137"/>
      <c r="I46" s="137"/>
      <c r="J46" s="138"/>
      <c r="K46" s="139"/>
      <c r="L46" s="140"/>
      <c r="M46" s="141"/>
      <c r="N46" s="142"/>
      <c r="O46" s="143"/>
      <c r="P46" s="142"/>
      <c r="Q46" s="143"/>
      <c r="R46" s="142"/>
      <c r="S46" s="143"/>
      <c r="T46" s="142"/>
      <c r="U46" s="143"/>
      <c r="V46" s="144"/>
      <c r="W46" s="145"/>
      <c r="X46" s="1"/>
      <c r="Y46" s="1"/>
      <c r="Z46" s="1"/>
    </row>
    <row r="47" spans="1:26" ht="39.75" customHeight="1" x14ac:dyDescent="0.25">
      <c r="A47" s="130">
        <f t="shared" si="0"/>
        <v>34</v>
      </c>
      <c r="B47" s="146"/>
      <c r="C47" s="132"/>
      <c r="D47" s="133"/>
      <c r="E47" s="147"/>
      <c r="F47" s="135"/>
      <c r="G47" s="147"/>
      <c r="H47" s="137"/>
      <c r="I47" s="137"/>
      <c r="J47" s="138"/>
      <c r="K47" s="139"/>
      <c r="L47" s="140"/>
      <c r="M47" s="141"/>
      <c r="N47" s="148"/>
      <c r="O47" s="143"/>
      <c r="P47" s="148"/>
      <c r="Q47" s="143"/>
      <c r="R47" s="148"/>
      <c r="S47" s="143"/>
      <c r="T47" s="148"/>
      <c r="U47" s="143"/>
      <c r="V47" s="149"/>
      <c r="W47" s="150"/>
      <c r="X47" s="1"/>
      <c r="Y47" s="1"/>
      <c r="Z47" s="1"/>
    </row>
    <row r="48" spans="1:26" ht="39.75" customHeight="1" x14ac:dyDescent="0.25">
      <c r="A48" s="130">
        <f t="shared" si="0"/>
        <v>35</v>
      </c>
      <c r="B48" s="131"/>
      <c r="C48" s="132"/>
      <c r="D48" s="133"/>
      <c r="E48" s="134"/>
      <c r="F48" s="135"/>
      <c r="G48" s="134"/>
      <c r="H48" s="137"/>
      <c r="I48" s="137"/>
      <c r="J48" s="138"/>
      <c r="K48" s="139"/>
      <c r="L48" s="140"/>
      <c r="M48" s="141"/>
      <c r="N48" s="142"/>
      <c r="O48" s="143"/>
      <c r="P48" s="142"/>
      <c r="Q48" s="143"/>
      <c r="R48" s="142"/>
      <c r="S48" s="143"/>
      <c r="T48" s="142"/>
      <c r="U48" s="143"/>
      <c r="V48" s="144"/>
      <c r="W48" s="145"/>
      <c r="X48" s="1"/>
      <c r="Y48" s="1"/>
      <c r="Z48" s="1"/>
    </row>
    <row r="49" spans="1:26" ht="39.75" customHeight="1" x14ac:dyDescent="0.25">
      <c r="A49" s="130">
        <f t="shared" si="0"/>
        <v>36</v>
      </c>
      <c r="B49" s="146"/>
      <c r="C49" s="132"/>
      <c r="D49" s="133"/>
      <c r="E49" s="147"/>
      <c r="F49" s="135"/>
      <c r="G49" s="147"/>
      <c r="H49" s="137"/>
      <c r="I49" s="137"/>
      <c r="J49" s="138"/>
      <c r="K49" s="139"/>
      <c r="L49" s="140"/>
      <c r="M49" s="141"/>
      <c r="N49" s="148"/>
      <c r="O49" s="143"/>
      <c r="P49" s="148"/>
      <c r="Q49" s="143"/>
      <c r="R49" s="148"/>
      <c r="S49" s="143"/>
      <c r="T49" s="148"/>
      <c r="U49" s="143"/>
      <c r="V49" s="149"/>
      <c r="W49" s="150"/>
      <c r="X49" s="1"/>
      <c r="Y49" s="1"/>
      <c r="Z49" s="1"/>
    </row>
    <row r="50" spans="1:26" ht="39.75" customHeight="1" x14ac:dyDescent="0.25">
      <c r="A50" s="130">
        <f t="shared" si="0"/>
        <v>37</v>
      </c>
      <c r="B50" s="131"/>
      <c r="C50" s="132"/>
      <c r="D50" s="133"/>
      <c r="E50" s="134"/>
      <c r="F50" s="135"/>
      <c r="G50" s="134"/>
      <c r="H50" s="137"/>
      <c r="I50" s="137"/>
      <c r="J50" s="138"/>
      <c r="K50" s="139"/>
      <c r="L50" s="140"/>
      <c r="M50" s="141"/>
      <c r="N50" s="142"/>
      <c r="O50" s="143"/>
      <c r="P50" s="142"/>
      <c r="Q50" s="143"/>
      <c r="R50" s="142"/>
      <c r="S50" s="143"/>
      <c r="T50" s="142"/>
      <c r="U50" s="143"/>
      <c r="V50" s="144"/>
      <c r="W50" s="145"/>
      <c r="X50" s="1"/>
      <c r="Y50" s="1"/>
      <c r="Z50" s="1"/>
    </row>
    <row r="51" spans="1:26" ht="39.75" customHeight="1" x14ac:dyDescent="0.25">
      <c r="A51" s="130">
        <f t="shared" si="0"/>
        <v>38</v>
      </c>
      <c r="B51" s="146"/>
      <c r="C51" s="132"/>
      <c r="D51" s="133"/>
      <c r="E51" s="147"/>
      <c r="F51" s="135"/>
      <c r="G51" s="147"/>
      <c r="H51" s="137"/>
      <c r="I51" s="137"/>
      <c r="J51" s="138"/>
      <c r="K51" s="139"/>
      <c r="L51" s="140"/>
      <c r="M51" s="141"/>
      <c r="N51" s="148"/>
      <c r="O51" s="143"/>
      <c r="P51" s="148"/>
      <c r="Q51" s="143"/>
      <c r="R51" s="148"/>
      <c r="S51" s="143"/>
      <c r="T51" s="148"/>
      <c r="U51" s="143"/>
      <c r="V51" s="149"/>
      <c r="W51" s="150"/>
      <c r="X51" s="1"/>
      <c r="Y51" s="1"/>
      <c r="Z51" s="1"/>
    </row>
    <row r="52" spans="1:26" ht="39.75" customHeight="1" x14ac:dyDescent="0.25">
      <c r="A52" s="130">
        <f t="shared" si="0"/>
        <v>39</v>
      </c>
      <c r="B52" s="131"/>
      <c r="C52" s="132"/>
      <c r="D52" s="133"/>
      <c r="E52" s="134"/>
      <c r="F52" s="135"/>
      <c r="G52" s="134"/>
      <c r="H52" s="137"/>
      <c r="I52" s="137"/>
      <c r="J52" s="138"/>
      <c r="K52" s="139"/>
      <c r="L52" s="140"/>
      <c r="M52" s="141"/>
      <c r="N52" s="142"/>
      <c r="O52" s="143"/>
      <c r="P52" s="142"/>
      <c r="Q52" s="143"/>
      <c r="R52" s="142"/>
      <c r="S52" s="143"/>
      <c r="T52" s="142"/>
      <c r="U52" s="143"/>
      <c r="V52" s="144"/>
      <c r="W52" s="145"/>
      <c r="X52" s="1"/>
      <c r="Y52" s="1"/>
      <c r="Z52" s="1"/>
    </row>
    <row r="53" spans="1:26" ht="39.75" customHeight="1" x14ac:dyDescent="0.25">
      <c r="A53" s="130">
        <f t="shared" si="0"/>
        <v>40</v>
      </c>
      <c r="B53" s="146"/>
      <c r="C53" s="132"/>
      <c r="D53" s="133"/>
      <c r="E53" s="147"/>
      <c r="F53" s="135"/>
      <c r="G53" s="147"/>
      <c r="H53" s="137"/>
      <c r="I53" s="137"/>
      <c r="J53" s="138"/>
      <c r="K53" s="139"/>
      <c r="L53" s="140"/>
      <c r="M53" s="141"/>
      <c r="N53" s="148"/>
      <c r="O53" s="143"/>
      <c r="P53" s="148"/>
      <c r="Q53" s="143"/>
      <c r="R53" s="148"/>
      <c r="S53" s="143"/>
      <c r="T53" s="148"/>
      <c r="U53" s="143"/>
      <c r="V53" s="149"/>
      <c r="W53" s="150"/>
      <c r="X53" s="1"/>
      <c r="Y53" s="1"/>
      <c r="Z53" s="1"/>
    </row>
    <row r="54" spans="1:26" ht="39.75" customHeight="1" x14ac:dyDescent="0.25">
      <c r="A54" s="130">
        <f t="shared" si="0"/>
        <v>41</v>
      </c>
      <c r="B54" s="131"/>
      <c r="C54" s="132"/>
      <c r="D54" s="133"/>
      <c r="E54" s="134"/>
      <c r="F54" s="135"/>
      <c r="G54" s="134"/>
      <c r="H54" s="137"/>
      <c r="I54" s="137"/>
      <c r="J54" s="138"/>
      <c r="K54" s="139"/>
      <c r="L54" s="140"/>
      <c r="M54" s="141"/>
      <c r="N54" s="142"/>
      <c r="O54" s="143"/>
      <c r="P54" s="142"/>
      <c r="Q54" s="143"/>
      <c r="R54" s="142"/>
      <c r="S54" s="143"/>
      <c r="T54" s="142"/>
      <c r="U54" s="143"/>
      <c r="V54" s="144"/>
      <c r="W54" s="145"/>
      <c r="X54" s="1"/>
      <c r="Y54" s="1"/>
      <c r="Z54" s="1"/>
    </row>
    <row r="55" spans="1:26" ht="39.75" customHeight="1" x14ac:dyDescent="0.25">
      <c r="A55" s="130">
        <f t="shared" si="0"/>
        <v>42</v>
      </c>
      <c r="B55" s="146"/>
      <c r="C55" s="132"/>
      <c r="D55" s="133"/>
      <c r="E55" s="147"/>
      <c r="F55" s="135"/>
      <c r="G55" s="147"/>
      <c r="H55" s="137"/>
      <c r="I55" s="137"/>
      <c r="J55" s="138"/>
      <c r="K55" s="139"/>
      <c r="L55" s="140"/>
      <c r="M55" s="141"/>
      <c r="N55" s="148"/>
      <c r="O55" s="143"/>
      <c r="P55" s="148"/>
      <c r="Q55" s="143"/>
      <c r="R55" s="148"/>
      <c r="S55" s="143"/>
      <c r="T55" s="148"/>
      <c r="U55" s="143"/>
      <c r="V55" s="149"/>
      <c r="W55" s="150"/>
      <c r="X55" s="1"/>
      <c r="Y55" s="1"/>
      <c r="Z55" s="1"/>
    </row>
    <row r="56" spans="1:26" ht="39.75" customHeight="1" x14ac:dyDescent="0.25">
      <c r="A56" s="130">
        <f t="shared" si="0"/>
        <v>43</v>
      </c>
      <c r="B56" s="131"/>
      <c r="C56" s="132"/>
      <c r="D56" s="133"/>
      <c r="E56" s="134"/>
      <c r="F56" s="135"/>
      <c r="G56" s="134"/>
      <c r="H56" s="137"/>
      <c r="I56" s="137"/>
      <c r="J56" s="138"/>
      <c r="K56" s="139"/>
      <c r="L56" s="140"/>
      <c r="M56" s="141"/>
      <c r="N56" s="142"/>
      <c r="O56" s="143"/>
      <c r="P56" s="142"/>
      <c r="Q56" s="143"/>
      <c r="R56" s="142"/>
      <c r="S56" s="143"/>
      <c r="T56" s="142"/>
      <c r="U56" s="143"/>
      <c r="V56" s="144"/>
      <c r="W56" s="145"/>
      <c r="X56" s="1"/>
      <c r="Y56" s="1"/>
      <c r="Z56" s="1"/>
    </row>
    <row r="57" spans="1:26" ht="39.75" customHeight="1" x14ac:dyDescent="0.25">
      <c r="A57" s="130">
        <f t="shared" si="0"/>
        <v>44</v>
      </c>
      <c r="B57" s="146"/>
      <c r="C57" s="132"/>
      <c r="D57" s="133"/>
      <c r="E57" s="147"/>
      <c r="F57" s="135"/>
      <c r="G57" s="147"/>
      <c r="H57" s="137"/>
      <c r="I57" s="137"/>
      <c r="J57" s="138"/>
      <c r="K57" s="139"/>
      <c r="L57" s="140"/>
      <c r="M57" s="141"/>
      <c r="N57" s="148"/>
      <c r="O57" s="143"/>
      <c r="P57" s="148"/>
      <c r="Q57" s="143"/>
      <c r="R57" s="148"/>
      <c r="S57" s="143"/>
      <c r="T57" s="148"/>
      <c r="U57" s="143"/>
      <c r="V57" s="149"/>
      <c r="W57" s="150"/>
      <c r="X57" s="1"/>
      <c r="Y57" s="1"/>
      <c r="Z57" s="1"/>
    </row>
    <row r="58" spans="1:26" ht="39.75" customHeight="1" x14ac:dyDescent="0.25">
      <c r="A58" s="130">
        <f t="shared" si="0"/>
        <v>45</v>
      </c>
      <c r="B58" s="131"/>
      <c r="C58" s="132"/>
      <c r="D58" s="133"/>
      <c r="E58" s="134"/>
      <c r="F58" s="135"/>
      <c r="G58" s="134"/>
      <c r="H58" s="137"/>
      <c r="I58" s="137"/>
      <c r="J58" s="138"/>
      <c r="K58" s="139"/>
      <c r="L58" s="140"/>
      <c r="M58" s="141"/>
      <c r="N58" s="142"/>
      <c r="O58" s="143"/>
      <c r="P58" s="142"/>
      <c r="Q58" s="143"/>
      <c r="R58" s="142"/>
      <c r="S58" s="143"/>
      <c r="T58" s="142"/>
      <c r="U58" s="143"/>
      <c r="V58" s="144"/>
      <c r="W58" s="145"/>
      <c r="X58" s="1"/>
      <c r="Y58" s="1"/>
      <c r="Z58" s="1"/>
    </row>
    <row r="59" spans="1:26" ht="39.75" customHeight="1" x14ac:dyDescent="0.25">
      <c r="A59" s="130">
        <f t="shared" si="0"/>
        <v>46</v>
      </c>
      <c r="B59" s="146"/>
      <c r="C59" s="132"/>
      <c r="D59" s="133"/>
      <c r="E59" s="147"/>
      <c r="F59" s="135"/>
      <c r="G59" s="147"/>
      <c r="H59" s="137"/>
      <c r="I59" s="137"/>
      <c r="J59" s="138"/>
      <c r="K59" s="139"/>
      <c r="L59" s="140"/>
      <c r="M59" s="141"/>
      <c r="N59" s="148"/>
      <c r="O59" s="143"/>
      <c r="P59" s="148"/>
      <c r="Q59" s="143"/>
      <c r="R59" s="148"/>
      <c r="S59" s="143"/>
      <c r="T59" s="148"/>
      <c r="U59" s="143"/>
      <c r="V59" s="149"/>
      <c r="W59" s="150"/>
      <c r="X59" s="1"/>
      <c r="Y59" s="1"/>
      <c r="Z59" s="1"/>
    </row>
    <row r="60" spans="1:26" ht="39.75" customHeight="1" x14ac:dyDescent="0.25">
      <c r="A60" s="130">
        <f t="shared" si="0"/>
        <v>47</v>
      </c>
      <c r="B60" s="131"/>
      <c r="C60" s="132"/>
      <c r="D60" s="133"/>
      <c r="E60" s="134"/>
      <c r="F60" s="135"/>
      <c r="G60" s="134"/>
      <c r="H60" s="137"/>
      <c r="I60" s="137"/>
      <c r="J60" s="138"/>
      <c r="K60" s="139"/>
      <c r="L60" s="140"/>
      <c r="M60" s="141"/>
      <c r="N60" s="142"/>
      <c r="O60" s="143"/>
      <c r="P60" s="142"/>
      <c r="Q60" s="143"/>
      <c r="R60" s="142"/>
      <c r="S60" s="143"/>
      <c r="T60" s="142"/>
      <c r="U60" s="143"/>
      <c r="V60" s="144"/>
      <c r="W60" s="145"/>
      <c r="X60" s="1"/>
      <c r="Y60" s="1"/>
      <c r="Z60" s="1"/>
    </row>
    <row r="61" spans="1:26" ht="39.75" customHeight="1" x14ac:dyDescent="0.25">
      <c r="A61" s="130">
        <f t="shared" si="0"/>
        <v>48</v>
      </c>
      <c r="B61" s="146"/>
      <c r="C61" s="132"/>
      <c r="D61" s="133"/>
      <c r="E61" s="147"/>
      <c r="F61" s="135"/>
      <c r="G61" s="147"/>
      <c r="H61" s="137"/>
      <c r="I61" s="137"/>
      <c r="J61" s="138"/>
      <c r="K61" s="139"/>
      <c r="L61" s="140"/>
      <c r="M61" s="141"/>
      <c r="N61" s="148"/>
      <c r="O61" s="143"/>
      <c r="P61" s="148"/>
      <c r="Q61" s="143"/>
      <c r="R61" s="148"/>
      <c r="S61" s="143"/>
      <c r="T61" s="148"/>
      <c r="U61" s="143"/>
      <c r="V61" s="149"/>
      <c r="W61" s="150"/>
      <c r="X61" s="1"/>
      <c r="Y61" s="1"/>
      <c r="Z61" s="1"/>
    </row>
    <row r="62" spans="1:26" ht="39.75" customHeight="1" x14ac:dyDescent="0.25">
      <c r="A62" s="130">
        <f t="shared" si="0"/>
        <v>49</v>
      </c>
      <c r="B62" s="131"/>
      <c r="C62" s="132"/>
      <c r="D62" s="133"/>
      <c r="E62" s="134"/>
      <c r="F62" s="135"/>
      <c r="G62" s="134"/>
      <c r="H62" s="137"/>
      <c r="I62" s="137"/>
      <c r="J62" s="138"/>
      <c r="K62" s="139"/>
      <c r="L62" s="140"/>
      <c r="M62" s="141"/>
      <c r="N62" s="142"/>
      <c r="O62" s="143"/>
      <c r="P62" s="142"/>
      <c r="Q62" s="143"/>
      <c r="R62" s="142"/>
      <c r="S62" s="143"/>
      <c r="T62" s="142"/>
      <c r="U62" s="143"/>
      <c r="V62" s="144"/>
      <c r="W62" s="145"/>
      <c r="X62" s="1"/>
      <c r="Y62" s="1"/>
      <c r="Z62" s="1"/>
    </row>
    <row r="63" spans="1:26" ht="39.75" customHeight="1" x14ac:dyDescent="0.25">
      <c r="A63" s="130">
        <f t="shared" si="0"/>
        <v>50</v>
      </c>
      <c r="B63" s="146"/>
      <c r="C63" s="132"/>
      <c r="D63" s="133"/>
      <c r="E63" s="147"/>
      <c r="F63" s="135"/>
      <c r="G63" s="147"/>
      <c r="H63" s="137"/>
      <c r="I63" s="137"/>
      <c r="J63" s="138"/>
      <c r="K63" s="139"/>
      <c r="L63" s="140"/>
      <c r="M63" s="141"/>
      <c r="N63" s="148"/>
      <c r="O63" s="143"/>
      <c r="P63" s="148"/>
      <c r="Q63" s="143"/>
      <c r="R63" s="148"/>
      <c r="S63" s="143"/>
      <c r="T63" s="148"/>
      <c r="U63" s="143"/>
      <c r="V63" s="149"/>
      <c r="W63" s="150"/>
      <c r="X63" s="1"/>
      <c r="Y63" s="1"/>
      <c r="Z63" s="1"/>
    </row>
    <row r="64" spans="1:26" ht="39.75" customHeight="1" x14ac:dyDescent="0.25">
      <c r="A64" s="130">
        <f t="shared" ref="A64:A76" si="1">ROW(J51)</f>
        <v>51</v>
      </c>
      <c r="B64" s="131"/>
      <c r="C64" s="132"/>
      <c r="D64" s="133"/>
      <c r="E64" s="134"/>
      <c r="F64" s="135"/>
      <c r="G64" s="134"/>
      <c r="H64" s="136"/>
      <c r="I64" s="137"/>
      <c r="J64" s="138"/>
      <c r="K64" s="139"/>
      <c r="L64" s="140"/>
      <c r="M64" s="141"/>
      <c r="N64" s="142"/>
      <c r="O64" s="143"/>
      <c r="P64" s="142"/>
      <c r="Q64" s="143"/>
      <c r="R64" s="142"/>
      <c r="S64" s="143"/>
      <c r="T64" s="142"/>
      <c r="U64" s="143"/>
      <c r="V64" s="144"/>
      <c r="W64" s="145"/>
      <c r="X64" s="1"/>
      <c r="Y64" s="1"/>
      <c r="Z64" s="1"/>
    </row>
    <row r="65" spans="1:26" ht="39.75" customHeight="1" x14ac:dyDescent="0.25">
      <c r="A65" s="130">
        <f t="shared" si="1"/>
        <v>52</v>
      </c>
      <c r="B65" s="146"/>
      <c r="C65" s="132"/>
      <c r="D65" s="133"/>
      <c r="E65" s="147"/>
      <c r="F65" s="135"/>
      <c r="G65" s="147"/>
      <c r="H65" s="137"/>
      <c r="I65" s="137"/>
      <c r="J65" s="138"/>
      <c r="K65" s="139"/>
      <c r="L65" s="140"/>
      <c r="M65" s="141"/>
      <c r="N65" s="148"/>
      <c r="O65" s="143"/>
      <c r="P65" s="148"/>
      <c r="Q65" s="143"/>
      <c r="R65" s="148"/>
      <c r="S65" s="143"/>
      <c r="T65" s="148"/>
      <c r="U65" s="143"/>
      <c r="V65" s="149"/>
      <c r="W65" s="150"/>
      <c r="X65" s="1"/>
      <c r="Y65" s="1"/>
      <c r="Z65" s="1"/>
    </row>
    <row r="66" spans="1:26" ht="39.75" customHeight="1" x14ac:dyDescent="0.25">
      <c r="A66" s="130">
        <f t="shared" si="1"/>
        <v>53</v>
      </c>
      <c r="B66" s="131"/>
      <c r="C66" s="132"/>
      <c r="D66" s="133"/>
      <c r="E66" s="134"/>
      <c r="F66" s="135"/>
      <c r="G66" s="134"/>
      <c r="H66" s="137"/>
      <c r="I66" s="137"/>
      <c r="J66" s="138"/>
      <c r="K66" s="139"/>
      <c r="L66" s="140"/>
      <c r="M66" s="141"/>
      <c r="N66" s="142"/>
      <c r="O66" s="143"/>
      <c r="P66" s="142"/>
      <c r="Q66" s="143"/>
      <c r="R66" s="142"/>
      <c r="S66" s="143"/>
      <c r="T66" s="142"/>
      <c r="U66" s="143"/>
      <c r="V66" s="144"/>
      <c r="W66" s="145"/>
      <c r="X66" s="1"/>
      <c r="Y66" s="1"/>
      <c r="Z66" s="1"/>
    </row>
    <row r="67" spans="1:26" ht="39.75" customHeight="1" x14ac:dyDescent="0.25">
      <c r="A67" s="130">
        <f t="shared" si="1"/>
        <v>54</v>
      </c>
      <c r="B67" s="146"/>
      <c r="C67" s="132"/>
      <c r="D67" s="133"/>
      <c r="E67" s="147"/>
      <c r="F67" s="135"/>
      <c r="G67" s="147"/>
      <c r="H67" s="137"/>
      <c r="I67" s="137"/>
      <c r="J67" s="138"/>
      <c r="K67" s="139"/>
      <c r="L67" s="140"/>
      <c r="M67" s="141"/>
      <c r="N67" s="148"/>
      <c r="O67" s="143"/>
      <c r="P67" s="148"/>
      <c r="Q67" s="143"/>
      <c r="R67" s="148"/>
      <c r="S67" s="143"/>
      <c r="T67" s="148"/>
      <c r="U67" s="143"/>
      <c r="V67" s="149"/>
      <c r="W67" s="150"/>
      <c r="X67" s="1"/>
      <c r="Y67" s="1"/>
      <c r="Z67" s="1"/>
    </row>
    <row r="68" spans="1:26" ht="39.75" customHeight="1" x14ac:dyDescent="0.25">
      <c r="A68" s="130">
        <f t="shared" si="1"/>
        <v>55</v>
      </c>
      <c r="B68" s="131"/>
      <c r="C68" s="132"/>
      <c r="D68" s="133"/>
      <c r="E68" s="134"/>
      <c r="F68" s="135"/>
      <c r="G68" s="134"/>
      <c r="H68" s="137"/>
      <c r="I68" s="137"/>
      <c r="J68" s="138"/>
      <c r="K68" s="139"/>
      <c r="L68" s="140"/>
      <c r="M68" s="141"/>
      <c r="N68" s="142"/>
      <c r="O68" s="143"/>
      <c r="P68" s="142"/>
      <c r="Q68" s="143"/>
      <c r="R68" s="142"/>
      <c r="S68" s="143"/>
      <c r="T68" s="142"/>
      <c r="U68" s="143"/>
      <c r="V68" s="144"/>
      <c r="W68" s="145"/>
      <c r="X68" s="1"/>
      <c r="Y68" s="1"/>
      <c r="Z68" s="1"/>
    </row>
    <row r="69" spans="1:26" ht="39.75" customHeight="1" x14ac:dyDescent="0.25">
      <c r="A69" s="130">
        <f t="shared" si="1"/>
        <v>56</v>
      </c>
      <c r="B69" s="146"/>
      <c r="C69" s="132"/>
      <c r="D69" s="133"/>
      <c r="E69" s="147"/>
      <c r="F69" s="135"/>
      <c r="G69" s="147"/>
      <c r="H69" s="137"/>
      <c r="I69" s="137"/>
      <c r="J69" s="138"/>
      <c r="K69" s="139"/>
      <c r="L69" s="140"/>
      <c r="M69" s="141"/>
      <c r="N69" s="148"/>
      <c r="O69" s="143"/>
      <c r="P69" s="148"/>
      <c r="Q69" s="143"/>
      <c r="R69" s="148"/>
      <c r="S69" s="143"/>
      <c r="T69" s="148"/>
      <c r="U69" s="143"/>
      <c r="V69" s="149"/>
      <c r="W69" s="150"/>
      <c r="X69" s="1"/>
      <c r="Y69" s="1"/>
      <c r="Z69" s="1"/>
    </row>
    <row r="70" spans="1:26" ht="39.75" customHeight="1" x14ac:dyDescent="0.25">
      <c r="A70" s="130">
        <f t="shared" si="1"/>
        <v>57</v>
      </c>
      <c r="B70" s="131"/>
      <c r="C70" s="132"/>
      <c r="D70" s="133"/>
      <c r="E70" s="134"/>
      <c r="F70" s="135"/>
      <c r="G70" s="134"/>
      <c r="H70" s="137"/>
      <c r="I70" s="137"/>
      <c r="J70" s="138"/>
      <c r="K70" s="139"/>
      <c r="L70" s="140"/>
      <c r="M70" s="141"/>
      <c r="N70" s="142"/>
      <c r="O70" s="143"/>
      <c r="P70" s="142"/>
      <c r="Q70" s="143"/>
      <c r="R70" s="142"/>
      <c r="S70" s="143"/>
      <c r="T70" s="142"/>
      <c r="U70" s="143"/>
      <c r="V70" s="144"/>
      <c r="W70" s="145"/>
      <c r="X70" s="1"/>
      <c r="Y70" s="1"/>
      <c r="Z70" s="1"/>
    </row>
    <row r="71" spans="1:26" ht="39.75" customHeight="1" x14ac:dyDescent="0.25">
      <c r="A71" s="130">
        <f t="shared" si="1"/>
        <v>58</v>
      </c>
      <c r="B71" s="146"/>
      <c r="C71" s="132"/>
      <c r="D71" s="133"/>
      <c r="E71" s="147"/>
      <c r="F71" s="135"/>
      <c r="G71" s="147"/>
      <c r="H71" s="137"/>
      <c r="I71" s="137"/>
      <c r="J71" s="138"/>
      <c r="K71" s="139"/>
      <c r="L71" s="140"/>
      <c r="M71" s="141"/>
      <c r="N71" s="148"/>
      <c r="O71" s="143"/>
      <c r="P71" s="148"/>
      <c r="Q71" s="143"/>
      <c r="R71" s="148"/>
      <c r="S71" s="143"/>
      <c r="T71" s="148"/>
      <c r="U71" s="143"/>
      <c r="V71" s="149"/>
      <c r="W71" s="150"/>
      <c r="X71" s="1"/>
      <c r="Y71" s="1"/>
      <c r="Z71" s="1"/>
    </row>
    <row r="72" spans="1:26" ht="39.75" customHeight="1" x14ac:dyDescent="0.25">
      <c r="A72" s="130">
        <f t="shared" si="1"/>
        <v>59</v>
      </c>
      <c r="B72" s="131"/>
      <c r="C72" s="132"/>
      <c r="D72" s="133"/>
      <c r="E72" s="134"/>
      <c r="F72" s="135"/>
      <c r="G72" s="134"/>
      <c r="H72" s="137"/>
      <c r="I72" s="137"/>
      <c r="J72" s="138"/>
      <c r="K72" s="139"/>
      <c r="L72" s="140"/>
      <c r="M72" s="141"/>
      <c r="N72" s="142"/>
      <c r="O72" s="143"/>
      <c r="P72" s="142"/>
      <c r="Q72" s="143"/>
      <c r="R72" s="142"/>
      <c r="S72" s="143"/>
      <c r="T72" s="142"/>
      <c r="U72" s="143"/>
      <c r="V72" s="144"/>
      <c r="W72" s="145"/>
      <c r="X72" s="1"/>
      <c r="Y72" s="1"/>
      <c r="Z72" s="1"/>
    </row>
    <row r="73" spans="1:26" ht="39.75" customHeight="1" x14ac:dyDescent="0.25">
      <c r="A73" s="130">
        <f t="shared" si="1"/>
        <v>60</v>
      </c>
      <c r="B73" s="146"/>
      <c r="C73" s="132"/>
      <c r="D73" s="133"/>
      <c r="E73" s="147"/>
      <c r="F73" s="135"/>
      <c r="G73" s="147"/>
      <c r="H73" s="137"/>
      <c r="I73" s="137"/>
      <c r="J73" s="138"/>
      <c r="K73" s="139"/>
      <c r="L73" s="140"/>
      <c r="M73" s="141"/>
      <c r="N73" s="148"/>
      <c r="O73" s="143"/>
      <c r="P73" s="148"/>
      <c r="Q73" s="143"/>
      <c r="R73" s="148"/>
      <c r="S73" s="143"/>
      <c r="T73" s="148"/>
      <c r="U73" s="143"/>
      <c r="V73" s="149"/>
      <c r="W73" s="150"/>
      <c r="X73" s="1"/>
      <c r="Y73" s="1"/>
      <c r="Z73" s="1"/>
    </row>
    <row r="74" spans="1:26" ht="39.75" customHeight="1" x14ac:dyDescent="0.25">
      <c r="A74" s="130">
        <f t="shared" si="1"/>
        <v>61</v>
      </c>
      <c r="B74" s="131"/>
      <c r="C74" s="132"/>
      <c r="D74" s="133"/>
      <c r="E74" s="134"/>
      <c r="F74" s="135"/>
      <c r="G74" s="134"/>
      <c r="H74" s="137"/>
      <c r="I74" s="137"/>
      <c r="J74" s="138"/>
      <c r="K74" s="139"/>
      <c r="L74" s="140"/>
      <c r="M74" s="141"/>
      <c r="N74" s="142"/>
      <c r="O74" s="143"/>
      <c r="P74" s="142"/>
      <c r="Q74" s="143"/>
      <c r="R74" s="142"/>
      <c r="S74" s="143"/>
      <c r="T74" s="142"/>
      <c r="U74" s="143"/>
      <c r="V74" s="144"/>
      <c r="W74" s="145"/>
      <c r="X74" s="1"/>
      <c r="Y74" s="1"/>
      <c r="Z74" s="1"/>
    </row>
    <row r="75" spans="1:26" ht="39.75" customHeight="1" x14ac:dyDescent="0.25">
      <c r="A75" s="130">
        <f t="shared" si="1"/>
        <v>62</v>
      </c>
      <c r="B75" s="146"/>
      <c r="C75" s="132"/>
      <c r="D75" s="133"/>
      <c r="E75" s="147"/>
      <c r="F75" s="135"/>
      <c r="G75" s="147"/>
      <c r="H75" s="137"/>
      <c r="I75" s="137"/>
      <c r="J75" s="138"/>
      <c r="K75" s="139"/>
      <c r="L75" s="140"/>
      <c r="M75" s="141"/>
      <c r="N75" s="148"/>
      <c r="O75" s="143"/>
      <c r="P75" s="148"/>
      <c r="Q75" s="143"/>
      <c r="R75" s="148"/>
      <c r="S75" s="143"/>
      <c r="T75" s="148"/>
      <c r="U75" s="143"/>
      <c r="V75" s="149"/>
      <c r="W75" s="150"/>
      <c r="X75" s="1"/>
      <c r="Y75" s="1"/>
      <c r="Z75" s="1"/>
    </row>
    <row r="76" spans="1:26" ht="39.75" customHeight="1" x14ac:dyDescent="0.25">
      <c r="A76" s="130">
        <f t="shared" si="1"/>
        <v>63</v>
      </c>
      <c r="B76" s="131"/>
      <c r="C76" s="132"/>
      <c r="D76" s="133"/>
      <c r="E76" s="134"/>
      <c r="F76" s="135"/>
      <c r="G76" s="134"/>
      <c r="H76" s="137"/>
      <c r="I76" s="137"/>
      <c r="J76" s="138"/>
      <c r="K76" s="139"/>
      <c r="L76" s="140"/>
      <c r="M76" s="141"/>
      <c r="N76" s="142"/>
      <c r="O76" s="143"/>
      <c r="P76" s="142"/>
      <c r="Q76" s="143"/>
      <c r="R76" s="142"/>
      <c r="S76" s="143"/>
      <c r="T76" s="142"/>
      <c r="U76" s="143"/>
      <c r="V76" s="144"/>
      <c r="W76" s="145"/>
      <c r="X76" s="1"/>
      <c r="Y76" s="1"/>
      <c r="Z76" s="1"/>
    </row>
    <row r="77" spans="1:26" ht="39.75" customHeight="1" x14ac:dyDescent="0.25">
      <c r="A77" s="130">
        <f t="shared" ref="A77:A331" si="2">ROW(A64)</f>
        <v>64</v>
      </c>
      <c r="B77" s="146"/>
      <c r="C77" s="132"/>
      <c r="D77" s="133"/>
      <c r="E77" s="147"/>
      <c r="F77" s="135"/>
      <c r="G77" s="147"/>
      <c r="H77" s="137"/>
      <c r="I77" s="137"/>
      <c r="J77" s="138"/>
      <c r="K77" s="139"/>
      <c r="L77" s="140"/>
      <c r="M77" s="141"/>
      <c r="N77" s="148"/>
      <c r="O77" s="143"/>
      <c r="P77" s="148"/>
      <c r="Q77" s="143"/>
      <c r="R77" s="148"/>
      <c r="S77" s="143"/>
      <c r="T77" s="148"/>
      <c r="U77" s="143"/>
      <c r="V77" s="149"/>
      <c r="W77" s="150"/>
      <c r="X77" s="1"/>
      <c r="Y77" s="1"/>
      <c r="Z77" s="1"/>
    </row>
    <row r="78" spans="1:26" ht="39.75" customHeight="1" x14ac:dyDescent="0.25">
      <c r="A78" s="130">
        <f t="shared" si="2"/>
        <v>65</v>
      </c>
      <c r="B78" s="131"/>
      <c r="C78" s="132"/>
      <c r="D78" s="133"/>
      <c r="E78" s="134"/>
      <c r="F78" s="135"/>
      <c r="G78" s="134"/>
      <c r="H78" s="137"/>
      <c r="I78" s="137"/>
      <c r="J78" s="138"/>
      <c r="K78" s="139"/>
      <c r="L78" s="140"/>
      <c r="M78" s="141"/>
      <c r="N78" s="142"/>
      <c r="O78" s="143"/>
      <c r="P78" s="142"/>
      <c r="Q78" s="143"/>
      <c r="R78" s="142"/>
      <c r="S78" s="143"/>
      <c r="T78" s="142"/>
      <c r="U78" s="143"/>
      <c r="V78" s="144"/>
      <c r="W78" s="145"/>
      <c r="X78" s="1"/>
      <c r="Y78" s="1"/>
      <c r="Z78" s="1"/>
    </row>
    <row r="79" spans="1:26" ht="39.75" customHeight="1" x14ac:dyDescent="0.25">
      <c r="A79" s="130">
        <f t="shared" si="2"/>
        <v>66</v>
      </c>
      <c r="B79" s="146"/>
      <c r="C79" s="132"/>
      <c r="D79" s="133"/>
      <c r="E79" s="147"/>
      <c r="F79" s="135"/>
      <c r="G79" s="147"/>
      <c r="H79" s="137"/>
      <c r="I79" s="137"/>
      <c r="J79" s="138"/>
      <c r="K79" s="139"/>
      <c r="L79" s="140"/>
      <c r="M79" s="141"/>
      <c r="N79" s="148"/>
      <c r="O79" s="143"/>
      <c r="P79" s="148"/>
      <c r="Q79" s="143"/>
      <c r="R79" s="148"/>
      <c r="S79" s="143"/>
      <c r="T79" s="148"/>
      <c r="U79" s="143"/>
      <c r="V79" s="149"/>
      <c r="W79" s="150"/>
      <c r="X79" s="1"/>
      <c r="Y79" s="1"/>
      <c r="Z79" s="1"/>
    </row>
    <row r="80" spans="1:26" ht="39.75" customHeight="1" x14ac:dyDescent="0.25">
      <c r="A80" s="130">
        <f t="shared" si="2"/>
        <v>67</v>
      </c>
      <c r="B80" s="131"/>
      <c r="C80" s="132"/>
      <c r="D80" s="133"/>
      <c r="E80" s="134"/>
      <c r="F80" s="135"/>
      <c r="G80" s="134"/>
      <c r="H80" s="137"/>
      <c r="I80" s="137"/>
      <c r="J80" s="138"/>
      <c r="K80" s="139"/>
      <c r="L80" s="140"/>
      <c r="M80" s="141"/>
      <c r="N80" s="142"/>
      <c r="O80" s="143"/>
      <c r="P80" s="142"/>
      <c r="Q80" s="143"/>
      <c r="R80" s="142"/>
      <c r="S80" s="143"/>
      <c r="T80" s="142"/>
      <c r="U80" s="143"/>
      <c r="V80" s="144"/>
      <c r="W80" s="145"/>
      <c r="X80" s="1"/>
      <c r="Y80" s="1"/>
      <c r="Z80" s="1"/>
    </row>
    <row r="81" spans="1:26" ht="39.75" customHeight="1" x14ac:dyDescent="0.25">
      <c r="A81" s="130">
        <f t="shared" si="2"/>
        <v>68</v>
      </c>
      <c r="B81" s="146"/>
      <c r="C81" s="132"/>
      <c r="D81" s="133"/>
      <c r="E81" s="147"/>
      <c r="F81" s="135"/>
      <c r="G81" s="147"/>
      <c r="H81" s="137"/>
      <c r="I81" s="137"/>
      <c r="J81" s="138"/>
      <c r="K81" s="139"/>
      <c r="L81" s="140"/>
      <c r="M81" s="141"/>
      <c r="N81" s="148"/>
      <c r="O81" s="143"/>
      <c r="P81" s="148"/>
      <c r="Q81" s="143"/>
      <c r="R81" s="148"/>
      <c r="S81" s="143"/>
      <c r="T81" s="148"/>
      <c r="U81" s="143"/>
      <c r="V81" s="149"/>
      <c r="W81" s="150"/>
      <c r="X81" s="1"/>
      <c r="Y81" s="1"/>
      <c r="Z81" s="1"/>
    </row>
    <row r="82" spans="1:26" ht="39.75" customHeight="1" x14ac:dyDescent="0.25">
      <c r="A82" s="130">
        <f t="shared" si="2"/>
        <v>69</v>
      </c>
      <c r="B82" s="131"/>
      <c r="C82" s="132"/>
      <c r="D82" s="133"/>
      <c r="E82" s="134"/>
      <c r="F82" s="135"/>
      <c r="G82" s="134"/>
      <c r="H82" s="137"/>
      <c r="I82" s="137"/>
      <c r="J82" s="138"/>
      <c r="K82" s="139"/>
      <c r="L82" s="140"/>
      <c r="M82" s="141"/>
      <c r="N82" s="142"/>
      <c r="O82" s="143"/>
      <c r="P82" s="142"/>
      <c r="Q82" s="143"/>
      <c r="R82" s="142"/>
      <c r="S82" s="143"/>
      <c r="T82" s="142"/>
      <c r="U82" s="143"/>
      <c r="V82" s="144"/>
      <c r="W82" s="145"/>
      <c r="X82" s="1"/>
      <c r="Y82" s="1"/>
      <c r="Z82" s="1"/>
    </row>
    <row r="83" spans="1:26" ht="39.75" customHeight="1" x14ac:dyDescent="0.25">
      <c r="A83" s="130">
        <f t="shared" si="2"/>
        <v>70</v>
      </c>
      <c r="B83" s="146"/>
      <c r="C83" s="132"/>
      <c r="D83" s="133"/>
      <c r="E83" s="147"/>
      <c r="F83" s="135"/>
      <c r="G83" s="147"/>
      <c r="H83" s="137"/>
      <c r="I83" s="137"/>
      <c r="J83" s="138"/>
      <c r="K83" s="139"/>
      <c r="L83" s="140"/>
      <c r="M83" s="141"/>
      <c r="N83" s="148"/>
      <c r="O83" s="143"/>
      <c r="P83" s="148"/>
      <c r="Q83" s="143"/>
      <c r="R83" s="148"/>
      <c r="S83" s="143"/>
      <c r="T83" s="148"/>
      <c r="U83" s="143"/>
      <c r="V83" s="149"/>
      <c r="W83" s="150"/>
      <c r="X83" s="1"/>
      <c r="Y83" s="1"/>
      <c r="Z83" s="1"/>
    </row>
    <row r="84" spans="1:26" ht="39.75" customHeight="1" x14ac:dyDescent="0.25">
      <c r="A84" s="130">
        <f t="shared" si="2"/>
        <v>71</v>
      </c>
      <c r="B84" s="131"/>
      <c r="C84" s="132"/>
      <c r="D84" s="133"/>
      <c r="E84" s="134"/>
      <c r="F84" s="135"/>
      <c r="G84" s="134"/>
      <c r="H84" s="137"/>
      <c r="I84" s="137"/>
      <c r="J84" s="138"/>
      <c r="K84" s="139"/>
      <c r="L84" s="140"/>
      <c r="M84" s="141"/>
      <c r="N84" s="142"/>
      <c r="O84" s="143"/>
      <c r="P84" s="142"/>
      <c r="Q84" s="143"/>
      <c r="R84" s="142"/>
      <c r="S84" s="143"/>
      <c r="T84" s="142"/>
      <c r="U84" s="143"/>
      <c r="V84" s="144"/>
      <c r="W84" s="145"/>
      <c r="X84" s="1"/>
      <c r="Y84" s="1"/>
      <c r="Z84" s="1"/>
    </row>
    <row r="85" spans="1:26" ht="39.75" customHeight="1" x14ac:dyDescent="0.25">
      <c r="A85" s="130">
        <f t="shared" si="2"/>
        <v>72</v>
      </c>
      <c r="B85" s="146"/>
      <c r="C85" s="132"/>
      <c r="D85" s="133"/>
      <c r="E85" s="147"/>
      <c r="F85" s="135"/>
      <c r="G85" s="147"/>
      <c r="H85" s="137"/>
      <c r="I85" s="137"/>
      <c r="J85" s="138"/>
      <c r="K85" s="139"/>
      <c r="L85" s="140"/>
      <c r="M85" s="141"/>
      <c r="N85" s="148"/>
      <c r="O85" s="143"/>
      <c r="P85" s="148"/>
      <c r="Q85" s="143"/>
      <c r="R85" s="148"/>
      <c r="S85" s="143"/>
      <c r="T85" s="148"/>
      <c r="U85" s="143"/>
      <c r="V85" s="149"/>
      <c r="W85" s="150"/>
      <c r="X85" s="1"/>
      <c r="Y85" s="1"/>
      <c r="Z85" s="1"/>
    </row>
    <row r="86" spans="1:26" ht="39.75" customHeight="1" x14ac:dyDescent="0.25">
      <c r="A86" s="130">
        <f t="shared" si="2"/>
        <v>73</v>
      </c>
      <c r="B86" s="131"/>
      <c r="C86" s="132"/>
      <c r="D86" s="133"/>
      <c r="E86" s="134"/>
      <c r="F86" s="135"/>
      <c r="G86" s="134"/>
      <c r="H86" s="137"/>
      <c r="I86" s="137"/>
      <c r="J86" s="138"/>
      <c r="K86" s="139"/>
      <c r="L86" s="140"/>
      <c r="M86" s="141"/>
      <c r="N86" s="142"/>
      <c r="O86" s="143"/>
      <c r="P86" s="142"/>
      <c r="Q86" s="143"/>
      <c r="R86" s="142"/>
      <c r="S86" s="143"/>
      <c r="T86" s="142"/>
      <c r="U86" s="143"/>
      <c r="V86" s="144"/>
      <c r="W86" s="145"/>
      <c r="X86" s="1"/>
      <c r="Y86" s="1"/>
      <c r="Z86" s="1"/>
    </row>
    <row r="87" spans="1:26" ht="39.75" customHeight="1" x14ac:dyDescent="0.25">
      <c r="A87" s="130">
        <f t="shared" si="2"/>
        <v>74</v>
      </c>
      <c r="B87" s="146"/>
      <c r="C87" s="132"/>
      <c r="D87" s="133"/>
      <c r="E87" s="147"/>
      <c r="F87" s="135"/>
      <c r="G87" s="147"/>
      <c r="H87" s="137"/>
      <c r="I87" s="137"/>
      <c r="J87" s="138"/>
      <c r="K87" s="139"/>
      <c r="L87" s="140"/>
      <c r="M87" s="141"/>
      <c r="N87" s="148"/>
      <c r="O87" s="143"/>
      <c r="P87" s="148"/>
      <c r="Q87" s="143"/>
      <c r="R87" s="148"/>
      <c r="S87" s="143"/>
      <c r="T87" s="148"/>
      <c r="U87" s="143"/>
      <c r="V87" s="149"/>
      <c r="W87" s="150"/>
      <c r="X87" s="1"/>
      <c r="Y87" s="1"/>
      <c r="Z87" s="1"/>
    </row>
    <row r="88" spans="1:26" ht="39.75" customHeight="1" x14ac:dyDescent="0.25">
      <c r="A88" s="130">
        <f t="shared" si="2"/>
        <v>75</v>
      </c>
      <c r="B88" s="131"/>
      <c r="C88" s="132"/>
      <c r="D88" s="133"/>
      <c r="E88" s="134"/>
      <c r="F88" s="135"/>
      <c r="G88" s="134"/>
      <c r="H88" s="137"/>
      <c r="I88" s="137"/>
      <c r="J88" s="138"/>
      <c r="K88" s="139"/>
      <c r="L88" s="140"/>
      <c r="M88" s="141"/>
      <c r="N88" s="142"/>
      <c r="O88" s="143"/>
      <c r="P88" s="142"/>
      <c r="Q88" s="143"/>
      <c r="R88" s="142"/>
      <c r="S88" s="143"/>
      <c r="T88" s="142"/>
      <c r="U88" s="143"/>
      <c r="V88" s="144"/>
      <c r="W88" s="145"/>
      <c r="X88" s="1"/>
      <c r="Y88" s="1"/>
      <c r="Z88" s="1"/>
    </row>
    <row r="89" spans="1:26" ht="39.75" customHeight="1" x14ac:dyDescent="0.25">
      <c r="A89" s="130">
        <f t="shared" si="2"/>
        <v>76</v>
      </c>
      <c r="B89" s="146"/>
      <c r="C89" s="132"/>
      <c r="D89" s="133"/>
      <c r="E89" s="147"/>
      <c r="F89" s="135"/>
      <c r="G89" s="147"/>
      <c r="H89" s="137"/>
      <c r="I89" s="137"/>
      <c r="J89" s="138"/>
      <c r="K89" s="139"/>
      <c r="L89" s="140"/>
      <c r="M89" s="141"/>
      <c r="N89" s="148"/>
      <c r="O89" s="143"/>
      <c r="P89" s="148"/>
      <c r="Q89" s="143"/>
      <c r="R89" s="148"/>
      <c r="S89" s="143"/>
      <c r="T89" s="148"/>
      <c r="U89" s="143"/>
      <c r="V89" s="149"/>
      <c r="W89" s="150"/>
      <c r="X89" s="1"/>
      <c r="Y89" s="1"/>
      <c r="Z89" s="1"/>
    </row>
    <row r="90" spans="1:26" ht="39.75" customHeight="1" x14ac:dyDescent="0.25">
      <c r="A90" s="130">
        <f t="shared" si="2"/>
        <v>77</v>
      </c>
      <c r="B90" s="131"/>
      <c r="C90" s="132"/>
      <c r="D90" s="133"/>
      <c r="E90" s="134"/>
      <c r="F90" s="135"/>
      <c r="G90" s="134"/>
      <c r="H90" s="137"/>
      <c r="I90" s="137"/>
      <c r="J90" s="138"/>
      <c r="K90" s="139"/>
      <c r="L90" s="140"/>
      <c r="M90" s="141"/>
      <c r="N90" s="142"/>
      <c r="O90" s="143"/>
      <c r="P90" s="142"/>
      <c r="Q90" s="143"/>
      <c r="R90" s="142"/>
      <c r="S90" s="143"/>
      <c r="T90" s="142"/>
      <c r="U90" s="143"/>
      <c r="V90" s="144"/>
      <c r="W90" s="145"/>
      <c r="X90" s="1"/>
      <c r="Y90" s="1"/>
      <c r="Z90" s="1"/>
    </row>
    <row r="91" spans="1:26" ht="39.75" customHeight="1" x14ac:dyDescent="0.25">
      <c r="A91" s="130">
        <f t="shared" si="2"/>
        <v>78</v>
      </c>
      <c r="B91" s="146"/>
      <c r="C91" s="132"/>
      <c r="D91" s="133"/>
      <c r="E91" s="147"/>
      <c r="F91" s="135"/>
      <c r="G91" s="147"/>
      <c r="H91" s="137"/>
      <c r="I91" s="137"/>
      <c r="J91" s="138"/>
      <c r="K91" s="139"/>
      <c r="L91" s="140"/>
      <c r="M91" s="141"/>
      <c r="N91" s="148"/>
      <c r="O91" s="143"/>
      <c r="P91" s="148"/>
      <c r="Q91" s="143"/>
      <c r="R91" s="148"/>
      <c r="S91" s="143"/>
      <c r="T91" s="148"/>
      <c r="U91" s="143"/>
      <c r="V91" s="149"/>
      <c r="W91" s="150"/>
      <c r="X91" s="1"/>
      <c r="Y91" s="1"/>
      <c r="Z91" s="1"/>
    </row>
    <row r="92" spans="1:26" ht="39.75" customHeight="1" x14ac:dyDescent="0.25">
      <c r="A92" s="130">
        <f t="shared" si="2"/>
        <v>79</v>
      </c>
      <c r="B92" s="131"/>
      <c r="C92" s="132"/>
      <c r="D92" s="133"/>
      <c r="E92" s="134"/>
      <c r="F92" s="135"/>
      <c r="G92" s="134"/>
      <c r="H92" s="137"/>
      <c r="I92" s="137"/>
      <c r="J92" s="138"/>
      <c r="K92" s="139"/>
      <c r="L92" s="140"/>
      <c r="M92" s="141"/>
      <c r="N92" s="142"/>
      <c r="O92" s="143"/>
      <c r="P92" s="142"/>
      <c r="Q92" s="143"/>
      <c r="R92" s="142"/>
      <c r="S92" s="143"/>
      <c r="T92" s="142"/>
      <c r="U92" s="143"/>
      <c r="V92" s="144"/>
      <c r="W92" s="145"/>
      <c r="X92" s="1"/>
      <c r="Y92" s="1"/>
      <c r="Z92" s="1"/>
    </row>
    <row r="93" spans="1:26" ht="39.75" customHeight="1" x14ac:dyDescent="0.25">
      <c r="A93" s="130">
        <f t="shared" si="2"/>
        <v>80</v>
      </c>
      <c r="B93" s="146"/>
      <c r="C93" s="132"/>
      <c r="D93" s="133"/>
      <c r="E93" s="147"/>
      <c r="F93" s="135"/>
      <c r="G93" s="147"/>
      <c r="H93" s="137"/>
      <c r="I93" s="137"/>
      <c r="J93" s="138"/>
      <c r="K93" s="139"/>
      <c r="L93" s="140"/>
      <c r="M93" s="141"/>
      <c r="N93" s="148"/>
      <c r="O93" s="143"/>
      <c r="P93" s="148"/>
      <c r="Q93" s="143"/>
      <c r="R93" s="148"/>
      <c r="S93" s="143"/>
      <c r="T93" s="148"/>
      <c r="U93" s="143"/>
      <c r="V93" s="149"/>
      <c r="W93" s="150"/>
      <c r="X93" s="1"/>
      <c r="Y93" s="1"/>
      <c r="Z93" s="1"/>
    </row>
    <row r="94" spans="1:26" ht="39.75" customHeight="1" x14ac:dyDescent="0.25">
      <c r="A94" s="130">
        <f t="shared" si="2"/>
        <v>81</v>
      </c>
      <c r="B94" s="131"/>
      <c r="C94" s="132"/>
      <c r="D94" s="133"/>
      <c r="E94" s="134"/>
      <c r="F94" s="135"/>
      <c r="G94" s="134"/>
      <c r="H94" s="137"/>
      <c r="I94" s="137"/>
      <c r="J94" s="138"/>
      <c r="K94" s="139"/>
      <c r="L94" s="140"/>
      <c r="M94" s="141"/>
      <c r="N94" s="142"/>
      <c r="O94" s="143"/>
      <c r="P94" s="142"/>
      <c r="Q94" s="143"/>
      <c r="R94" s="142"/>
      <c r="S94" s="143"/>
      <c r="T94" s="142"/>
      <c r="U94" s="143"/>
      <c r="V94" s="144"/>
      <c r="W94" s="145"/>
      <c r="X94" s="1"/>
      <c r="Y94" s="1"/>
      <c r="Z94" s="1"/>
    </row>
    <row r="95" spans="1:26" ht="39.75" customHeight="1" x14ac:dyDescent="0.25">
      <c r="A95" s="130">
        <f t="shared" si="2"/>
        <v>82</v>
      </c>
      <c r="B95" s="146"/>
      <c r="C95" s="132"/>
      <c r="D95" s="133"/>
      <c r="E95" s="147"/>
      <c r="F95" s="135"/>
      <c r="G95" s="147"/>
      <c r="H95" s="137"/>
      <c r="I95" s="137"/>
      <c r="J95" s="138"/>
      <c r="K95" s="139"/>
      <c r="L95" s="140"/>
      <c r="M95" s="141"/>
      <c r="N95" s="148"/>
      <c r="O95" s="143"/>
      <c r="P95" s="148"/>
      <c r="Q95" s="143"/>
      <c r="R95" s="148"/>
      <c r="S95" s="143"/>
      <c r="T95" s="148"/>
      <c r="U95" s="143"/>
      <c r="V95" s="149"/>
      <c r="W95" s="150"/>
      <c r="X95" s="1"/>
      <c r="Y95" s="1"/>
      <c r="Z95" s="1"/>
    </row>
    <row r="96" spans="1:26" ht="39.75" customHeight="1" x14ac:dyDescent="0.25">
      <c r="A96" s="130">
        <f t="shared" si="2"/>
        <v>83</v>
      </c>
      <c r="B96" s="131"/>
      <c r="C96" s="132"/>
      <c r="D96" s="133"/>
      <c r="E96" s="134"/>
      <c r="F96" s="135"/>
      <c r="G96" s="134"/>
      <c r="H96" s="137"/>
      <c r="I96" s="137"/>
      <c r="J96" s="138"/>
      <c r="K96" s="139"/>
      <c r="L96" s="140"/>
      <c r="M96" s="141"/>
      <c r="N96" s="142"/>
      <c r="O96" s="143"/>
      <c r="P96" s="142"/>
      <c r="Q96" s="143"/>
      <c r="R96" s="142"/>
      <c r="S96" s="143"/>
      <c r="T96" s="142"/>
      <c r="U96" s="143"/>
      <c r="V96" s="144"/>
      <c r="W96" s="145"/>
      <c r="X96" s="1"/>
      <c r="Y96" s="1"/>
      <c r="Z96" s="1"/>
    </row>
    <row r="97" spans="1:26" ht="39.75" customHeight="1" x14ac:dyDescent="0.25">
      <c r="A97" s="130">
        <f t="shared" si="2"/>
        <v>84</v>
      </c>
      <c r="B97" s="146"/>
      <c r="C97" s="132"/>
      <c r="D97" s="133"/>
      <c r="E97" s="147"/>
      <c r="F97" s="135"/>
      <c r="G97" s="147"/>
      <c r="H97" s="137"/>
      <c r="I97" s="137"/>
      <c r="J97" s="138"/>
      <c r="K97" s="139"/>
      <c r="L97" s="140"/>
      <c r="M97" s="141"/>
      <c r="N97" s="148"/>
      <c r="O97" s="143"/>
      <c r="P97" s="148"/>
      <c r="Q97" s="143"/>
      <c r="R97" s="148"/>
      <c r="S97" s="143"/>
      <c r="T97" s="148"/>
      <c r="U97" s="143"/>
      <c r="V97" s="149"/>
      <c r="W97" s="150"/>
      <c r="X97" s="1"/>
      <c r="Y97" s="1"/>
      <c r="Z97" s="1"/>
    </row>
    <row r="98" spans="1:26" ht="39.75" customHeight="1" x14ac:dyDescent="0.25">
      <c r="A98" s="130">
        <f t="shared" si="2"/>
        <v>85</v>
      </c>
      <c r="B98" s="131"/>
      <c r="C98" s="132"/>
      <c r="D98" s="133"/>
      <c r="E98" s="134"/>
      <c r="F98" s="135"/>
      <c r="G98" s="134"/>
      <c r="H98" s="137"/>
      <c r="I98" s="137"/>
      <c r="J98" s="138"/>
      <c r="K98" s="139"/>
      <c r="L98" s="140"/>
      <c r="M98" s="141"/>
      <c r="N98" s="142"/>
      <c r="O98" s="143"/>
      <c r="P98" s="142"/>
      <c r="Q98" s="143"/>
      <c r="R98" s="142"/>
      <c r="S98" s="143"/>
      <c r="T98" s="142"/>
      <c r="U98" s="143"/>
      <c r="V98" s="144"/>
      <c r="W98" s="145"/>
      <c r="X98" s="1"/>
      <c r="Y98" s="1"/>
      <c r="Z98" s="1"/>
    </row>
    <row r="99" spans="1:26" ht="39.75" customHeight="1" x14ac:dyDescent="0.25">
      <c r="A99" s="130">
        <f t="shared" si="2"/>
        <v>86</v>
      </c>
      <c r="B99" s="146"/>
      <c r="C99" s="132"/>
      <c r="D99" s="133"/>
      <c r="E99" s="147"/>
      <c r="F99" s="135"/>
      <c r="G99" s="147"/>
      <c r="H99" s="137"/>
      <c r="I99" s="137"/>
      <c r="J99" s="138"/>
      <c r="K99" s="139"/>
      <c r="L99" s="140"/>
      <c r="M99" s="141"/>
      <c r="N99" s="148"/>
      <c r="O99" s="143"/>
      <c r="P99" s="148"/>
      <c r="Q99" s="143"/>
      <c r="R99" s="148"/>
      <c r="S99" s="143"/>
      <c r="T99" s="148"/>
      <c r="U99" s="143"/>
      <c r="V99" s="149"/>
      <c r="W99" s="150"/>
      <c r="X99" s="1"/>
      <c r="Y99" s="1"/>
      <c r="Z99" s="1"/>
    </row>
    <row r="100" spans="1:26" ht="39.75" customHeight="1" x14ac:dyDescent="0.25">
      <c r="A100" s="130">
        <f t="shared" si="2"/>
        <v>87</v>
      </c>
      <c r="B100" s="131"/>
      <c r="C100" s="132"/>
      <c r="D100" s="133"/>
      <c r="E100" s="134"/>
      <c r="F100" s="135"/>
      <c r="G100" s="134"/>
      <c r="H100" s="137"/>
      <c r="I100" s="137"/>
      <c r="J100" s="138"/>
      <c r="K100" s="139"/>
      <c r="L100" s="140"/>
      <c r="M100" s="141"/>
      <c r="N100" s="142"/>
      <c r="O100" s="143"/>
      <c r="P100" s="142"/>
      <c r="Q100" s="143"/>
      <c r="R100" s="142"/>
      <c r="S100" s="143"/>
      <c r="T100" s="142"/>
      <c r="U100" s="143"/>
      <c r="V100" s="144"/>
      <c r="W100" s="145"/>
      <c r="X100" s="1"/>
      <c r="Y100" s="1"/>
      <c r="Z100" s="1"/>
    </row>
    <row r="101" spans="1:26" ht="39.75" customHeight="1" x14ac:dyDescent="0.25">
      <c r="A101" s="130">
        <f t="shared" si="2"/>
        <v>88</v>
      </c>
      <c r="B101" s="146"/>
      <c r="C101" s="132"/>
      <c r="D101" s="133"/>
      <c r="E101" s="147"/>
      <c r="F101" s="135"/>
      <c r="G101" s="147"/>
      <c r="H101" s="137"/>
      <c r="I101" s="137"/>
      <c r="J101" s="138"/>
      <c r="K101" s="139"/>
      <c r="L101" s="140"/>
      <c r="M101" s="141"/>
      <c r="N101" s="148"/>
      <c r="O101" s="143"/>
      <c r="P101" s="148"/>
      <c r="Q101" s="143"/>
      <c r="R101" s="148"/>
      <c r="S101" s="143"/>
      <c r="T101" s="148"/>
      <c r="U101" s="143"/>
      <c r="V101" s="149"/>
      <c r="W101" s="150"/>
      <c r="X101" s="1"/>
      <c r="Y101" s="1"/>
      <c r="Z101" s="1"/>
    </row>
    <row r="102" spans="1:26" ht="39.75" customHeight="1" x14ac:dyDescent="0.25">
      <c r="A102" s="130">
        <f t="shared" si="2"/>
        <v>89</v>
      </c>
      <c r="B102" s="131"/>
      <c r="C102" s="132"/>
      <c r="D102" s="133"/>
      <c r="E102" s="134"/>
      <c r="F102" s="135"/>
      <c r="G102" s="134"/>
      <c r="H102" s="137"/>
      <c r="I102" s="137"/>
      <c r="J102" s="138"/>
      <c r="K102" s="139"/>
      <c r="L102" s="140"/>
      <c r="M102" s="141"/>
      <c r="N102" s="142"/>
      <c r="O102" s="143"/>
      <c r="P102" s="142"/>
      <c r="Q102" s="143"/>
      <c r="R102" s="142"/>
      <c r="S102" s="143"/>
      <c r="T102" s="142"/>
      <c r="U102" s="143"/>
      <c r="V102" s="144"/>
      <c r="W102" s="145"/>
      <c r="X102" s="1"/>
      <c r="Y102" s="1"/>
      <c r="Z102" s="1"/>
    </row>
    <row r="103" spans="1:26" ht="39.75" customHeight="1" x14ac:dyDescent="0.25">
      <c r="A103" s="130">
        <f t="shared" si="2"/>
        <v>90</v>
      </c>
      <c r="B103" s="146"/>
      <c r="C103" s="132"/>
      <c r="D103" s="133"/>
      <c r="E103" s="147"/>
      <c r="F103" s="135"/>
      <c r="G103" s="147"/>
      <c r="H103" s="137"/>
      <c r="I103" s="137"/>
      <c r="J103" s="138"/>
      <c r="K103" s="139"/>
      <c r="L103" s="140"/>
      <c r="M103" s="141"/>
      <c r="N103" s="148"/>
      <c r="O103" s="143"/>
      <c r="P103" s="148"/>
      <c r="Q103" s="143"/>
      <c r="R103" s="148"/>
      <c r="S103" s="143"/>
      <c r="T103" s="148"/>
      <c r="U103" s="143"/>
      <c r="V103" s="149"/>
      <c r="W103" s="150"/>
      <c r="X103" s="1"/>
      <c r="Y103" s="1"/>
      <c r="Z103" s="1"/>
    </row>
    <row r="104" spans="1:26" ht="39.75" customHeight="1" x14ac:dyDescent="0.25">
      <c r="A104" s="130">
        <f t="shared" si="2"/>
        <v>91</v>
      </c>
      <c r="B104" s="131"/>
      <c r="C104" s="132"/>
      <c r="D104" s="133"/>
      <c r="E104" s="134"/>
      <c r="F104" s="135"/>
      <c r="G104" s="134"/>
      <c r="H104" s="137"/>
      <c r="I104" s="137"/>
      <c r="J104" s="138"/>
      <c r="K104" s="139"/>
      <c r="L104" s="140"/>
      <c r="M104" s="141"/>
      <c r="N104" s="142"/>
      <c r="O104" s="143"/>
      <c r="P104" s="142"/>
      <c r="Q104" s="143"/>
      <c r="R104" s="142"/>
      <c r="S104" s="143"/>
      <c r="T104" s="142"/>
      <c r="U104" s="143"/>
      <c r="V104" s="144"/>
      <c r="W104" s="145"/>
      <c r="X104" s="1"/>
      <c r="Y104" s="1"/>
      <c r="Z104" s="1"/>
    </row>
    <row r="105" spans="1:26" ht="39.75" customHeight="1" x14ac:dyDescent="0.25">
      <c r="A105" s="130">
        <f t="shared" si="2"/>
        <v>92</v>
      </c>
      <c r="B105" s="146"/>
      <c r="C105" s="132"/>
      <c r="D105" s="133"/>
      <c r="E105" s="147"/>
      <c r="F105" s="135"/>
      <c r="G105" s="147"/>
      <c r="H105" s="137"/>
      <c r="I105" s="137"/>
      <c r="J105" s="138"/>
      <c r="K105" s="139"/>
      <c r="L105" s="140"/>
      <c r="M105" s="141"/>
      <c r="N105" s="148"/>
      <c r="O105" s="143"/>
      <c r="P105" s="148"/>
      <c r="Q105" s="143"/>
      <c r="R105" s="148"/>
      <c r="S105" s="143"/>
      <c r="T105" s="148"/>
      <c r="U105" s="143"/>
      <c r="V105" s="149"/>
      <c r="W105" s="150"/>
      <c r="X105" s="1"/>
      <c r="Y105" s="1"/>
      <c r="Z105" s="1"/>
    </row>
    <row r="106" spans="1:26" ht="39.75" customHeight="1" x14ac:dyDescent="0.25">
      <c r="A106" s="130">
        <f t="shared" si="2"/>
        <v>93</v>
      </c>
      <c r="B106" s="131"/>
      <c r="C106" s="132"/>
      <c r="D106" s="133"/>
      <c r="E106" s="134"/>
      <c r="F106" s="135"/>
      <c r="G106" s="134"/>
      <c r="H106" s="137"/>
      <c r="I106" s="137"/>
      <c r="J106" s="138"/>
      <c r="K106" s="139"/>
      <c r="L106" s="140"/>
      <c r="M106" s="141"/>
      <c r="N106" s="142"/>
      <c r="O106" s="143"/>
      <c r="P106" s="142"/>
      <c r="Q106" s="143"/>
      <c r="R106" s="142"/>
      <c r="S106" s="143"/>
      <c r="T106" s="142"/>
      <c r="U106" s="143"/>
      <c r="V106" s="144"/>
      <c r="W106" s="145"/>
      <c r="X106" s="1"/>
      <c r="Y106" s="1"/>
      <c r="Z106" s="1"/>
    </row>
    <row r="107" spans="1:26" ht="39.75" customHeight="1" x14ac:dyDescent="0.25">
      <c r="A107" s="130">
        <f t="shared" si="2"/>
        <v>94</v>
      </c>
      <c r="B107" s="146"/>
      <c r="C107" s="132"/>
      <c r="D107" s="133"/>
      <c r="E107" s="147"/>
      <c r="F107" s="135"/>
      <c r="G107" s="147"/>
      <c r="H107" s="137"/>
      <c r="I107" s="137"/>
      <c r="J107" s="138"/>
      <c r="K107" s="139"/>
      <c r="L107" s="140"/>
      <c r="M107" s="141"/>
      <c r="N107" s="148"/>
      <c r="O107" s="143"/>
      <c r="P107" s="148"/>
      <c r="Q107" s="143"/>
      <c r="R107" s="148"/>
      <c r="S107" s="143"/>
      <c r="T107" s="148"/>
      <c r="U107" s="143"/>
      <c r="V107" s="149"/>
      <c r="W107" s="150"/>
      <c r="X107" s="1"/>
      <c r="Y107" s="1"/>
      <c r="Z107" s="1"/>
    </row>
    <row r="108" spans="1:26" ht="39.75" customHeight="1" x14ac:dyDescent="0.25">
      <c r="A108" s="130">
        <f t="shared" si="2"/>
        <v>95</v>
      </c>
      <c r="B108" s="131"/>
      <c r="C108" s="132"/>
      <c r="D108" s="133"/>
      <c r="E108" s="134"/>
      <c r="F108" s="135"/>
      <c r="G108" s="134"/>
      <c r="H108" s="137"/>
      <c r="I108" s="137"/>
      <c r="J108" s="138"/>
      <c r="K108" s="139"/>
      <c r="L108" s="140"/>
      <c r="M108" s="141"/>
      <c r="N108" s="142"/>
      <c r="O108" s="143"/>
      <c r="P108" s="142"/>
      <c r="Q108" s="143"/>
      <c r="R108" s="142"/>
      <c r="S108" s="143"/>
      <c r="T108" s="142"/>
      <c r="U108" s="143"/>
      <c r="V108" s="144"/>
      <c r="W108" s="145"/>
      <c r="X108" s="1"/>
      <c r="Y108" s="1"/>
      <c r="Z108" s="1"/>
    </row>
    <row r="109" spans="1:26" ht="39.75" customHeight="1" x14ac:dyDescent="0.25">
      <c r="A109" s="130">
        <f t="shared" si="2"/>
        <v>96</v>
      </c>
      <c r="B109" s="146"/>
      <c r="C109" s="132"/>
      <c r="D109" s="133"/>
      <c r="E109" s="147"/>
      <c r="F109" s="135"/>
      <c r="G109" s="147"/>
      <c r="H109" s="137"/>
      <c r="I109" s="137"/>
      <c r="J109" s="138"/>
      <c r="K109" s="139"/>
      <c r="L109" s="140"/>
      <c r="M109" s="141"/>
      <c r="N109" s="148"/>
      <c r="O109" s="143"/>
      <c r="P109" s="148"/>
      <c r="Q109" s="143"/>
      <c r="R109" s="148"/>
      <c r="S109" s="143"/>
      <c r="T109" s="148"/>
      <c r="U109" s="143"/>
      <c r="V109" s="149"/>
      <c r="W109" s="150"/>
      <c r="X109" s="1"/>
      <c r="Y109" s="1"/>
      <c r="Z109" s="1"/>
    </row>
    <row r="110" spans="1:26" ht="39.75" customHeight="1" x14ac:dyDescent="0.25">
      <c r="A110" s="130">
        <f t="shared" si="2"/>
        <v>97</v>
      </c>
      <c r="B110" s="131"/>
      <c r="C110" s="132"/>
      <c r="D110" s="133"/>
      <c r="E110" s="134"/>
      <c r="F110" s="135"/>
      <c r="G110" s="134"/>
      <c r="H110" s="137"/>
      <c r="I110" s="137"/>
      <c r="J110" s="138"/>
      <c r="K110" s="139"/>
      <c r="L110" s="140"/>
      <c r="M110" s="141"/>
      <c r="N110" s="142"/>
      <c r="O110" s="143"/>
      <c r="P110" s="142"/>
      <c r="Q110" s="143"/>
      <c r="R110" s="142"/>
      <c r="S110" s="143"/>
      <c r="T110" s="142"/>
      <c r="U110" s="143"/>
      <c r="V110" s="144"/>
      <c r="W110" s="145"/>
      <c r="X110" s="1"/>
      <c r="Y110" s="1"/>
      <c r="Z110" s="1"/>
    </row>
    <row r="111" spans="1:26" ht="39.75" customHeight="1" x14ac:dyDescent="0.25">
      <c r="A111" s="130">
        <f t="shared" si="2"/>
        <v>98</v>
      </c>
      <c r="B111" s="146"/>
      <c r="C111" s="132"/>
      <c r="D111" s="133"/>
      <c r="E111" s="147"/>
      <c r="F111" s="135"/>
      <c r="G111" s="147"/>
      <c r="H111" s="137"/>
      <c r="I111" s="137"/>
      <c r="J111" s="138"/>
      <c r="K111" s="139"/>
      <c r="L111" s="140"/>
      <c r="M111" s="141"/>
      <c r="N111" s="148"/>
      <c r="O111" s="143"/>
      <c r="P111" s="148"/>
      <c r="Q111" s="143"/>
      <c r="R111" s="148"/>
      <c r="S111" s="143"/>
      <c r="T111" s="148"/>
      <c r="U111" s="143"/>
      <c r="V111" s="149"/>
      <c r="W111" s="150"/>
      <c r="X111" s="1"/>
      <c r="Y111" s="1"/>
      <c r="Z111" s="1"/>
    </row>
    <row r="112" spans="1:26" ht="39.75" customHeight="1" x14ac:dyDescent="0.25">
      <c r="A112" s="130">
        <f t="shared" si="2"/>
        <v>99</v>
      </c>
      <c r="B112" s="131"/>
      <c r="C112" s="132"/>
      <c r="D112" s="133"/>
      <c r="E112" s="134"/>
      <c r="F112" s="135"/>
      <c r="G112" s="134"/>
      <c r="H112" s="137"/>
      <c r="I112" s="137"/>
      <c r="J112" s="138"/>
      <c r="K112" s="139"/>
      <c r="L112" s="140"/>
      <c r="M112" s="141"/>
      <c r="N112" s="142"/>
      <c r="O112" s="143"/>
      <c r="P112" s="142"/>
      <c r="Q112" s="143"/>
      <c r="R112" s="142"/>
      <c r="S112" s="143"/>
      <c r="T112" s="142"/>
      <c r="U112" s="143"/>
      <c r="V112" s="144"/>
      <c r="W112" s="145"/>
      <c r="X112" s="1"/>
      <c r="Y112" s="1"/>
      <c r="Z112" s="1"/>
    </row>
    <row r="113" spans="1:26" ht="39.75" customHeight="1" x14ac:dyDescent="0.25">
      <c r="A113" s="130">
        <f t="shared" si="2"/>
        <v>100</v>
      </c>
      <c r="B113" s="146"/>
      <c r="C113" s="132"/>
      <c r="D113" s="133"/>
      <c r="E113" s="147"/>
      <c r="F113" s="135"/>
      <c r="G113" s="147"/>
      <c r="H113" s="137"/>
      <c r="I113" s="137"/>
      <c r="J113" s="138"/>
      <c r="K113" s="139"/>
      <c r="L113" s="140"/>
      <c r="M113" s="141"/>
      <c r="N113" s="148"/>
      <c r="O113" s="143"/>
      <c r="P113" s="148"/>
      <c r="Q113" s="143"/>
      <c r="R113" s="148"/>
      <c r="S113" s="143"/>
      <c r="T113" s="148"/>
      <c r="U113" s="143"/>
      <c r="V113" s="149"/>
      <c r="W113" s="150"/>
      <c r="X113" s="1"/>
      <c r="Y113" s="1"/>
      <c r="Z113" s="1"/>
    </row>
    <row r="114" spans="1:26" ht="39.75" customHeight="1" x14ac:dyDescent="0.25">
      <c r="A114" s="130">
        <f t="shared" si="2"/>
        <v>101</v>
      </c>
      <c r="B114" s="131"/>
      <c r="C114" s="132"/>
      <c r="D114" s="133"/>
      <c r="E114" s="134"/>
      <c r="F114" s="135"/>
      <c r="G114" s="134"/>
      <c r="H114" s="136"/>
      <c r="I114" s="137"/>
      <c r="J114" s="138"/>
      <c r="K114" s="139"/>
      <c r="L114" s="140"/>
      <c r="M114" s="141"/>
      <c r="N114" s="142"/>
      <c r="O114" s="143"/>
      <c r="P114" s="142"/>
      <c r="Q114" s="143"/>
      <c r="R114" s="142"/>
      <c r="S114" s="143"/>
      <c r="T114" s="142"/>
      <c r="U114" s="143"/>
      <c r="V114" s="144"/>
      <c r="W114" s="145"/>
      <c r="X114" s="1"/>
      <c r="Y114" s="1"/>
      <c r="Z114" s="1"/>
    </row>
    <row r="115" spans="1:26" ht="39.75" customHeight="1" x14ac:dyDescent="0.25">
      <c r="A115" s="130">
        <f t="shared" si="2"/>
        <v>102</v>
      </c>
      <c r="B115" s="146"/>
      <c r="C115" s="132"/>
      <c r="D115" s="133"/>
      <c r="E115" s="147"/>
      <c r="F115" s="135"/>
      <c r="G115" s="147"/>
      <c r="H115" s="137"/>
      <c r="I115" s="137"/>
      <c r="J115" s="138"/>
      <c r="K115" s="139"/>
      <c r="L115" s="140"/>
      <c r="M115" s="141"/>
      <c r="N115" s="148"/>
      <c r="O115" s="143"/>
      <c r="P115" s="148"/>
      <c r="Q115" s="143"/>
      <c r="R115" s="148"/>
      <c r="S115" s="143"/>
      <c r="T115" s="148"/>
      <c r="U115" s="143"/>
      <c r="V115" s="149"/>
      <c r="W115" s="150"/>
      <c r="X115" s="1"/>
      <c r="Y115" s="1"/>
      <c r="Z115" s="1"/>
    </row>
    <row r="116" spans="1:26" ht="39.75" customHeight="1" x14ac:dyDescent="0.25">
      <c r="A116" s="130">
        <f t="shared" si="2"/>
        <v>103</v>
      </c>
      <c r="B116" s="131"/>
      <c r="C116" s="132"/>
      <c r="D116" s="133"/>
      <c r="E116" s="134"/>
      <c r="F116" s="135"/>
      <c r="G116" s="134"/>
      <c r="H116" s="137"/>
      <c r="I116" s="137"/>
      <c r="J116" s="138"/>
      <c r="K116" s="139"/>
      <c r="L116" s="140"/>
      <c r="M116" s="141"/>
      <c r="N116" s="142"/>
      <c r="O116" s="143"/>
      <c r="P116" s="142"/>
      <c r="Q116" s="143"/>
      <c r="R116" s="142"/>
      <c r="S116" s="143"/>
      <c r="T116" s="142"/>
      <c r="U116" s="143"/>
      <c r="V116" s="144"/>
      <c r="W116" s="145"/>
      <c r="X116" s="1"/>
      <c r="Y116" s="1"/>
      <c r="Z116" s="1"/>
    </row>
    <row r="117" spans="1:26" ht="39.75" customHeight="1" x14ac:dyDescent="0.25">
      <c r="A117" s="130">
        <f t="shared" si="2"/>
        <v>104</v>
      </c>
      <c r="B117" s="146"/>
      <c r="C117" s="132"/>
      <c r="D117" s="133"/>
      <c r="E117" s="147"/>
      <c r="F117" s="135"/>
      <c r="G117" s="147"/>
      <c r="H117" s="137"/>
      <c r="I117" s="137"/>
      <c r="J117" s="138"/>
      <c r="K117" s="139"/>
      <c r="L117" s="140"/>
      <c r="M117" s="141"/>
      <c r="N117" s="148"/>
      <c r="O117" s="143"/>
      <c r="P117" s="148"/>
      <c r="Q117" s="143"/>
      <c r="R117" s="148"/>
      <c r="S117" s="143"/>
      <c r="T117" s="148"/>
      <c r="U117" s="143"/>
      <c r="V117" s="149"/>
      <c r="W117" s="150"/>
      <c r="X117" s="1"/>
      <c r="Y117" s="1"/>
      <c r="Z117" s="1"/>
    </row>
    <row r="118" spans="1:26" ht="39.75" customHeight="1" x14ac:dyDescent="0.25">
      <c r="A118" s="130">
        <f t="shared" si="2"/>
        <v>105</v>
      </c>
      <c r="B118" s="131"/>
      <c r="C118" s="132"/>
      <c r="D118" s="133"/>
      <c r="E118" s="134"/>
      <c r="F118" s="135"/>
      <c r="G118" s="134"/>
      <c r="H118" s="137"/>
      <c r="I118" s="137"/>
      <c r="J118" s="138"/>
      <c r="K118" s="139"/>
      <c r="L118" s="140"/>
      <c r="M118" s="141"/>
      <c r="N118" s="142"/>
      <c r="O118" s="143"/>
      <c r="P118" s="142"/>
      <c r="Q118" s="143"/>
      <c r="R118" s="142"/>
      <c r="S118" s="143"/>
      <c r="T118" s="142"/>
      <c r="U118" s="143"/>
      <c r="V118" s="144"/>
      <c r="W118" s="145"/>
      <c r="X118" s="1"/>
      <c r="Y118" s="1"/>
      <c r="Z118" s="1"/>
    </row>
    <row r="119" spans="1:26" ht="39.75" customHeight="1" x14ac:dyDescent="0.25">
      <c r="A119" s="130">
        <f t="shared" si="2"/>
        <v>106</v>
      </c>
      <c r="B119" s="146"/>
      <c r="C119" s="132"/>
      <c r="D119" s="133"/>
      <c r="E119" s="147"/>
      <c r="F119" s="135"/>
      <c r="G119" s="147"/>
      <c r="H119" s="137"/>
      <c r="I119" s="137"/>
      <c r="J119" s="138"/>
      <c r="K119" s="139"/>
      <c r="L119" s="140"/>
      <c r="M119" s="141"/>
      <c r="N119" s="148"/>
      <c r="O119" s="143"/>
      <c r="P119" s="148"/>
      <c r="Q119" s="143"/>
      <c r="R119" s="148"/>
      <c r="S119" s="143"/>
      <c r="T119" s="148"/>
      <c r="U119" s="143"/>
      <c r="V119" s="149"/>
      <c r="W119" s="150"/>
      <c r="X119" s="1"/>
      <c r="Y119" s="1"/>
      <c r="Z119" s="1"/>
    </row>
    <row r="120" spans="1:26" ht="39.75" customHeight="1" x14ac:dyDescent="0.25">
      <c r="A120" s="130">
        <f t="shared" si="2"/>
        <v>107</v>
      </c>
      <c r="B120" s="131"/>
      <c r="C120" s="132"/>
      <c r="D120" s="133"/>
      <c r="E120" s="134"/>
      <c r="F120" s="135"/>
      <c r="G120" s="134"/>
      <c r="H120" s="137"/>
      <c r="I120" s="137"/>
      <c r="J120" s="138"/>
      <c r="K120" s="139"/>
      <c r="L120" s="140"/>
      <c r="M120" s="141"/>
      <c r="N120" s="142"/>
      <c r="O120" s="143"/>
      <c r="P120" s="142"/>
      <c r="Q120" s="143"/>
      <c r="R120" s="142"/>
      <c r="S120" s="143"/>
      <c r="T120" s="142"/>
      <c r="U120" s="143"/>
      <c r="V120" s="144"/>
      <c r="W120" s="145"/>
      <c r="X120" s="1"/>
      <c r="Y120" s="1"/>
      <c r="Z120" s="1"/>
    </row>
    <row r="121" spans="1:26" ht="39.75" customHeight="1" x14ac:dyDescent="0.25">
      <c r="A121" s="130">
        <f t="shared" si="2"/>
        <v>108</v>
      </c>
      <c r="B121" s="146"/>
      <c r="C121" s="132"/>
      <c r="D121" s="133"/>
      <c r="E121" s="147"/>
      <c r="F121" s="135"/>
      <c r="G121" s="147"/>
      <c r="H121" s="137"/>
      <c r="I121" s="137"/>
      <c r="J121" s="138"/>
      <c r="K121" s="139"/>
      <c r="L121" s="140"/>
      <c r="M121" s="141"/>
      <c r="N121" s="148"/>
      <c r="O121" s="143"/>
      <c r="P121" s="148"/>
      <c r="Q121" s="143"/>
      <c r="R121" s="148"/>
      <c r="S121" s="143"/>
      <c r="T121" s="148"/>
      <c r="U121" s="143"/>
      <c r="V121" s="149"/>
      <c r="W121" s="150"/>
      <c r="X121" s="1"/>
      <c r="Y121" s="1"/>
      <c r="Z121" s="1"/>
    </row>
    <row r="122" spans="1:26" ht="39.75" customHeight="1" x14ac:dyDescent="0.25">
      <c r="A122" s="130">
        <f t="shared" si="2"/>
        <v>109</v>
      </c>
      <c r="B122" s="131"/>
      <c r="C122" s="132"/>
      <c r="D122" s="133"/>
      <c r="E122" s="134"/>
      <c r="F122" s="135"/>
      <c r="G122" s="134"/>
      <c r="H122" s="137"/>
      <c r="I122" s="137"/>
      <c r="J122" s="138"/>
      <c r="K122" s="139"/>
      <c r="L122" s="140"/>
      <c r="M122" s="141"/>
      <c r="N122" s="142"/>
      <c r="O122" s="143"/>
      <c r="P122" s="142"/>
      <c r="Q122" s="143"/>
      <c r="R122" s="142"/>
      <c r="S122" s="143"/>
      <c r="T122" s="142"/>
      <c r="U122" s="143"/>
      <c r="V122" s="144"/>
      <c r="W122" s="145"/>
      <c r="X122" s="1"/>
      <c r="Y122" s="1"/>
      <c r="Z122" s="1"/>
    </row>
    <row r="123" spans="1:26" ht="39.75" customHeight="1" x14ac:dyDescent="0.25">
      <c r="A123" s="130">
        <f t="shared" si="2"/>
        <v>110</v>
      </c>
      <c r="B123" s="146"/>
      <c r="C123" s="132"/>
      <c r="D123" s="133"/>
      <c r="E123" s="147"/>
      <c r="F123" s="135"/>
      <c r="G123" s="147"/>
      <c r="H123" s="137"/>
      <c r="I123" s="137"/>
      <c r="J123" s="138"/>
      <c r="K123" s="139"/>
      <c r="L123" s="140"/>
      <c r="M123" s="141"/>
      <c r="N123" s="148"/>
      <c r="O123" s="143"/>
      <c r="P123" s="148"/>
      <c r="Q123" s="143"/>
      <c r="R123" s="148"/>
      <c r="S123" s="143"/>
      <c r="T123" s="148"/>
      <c r="U123" s="143"/>
      <c r="V123" s="149"/>
      <c r="W123" s="150"/>
      <c r="X123" s="1"/>
      <c r="Y123" s="1"/>
      <c r="Z123" s="1"/>
    </row>
    <row r="124" spans="1:26" ht="39.75" customHeight="1" x14ac:dyDescent="0.25">
      <c r="A124" s="130">
        <f t="shared" si="2"/>
        <v>111</v>
      </c>
      <c r="B124" s="131"/>
      <c r="C124" s="132"/>
      <c r="D124" s="133"/>
      <c r="E124" s="134"/>
      <c r="F124" s="135"/>
      <c r="G124" s="134"/>
      <c r="H124" s="137"/>
      <c r="I124" s="137"/>
      <c r="J124" s="138"/>
      <c r="K124" s="139"/>
      <c r="L124" s="140"/>
      <c r="M124" s="141"/>
      <c r="N124" s="142"/>
      <c r="O124" s="143"/>
      <c r="P124" s="142"/>
      <c r="Q124" s="143"/>
      <c r="R124" s="142"/>
      <c r="S124" s="143"/>
      <c r="T124" s="142"/>
      <c r="U124" s="143"/>
      <c r="V124" s="144"/>
      <c r="W124" s="145"/>
      <c r="X124" s="1"/>
      <c r="Y124" s="1"/>
      <c r="Z124" s="1"/>
    </row>
    <row r="125" spans="1:26" ht="39.75" customHeight="1" x14ac:dyDescent="0.25">
      <c r="A125" s="130">
        <f t="shared" si="2"/>
        <v>112</v>
      </c>
      <c r="B125" s="146"/>
      <c r="C125" s="132"/>
      <c r="D125" s="133"/>
      <c r="E125" s="147"/>
      <c r="F125" s="135"/>
      <c r="G125" s="147"/>
      <c r="H125" s="137"/>
      <c r="I125" s="137"/>
      <c r="J125" s="138"/>
      <c r="K125" s="139"/>
      <c r="L125" s="140"/>
      <c r="M125" s="141"/>
      <c r="N125" s="148"/>
      <c r="O125" s="143"/>
      <c r="P125" s="148"/>
      <c r="Q125" s="143"/>
      <c r="R125" s="148"/>
      <c r="S125" s="143"/>
      <c r="T125" s="148"/>
      <c r="U125" s="143"/>
      <c r="V125" s="149"/>
      <c r="W125" s="150"/>
      <c r="X125" s="1"/>
      <c r="Y125" s="1"/>
      <c r="Z125" s="1"/>
    </row>
    <row r="126" spans="1:26" ht="39.75" customHeight="1" x14ac:dyDescent="0.25">
      <c r="A126" s="130">
        <f t="shared" si="2"/>
        <v>113</v>
      </c>
      <c r="B126" s="131"/>
      <c r="C126" s="132"/>
      <c r="D126" s="133"/>
      <c r="E126" s="134"/>
      <c r="F126" s="135"/>
      <c r="G126" s="134"/>
      <c r="H126" s="137"/>
      <c r="I126" s="137"/>
      <c r="J126" s="138"/>
      <c r="K126" s="139"/>
      <c r="L126" s="140"/>
      <c r="M126" s="141"/>
      <c r="N126" s="142"/>
      <c r="O126" s="143"/>
      <c r="P126" s="142"/>
      <c r="Q126" s="143"/>
      <c r="R126" s="142"/>
      <c r="S126" s="143"/>
      <c r="T126" s="142"/>
      <c r="U126" s="143"/>
      <c r="V126" s="144"/>
      <c r="W126" s="145"/>
      <c r="X126" s="1"/>
      <c r="Y126" s="1"/>
      <c r="Z126" s="1"/>
    </row>
    <row r="127" spans="1:26" ht="39.75" customHeight="1" x14ac:dyDescent="0.25">
      <c r="A127" s="130">
        <f t="shared" si="2"/>
        <v>114</v>
      </c>
      <c r="B127" s="146"/>
      <c r="C127" s="132"/>
      <c r="D127" s="133"/>
      <c r="E127" s="147"/>
      <c r="F127" s="135"/>
      <c r="G127" s="147"/>
      <c r="H127" s="137"/>
      <c r="I127" s="137"/>
      <c r="J127" s="138"/>
      <c r="K127" s="139"/>
      <c r="L127" s="140"/>
      <c r="M127" s="141"/>
      <c r="N127" s="148"/>
      <c r="O127" s="143"/>
      <c r="P127" s="148"/>
      <c r="Q127" s="143"/>
      <c r="R127" s="148"/>
      <c r="S127" s="143"/>
      <c r="T127" s="148"/>
      <c r="U127" s="143"/>
      <c r="V127" s="149"/>
      <c r="W127" s="150"/>
      <c r="X127" s="1"/>
      <c r="Y127" s="1"/>
      <c r="Z127" s="1"/>
    </row>
    <row r="128" spans="1:26" ht="39.75" customHeight="1" x14ac:dyDescent="0.25">
      <c r="A128" s="130">
        <f t="shared" si="2"/>
        <v>115</v>
      </c>
      <c r="B128" s="131"/>
      <c r="C128" s="132"/>
      <c r="D128" s="133"/>
      <c r="E128" s="134"/>
      <c r="F128" s="135"/>
      <c r="G128" s="134"/>
      <c r="H128" s="137"/>
      <c r="I128" s="137"/>
      <c r="J128" s="138"/>
      <c r="K128" s="139"/>
      <c r="L128" s="140"/>
      <c r="M128" s="141"/>
      <c r="N128" s="142"/>
      <c r="O128" s="143"/>
      <c r="P128" s="142"/>
      <c r="Q128" s="143"/>
      <c r="R128" s="142"/>
      <c r="S128" s="143"/>
      <c r="T128" s="142"/>
      <c r="U128" s="143"/>
      <c r="V128" s="144"/>
      <c r="W128" s="145"/>
      <c r="X128" s="1"/>
      <c r="Y128" s="1"/>
      <c r="Z128" s="1"/>
    </row>
    <row r="129" spans="1:26" ht="39.75" customHeight="1" x14ac:dyDescent="0.25">
      <c r="A129" s="130">
        <f t="shared" si="2"/>
        <v>116</v>
      </c>
      <c r="B129" s="146"/>
      <c r="C129" s="132"/>
      <c r="D129" s="133"/>
      <c r="E129" s="147"/>
      <c r="F129" s="135"/>
      <c r="G129" s="147"/>
      <c r="H129" s="137"/>
      <c r="I129" s="137"/>
      <c r="J129" s="138"/>
      <c r="K129" s="139"/>
      <c r="L129" s="140"/>
      <c r="M129" s="141"/>
      <c r="N129" s="148"/>
      <c r="O129" s="143"/>
      <c r="P129" s="148"/>
      <c r="Q129" s="143"/>
      <c r="R129" s="148"/>
      <c r="S129" s="143"/>
      <c r="T129" s="148"/>
      <c r="U129" s="143"/>
      <c r="V129" s="149"/>
      <c r="W129" s="150"/>
      <c r="X129" s="1"/>
      <c r="Y129" s="1"/>
      <c r="Z129" s="1"/>
    </row>
    <row r="130" spans="1:26" ht="39.75" customHeight="1" x14ac:dyDescent="0.25">
      <c r="A130" s="130">
        <f t="shared" si="2"/>
        <v>117</v>
      </c>
      <c r="B130" s="131"/>
      <c r="C130" s="132"/>
      <c r="D130" s="133"/>
      <c r="E130" s="134"/>
      <c r="F130" s="135"/>
      <c r="G130" s="134"/>
      <c r="H130" s="137"/>
      <c r="I130" s="137"/>
      <c r="J130" s="138"/>
      <c r="K130" s="139"/>
      <c r="L130" s="140"/>
      <c r="M130" s="141"/>
      <c r="N130" s="142"/>
      <c r="O130" s="143"/>
      <c r="P130" s="142"/>
      <c r="Q130" s="143"/>
      <c r="R130" s="142"/>
      <c r="S130" s="143"/>
      <c r="T130" s="142"/>
      <c r="U130" s="143"/>
      <c r="V130" s="144"/>
      <c r="W130" s="145"/>
      <c r="X130" s="1"/>
      <c r="Y130" s="1"/>
      <c r="Z130" s="1"/>
    </row>
    <row r="131" spans="1:26" ht="39.75" customHeight="1" x14ac:dyDescent="0.25">
      <c r="A131" s="130">
        <f t="shared" si="2"/>
        <v>118</v>
      </c>
      <c r="B131" s="146"/>
      <c r="C131" s="132"/>
      <c r="D131" s="133"/>
      <c r="E131" s="147"/>
      <c r="F131" s="135"/>
      <c r="G131" s="147"/>
      <c r="H131" s="137"/>
      <c r="I131" s="137"/>
      <c r="J131" s="138"/>
      <c r="K131" s="139"/>
      <c r="L131" s="140"/>
      <c r="M131" s="141"/>
      <c r="N131" s="148"/>
      <c r="O131" s="143"/>
      <c r="P131" s="148"/>
      <c r="Q131" s="143"/>
      <c r="R131" s="148"/>
      <c r="S131" s="143"/>
      <c r="T131" s="148"/>
      <c r="U131" s="143"/>
      <c r="V131" s="149"/>
      <c r="W131" s="150"/>
      <c r="X131" s="1"/>
      <c r="Y131" s="1"/>
      <c r="Z131" s="1"/>
    </row>
    <row r="132" spans="1:26" ht="39.75" customHeight="1" x14ac:dyDescent="0.25">
      <c r="A132" s="130">
        <f t="shared" si="2"/>
        <v>119</v>
      </c>
      <c r="B132" s="131"/>
      <c r="C132" s="132"/>
      <c r="D132" s="133"/>
      <c r="E132" s="134"/>
      <c r="F132" s="135"/>
      <c r="G132" s="134"/>
      <c r="H132" s="137"/>
      <c r="I132" s="137"/>
      <c r="J132" s="138"/>
      <c r="K132" s="139"/>
      <c r="L132" s="140"/>
      <c r="M132" s="141"/>
      <c r="N132" s="142"/>
      <c r="O132" s="143"/>
      <c r="P132" s="142"/>
      <c r="Q132" s="143"/>
      <c r="R132" s="142"/>
      <c r="S132" s="143"/>
      <c r="T132" s="142"/>
      <c r="U132" s="143"/>
      <c r="V132" s="144"/>
      <c r="W132" s="145"/>
      <c r="X132" s="1"/>
      <c r="Y132" s="1"/>
      <c r="Z132" s="1"/>
    </row>
    <row r="133" spans="1:26" ht="39.75" customHeight="1" x14ac:dyDescent="0.25">
      <c r="A133" s="130">
        <f t="shared" si="2"/>
        <v>120</v>
      </c>
      <c r="B133" s="146"/>
      <c r="C133" s="132"/>
      <c r="D133" s="133"/>
      <c r="E133" s="147"/>
      <c r="F133" s="135"/>
      <c r="G133" s="147"/>
      <c r="H133" s="137"/>
      <c r="I133" s="137"/>
      <c r="J133" s="138"/>
      <c r="K133" s="139"/>
      <c r="L133" s="140"/>
      <c r="M133" s="141"/>
      <c r="N133" s="148"/>
      <c r="O133" s="143"/>
      <c r="P133" s="148"/>
      <c r="Q133" s="143"/>
      <c r="R133" s="148"/>
      <c r="S133" s="143"/>
      <c r="T133" s="148"/>
      <c r="U133" s="143"/>
      <c r="V133" s="149"/>
      <c r="W133" s="150"/>
      <c r="X133" s="1"/>
      <c r="Y133" s="1"/>
      <c r="Z133" s="1"/>
    </row>
    <row r="134" spans="1:26" ht="39.75" customHeight="1" x14ac:dyDescent="0.25">
      <c r="A134" s="130">
        <f t="shared" si="2"/>
        <v>121</v>
      </c>
      <c r="B134" s="131"/>
      <c r="C134" s="132"/>
      <c r="D134" s="133"/>
      <c r="E134" s="134"/>
      <c r="F134" s="135"/>
      <c r="G134" s="134"/>
      <c r="H134" s="137"/>
      <c r="I134" s="137"/>
      <c r="J134" s="138"/>
      <c r="K134" s="139"/>
      <c r="L134" s="140"/>
      <c r="M134" s="141"/>
      <c r="N134" s="142"/>
      <c r="O134" s="143"/>
      <c r="P134" s="142"/>
      <c r="Q134" s="143"/>
      <c r="R134" s="142"/>
      <c r="S134" s="143"/>
      <c r="T134" s="142"/>
      <c r="U134" s="143"/>
      <c r="V134" s="144"/>
      <c r="W134" s="145"/>
      <c r="X134" s="1"/>
      <c r="Y134" s="1"/>
      <c r="Z134" s="1"/>
    </row>
    <row r="135" spans="1:26" ht="39.75" customHeight="1" x14ac:dyDescent="0.25">
      <c r="A135" s="130">
        <f t="shared" si="2"/>
        <v>122</v>
      </c>
      <c r="B135" s="146"/>
      <c r="C135" s="132"/>
      <c r="D135" s="133"/>
      <c r="E135" s="147"/>
      <c r="F135" s="135"/>
      <c r="G135" s="147"/>
      <c r="H135" s="137"/>
      <c r="I135" s="137"/>
      <c r="J135" s="138"/>
      <c r="K135" s="139"/>
      <c r="L135" s="140"/>
      <c r="M135" s="141"/>
      <c r="N135" s="148"/>
      <c r="O135" s="143"/>
      <c r="P135" s="148"/>
      <c r="Q135" s="143"/>
      <c r="R135" s="148"/>
      <c r="S135" s="143"/>
      <c r="T135" s="148"/>
      <c r="U135" s="143"/>
      <c r="V135" s="149"/>
      <c r="W135" s="150"/>
      <c r="X135" s="1"/>
      <c r="Y135" s="1"/>
      <c r="Z135" s="1"/>
    </row>
    <row r="136" spans="1:26" ht="39.75" customHeight="1" x14ac:dyDescent="0.25">
      <c r="A136" s="130">
        <f t="shared" si="2"/>
        <v>123</v>
      </c>
      <c r="B136" s="131"/>
      <c r="C136" s="132"/>
      <c r="D136" s="133"/>
      <c r="E136" s="134"/>
      <c r="F136" s="135"/>
      <c r="G136" s="134"/>
      <c r="H136" s="137"/>
      <c r="I136" s="137"/>
      <c r="J136" s="138"/>
      <c r="K136" s="139"/>
      <c r="L136" s="140"/>
      <c r="M136" s="141"/>
      <c r="N136" s="142"/>
      <c r="O136" s="143"/>
      <c r="P136" s="142"/>
      <c r="Q136" s="143"/>
      <c r="R136" s="142"/>
      <c r="S136" s="143"/>
      <c r="T136" s="142"/>
      <c r="U136" s="143"/>
      <c r="V136" s="144"/>
      <c r="W136" s="145"/>
      <c r="X136" s="1"/>
      <c r="Y136" s="1"/>
      <c r="Z136" s="1"/>
    </row>
    <row r="137" spans="1:26" ht="39.75" customHeight="1" x14ac:dyDescent="0.25">
      <c r="A137" s="130">
        <f t="shared" si="2"/>
        <v>124</v>
      </c>
      <c r="B137" s="146"/>
      <c r="C137" s="132"/>
      <c r="D137" s="133"/>
      <c r="E137" s="147"/>
      <c r="F137" s="135"/>
      <c r="G137" s="147"/>
      <c r="H137" s="137"/>
      <c r="I137" s="137"/>
      <c r="J137" s="138"/>
      <c r="K137" s="139"/>
      <c r="L137" s="140"/>
      <c r="M137" s="141"/>
      <c r="N137" s="148"/>
      <c r="O137" s="143"/>
      <c r="P137" s="148"/>
      <c r="Q137" s="143"/>
      <c r="R137" s="148"/>
      <c r="S137" s="143"/>
      <c r="T137" s="148"/>
      <c r="U137" s="143"/>
      <c r="V137" s="149"/>
      <c r="W137" s="150"/>
      <c r="X137" s="1"/>
      <c r="Y137" s="1"/>
      <c r="Z137" s="1"/>
    </row>
    <row r="138" spans="1:26" ht="39.75" customHeight="1" x14ac:dyDescent="0.25">
      <c r="A138" s="130">
        <f t="shared" si="2"/>
        <v>125</v>
      </c>
      <c r="B138" s="131"/>
      <c r="C138" s="132"/>
      <c r="D138" s="133"/>
      <c r="E138" s="134"/>
      <c r="F138" s="135"/>
      <c r="G138" s="134"/>
      <c r="H138" s="137"/>
      <c r="I138" s="137"/>
      <c r="J138" s="138"/>
      <c r="K138" s="139"/>
      <c r="L138" s="140"/>
      <c r="M138" s="141"/>
      <c r="N138" s="142"/>
      <c r="O138" s="143"/>
      <c r="P138" s="142"/>
      <c r="Q138" s="143"/>
      <c r="R138" s="142"/>
      <c r="S138" s="143"/>
      <c r="T138" s="142"/>
      <c r="U138" s="143"/>
      <c r="V138" s="144"/>
      <c r="W138" s="145"/>
      <c r="X138" s="1"/>
      <c r="Y138" s="1"/>
      <c r="Z138" s="1"/>
    </row>
    <row r="139" spans="1:26" ht="39.75" customHeight="1" x14ac:dyDescent="0.25">
      <c r="A139" s="130">
        <f t="shared" si="2"/>
        <v>126</v>
      </c>
      <c r="B139" s="146"/>
      <c r="C139" s="132"/>
      <c r="D139" s="133"/>
      <c r="E139" s="147"/>
      <c r="F139" s="135"/>
      <c r="G139" s="147"/>
      <c r="H139" s="137"/>
      <c r="I139" s="137"/>
      <c r="J139" s="138"/>
      <c r="K139" s="139"/>
      <c r="L139" s="140"/>
      <c r="M139" s="141"/>
      <c r="N139" s="148"/>
      <c r="O139" s="143"/>
      <c r="P139" s="148"/>
      <c r="Q139" s="143"/>
      <c r="R139" s="148"/>
      <c r="S139" s="143"/>
      <c r="T139" s="148"/>
      <c r="U139" s="143"/>
      <c r="V139" s="149"/>
      <c r="W139" s="150"/>
      <c r="X139" s="1"/>
      <c r="Y139" s="1"/>
      <c r="Z139" s="1"/>
    </row>
    <row r="140" spans="1:26" ht="39.75" customHeight="1" x14ac:dyDescent="0.25">
      <c r="A140" s="130">
        <f t="shared" si="2"/>
        <v>127</v>
      </c>
      <c r="B140" s="131"/>
      <c r="C140" s="132"/>
      <c r="D140" s="133"/>
      <c r="E140" s="134"/>
      <c r="F140" s="135"/>
      <c r="G140" s="134"/>
      <c r="H140" s="137"/>
      <c r="I140" s="137"/>
      <c r="J140" s="138"/>
      <c r="K140" s="139"/>
      <c r="L140" s="140"/>
      <c r="M140" s="141"/>
      <c r="N140" s="142"/>
      <c r="O140" s="143"/>
      <c r="P140" s="142"/>
      <c r="Q140" s="143"/>
      <c r="R140" s="142"/>
      <c r="S140" s="143"/>
      <c r="T140" s="142"/>
      <c r="U140" s="143"/>
      <c r="V140" s="144"/>
      <c r="W140" s="145"/>
      <c r="X140" s="1"/>
      <c r="Y140" s="1"/>
      <c r="Z140" s="1"/>
    </row>
    <row r="141" spans="1:26" ht="39.75" customHeight="1" x14ac:dyDescent="0.25">
      <c r="A141" s="130">
        <f t="shared" si="2"/>
        <v>128</v>
      </c>
      <c r="B141" s="146"/>
      <c r="C141" s="132"/>
      <c r="D141" s="133"/>
      <c r="E141" s="147"/>
      <c r="F141" s="135"/>
      <c r="G141" s="147"/>
      <c r="H141" s="137"/>
      <c r="I141" s="137"/>
      <c r="J141" s="138"/>
      <c r="K141" s="139"/>
      <c r="L141" s="140"/>
      <c r="M141" s="141"/>
      <c r="N141" s="148"/>
      <c r="O141" s="143"/>
      <c r="P141" s="148"/>
      <c r="Q141" s="143"/>
      <c r="R141" s="148"/>
      <c r="S141" s="143"/>
      <c r="T141" s="148"/>
      <c r="U141" s="143"/>
      <c r="V141" s="149"/>
      <c r="W141" s="150"/>
      <c r="X141" s="1"/>
      <c r="Y141" s="1"/>
      <c r="Z141" s="1"/>
    </row>
    <row r="142" spans="1:26" ht="39.75" customHeight="1" x14ac:dyDescent="0.25">
      <c r="A142" s="130">
        <f t="shared" si="2"/>
        <v>129</v>
      </c>
      <c r="B142" s="131"/>
      <c r="C142" s="132"/>
      <c r="D142" s="133"/>
      <c r="E142" s="134"/>
      <c r="F142" s="135"/>
      <c r="G142" s="134"/>
      <c r="H142" s="137"/>
      <c r="I142" s="137"/>
      <c r="J142" s="138"/>
      <c r="K142" s="139"/>
      <c r="L142" s="140"/>
      <c r="M142" s="141"/>
      <c r="N142" s="142"/>
      <c r="O142" s="143"/>
      <c r="P142" s="142"/>
      <c r="Q142" s="143"/>
      <c r="R142" s="142"/>
      <c r="S142" s="143"/>
      <c r="T142" s="142"/>
      <c r="U142" s="143"/>
      <c r="V142" s="144"/>
      <c r="W142" s="145"/>
      <c r="X142" s="1"/>
      <c r="Y142" s="1"/>
      <c r="Z142" s="1"/>
    </row>
    <row r="143" spans="1:26" ht="39.75" customHeight="1" x14ac:dyDescent="0.25">
      <c r="A143" s="130">
        <f t="shared" si="2"/>
        <v>130</v>
      </c>
      <c r="B143" s="146"/>
      <c r="C143" s="132"/>
      <c r="D143" s="133"/>
      <c r="E143" s="147"/>
      <c r="F143" s="135"/>
      <c r="G143" s="147"/>
      <c r="H143" s="137"/>
      <c r="I143" s="137"/>
      <c r="J143" s="138"/>
      <c r="K143" s="139"/>
      <c r="L143" s="140"/>
      <c r="M143" s="141"/>
      <c r="N143" s="148"/>
      <c r="O143" s="143"/>
      <c r="P143" s="148"/>
      <c r="Q143" s="143"/>
      <c r="R143" s="148"/>
      <c r="S143" s="143"/>
      <c r="T143" s="148"/>
      <c r="U143" s="143"/>
      <c r="V143" s="149"/>
      <c r="W143" s="150"/>
      <c r="X143" s="1"/>
      <c r="Y143" s="1"/>
      <c r="Z143" s="1"/>
    </row>
    <row r="144" spans="1:26" ht="39.75" customHeight="1" x14ac:dyDescent="0.25">
      <c r="A144" s="130">
        <f t="shared" si="2"/>
        <v>131</v>
      </c>
      <c r="B144" s="131"/>
      <c r="C144" s="132"/>
      <c r="D144" s="133"/>
      <c r="E144" s="134"/>
      <c r="F144" s="135"/>
      <c r="G144" s="134"/>
      <c r="H144" s="137"/>
      <c r="I144" s="137"/>
      <c r="J144" s="138"/>
      <c r="K144" s="139"/>
      <c r="L144" s="140"/>
      <c r="M144" s="141"/>
      <c r="N144" s="142"/>
      <c r="O144" s="143"/>
      <c r="P144" s="142"/>
      <c r="Q144" s="143"/>
      <c r="R144" s="142"/>
      <c r="S144" s="143"/>
      <c r="T144" s="142"/>
      <c r="U144" s="143"/>
      <c r="V144" s="144"/>
      <c r="W144" s="145"/>
      <c r="X144" s="1"/>
      <c r="Y144" s="1"/>
      <c r="Z144" s="1"/>
    </row>
    <row r="145" spans="1:26" ht="39.75" customHeight="1" x14ac:dyDescent="0.25">
      <c r="A145" s="130">
        <f t="shared" si="2"/>
        <v>132</v>
      </c>
      <c r="B145" s="146"/>
      <c r="C145" s="132"/>
      <c r="D145" s="133"/>
      <c r="E145" s="147"/>
      <c r="F145" s="135"/>
      <c r="G145" s="147"/>
      <c r="H145" s="137"/>
      <c r="I145" s="137"/>
      <c r="J145" s="138"/>
      <c r="K145" s="139"/>
      <c r="L145" s="140"/>
      <c r="M145" s="141"/>
      <c r="N145" s="148"/>
      <c r="O145" s="143"/>
      <c r="P145" s="148"/>
      <c r="Q145" s="143"/>
      <c r="R145" s="148"/>
      <c r="S145" s="143"/>
      <c r="T145" s="148"/>
      <c r="U145" s="143"/>
      <c r="V145" s="149"/>
      <c r="W145" s="150"/>
      <c r="X145" s="1"/>
      <c r="Y145" s="1"/>
      <c r="Z145" s="1"/>
    </row>
    <row r="146" spans="1:26" ht="39.75" customHeight="1" x14ac:dyDescent="0.25">
      <c r="A146" s="130">
        <f t="shared" si="2"/>
        <v>133</v>
      </c>
      <c r="B146" s="131"/>
      <c r="C146" s="132"/>
      <c r="D146" s="133"/>
      <c r="E146" s="134"/>
      <c r="F146" s="135"/>
      <c r="G146" s="134"/>
      <c r="H146" s="137"/>
      <c r="I146" s="137"/>
      <c r="J146" s="138"/>
      <c r="K146" s="139"/>
      <c r="L146" s="140"/>
      <c r="M146" s="141"/>
      <c r="N146" s="142"/>
      <c r="O146" s="143"/>
      <c r="P146" s="142"/>
      <c r="Q146" s="143"/>
      <c r="R146" s="142"/>
      <c r="S146" s="143"/>
      <c r="T146" s="142"/>
      <c r="U146" s="143"/>
      <c r="V146" s="144"/>
      <c r="W146" s="145"/>
      <c r="X146" s="1"/>
      <c r="Y146" s="1"/>
      <c r="Z146" s="1"/>
    </row>
    <row r="147" spans="1:26" ht="39.75" customHeight="1" x14ac:dyDescent="0.25">
      <c r="A147" s="130">
        <f t="shared" si="2"/>
        <v>134</v>
      </c>
      <c r="B147" s="146"/>
      <c r="C147" s="132"/>
      <c r="D147" s="133"/>
      <c r="E147" s="147"/>
      <c r="F147" s="135"/>
      <c r="G147" s="147"/>
      <c r="H147" s="137"/>
      <c r="I147" s="137"/>
      <c r="J147" s="138"/>
      <c r="K147" s="139"/>
      <c r="L147" s="140"/>
      <c r="M147" s="141"/>
      <c r="N147" s="148"/>
      <c r="O147" s="143"/>
      <c r="P147" s="148"/>
      <c r="Q147" s="143"/>
      <c r="R147" s="148"/>
      <c r="S147" s="143"/>
      <c r="T147" s="148"/>
      <c r="U147" s="143"/>
      <c r="V147" s="149"/>
      <c r="W147" s="150"/>
      <c r="X147" s="1"/>
      <c r="Y147" s="1"/>
      <c r="Z147" s="1"/>
    </row>
    <row r="148" spans="1:26" ht="39.75" customHeight="1" x14ac:dyDescent="0.25">
      <c r="A148" s="130">
        <f t="shared" si="2"/>
        <v>135</v>
      </c>
      <c r="B148" s="131"/>
      <c r="C148" s="132"/>
      <c r="D148" s="133"/>
      <c r="E148" s="134"/>
      <c r="F148" s="135"/>
      <c r="G148" s="134"/>
      <c r="H148" s="137"/>
      <c r="I148" s="137"/>
      <c r="J148" s="138"/>
      <c r="K148" s="139"/>
      <c r="L148" s="140"/>
      <c r="M148" s="141"/>
      <c r="N148" s="142"/>
      <c r="O148" s="143"/>
      <c r="P148" s="142"/>
      <c r="Q148" s="143"/>
      <c r="R148" s="142"/>
      <c r="S148" s="143"/>
      <c r="T148" s="142"/>
      <c r="U148" s="143"/>
      <c r="V148" s="144"/>
      <c r="W148" s="145"/>
      <c r="X148" s="1"/>
      <c r="Y148" s="1"/>
      <c r="Z148" s="1"/>
    </row>
    <row r="149" spans="1:26" ht="39.75" customHeight="1" x14ac:dyDescent="0.25">
      <c r="A149" s="130">
        <f t="shared" si="2"/>
        <v>136</v>
      </c>
      <c r="B149" s="146"/>
      <c r="C149" s="132"/>
      <c r="D149" s="133"/>
      <c r="E149" s="147"/>
      <c r="F149" s="135"/>
      <c r="G149" s="147"/>
      <c r="H149" s="137"/>
      <c r="I149" s="137"/>
      <c r="J149" s="138"/>
      <c r="K149" s="139"/>
      <c r="L149" s="140"/>
      <c r="M149" s="141"/>
      <c r="N149" s="148"/>
      <c r="O149" s="143"/>
      <c r="P149" s="148"/>
      <c r="Q149" s="143"/>
      <c r="R149" s="148"/>
      <c r="S149" s="143"/>
      <c r="T149" s="148"/>
      <c r="U149" s="143"/>
      <c r="V149" s="149"/>
      <c r="W149" s="150"/>
      <c r="X149" s="1"/>
      <c r="Y149" s="1"/>
      <c r="Z149" s="1"/>
    </row>
    <row r="150" spans="1:26" ht="39.75" customHeight="1" x14ac:dyDescent="0.25">
      <c r="A150" s="130">
        <f t="shared" si="2"/>
        <v>137</v>
      </c>
      <c r="B150" s="131"/>
      <c r="C150" s="132"/>
      <c r="D150" s="133"/>
      <c r="E150" s="134"/>
      <c r="F150" s="135"/>
      <c r="G150" s="134"/>
      <c r="H150" s="137"/>
      <c r="I150" s="137"/>
      <c r="J150" s="138"/>
      <c r="K150" s="139"/>
      <c r="L150" s="140"/>
      <c r="M150" s="141"/>
      <c r="N150" s="142"/>
      <c r="O150" s="143"/>
      <c r="P150" s="142"/>
      <c r="Q150" s="143"/>
      <c r="R150" s="142"/>
      <c r="S150" s="143"/>
      <c r="T150" s="142"/>
      <c r="U150" s="143"/>
      <c r="V150" s="144"/>
      <c r="W150" s="145"/>
      <c r="X150" s="1"/>
      <c r="Y150" s="1"/>
      <c r="Z150" s="1"/>
    </row>
    <row r="151" spans="1:26" ht="39.75" customHeight="1" x14ac:dyDescent="0.25">
      <c r="A151" s="130">
        <f t="shared" si="2"/>
        <v>138</v>
      </c>
      <c r="B151" s="146"/>
      <c r="C151" s="132"/>
      <c r="D151" s="133"/>
      <c r="E151" s="147"/>
      <c r="F151" s="135"/>
      <c r="G151" s="147"/>
      <c r="H151" s="137"/>
      <c r="I151" s="137"/>
      <c r="J151" s="138"/>
      <c r="K151" s="139"/>
      <c r="L151" s="140"/>
      <c r="M151" s="141"/>
      <c r="N151" s="148"/>
      <c r="O151" s="143"/>
      <c r="P151" s="148"/>
      <c r="Q151" s="143"/>
      <c r="R151" s="148"/>
      <c r="S151" s="143"/>
      <c r="T151" s="148"/>
      <c r="U151" s="143"/>
      <c r="V151" s="149"/>
      <c r="W151" s="150"/>
      <c r="X151" s="1"/>
      <c r="Y151" s="1"/>
      <c r="Z151" s="1"/>
    </row>
    <row r="152" spans="1:26" ht="39.75" customHeight="1" x14ac:dyDescent="0.25">
      <c r="A152" s="130">
        <f t="shared" si="2"/>
        <v>139</v>
      </c>
      <c r="B152" s="131"/>
      <c r="C152" s="132"/>
      <c r="D152" s="133"/>
      <c r="E152" s="134"/>
      <c r="F152" s="135"/>
      <c r="G152" s="134"/>
      <c r="H152" s="137"/>
      <c r="I152" s="137"/>
      <c r="J152" s="138"/>
      <c r="K152" s="139"/>
      <c r="L152" s="140"/>
      <c r="M152" s="141"/>
      <c r="N152" s="142"/>
      <c r="O152" s="143"/>
      <c r="P152" s="142"/>
      <c r="Q152" s="143"/>
      <c r="R152" s="142"/>
      <c r="S152" s="143"/>
      <c r="T152" s="142"/>
      <c r="U152" s="143"/>
      <c r="V152" s="144"/>
      <c r="W152" s="145"/>
      <c r="X152" s="1"/>
      <c r="Y152" s="1"/>
      <c r="Z152" s="1"/>
    </row>
    <row r="153" spans="1:26" ht="39.75" customHeight="1" x14ac:dyDescent="0.25">
      <c r="A153" s="130">
        <f t="shared" si="2"/>
        <v>140</v>
      </c>
      <c r="B153" s="146"/>
      <c r="C153" s="132"/>
      <c r="D153" s="133"/>
      <c r="E153" s="147"/>
      <c r="F153" s="135"/>
      <c r="G153" s="147"/>
      <c r="H153" s="137"/>
      <c r="I153" s="137"/>
      <c r="J153" s="138"/>
      <c r="K153" s="139"/>
      <c r="L153" s="140"/>
      <c r="M153" s="141"/>
      <c r="N153" s="148"/>
      <c r="O153" s="143"/>
      <c r="P153" s="148"/>
      <c r="Q153" s="143"/>
      <c r="R153" s="148"/>
      <c r="S153" s="143"/>
      <c r="T153" s="148"/>
      <c r="U153" s="143"/>
      <c r="V153" s="149"/>
      <c r="W153" s="150"/>
      <c r="X153" s="1"/>
      <c r="Y153" s="1"/>
      <c r="Z153" s="1"/>
    </row>
    <row r="154" spans="1:26" ht="39.75" customHeight="1" x14ac:dyDescent="0.25">
      <c r="A154" s="130">
        <f t="shared" si="2"/>
        <v>141</v>
      </c>
      <c r="B154" s="131"/>
      <c r="C154" s="132"/>
      <c r="D154" s="133"/>
      <c r="E154" s="134"/>
      <c r="F154" s="135"/>
      <c r="G154" s="134"/>
      <c r="H154" s="137"/>
      <c r="I154" s="137"/>
      <c r="J154" s="138"/>
      <c r="K154" s="139"/>
      <c r="L154" s="140"/>
      <c r="M154" s="141"/>
      <c r="N154" s="142"/>
      <c r="O154" s="143"/>
      <c r="P154" s="142"/>
      <c r="Q154" s="143"/>
      <c r="R154" s="142"/>
      <c r="S154" s="143"/>
      <c r="T154" s="142"/>
      <c r="U154" s="143"/>
      <c r="V154" s="144"/>
      <c r="W154" s="145"/>
      <c r="X154" s="1"/>
      <c r="Y154" s="1"/>
      <c r="Z154" s="1"/>
    </row>
    <row r="155" spans="1:26" ht="39.75" customHeight="1" x14ac:dyDescent="0.25">
      <c r="A155" s="130">
        <f t="shared" si="2"/>
        <v>142</v>
      </c>
      <c r="B155" s="146"/>
      <c r="C155" s="132"/>
      <c r="D155" s="133"/>
      <c r="E155" s="147"/>
      <c r="F155" s="135"/>
      <c r="G155" s="147"/>
      <c r="H155" s="137"/>
      <c r="I155" s="137"/>
      <c r="J155" s="138"/>
      <c r="K155" s="139"/>
      <c r="L155" s="140"/>
      <c r="M155" s="141"/>
      <c r="N155" s="148"/>
      <c r="O155" s="143"/>
      <c r="P155" s="148"/>
      <c r="Q155" s="143"/>
      <c r="R155" s="148"/>
      <c r="S155" s="143"/>
      <c r="T155" s="148"/>
      <c r="U155" s="143"/>
      <c r="V155" s="149"/>
      <c r="W155" s="150"/>
      <c r="X155" s="1"/>
      <c r="Y155" s="1"/>
      <c r="Z155" s="1"/>
    </row>
    <row r="156" spans="1:26" ht="39.75" customHeight="1" x14ac:dyDescent="0.25">
      <c r="A156" s="130">
        <f t="shared" si="2"/>
        <v>143</v>
      </c>
      <c r="B156" s="131"/>
      <c r="C156" s="132"/>
      <c r="D156" s="133"/>
      <c r="E156" s="134"/>
      <c r="F156" s="135"/>
      <c r="G156" s="134"/>
      <c r="H156" s="137"/>
      <c r="I156" s="137"/>
      <c r="J156" s="138"/>
      <c r="K156" s="139"/>
      <c r="L156" s="140"/>
      <c r="M156" s="141"/>
      <c r="N156" s="142"/>
      <c r="O156" s="143"/>
      <c r="P156" s="142"/>
      <c r="Q156" s="143"/>
      <c r="R156" s="142"/>
      <c r="S156" s="143"/>
      <c r="T156" s="142"/>
      <c r="U156" s="143"/>
      <c r="V156" s="144"/>
      <c r="W156" s="145"/>
      <c r="X156" s="1"/>
      <c r="Y156" s="1"/>
      <c r="Z156" s="1"/>
    </row>
    <row r="157" spans="1:26" ht="39.75" customHeight="1" x14ac:dyDescent="0.25">
      <c r="A157" s="130">
        <f t="shared" si="2"/>
        <v>144</v>
      </c>
      <c r="B157" s="146"/>
      <c r="C157" s="132"/>
      <c r="D157" s="133"/>
      <c r="E157" s="147"/>
      <c r="F157" s="135"/>
      <c r="G157" s="147"/>
      <c r="H157" s="137"/>
      <c r="I157" s="137"/>
      <c r="J157" s="138"/>
      <c r="K157" s="139"/>
      <c r="L157" s="140"/>
      <c r="M157" s="141"/>
      <c r="N157" s="148"/>
      <c r="O157" s="143"/>
      <c r="P157" s="148"/>
      <c r="Q157" s="143"/>
      <c r="R157" s="148"/>
      <c r="S157" s="143"/>
      <c r="T157" s="148"/>
      <c r="U157" s="143"/>
      <c r="V157" s="149"/>
      <c r="W157" s="150"/>
      <c r="X157" s="1"/>
      <c r="Y157" s="1"/>
      <c r="Z157" s="1"/>
    </row>
    <row r="158" spans="1:26" ht="39.75" customHeight="1" x14ac:dyDescent="0.25">
      <c r="A158" s="130">
        <f t="shared" si="2"/>
        <v>145</v>
      </c>
      <c r="B158" s="131"/>
      <c r="C158" s="132"/>
      <c r="D158" s="133"/>
      <c r="E158" s="134"/>
      <c r="F158" s="135"/>
      <c r="G158" s="134"/>
      <c r="H158" s="137"/>
      <c r="I158" s="137"/>
      <c r="J158" s="138"/>
      <c r="K158" s="139"/>
      <c r="L158" s="140"/>
      <c r="M158" s="141"/>
      <c r="N158" s="142"/>
      <c r="O158" s="143"/>
      <c r="P158" s="142"/>
      <c r="Q158" s="143"/>
      <c r="R158" s="142"/>
      <c r="S158" s="143"/>
      <c r="T158" s="142"/>
      <c r="U158" s="143"/>
      <c r="V158" s="144"/>
      <c r="W158" s="145"/>
      <c r="X158" s="1"/>
      <c r="Y158" s="1"/>
      <c r="Z158" s="1"/>
    </row>
    <row r="159" spans="1:26" ht="39.75" customHeight="1" x14ac:dyDescent="0.25">
      <c r="A159" s="130">
        <f t="shared" si="2"/>
        <v>146</v>
      </c>
      <c r="B159" s="146"/>
      <c r="C159" s="132"/>
      <c r="D159" s="133"/>
      <c r="E159" s="147"/>
      <c r="F159" s="135"/>
      <c r="G159" s="147"/>
      <c r="H159" s="137"/>
      <c r="I159" s="137"/>
      <c r="J159" s="138"/>
      <c r="K159" s="139"/>
      <c r="L159" s="140"/>
      <c r="M159" s="141"/>
      <c r="N159" s="148"/>
      <c r="O159" s="143"/>
      <c r="P159" s="148"/>
      <c r="Q159" s="143"/>
      <c r="R159" s="148"/>
      <c r="S159" s="143"/>
      <c r="T159" s="148"/>
      <c r="U159" s="143"/>
      <c r="V159" s="149"/>
      <c r="W159" s="150"/>
      <c r="X159" s="1"/>
      <c r="Y159" s="1"/>
      <c r="Z159" s="1"/>
    </row>
    <row r="160" spans="1:26" ht="39.75" customHeight="1" x14ac:dyDescent="0.25">
      <c r="A160" s="130">
        <f t="shared" si="2"/>
        <v>147</v>
      </c>
      <c r="B160" s="131"/>
      <c r="C160" s="132"/>
      <c r="D160" s="133"/>
      <c r="E160" s="134"/>
      <c r="F160" s="135"/>
      <c r="G160" s="134"/>
      <c r="H160" s="137"/>
      <c r="I160" s="137"/>
      <c r="J160" s="138"/>
      <c r="K160" s="139"/>
      <c r="L160" s="140"/>
      <c r="M160" s="141"/>
      <c r="N160" s="142"/>
      <c r="O160" s="143"/>
      <c r="P160" s="142"/>
      <c r="Q160" s="143"/>
      <c r="R160" s="142"/>
      <c r="S160" s="143"/>
      <c r="T160" s="142"/>
      <c r="U160" s="143"/>
      <c r="V160" s="144"/>
      <c r="W160" s="145"/>
      <c r="X160" s="1"/>
      <c r="Y160" s="1"/>
      <c r="Z160" s="1"/>
    </row>
    <row r="161" spans="1:26" ht="39.75" customHeight="1" x14ac:dyDescent="0.25">
      <c r="A161" s="130">
        <f t="shared" si="2"/>
        <v>148</v>
      </c>
      <c r="B161" s="146"/>
      <c r="C161" s="132"/>
      <c r="D161" s="133"/>
      <c r="E161" s="147"/>
      <c r="F161" s="135"/>
      <c r="G161" s="147"/>
      <c r="H161" s="137"/>
      <c r="I161" s="137"/>
      <c r="J161" s="138"/>
      <c r="K161" s="139"/>
      <c r="L161" s="140"/>
      <c r="M161" s="141"/>
      <c r="N161" s="148"/>
      <c r="O161" s="143"/>
      <c r="P161" s="148"/>
      <c r="Q161" s="143"/>
      <c r="R161" s="148"/>
      <c r="S161" s="143"/>
      <c r="T161" s="148"/>
      <c r="U161" s="143"/>
      <c r="V161" s="149"/>
      <c r="W161" s="150"/>
      <c r="X161" s="1"/>
      <c r="Y161" s="1"/>
      <c r="Z161" s="1"/>
    </row>
    <row r="162" spans="1:26" ht="39.75" customHeight="1" x14ac:dyDescent="0.25">
      <c r="A162" s="130">
        <f t="shared" si="2"/>
        <v>149</v>
      </c>
      <c r="B162" s="131"/>
      <c r="C162" s="132"/>
      <c r="D162" s="133"/>
      <c r="E162" s="134"/>
      <c r="F162" s="135"/>
      <c r="G162" s="134"/>
      <c r="H162" s="137"/>
      <c r="I162" s="137"/>
      <c r="J162" s="138"/>
      <c r="K162" s="139"/>
      <c r="L162" s="140"/>
      <c r="M162" s="141"/>
      <c r="N162" s="142"/>
      <c r="O162" s="143"/>
      <c r="P162" s="142"/>
      <c r="Q162" s="143"/>
      <c r="R162" s="142"/>
      <c r="S162" s="143"/>
      <c r="T162" s="142"/>
      <c r="U162" s="143"/>
      <c r="V162" s="144"/>
      <c r="W162" s="145"/>
      <c r="X162" s="1"/>
      <c r="Y162" s="1"/>
      <c r="Z162" s="1"/>
    </row>
    <row r="163" spans="1:26" ht="39.75" customHeight="1" x14ac:dyDescent="0.25">
      <c r="A163" s="130">
        <f t="shared" si="2"/>
        <v>150</v>
      </c>
      <c r="B163" s="146"/>
      <c r="C163" s="132"/>
      <c r="D163" s="133"/>
      <c r="E163" s="147"/>
      <c r="F163" s="135"/>
      <c r="G163" s="147"/>
      <c r="H163" s="137"/>
      <c r="I163" s="137"/>
      <c r="J163" s="138"/>
      <c r="K163" s="139"/>
      <c r="L163" s="140"/>
      <c r="M163" s="141"/>
      <c r="N163" s="148"/>
      <c r="O163" s="143"/>
      <c r="P163" s="148"/>
      <c r="Q163" s="143"/>
      <c r="R163" s="148"/>
      <c r="S163" s="143"/>
      <c r="T163" s="148"/>
      <c r="U163" s="143"/>
      <c r="V163" s="149"/>
      <c r="W163" s="150"/>
      <c r="X163" s="1"/>
      <c r="Y163" s="1"/>
      <c r="Z163" s="1"/>
    </row>
    <row r="164" spans="1:26" ht="39.75" customHeight="1" x14ac:dyDescent="0.25">
      <c r="A164" s="130">
        <f t="shared" si="2"/>
        <v>151</v>
      </c>
      <c r="B164" s="131"/>
      <c r="C164" s="132"/>
      <c r="D164" s="133"/>
      <c r="E164" s="134"/>
      <c r="F164" s="135"/>
      <c r="G164" s="134"/>
      <c r="H164" s="136"/>
      <c r="I164" s="137"/>
      <c r="J164" s="138"/>
      <c r="K164" s="139"/>
      <c r="L164" s="140"/>
      <c r="M164" s="141"/>
      <c r="N164" s="142"/>
      <c r="O164" s="143"/>
      <c r="P164" s="142"/>
      <c r="Q164" s="143"/>
      <c r="R164" s="142"/>
      <c r="S164" s="143"/>
      <c r="T164" s="142"/>
      <c r="U164" s="143"/>
      <c r="V164" s="144"/>
      <c r="W164" s="145"/>
      <c r="X164" s="1"/>
      <c r="Y164" s="1"/>
      <c r="Z164" s="1"/>
    </row>
    <row r="165" spans="1:26" ht="39.75" customHeight="1" x14ac:dyDescent="0.25">
      <c r="A165" s="130">
        <f t="shared" si="2"/>
        <v>152</v>
      </c>
      <c r="B165" s="146"/>
      <c r="C165" s="132"/>
      <c r="D165" s="133"/>
      <c r="E165" s="147"/>
      <c r="F165" s="135"/>
      <c r="G165" s="147"/>
      <c r="H165" s="137"/>
      <c r="I165" s="137"/>
      <c r="J165" s="138"/>
      <c r="K165" s="139"/>
      <c r="L165" s="140"/>
      <c r="M165" s="141"/>
      <c r="N165" s="148"/>
      <c r="O165" s="143"/>
      <c r="P165" s="148"/>
      <c r="Q165" s="143"/>
      <c r="R165" s="148"/>
      <c r="S165" s="143"/>
      <c r="T165" s="148"/>
      <c r="U165" s="143"/>
      <c r="V165" s="149"/>
      <c r="W165" s="150"/>
      <c r="X165" s="1"/>
      <c r="Y165" s="1"/>
      <c r="Z165" s="1"/>
    </row>
    <row r="166" spans="1:26" ht="39.75" customHeight="1" x14ac:dyDescent="0.25">
      <c r="A166" s="130">
        <f t="shared" si="2"/>
        <v>153</v>
      </c>
      <c r="B166" s="131"/>
      <c r="C166" s="132"/>
      <c r="D166" s="133"/>
      <c r="E166" s="134"/>
      <c r="F166" s="135"/>
      <c r="G166" s="134"/>
      <c r="H166" s="137"/>
      <c r="I166" s="137"/>
      <c r="J166" s="138"/>
      <c r="K166" s="139"/>
      <c r="L166" s="140"/>
      <c r="M166" s="141"/>
      <c r="N166" s="142"/>
      <c r="O166" s="143"/>
      <c r="P166" s="142"/>
      <c r="Q166" s="143"/>
      <c r="R166" s="142"/>
      <c r="S166" s="143"/>
      <c r="T166" s="142"/>
      <c r="U166" s="143"/>
      <c r="V166" s="144"/>
      <c r="W166" s="145"/>
      <c r="X166" s="1"/>
      <c r="Y166" s="1"/>
      <c r="Z166" s="1"/>
    </row>
    <row r="167" spans="1:26" ht="39.75" customHeight="1" x14ac:dyDescent="0.25">
      <c r="A167" s="130">
        <f t="shared" si="2"/>
        <v>154</v>
      </c>
      <c r="B167" s="146"/>
      <c r="C167" s="132"/>
      <c r="D167" s="133"/>
      <c r="E167" s="147"/>
      <c r="F167" s="135"/>
      <c r="G167" s="147"/>
      <c r="H167" s="137"/>
      <c r="I167" s="137"/>
      <c r="J167" s="138"/>
      <c r="K167" s="139"/>
      <c r="L167" s="140"/>
      <c r="M167" s="141"/>
      <c r="N167" s="148"/>
      <c r="O167" s="143"/>
      <c r="P167" s="148"/>
      <c r="Q167" s="143"/>
      <c r="R167" s="148"/>
      <c r="S167" s="143"/>
      <c r="T167" s="148"/>
      <c r="U167" s="143"/>
      <c r="V167" s="149"/>
      <c r="W167" s="150"/>
      <c r="X167" s="1"/>
      <c r="Y167" s="1"/>
      <c r="Z167" s="1"/>
    </row>
    <row r="168" spans="1:26" ht="39.75" customHeight="1" x14ac:dyDescent="0.25">
      <c r="A168" s="130">
        <f t="shared" si="2"/>
        <v>155</v>
      </c>
      <c r="B168" s="131"/>
      <c r="C168" s="132"/>
      <c r="D168" s="133"/>
      <c r="E168" s="134"/>
      <c r="F168" s="135"/>
      <c r="G168" s="134"/>
      <c r="H168" s="137"/>
      <c r="I168" s="137"/>
      <c r="J168" s="138"/>
      <c r="K168" s="139"/>
      <c r="L168" s="140"/>
      <c r="M168" s="141"/>
      <c r="N168" s="142"/>
      <c r="O168" s="143"/>
      <c r="P168" s="142"/>
      <c r="Q168" s="143"/>
      <c r="R168" s="142"/>
      <c r="S168" s="143"/>
      <c r="T168" s="142"/>
      <c r="U168" s="143"/>
      <c r="V168" s="144"/>
      <c r="W168" s="145"/>
      <c r="X168" s="1"/>
      <c r="Y168" s="1"/>
      <c r="Z168" s="1"/>
    </row>
    <row r="169" spans="1:26" ht="39.75" customHeight="1" x14ac:dyDescent="0.25">
      <c r="A169" s="130">
        <f t="shared" si="2"/>
        <v>156</v>
      </c>
      <c r="B169" s="146"/>
      <c r="C169" s="132"/>
      <c r="D169" s="133"/>
      <c r="E169" s="147"/>
      <c r="F169" s="135"/>
      <c r="G169" s="147"/>
      <c r="H169" s="137"/>
      <c r="I169" s="137"/>
      <c r="J169" s="138"/>
      <c r="K169" s="139"/>
      <c r="L169" s="140"/>
      <c r="M169" s="141"/>
      <c r="N169" s="148"/>
      <c r="O169" s="143"/>
      <c r="P169" s="148"/>
      <c r="Q169" s="143"/>
      <c r="R169" s="148"/>
      <c r="S169" s="143"/>
      <c r="T169" s="148"/>
      <c r="U169" s="143"/>
      <c r="V169" s="149"/>
      <c r="W169" s="150"/>
      <c r="X169" s="1"/>
      <c r="Y169" s="1"/>
      <c r="Z169" s="1"/>
    </row>
    <row r="170" spans="1:26" ht="39.75" customHeight="1" x14ac:dyDescent="0.25">
      <c r="A170" s="130">
        <f t="shared" si="2"/>
        <v>157</v>
      </c>
      <c r="B170" s="131"/>
      <c r="C170" s="132"/>
      <c r="D170" s="133"/>
      <c r="E170" s="134"/>
      <c r="F170" s="135"/>
      <c r="G170" s="134"/>
      <c r="H170" s="137"/>
      <c r="I170" s="137"/>
      <c r="J170" s="138"/>
      <c r="K170" s="139"/>
      <c r="L170" s="140"/>
      <c r="M170" s="141"/>
      <c r="N170" s="142"/>
      <c r="O170" s="143"/>
      <c r="P170" s="142"/>
      <c r="Q170" s="143"/>
      <c r="R170" s="142"/>
      <c r="S170" s="143"/>
      <c r="T170" s="142"/>
      <c r="U170" s="143"/>
      <c r="V170" s="144"/>
      <c r="W170" s="145"/>
      <c r="X170" s="1"/>
      <c r="Y170" s="1"/>
      <c r="Z170" s="1"/>
    </row>
    <row r="171" spans="1:26" ht="39.75" customHeight="1" x14ac:dyDescent="0.25">
      <c r="A171" s="130">
        <f t="shared" si="2"/>
        <v>158</v>
      </c>
      <c r="B171" s="146"/>
      <c r="C171" s="132"/>
      <c r="D171" s="133"/>
      <c r="E171" s="147"/>
      <c r="F171" s="135"/>
      <c r="G171" s="147"/>
      <c r="H171" s="137"/>
      <c r="I171" s="137"/>
      <c r="J171" s="138"/>
      <c r="K171" s="139"/>
      <c r="L171" s="140"/>
      <c r="M171" s="141"/>
      <c r="N171" s="148"/>
      <c r="O171" s="143"/>
      <c r="P171" s="148"/>
      <c r="Q171" s="143"/>
      <c r="R171" s="148"/>
      <c r="S171" s="143"/>
      <c r="T171" s="148"/>
      <c r="U171" s="143"/>
      <c r="V171" s="149"/>
      <c r="W171" s="150"/>
      <c r="X171" s="1"/>
      <c r="Y171" s="1"/>
      <c r="Z171" s="1"/>
    </row>
    <row r="172" spans="1:26" ht="39.75" customHeight="1" x14ac:dyDescent="0.25">
      <c r="A172" s="130">
        <f t="shared" si="2"/>
        <v>159</v>
      </c>
      <c r="B172" s="131"/>
      <c r="C172" s="132"/>
      <c r="D172" s="133"/>
      <c r="E172" s="134"/>
      <c r="F172" s="135"/>
      <c r="G172" s="134"/>
      <c r="H172" s="137"/>
      <c r="I172" s="137"/>
      <c r="J172" s="138"/>
      <c r="K172" s="139"/>
      <c r="L172" s="140"/>
      <c r="M172" s="141"/>
      <c r="N172" s="142"/>
      <c r="O172" s="143"/>
      <c r="P172" s="142"/>
      <c r="Q172" s="143"/>
      <c r="R172" s="142"/>
      <c r="S172" s="143"/>
      <c r="T172" s="142"/>
      <c r="U172" s="143"/>
      <c r="V172" s="144"/>
      <c r="W172" s="145"/>
      <c r="X172" s="1"/>
      <c r="Y172" s="1"/>
      <c r="Z172" s="1"/>
    </row>
    <row r="173" spans="1:26" ht="39.75" customHeight="1" x14ac:dyDescent="0.25">
      <c r="A173" s="130">
        <f t="shared" si="2"/>
        <v>160</v>
      </c>
      <c r="B173" s="146"/>
      <c r="C173" s="132"/>
      <c r="D173" s="133"/>
      <c r="E173" s="147"/>
      <c r="F173" s="135"/>
      <c r="G173" s="147"/>
      <c r="H173" s="137"/>
      <c r="I173" s="137"/>
      <c r="J173" s="138"/>
      <c r="K173" s="139"/>
      <c r="L173" s="140"/>
      <c r="M173" s="141"/>
      <c r="N173" s="148"/>
      <c r="O173" s="143"/>
      <c r="P173" s="148"/>
      <c r="Q173" s="143"/>
      <c r="R173" s="148"/>
      <c r="S173" s="143"/>
      <c r="T173" s="148"/>
      <c r="U173" s="143"/>
      <c r="V173" s="149"/>
      <c r="W173" s="150"/>
      <c r="X173" s="1"/>
      <c r="Y173" s="1"/>
      <c r="Z173" s="1"/>
    </row>
    <row r="174" spans="1:26" ht="39.75" customHeight="1" x14ac:dyDescent="0.25">
      <c r="A174" s="130">
        <f t="shared" si="2"/>
        <v>161</v>
      </c>
      <c r="B174" s="131"/>
      <c r="C174" s="132"/>
      <c r="D174" s="133"/>
      <c r="E174" s="134"/>
      <c r="F174" s="135"/>
      <c r="G174" s="134"/>
      <c r="H174" s="137"/>
      <c r="I174" s="137"/>
      <c r="J174" s="138"/>
      <c r="K174" s="139"/>
      <c r="L174" s="140"/>
      <c r="M174" s="141"/>
      <c r="N174" s="142"/>
      <c r="O174" s="143"/>
      <c r="P174" s="142"/>
      <c r="Q174" s="143"/>
      <c r="R174" s="142"/>
      <c r="S174" s="143"/>
      <c r="T174" s="142"/>
      <c r="U174" s="143"/>
      <c r="V174" s="144"/>
      <c r="W174" s="145"/>
      <c r="X174" s="1"/>
      <c r="Y174" s="1"/>
      <c r="Z174" s="1"/>
    </row>
    <row r="175" spans="1:26" ht="39.75" customHeight="1" x14ac:dyDescent="0.25">
      <c r="A175" s="130">
        <f t="shared" si="2"/>
        <v>162</v>
      </c>
      <c r="B175" s="146"/>
      <c r="C175" s="132"/>
      <c r="D175" s="133"/>
      <c r="E175" s="147"/>
      <c r="F175" s="135"/>
      <c r="G175" s="147"/>
      <c r="H175" s="137"/>
      <c r="I175" s="137"/>
      <c r="J175" s="138"/>
      <c r="K175" s="139"/>
      <c r="L175" s="140"/>
      <c r="M175" s="141"/>
      <c r="N175" s="148"/>
      <c r="O175" s="143"/>
      <c r="P175" s="148"/>
      <c r="Q175" s="143"/>
      <c r="R175" s="148"/>
      <c r="S175" s="143"/>
      <c r="T175" s="148"/>
      <c r="U175" s="143"/>
      <c r="V175" s="149"/>
      <c r="W175" s="150"/>
      <c r="X175" s="1"/>
      <c r="Y175" s="1"/>
      <c r="Z175" s="1"/>
    </row>
    <row r="176" spans="1:26" ht="39.75" customHeight="1" x14ac:dyDescent="0.25">
      <c r="A176" s="130">
        <f t="shared" si="2"/>
        <v>163</v>
      </c>
      <c r="B176" s="131"/>
      <c r="C176" s="132"/>
      <c r="D176" s="133"/>
      <c r="E176" s="134"/>
      <c r="F176" s="135"/>
      <c r="G176" s="134"/>
      <c r="H176" s="137"/>
      <c r="I176" s="137"/>
      <c r="J176" s="138"/>
      <c r="K176" s="139"/>
      <c r="L176" s="140"/>
      <c r="M176" s="141"/>
      <c r="N176" s="142"/>
      <c r="O176" s="143"/>
      <c r="P176" s="142"/>
      <c r="Q176" s="143"/>
      <c r="R176" s="142"/>
      <c r="S176" s="143"/>
      <c r="T176" s="142"/>
      <c r="U176" s="143"/>
      <c r="V176" s="144"/>
      <c r="W176" s="145"/>
      <c r="X176" s="1"/>
      <c r="Y176" s="1"/>
      <c r="Z176" s="1"/>
    </row>
    <row r="177" spans="1:26" ht="39.75" customHeight="1" x14ac:dyDescent="0.25">
      <c r="A177" s="130">
        <f t="shared" si="2"/>
        <v>164</v>
      </c>
      <c r="B177" s="146"/>
      <c r="C177" s="132"/>
      <c r="D177" s="133"/>
      <c r="E177" s="147"/>
      <c r="F177" s="135"/>
      <c r="G177" s="147"/>
      <c r="H177" s="137"/>
      <c r="I177" s="137"/>
      <c r="J177" s="138"/>
      <c r="K177" s="139"/>
      <c r="L177" s="140"/>
      <c r="M177" s="141"/>
      <c r="N177" s="148"/>
      <c r="O177" s="143"/>
      <c r="P177" s="148"/>
      <c r="Q177" s="143"/>
      <c r="R177" s="148"/>
      <c r="S177" s="143"/>
      <c r="T177" s="148"/>
      <c r="U177" s="143"/>
      <c r="V177" s="149"/>
      <c r="W177" s="150"/>
      <c r="X177" s="1"/>
      <c r="Y177" s="1"/>
      <c r="Z177" s="1"/>
    </row>
    <row r="178" spans="1:26" ht="39.75" customHeight="1" x14ac:dyDescent="0.25">
      <c r="A178" s="130">
        <f t="shared" si="2"/>
        <v>165</v>
      </c>
      <c r="B178" s="131"/>
      <c r="C178" s="132"/>
      <c r="D178" s="133"/>
      <c r="E178" s="134"/>
      <c r="F178" s="135"/>
      <c r="G178" s="134"/>
      <c r="H178" s="137"/>
      <c r="I178" s="137"/>
      <c r="J178" s="138"/>
      <c r="K178" s="139"/>
      <c r="L178" s="140"/>
      <c r="M178" s="141"/>
      <c r="N178" s="142"/>
      <c r="O178" s="143"/>
      <c r="P178" s="142"/>
      <c r="Q178" s="143"/>
      <c r="R178" s="142"/>
      <c r="S178" s="143"/>
      <c r="T178" s="142"/>
      <c r="U178" s="143"/>
      <c r="V178" s="144"/>
      <c r="W178" s="145"/>
      <c r="X178" s="1"/>
      <c r="Y178" s="1"/>
      <c r="Z178" s="1"/>
    </row>
    <row r="179" spans="1:26" ht="39.75" customHeight="1" x14ac:dyDescent="0.25">
      <c r="A179" s="130">
        <f t="shared" si="2"/>
        <v>166</v>
      </c>
      <c r="B179" s="146"/>
      <c r="C179" s="132"/>
      <c r="D179" s="133"/>
      <c r="E179" s="147"/>
      <c r="F179" s="135"/>
      <c r="G179" s="147"/>
      <c r="H179" s="137"/>
      <c r="I179" s="137"/>
      <c r="J179" s="138"/>
      <c r="K179" s="139"/>
      <c r="L179" s="140"/>
      <c r="M179" s="141"/>
      <c r="N179" s="148"/>
      <c r="O179" s="143"/>
      <c r="P179" s="148"/>
      <c r="Q179" s="143"/>
      <c r="R179" s="148"/>
      <c r="S179" s="143"/>
      <c r="T179" s="148"/>
      <c r="U179" s="143"/>
      <c r="V179" s="149"/>
      <c r="W179" s="150"/>
      <c r="X179" s="1"/>
      <c r="Y179" s="1"/>
      <c r="Z179" s="1"/>
    </row>
    <row r="180" spans="1:26" ht="39.75" customHeight="1" x14ac:dyDescent="0.25">
      <c r="A180" s="130">
        <f t="shared" si="2"/>
        <v>167</v>
      </c>
      <c r="B180" s="131"/>
      <c r="C180" s="132"/>
      <c r="D180" s="133"/>
      <c r="E180" s="134"/>
      <c r="F180" s="135"/>
      <c r="G180" s="134"/>
      <c r="H180" s="137"/>
      <c r="I180" s="137"/>
      <c r="J180" s="138"/>
      <c r="K180" s="139"/>
      <c r="L180" s="140"/>
      <c r="M180" s="141"/>
      <c r="N180" s="142"/>
      <c r="O180" s="143"/>
      <c r="P180" s="142"/>
      <c r="Q180" s="143"/>
      <c r="R180" s="142"/>
      <c r="S180" s="143"/>
      <c r="T180" s="142"/>
      <c r="U180" s="143"/>
      <c r="V180" s="144"/>
      <c r="W180" s="145"/>
      <c r="X180" s="1"/>
      <c r="Y180" s="1"/>
      <c r="Z180" s="1"/>
    </row>
    <row r="181" spans="1:26" ht="39.75" customHeight="1" x14ac:dyDescent="0.25">
      <c r="A181" s="130">
        <f t="shared" si="2"/>
        <v>168</v>
      </c>
      <c r="B181" s="146"/>
      <c r="C181" s="132"/>
      <c r="D181" s="133"/>
      <c r="E181" s="147"/>
      <c r="F181" s="135"/>
      <c r="G181" s="147"/>
      <c r="H181" s="137"/>
      <c r="I181" s="137"/>
      <c r="J181" s="138"/>
      <c r="K181" s="139"/>
      <c r="L181" s="140"/>
      <c r="M181" s="141"/>
      <c r="N181" s="148"/>
      <c r="O181" s="143"/>
      <c r="P181" s="148"/>
      <c r="Q181" s="143"/>
      <c r="R181" s="148"/>
      <c r="S181" s="143"/>
      <c r="T181" s="148"/>
      <c r="U181" s="143"/>
      <c r="V181" s="149"/>
      <c r="W181" s="150"/>
      <c r="X181" s="1"/>
      <c r="Y181" s="1"/>
      <c r="Z181" s="1"/>
    </row>
    <row r="182" spans="1:26" ht="39.75" customHeight="1" x14ac:dyDescent="0.25">
      <c r="A182" s="130">
        <f t="shared" si="2"/>
        <v>169</v>
      </c>
      <c r="B182" s="131"/>
      <c r="C182" s="132"/>
      <c r="D182" s="133"/>
      <c r="E182" s="134"/>
      <c r="F182" s="135"/>
      <c r="G182" s="134"/>
      <c r="H182" s="137"/>
      <c r="I182" s="137"/>
      <c r="J182" s="138"/>
      <c r="K182" s="139"/>
      <c r="L182" s="140"/>
      <c r="M182" s="141"/>
      <c r="N182" s="142"/>
      <c r="O182" s="143"/>
      <c r="P182" s="142"/>
      <c r="Q182" s="143"/>
      <c r="R182" s="142"/>
      <c r="S182" s="143"/>
      <c r="T182" s="142"/>
      <c r="U182" s="143"/>
      <c r="V182" s="144"/>
      <c r="W182" s="145"/>
      <c r="X182" s="1"/>
      <c r="Y182" s="1"/>
      <c r="Z182" s="1"/>
    </row>
    <row r="183" spans="1:26" ht="39.75" customHeight="1" x14ac:dyDescent="0.25">
      <c r="A183" s="130">
        <f t="shared" si="2"/>
        <v>170</v>
      </c>
      <c r="B183" s="146"/>
      <c r="C183" s="132"/>
      <c r="D183" s="133"/>
      <c r="E183" s="147"/>
      <c r="F183" s="135"/>
      <c r="G183" s="147"/>
      <c r="H183" s="137"/>
      <c r="I183" s="137"/>
      <c r="J183" s="138"/>
      <c r="K183" s="139"/>
      <c r="L183" s="140"/>
      <c r="M183" s="141"/>
      <c r="N183" s="148"/>
      <c r="O183" s="143"/>
      <c r="P183" s="148"/>
      <c r="Q183" s="143"/>
      <c r="R183" s="148"/>
      <c r="S183" s="143"/>
      <c r="T183" s="148"/>
      <c r="U183" s="143"/>
      <c r="V183" s="149"/>
      <c r="W183" s="150"/>
      <c r="X183" s="1"/>
      <c r="Y183" s="1"/>
      <c r="Z183" s="1"/>
    </row>
    <row r="184" spans="1:26" ht="39.75" customHeight="1" x14ac:dyDescent="0.25">
      <c r="A184" s="130">
        <f t="shared" si="2"/>
        <v>171</v>
      </c>
      <c r="B184" s="131"/>
      <c r="C184" s="132"/>
      <c r="D184" s="133"/>
      <c r="E184" s="134"/>
      <c r="F184" s="135"/>
      <c r="G184" s="134"/>
      <c r="H184" s="137"/>
      <c r="I184" s="137"/>
      <c r="J184" s="138"/>
      <c r="K184" s="139"/>
      <c r="L184" s="140"/>
      <c r="M184" s="141"/>
      <c r="N184" s="142"/>
      <c r="O184" s="143"/>
      <c r="P184" s="142"/>
      <c r="Q184" s="143"/>
      <c r="R184" s="142"/>
      <c r="S184" s="143"/>
      <c r="T184" s="142"/>
      <c r="U184" s="143"/>
      <c r="V184" s="144"/>
      <c r="W184" s="145"/>
      <c r="X184" s="1"/>
      <c r="Y184" s="1"/>
      <c r="Z184" s="1"/>
    </row>
    <row r="185" spans="1:26" ht="39.75" customHeight="1" x14ac:dyDescent="0.25">
      <c r="A185" s="130">
        <f t="shared" si="2"/>
        <v>172</v>
      </c>
      <c r="B185" s="146"/>
      <c r="C185" s="132"/>
      <c r="D185" s="133"/>
      <c r="E185" s="147"/>
      <c r="F185" s="135"/>
      <c r="G185" s="147"/>
      <c r="H185" s="137"/>
      <c r="I185" s="137"/>
      <c r="J185" s="138"/>
      <c r="K185" s="139"/>
      <c r="L185" s="140"/>
      <c r="M185" s="141"/>
      <c r="N185" s="148"/>
      <c r="O185" s="143"/>
      <c r="P185" s="148"/>
      <c r="Q185" s="143"/>
      <c r="R185" s="148"/>
      <c r="S185" s="143"/>
      <c r="T185" s="148"/>
      <c r="U185" s="143"/>
      <c r="V185" s="149"/>
      <c r="W185" s="150"/>
      <c r="X185" s="1"/>
      <c r="Y185" s="1"/>
      <c r="Z185" s="1"/>
    </row>
    <row r="186" spans="1:26" ht="39.75" customHeight="1" x14ac:dyDescent="0.25">
      <c r="A186" s="130">
        <f t="shared" si="2"/>
        <v>173</v>
      </c>
      <c r="B186" s="131"/>
      <c r="C186" s="132"/>
      <c r="D186" s="133"/>
      <c r="E186" s="134"/>
      <c r="F186" s="135"/>
      <c r="G186" s="134"/>
      <c r="H186" s="137"/>
      <c r="I186" s="137"/>
      <c r="J186" s="138"/>
      <c r="K186" s="139"/>
      <c r="L186" s="140"/>
      <c r="M186" s="141"/>
      <c r="N186" s="142"/>
      <c r="O186" s="143"/>
      <c r="P186" s="142"/>
      <c r="Q186" s="143"/>
      <c r="R186" s="142"/>
      <c r="S186" s="143"/>
      <c r="T186" s="142"/>
      <c r="U186" s="143"/>
      <c r="V186" s="144"/>
      <c r="W186" s="145"/>
      <c r="X186" s="1"/>
      <c r="Y186" s="1"/>
      <c r="Z186" s="1"/>
    </row>
    <row r="187" spans="1:26" ht="39.75" customHeight="1" x14ac:dyDescent="0.25">
      <c r="A187" s="130">
        <f t="shared" si="2"/>
        <v>174</v>
      </c>
      <c r="B187" s="146"/>
      <c r="C187" s="132"/>
      <c r="D187" s="133"/>
      <c r="E187" s="147"/>
      <c r="F187" s="135"/>
      <c r="G187" s="147"/>
      <c r="H187" s="137"/>
      <c r="I187" s="137"/>
      <c r="J187" s="138"/>
      <c r="K187" s="139"/>
      <c r="L187" s="140"/>
      <c r="M187" s="141"/>
      <c r="N187" s="148"/>
      <c r="O187" s="143"/>
      <c r="P187" s="148"/>
      <c r="Q187" s="143"/>
      <c r="R187" s="148"/>
      <c r="S187" s="143"/>
      <c r="T187" s="148"/>
      <c r="U187" s="143"/>
      <c r="V187" s="149"/>
      <c r="W187" s="150"/>
      <c r="X187" s="1"/>
      <c r="Y187" s="1"/>
      <c r="Z187" s="1"/>
    </row>
    <row r="188" spans="1:26" ht="39.75" customHeight="1" x14ac:dyDescent="0.25">
      <c r="A188" s="130">
        <f t="shared" si="2"/>
        <v>175</v>
      </c>
      <c r="B188" s="131"/>
      <c r="C188" s="132"/>
      <c r="D188" s="133"/>
      <c r="E188" s="134"/>
      <c r="F188" s="135"/>
      <c r="G188" s="134"/>
      <c r="H188" s="137"/>
      <c r="I188" s="137"/>
      <c r="J188" s="138"/>
      <c r="K188" s="139"/>
      <c r="L188" s="140"/>
      <c r="M188" s="141"/>
      <c r="N188" s="142"/>
      <c r="O188" s="143"/>
      <c r="P188" s="142"/>
      <c r="Q188" s="143"/>
      <c r="R188" s="142"/>
      <c r="S188" s="143"/>
      <c r="T188" s="142"/>
      <c r="U188" s="143"/>
      <c r="V188" s="144"/>
      <c r="W188" s="145"/>
      <c r="X188" s="1"/>
      <c r="Y188" s="1"/>
      <c r="Z188" s="1"/>
    </row>
    <row r="189" spans="1:26" ht="39.75" customHeight="1" x14ac:dyDescent="0.25">
      <c r="A189" s="130">
        <f t="shared" si="2"/>
        <v>176</v>
      </c>
      <c r="B189" s="146"/>
      <c r="C189" s="132"/>
      <c r="D189" s="133"/>
      <c r="E189" s="147"/>
      <c r="F189" s="135"/>
      <c r="G189" s="147"/>
      <c r="H189" s="137"/>
      <c r="I189" s="137"/>
      <c r="J189" s="138"/>
      <c r="K189" s="139"/>
      <c r="L189" s="140"/>
      <c r="M189" s="141"/>
      <c r="N189" s="148"/>
      <c r="O189" s="143"/>
      <c r="P189" s="148"/>
      <c r="Q189" s="143"/>
      <c r="R189" s="148"/>
      <c r="S189" s="143"/>
      <c r="T189" s="148"/>
      <c r="U189" s="143"/>
      <c r="V189" s="149"/>
      <c r="W189" s="150"/>
      <c r="X189" s="1"/>
      <c r="Y189" s="1"/>
      <c r="Z189" s="1"/>
    </row>
    <row r="190" spans="1:26" ht="39.75" customHeight="1" x14ac:dyDescent="0.25">
      <c r="A190" s="130">
        <f t="shared" si="2"/>
        <v>177</v>
      </c>
      <c r="B190" s="131"/>
      <c r="C190" s="132"/>
      <c r="D190" s="133"/>
      <c r="E190" s="134"/>
      <c r="F190" s="135"/>
      <c r="G190" s="134"/>
      <c r="H190" s="137"/>
      <c r="I190" s="137"/>
      <c r="J190" s="138"/>
      <c r="K190" s="139"/>
      <c r="L190" s="140"/>
      <c r="M190" s="141"/>
      <c r="N190" s="142"/>
      <c r="O190" s="143"/>
      <c r="P190" s="142"/>
      <c r="Q190" s="143"/>
      <c r="R190" s="142"/>
      <c r="S190" s="143"/>
      <c r="T190" s="142"/>
      <c r="U190" s="143"/>
      <c r="V190" s="144"/>
      <c r="W190" s="145"/>
      <c r="X190" s="1"/>
      <c r="Y190" s="1"/>
      <c r="Z190" s="1"/>
    </row>
    <row r="191" spans="1:26" ht="39.75" customHeight="1" x14ac:dyDescent="0.25">
      <c r="A191" s="130">
        <f t="shared" si="2"/>
        <v>178</v>
      </c>
      <c r="B191" s="146"/>
      <c r="C191" s="132"/>
      <c r="D191" s="133"/>
      <c r="E191" s="147"/>
      <c r="F191" s="135"/>
      <c r="G191" s="147"/>
      <c r="H191" s="137"/>
      <c r="I191" s="137"/>
      <c r="J191" s="138"/>
      <c r="K191" s="139"/>
      <c r="L191" s="140"/>
      <c r="M191" s="141"/>
      <c r="N191" s="148"/>
      <c r="O191" s="143"/>
      <c r="P191" s="148"/>
      <c r="Q191" s="143"/>
      <c r="R191" s="148"/>
      <c r="S191" s="143"/>
      <c r="T191" s="148"/>
      <c r="U191" s="143"/>
      <c r="V191" s="149"/>
      <c r="W191" s="150"/>
      <c r="X191" s="1"/>
      <c r="Y191" s="1"/>
      <c r="Z191" s="1"/>
    </row>
    <row r="192" spans="1:26" ht="39.75" customHeight="1" x14ac:dyDescent="0.25">
      <c r="A192" s="130">
        <f t="shared" si="2"/>
        <v>179</v>
      </c>
      <c r="B192" s="131"/>
      <c r="C192" s="132"/>
      <c r="D192" s="133"/>
      <c r="E192" s="134"/>
      <c r="F192" s="135"/>
      <c r="G192" s="134"/>
      <c r="H192" s="137"/>
      <c r="I192" s="137"/>
      <c r="J192" s="138"/>
      <c r="K192" s="139"/>
      <c r="L192" s="140"/>
      <c r="M192" s="141"/>
      <c r="N192" s="142"/>
      <c r="O192" s="143"/>
      <c r="P192" s="142"/>
      <c r="Q192" s="143"/>
      <c r="R192" s="142"/>
      <c r="S192" s="143"/>
      <c r="T192" s="142"/>
      <c r="U192" s="143"/>
      <c r="V192" s="144"/>
      <c r="W192" s="145"/>
      <c r="X192" s="1"/>
      <c r="Y192" s="1"/>
      <c r="Z192" s="1"/>
    </row>
    <row r="193" spans="1:26" ht="39.75" customHeight="1" x14ac:dyDescent="0.25">
      <c r="A193" s="130">
        <f t="shared" si="2"/>
        <v>180</v>
      </c>
      <c r="B193" s="146"/>
      <c r="C193" s="132"/>
      <c r="D193" s="133"/>
      <c r="E193" s="147"/>
      <c r="F193" s="135"/>
      <c r="G193" s="147"/>
      <c r="H193" s="137"/>
      <c r="I193" s="137"/>
      <c r="J193" s="138"/>
      <c r="K193" s="139"/>
      <c r="L193" s="140"/>
      <c r="M193" s="141"/>
      <c r="N193" s="148"/>
      <c r="O193" s="143"/>
      <c r="P193" s="148"/>
      <c r="Q193" s="143"/>
      <c r="R193" s="148"/>
      <c r="S193" s="143"/>
      <c r="T193" s="148"/>
      <c r="U193" s="143"/>
      <c r="V193" s="149"/>
      <c r="W193" s="150"/>
      <c r="X193" s="1"/>
      <c r="Y193" s="1"/>
      <c r="Z193" s="1"/>
    </row>
    <row r="194" spans="1:26" ht="39.75" customHeight="1" x14ac:dyDescent="0.25">
      <c r="A194" s="130">
        <f t="shared" si="2"/>
        <v>181</v>
      </c>
      <c r="B194" s="131"/>
      <c r="C194" s="132"/>
      <c r="D194" s="133"/>
      <c r="E194" s="134"/>
      <c r="F194" s="135"/>
      <c r="G194" s="134"/>
      <c r="H194" s="137"/>
      <c r="I194" s="137"/>
      <c r="J194" s="138"/>
      <c r="K194" s="139"/>
      <c r="L194" s="140"/>
      <c r="M194" s="141"/>
      <c r="N194" s="142"/>
      <c r="O194" s="143"/>
      <c r="P194" s="142"/>
      <c r="Q194" s="143"/>
      <c r="R194" s="142"/>
      <c r="S194" s="143"/>
      <c r="T194" s="142"/>
      <c r="U194" s="143"/>
      <c r="V194" s="144"/>
      <c r="W194" s="145"/>
      <c r="X194" s="1"/>
      <c r="Y194" s="1"/>
      <c r="Z194" s="1"/>
    </row>
    <row r="195" spans="1:26" ht="39.75" customHeight="1" x14ac:dyDescent="0.25">
      <c r="A195" s="130">
        <f t="shared" si="2"/>
        <v>182</v>
      </c>
      <c r="B195" s="146"/>
      <c r="C195" s="132"/>
      <c r="D195" s="133"/>
      <c r="E195" s="147"/>
      <c r="F195" s="135"/>
      <c r="G195" s="147"/>
      <c r="H195" s="137"/>
      <c r="I195" s="137"/>
      <c r="J195" s="138"/>
      <c r="K195" s="139"/>
      <c r="L195" s="140"/>
      <c r="M195" s="141"/>
      <c r="N195" s="148"/>
      <c r="O195" s="143"/>
      <c r="P195" s="148"/>
      <c r="Q195" s="143"/>
      <c r="R195" s="148"/>
      <c r="S195" s="143"/>
      <c r="T195" s="148"/>
      <c r="U195" s="143"/>
      <c r="V195" s="149"/>
      <c r="W195" s="150"/>
      <c r="X195" s="1"/>
      <c r="Y195" s="1"/>
      <c r="Z195" s="1"/>
    </row>
    <row r="196" spans="1:26" ht="39.75" customHeight="1" x14ac:dyDescent="0.25">
      <c r="A196" s="130">
        <f t="shared" si="2"/>
        <v>183</v>
      </c>
      <c r="B196" s="131"/>
      <c r="C196" s="132"/>
      <c r="D196" s="133"/>
      <c r="E196" s="134"/>
      <c r="F196" s="135"/>
      <c r="G196" s="134"/>
      <c r="H196" s="137"/>
      <c r="I196" s="137"/>
      <c r="J196" s="138"/>
      <c r="K196" s="139"/>
      <c r="L196" s="140"/>
      <c r="M196" s="141"/>
      <c r="N196" s="142"/>
      <c r="O196" s="143"/>
      <c r="P196" s="142"/>
      <c r="Q196" s="143"/>
      <c r="R196" s="142"/>
      <c r="S196" s="143"/>
      <c r="T196" s="142"/>
      <c r="U196" s="143"/>
      <c r="V196" s="144"/>
      <c r="W196" s="145"/>
      <c r="X196" s="1"/>
      <c r="Y196" s="1"/>
      <c r="Z196" s="1"/>
    </row>
    <row r="197" spans="1:26" ht="39.75" customHeight="1" x14ac:dyDescent="0.25">
      <c r="A197" s="130">
        <f t="shared" si="2"/>
        <v>184</v>
      </c>
      <c r="B197" s="146"/>
      <c r="C197" s="132"/>
      <c r="D197" s="133"/>
      <c r="E197" s="147"/>
      <c r="F197" s="135"/>
      <c r="G197" s="147"/>
      <c r="H197" s="137"/>
      <c r="I197" s="137"/>
      <c r="J197" s="138"/>
      <c r="K197" s="139"/>
      <c r="L197" s="140"/>
      <c r="M197" s="141"/>
      <c r="N197" s="148"/>
      <c r="O197" s="143"/>
      <c r="P197" s="148"/>
      <c r="Q197" s="143"/>
      <c r="R197" s="148"/>
      <c r="S197" s="143"/>
      <c r="T197" s="148"/>
      <c r="U197" s="143"/>
      <c r="V197" s="149"/>
      <c r="W197" s="150"/>
      <c r="X197" s="1"/>
      <c r="Y197" s="1"/>
      <c r="Z197" s="1"/>
    </row>
    <row r="198" spans="1:26" ht="39.75" customHeight="1" x14ac:dyDescent="0.25">
      <c r="A198" s="130">
        <f t="shared" si="2"/>
        <v>185</v>
      </c>
      <c r="B198" s="131"/>
      <c r="C198" s="132"/>
      <c r="D198" s="133"/>
      <c r="E198" s="134"/>
      <c r="F198" s="135"/>
      <c r="G198" s="134"/>
      <c r="H198" s="137"/>
      <c r="I198" s="137"/>
      <c r="J198" s="138"/>
      <c r="K198" s="139"/>
      <c r="L198" s="140"/>
      <c r="M198" s="141"/>
      <c r="N198" s="142"/>
      <c r="O198" s="143"/>
      <c r="P198" s="142"/>
      <c r="Q198" s="143"/>
      <c r="R198" s="142"/>
      <c r="S198" s="143"/>
      <c r="T198" s="142"/>
      <c r="U198" s="143"/>
      <c r="V198" s="144"/>
      <c r="W198" s="145"/>
      <c r="X198" s="1"/>
      <c r="Y198" s="1"/>
      <c r="Z198" s="1"/>
    </row>
    <row r="199" spans="1:26" ht="39.75" customHeight="1" x14ac:dyDescent="0.25">
      <c r="A199" s="130">
        <f t="shared" si="2"/>
        <v>186</v>
      </c>
      <c r="B199" s="146"/>
      <c r="C199" s="132"/>
      <c r="D199" s="133"/>
      <c r="E199" s="147"/>
      <c r="F199" s="135"/>
      <c r="G199" s="147"/>
      <c r="H199" s="137"/>
      <c r="I199" s="137"/>
      <c r="J199" s="138"/>
      <c r="K199" s="139"/>
      <c r="L199" s="140"/>
      <c r="M199" s="141"/>
      <c r="N199" s="148"/>
      <c r="O199" s="143"/>
      <c r="P199" s="148"/>
      <c r="Q199" s="143"/>
      <c r="R199" s="148"/>
      <c r="S199" s="143"/>
      <c r="T199" s="148"/>
      <c r="U199" s="143"/>
      <c r="V199" s="149"/>
      <c r="W199" s="150"/>
      <c r="X199" s="1"/>
      <c r="Y199" s="1"/>
      <c r="Z199" s="1"/>
    </row>
    <row r="200" spans="1:26" ht="39.75" customHeight="1" x14ac:dyDescent="0.25">
      <c r="A200" s="130">
        <f t="shared" si="2"/>
        <v>187</v>
      </c>
      <c r="B200" s="131"/>
      <c r="C200" s="132"/>
      <c r="D200" s="133"/>
      <c r="E200" s="134"/>
      <c r="F200" s="135"/>
      <c r="G200" s="134"/>
      <c r="H200" s="137"/>
      <c r="I200" s="137"/>
      <c r="J200" s="138"/>
      <c r="K200" s="139"/>
      <c r="L200" s="140"/>
      <c r="M200" s="141"/>
      <c r="N200" s="142"/>
      <c r="O200" s="143"/>
      <c r="P200" s="142"/>
      <c r="Q200" s="143"/>
      <c r="R200" s="142"/>
      <c r="S200" s="143"/>
      <c r="T200" s="142"/>
      <c r="U200" s="143"/>
      <c r="V200" s="144"/>
      <c r="W200" s="145"/>
      <c r="X200" s="1"/>
      <c r="Y200" s="1"/>
      <c r="Z200" s="1"/>
    </row>
    <row r="201" spans="1:26" ht="39.75" customHeight="1" x14ac:dyDescent="0.25">
      <c r="A201" s="130">
        <f t="shared" si="2"/>
        <v>188</v>
      </c>
      <c r="B201" s="146"/>
      <c r="C201" s="132"/>
      <c r="D201" s="133"/>
      <c r="E201" s="147"/>
      <c r="F201" s="135"/>
      <c r="G201" s="147"/>
      <c r="H201" s="137"/>
      <c r="I201" s="137"/>
      <c r="J201" s="138"/>
      <c r="K201" s="139"/>
      <c r="L201" s="140"/>
      <c r="M201" s="141"/>
      <c r="N201" s="148"/>
      <c r="O201" s="143"/>
      <c r="P201" s="148"/>
      <c r="Q201" s="143"/>
      <c r="R201" s="148"/>
      <c r="S201" s="143"/>
      <c r="T201" s="148"/>
      <c r="U201" s="143"/>
      <c r="V201" s="149"/>
      <c r="W201" s="150"/>
      <c r="X201" s="1"/>
      <c r="Y201" s="1"/>
      <c r="Z201" s="1"/>
    </row>
    <row r="202" spans="1:26" ht="39.75" customHeight="1" x14ac:dyDescent="0.25">
      <c r="A202" s="130">
        <f t="shared" si="2"/>
        <v>189</v>
      </c>
      <c r="B202" s="131"/>
      <c r="C202" s="132"/>
      <c r="D202" s="133"/>
      <c r="E202" s="134"/>
      <c r="F202" s="135"/>
      <c r="G202" s="134"/>
      <c r="H202" s="137"/>
      <c r="I202" s="137"/>
      <c r="J202" s="138"/>
      <c r="K202" s="139"/>
      <c r="L202" s="140"/>
      <c r="M202" s="141"/>
      <c r="N202" s="142"/>
      <c r="O202" s="143"/>
      <c r="P202" s="142"/>
      <c r="Q202" s="143"/>
      <c r="R202" s="142"/>
      <c r="S202" s="143"/>
      <c r="T202" s="142"/>
      <c r="U202" s="143"/>
      <c r="V202" s="144"/>
      <c r="W202" s="145"/>
      <c r="X202" s="1"/>
      <c r="Y202" s="1"/>
      <c r="Z202" s="1"/>
    </row>
    <row r="203" spans="1:26" ht="39.75" customHeight="1" x14ac:dyDescent="0.25">
      <c r="A203" s="130">
        <f t="shared" si="2"/>
        <v>190</v>
      </c>
      <c r="B203" s="146"/>
      <c r="C203" s="132"/>
      <c r="D203" s="133"/>
      <c r="E203" s="147"/>
      <c r="F203" s="135"/>
      <c r="G203" s="147"/>
      <c r="H203" s="137"/>
      <c r="I203" s="137"/>
      <c r="J203" s="138"/>
      <c r="K203" s="139"/>
      <c r="L203" s="140"/>
      <c r="M203" s="141"/>
      <c r="N203" s="148"/>
      <c r="O203" s="143"/>
      <c r="P203" s="148"/>
      <c r="Q203" s="143"/>
      <c r="R203" s="148"/>
      <c r="S203" s="143"/>
      <c r="T203" s="148"/>
      <c r="U203" s="143"/>
      <c r="V203" s="149"/>
      <c r="W203" s="150"/>
      <c r="X203" s="1"/>
      <c r="Y203" s="1"/>
      <c r="Z203" s="1"/>
    </row>
    <row r="204" spans="1:26" ht="39.75" customHeight="1" x14ac:dyDescent="0.25">
      <c r="A204" s="130">
        <f t="shared" si="2"/>
        <v>191</v>
      </c>
      <c r="B204" s="131"/>
      <c r="C204" s="132"/>
      <c r="D204" s="133"/>
      <c r="E204" s="134"/>
      <c r="F204" s="135"/>
      <c r="G204" s="134"/>
      <c r="H204" s="137"/>
      <c r="I204" s="137"/>
      <c r="J204" s="138"/>
      <c r="K204" s="139"/>
      <c r="L204" s="140"/>
      <c r="M204" s="141"/>
      <c r="N204" s="142"/>
      <c r="O204" s="143"/>
      <c r="P204" s="142"/>
      <c r="Q204" s="143"/>
      <c r="R204" s="142"/>
      <c r="S204" s="143"/>
      <c r="T204" s="142"/>
      <c r="U204" s="143"/>
      <c r="V204" s="144"/>
      <c r="W204" s="145"/>
      <c r="X204" s="1"/>
      <c r="Y204" s="1"/>
      <c r="Z204" s="1"/>
    </row>
    <row r="205" spans="1:26" ht="39.75" customHeight="1" x14ac:dyDescent="0.25">
      <c r="A205" s="130">
        <f t="shared" si="2"/>
        <v>192</v>
      </c>
      <c r="B205" s="146"/>
      <c r="C205" s="132"/>
      <c r="D205" s="133"/>
      <c r="E205" s="147"/>
      <c r="F205" s="135"/>
      <c r="G205" s="147"/>
      <c r="H205" s="137"/>
      <c r="I205" s="137"/>
      <c r="J205" s="138"/>
      <c r="K205" s="139"/>
      <c r="L205" s="140"/>
      <c r="M205" s="141"/>
      <c r="N205" s="148"/>
      <c r="O205" s="143"/>
      <c r="P205" s="148"/>
      <c r="Q205" s="143"/>
      <c r="R205" s="148"/>
      <c r="S205" s="143"/>
      <c r="T205" s="148"/>
      <c r="U205" s="143"/>
      <c r="V205" s="149"/>
      <c r="W205" s="150"/>
      <c r="X205" s="1"/>
      <c r="Y205" s="1"/>
      <c r="Z205" s="1"/>
    </row>
    <row r="206" spans="1:26" ht="39.75" customHeight="1" x14ac:dyDescent="0.25">
      <c r="A206" s="130">
        <f t="shared" si="2"/>
        <v>193</v>
      </c>
      <c r="B206" s="131"/>
      <c r="C206" s="132"/>
      <c r="D206" s="133"/>
      <c r="E206" s="134"/>
      <c r="F206" s="135"/>
      <c r="G206" s="134"/>
      <c r="H206" s="137"/>
      <c r="I206" s="137"/>
      <c r="J206" s="138"/>
      <c r="K206" s="139"/>
      <c r="L206" s="140"/>
      <c r="M206" s="141"/>
      <c r="N206" s="142"/>
      <c r="O206" s="143"/>
      <c r="P206" s="142"/>
      <c r="Q206" s="143"/>
      <c r="R206" s="142"/>
      <c r="S206" s="143"/>
      <c r="T206" s="142"/>
      <c r="U206" s="143"/>
      <c r="V206" s="144"/>
      <c r="W206" s="145"/>
      <c r="X206" s="1"/>
      <c r="Y206" s="1"/>
      <c r="Z206" s="1"/>
    </row>
    <row r="207" spans="1:26" ht="39.75" customHeight="1" x14ac:dyDescent="0.25">
      <c r="A207" s="130">
        <f t="shared" si="2"/>
        <v>194</v>
      </c>
      <c r="B207" s="146"/>
      <c r="C207" s="132"/>
      <c r="D207" s="133"/>
      <c r="E207" s="147"/>
      <c r="F207" s="135"/>
      <c r="G207" s="147"/>
      <c r="H207" s="137"/>
      <c r="I207" s="137"/>
      <c r="J207" s="138"/>
      <c r="K207" s="139"/>
      <c r="L207" s="140"/>
      <c r="M207" s="141"/>
      <c r="N207" s="148"/>
      <c r="O207" s="143"/>
      <c r="P207" s="148"/>
      <c r="Q207" s="143"/>
      <c r="R207" s="148"/>
      <c r="S207" s="143"/>
      <c r="T207" s="148"/>
      <c r="U207" s="143"/>
      <c r="V207" s="149"/>
      <c r="W207" s="150"/>
      <c r="X207" s="1"/>
      <c r="Y207" s="1"/>
      <c r="Z207" s="1"/>
    </row>
    <row r="208" spans="1:26" ht="39.75" customHeight="1" x14ac:dyDescent="0.25">
      <c r="A208" s="130">
        <f t="shared" si="2"/>
        <v>195</v>
      </c>
      <c r="B208" s="131"/>
      <c r="C208" s="132"/>
      <c r="D208" s="133"/>
      <c r="E208" s="134"/>
      <c r="F208" s="135"/>
      <c r="G208" s="134"/>
      <c r="H208" s="137"/>
      <c r="I208" s="137"/>
      <c r="J208" s="138"/>
      <c r="K208" s="139"/>
      <c r="L208" s="140"/>
      <c r="M208" s="141"/>
      <c r="N208" s="142"/>
      <c r="O208" s="143"/>
      <c r="P208" s="142"/>
      <c r="Q208" s="143"/>
      <c r="R208" s="142"/>
      <c r="S208" s="143"/>
      <c r="T208" s="142"/>
      <c r="U208" s="143"/>
      <c r="V208" s="144"/>
      <c r="W208" s="145"/>
      <c r="X208" s="1"/>
      <c r="Y208" s="1"/>
      <c r="Z208" s="1"/>
    </row>
    <row r="209" spans="1:26" ht="39.75" customHeight="1" x14ac:dyDescent="0.25">
      <c r="A209" s="130">
        <f t="shared" si="2"/>
        <v>196</v>
      </c>
      <c r="B209" s="146"/>
      <c r="C209" s="132"/>
      <c r="D209" s="133"/>
      <c r="E209" s="147"/>
      <c r="F209" s="135"/>
      <c r="G209" s="147"/>
      <c r="H209" s="137"/>
      <c r="I209" s="137"/>
      <c r="J209" s="138"/>
      <c r="K209" s="139"/>
      <c r="L209" s="140"/>
      <c r="M209" s="141"/>
      <c r="N209" s="148"/>
      <c r="O209" s="143"/>
      <c r="P209" s="148"/>
      <c r="Q209" s="143"/>
      <c r="R209" s="148"/>
      <c r="S209" s="143"/>
      <c r="T209" s="148"/>
      <c r="U209" s="143"/>
      <c r="V209" s="149"/>
      <c r="W209" s="150"/>
      <c r="X209" s="1"/>
      <c r="Y209" s="1"/>
      <c r="Z209" s="1"/>
    </row>
    <row r="210" spans="1:26" ht="39.75" customHeight="1" x14ac:dyDescent="0.25">
      <c r="A210" s="130">
        <f t="shared" si="2"/>
        <v>197</v>
      </c>
      <c r="B210" s="131"/>
      <c r="C210" s="132"/>
      <c r="D210" s="133"/>
      <c r="E210" s="134"/>
      <c r="F210" s="135"/>
      <c r="G210" s="134"/>
      <c r="H210" s="137"/>
      <c r="I210" s="137"/>
      <c r="J210" s="138"/>
      <c r="K210" s="139"/>
      <c r="L210" s="140"/>
      <c r="M210" s="141"/>
      <c r="N210" s="142"/>
      <c r="O210" s="143"/>
      <c r="P210" s="142"/>
      <c r="Q210" s="143"/>
      <c r="R210" s="142"/>
      <c r="S210" s="143"/>
      <c r="T210" s="142"/>
      <c r="U210" s="143"/>
      <c r="V210" s="144"/>
      <c r="W210" s="145"/>
      <c r="X210" s="1"/>
      <c r="Y210" s="1"/>
      <c r="Z210" s="1"/>
    </row>
    <row r="211" spans="1:26" ht="39.75" customHeight="1" x14ac:dyDescent="0.25">
      <c r="A211" s="130">
        <f t="shared" si="2"/>
        <v>198</v>
      </c>
      <c r="B211" s="146"/>
      <c r="C211" s="132"/>
      <c r="D211" s="133"/>
      <c r="E211" s="147"/>
      <c r="F211" s="135"/>
      <c r="G211" s="147"/>
      <c r="H211" s="137"/>
      <c r="I211" s="137"/>
      <c r="J211" s="138"/>
      <c r="K211" s="139"/>
      <c r="L211" s="140"/>
      <c r="M211" s="141"/>
      <c r="N211" s="148"/>
      <c r="O211" s="143"/>
      <c r="P211" s="148"/>
      <c r="Q211" s="143"/>
      <c r="R211" s="148"/>
      <c r="S211" s="143"/>
      <c r="T211" s="148"/>
      <c r="U211" s="143"/>
      <c r="V211" s="149"/>
      <c r="W211" s="150"/>
      <c r="X211" s="1"/>
      <c r="Y211" s="1"/>
      <c r="Z211" s="1"/>
    </row>
    <row r="212" spans="1:26" ht="39.75" customHeight="1" x14ac:dyDescent="0.25">
      <c r="A212" s="130">
        <f t="shared" si="2"/>
        <v>199</v>
      </c>
      <c r="B212" s="131"/>
      <c r="C212" s="132"/>
      <c r="D212" s="133"/>
      <c r="E212" s="134"/>
      <c r="F212" s="135"/>
      <c r="G212" s="134"/>
      <c r="H212" s="137"/>
      <c r="I212" s="137"/>
      <c r="J212" s="138"/>
      <c r="K212" s="139"/>
      <c r="L212" s="140"/>
      <c r="M212" s="141"/>
      <c r="N212" s="142"/>
      <c r="O212" s="143"/>
      <c r="P212" s="142"/>
      <c r="Q212" s="143"/>
      <c r="R212" s="142"/>
      <c r="S212" s="143"/>
      <c r="T212" s="142"/>
      <c r="U212" s="143"/>
      <c r="V212" s="144"/>
      <c r="W212" s="145"/>
      <c r="X212" s="1"/>
      <c r="Y212" s="1"/>
      <c r="Z212" s="1"/>
    </row>
    <row r="213" spans="1:26" ht="39.75" customHeight="1" x14ac:dyDescent="0.25">
      <c r="A213" s="130">
        <f t="shared" si="2"/>
        <v>200</v>
      </c>
      <c r="B213" s="146"/>
      <c r="C213" s="132"/>
      <c r="D213" s="133"/>
      <c r="E213" s="147"/>
      <c r="F213" s="135"/>
      <c r="G213" s="147"/>
      <c r="H213" s="137"/>
      <c r="I213" s="137"/>
      <c r="J213" s="138"/>
      <c r="K213" s="139"/>
      <c r="L213" s="140"/>
      <c r="M213" s="141"/>
      <c r="N213" s="148"/>
      <c r="O213" s="143"/>
      <c r="P213" s="148"/>
      <c r="Q213" s="143"/>
      <c r="R213" s="148"/>
      <c r="S213" s="143"/>
      <c r="T213" s="148"/>
      <c r="U213" s="143"/>
      <c r="V213" s="149"/>
      <c r="W213" s="150"/>
      <c r="X213" s="1"/>
      <c r="Y213" s="1"/>
      <c r="Z213" s="1"/>
    </row>
    <row r="214" spans="1:26" ht="39.75" customHeight="1" x14ac:dyDescent="0.25">
      <c r="A214" s="130">
        <f t="shared" si="2"/>
        <v>201</v>
      </c>
      <c r="B214" s="131"/>
      <c r="C214" s="132"/>
      <c r="D214" s="133"/>
      <c r="E214" s="134"/>
      <c r="F214" s="135"/>
      <c r="G214" s="134"/>
      <c r="H214" s="136"/>
      <c r="I214" s="137"/>
      <c r="J214" s="138"/>
      <c r="K214" s="139"/>
      <c r="L214" s="140"/>
      <c r="M214" s="141"/>
      <c r="N214" s="142"/>
      <c r="O214" s="143"/>
      <c r="P214" s="142"/>
      <c r="Q214" s="143"/>
      <c r="R214" s="142"/>
      <c r="S214" s="143"/>
      <c r="T214" s="142"/>
      <c r="U214" s="143"/>
      <c r="V214" s="144"/>
      <c r="W214" s="145"/>
      <c r="X214" s="1"/>
      <c r="Y214" s="1"/>
      <c r="Z214" s="1"/>
    </row>
    <row r="215" spans="1:26" ht="39.75" customHeight="1" x14ac:dyDescent="0.25">
      <c r="A215" s="130">
        <f t="shared" si="2"/>
        <v>202</v>
      </c>
      <c r="B215" s="146"/>
      <c r="C215" s="132"/>
      <c r="D215" s="133"/>
      <c r="E215" s="147"/>
      <c r="F215" s="135"/>
      <c r="G215" s="147"/>
      <c r="H215" s="137"/>
      <c r="I215" s="137"/>
      <c r="J215" s="138"/>
      <c r="K215" s="139"/>
      <c r="L215" s="140"/>
      <c r="M215" s="141"/>
      <c r="N215" s="148"/>
      <c r="O215" s="143"/>
      <c r="P215" s="148"/>
      <c r="Q215" s="143"/>
      <c r="R215" s="148"/>
      <c r="S215" s="143"/>
      <c r="T215" s="148"/>
      <c r="U215" s="143"/>
      <c r="V215" s="149"/>
      <c r="W215" s="150"/>
      <c r="X215" s="1"/>
      <c r="Y215" s="1"/>
      <c r="Z215" s="1"/>
    </row>
    <row r="216" spans="1:26" ht="39.75" customHeight="1" x14ac:dyDescent="0.25">
      <c r="A216" s="130">
        <f t="shared" si="2"/>
        <v>203</v>
      </c>
      <c r="B216" s="131"/>
      <c r="C216" s="132"/>
      <c r="D216" s="133"/>
      <c r="E216" s="134"/>
      <c r="F216" s="135"/>
      <c r="G216" s="134"/>
      <c r="H216" s="137"/>
      <c r="I216" s="137"/>
      <c r="J216" s="138"/>
      <c r="K216" s="139"/>
      <c r="L216" s="140"/>
      <c r="M216" s="141"/>
      <c r="N216" s="142"/>
      <c r="O216" s="143"/>
      <c r="P216" s="142"/>
      <c r="Q216" s="143"/>
      <c r="R216" s="142"/>
      <c r="S216" s="143"/>
      <c r="T216" s="142"/>
      <c r="U216" s="143"/>
      <c r="V216" s="144"/>
      <c r="W216" s="145"/>
      <c r="X216" s="1"/>
      <c r="Y216" s="1"/>
      <c r="Z216" s="1"/>
    </row>
    <row r="217" spans="1:26" ht="39.75" customHeight="1" x14ac:dyDescent="0.25">
      <c r="A217" s="130">
        <f t="shared" si="2"/>
        <v>204</v>
      </c>
      <c r="B217" s="146"/>
      <c r="C217" s="132"/>
      <c r="D217" s="133"/>
      <c r="E217" s="147"/>
      <c r="F217" s="135"/>
      <c r="G217" s="147"/>
      <c r="H217" s="137"/>
      <c r="I217" s="137"/>
      <c r="J217" s="138"/>
      <c r="K217" s="139"/>
      <c r="L217" s="140"/>
      <c r="M217" s="141"/>
      <c r="N217" s="148"/>
      <c r="O217" s="143"/>
      <c r="P217" s="148"/>
      <c r="Q217" s="143"/>
      <c r="R217" s="148"/>
      <c r="S217" s="143"/>
      <c r="T217" s="148"/>
      <c r="U217" s="143"/>
      <c r="V217" s="149"/>
      <c r="W217" s="150"/>
      <c r="X217" s="1"/>
      <c r="Y217" s="1"/>
      <c r="Z217" s="1"/>
    </row>
    <row r="218" spans="1:26" ht="39.75" customHeight="1" x14ac:dyDescent="0.25">
      <c r="A218" s="130">
        <f t="shared" si="2"/>
        <v>205</v>
      </c>
      <c r="B218" s="131"/>
      <c r="C218" s="132"/>
      <c r="D218" s="133"/>
      <c r="E218" s="134"/>
      <c r="F218" s="135"/>
      <c r="G218" s="134"/>
      <c r="H218" s="137"/>
      <c r="I218" s="137"/>
      <c r="J218" s="138"/>
      <c r="K218" s="139"/>
      <c r="L218" s="140"/>
      <c r="M218" s="141"/>
      <c r="N218" s="142"/>
      <c r="O218" s="143"/>
      <c r="P218" s="142"/>
      <c r="Q218" s="143"/>
      <c r="R218" s="142"/>
      <c r="S218" s="143"/>
      <c r="T218" s="142"/>
      <c r="U218" s="143"/>
      <c r="V218" s="144"/>
      <c r="W218" s="145"/>
      <c r="X218" s="1"/>
      <c r="Y218" s="1"/>
      <c r="Z218" s="1"/>
    </row>
    <row r="219" spans="1:26" ht="39.75" customHeight="1" x14ac:dyDescent="0.25">
      <c r="A219" s="130">
        <f t="shared" si="2"/>
        <v>206</v>
      </c>
      <c r="B219" s="146"/>
      <c r="C219" s="132"/>
      <c r="D219" s="133"/>
      <c r="E219" s="147"/>
      <c r="F219" s="135"/>
      <c r="G219" s="147"/>
      <c r="H219" s="137"/>
      <c r="I219" s="137"/>
      <c r="J219" s="138"/>
      <c r="K219" s="139"/>
      <c r="L219" s="140"/>
      <c r="M219" s="141"/>
      <c r="N219" s="148"/>
      <c r="O219" s="143"/>
      <c r="P219" s="148"/>
      <c r="Q219" s="143"/>
      <c r="R219" s="148"/>
      <c r="S219" s="143"/>
      <c r="T219" s="148"/>
      <c r="U219" s="143"/>
      <c r="V219" s="149"/>
      <c r="W219" s="150"/>
      <c r="X219" s="1"/>
      <c r="Y219" s="1"/>
      <c r="Z219" s="1"/>
    </row>
    <row r="220" spans="1:26" ht="39.75" customHeight="1" x14ac:dyDescent="0.25">
      <c r="A220" s="130">
        <f t="shared" si="2"/>
        <v>207</v>
      </c>
      <c r="B220" s="131"/>
      <c r="C220" s="132"/>
      <c r="D220" s="133"/>
      <c r="E220" s="134"/>
      <c r="F220" s="135"/>
      <c r="G220" s="134"/>
      <c r="H220" s="137"/>
      <c r="I220" s="137"/>
      <c r="J220" s="138"/>
      <c r="K220" s="139"/>
      <c r="L220" s="140"/>
      <c r="M220" s="141"/>
      <c r="N220" s="142"/>
      <c r="O220" s="143"/>
      <c r="P220" s="142"/>
      <c r="Q220" s="143"/>
      <c r="R220" s="142"/>
      <c r="S220" s="143"/>
      <c r="T220" s="142"/>
      <c r="U220" s="143"/>
      <c r="V220" s="144"/>
      <c r="W220" s="145"/>
      <c r="X220" s="1"/>
      <c r="Y220" s="1"/>
      <c r="Z220" s="1"/>
    </row>
    <row r="221" spans="1:26" ht="39.75" customHeight="1" x14ac:dyDescent="0.25">
      <c r="A221" s="130">
        <f t="shared" si="2"/>
        <v>208</v>
      </c>
      <c r="B221" s="146"/>
      <c r="C221" s="132"/>
      <c r="D221" s="133"/>
      <c r="E221" s="147"/>
      <c r="F221" s="135"/>
      <c r="G221" s="147"/>
      <c r="H221" s="137"/>
      <c r="I221" s="137"/>
      <c r="J221" s="138"/>
      <c r="K221" s="139"/>
      <c r="L221" s="140"/>
      <c r="M221" s="141"/>
      <c r="N221" s="148"/>
      <c r="O221" s="143"/>
      <c r="P221" s="148"/>
      <c r="Q221" s="143"/>
      <c r="R221" s="148"/>
      <c r="S221" s="143"/>
      <c r="T221" s="148"/>
      <c r="U221" s="143"/>
      <c r="V221" s="149"/>
      <c r="W221" s="150"/>
      <c r="X221" s="1"/>
      <c r="Y221" s="1"/>
      <c r="Z221" s="1"/>
    </row>
    <row r="222" spans="1:26" ht="39.75" customHeight="1" x14ac:dyDescent="0.25">
      <c r="A222" s="130">
        <f t="shared" si="2"/>
        <v>209</v>
      </c>
      <c r="B222" s="131"/>
      <c r="C222" s="132"/>
      <c r="D222" s="133"/>
      <c r="E222" s="134"/>
      <c r="F222" s="135"/>
      <c r="G222" s="134"/>
      <c r="H222" s="137"/>
      <c r="I222" s="137"/>
      <c r="J222" s="138"/>
      <c r="K222" s="139"/>
      <c r="L222" s="140"/>
      <c r="M222" s="141"/>
      <c r="N222" s="142"/>
      <c r="O222" s="143"/>
      <c r="P222" s="142"/>
      <c r="Q222" s="143"/>
      <c r="R222" s="142"/>
      <c r="S222" s="143"/>
      <c r="T222" s="142"/>
      <c r="U222" s="143"/>
      <c r="V222" s="144"/>
      <c r="W222" s="145"/>
      <c r="X222" s="1"/>
      <c r="Y222" s="1"/>
      <c r="Z222" s="1"/>
    </row>
    <row r="223" spans="1:26" ht="39.75" customHeight="1" x14ac:dyDescent="0.25">
      <c r="A223" s="130">
        <f t="shared" si="2"/>
        <v>210</v>
      </c>
      <c r="B223" s="146"/>
      <c r="C223" s="132"/>
      <c r="D223" s="133"/>
      <c r="E223" s="147"/>
      <c r="F223" s="135"/>
      <c r="G223" s="147"/>
      <c r="H223" s="137"/>
      <c r="I223" s="137"/>
      <c r="J223" s="138"/>
      <c r="K223" s="139"/>
      <c r="L223" s="140"/>
      <c r="M223" s="141"/>
      <c r="N223" s="148"/>
      <c r="O223" s="143"/>
      <c r="P223" s="148"/>
      <c r="Q223" s="143"/>
      <c r="R223" s="148"/>
      <c r="S223" s="143"/>
      <c r="T223" s="148"/>
      <c r="U223" s="143"/>
      <c r="V223" s="149"/>
      <c r="W223" s="150"/>
      <c r="X223" s="1"/>
      <c r="Y223" s="1"/>
      <c r="Z223" s="1"/>
    </row>
    <row r="224" spans="1:26" ht="39.75" customHeight="1" x14ac:dyDescent="0.25">
      <c r="A224" s="130">
        <f t="shared" si="2"/>
        <v>211</v>
      </c>
      <c r="B224" s="131"/>
      <c r="C224" s="132"/>
      <c r="D224" s="133"/>
      <c r="E224" s="134"/>
      <c r="F224" s="135"/>
      <c r="G224" s="134"/>
      <c r="H224" s="137"/>
      <c r="I224" s="137"/>
      <c r="J224" s="138"/>
      <c r="K224" s="139"/>
      <c r="L224" s="140"/>
      <c r="M224" s="141"/>
      <c r="N224" s="142"/>
      <c r="O224" s="143"/>
      <c r="P224" s="142"/>
      <c r="Q224" s="143"/>
      <c r="R224" s="142"/>
      <c r="S224" s="143"/>
      <c r="T224" s="142"/>
      <c r="U224" s="143"/>
      <c r="V224" s="144"/>
      <c r="W224" s="145"/>
      <c r="X224" s="1"/>
      <c r="Y224" s="1"/>
      <c r="Z224" s="1"/>
    </row>
    <row r="225" spans="1:26" ht="39.75" customHeight="1" x14ac:dyDescent="0.25">
      <c r="A225" s="130">
        <f t="shared" si="2"/>
        <v>212</v>
      </c>
      <c r="B225" s="146"/>
      <c r="C225" s="132"/>
      <c r="D225" s="133"/>
      <c r="E225" s="147"/>
      <c r="F225" s="135"/>
      <c r="G225" s="147"/>
      <c r="H225" s="137"/>
      <c r="I225" s="137"/>
      <c r="J225" s="138"/>
      <c r="K225" s="139"/>
      <c r="L225" s="140"/>
      <c r="M225" s="141"/>
      <c r="N225" s="148"/>
      <c r="O225" s="143"/>
      <c r="P225" s="148"/>
      <c r="Q225" s="143"/>
      <c r="R225" s="148"/>
      <c r="S225" s="143"/>
      <c r="T225" s="148"/>
      <c r="U225" s="143"/>
      <c r="V225" s="149"/>
      <c r="W225" s="150"/>
      <c r="X225" s="1"/>
      <c r="Y225" s="1"/>
      <c r="Z225" s="1"/>
    </row>
    <row r="226" spans="1:26" ht="39.75" customHeight="1" x14ac:dyDescent="0.25">
      <c r="A226" s="130">
        <f t="shared" si="2"/>
        <v>213</v>
      </c>
      <c r="B226" s="131"/>
      <c r="C226" s="132"/>
      <c r="D226" s="133"/>
      <c r="E226" s="134"/>
      <c r="F226" s="135"/>
      <c r="G226" s="134"/>
      <c r="H226" s="137"/>
      <c r="I226" s="137"/>
      <c r="J226" s="138"/>
      <c r="K226" s="139"/>
      <c r="L226" s="140"/>
      <c r="M226" s="141"/>
      <c r="N226" s="142"/>
      <c r="O226" s="143"/>
      <c r="P226" s="142"/>
      <c r="Q226" s="143"/>
      <c r="R226" s="142"/>
      <c r="S226" s="143"/>
      <c r="T226" s="142"/>
      <c r="U226" s="143"/>
      <c r="V226" s="144"/>
      <c r="W226" s="145"/>
      <c r="X226" s="1"/>
      <c r="Y226" s="1"/>
      <c r="Z226" s="1"/>
    </row>
    <row r="227" spans="1:26" ht="39.75" customHeight="1" x14ac:dyDescent="0.25">
      <c r="A227" s="130">
        <f t="shared" si="2"/>
        <v>214</v>
      </c>
      <c r="B227" s="146"/>
      <c r="C227" s="132"/>
      <c r="D227" s="133"/>
      <c r="E227" s="147"/>
      <c r="F227" s="135"/>
      <c r="G227" s="147"/>
      <c r="H227" s="137"/>
      <c r="I227" s="137"/>
      <c r="J227" s="138"/>
      <c r="K227" s="139"/>
      <c r="L227" s="140"/>
      <c r="M227" s="141"/>
      <c r="N227" s="148"/>
      <c r="O227" s="143"/>
      <c r="P227" s="148"/>
      <c r="Q227" s="143"/>
      <c r="R227" s="148"/>
      <c r="S227" s="143"/>
      <c r="T227" s="148"/>
      <c r="U227" s="143"/>
      <c r="V227" s="149"/>
      <c r="W227" s="150"/>
      <c r="X227" s="1"/>
      <c r="Y227" s="1"/>
      <c r="Z227" s="1"/>
    </row>
    <row r="228" spans="1:26" ht="39.75" customHeight="1" x14ac:dyDescent="0.25">
      <c r="A228" s="130">
        <f t="shared" si="2"/>
        <v>215</v>
      </c>
      <c r="B228" s="131"/>
      <c r="C228" s="132"/>
      <c r="D228" s="133"/>
      <c r="E228" s="134"/>
      <c r="F228" s="135"/>
      <c r="G228" s="134"/>
      <c r="H228" s="137"/>
      <c r="I228" s="137"/>
      <c r="J228" s="138"/>
      <c r="K228" s="139"/>
      <c r="L228" s="140"/>
      <c r="M228" s="141"/>
      <c r="N228" s="142"/>
      <c r="O228" s="143"/>
      <c r="P228" s="142"/>
      <c r="Q228" s="143"/>
      <c r="R228" s="142"/>
      <c r="S228" s="143"/>
      <c r="T228" s="142"/>
      <c r="U228" s="143"/>
      <c r="V228" s="144"/>
      <c r="W228" s="145"/>
      <c r="X228" s="1"/>
      <c r="Y228" s="1"/>
      <c r="Z228" s="1"/>
    </row>
    <row r="229" spans="1:26" ht="39.75" customHeight="1" x14ac:dyDescent="0.25">
      <c r="A229" s="130">
        <f t="shared" si="2"/>
        <v>216</v>
      </c>
      <c r="B229" s="146"/>
      <c r="C229" s="132"/>
      <c r="D229" s="133"/>
      <c r="E229" s="147"/>
      <c r="F229" s="135"/>
      <c r="G229" s="147"/>
      <c r="H229" s="137"/>
      <c r="I229" s="137"/>
      <c r="J229" s="138"/>
      <c r="K229" s="139"/>
      <c r="L229" s="140"/>
      <c r="M229" s="141"/>
      <c r="N229" s="148"/>
      <c r="O229" s="143"/>
      <c r="P229" s="148"/>
      <c r="Q229" s="143"/>
      <c r="R229" s="148"/>
      <c r="S229" s="143"/>
      <c r="T229" s="148"/>
      <c r="U229" s="143"/>
      <c r="V229" s="149"/>
      <c r="W229" s="150"/>
      <c r="X229" s="1"/>
      <c r="Y229" s="1"/>
      <c r="Z229" s="1"/>
    </row>
    <row r="230" spans="1:26" ht="39.75" customHeight="1" x14ac:dyDescent="0.25">
      <c r="A230" s="130">
        <f t="shared" si="2"/>
        <v>217</v>
      </c>
      <c r="B230" s="131"/>
      <c r="C230" s="132"/>
      <c r="D230" s="133"/>
      <c r="E230" s="134"/>
      <c r="F230" s="135"/>
      <c r="G230" s="134"/>
      <c r="H230" s="137"/>
      <c r="I230" s="137"/>
      <c r="J230" s="138"/>
      <c r="K230" s="139"/>
      <c r="L230" s="140"/>
      <c r="M230" s="141"/>
      <c r="N230" s="142"/>
      <c r="O230" s="143"/>
      <c r="P230" s="142"/>
      <c r="Q230" s="143"/>
      <c r="R230" s="142"/>
      <c r="S230" s="143"/>
      <c r="T230" s="142"/>
      <c r="U230" s="143"/>
      <c r="V230" s="144"/>
      <c r="W230" s="145"/>
      <c r="X230" s="1"/>
      <c r="Y230" s="1"/>
      <c r="Z230" s="1"/>
    </row>
    <row r="231" spans="1:26" ht="39.75" customHeight="1" x14ac:dyDescent="0.25">
      <c r="A231" s="130">
        <f t="shared" si="2"/>
        <v>218</v>
      </c>
      <c r="B231" s="146"/>
      <c r="C231" s="132"/>
      <c r="D231" s="133"/>
      <c r="E231" s="147"/>
      <c r="F231" s="135"/>
      <c r="G231" s="147"/>
      <c r="H231" s="137"/>
      <c r="I231" s="137"/>
      <c r="J231" s="138"/>
      <c r="K231" s="139"/>
      <c r="L231" s="140"/>
      <c r="M231" s="141"/>
      <c r="N231" s="148"/>
      <c r="O231" s="143"/>
      <c r="P231" s="148"/>
      <c r="Q231" s="143"/>
      <c r="R231" s="148"/>
      <c r="S231" s="143"/>
      <c r="T231" s="148"/>
      <c r="U231" s="143"/>
      <c r="V231" s="149"/>
      <c r="W231" s="150"/>
      <c r="X231" s="1"/>
      <c r="Y231" s="1"/>
      <c r="Z231" s="1"/>
    </row>
    <row r="232" spans="1:26" ht="39.75" customHeight="1" x14ac:dyDescent="0.25">
      <c r="A232" s="130">
        <f t="shared" si="2"/>
        <v>219</v>
      </c>
      <c r="B232" s="131"/>
      <c r="C232" s="132"/>
      <c r="D232" s="133"/>
      <c r="E232" s="134"/>
      <c r="F232" s="135"/>
      <c r="G232" s="134"/>
      <c r="H232" s="137"/>
      <c r="I232" s="137"/>
      <c r="J232" s="138"/>
      <c r="K232" s="139"/>
      <c r="L232" s="140"/>
      <c r="M232" s="141"/>
      <c r="N232" s="142"/>
      <c r="O232" s="143"/>
      <c r="P232" s="142"/>
      <c r="Q232" s="143"/>
      <c r="R232" s="142"/>
      <c r="S232" s="143"/>
      <c r="T232" s="142"/>
      <c r="U232" s="143"/>
      <c r="V232" s="144"/>
      <c r="W232" s="145"/>
      <c r="X232" s="1"/>
      <c r="Y232" s="1"/>
      <c r="Z232" s="1"/>
    </row>
    <row r="233" spans="1:26" ht="39.75" customHeight="1" x14ac:dyDescent="0.25">
      <c r="A233" s="130">
        <f t="shared" si="2"/>
        <v>220</v>
      </c>
      <c r="B233" s="146"/>
      <c r="C233" s="132"/>
      <c r="D233" s="133"/>
      <c r="E233" s="147"/>
      <c r="F233" s="135"/>
      <c r="G233" s="147"/>
      <c r="H233" s="137"/>
      <c r="I233" s="137"/>
      <c r="J233" s="138"/>
      <c r="K233" s="139"/>
      <c r="L233" s="140"/>
      <c r="M233" s="141"/>
      <c r="N233" s="148"/>
      <c r="O233" s="143"/>
      <c r="P233" s="148"/>
      <c r="Q233" s="143"/>
      <c r="R233" s="148"/>
      <c r="S233" s="143"/>
      <c r="T233" s="148"/>
      <c r="U233" s="143"/>
      <c r="V233" s="149"/>
      <c r="W233" s="150"/>
      <c r="X233" s="1"/>
      <c r="Y233" s="1"/>
      <c r="Z233" s="1"/>
    </row>
    <row r="234" spans="1:26" ht="39.75" customHeight="1" x14ac:dyDescent="0.25">
      <c r="A234" s="130">
        <f t="shared" si="2"/>
        <v>221</v>
      </c>
      <c r="B234" s="131"/>
      <c r="C234" s="132"/>
      <c r="D234" s="133"/>
      <c r="E234" s="134"/>
      <c r="F234" s="135"/>
      <c r="G234" s="134"/>
      <c r="H234" s="137"/>
      <c r="I234" s="137"/>
      <c r="J234" s="138"/>
      <c r="K234" s="139"/>
      <c r="L234" s="140"/>
      <c r="M234" s="141"/>
      <c r="N234" s="142"/>
      <c r="O234" s="143"/>
      <c r="P234" s="142"/>
      <c r="Q234" s="143"/>
      <c r="R234" s="142"/>
      <c r="S234" s="143"/>
      <c r="T234" s="142"/>
      <c r="U234" s="143"/>
      <c r="V234" s="144"/>
      <c r="W234" s="145"/>
      <c r="X234" s="1"/>
      <c r="Y234" s="1"/>
      <c r="Z234" s="1"/>
    </row>
    <row r="235" spans="1:26" ht="39.75" customHeight="1" x14ac:dyDescent="0.25">
      <c r="A235" s="130">
        <f t="shared" si="2"/>
        <v>222</v>
      </c>
      <c r="B235" s="146"/>
      <c r="C235" s="132"/>
      <c r="D235" s="133"/>
      <c r="E235" s="147"/>
      <c r="F235" s="135"/>
      <c r="G235" s="147"/>
      <c r="H235" s="137"/>
      <c r="I235" s="137"/>
      <c r="J235" s="138"/>
      <c r="K235" s="139"/>
      <c r="L235" s="140"/>
      <c r="M235" s="141"/>
      <c r="N235" s="148"/>
      <c r="O235" s="143"/>
      <c r="P235" s="148"/>
      <c r="Q235" s="143"/>
      <c r="R235" s="148"/>
      <c r="S235" s="143"/>
      <c r="T235" s="148"/>
      <c r="U235" s="143"/>
      <c r="V235" s="149"/>
      <c r="W235" s="150"/>
      <c r="X235" s="1"/>
      <c r="Y235" s="1"/>
      <c r="Z235" s="1"/>
    </row>
    <row r="236" spans="1:26" ht="39.75" customHeight="1" x14ac:dyDescent="0.25">
      <c r="A236" s="130">
        <f t="shared" si="2"/>
        <v>223</v>
      </c>
      <c r="B236" s="131"/>
      <c r="C236" s="132"/>
      <c r="D236" s="133"/>
      <c r="E236" s="134"/>
      <c r="F236" s="135"/>
      <c r="G236" s="134"/>
      <c r="H236" s="137"/>
      <c r="I236" s="137"/>
      <c r="J236" s="138"/>
      <c r="K236" s="139"/>
      <c r="L236" s="140"/>
      <c r="M236" s="141"/>
      <c r="N236" s="142"/>
      <c r="O236" s="143"/>
      <c r="P236" s="142"/>
      <c r="Q236" s="143"/>
      <c r="R236" s="142"/>
      <c r="S236" s="143"/>
      <c r="T236" s="142"/>
      <c r="U236" s="143"/>
      <c r="V236" s="144"/>
      <c r="W236" s="145"/>
      <c r="X236" s="1"/>
      <c r="Y236" s="1"/>
      <c r="Z236" s="1"/>
    </row>
    <row r="237" spans="1:26" ht="39.75" customHeight="1" x14ac:dyDescent="0.25">
      <c r="A237" s="130">
        <f t="shared" si="2"/>
        <v>224</v>
      </c>
      <c r="B237" s="146"/>
      <c r="C237" s="132"/>
      <c r="D237" s="133"/>
      <c r="E237" s="147"/>
      <c r="F237" s="135"/>
      <c r="G237" s="147"/>
      <c r="H237" s="137"/>
      <c r="I237" s="137"/>
      <c r="J237" s="138"/>
      <c r="K237" s="139"/>
      <c r="L237" s="140"/>
      <c r="M237" s="141"/>
      <c r="N237" s="148"/>
      <c r="O237" s="143"/>
      <c r="P237" s="148"/>
      <c r="Q237" s="143"/>
      <c r="R237" s="148"/>
      <c r="S237" s="143"/>
      <c r="T237" s="148"/>
      <c r="U237" s="143"/>
      <c r="V237" s="149"/>
      <c r="W237" s="150"/>
      <c r="X237" s="1"/>
      <c r="Y237" s="1"/>
      <c r="Z237" s="1"/>
    </row>
    <row r="238" spans="1:26" ht="39.75" customHeight="1" x14ac:dyDescent="0.25">
      <c r="A238" s="130">
        <f t="shared" si="2"/>
        <v>225</v>
      </c>
      <c r="B238" s="131"/>
      <c r="C238" s="132"/>
      <c r="D238" s="133"/>
      <c r="E238" s="134"/>
      <c r="F238" s="135"/>
      <c r="G238" s="134"/>
      <c r="H238" s="137"/>
      <c r="I238" s="137"/>
      <c r="J238" s="138"/>
      <c r="K238" s="139"/>
      <c r="L238" s="140"/>
      <c r="M238" s="141"/>
      <c r="N238" s="142"/>
      <c r="O238" s="143"/>
      <c r="P238" s="142"/>
      <c r="Q238" s="143"/>
      <c r="R238" s="142"/>
      <c r="S238" s="143"/>
      <c r="T238" s="142"/>
      <c r="U238" s="143"/>
      <c r="V238" s="144"/>
      <c r="W238" s="145"/>
      <c r="X238" s="1"/>
      <c r="Y238" s="1"/>
      <c r="Z238" s="1"/>
    </row>
    <row r="239" spans="1:26" ht="39.75" customHeight="1" x14ac:dyDescent="0.25">
      <c r="A239" s="130">
        <f t="shared" si="2"/>
        <v>226</v>
      </c>
      <c r="B239" s="146"/>
      <c r="C239" s="132"/>
      <c r="D239" s="133"/>
      <c r="E239" s="147"/>
      <c r="F239" s="135"/>
      <c r="G239" s="147"/>
      <c r="H239" s="137"/>
      <c r="I239" s="137"/>
      <c r="J239" s="138"/>
      <c r="K239" s="139"/>
      <c r="L239" s="140"/>
      <c r="M239" s="141"/>
      <c r="N239" s="148"/>
      <c r="O239" s="143"/>
      <c r="P239" s="148"/>
      <c r="Q239" s="143"/>
      <c r="R239" s="148"/>
      <c r="S239" s="143"/>
      <c r="T239" s="148"/>
      <c r="U239" s="143"/>
      <c r="V239" s="149"/>
      <c r="W239" s="150"/>
      <c r="X239" s="1"/>
      <c r="Y239" s="1"/>
      <c r="Z239" s="1"/>
    </row>
    <row r="240" spans="1:26" ht="39.75" customHeight="1" x14ac:dyDescent="0.25">
      <c r="A240" s="130">
        <f t="shared" si="2"/>
        <v>227</v>
      </c>
      <c r="B240" s="131"/>
      <c r="C240" s="132"/>
      <c r="D240" s="133"/>
      <c r="E240" s="134"/>
      <c r="F240" s="135"/>
      <c r="G240" s="134"/>
      <c r="H240" s="137"/>
      <c r="I240" s="137"/>
      <c r="J240" s="138"/>
      <c r="K240" s="139"/>
      <c r="L240" s="140"/>
      <c r="M240" s="141"/>
      <c r="N240" s="142"/>
      <c r="O240" s="143"/>
      <c r="P240" s="142"/>
      <c r="Q240" s="143"/>
      <c r="R240" s="142"/>
      <c r="S240" s="143"/>
      <c r="T240" s="142"/>
      <c r="U240" s="143"/>
      <c r="V240" s="144"/>
      <c r="W240" s="145"/>
      <c r="X240" s="1"/>
      <c r="Y240" s="1"/>
      <c r="Z240" s="1"/>
    </row>
    <row r="241" spans="1:26" ht="39.75" customHeight="1" x14ac:dyDescent="0.25">
      <c r="A241" s="130">
        <f t="shared" si="2"/>
        <v>228</v>
      </c>
      <c r="B241" s="146"/>
      <c r="C241" s="132"/>
      <c r="D241" s="133"/>
      <c r="E241" s="147"/>
      <c r="F241" s="135"/>
      <c r="G241" s="147"/>
      <c r="H241" s="137"/>
      <c r="I241" s="137"/>
      <c r="J241" s="138"/>
      <c r="K241" s="139"/>
      <c r="L241" s="140"/>
      <c r="M241" s="141"/>
      <c r="N241" s="148"/>
      <c r="O241" s="143"/>
      <c r="P241" s="148"/>
      <c r="Q241" s="143"/>
      <c r="R241" s="148"/>
      <c r="S241" s="143"/>
      <c r="T241" s="148"/>
      <c r="U241" s="143"/>
      <c r="V241" s="149"/>
      <c r="W241" s="150"/>
      <c r="X241" s="1"/>
      <c r="Y241" s="1"/>
      <c r="Z241" s="1"/>
    </row>
    <row r="242" spans="1:26" ht="39.75" customHeight="1" x14ac:dyDescent="0.25">
      <c r="A242" s="130">
        <f t="shared" si="2"/>
        <v>229</v>
      </c>
      <c r="B242" s="131"/>
      <c r="C242" s="132"/>
      <c r="D242" s="133"/>
      <c r="E242" s="134"/>
      <c r="F242" s="135"/>
      <c r="G242" s="134"/>
      <c r="H242" s="137"/>
      <c r="I242" s="137"/>
      <c r="J242" s="138"/>
      <c r="K242" s="139"/>
      <c r="L242" s="140"/>
      <c r="M242" s="141"/>
      <c r="N242" s="142"/>
      <c r="O242" s="143"/>
      <c r="P242" s="142"/>
      <c r="Q242" s="143"/>
      <c r="R242" s="142"/>
      <c r="S242" s="143"/>
      <c r="T242" s="142"/>
      <c r="U242" s="143"/>
      <c r="V242" s="144"/>
      <c r="W242" s="145"/>
      <c r="X242" s="1"/>
      <c r="Y242" s="1"/>
      <c r="Z242" s="1"/>
    </row>
    <row r="243" spans="1:26" ht="39.75" customHeight="1" x14ac:dyDescent="0.25">
      <c r="A243" s="130">
        <f t="shared" si="2"/>
        <v>230</v>
      </c>
      <c r="B243" s="146"/>
      <c r="C243" s="132"/>
      <c r="D243" s="133"/>
      <c r="E243" s="147"/>
      <c r="F243" s="135"/>
      <c r="G243" s="147"/>
      <c r="H243" s="137"/>
      <c r="I243" s="137"/>
      <c r="J243" s="138"/>
      <c r="K243" s="139"/>
      <c r="L243" s="140"/>
      <c r="M243" s="141"/>
      <c r="N243" s="148"/>
      <c r="O243" s="143"/>
      <c r="P243" s="148"/>
      <c r="Q243" s="143"/>
      <c r="R243" s="148"/>
      <c r="S243" s="143"/>
      <c r="T243" s="148"/>
      <c r="U243" s="143"/>
      <c r="V243" s="149"/>
      <c r="W243" s="150"/>
      <c r="X243" s="1"/>
      <c r="Y243" s="1"/>
      <c r="Z243" s="1"/>
    </row>
    <row r="244" spans="1:26" ht="39.75" customHeight="1" x14ac:dyDescent="0.25">
      <c r="A244" s="130">
        <f t="shared" si="2"/>
        <v>231</v>
      </c>
      <c r="B244" s="131"/>
      <c r="C244" s="132"/>
      <c r="D244" s="133"/>
      <c r="E244" s="134"/>
      <c r="F244" s="135"/>
      <c r="G244" s="134"/>
      <c r="H244" s="137"/>
      <c r="I244" s="137"/>
      <c r="J244" s="138"/>
      <c r="K244" s="139"/>
      <c r="L244" s="140"/>
      <c r="M244" s="141"/>
      <c r="N244" s="142"/>
      <c r="O244" s="143"/>
      <c r="P244" s="142"/>
      <c r="Q244" s="143"/>
      <c r="R244" s="142"/>
      <c r="S244" s="143"/>
      <c r="T244" s="142"/>
      <c r="U244" s="143"/>
      <c r="V244" s="144"/>
      <c r="W244" s="145"/>
      <c r="X244" s="1"/>
      <c r="Y244" s="1"/>
      <c r="Z244" s="1"/>
    </row>
    <row r="245" spans="1:26" ht="39.75" customHeight="1" x14ac:dyDescent="0.25">
      <c r="A245" s="130">
        <f t="shared" si="2"/>
        <v>232</v>
      </c>
      <c r="B245" s="146"/>
      <c r="C245" s="132"/>
      <c r="D245" s="133"/>
      <c r="E245" s="147"/>
      <c r="F245" s="135"/>
      <c r="G245" s="147"/>
      <c r="H245" s="137"/>
      <c r="I245" s="137"/>
      <c r="J245" s="138"/>
      <c r="K245" s="139"/>
      <c r="L245" s="140"/>
      <c r="M245" s="141"/>
      <c r="N245" s="148"/>
      <c r="O245" s="143"/>
      <c r="P245" s="148"/>
      <c r="Q245" s="143"/>
      <c r="R245" s="148"/>
      <c r="S245" s="143"/>
      <c r="T245" s="148"/>
      <c r="U245" s="143"/>
      <c r="V245" s="149"/>
      <c r="W245" s="150"/>
      <c r="X245" s="1"/>
      <c r="Y245" s="1"/>
      <c r="Z245" s="1"/>
    </row>
    <row r="246" spans="1:26" ht="39.75" customHeight="1" x14ac:dyDescent="0.25">
      <c r="A246" s="130">
        <f t="shared" si="2"/>
        <v>233</v>
      </c>
      <c r="B246" s="131"/>
      <c r="C246" s="132"/>
      <c r="D246" s="133"/>
      <c r="E246" s="134"/>
      <c r="F246" s="135"/>
      <c r="G246" s="134"/>
      <c r="H246" s="137"/>
      <c r="I246" s="137"/>
      <c r="J246" s="138"/>
      <c r="K246" s="139"/>
      <c r="L246" s="140"/>
      <c r="M246" s="141"/>
      <c r="N246" s="142"/>
      <c r="O246" s="143"/>
      <c r="P246" s="142"/>
      <c r="Q246" s="143"/>
      <c r="R246" s="142"/>
      <c r="S246" s="143"/>
      <c r="T246" s="142"/>
      <c r="U246" s="143"/>
      <c r="V246" s="144"/>
      <c r="W246" s="145"/>
      <c r="X246" s="1"/>
      <c r="Y246" s="1"/>
      <c r="Z246" s="1"/>
    </row>
    <row r="247" spans="1:26" ht="39.75" customHeight="1" x14ac:dyDescent="0.25">
      <c r="A247" s="130">
        <f t="shared" si="2"/>
        <v>234</v>
      </c>
      <c r="B247" s="146"/>
      <c r="C247" s="132"/>
      <c r="D247" s="133"/>
      <c r="E247" s="147"/>
      <c r="F247" s="135"/>
      <c r="G247" s="147"/>
      <c r="H247" s="137"/>
      <c r="I247" s="137"/>
      <c r="J247" s="138"/>
      <c r="K247" s="139"/>
      <c r="L247" s="140"/>
      <c r="M247" s="141"/>
      <c r="N247" s="148"/>
      <c r="O247" s="143"/>
      <c r="P247" s="148"/>
      <c r="Q247" s="143"/>
      <c r="R247" s="148"/>
      <c r="S247" s="143"/>
      <c r="T247" s="148"/>
      <c r="U247" s="143"/>
      <c r="V247" s="149"/>
      <c r="W247" s="150"/>
      <c r="X247" s="1"/>
      <c r="Y247" s="1"/>
      <c r="Z247" s="1"/>
    </row>
    <row r="248" spans="1:26" ht="39.75" customHeight="1" x14ac:dyDescent="0.25">
      <c r="A248" s="130">
        <f t="shared" si="2"/>
        <v>235</v>
      </c>
      <c r="B248" s="131"/>
      <c r="C248" s="132"/>
      <c r="D248" s="133"/>
      <c r="E248" s="134"/>
      <c r="F248" s="135"/>
      <c r="G248" s="134"/>
      <c r="H248" s="137"/>
      <c r="I248" s="137"/>
      <c r="J248" s="138"/>
      <c r="K248" s="139"/>
      <c r="L248" s="140"/>
      <c r="M248" s="141"/>
      <c r="N248" s="142"/>
      <c r="O248" s="143"/>
      <c r="P248" s="142"/>
      <c r="Q248" s="143"/>
      <c r="R248" s="142"/>
      <c r="S248" s="143"/>
      <c r="T248" s="142"/>
      <c r="U248" s="143"/>
      <c r="V248" s="144"/>
      <c r="W248" s="145"/>
      <c r="X248" s="1"/>
      <c r="Y248" s="1"/>
      <c r="Z248" s="1"/>
    </row>
    <row r="249" spans="1:26" ht="39.75" customHeight="1" x14ac:dyDescent="0.25">
      <c r="A249" s="130">
        <f t="shared" si="2"/>
        <v>236</v>
      </c>
      <c r="B249" s="146"/>
      <c r="C249" s="132"/>
      <c r="D249" s="133"/>
      <c r="E249" s="147"/>
      <c r="F249" s="135"/>
      <c r="G249" s="147"/>
      <c r="H249" s="137"/>
      <c r="I249" s="137"/>
      <c r="J249" s="138"/>
      <c r="K249" s="139"/>
      <c r="L249" s="140"/>
      <c r="M249" s="141"/>
      <c r="N249" s="148"/>
      <c r="O249" s="143"/>
      <c r="P249" s="148"/>
      <c r="Q249" s="143"/>
      <c r="R249" s="148"/>
      <c r="S249" s="143"/>
      <c r="T249" s="148"/>
      <c r="U249" s="143"/>
      <c r="V249" s="149"/>
      <c r="W249" s="150"/>
      <c r="X249" s="1"/>
      <c r="Y249" s="1"/>
      <c r="Z249" s="1"/>
    </row>
    <row r="250" spans="1:26" ht="39.75" customHeight="1" x14ac:dyDescent="0.25">
      <c r="A250" s="130">
        <f t="shared" si="2"/>
        <v>237</v>
      </c>
      <c r="B250" s="131"/>
      <c r="C250" s="132"/>
      <c r="D250" s="133"/>
      <c r="E250" s="134"/>
      <c r="F250" s="135"/>
      <c r="G250" s="134"/>
      <c r="H250" s="137"/>
      <c r="I250" s="137"/>
      <c r="J250" s="138"/>
      <c r="K250" s="139"/>
      <c r="L250" s="140"/>
      <c r="M250" s="141"/>
      <c r="N250" s="142"/>
      <c r="O250" s="143"/>
      <c r="P250" s="142"/>
      <c r="Q250" s="143"/>
      <c r="R250" s="142"/>
      <c r="S250" s="143"/>
      <c r="T250" s="142"/>
      <c r="U250" s="143"/>
      <c r="V250" s="144"/>
      <c r="W250" s="145"/>
      <c r="X250" s="1"/>
      <c r="Y250" s="1"/>
      <c r="Z250" s="1"/>
    </row>
    <row r="251" spans="1:26" ht="39.75" customHeight="1" x14ac:dyDescent="0.25">
      <c r="A251" s="130">
        <f t="shared" si="2"/>
        <v>238</v>
      </c>
      <c r="B251" s="146"/>
      <c r="C251" s="132"/>
      <c r="D251" s="133"/>
      <c r="E251" s="147"/>
      <c r="F251" s="135"/>
      <c r="G251" s="147"/>
      <c r="H251" s="137"/>
      <c r="I251" s="137"/>
      <c r="J251" s="138"/>
      <c r="K251" s="139"/>
      <c r="L251" s="140"/>
      <c r="M251" s="141"/>
      <c r="N251" s="148"/>
      <c r="O251" s="143"/>
      <c r="P251" s="148"/>
      <c r="Q251" s="143"/>
      <c r="R251" s="148"/>
      <c r="S251" s="143"/>
      <c r="T251" s="148"/>
      <c r="U251" s="143"/>
      <c r="V251" s="149"/>
      <c r="W251" s="150"/>
      <c r="X251" s="1"/>
      <c r="Y251" s="1"/>
      <c r="Z251" s="1"/>
    </row>
    <row r="252" spans="1:26" ht="39.75" customHeight="1" x14ac:dyDescent="0.25">
      <c r="A252" s="130">
        <f t="shared" si="2"/>
        <v>239</v>
      </c>
      <c r="B252" s="131"/>
      <c r="C252" s="132"/>
      <c r="D252" s="133"/>
      <c r="E252" s="134"/>
      <c r="F252" s="135"/>
      <c r="G252" s="134"/>
      <c r="H252" s="137"/>
      <c r="I252" s="137"/>
      <c r="J252" s="138"/>
      <c r="K252" s="139"/>
      <c r="L252" s="140"/>
      <c r="M252" s="141"/>
      <c r="N252" s="142"/>
      <c r="O252" s="143"/>
      <c r="P252" s="142"/>
      <c r="Q252" s="143"/>
      <c r="R252" s="142"/>
      <c r="S252" s="143"/>
      <c r="T252" s="142"/>
      <c r="U252" s="143"/>
      <c r="V252" s="144"/>
      <c r="W252" s="145"/>
      <c r="X252" s="1"/>
      <c r="Y252" s="1"/>
      <c r="Z252" s="1"/>
    </row>
    <row r="253" spans="1:26" ht="39.75" customHeight="1" x14ac:dyDescent="0.25">
      <c r="A253" s="130">
        <f t="shared" si="2"/>
        <v>240</v>
      </c>
      <c r="B253" s="146"/>
      <c r="C253" s="132"/>
      <c r="D253" s="133"/>
      <c r="E253" s="147"/>
      <c r="F253" s="135"/>
      <c r="G253" s="147"/>
      <c r="H253" s="137"/>
      <c r="I253" s="137"/>
      <c r="J253" s="138"/>
      <c r="K253" s="139"/>
      <c r="L253" s="140"/>
      <c r="M253" s="141"/>
      <c r="N253" s="148"/>
      <c r="O253" s="143"/>
      <c r="P253" s="148"/>
      <c r="Q253" s="143"/>
      <c r="R253" s="148"/>
      <c r="S253" s="143"/>
      <c r="T253" s="148"/>
      <c r="U253" s="143"/>
      <c r="V253" s="149"/>
      <c r="W253" s="150"/>
      <c r="X253" s="1"/>
      <c r="Y253" s="1"/>
      <c r="Z253" s="1"/>
    </row>
    <row r="254" spans="1:26" ht="39.75" customHeight="1" x14ac:dyDescent="0.25">
      <c r="A254" s="130">
        <f t="shared" si="2"/>
        <v>241</v>
      </c>
      <c r="B254" s="131"/>
      <c r="C254" s="132"/>
      <c r="D254" s="133"/>
      <c r="E254" s="134"/>
      <c r="F254" s="135"/>
      <c r="G254" s="134"/>
      <c r="H254" s="137"/>
      <c r="I254" s="137"/>
      <c r="J254" s="138"/>
      <c r="K254" s="139"/>
      <c r="L254" s="140"/>
      <c r="M254" s="141"/>
      <c r="N254" s="142"/>
      <c r="O254" s="143"/>
      <c r="P254" s="142"/>
      <c r="Q254" s="143"/>
      <c r="R254" s="142"/>
      <c r="S254" s="143"/>
      <c r="T254" s="142"/>
      <c r="U254" s="143"/>
      <c r="V254" s="144"/>
      <c r="W254" s="145"/>
      <c r="X254" s="1"/>
      <c r="Y254" s="1"/>
      <c r="Z254" s="1"/>
    </row>
    <row r="255" spans="1:26" ht="39.75" customHeight="1" x14ac:dyDescent="0.25">
      <c r="A255" s="130">
        <f t="shared" si="2"/>
        <v>242</v>
      </c>
      <c r="B255" s="146"/>
      <c r="C255" s="132"/>
      <c r="D255" s="133"/>
      <c r="E255" s="147"/>
      <c r="F255" s="135"/>
      <c r="G255" s="147"/>
      <c r="H255" s="137"/>
      <c r="I255" s="137"/>
      <c r="J255" s="138"/>
      <c r="K255" s="139"/>
      <c r="L255" s="140"/>
      <c r="M255" s="141"/>
      <c r="N255" s="148"/>
      <c r="O255" s="143"/>
      <c r="P255" s="148"/>
      <c r="Q255" s="143"/>
      <c r="R255" s="148"/>
      <c r="S255" s="143"/>
      <c r="T255" s="148"/>
      <c r="U255" s="143"/>
      <c r="V255" s="149"/>
      <c r="W255" s="150"/>
      <c r="X255" s="1"/>
      <c r="Y255" s="1"/>
      <c r="Z255" s="1"/>
    </row>
    <row r="256" spans="1:26" ht="39.75" customHeight="1" x14ac:dyDescent="0.25">
      <c r="A256" s="130">
        <f t="shared" si="2"/>
        <v>243</v>
      </c>
      <c r="B256" s="131"/>
      <c r="C256" s="132"/>
      <c r="D256" s="133"/>
      <c r="E256" s="134"/>
      <c r="F256" s="135"/>
      <c r="G256" s="134"/>
      <c r="H256" s="137"/>
      <c r="I256" s="137"/>
      <c r="J256" s="138"/>
      <c r="K256" s="139"/>
      <c r="L256" s="140"/>
      <c r="M256" s="141"/>
      <c r="N256" s="142"/>
      <c r="O256" s="143"/>
      <c r="P256" s="142"/>
      <c r="Q256" s="143"/>
      <c r="R256" s="142"/>
      <c r="S256" s="143"/>
      <c r="T256" s="142"/>
      <c r="U256" s="143"/>
      <c r="V256" s="144"/>
      <c r="W256" s="145"/>
      <c r="X256" s="1"/>
      <c r="Y256" s="1"/>
      <c r="Z256" s="1"/>
    </row>
    <row r="257" spans="1:26" ht="39.75" customHeight="1" x14ac:dyDescent="0.25">
      <c r="A257" s="130">
        <f t="shared" si="2"/>
        <v>244</v>
      </c>
      <c r="B257" s="146"/>
      <c r="C257" s="132"/>
      <c r="D257" s="133"/>
      <c r="E257" s="147"/>
      <c r="F257" s="135"/>
      <c r="G257" s="147"/>
      <c r="H257" s="137"/>
      <c r="I257" s="137"/>
      <c r="J257" s="138"/>
      <c r="K257" s="139"/>
      <c r="L257" s="140"/>
      <c r="M257" s="141"/>
      <c r="N257" s="148"/>
      <c r="O257" s="143"/>
      <c r="P257" s="148"/>
      <c r="Q257" s="143"/>
      <c r="R257" s="148"/>
      <c r="S257" s="143"/>
      <c r="T257" s="148"/>
      <c r="U257" s="143"/>
      <c r="V257" s="149"/>
      <c r="W257" s="150"/>
      <c r="X257" s="1"/>
      <c r="Y257" s="1"/>
      <c r="Z257" s="1"/>
    </row>
    <row r="258" spans="1:26" ht="39.75" customHeight="1" x14ac:dyDescent="0.25">
      <c r="A258" s="130">
        <f t="shared" si="2"/>
        <v>245</v>
      </c>
      <c r="B258" s="131"/>
      <c r="C258" s="132"/>
      <c r="D258" s="133"/>
      <c r="E258" s="134"/>
      <c r="F258" s="135"/>
      <c r="G258" s="134"/>
      <c r="H258" s="137"/>
      <c r="I258" s="137"/>
      <c r="J258" s="138"/>
      <c r="K258" s="139"/>
      <c r="L258" s="140"/>
      <c r="M258" s="141"/>
      <c r="N258" s="142"/>
      <c r="O258" s="143"/>
      <c r="P258" s="142"/>
      <c r="Q258" s="143"/>
      <c r="R258" s="142"/>
      <c r="S258" s="143"/>
      <c r="T258" s="142"/>
      <c r="U258" s="143"/>
      <c r="V258" s="144"/>
      <c r="W258" s="145"/>
      <c r="X258" s="1"/>
      <c r="Y258" s="1"/>
      <c r="Z258" s="1"/>
    </row>
    <row r="259" spans="1:26" ht="39.75" customHeight="1" x14ac:dyDescent="0.25">
      <c r="A259" s="130">
        <f t="shared" si="2"/>
        <v>246</v>
      </c>
      <c r="B259" s="146"/>
      <c r="C259" s="132"/>
      <c r="D259" s="133"/>
      <c r="E259" s="147"/>
      <c r="F259" s="135"/>
      <c r="G259" s="147"/>
      <c r="H259" s="137"/>
      <c r="I259" s="137"/>
      <c r="J259" s="138"/>
      <c r="K259" s="139"/>
      <c r="L259" s="140"/>
      <c r="M259" s="141"/>
      <c r="N259" s="148"/>
      <c r="O259" s="143"/>
      <c r="P259" s="148"/>
      <c r="Q259" s="143"/>
      <c r="R259" s="148"/>
      <c r="S259" s="143"/>
      <c r="T259" s="148"/>
      <c r="U259" s="143"/>
      <c r="V259" s="149"/>
      <c r="W259" s="150"/>
      <c r="X259" s="1"/>
      <c r="Y259" s="1"/>
      <c r="Z259" s="1"/>
    </row>
    <row r="260" spans="1:26" ht="39.75" customHeight="1" x14ac:dyDescent="0.25">
      <c r="A260" s="130">
        <f t="shared" si="2"/>
        <v>247</v>
      </c>
      <c r="B260" s="131"/>
      <c r="C260" s="132"/>
      <c r="D260" s="133"/>
      <c r="E260" s="134"/>
      <c r="F260" s="135"/>
      <c r="G260" s="134"/>
      <c r="H260" s="137"/>
      <c r="I260" s="137"/>
      <c r="J260" s="138"/>
      <c r="K260" s="139"/>
      <c r="L260" s="140"/>
      <c r="M260" s="141"/>
      <c r="N260" s="142"/>
      <c r="O260" s="143"/>
      <c r="P260" s="142"/>
      <c r="Q260" s="143"/>
      <c r="R260" s="142"/>
      <c r="S260" s="143"/>
      <c r="T260" s="142"/>
      <c r="U260" s="143"/>
      <c r="V260" s="144"/>
      <c r="W260" s="145"/>
      <c r="X260" s="1"/>
      <c r="Y260" s="1"/>
      <c r="Z260" s="1"/>
    </row>
    <row r="261" spans="1:26" ht="39.75" customHeight="1" x14ac:dyDescent="0.25">
      <c r="A261" s="130">
        <f t="shared" si="2"/>
        <v>248</v>
      </c>
      <c r="B261" s="146"/>
      <c r="C261" s="132"/>
      <c r="D261" s="133"/>
      <c r="E261" s="147"/>
      <c r="F261" s="135"/>
      <c r="G261" s="147"/>
      <c r="H261" s="137"/>
      <c r="I261" s="137"/>
      <c r="J261" s="138"/>
      <c r="K261" s="139"/>
      <c r="L261" s="140"/>
      <c r="M261" s="141"/>
      <c r="N261" s="148"/>
      <c r="O261" s="143"/>
      <c r="P261" s="148"/>
      <c r="Q261" s="143"/>
      <c r="R261" s="148"/>
      <c r="S261" s="143"/>
      <c r="T261" s="148"/>
      <c r="U261" s="143"/>
      <c r="V261" s="149"/>
      <c r="W261" s="150"/>
      <c r="X261" s="1"/>
      <c r="Y261" s="1"/>
      <c r="Z261" s="1"/>
    </row>
    <row r="262" spans="1:26" ht="39.75" customHeight="1" x14ac:dyDescent="0.25">
      <c r="A262" s="130">
        <f t="shared" si="2"/>
        <v>249</v>
      </c>
      <c r="B262" s="131"/>
      <c r="C262" s="132"/>
      <c r="D262" s="133"/>
      <c r="E262" s="134"/>
      <c r="F262" s="135"/>
      <c r="G262" s="134"/>
      <c r="H262" s="137"/>
      <c r="I262" s="137"/>
      <c r="J262" s="138"/>
      <c r="K262" s="139"/>
      <c r="L262" s="140"/>
      <c r="M262" s="141"/>
      <c r="N262" s="142"/>
      <c r="O262" s="143"/>
      <c r="P262" s="142"/>
      <c r="Q262" s="143"/>
      <c r="R262" s="142"/>
      <c r="S262" s="143"/>
      <c r="T262" s="142"/>
      <c r="U262" s="143"/>
      <c r="V262" s="144"/>
      <c r="W262" s="145"/>
      <c r="X262" s="1"/>
      <c r="Y262" s="1"/>
      <c r="Z262" s="1"/>
    </row>
    <row r="263" spans="1:26" ht="39.75" customHeight="1" x14ac:dyDescent="0.25">
      <c r="A263" s="130">
        <f t="shared" si="2"/>
        <v>250</v>
      </c>
      <c r="B263" s="146"/>
      <c r="C263" s="132"/>
      <c r="D263" s="133"/>
      <c r="E263" s="147"/>
      <c r="F263" s="135"/>
      <c r="G263" s="147"/>
      <c r="H263" s="137"/>
      <c r="I263" s="137"/>
      <c r="J263" s="138"/>
      <c r="K263" s="139"/>
      <c r="L263" s="140"/>
      <c r="M263" s="141"/>
      <c r="N263" s="148"/>
      <c r="O263" s="143"/>
      <c r="P263" s="148"/>
      <c r="Q263" s="143"/>
      <c r="R263" s="148"/>
      <c r="S263" s="143"/>
      <c r="T263" s="148"/>
      <c r="U263" s="143"/>
      <c r="V263" s="149"/>
      <c r="W263" s="150"/>
      <c r="X263" s="1"/>
      <c r="Y263" s="1"/>
      <c r="Z263" s="1"/>
    </row>
    <row r="264" spans="1:26" ht="39.75" customHeight="1" x14ac:dyDescent="0.25">
      <c r="A264" s="130">
        <f t="shared" si="2"/>
        <v>251</v>
      </c>
      <c r="B264" s="131"/>
      <c r="C264" s="132"/>
      <c r="D264" s="133"/>
      <c r="E264" s="134"/>
      <c r="F264" s="135"/>
      <c r="G264" s="134"/>
      <c r="H264" s="136"/>
      <c r="I264" s="137"/>
      <c r="J264" s="138"/>
      <c r="K264" s="139"/>
      <c r="L264" s="140"/>
      <c r="M264" s="141"/>
      <c r="N264" s="142"/>
      <c r="O264" s="143"/>
      <c r="P264" s="142"/>
      <c r="Q264" s="143"/>
      <c r="R264" s="142"/>
      <c r="S264" s="143"/>
      <c r="T264" s="142"/>
      <c r="U264" s="143"/>
      <c r="V264" s="144"/>
      <c r="W264" s="145"/>
      <c r="X264" s="1"/>
      <c r="Y264" s="1"/>
      <c r="Z264" s="1"/>
    </row>
    <row r="265" spans="1:26" ht="39.75" customHeight="1" x14ac:dyDescent="0.25">
      <c r="A265" s="130">
        <f t="shared" si="2"/>
        <v>252</v>
      </c>
      <c r="B265" s="146"/>
      <c r="C265" s="132"/>
      <c r="D265" s="133"/>
      <c r="E265" s="147"/>
      <c r="F265" s="135"/>
      <c r="G265" s="147"/>
      <c r="H265" s="137"/>
      <c r="I265" s="137"/>
      <c r="J265" s="138"/>
      <c r="K265" s="139"/>
      <c r="L265" s="140"/>
      <c r="M265" s="141"/>
      <c r="N265" s="148"/>
      <c r="O265" s="143"/>
      <c r="P265" s="148"/>
      <c r="Q265" s="143"/>
      <c r="R265" s="148"/>
      <c r="S265" s="143"/>
      <c r="T265" s="148"/>
      <c r="U265" s="143"/>
      <c r="V265" s="149"/>
      <c r="W265" s="150"/>
      <c r="X265" s="1"/>
      <c r="Y265" s="1"/>
      <c r="Z265" s="1"/>
    </row>
    <row r="266" spans="1:26" ht="39.75" customHeight="1" x14ac:dyDescent="0.25">
      <c r="A266" s="130">
        <f t="shared" si="2"/>
        <v>253</v>
      </c>
      <c r="B266" s="131"/>
      <c r="C266" s="132"/>
      <c r="D266" s="133"/>
      <c r="E266" s="134"/>
      <c r="F266" s="135"/>
      <c r="G266" s="134"/>
      <c r="H266" s="137"/>
      <c r="I266" s="137"/>
      <c r="J266" s="138"/>
      <c r="K266" s="139"/>
      <c r="L266" s="140"/>
      <c r="M266" s="141"/>
      <c r="N266" s="142"/>
      <c r="O266" s="143"/>
      <c r="P266" s="142"/>
      <c r="Q266" s="143"/>
      <c r="R266" s="142"/>
      <c r="S266" s="143"/>
      <c r="T266" s="142"/>
      <c r="U266" s="143"/>
      <c r="V266" s="144"/>
      <c r="W266" s="145"/>
      <c r="X266" s="1"/>
      <c r="Y266" s="1"/>
      <c r="Z266" s="1"/>
    </row>
    <row r="267" spans="1:26" ht="39.75" customHeight="1" x14ac:dyDescent="0.25">
      <c r="A267" s="130">
        <f t="shared" si="2"/>
        <v>254</v>
      </c>
      <c r="B267" s="146"/>
      <c r="C267" s="132"/>
      <c r="D267" s="133"/>
      <c r="E267" s="147"/>
      <c r="F267" s="135"/>
      <c r="G267" s="147"/>
      <c r="H267" s="137"/>
      <c r="I267" s="137"/>
      <c r="J267" s="138"/>
      <c r="K267" s="139"/>
      <c r="L267" s="140"/>
      <c r="M267" s="141"/>
      <c r="N267" s="148"/>
      <c r="O267" s="143"/>
      <c r="P267" s="148"/>
      <c r="Q267" s="143"/>
      <c r="R267" s="148"/>
      <c r="S267" s="143"/>
      <c r="T267" s="148"/>
      <c r="U267" s="143"/>
      <c r="V267" s="149"/>
      <c r="W267" s="150"/>
      <c r="X267" s="1"/>
      <c r="Y267" s="1"/>
      <c r="Z267" s="1"/>
    </row>
    <row r="268" spans="1:26" ht="39.75" customHeight="1" x14ac:dyDescent="0.25">
      <c r="A268" s="130">
        <f t="shared" si="2"/>
        <v>255</v>
      </c>
      <c r="B268" s="131"/>
      <c r="C268" s="132"/>
      <c r="D268" s="133"/>
      <c r="E268" s="134"/>
      <c r="F268" s="135"/>
      <c r="G268" s="134"/>
      <c r="H268" s="137"/>
      <c r="I268" s="137"/>
      <c r="J268" s="138"/>
      <c r="K268" s="139"/>
      <c r="L268" s="140"/>
      <c r="M268" s="141"/>
      <c r="N268" s="142"/>
      <c r="O268" s="143"/>
      <c r="P268" s="142"/>
      <c r="Q268" s="143"/>
      <c r="R268" s="142"/>
      <c r="S268" s="143"/>
      <c r="T268" s="142"/>
      <c r="U268" s="143"/>
      <c r="V268" s="144"/>
      <c r="W268" s="145"/>
      <c r="X268" s="1"/>
      <c r="Y268" s="1"/>
      <c r="Z268" s="1"/>
    </row>
    <row r="269" spans="1:26" ht="39.75" customHeight="1" x14ac:dyDescent="0.25">
      <c r="A269" s="130">
        <f t="shared" si="2"/>
        <v>256</v>
      </c>
      <c r="B269" s="146"/>
      <c r="C269" s="132"/>
      <c r="D269" s="133"/>
      <c r="E269" s="147"/>
      <c r="F269" s="135"/>
      <c r="G269" s="147"/>
      <c r="H269" s="137"/>
      <c r="I269" s="137"/>
      <c r="J269" s="138"/>
      <c r="K269" s="139"/>
      <c r="L269" s="140"/>
      <c r="M269" s="141"/>
      <c r="N269" s="148"/>
      <c r="O269" s="143"/>
      <c r="P269" s="148"/>
      <c r="Q269" s="143"/>
      <c r="R269" s="148"/>
      <c r="S269" s="143"/>
      <c r="T269" s="148"/>
      <c r="U269" s="143"/>
      <c r="V269" s="149"/>
      <c r="W269" s="150"/>
      <c r="X269" s="1"/>
      <c r="Y269" s="1"/>
      <c r="Z269" s="1"/>
    </row>
    <row r="270" spans="1:26" ht="39.75" customHeight="1" x14ac:dyDescent="0.25">
      <c r="A270" s="130">
        <f t="shared" si="2"/>
        <v>257</v>
      </c>
      <c r="B270" s="131"/>
      <c r="C270" s="132"/>
      <c r="D270" s="133"/>
      <c r="E270" s="134"/>
      <c r="F270" s="135"/>
      <c r="G270" s="134"/>
      <c r="H270" s="137"/>
      <c r="I270" s="137"/>
      <c r="J270" s="138"/>
      <c r="K270" s="139"/>
      <c r="L270" s="140"/>
      <c r="M270" s="141"/>
      <c r="N270" s="142"/>
      <c r="O270" s="143"/>
      <c r="P270" s="142"/>
      <c r="Q270" s="143"/>
      <c r="R270" s="142"/>
      <c r="S270" s="143"/>
      <c r="T270" s="142"/>
      <c r="U270" s="143"/>
      <c r="V270" s="144"/>
      <c r="W270" s="145"/>
      <c r="X270" s="1"/>
      <c r="Y270" s="1"/>
      <c r="Z270" s="1"/>
    </row>
    <row r="271" spans="1:26" ht="39.75" customHeight="1" x14ac:dyDescent="0.25">
      <c r="A271" s="130">
        <f t="shared" si="2"/>
        <v>258</v>
      </c>
      <c r="B271" s="146"/>
      <c r="C271" s="132"/>
      <c r="D271" s="133"/>
      <c r="E271" s="147"/>
      <c r="F271" s="135"/>
      <c r="G271" s="147"/>
      <c r="H271" s="137"/>
      <c r="I271" s="137"/>
      <c r="J271" s="138"/>
      <c r="K271" s="139"/>
      <c r="L271" s="140"/>
      <c r="M271" s="141"/>
      <c r="N271" s="148"/>
      <c r="O271" s="143"/>
      <c r="P271" s="148"/>
      <c r="Q271" s="143"/>
      <c r="R271" s="148"/>
      <c r="S271" s="143"/>
      <c r="T271" s="148"/>
      <c r="U271" s="143"/>
      <c r="V271" s="149"/>
      <c r="W271" s="150"/>
      <c r="X271" s="1"/>
      <c r="Y271" s="1"/>
      <c r="Z271" s="1"/>
    </row>
    <row r="272" spans="1:26" ht="39.75" customHeight="1" x14ac:dyDescent="0.25">
      <c r="A272" s="130">
        <f t="shared" si="2"/>
        <v>259</v>
      </c>
      <c r="B272" s="131"/>
      <c r="C272" s="132"/>
      <c r="D272" s="133"/>
      <c r="E272" s="134"/>
      <c r="F272" s="135"/>
      <c r="G272" s="134"/>
      <c r="H272" s="137"/>
      <c r="I272" s="137"/>
      <c r="J272" s="138"/>
      <c r="K272" s="139"/>
      <c r="L272" s="140"/>
      <c r="M272" s="141"/>
      <c r="N272" s="142"/>
      <c r="O272" s="143"/>
      <c r="P272" s="142"/>
      <c r="Q272" s="143"/>
      <c r="R272" s="142"/>
      <c r="S272" s="143"/>
      <c r="T272" s="142"/>
      <c r="U272" s="143"/>
      <c r="V272" s="144"/>
      <c r="W272" s="145"/>
      <c r="X272" s="1"/>
      <c r="Y272" s="1"/>
      <c r="Z272" s="1"/>
    </row>
    <row r="273" spans="1:26" ht="39.75" customHeight="1" x14ac:dyDescent="0.25">
      <c r="A273" s="130">
        <f t="shared" si="2"/>
        <v>260</v>
      </c>
      <c r="B273" s="146"/>
      <c r="C273" s="132"/>
      <c r="D273" s="133"/>
      <c r="E273" s="147"/>
      <c r="F273" s="135"/>
      <c r="G273" s="147"/>
      <c r="H273" s="137"/>
      <c r="I273" s="137"/>
      <c r="J273" s="138"/>
      <c r="K273" s="139"/>
      <c r="L273" s="140"/>
      <c r="M273" s="141"/>
      <c r="N273" s="148"/>
      <c r="O273" s="143"/>
      <c r="P273" s="148"/>
      <c r="Q273" s="143"/>
      <c r="R273" s="148"/>
      <c r="S273" s="143"/>
      <c r="T273" s="148"/>
      <c r="U273" s="143"/>
      <c r="V273" s="149"/>
      <c r="W273" s="150"/>
      <c r="X273" s="1"/>
      <c r="Y273" s="1"/>
      <c r="Z273" s="1"/>
    </row>
    <row r="274" spans="1:26" ht="39.75" customHeight="1" x14ac:dyDescent="0.25">
      <c r="A274" s="130">
        <f t="shared" si="2"/>
        <v>261</v>
      </c>
      <c r="B274" s="131"/>
      <c r="C274" s="132"/>
      <c r="D274" s="133"/>
      <c r="E274" s="134"/>
      <c r="F274" s="135"/>
      <c r="G274" s="134"/>
      <c r="H274" s="137"/>
      <c r="I274" s="137"/>
      <c r="J274" s="138"/>
      <c r="K274" s="139"/>
      <c r="L274" s="140"/>
      <c r="M274" s="141"/>
      <c r="N274" s="142"/>
      <c r="O274" s="143"/>
      <c r="P274" s="142"/>
      <c r="Q274" s="143"/>
      <c r="R274" s="142"/>
      <c r="S274" s="143"/>
      <c r="T274" s="142"/>
      <c r="U274" s="143"/>
      <c r="V274" s="144"/>
      <c r="W274" s="145"/>
      <c r="X274" s="1"/>
      <c r="Y274" s="1"/>
      <c r="Z274" s="1"/>
    </row>
    <row r="275" spans="1:26" ht="39.75" customHeight="1" x14ac:dyDescent="0.25">
      <c r="A275" s="130">
        <f t="shared" si="2"/>
        <v>262</v>
      </c>
      <c r="B275" s="146"/>
      <c r="C275" s="132"/>
      <c r="D275" s="133"/>
      <c r="E275" s="147"/>
      <c r="F275" s="135"/>
      <c r="G275" s="147"/>
      <c r="H275" s="137"/>
      <c r="I275" s="137"/>
      <c r="J275" s="138"/>
      <c r="K275" s="139"/>
      <c r="L275" s="140"/>
      <c r="M275" s="141"/>
      <c r="N275" s="148"/>
      <c r="O275" s="143"/>
      <c r="P275" s="148"/>
      <c r="Q275" s="143"/>
      <c r="R275" s="148"/>
      <c r="S275" s="143"/>
      <c r="T275" s="148"/>
      <c r="U275" s="143"/>
      <c r="V275" s="149"/>
      <c r="W275" s="150"/>
      <c r="X275" s="1"/>
      <c r="Y275" s="1"/>
      <c r="Z275" s="1"/>
    </row>
    <row r="276" spans="1:26" ht="39.75" customHeight="1" x14ac:dyDescent="0.25">
      <c r="A276" s="130">
        <f t="shared" si="2"/>
        <v>263</v>
      </c>
      <c r="B276" s="131"/>
      <c r="C276" s="132"/>
      <c r="D276" s="133"/>
      <c r="E276" s="134"/>
      <c r="F276" s="135"/>
      <c r="G276" s="134"/>
      <c r="H276" s="137"/>
      <c r="I276" s="137"/>
      <c r="J276" s="138"/>
      <c r="K276" s="139"/>
      <c r="L276" s="140"/>
      <c r="M276" s="141"/>
      <c r="N276" s="142"/>
      <c r="O276" s="143"/>
      <c r="P276" s="142"/>
      <c r="Q276" s="143"/>
      <c r="R276" s="142"/>
      <c r="S276" s="143"/>
      <c r="T276" s="142"/>
      <c r="U276" s="143"/>
      <c r="V276" s="144"/>
      <c r="W276" s="145"/>
      <c r="X276" s="1"/>
      <c r="Y276" s="1"/>
      <c r="Z276" s="1"/>
    </row>
    <row r="277" spans="1:26" ht="39.75" customHeight="1" x14ac:dyDescent="0.25">
      <c r="A277" s="130">
        <f t="shared" si="2"/>
        <v>264</v>
      </c>
      <c r="B277" s="146"/>
      <c r="C277" s="132"/>
      <c r="D277" s="133"/>
      <c r="E277" s="147"/>
      <c r="F277" s="135"/>
      <c r="G277" s="147"/>
      <c r="H277" s="137"/>
      <c r="I277" s="137"/>
      <c r="J277" s="138"/>
      <c r="K277" s="139"/>
      <c r="L277" s="140"/>
      <c r="M277" s="141"/>
      <c r="N277" s="148"/>
      <c r="O277" s="143"/>
      <c r="P277" s="148"/>
      <c r="Q277" s="143"/>
      <c r="R277" s="148"/>
      <c r="S277" s="143"/>
      <c r="T277" s="148"/>
      <c r="U277" s="143"/>
      <c r="V277" s="149"/>
      <c r="W277" s="150"/>
      <c r="X277" s="1"/>
      <c r="Y277" s="1"/>
      <c r="Z277" s="1"/>
    </row>
    <row r="278" spans="1:26" ht="39.75" customHeight="1" x14ac:dyDescent="0.25">
      <c r="A278" s="130">
        <f t="shared" si="2"/>
        <v>265</v>
      </c>
      <c r="B278" s="131"/>
      <c r="C278" s="132"/>
      <c r="D278" s="133"/>
      <c r="E278" s="134"/>
      <c r="F278" s="135"/>
      <c r="G278" s="134"/>
      <c r="H278" s="137"/>
      <c r="I278" s="137"/>
      <c r="J278" s="138"/>
      <c r="K278" s="139"/>
      <c r="L278" s="140"/>
      <c r="M278" s="141"/>
      <c r="N278" s="142"/>
      <c r="O278" s="143"/>
      <c r="P278" s="142"/>
      <c r="Q278" s="143"/>
      <c r="R278" s="142"/>
      <c r="S278" s="143"/>
      <c r="T278" s="142"/>
      <c r="U278" s="143"/>
      <c r="V278" s="144"/>
      <c r="W278" s="145"/>
      <c r="X278" s="1"/>
      <c r="Y278" s="1"/>
      <c r="Z278" s="1"/>
    </row>
    <row r="279" spans="1:26" ht="39.75" customHeight="1" x14ac:dyDescent="0.25">
      <c r="A279" s="130">
        <f t="shared" si="2"/>
        <v>266</v>
      </c>
      <c r="B279" s="146"/>
      <c r="C279" s="132"/>
      <c r="D279" s="133"/>
      <c r="E279" s="147"/>
      <c r="F279" s="135"/>
      <c r="G279" s="147"/>
      <c r="H279" s="137"/>
      <c r="I279" s="137"/>
      <c r="J279" s="138"/>
      <c r="K279" s="139"/>
      <c r="L279" s="140"/>
      <c r="M279" s="141"/>
      <c r="N279" s="148"/>
      <c r="O279" s="143"/>
      <c r="P279" s="148"/>
      <c r="Q279" s="143"/>
      <c r="R279" s="148"/>
      <c r="S279" s="143"/>
      <c r="T279" s="148"/>
      <c r="U279" s="143"/>
      <c r="V279" s="149"/>
      <c r="W279" s="150"/>
      <c r="X279" s="1"/>
      <c r="Y279" s="1"/>
      <c r="Z279" s="1"/>
    </row>
    <row r="280" spans="1:26" ht="39.75" customHeight="1" x14ac:dyDescent="0.25">
      <c r="A280" s="130">
        <f t="shared" si="2"/>
        <v>267</v>
      </c>
      <c r="B280" s="131"/>
      <c r="C280" s="132"/>
      <c r="D280" s="133"/>
      <c r="E280" s="134"/>
      <c r="F280" s="135"/>
      <c r="G280" s="134"/>
      <c r="H280" s="137"/>
      <c r="I280" s="137"/>
      <c r="J280" s="138"/>
      <c r="K280" s="139"/>
      <c r="L280" s="140"/>
      <c r="M280" s="141"/>
      <c r="N280" s="142"/>
      <c r="O280" s="143"/>
      <c r="P280" s="142"/>
      <c r="Q280" s="143"/>
      <c r="R280" s="142"/>
      <c r="S280" s="143"/>
      <c r="T280" s="142"/>
      <c r="U280" s="143"/>
      <c r="V280" s="144"/>
      <c r="W280" s="145"/>
      <c r="X280" s="1"/>
      <c r="Y280" s="1"/>
      <c r="Z280" s="1"/>
    </row>
    <row r="281" spans="1:26" ht="39.75" customHeight="1" x14ac:dyDescent="0.25">
      <c r="A281" s="130">
        <f t="shared" si="2"/>
        <v>268</v>
      </c>
      <c r="B281" s="146"/>
      <c r="C281" s="132"/>
      <c r="D281" s="133"/>
      <c r="E281" s="147"/>
      <c r="F281" s="135"/>
      <c r="G281" s="147"/>
      <c r="H281" s="137"/>
      <c r="I281" s="137"/>
      <c r="J281" s="138"/>
      <c r="K281" s="139"/>
      <c r="L281" s="140"/>
      <c r="M281" s="141"/>
      <c r="N281" s="148"/>
      <c r="O281" s="143"/>
      <c r="P281" s="148"/>
      <c r="Q281" s="143"/>
      <c r="R281" s="148"/>
      <c r="S281" s="143"/>
      <c r="T281" s="148"/>
      <c r="U281" s="143"/>
      <c r="V281" s="149"/>
      <c r="W281" s="150"/>
      <c r="X281" s="1"/>
      <c r="Y281" s="1"/>
      <c r="Z281" s="1"/>
    </row>
    <row r="282" spans="1:26" ht="39.75" customHeight="1" x14ac:dyDescent="0.25">
      <c r="A282" s="130">
        <f t="shared" si="2"/>
        <v>269</v>
      </c>
      <c r="B282" s="131"/>
      <c r="C282" s="132"/>
      <c r="D282" s="133"/>
      <c r="E282" s="134"/>
      <c r="F282" s="135"/>
      <c r="G282" s="134"/>
      <c r="H282" s="137"/>
      <c r="I282" s="137"/>
      <c r="J282" s="138"/>
      <c r="K282" s="139"/>
      <c r="L282" s="140"/>
      <c r="M282" s="141"/>
      <c r="N282" s="142"/>
      <c r="O282" s="143"/>
      <c r="P282" s="142"/>
      <c r="Q282" s="143"/>
      <c r="R282" s="142"/>
      <c r="S282" s="143"/>
      <c r="T282" s="142"/>
      <c r="U282" s="143"/>
      <c r="V282" s="144"/>
      <c r="W282" s="145"/>
      <c r="X282" s="1"/>
      <c r="Y282" s="1"/>
      <c r="Z282" s="1"/>
    </row>
    <row r="283" spans="1:26" ht="39.75" customHeight="1" x14ac:dyDescent="0.25">
      <c r="A283" s="130">
        <f t="shared" si="2"/>
        <v>270</v>
      </c>
      <c r="B283" s="146"/>
      <c r="C283" s="132"/>
      <c r="D283" s="133"/>
      <c r="E283" s="147"/>
      <c r="F283" s="135"/>
      <c r="G283" s="147"/>
      <c r="H283" s="137"/>
      <c r="I283" s="137"/>
      <c r="J283" s="138"/>
      <c r="K283" s="139"/>
      <c r="L283" s="140"/>
      <c r="M283" s="141"/>
      <c r="N283" s="148"/>
      <c r="O283" s="143"/>
      <c r="P283" s="148"/>
      <c r="Q283" s="143"/>
      <c r="R283" s="148"/>
      <c r="S283" s="143"/>
      <c r="T283" s="148"/>
      <c r="U283" s="143"/>
      <c r="V283" s="149"/>
      <c r="W283" s="150"/>
      <c r="X283" s="1"/>
      <c r="Y283" s="1"/>
      <c r="Z283" s="1"/>
    </row>
    <row r="284" spans="1:26" ht="39.75" customHeight="1" x14ac:dyDescent="0.25">
      <c r="A284" s="130">
        <f t="shared" si="2"/>
        <v>271</v>
      </c>
      <c r="B284" s="131"/>
      <c r="C284" s="132"/>
      <c r="D284" s="133"/>
      <c r="E284" s="134"/>
      <c r="F284" s="135"/>
      <c r="G284" s="134"/>
      <c r="H284" s="137"/>
      <c r="I284" s="137"/>
      <c r="J284" s="138"/>
      <c r="K284" s="139"/>
      <c r="L284" s="140"/>
      <c r="M284" s="141"/>
      <c r="N284" s="142"/>
      <c r="O284" s="143"/>
      <c r="P284" s="142"/>
      <c r="Q284" s="143"/>
      <c r="R284" s="142"/>
      <c r="S284" s="143"/>
      <c r="T284" s="142"/>
      <c r="U284" s="143"/>
      <c r="V284" s="144"/>
      <c r="W284" s="145"/>
      <c r="X284" s="1"/>
      <c r="Y284" s="1"/>
      <c r="Z284" s="1"/>
    </row>
    <row r="285" spans="1:26" ht="39.75" customHeight="1" x14ac:dyDescent="0.25">
      <c r="A285" s="130">
        <f t="shared" si="2"/>
        <v>272</v>
      </c>
      <c r="B285" s="146"/>
      <c r="C285" s="132"/>
      <c r="D285" s="133"/>
      <c r="E285" s="147"/>
      <c r="F285" s="135"/>
      <c r="G285" s="147"/>
      <c r="H285" s="137"/>
      <c r="I285" s="137"/>
      <c r="J285" s="138"/>
      <c r="K285" s="139"/>
      <c r="L285" s="140"/>
      <c r="M285" s="141"/>
      <c r="N285" s="148"/>
      <c r="O285" s="143"/>
      <c r="P285" s="148"/>
      <c r="Q285" s="143"/>
      <c r="R285" s="148"/>
      <c r="S285" s="143"/>
      <c r="T285" s="148"/>
      <c r="U285" s="143"/>
      <c r="V285" s="149"/>
      <c r="W285" s="150"/>
      <c r="X285" s="1"/>
      <c r="Y285" s="1"/>
      <c r="Z285" s="1"/>
    </row>
    <row r="286" spans="1:26" ht="39.75" customHeight="1" x14ac:dyDescent="0.25">
      <c r="A286" s="130">
        <f t="shared" si="2"/>
        <v>273</v>
      </c>
      <c r="B286" s="131"/>
      <c r="C286" s="132"/>
      <c r="D286" s="133"/>
      <c r="E286" s="134"/>
      <c r="F286" s="135"/>
      <c r="G286" s="134"/>
      <c r="H286" s="137"/>
      <c r="I286" s="137"/>
      <c r="J286" s="138"/>
      <c r="K286" s="139"/>
      <c r="L286" s="140"/>
      <c r="M286" s="141"/>
      <c r="N286" s="142"/>
      <c r="O286" s="143"/>
      <c r="P286" s="142"/>
      <c r="Q286" s="143"/>
      <c r="R286" s="142"/>
      <c r="S286" s="143"/>
      <c r="T286" s="142"/>
      <c r="U286" s="143"/>
      <c r="V286" s="144"/>
      <c r="W286" s="145"/>
      <c r="X286" s="1"/>
      <c r="Y286" s="1"/>
      <c r="Z286" s="1"/>
    </row>
    <row r="287" spans="1:26" ht="39.75" customHeight="1" x14ac:dyDescent="0.25">
      <c r="A287" s="130">
        <f t="shared" si="2"/>
        <v>274</v>
      </c>
      <c r="B287" s="146"/>
      <c r="C287" s="132"/>
      <c r="D287" s="133"/>
      <c r="E287" s="147"/>
      <c r="F287" s="135"/>
      <c r="G287" s="147"/>
      <c r="H287" s="137"/>
      <c r="I287" s="137"/>
      <c r="J287" s="138"/>
      <c r="K287" s="139"/>
      <c r="L287" s="140"/>
      <c r="M287" s="141"/>
      <c r="N287" s="148"/>
      <c r="O287" s="143"/>
      <c r="P287" s="148"/>
      <c r="Q287" s="143"/>
      <c r="R287" s="148"/>
      <c r="S287" s="143"/>
      <c r="T287" s="148"/>
      <c r="U287" s="143"/>
      <c r="V287" s="149"/>
      <c r="W287" s="150"/>
      <c r="X287" s="1"/>
      <c r="Y287" s="1"/>
      <c r="Z287" s="1"/>
    </row>
    <row r="288" spans="1:26" ht="39.75" customHeight="1" x14ac:dyDescent="0.25">
      <c r="A288" s="130">
        <f t="shared" si="2"/>
        <v>275</v>
      </c>
      <c r="B288" s="131"/>
      <c r="C288" s="132"/>
      <c r="D288" s="133"/>
      <c r="E288" s="134"/>
      <c r="F288" s="135"/>
      <c r="G288" s="134"/>
      <c r="H288" s="137"/>
      <c r="I288" s="137"/>
      <c r="J288" s="138"/>
      <c r="K288" s="139"/>
      <c r="L288" s="140"/>
      <c r="M288" s="141"/>
      <c r="N288" s="142"/>
      <c r="O288" s="143"/>
      <c r="P288" s="142"/>
      <c r="Q288" s="143"/>
      <c r="R288" s="142"/>
      <c r="S288" s="143"/>
      <c r="T288" s="142"/>
      <c r="U288" s="143"/>
      <c r="V288" s="144"/>
      <c r="W288" s="145"/>
      <c r="X288" s="1"/>
      <c r="Y288" s="1"/>
      <c r="Z288" s="1"/>
    </row>
    <row r="289" spans="1:26" ht="39.75" customHeight="1" x14ac:dyDescent="0.25">
      <c r="A289" s="130">
        <f t="shared" si="2"/>
        <v>276</v>
      </c>
      <c r="B289" s="146"/>
      <c r="C289" s="132"/>
      <c r="D289" s="133"/>
      <c r="E289" s="147"/>
      <c r="F289" s="135"/>
      <c r="G289" s="147"/>
      <c r="H289" s="137"/>
      <c r="I289" s="137"/>
      <c r="J289" s="138"/>
      <c r="K289" s="139"/>
      <c r="L289" s="140"/>
      <c r="M289" s="141"/>
      <c r="N289" s="148"/>
      <c r="O289" s="143"/>
      <c r="P289" s="148"/>
      <c r="Q289" s="143"/>
      <c r="R289" s="148"/>
      <c r="S289" s="143"/>
      <c r="T289" s="148"/>
      <c r="U289" s="143"/>
      <c r="V289" s="149"/>
      <c r="W289" s="150"/>
      <c r="X289" s="1"/>
      <c r="Y289" s="1"/>
      <c r="Z289" s="1"/>
    </row>
    <row r="290" spans="1:26" ht="39.75" customHeight="1" x14ac:dyDescent="0.25">
      <c r="A290" s="130">
        <f t="shared" si="2"/>
        <v>277</v>
      </c>
      <c r="B290" s="131"/>
      <c r="C290" s="132"/>
      <c r="D290" s="133"/>
      <c r="E290" s="134"/>
      <c r="F290" s="135"/>
      <c r="G290" s="134"/>
      <c r="H290" s="137"/>
      <c r="I290" s="137"/>
      <c r="J290" s="138"/>
      <c r="K290" s="139"/>
      <c r="L290" s="140"/>
      <c r="M290" s="141"/>
      <c r="N290" s="142"/>
      <c r="O290" s="143"/>
      <c r="P290" s="142"/>
      <c r="Q290" s="143"/>
      <c r="R290" s="142"/>
      <c r="S290" s="143"/>
      <c r="T290" s="142"/>
      <c r="U290" s="143"/>
      <c r="V290" s="144"/>
      <c r="W290" s="145"/>
      <c r="X290" s="1"/>
      <c r="Y290" s="1"/>
      <c r="Z290" s="1"/>
    </row>
    <row r="291" spans="1:26" ht="39.75" customHeight="1" x14ac:dyDescent="0.25">
      <c r="A291" s="130">
        <f t="shared" si="2"/>
        <v>278</v>
      </c>
      <c r="B291" s="146"/>
      <c r="C291" s="132"/>
      <c r="D291" s="133"/>
      <c r="E291" s="147"/>
      <c r="F291" s="135"/>
      <c r="G291" s="147"/>
      <c r="H291" s="137"/>
      <c r="I291" s="137"/>
      <c r="J291" s="138"/>
      <c r="K291" s="139"/>
      <c r="L291" s="140"/>
      <c r="M291" s="141"/>
      <c r="N291" s="148"/>
      <c r="O291" s="143"/>
      <c r="P291" s="148"/>
      <c r="Q291" s="143"/>
      <c r="R291" s="148"/>
      <c r="S291" s="143"/>
      <c r="T291" s="148"/>
      <c r="U291" s="143"/>
      <c r="V291" s="149"/>
      <c r="W291" s="150"/>
      <c r="X291" s="1"/>
      <c r="Y291" s="1"/>
      <c r="Z291" s="1"/>
    </row>
    <row r="292" spans="1:26" ht="39.75" customHeight="1" x14ac:dyDescent="0.25">
      <c r="A292" s="130">
        <f t="shared" si="2"/>
        <v>279</v>
      </c>
      <c r="B292" s="131"/>
      <c r="C292" s="132"/>
      <c r="D292" s="133"/>
      <c r="E292" s="134"/>
      <c r="F292" s="135"/>
      <c r="G292" s="134"/>
      <c r="H292" s="137"/>
      <c r="I292" s="137"/>
      <c r="J292" s="138"/>
      <c r="K292" s="139"/>
      <c r="L292" s="140"/>
      <c r="M292" s="141"/>
      <c r="N292" s="142"/>
      <c r="O292" s="143"/>
      <c r="P292" s="142"/>
      <c r="Q292" s="143"/>
      <c r="R292" s="142"/>
      <c r="S292" s="143"/>
      <c r="T292" s="142"/>
      <c r="U292" s="143"/>
      <c r="V292" s="144"/>
      <c r="W292" s="145"/>
      <c r="X292" s="1"/>
      <c r="Y292" s="1"/>
      <c r="Z292" s="1"/>
    </row>
    <row r="293" spans="1:26" ht="39.75" customHeight="1" x14ac:dyDescent="0.25">
      <c r="A293" s="130">
        <f t="shared" si="2"/>
        <v>280</v>
      </c>
      <c r="B293" s="146"/>
      <c r="C293" s="132"/>
      <c r="D293" s="133"/>
      <c r="E293" s="147"/>
      <c r="F293" s="135"/>
      <c r="G293" s="147"/>
      <c r="H293" s="137"/>
      <c r="I293" s="137"/>
      <c r="J293" s="138"/>
      <c r="K293" s="139"/>
      <c r="L293" s="140"/>
      <c r="M293" s="141"/>
      <c r="N293" s="148"/>
      <c r="O293" s="143"/>
      <c r="P293" s="148"/>
      <c r="Q293" s="143"/>
      <c r="R293" s="148"/>
      <c r="S293" s="143"/>
      <c r="T293" s="148"/>
      <c r="U293" s="143"/>
      <c r="V293" s="149"/>
      <c r="W293" s="150"/>
      <c r="X293" s="1"/>
      <c r="Y293" s="1"/>
      <c r="Z293" s="1"/>
    </row>
    <row r="294" spans="1:26" ht="39.75" customHeight="1" x14ac:dyDescent="0.25">
      <c r="A294" s="130">
        <f t="shared" si="2"/>
        <v>281</v>
      </c>
      <c r="B294" s="131"/>
      <c r="C294" s="132"/>
      <c r="D294" s="133"/>
      <c r="E294" s="134"/>
      <c r="F294" s="135"/>
      <c r="G294" s="134"/>
      <c r="H294" s="137"/>
      <c r="I294" s="137"/>
      <c r="J294" s="138"/>
      <c r="K294" s="139"/>
      <c r="L294" s="140"/>
      <c r="M294" s="141"/>
      <c r="N294" s="142"/>
      <c r="O294" s="143"/>
      <c r="P294" s="142"/>
      <c r="Q294" s="143"/>
      <c r="R294" s="142"/>
      <c r="S294" s="143"/>
      <c r="T294" s="142"/>
      <c r="U294" s="143"/>
      <c r="V294" s="144"/>
      <c r="W294" s="145"/>
      <c r="X294" s="1"/>
      <c r="Y294" s="1"/>
      <c r="Z294" s="1"/>
    </row>
    <row r="295" spans="1:26" ht="39.75" customHeight="1" x14ac:dyDescent="0.25">
      <c r="A295" s="130">
        <f t="shared" si="2"/>
        <v>282</v>
      </c>
      <c r="B295" s="146"/>
      <c r="C295" s="132"/>
      <c r="D295" s="133"/>
      <c r="E295" s="147"/>
      <c r="F295" s="135"/>
      <c r="G295" s="147"/>
      <c r="H295" s="137"/>
      <c r="I295" s="137"/>
      <c r="J295" s="138"/>
      <c r="K295" s="139"/>
      <c r="L295" s="140"/>
      <c r="M295" s="141"/>
      <c r="N295" s="148"/>
      <c r="O295" s="143"/>
      <c r="P295" s="148"/>
      <c r="Q295" s="143"/>
      <c r="R295" s="148"/>
      <c r="S295" s="143"/>
      <c r="T295" s="148"/>
      <c r="U295" s="143"/>
      <c r="V295" s="149"/>
      <c r="W295" s="150"/>
      <c r="X295" s="1"/>
      <c r="Y295" s="1"/>
      <c r="Z295" s="1"/>
    </row>
    <row r="296" spans="1:26" ht="39.75" customHeight="1" x14ac:dyDescent="0.25">
      <c r="A296" s="130">
        <f t="shared" si="2"/>
        <v>283</v>
      </c>
      <c r="B296" s="131"/>
      <c r="C296" s="132"/>
      <c r="D296" s="133"/>
      <c r="E296" s="134"/>
      <c r="F296" s="135"/>
      <c r="G296" s="134"/>
      <c r="H296" s="137"/>
      <c r="I296" s="137"/>
      <c r="J296" s="138"/>
      <c r="K296" s="139"/>
      <c r="L296" s="140"/>
      <c r="M296" s="141"/>
      <c r="N296" s="142"/>
      <c r="O296" s="143"/>
      <c r="P296" s="142"/>
      <c r="Q296" s="143"/>
      <c r="R296" s="142"/>
      <c r="S296" s="143"/>
      <c r="T296" s="142"/>
      <c r="U296" s="143"/>
      <c r="V296" s="144"/>
      <c r="W296" s="145"/>
      <c r="X296" s="1"/>
      <c r="Y296" s="1"/>
      <c r="Z296" s="1"/>
    </row>
    <row r="297" spans="1:26" ht="39.75" customHeight="1" x14ac:dyDescent="0.25">
      <c r="A297" s="130">
        <f t="shared" si="2"/>
        <v>284</v>
      </c>
      <c r="B297" s="146"/>
      <c r="C297" s="132"/>
      <c r="D297" s="133"/>
      <c r="E297" s="147"/>
      <c r="F297" s="135"/>
      <c r="G297" s="147"/>
      <c r="H297" s="137"/>
      <c r="I297" s="137"/>
      <c r="J297" s="138"/>
      <c r="K297" s="139"/>
      <c r="L297" s="140"/>
      <c r="M297" s="141"/>
      <c r="N297" s="148"/>
      <c r="O297" s="143"/>
      <c r="P297" s="148"/>
      <c r="Q297" s="143"/>
      <c r="R297" s="148"/>
      <c r="S297" s="143"/>
      <c r="T297" s="148"/>
      <c r="U297" s="143"/>
      <c r="V297" s="149"/>
      <c r="W297" s="150"/>
      <c r="X297" s="1"/>
      <c r="Y297" s="1"/>
      <c r="Z297" s="1"/>
    </row>
    <row r="298" spans="1:26" ht="39.75" customHeight="1" x14ac:dyDescent="0.25">
      <c r="A298" s="130">
        <f t="shared" si="2"/>
        <v>285</v>
      </c>
      <c r="B298" s="131"/>
      <c r="C298" s="132"/>
      <c r="D298" s="133"/>
      <c r="E298" s="134"/>
      <c r="F298" s="135"/>
      <c r="G298" s="134"/>
      <c r="H298" s="137"/>
      <c r="I298" s="137"/>
      <c r="J298" s="138"/>
      <c r="K298" s="139"/>
      <c r="L298" s="140"/>
      <c r="M298" s="141"/>
      <c r="N298" s="142"/>
      <c r="O298" s="143"/>
      <c r="P298" s="142"/>
      <c r="Q298" s="143"/>
      <c r="R298" s="142"/>
      <c r="S298" s="143"/>
      <c r="T298" s="142"/>
      <c r="U298" s="143"/>
      <c r="V298" s="144"/>
      <c r="W298" s="145"/>
      <c r="X298" s="1"/>
      <c r="Y298" s="1"/>
      <c r="Z298" s="1"/>
    </row>
    <row r="299" spans="1:26" ht="39.75" customHeight="1" x14ac:dyDescent="0.25">
      <c r="A299" s="130">
        <f t="shared" si="2"/>
        <v>286</v>
      </c>
      <c r="B299" s="146"/>
      <c r="C299" s="132"/>
      <c r="D299" s="133"/>
      <c r="E299" s="147"/>
      <c r="F299" s="135"/>
      <c r="G299" s="147"/>
      <c r="H299" s="137"/>
      <c r="I299" s="137"/>
      <c r="J299" s="138"/>
      <c r="K299" s="139"/>
      <c r="L299" s="140"/>
      <c r="M299" s="141"/>
      <c r="N299" s="148"/>
      <c r="O299" s="143"/>
      <c r="P299" s="148"/>
      <c r="Q299" s="143"/>
      <c r="R299" s="148"/>
      <c r="S299" s="143"/>
      <c r="T299" s="148"/>
      <c r="U299" s="143"/>
      <c r="V299" s="149"/>
      <c r="W299" s="150"/>
      <c r="X299" s="1"/>
      <c r="Y299" s="1"/>
      <c r="Z299" s="1"/>
    </row>
    <row r="300" spans="1:26" ht="39.75" customHeight="1" x14ac:dyDescent="0.25">
      <c r="A300" s="130">
        <f t="shared" si="2"/>
        <v>287</v>
      </c>
      <c r="B300" s="131"/>
      <c r="C300" s="132"/>
      <c r="D300" s="133"/>
      <c r="E300" s="134"/>
      <c r="F300" s="135"/>
      <c r="G300" s="134"/>
      <c r="H300" s="137"/>
      <c r="I300" s="137"/>
      <c r="J300" s="138"/>
      <c r="K300" s="139"/>
      <c r="L300" s="140"/>
      <c r="M300" s="141"/>
      <c r="N300" s="142"/>
      <c r="O300" s="143"/>
      <c r="P300" s="142"/>
      <c r="Q300" s="143"/>
      <c r="R300" s="142"/>
      <c r="S300" s="143"/>
      <c r="T300" s="142"/>
      <c r="U300" s="143"/>
      <c r="V300" s="144"/>
      <c r="W300" s="145"/>
      <c r="X300" s="1"/>
      <c r="Y300" s="1"/>
      <c r="Z300" s="1"/>
    </row>
    <row r="301" spans="1:26" ht="39.75" customHeight="1" x14ac:dyDescent="0.25">
      <c r="A301" s="130">
        <f t="shared" si="2"/>
        <v>288</v>
      </c>
      <c r="B301" s="146"/>
      <c r="C301" s="132"/>
      <c r="D301" s="133"/>
      <c r="E301" s="147"/>
      <c r="F301" s="135"/>
      <c r="G301" s="147"/>
      <c r="H301" s="137"/>
      <c r="I301" s="137"/>
      <c r="J301" s="138"/>
      <c r="K301" s="139"/>
      <c r="L301" s="140"/>
      <c r="M301" s="141"/>
      <c r="N301" s="148"/>
      <c r="O301" s="143"/>
      <c r="P301" s="148"/>
      <c r="Q301" s="143"/>
      <c r="R301" s="148"/>
      <c r="S301" s="143"/>
      <c r="T301" s="148"/>
      <c r="U301" s="143"/>
      <c r="V301" s="149"/>
      <c r="W301" s="150"/>
      <c r="X301" s="1"/>
      <c r="Y301" s="1"/>
      <c r="Z301" s="1"/>
    </row>
    <row r="302" spans="1:26" ht="39.75" customHeight="1" x14ac:dyDescent="0.25">
      <c r="A302" s="130">
        <f t="shared" si="2"/>
        <v>289</v>
      </c>
      <c r="B302" s="131"/>
      <c r="C302" s="132"/>
      <c r="D302" s="133"/>
      <c r="E302" s="134"/>
      <c r="F302" s="135"/>
      <c r="G302" s="134"/>
      <c r="H302" s="137"/>
      <c r="I302" s="137"/>
      <c r="J302" s="138"/>
      <c r="K302" s="139"/>
      <c r="L302" s="140"/>
      <c r="M302" s="141"/>
      <c r="N302" s="142"/>
      <c r="O302" s="143"/>
      <c r="P302" s="142"/>
      <c r="Q302" s="143"/>
      <c r="R302" s="142"/>
      <c r="S302" s="143"/>
      <c r="T302" s="142"/>
      <c r="U302" s="143"/>
      <c r="V302" s="144"/>
      <c r="W302" s="145"/>
      <c r="X302" s="1"/>
      <c r="Y302" s="1"/>
      <c r="Z302" s="1"/>
    </row>
    <row r="303" spans="1:26" ht="39.75" customHeight="1" x14ac:dyDescent="0.25">
      <c r="A303" s="130">
        <f t="shared" si="2"/>
        <v>290</v>
      </c>
      <c r="B303" s="146"/>
      <c r="C303" s="132"/>
      <c r="D303" s="133"/>
      <c r="E303" s="147"/>
      <c r="F303" s="135"/>
      <c r="G303" s="147"/>
      <c r="H303" s="137"/>
      <c r="I303" s="137"/>
      <c r="J303" s="138"/>
      <c r="K303" s="139"/>
      <c r="L303" s="140"/>
      <c r="M303" s="141"/>
      <c r="N303" s="148"/>
      <c r="O303" s="143"/>
      <c r="P303" s="148"/>
      <c r="Q303" s="143"/>
      <c r="R303" s="148"/>
      <c r="S303" s="143"/>
      <c r="T303" s="148"/>
      <c r="U303" s="143"/>
      <c r="V303" s="149"/>
      <c r="W303" s="150"/>
      <c r="X303" s="1"/>
      <c r="Y303" s="1"/>
      <c r="Z303" s="1"/>
    </row>
    <row r="304" spans="1:26" ht="39.75" customHeight="1" x14ac:dyDescent="0.25">
      <c r="A304" s="130">
        <f t="shared" si="2"/>
        <v>291</v>
      </c>
      <c r="B304" s="131"/>
      <c r="C304" s="132"/>
      <c r="D304" s="133"/>
      <c r="E304" s="134"/>
      <c r="F304" s="135"/>
      <c r="G304" s="134"/>
      <c r="H304" s="137"/>
      <c r="I304" s="137"/>
      <c r="J304" s="138"/>
      <c r="K304" s="139"/>
      <c r="L304" s="140"/>
      <c r="M304" s="141"/>
      <c r="N304" s="142"/>
      <c r="O304" s="143"/>
      <c r="P304" s="142"/>
      <c r="Q304" s="143"/>
      <c r="R304" s="142"/>
      <c r="S304" s="143"/>
      <c r="T304" s="142"/>
      <c r="U304" s="143"/>
      <c r="V304" s="144"/>
      <c r="W304" s="145"/>
      <c r="X304" s="1"/>
      <c r="Y304" s="1"/>
      <c r="Z304" s="1"/>
    </row>
    <row r="305" spans="1:26" ht="39.75" customHeight="1" x14ac:dyDescent="0.25">
      <c r="A305" s="130">
        <f t="shared" si="2"/>
        <v>292</v>
      </c>
      <c r="B305" s="146"/>
      <c r="C305" s="132"/>
      <c r="D305" s="133"/>
      <c r="E305" s="147"/>
      <c r="F305" s="135"/>
      <c r="G305" s="147"/>
      <c r="H305" s="137"/>
      <c r="I305" s="137"/>
      <c r="J305" s="138"/>
      <c r="K305" s="139"/>
      <c r="L305" s="140"/>
      <c r="M305" s="141"/>
      <c r="N305" s="148"/>
      <c r="O305" s="143"/>
      <c r="P305" s="148"/>
      <c r="Q305" s="143"/>
      <c r="R305" s="148"/>
      <c r="S305" s="143"/>
      <c r="T305" s="148"/>
      <c r="U305" s="143"/>
      <c r="V305" s="149"/>
      <c r="W305" s="150"/>
      <c r="X305" s="1"/>
      <c r="Y305" s="1"/>
      <c r="Z305" s="1"/>
    </row>
    <row r="306" spans="1:26" ht="39.75" customHeight="1" x14ac:dyDescent="0.25">
      <c r="A306" s="130">
        <f t="shared" si="2"/>
        <v>293</v>
      </c>
      <c r="B306" s="131"/>
      <c r="C306" s="132"/>
      <c r="D306" s="133"/>
      <c r="E306" s="134"/>
      <c r="F306" s="135"/>
      <c r="G306" s="134"/>
      <c r="H306" s="137"/>
      <c r="I306" s="137"/>
      <c r="J306" s="138"/>
      <c r="K306" s="139"/>
      <c r="L306" s="140"/>
      <c r="M306" s="141"/>
      <c r="N306" s="142"/>
      <c r="O306" s="143"/>
      <c r="P306" s="142"/>
      <c r="Q306" s="143"/>
      <c r="R306" s="142"/>
      <c r="S306" s="143"/>
      <c r="T306" s="142"/>
      <c r="U306" s="143"/>
      <c r="V306" s="144"/>
      <c r="W306" s="145"/>
      <c r="X306" s="1"/>
      <c r="Y306" s="1"/>
      <c r="Z306" s="1"/>
    </row>
    <row r="307" spans="1:26" ht="39.75" customHeight="1" x14ac:dyDescent="0.25">
      <c r="A307" s="130">
        <f t="shared" si="2"/>
        <v>294</v>
      </c>
      <c r="B307" s="146"/>
      <c r="C307" s="132"/>
      <c r="D307" s="133"/>
      <c r="E307" s="147"/>
      <c r="F307" s="135"/>
      <c r="G307" s="147"/>
      <c r="H307" s="137"/>
      <c r="I307" s="137"/>
      <c r="J307" s="138"/>
      <c r="K307" s="139"/>
      <c r="L307" s="140"/>
      <c r="M307" s="141"/>
      <c r="N307" s="148"/>
      <c r="O307" s="143"/>
      <c r="P307" s="148"/>
      <c r="Q307" s="143"/>
      <c r="R307" s="148"/>
      <c r="S307" s="143"/>
      <c r="T307" s="148"/>
      <c r="U307" s="143"/>
      <c r="V307" s="149"/>
      <c r="W307" s="150"/>
      <c r="X307" s="1"/>
      <c r="Y307" s="1"/>
      <c r="Z307" s="1"/>
    </row>
    <row r="308" spans="1:26" ht="39.75" customHeight="1" x14ac:dyDescent="0.25">
      <c r="A308" s="130">
        <f t="shared" si="2"/>
        <v>295</v>
      </c>
      <c r="B308" s="131"/>
      <c r="C308" s="132"/>
      <c r="D308" s="133"/>
      <c r="E308" s="134"/>
      <c r="F308" s="135"/>
      <c r="G308" s="134"/>
      <c r="H308" s="137"/>
      <c r="I308" s="137"/>
      <c r="J308" s="138"/>
      <c r="K308" s="139"/>
      <c r="L308" s="140"/>
      <c r="M308" s="141"/>
      <c r="N308" s="142"/>
      <c r="O308" s="143"/>
      <c r="P308" s="142"/>
      <c r="Q308" s="143"/>
      <c r="R308" s="142"/>
      <c r="S308" s="143"/>
      <c r="T308" s="142"/>
      <c r="U308" s="143"/>
      <c r="V308" s="144"/>
      <c r="W308" s="145"/>
      <c r="X308" s="1"/>
      <c r="Y308" s="1"/>
      <c r="Z308" s="1"/>
    </row>
    <row r="309" spans="1:26" ht="39.75" customHeight="1" x14ac:dyDescent="0.25">
      <c r="A309" s="130">
        <f t="shared" si="2"/>
        <v>296</v>
      </c>
      <c r="B309" s="146"/>
      <c r="C309" s="132"/>
      <c r="D309" s="133"/>
      <c r="E309" s="147"/>
      <c r="F309" s="135"/>
      <c r="G309" s="147"/>
      <c r="H309" s="137"/>
      <c r="I309" s="137"/>
      <c r="J309" s="138"/>
      <c r="K309" s="139"/>
      <c r="L309" s="140"/>
      <c r="M309" s="141"/>
      <c r="N309" s="148"/>
      <c r="O309" s="143"/>
      <c r="P309" s="148"/>
      <c r="Q309" s="143"/>
      <c r="R309" s="148"/>
      <c r="S309" s="143"/>
      <c r="T309" s="148"/>
      <c r="U309" s="143"/>
      <c r="V309" s="149"/>
      <c r="W309" s="150"/>
      <c r="X309" s="1"/>
      <c r="Y309" s="1"/>
      <c r="Z309" s="1"/>
    </row>
    <row r="310" spans="1:26" ht="39.75" customHeight="1" x14ac:dyDescent="0.25">
      <c r="A310" s="130">
        <f t="shared" si="2"/>
        <v>297</v>
      </c>
      <c r="B310" s="131"/>
      <c r="C310" s="132"/>
      <c r="D310" s="133"/>
      <c r="E310" s="134"/>
      <c r="F310" s="135"/>
      <c r="G310" s="134"/>
      <c r="H310" s="137"/>
      <c r="I310" s="137"/>
      <c r="J310" s="138"/>
      <c r="K310" s="139"/>
      <c r="L310" s="140"/>
      <c r="M310" s="141"/>
      <c r="N310" s="142"/>
      <c r="O310" s="143"/>
      <c r="P310" s="142"/>
      <c r="Q310" s="143"/>
      <c r="R310" s="142"/>
      <c r="S310" s="143"/>
      <c r="T310" s="142"/>
      <c r="U310" s="143"/>
      <c r="V310" s="144"/>
      <c r="W310" s="145"/>
      <c r="X310" s="1"/>
      <c r="Y310" s="1"/>
      <c r="Z310" s="1"/>
    </row>
    <row r="311" spans="1:26" ht="39.75" customHeight="1" x14ac:dyDescent="0.25">
      <c r="A311" s="130">
        <f t="shared" si="2"/>
        <v>298</v>
      </c>
      <c r="B311" s="146"/>
      <c r="C311" s="132"/>
      <c r="D311" s="133"/>
      <c r="E311" s="147"/>
      <c r="F311" s="135"/>
      <c r="G311" s="147"/>
      <c r="H311" s="137"/>
      <c r="I311" s="137"/>
      <c r="J311" s="138"/>
      <c r="K311" s="139"/>
      <c r="L311" s="140"/>
      <c r="M311" s="141"/>
      <c r="N311" s="148"/>
      <c r="O311" s="143"/>
      <c r="P311" s="148"/>
      <c r="Q311" s="143"/>
      <c r="R311" s="148"/>
      <c r="S311" s="143"/>
      <c r="T311" s="148"/>
      <c r="U311" s="143"/>
      <c r="V311" s="149"/>
      <c r="W311" s="150"/>
      <c r="X311" s="1"/>
      <c r="Y311" s="1"/>
      <c r="Z311" s="1"/>
    </row>
    <row r="312" spans="1:26" ht="39.75" customHeight="1" x14ac:dyDescent="0.25">
      <c r="A312" s="130">
        <f t="shared" si="2"/>
        <v>299</v>
      </c>
      <c r="B312" s="131"/>
      <c r="C312" s="132"/>
      <c r="D312" s="133"/>
      <c r="E312" s="134"/>
      <c r="F312" s="135"/>
      <c r="G312" s="134"/>
      <c r="H312" s="137"/>
      <c r="I312" s="137"/>
      <c r="J312" s="138"/>
      <c r="K312" s="139"/>
      <c r="L312" s="140"/>
      <c r="M312" s="141"/>
      <c r="N312" s="142"/>
      <c r="O312" s="143"/>
      <c r="P312" s="142"/>
      <c r="Q312" s="143"/>
      <c r="R312" s="142"/>
      <c r="S312" s="143"/>
      <c r="T312" s="142"/>
      <c r="U312" s="143"/>
      <c r="V312" s="144"/>
      <c r="W312" s="145"/>
      <c r="X312" s="1"/>
      <c r="Y312" s="1"/>
      <c r="Z312" s="1"/>
    </row>
    <row r="313" spans="1:26" ht="39.75" customHeight="1" x14ac:dyDescent="0.25">
      <c r="A313" s="130">
        <f t="shared" si="2"/>
        <v>300</v>
      </c>
      <c r="B313" s="146"/>
      <c r="C313" s="132"/>
      <c r="D313" s="133"/>
      <c r="E313" s="147"/>
      <c r="F313" s="135"/>
      <c r="G313" s="147"/>
      <c r="H313" s="137"/>
      <c r="I313" s="137"/>
      <c r="J313" s="138"/>
      <c r="K313" s="139"/>
      <c r="L313" s="140"/>
      <c r="M313" s="141"/>
      <c r="N313" s="148"/>
      <c r="O313" s="143"/>
      <c r="P313" s="148"/>
      <c r="Q313" s="143"/>
      <c r="R313" s="148"/>
      <c r="S313" s="143"/>
      <c r="T313" s="148"/>
      <c r="U313" s="143"/>
      <c r="V313" s="149"/>
      <c r="W313" s="150"/>
      <c r="X313" s="1"/>
      <c r="Y313" s="1"/>
      <c r="Z313" s="1"/>
    </row>
    <row r="314" spans="1:26" ht="39.75" customHeight="1" x14ac:dyDescent="0.25">
      <c r="A314" s="130">
        <f t="shared" si="2"/>
        <v>301</v>
      </c>
      <c r="B314" s="131"/>
      <c r="C314" s="132"/>
      <c r="D314" s="133"/>
      <c r="E314" s="134"/>
      <c r="F314" s="135"/>
      <c r="G314" s="134"/>
      <c r="H314" s="136"/>
      <c r="I314" s="137"/>
      <c r="J314" s="138"/>
      <c r="K314" s="139"/>
      <c r="L314" s="140"/>
      <c r="M314" s="141"/>
      <c r="N314" s="142"/>
      <c r="O314" s="143"/>
      <c r="P314" s="142"/>
      <c r="Q314" s="143"/>
      <c r="R314" s="142"/>
      <c r="S314" s="143"/>
      <c r="T314" s="142"/>
      <c r="U314" s="143"/>
      <c r="V314" s="144"/>
      <c r="W314" s="145"/>
      <c r="X314" s="1"/>
      <c r="Y314" s="1"/>
      <c r="Z314" s="1"/>
    </row>
    <row r="315" spans="1:26" ht="39.75" customHeight="1" x14ac:dyDescent="0.25">
      <c r="A315" s="130">
        <f t="shared" si="2"/>
        <v>302</v>
      </c>
      <c r="B315" s="146"/>
      <c r="C315" s="132"/>
      <c r="D315" s="133"/>
      <c r="E315" s="147"/>
      <c r="F315" s="135"/>
      <c r="G315" s="147"/>
      <c r="H315" s="137"/>
      <c r="I315" s="137"/>
      <c r="J315" s="138"/>
      <c r="K315" s="139"/>
      <c r="L315" s="140"/>
      <c r="M315" s="141"/>
      <c r="N315" s="148"/>
      <c r="O315" s="143"/>
      <c r="P315" s="148"/>
      <c r="Q315" s="143"/>
      <c r="R315" s="148"/>
      <c r="S315" s="143"/>
      <c r="T315" s="148"/>
      <c r="U315" s="143"/>
      <c r="V315" s="149"/>
      <c r="W315" s="150"/>
      <c r="X315" s="1"/>
      <c r="Y315" s="1"/>
      <c r="Z315" s="1"/>
    </row>
    <row r="316" spans="1:26" ht="39.75" customHeight="1" x14ac:dyDescent="0.25">
      <c r="A316" s="130">
        <f t="shared" si="2"/>
        <v>303</v>
      </c>
      <c r="B316" s="131"/>
      <c r="C316" s="132"/>
      <c r="D316" s="133"/>
      <c r="E316" s="134"/>
      <c r="F316" s="135"/>
      <c r="G316" s="134"/>
      <c r="H316" s="137"/>
      <c r="I316" s="137"/>
      <c r="J316" s="138"/>
      <c r="K316" s="139"/>
      <c r="L316" s="140"/>
      <c r="M316" s="141"/>
      <c r="N316" s="142"/>
      <c r="O316" s="143"/>
      <c r="P316" s="142"/>
      <c r="Q316" s="143"/>
      <c r="R316" s="142"/>
      <c r="S316" s="143"/>
      <c r="T316" s="142"/>
      <c r="U316" s="143"/>
      <c r="V316" s="144"/>
      <c r="W316" s="145"/>
      <c r="X316" s="1"/>
      <c r="Y316" s="1"/>
      <c r="Z316" s="1"/>
    </row>
    <row r="317" spans="1:26" ht="39.75" customHeight="1" x14ac:dyDescent="0.25">
      <c r="A317" s="130">
        <f t="shared" si="2"/>
        <v>304</v>
      </c>
      <c r="B317" s="146"/>
      <c r="C317" s="132"/>
      <c r="D317" s="133"/>
      <c r="E317" s="147"/>
      <c r="F317" s="135"/>
      <c r="G317" s="147"/>
      <c r="H317" s="137"/>
      <c r="I317" s="137"/>
      <c r="J317" s="138"/>
      <c r="K317" s="139"/>
      <c r="L317" s="140"/>
      <c r="M317" s="141"/>
      <c r="N317" s="148"/>
      <c r="O317" s="143"/>
      <c r="P317" s="148"/>
      <c r="Q317" s="143"/>
      <c r="R317" s="148"/>
      <c r="S317" s="143"/>
      <c r="T317" s="148"/>
      <c r="U317" s="143"/>
      <c r="V317" s="149"/>
      <c r="W317" s="150"/>
      <c r="X317" s="1"/>
      <c r="Y317" s="1"/>
      <c r="Z317" s="1"/>
    </row>
    <row r="318" spans="1:26" ht="39.75" customHeight="1" x14ac:dyDescent="0.25">
      <c r="A318" s="130">
        <f t="shared" si="2"/>
        <v>305</v>
      </c>
      <c r="B318" s="131"/>
      <c r="C318" s="132"/>
      <c r="D318" s="133"/>
      <c r="E318" s="134"/>
      <c r="F318" s="135"/>
      <c r="G318" s="134"/>
      <c r="H318" s="137"/>
      <c r="I318" s="137"/>
      <c r="J318" s="138"/>
      <c r="K318" s="139"/>
      <c r="L318" s="140"/>
      <c r="M318" s="141"/>
      <c r="N318" s="142"/>
      <c r="O318" s="143"/>
      <c r="P318" s="142"/>
      <c r="Q318" s="143"/>
      <c r="R318" s="142"/>
      <c r="S318" s="143"/>
      <c r="T318" s="142"/>
      <c r="U318" s="143"/>
      <c r="V318" s="144"/>
      <c r="W318" s="145"/>
      <c r="X318" s="1"/>
      <c r="Y318" s="1"/>
      <c r="Z318" s="1"/>
    </row>
    <row r="319" spans="1:26" ht="39.75" customHeight="1" x14ac:dyDescent="0.25">
      <c r="A319" s="130">
        <f t="shared" si="2"/>
        <v>306</v>
      </c>
      <c r="B319" s="146"/>
      <c r="C319" s="132"/>
      <c r="D319" s="133"/>
      <c r="E319" s="147"/>
      <c r="F319" s="135"/>
      <c r="G319" s="147"/>
      <c r="H319" s="137"/>
      <c r="I319" s="137"/>
      <c r="J319" s="138"/>
      <c r="K319" s="139"/>
      <c r="L319" s="140"/>
      <c r="M319" s="141"/>
      <c r="N319" s="148"/>
      <c r="O319" s="143"/>
      <c r="P319" s="148"/>
      <c r="Q319" s="143"/>
      <c r="R319" s="148"/>
      <c r="S319" s="143"/>
      <c r="T319" s="148"/>
      <c r="U319" s="143"/>
      <c r="V319" s="149"/>
      <c r="W319" s="150"/>
      <c r="X319" s="1"/>
      <c r="Y319" s="1"/>
      <c r="Z319" s="1"/>
    </row>
    <row r="320" spans="1:26" ht="39.75" customHeight="1" x14ac:dyDescent="0.25">
      <c r="A320" s="130">
        <f t="shared" si="2"/>
        <v>307</v>
      </c>
      <c r="B320" s="131"/>
      <c r="C320" s="132"/>
      <c r="D320" s="133"/>
      <c r="E320" s="134"/>
      <c r="F320" s="135"/>
      <c r="G320" s="134"/>
      <c r="H320" s="137"/>
      <c r="I320" s="137"/>
      <c r="J320" s="138"/>
      <c r="K320" s="139"/>
      <c r="L320" s="140"/>
      <c r="M320" s="141"/>
      <c r="N320" s="142"/>
      <c r="O320" s="143"/>
      <c r="P320" s="142"/>
      <c r="Q320" s="143"/>
      <c r="R320" s="142"/>
      <c r="S320" s="143"/>
      <c r="T320" s="142"/>
      <c r="U320" s="143"/>
      <c r="V320" s="144"/>
      <c r="W320" s="145"/>
      <c r="X320" s="1"/>
      <c r="Y320" s="1"/>
      <c r="Z320" s="1"/>
    </row>
    <row r="321" spans="1:26" ht="39.75" customHeight="1" x14ac:dyDescent="0.25">
      <c r="A321" s="130">
        <f t="shared" si="2"/>
        <v>308</v>
      </c>
      <c r="B321" s="146"/>
      <c r="C321" s="132"/>
      <c r="D321" s="133"/>
      <c r="E321" s="147"/>
      <c r="F321" s="135"/>
      <c r="G321" s="147"/>
      <c r="H321" s="137"/>
      <c r="I321" s="137"/>
      <c r="J321" s="138"/>
      <c r="K321" s="139"/>
      <c r="L321" s="140"/>
      <c r="M321" s="141"/>
      <c r="N321" s="148"/>
      <c r="O321" s="143"/>
      <c r="P321" s="148"/>
      <c r="Q321" s="143"/>
      <c r="R321" s="148"/>
      <c r="S321" s="143"/>
      <c r="T321" s="148"/>
      <c r="U321" s="143"/>
      <c r="V321" s="149"/>
      <c r="W321" s="150"/>
      <c r="X321" s="1"/>
      <c r="Y321" s="1"/>
      <c r="Z321" s="1"/>
    </row>
    <row r="322" spans="1:26" ht="39.75" customHeight="1" x14ac:dyDescent="0.25">
      <c r="A322" s="130">
        <f t="shared" si="2"/>
        <v>309</v>
      </c>
      <c r="B322" s="131"/>
      <c r="C322" s="132"/>
      <c r="D322" s="133"/>
      <c r="E322" s="134"/>
      <c r="F322" s="135"/>
      <c r="G322" s="134"/>
      <c r="H322" s="137"/>
      <c r="I322" s="137"/>
      <c r="J322" s="138"/>
      <c r="K322" s="139"/>
      <c r="L322" s="140"/>
      <c r="M322" s="141"/>
      <c r="N322" s="142"/>
      <c r="O322" s="143"/>
      <c r="P322" s="142"/>
      <c r="Q322" s="143"/>
      <c r="R322" s="142"/>
      <c r="S322" s="143"/>
      <c r="T322" s="142"/>
      <c r="U322" s="143"/>
      <c r="V322" s="144"/>
      <c r="W322" s="145"/>
      <c r="X322" s="1"/>
      <c r="Y322" s="1"/>
      <c r="Z322" s="1"/>
    </row>
    <row r="323" spans="1:26" ht="39.75" customHeight="1" x14ac:dyDescent="0.25">
      <c r="A323" s="130">
        <f t="shared" si="2"/>
        <v>310</v>
      </c>
      <c r="B323" s="146"/>
      <c r="C323" s="132"/>
      <c r="D323" s="133"/>
      <c r="E323" s="147"/>
      <c r="F323" s="135"/>
      <c r="G323" s="147"/>
      <c r="H323" s="137"/>
      <c r="I323" s="137"/>
      <c r="J323" s="138"/>
      <c r="K323" s="139"/>
      <c r="L323" s="140"/>
      <c r="M323" s="141"/>
      <c r="N323" s="148"/>
      <c r="O323" s="143"/>
      <c r="P323" s="148"/>
      <c r="Q323" s="143"/>
      <c r="R323" s="148"/>
      <c r="S323" s="143"/>
      <c r="T323" s="148"/>
      <c r="U323" s="143"/>
      <c r="V323" s="149"/>
      <c r="W323" s="150"/>
      <c r="X323" s="1"/>
      <c r="Y323" s="1"/>
      <c r="Z323" s="1"/>
    </row>
    <row r="324" spans="1:26" ht="39.75" customHeight="1" x14ac:dyDescent="0.25">
      <c r="A324" s="130">
        <f t="shared" si="2"/>
        <v>311</v>
      </c>
      <c r="B324" s="131"/>
      <c r="C324" s="132"/>
      <c r="D324" s="133"/>
      <c r="E324" s="134"/>
      <c r="F324" s="135"/>
      <c r="G324" s="134"/>
      <c r="H324" s="137"/>
      <c r="I324" s="137"/>
      <c r="J324" s="138"/>
      <c r="K324" s="139"/>
      <c r="L324" s="140"/>
      <c r="M324" s="141"/>
      <c r="N324" s="142"/>
      <c r="O324" s="143"/>
      <c r="P324" s="142"/>
      <c r="Q324" s="143"/>
      <c r="R324" s="142"/>
      <c r="S324" s="143"/>
      <c r="T324" s="142"/>
      <c r="U324" s="143"/>
      <c r="V324" s="144"/>
      <c r="W324" s="145"/>
      <c r="X324" s="1"/>
      <c r="Y324" s="1"/>
      <c r="Z324" s="1"/>
    </row>
    <row r="325" spans="1:26" ht="39.75" customHeight="1" x14ac:dyDescent="0.25">
      <c r="A325" s="130">
        <f t="shared" si="2"/>
        <v>312</v>
      </c>
      <c r="B325" s="146"/>
      <c r="C325" s="132"/>
      <c r="D325" s="133"/>
      <c r="E325" s="147"/>
      <c r="F325" s="135"/>
      <c r="G325" s="147"/>
      <c r="H325" s="137"/>
      <c r="I325" s="137"/>
      <c r="J325" s="138"/>
      <c r="K325" s="139"/>
      <c r="L325" s="140"/>
      <c r="M325" s="141"/>
      <c r="N325" s="148"/>
      <c r="O325" s="143"/>
      <c r="P325" s="148"/>
      <c r="Q325" s="143"/>
      <c r="R325" s="148"/>
      <c r="S325" s="143"/>
      <c r="T325" s="148"/>
      <c r="U325" s="143"/>
      <c r="V325" s="149"/>
      <c r="W325" s="150"/>
      <c r="X325" s="1"/>
      <c r="Y325" s="1"/>
      <c r="Z325" s="1"/>
    </row>
    <row r="326" spans="1:26" ht="39.75" customHeight="1" x14ac:dyDescent="0.25">
      <c r="A326" s="130">
        <f t="shared" si="2"/>
        <v>313</v>
      </c>
      <c r="B326" s="131"/>
      <c r="C326" s="132"/>
      <c r="D326" s="133"/>
      <c r="E326" s="134"/>
      <c r="F326" s="135"/>
      <c r="G326" s="134"/>
      <c r="H326" s="137"/>
      <c r="I326" s="137"/>
      <c r="J326" s="138"/>
      <c r="K326" s="139"/>
      <c r="L326" s="140"/>
      <c r="M326" s="141"/>
      <c r="N326" s="142"/>
      <c r="O326" s="143"/>
      <c r="P326" s="142"/>
      <c r="Q326" s="143"/>
      <c r="R326" s="142"/>
      <c r="S326" s="143"/>
      <c r="T326" s="142"/>
      <c r="U326" s="143"/>
      <c r="V326" s="144"/>
      <c r="W326" s="145"/>
      <c r="X326" s="1"/>
      <c r="Y326" s="1"/>
      <c r="Z326" s="1"/>
    </row>
    <row r="327" spans="1:26" ht="39.75" customHeight="1" x14ac:dyDescent="0.25">
      <c r="A327" s="130">
        <f t="shared" si="2"/>
        <v>314</v>
      </c>
      <c r="B327" s="146"/>
      <c r="C327" s="132"/>
      <c r="D327" s="133"/>
      <c r="E327" s="147"/>
      <c r="F327" s="135"/>
      <c r="G327" s="147"/>
      <c r="H327" s="137"/>
      <c r="I327" s="137"/>
      <c r="J327" s="138"/>
      <c r="K327" s="139"/>
      <c r="L327" s="140"/>
      <c r="M327" s="141"/>
      <c r="N327" s="148"/>
      <c r="O327" s="143"/>
      <c r="P327" s="148"/>
      <c r="Q327" s="143"/>
      <c r="R327" s="148"/>
      <c r="S327" s="143"/>
      <c r="T327" s="148"/>
      <c r="U327" s="143"/>
      <c r="V327" s="149"/>
      <c r="W327" s="150"/>
      <c r="X327" s="1"/>
      <c r="Y327" s="1"/>
      <c r="Z327" s="1"/>
    </row>
    <row r="328" spans="1:26" ht="39.75" customHeight="1" x14ac:dyDescent="0.25">
      <c r="A328" s="130">
        <f t="shared" si="2"/>
        <v>315</v>
      </c>
      <c r="B328" s="131"/>
      <c r="C328" s="132"/>
      <c r="D328" s="133"/>
      <c r="E328" s="134"/>
      <c r="F328" s="135"/>
      <c r="G328" s="134"/>
      <c r="H328" s="137"/>
      <c r="I328" s="137"/>
      <c r="J328" s="138"/>
      <c r="K328" s="139"/>
      <c r="L328" s="140"/>
      <c r="M328" s="141"/>
      <c r="N328" s="142"/>
      <c r="O328" s="143"/>
      <c r="P328" s="142"/>
      <c r="Q328" s="143"/>
      <c r="R328" s="142"/>
      <c r="S328" s="143"/>
      <c r="T328" s="142"/>
      <c r="U328" s="143"/>
      <c r="V328" s="144"/>
      <c r="W328" s="145"/>
      <c r="X328" s="1"/>
      <c r="Y328" s="1"/>
      <c r="Z328" s="1"/>
    </row>
    <row r="329" spans="1:26" ht="39.75" customHeight="1" x14ac:dyDescent="0.25">
      <c r="A329" s="130">
        <f t="shared" si="2"/>
        <v>316</v>
      </c>
      <c r="B329" s="146"/>
      <c r="C329" s="132"/>
      <c r="D329" s="133"/>
      <c r="E329" s="147"/>
      <c r="F329" s="135"/>
      <c r="G329" s="147"/>
      <c r="H329" s="137"/>
      <c r="I329" s="137"/>
      <c r="J329" s="138"/>
      <c r="K329" s="139"/>
      <c r="L329" s="140"/>
      <c r="M329" s="141"/>
      <c r="N329" s="148"/>
      <c r="O329" s="143"/>
      <c r="P329" s="148"/>
      <c r="Q329" s="143"/>
      <c r="R329" s="148"/>
      <c r="S329" s="143"/>
      <c r="T329" s="148"/>
      <c r="U329" s="143"/>
      <c r="V329" s="149"/>
      <c r="W329" s="150"/>
      <c r="X329" s="1"/>
      <c r="Y329" s="1"/>
      <c r="Z329" s="1"/>
    </row>
    <row r="330" spans="1:26" ht="39.75" customHeight="1" x14ac:dyDescent="0.25">
      <c r="A330" s="130">
        <f t="shared" si="2"/>
        <v>317</v>
      </c>
      <c r="B330" s="131"/>
      <c r="C330" s="132"/>
      <c r="D330" s="133"/>
      <c r="E330" s="134"/>
      <c r="F330" s="135"/>
      <c r="G330" s="134"/>
      <c r="H330" s="137"/>
      <c r="I330" s="137"/>
      <c r="J330" s="138"/>
      <c r="K330" s="139"/>
      <c r="L330" s="140"/>
      <c r="M330" s="141"/>
      <c r="N330" s="142"/>
      <c r="O330" s="143"/>
      <c r="P330" s="142"/>
      <c r="Q330" s="143"/>
      <c r="R330" s="142"/>
      <c r="S330" s="143"/>
      <c r="T330" s="142"/>
      <c r="U330" s="143"/>
      <c r="V330" s="144"/>
      <c r="W330" s="145"/>
      <c r="X330" s="1"/>
      <c r="Y330" s="1"/>
      <c r="Z330" s="1"/>
    </row>
    <row r="331" spans="1:26" ht="39.75" customHeight="1" x14ac:dyDescent="0.25">
      <c r="A331" s="130">
        <f t="shared" si="2"/>
        <v>318</v>
      </c>
      <c r="B331" s="146"/>
      <c r="C331" s="132"/>
      <c r="D331" s="133"/>
      <c r="E331" s="147"/>
      <c r="F331" s="135"/>
      <c r="G331" s="147"/>
      <c r="H331" s="137"/>
      <c r="I331" s="137"/>
      <c r="J331" s="138"/>
      <c r="K331" s="139"/>
      <c r="L331" s="140"/>
      <c r="M331" s="141"/>
      <c r="N331" s="148"/>
      <c r="O331" s="143"/>
      <c r="P331" s="148"/>
      <c r="Q331" s="143"/>
      <c r="R331" s="148"/>
      <c r="S331" s="143"/>
      <c r="T331" s="148"/>
      <c r="U331" s="143"/>
      <c r="V331" s="149"/>
      <c r="W331" s="150"/>
      <c r="X331" s="1"/>
      <c r="Y331" s="1"/>
      <c r="Z331" s="1"/>
    </row>
    <row r="332" spans="1:26" ht="39.75" customHeight="1" x14ac:dyDescent="0.25">
      <c r="A332" s="130">
        <f t="shared" ref="A332:A513" si="3">ROW(A319)</f>
        <v>319</v>
      </c>
      <c r="B332" s="131"/>
      <c r="C332" s="132"/>
      <c r="D332" s="133"/>
      <c r="E332" s="134"/>
      <c r="F332" s="135"/>
      <c r="G332" s="134"/>
      <c r="H332" s="137"/>
      <c r="I332" s="137"/>
      <c r="J332" s="138"/>
      <c r="K332" s="139"/>
      <c r="L332" s="140"/>
      <c r="M332" s="141"/>
      <c r="N332" s="142"/>
      <c r="O332" s="143"/>
      <c r="P332" s="142"/>
      <c r="Q332" s="143"/>
      <c r="R332" s="142"/>
      <c r="S332" s="143"/>
      <c r="T332" s="142"/>
      <c r="U332" s="143"/>
      <c r="V332" s="144"/>
      <c r="W332" s="145"/>
      <c r="X332" s="1"/>
      <c r="Y332" s="1"/>
      <c r="Z332" s="1"/>
    </row>
    <row r="333" spans="1:26" ht="39.75" customHeight="1" x14ac:dyDescent="0.25">
      <c r="A333" s="130">
        <f t="shared" si="3"/>
        <v>320</v>
      </c>
      <c r="B333" s="146"/>
      <c r="C333" s="132"/>
      <c r="D333" s="133"/>
      <c r="E333" s="147"/>
      <c r="F333" s="135"/>
      <c r="G333" s="147"/>
      <c r="H333" s="137"/>
      <c r="I333" s="137"/>
      <c r="J333" s="138"/>
      <c r="K333" s="139"/>
      <c r="L333" s="140"/>
      <c r="M333" s="141"/>
      <c r="N333" s="148"/>
      <c r="O333" s="143"/>
      <c r="P333" s="148"/>
      <c r="Q333" s="143"/>
      <c r="R333" s="148"/>
      <c r="S333" s="143"/>
      <c r="T333" s="148"/>
      <c r="U333" s="143"/>
      <c r="V333" s="149"/>
      <c r="W333" s="150"/>
      <c r="X333" s="1"/>
      <c r="Y333" s="1"/>
      <c r="Z333" s="1"/>
    </row>
    <row r="334" spans="1:26" ht="39.75" customHeight="1" x14ac:dyDescent="0.25">
      <c r="A334" s="130">
        <f t="shared" si="3"/>
        <v>321</v>
      </c>
      <c r="B334" s="131"/>
      <c r="C334" s="132"/>
      <c r="D334" s="133"/>
      <c r="E334" s="134"/>
      <c r="F334" s="135"/>
      <c r="G334" s="134"/>
      <c r="H334" s="137"/>
      <c r="I334" s="137"/>
      <c r="J334" s="138"/>
      <c r="K334" s="139"/>
      <c r="L334" s="140"/>
      <c r="M334" s="141"/>
      <c r="N334" s="142"/>
      <c r="O334" s="143"/>
      <c r="P334" s="142"/>
      <c r="Q334" s="143"/>
      <c r="R334" s="142"/>
      <c r="S334" s="143"/>
      <c r="T334" s="142"/>
      <c r="U334" s="143"/>
      <c r="V334" s="144"/>
      <c r="W334" s="145"/>
      <c r="X334" s="1"/>
      <c r="Y334" s="1"/>
      <c r="Z334" s="1"/>
    </row>
    <row r="335" spans="1:26" ht="39.75" customHeight="1" x14ac:dyDescent="0.25">
      <c r="A335" s="130">
        <f t="shared" si="3"/>
        <v>322</v>
      </c>
      <c r="B335" s="146"/>
      <c r="C335" s="132"/>
      <c r="D335" s="133"/>
      <c r="E335" s="147"/>
      <c r="F335" s="135"/>
      <c r="G335" s="147"/>
      <c r="H335" s="137"/>
      <c r="I335" s="137"/>
      <c r="J335" s="138"/>
      <c r="K335" s="139"/>
      <c r="L335" s="140"/>
      <c r="M335" s="141"/>
      <c r="N335" s="148"/>
      <c r="O335" s="143"/>
      <c r="P335" s="148"/>
      <c r="Q335" s="143"/>
      <c r="R335" s="148"/>
      <c r="S335" s="143"/>
      <c r="T335" s="148"/>
      <c r="U335" s="143"/>
      <c r="V335" s="149"/>
      <c r="W335" s="150"/>
      <c r="X335" s="1"/>
      <c r="Y335" s="1"/>
      <c r="Z335" s="1"/>
    </row>
    <row r="336" spans="1:26" ht="39.75" customHeight="1" x14ac:dyDescent="0.25">
      <c r="A336" s="130">
        <f t="shared" si="3"/>
        <v>323</v>
      </c>
      <c r="B336" s="131"/>
      <c r="C336" s="132"/>
      <c r="D336" s="133"/>
      <c r="E336" s="134"/>
      <c r="F336" s="135"/>
      <c r="G336" s="134"/>
      <c r="H336" s="137"/>
      <c r="I336" s="137"/>
      <c r="J336" s="138"/>
      <c r="K336" s="139"/>
      <c r="L336" s="140"/>
      <c r="M336" s="141"/>
      <c r="N336" s="142"/>
      <c r="O336" s="143"/>
      <c r="P336" s="142"/>
      <c r="Q336" s="143"/>
      <c r="R336" s="142"/>
      <c r="S336" s="143"/>
      <c r="T336" s="142"/>
      <c r="U336" s="143"/>
      <c r="V336" s="144"/>
      <c r="W336" s="145"/>
      <c r="X336" s="1"/>
      <c r="Y336" s="1"/>
      <c r="Z336" s="1"/>
    </row>
    <row r="337" spans="1:26" ht="39.75" customHeight="1" x14ac:dyDescent="0.25">
      <c r="A337" s="130">
        <f t="shared" si="3"/>
        <v>324</v>
      </c>
      <c r="B337" s="146"/>
      <c r="C337" s="132"/>
      <c r="D337" s="133"/>
      <c r="E337" s="147"/>
      <c r="F337" s="135"/>
      <c r="G337" s="147"/>
      <c r="H337" s="137"/>
      <c r="I337" s="137"/>
      <c r="J337" s="138"/>
      <c r="K337" s="139"/>
      <c r="L337" s="140"/>
      <c r="M337" s="141"/>
      <c r="N337" s="148"/>
      <c r="O337" s="143"/>
      <c r="P337" s="148"/>
      <c r="Q337" s="143"/>
      <c r="R337" s="148"/>
      <c r="S337" s="143"/>
      <c r="T337" s="148"/>
      <c r="U337" s="143"/>
      <c r="V337" s="149"/>
      <c r="W337" s="150"/>
      <c r="X337" s="1"/>
      <c r="Y337" s="1"/>
      <c r="Z337" s="1"/>
    </row>
    <row r="338" spans="1:26" ht="39.75" customHeight="1" x14ac:dyDescent="0.25">
      <c r="A338" s="130">
        <f t="shared" si="3"/>
        <v>325</v>
      </c>
      <c r="B338" s="131"/>
      <c r="C338" s="132"/>
      <c r="D338" s="133"/>
      <c r="E338" s="134"/>
      <c r="F338" s="135"/>
      <c r="G338" s="134"/>
      <c r="H338" s="137"/>
      <c r="I338" s="137"/>
      <c r="J338" s="138"/>
      <c r="K338" s="139"/>
      <c r="L338" s="140"/>
      <c r="M338" s="141"/>
      <c r="N338" s="142"/>
      <c r="O338" s="143"/>
      <c r="P338" s="142"/>
      <c r="Q338" s="143"/>
      <c r="R338" s="142"/>
      <c r="S338" s="143"/>
      <c r="T338" s="142"/>
      <c r="U338" s="143"/>
      <c r="V338" s="144"/>
      <c r="W338" s="145"/>
      <c r="X338" s="1"/>
      <c r="Y338" s="1"/>
      <c r="Z338" s="1"/>
    </row>
    <row r="339" spans="1:26" ht="39.75" customHeight="1" x14ac:dyDescent="0.25">
      <c r="A339" s="130">
        <f t="shared" si="3"/>
        <v>326</v>
      </c>
      <c r="B339" s="146"/>
      <c r="C339" s="132"/>
      <c r="D339" s="133"/>
      <c r="E339" s="147"/>
      <c r="F339" s="135"/>
      <c r="G339" s="147"/>
      <c r="H339" s="137"/>
      <c r="I339" s="137"/>
      <c r="J339" s="138"/>
      <c r="K339" s="139"/>
      <c r="L339" s="140"/>
      <c r="M339" s="141"/>
      <c r="N339" s="148"/>
      <c r="O339" s="143"/>
      <c r="P339" s="148"/>
      <c r="Q339" s="143"/>
      <c r="R339" s="148"/>
      <c r="S339" s="143"/>
      <c r="T339" s="148"/>
      <c r="U339" s="143"/>
      <c r="V339" s="149"/>
      <c r="W339" s="150"/>
      <c r="X339" s="1"/>
      <c r="Y339" s="1"/>
      <c r="Z339" s="1"/>
    </row>
    <row r="340" spans="1:26" ht="39.75" customHeight="1" x14ac:dyDescent="0.25">
      <c r="A340" s="130">
        <f t="shared" si="3"/>
        <v>327</v>
      </c>
      <c r="B340" s="131"/>
      <c r="C340" s="132"/>
      <c r="D340" s="133"/>
      <c r="E340" s="134"/>
      <c r="F340" s="135"/>
      <c r="G340" s="134"/>
      <c r="H340" s="137"/>
      <c r="I340" s="137"/>
      <c r="J340" s="138"/>
      <c r="K340" s="139"/>
      <c r="L340" s="140"/>
      <c r="M340" s="141"/>
      <c r="N340" s="142"/>
      <c r="O340" s="143"/>
      <c r="P340" s="142"/>
      <c r="Q340" s="143"/>
      <c r="R340" s="142"/>
      <c r="S340" s="143"/>
      <c r="T340" s="142"/>
      <c r="U340" s="143"/>
      <c r="V340" s="144"/>
      <c r="W340" s="145"/>
      <c r="X340" s="1"/>
      <c r="Y340" s="1"/>
      <c r="Z340" s="1"/>
    </row>
    <row r="341" spans="1:26" ht="39.75" customHeight="1" x14ac:dyDescent="0.25">
      <c r="A341" s="130">
        <f t="shared" si="3"/>
        <v>328</v>
      </c>
      <c r="B341" s="146"/>
      <c r="C341" s="132"/>
      <c r="D341" s="133"/>
      <c r="E341" s="147"/>
      <c r="F341" s="135"/>
      <c r="G341" s="147"/>
      <c r="H341" s="137"/>
      <c r="I341" s="137"/>
      <c r="J341" s="138"/>
      <c r="K341" s="139"/>
      <c r="L341" s="140"/>
      <c r="M341" s="141"/>
      <c r="N341" s="148"/>
      <c r="O341" s="143"/>
      <c r="P341" s="148"/>
      <c r="Q341" s="143"/>
      <c r="R341" s="148"/>
      <c r="S341" s="143"/>
      <c r="T341" s="148"/>
      <c r="U341" s="143"/>
      <c r="V341" s="149"/>
      <c r="W341" s="150"/>
      <c r="X341" s="1"/>
      <c r="Y341" s="1"/>
      <c r="Z341" s="1"/>
    </row>
    <row r="342" spans="1:26" ht="39.75" customHeight="1" x14ac:dyDescent="0.25">
      <c r="A342" s="130">
        <f t="shared" si="3"/>
        <v>329</v>
      </c>
      <c r="B342" s="131"/>
      <c r="C342" s="132"/>
      <c r="D342" s="133"/>
      <c r="E342" s="134"/>
      <c r="F342" s="135"/>
      <c r="G342" s="134"/>
      <c r="H342" s="137"/>
      <c r="I342" s="137"/>
      <c r="J342" s="138"/>
      <c r="K342" s="139"/>
      <c r="L342" s="140"/>
      <c r="M342" s="141"/>
      <c r="N342" s="142"/>
      <c r="O342" s="143"/>
      <c r="P342" s="142"/>
      <c r="Q342" s="143"/>
      <c r="R342" s="142"/>
      <c r="S342" s="143"/>
      <c r="T342" s="142"/>
      <c r="U342" s="143"/>
      <c r="V342" s="144"/>
      <c r="W342" s="145"/>
      <c r="X342" s="1"/>
      <c r="Y342" s="1"/>
      <c r="Z342" s="1"/>
    </row>
    <row r="343" spans="1:26" ht="39.75" customHeight="1" x14ac:dyDescent="0.25">
      <c r="A343" s="130">
        <f t="shared" si="3"/>
        <v>330</v>
      </c>
      <c r="B343" s="146"/>
      <c r="C343" s="132"/>
      <c r="D343" s="133"/>
      <c r="E343" s="147"/>
      <c r="F343" s="135"/>
      <c r="G343" s="147"/>
      <c r="H343" s="137"/>
      <c r="I343" s="137"/>
      <c r="J343" s="138"/>
      <c r="K343" s="139"/>
      <c r="L343" s="140"/>
      <c r="M343" s="141"/>
      <c r="N343" s="148"/>
      <c r="O343" s="143"/>
      <c r="P343" s="148"/>
      <c r="Q343" s="143"/>
      <c r="R343" s="148"/>
      <c r="S343" s="143"/>
      <c r="T343" s="148"/>
      <c r="U343" s="143"/>
      <c r="V343" s="149"/>
      <c r="W343" s="150"/>
      <c r="X343" s="1"/>
      <c r="Y343" s="1"/>
      <c r="Z343" s="1"/>
    </row>
    <row r="344" spans="1:26" ht="39.75" customHeight="1" x14ac:dyDescent="0.25">
      <c r="A344" s="130">
        <f t="shared" si="3"/>
        <v>331</v>
      </c>
      <c r="B344" s="131"/>
      <c r="C344" s="132"/>
      <c r="D344" s="133"/>
      <c r="E344" s="134"/>
      <c r="F344" s="135"/>
      <c r="G344" s="134"/>
      <c r="H344" s="137"/>
      <c r="I344" s="137"/>
      <c r="J344" s="138"/>
      <c r="K344" s="139"/>
      <c r="L344" s="140"/>
      <c r="M344" s="141"/>
      <c r="N344" s="142"/>
      <c r="O344" s="143"/>
      <c r="P344" s="142"/>
      <c r="Q344" s="143"/>
      <c r="R344" s="142"/>
      <c r="S344" s="143"/>
      <c r="T344" s="142"/>
      <c r="U344" s="143"/>
      <c r="V344" s="144"/>
      <c r="W344" s="145"/>
      <c r="X344" s="1"/>
      <c r="Y344" s="1"/>
      <c r="Z344" s="1"/>
    </row>
    <row r="345" spans="1:26" ht="39.75" customHeight="1" x14ac:dyDescent="0.25">
      <c r="A345" s="130">
        <f t="shared" si="3"/>
        <v>332</v>
      </c>
      <c r="B345" s="146"/>
      <c r="C345" s="132"/>
      <c r="D345" s="133"/>
      <c r="E345" s="147"/>
      <c r="F345" s="135"/>
      <c r="G345" s="147"/>
      <c r="H345" s="137"/>
      <c r="I345" s="137"/>
      <c r="J345" s="138"/>
      <c r="K345" s="139"/>
      <c r="L345" s="140"/>
      <c r="M345" s="141"/>
      <c r="N345" s="148"/>
      <c r="O345" s="143"/>
      <c r="P345" s="148"/>
      <c r="Q345" s="143"/>
      <c r="R345" s="148"/>
      <c r="S345" s="143"/>
      <c r="T345" s="148"/>
      <c r="U345" s="143"/>
      <c r="V345" s="149"/>
      <c r="W345" s="150"/>
      <c r="X345" s="1"/>
      <c r="Y345" s="1"/>
      <c r="Z345" s="1"/>
    </row>
    <row r="346" spans="1:26" ht="39.75" customHeight="1" x14ac:dyDescent="0.25">
      <c r="A346" s="130">
        <f t="shared" si="3"/>
        <v>333</v>
      </c>
      <c r="B346" s="131"/>
      <c r="C346" s="132"/>
      <c r="D346" s="133"/>
      <c r="E346" s="134"/>
      <c r="F346" s="135"/>
      <c r="G346" s="134"/>
      <c r="H346" s="137"/>
      <c r="I346" s="137"/>
      <c r="J346" s="138"/>
      <c r="K346" s="139"/>
      <c r="L346" s="140"/>
      <c r="M346" s="141"/>
      <c r="N346" s="142"/>
      <c r="O346" s="143"/>
      <c r="P346" s="142"/>
      <c r="Q346" s="143"/>
      <c r="R346" s="142"/>
      <c r="S346" s="143"/>
      <c r="T346" s="142"/>
      <c r="U346" s="143"/>
      <c r="V346" s="144"/>
      <c r="W346" s="145"/>
      <c r="X346" s="1"/>
      <c r="Y346" s="1"/>
      <c r="Z346" s="1"/>
    </row>
    <row r="347" spans="1:26" ht="39.75" customHeight="1" x14ac:dyDescent="0.25">
      <c r="A347" s="130">
        <f t="shared" si="3"/>
        <v>334</v>
      </c>
      <c r="B347" s="146"/>
      <c r="C347" s="132"/>
      <c r="D347" s="133"/>
      <c r="E347" s="147"/>
      <c r="F347" s="135"/>
      <c r="G347" s="147"/>
      <c r="H347" s="137"/>
      <c r="I347" s="137"/>
      <c r="J347" s="138"/>
      <c r="K347" s="139"/>
      <c r="L347" s="140"/>
      <c r="M347" s="141"/>
      <c r="N347" s="148"/>
      <c r="O347" s="143"/>
      <c r="P347" s="148"/>
      <c r="Q347" s="143"/>
      <c r="R347" s="148"/>
      <c r="S347" s="143"/>
      <c r="T347" s="148"/>
      <c r="U347" s="143"/>
      <c r="V347" s="149"/>
      <c r="W347" s="150"/>
      <c r="X347" s="1"/>
      <c r="Y347" s="1"/>
      <c r="Z347" s="1"/>
    </row>
    <row r="348" spans="1:26" ht="39.75" customHeight="1" x14ac:dyDescent="0.25">
      <c r="A348" s="130">
        <f t="shared" si="3"/>
        <v>335</v>
      </c>
      <c r="B348" s="131"/>
      <c r="C348" s="132"/>
      <c r="D348" s="133"/>
      <c r="E348" s="134"/>
      <c r="F348" s="135"/>
      <c r="G348" s="134"/>
      <c r="H348" s="137"/>
      <c r="I348" s="137"/>
      <c r="J348" s="138"/>
      <c r="K348" s="139"/>
      <c r="L348" s="140"/>
      <c r="M348" s="141"/>
      <c r="N348" s="142"/>
      <c r="O348" s="143"/>
      <c r="P348" s="142"/>
      <c r="Q348" s="143"/>
      <c r="R348" s="142"/>
      <c r="S348" s="143"/>
      <c r="T348" s="142"/>
      <c r="U348" s="143"/>
      <c r="V348" s="144"/>
      <c r="W348" s="145"/>
      <c r="X348" s="1"/>
      <c r="Y348" s="1"/>
      <c r="Z348" s="1"/>
    </row>
    <row r="349" spans="1:26" ht="39.75" customHeight="1" x14ac:dyDescent="0.25">
      <c r="A349" s="130">
        <f t="shared" si="3"/>
        <v>336</v>
      </c>
      <c r="B349" s="146"/>
      <c r="C349" s="132"/>
      <c r="D349" s="133"/>
      <c r="E349" s="147"/>
      <c r="F349" s="135"/>
      <c r="G349" s="147"/>
      <c r="H349" s="137"/>
      <c r="I349" s="137"/>
      <c r="J349" s="138"/>
      <c r="K349" s="139"/>
      <c r="L349" s="140"/>
      <c r="M349" s="141"/>
      <c r="N349" s="148"/>
      <c r="O349" s="143"/>
      <c r="P349" s="148"/>
      <c r="Q349" s="143"/>
      <c r="R349" s="148"/>
      <c r="S349" s="143"/>
      <c r="T349" s="148"/>
      <c r="U349" s="143"/>
      <c r="V349" s="149"/>
      <c r="W349" s="150"/>
      <c r="X349" s="1"/>
      <c r="Y349" s="1"/>
      <c r="Z349" s="1"/>
    </row>
    <row r="350" spans="1:26" ht="39.75" customHeight="1" x14ac:dyDescent="0.25">
      <c r="A350" s="130">
        <f t="shared" si="3"/>
        <v>337</v>
      </c>
      <c r="B350" s="131"/>
      <c r="C350" s="132"/>
      <c r="D350" s="133"/>
      <c r="E350" s="134"/>
      <c r="F350" s="135"/>
      <c r="G350" s="134"/>
      <c r="H350" s="137"/>
      <c r="I350" s="137"/>
      <c r="J350" s="138"/>
      <c r="K350" s="139"/>
      <c r="L350" s="140"/>
      <c r="M350" s="141"/>
      <c r="N350" s="142"/>
      <c r="O350" s="143"/>
      <c r="P350" s="142"/>
      <c r="Q350" s="143"/>
      <c r="R350" s="142"/>
      <c r="S350" s="143"/>
      <c r="T350" s="142"/>
      <c r="U350" s="143"/>
      <c r="V350" s="144"/>
      <c r="W350" s="145"/>
      <c r="X350" s="1"/>
      <c r="Y350" s="1"/>
      <c r="Z350" s="1"/>
    </row>
    <row r="351" spans="1:26" ht="39.75" customHeight="1" x14ac:dyDescent="0.25">
      <c r="A351" s="130">
        <f t="shared" si="3"/>
        <v>338</v>
      </c>
      <c r="B351" s="146"/>
      <c r="C351" s="132"/>
      <c r="D351" s="133"/>
      <c r="E351" s="147"/>
      <c r="F351" s="135"/>
      <c r="G351" s="147"/>
      <c r="H351" s="137"/>
      <c r="I351" s="137"/>
      <c r="J351" s="138"/>
      <c r="K351" s="139"/>
      <c r="L351" s="140"/>
      <c r="M351" s="141"/>
      <c r="N351" s="148"/>
      <c r="O351" s="143"/>
      <c r="P351" s="148"/>
      <c r="Q351" s="143"/>
      <c r="R351" s="148"/>
      <c r="S351" s="143"/>
      <c r="T351" s="148"/>
      <c r="U351" s="143"/>
      <c r="V351" s="149"/>
      <c r="W351" s="150"/>
      <c r="X351" s="1"/>
      <c r="Y351" s="1"/>
      <c r="Z351" s="1"/>
    </row>
    <row r="352" spans="1:26" ht="39.75" customHeight="1" x14ac:dyDescent="0.25">
      <c r="A352" s="130">
        <f t="shared" si="3"/>
        <v>339</v>
      </c>
      <c r="B352" s="131"/>
      <c r="C352" s="132"/>
      <c r="D352" s="133"/>
      <c r="E352" s="134"/>
      <c r="F352" s="135"/>
      <c r="G352" s="134"/>
      <c r="H352" s="137"/>
      <c r="I352" s="137"/>
      <c r="J352" s="138"/>
      <c r="K352" s="139"/>
      <c r="L352" s="140"/>
      <c r="M352" s="141"/>
      <c r="N352" s="142"/>
      <c r="O352" s="143"/>
      <c r="P352" s="142"/>
      <c r="Q352" s="143"/>
      <c r="R352" s="142"/>
      <c r="S352" s="143"/>
      <c r="T352" s="142"/>
      <c r="U352" s="143"/>
      <c r="V352" s="144"/>
      <c r="W352" s="145"/>
      <c r="X352" s="1"/>
      <c r="Y352" s="1"/>
      <c r="Z352" s="1"/>
    </row>
    <row r="353" spans="1:26" ht="39.75" customHeight="1" x14ac:dyDescent="0.25">
      <c r="A353" s="130">
        <f t="shared" si="3"/>
        <v>340</v>
      </c>
      <c r="B353" s="146"/>
      <c r="C353" s="132"/>
      <c r="D353" s="133"/>
      <c r="E353" s="147"/>
      <c r="F353" s="135"/>
      <c r="G353" s="147"/>
      <c r="H353" s="137"/>
      <c r="I353" s="137"/>
      <c r="J353" s="138"/>
      <c r="K353" s="139"/>
      <c r="L353" s="140"/>
      <c r="M353" s="141"/>
      <c r="N353" s="148"/>
      <c r="O353" s="143"/>
      <c r="P353" s="148"/>
      <c r="Q353" s="143"/>
      <c r="R353" s="148"/>
      <c r="S353" s="143"/>
      <c r="T353" s="148"/>
      <c r="U353" s="143"/>
      <c r="V353" s="149"/>
      <c r="W353" s="150"/>
      <c r="X353" s="1"/>
      <c r="Y353" s="1"/>
      <c r="Z353" s="1"/>
    </row>
    <row r="354" spans="1:26" ht="39.75" customHeight="1" x14ac:dyDescent="0.25">
      <c r="A354" s="130">
        <f t="shared" si="3"/>
        <v>341</v>
      </c>
      <c r="B354" s="131"/>
      <c r="C354" s="132"/>
      <c r="D354" s="133"/>
      <c r="E354" s="134"/>
      <c r="F354" s="135"/>
      <c r="G354" s="134"/>
      <c r="H354" s="137"/>
      <c r="I354" s="137"/>
      <c r="J354" s="138"/>
      <c r="K354" s="139"/>
      <c r="L354" s="140"/>
      <c r="M354" s="141"/>
      <c r="N354" s="142"/>
      <c r="O354" s="143"/>
      <c r="P354" s="142"/>
      <c r="Q354" s="143"/>
      <c r="R354" s="142"/>
      <c r="S354" s="143"/>
      <c r="T354" s="142"/>
      <c r="U354" s="143"/>
      <c r="V354" s="144"/>
      <c r="W354" s="145"/>
      <c r="X354" s="1"/>
      <c r="Y354" s="1"/>
      <c r="Z354" s="1"/>
    </row>
    <row r="355" spans="1:26" ht="39.75" customHeight="1" x14ac:dyDescent="0.25">
      <c r="A355" s="130">
        <f t="shared" si="3"/>
        <v>342</v>
      </c>
      <c r="B355" s="146"/>
      <c r="C355" s="132"/>
      <c r="D355" s="133"/>
      <c r="E355" s="147"/>
      <c r="F355" s="135"/>
      <c r="G355" s="147"/>
      <c r="H355" s="137"/>
      <c r="I355" s="137"/>
      <c r="J355" s="138"/>
      <c r="K355" s="139"/>
      <c r="L355" s="140"/>
      <c r="M355" s="141"/>
      <c r="N355" s="148"/>
      <c r="O355" s="143"/>
      <c r="P355" s="148"/>
      <c r="Q355" s="143"/>
      <c r="R355" s="148"/>
      <c r="S355" s="143"/>
      <c r="T355" s="148"/>
      <c r="U355" s="143"/>
      <c r="V355" s="149"/>
      <c r="W355" s="150"/>
      <c r="X355" s="1"/>
      <c r="Y355" s="1"/>
      <c r="Z355" s="1"/>
    </row>
    <row r="356" spans="1:26" ht="39.75" customHeight="1" x14ac:dyDescent="0.25">
      <c r="A356" s="130">
        <f t="shared" si="3"/>
        <v>343</v>
      </c>
      <c r="B356" s="131"/>
      <c r="C356" s="132"/>
      <c r="D356" s="133"/>
      <c r="E356" s="134"/>
      <c r="F356" s="135"/>
      <c r="G356" s="134"/>
      <c r="H356" s="137"/>
      <c r="I356" s="137"/>
      <c r="J356" s="138"/>
      <c r="K356" s="139"/>
      <c r="L356" s="140"/>
      <c r="M356" s="141"/>
      <c r="N356" s="142"/>
      <c r="O356" s="143"/>
      <c r="P356" s="142"/>
      <c r="Q356" s="143"/>
      <c r="R356" s="142"/>
      <c r="S356" s="143"/>
      <c r="T356" s="142"/>
      <c r="U356" s="143"/>
      <c r="V356" s="144"/>
      <c r="W356" s="145"/>
      <c r="X356" s="1"/>
      <c r="Y356" s="1"/>
      <c r="Z356" s="1"/>
    </row>
    <row r="357" spans="1:26" ht="39.75" customHeight="1" x14ac:dyDescent="0.25">
      <c r="A357" s="130">
        <f t="shared" si="3"/>
        <v>344</v>
      </c>
      <c r="B357" s="146"/>
      <c r="C357" s="132"/>
      <c r="D357" s="133"/>
      <c r="E357" s="147"/>
      <c r="F357" s="135"/>
      <c r="G357" s="147"/>
      <c r="H357" s="137"/>
      <c r="I357" s="137"/>
      <c r="J357" s="138"/>
      <c r="K357" s="139"/>
      <c r="L357" s="140"/>
      <c r="M357" s="141"/>
      <c r="N357" s="148"/>
      <c r="O357" s="143"/>
      <c r="P357" s="148"/>
      <c r="Q357" s="143"/>
      <c r="R357" s="148"/>
      <c r="S357" s="143"/>
      <c r="T357" s="148"/>
      <c r="U357" s="143"/>
      <c r="V357" s="149"/>
      <c r="W357" s="150"/>
      <c r="X357" s="1"/>
      <c r="Y357" s="1"/>
      <c r="Z357" s="1"/>
    </row>
    <row r="358" spans="1:26" ht="39.75" customHeight="1" x14ac:dyDescent="0.25">
      <c r="A358" s="130">
        <f t="shared" si="3"/>
        <v>345</v>
      </c>
      <c r="B358" s="131"/>
      <c r="C358" s="132"/>
      <c r="D358" s="133"/>
      <c r="E358" s="134"/>
      <c r="F358" s="135"/>
      <c r="G358" s="134"/>
      <c r="H358" s="137"/>
      <c r="I358" s="137"/>
      <c r="J358" s="138"/>
      <c r="K358" s="139"/>
      <c r="L358" s="140"/>
      <c r="M358" s="141"/>
      <c r="N358" s="142"/>
      <c r="O358" s="143"/>
      <c r="P358" s="142"/>
      <c r="Q358" s="143"/>
      <c r="R358" s="142"/>
      <c r="S358" s="143"/>
      <c r="T358" s="142"/>
      <c r="U358" s="143"/>
      <c r="V358" s="144"/>
      <c r="W358" s="145"/>
      <c r="X358" s="1"/>
      <c r="Y358" s="1"/>
      <c r="Z358" s="1"/>
    </row>
    <row r="359" spans="1:26" ht="39.75" customHeight="1" x14ac:dyDescent="0.25">
      <c r="A359" s="130">
        <f t="shared" si="3"/>
        <v>346</v>
      </c>
      <c r="B359" s="146"/>
      <c r="C359" s="132"/>
      <c r="D359" s="133"/>
      <c r="E359" s="147"/>
      <c r="F359" s="135"/>
      <c r="G359" s="147"/>
      <c r="H359" s="137"/>
      <c r="I359" s="137"/>
      <c r="J359" s="138"/>
      <c r="K359" s="139"/>
      <c r="L359" s="140"/>
      <c r="M359" s="141"/>
      <c r="N359" s="148"/>
      <c r="O359" s="143"/>
      <c r="P359" s="148"/>
      <c r="Q359" s="143"/>
      <c r="R359" s="148"/>
      <c r="S359" s="143"/>
      <c r="T359" s="148"/>
      <c r="U359" s="143"/>
      <c r="V359" s="149"/>
      <c r="W359" s="150"/>
      <c r="X359" s="1"/>
      <c r="Y359" s="1"/>
      <c r="Z359" s="1"/>
    </row>
    <row r="360" spans="1:26" ht="39.75" customHeight="1" x14ac:dyDescent="0.25">
      <c r="A360" s="130">
        <f t="shared" si="3"/>
        <v>347</v>
      </c>
      <c r="B360" s="131"/>
      <c r="C360" s="132"/>
      <c r="D360" s="133"/>
      <c r="E360" s="134"/>
      <c r="F360" s="135"/>
      <c r="G360" s="134"/>
      <c r="H360" s="137"/>
      <c r="I360" s="137"/>
      <c r="J360" s="138"/>
      <c r="K360" s="139"/>
      <c r="L360" s="140"/>
      <c r="M360" s="141"/>
      <c r="N360" s="142"/>
      <c r="O360" s="143"/>
      <c r="P360" s="142"/>
      <c r="Q360" s="143"/>
      <c r="R360" s="142"/>
      <c r="S360" s="143"/>
      <c r="T360" s="142"/>
      <c r="U360" s="143"/>
      <c r="V360" s="144"/>
      <c r="W360" s="145"/>
      <c r="X360" s="1"/>
      <c r="Y360" s="1"/>
      <c r="Z360" s="1"/>
    </row>
    <row r="361" spans="1:26" ht="39.75" customHeight="1" x14ac:dyDescent="0.25">
      <c r="A361" s="130">
        <f t="shared" si="3"/>
        <v>348</v>
      </c>
      <c r="B361" s="146"/>
      <c r="C361" s="132"/>
      <c r="D361" s="133"/>
      <c r="E361" s="147"/>
      <c r="F361" s="135"/>
      <c r="G361" s="147"/>
      <c r="H361" s="137"/>
      <c r="I361" s="137"/>
      <c r="J361" s="138"/>
      <c r="K361" s="139"/>
      <c r="L361" s="140"/>
      <c r="M361" s="141"/>
      <c r="N361" s="148"/>
      <c r="O361" s="143"/>
      <c r="P361" s="148"/>
      <c r="Q361" s="143"/>
      <c r="R361" s="148"/>
      <c r="S361" s="143"/>
      <c r="T361" s="148"/>
      <c r="U361" s="143"/>
      <c r="V361" s="149"/>
      <c r="W361" s="150"/>
      <c r="X361" s="1"/>
      <c r="Y361" s="1"/>
      <c r="Z361" s="1"/>
    </row>
    <row r="362" spans="1:26" ht="39.75" customHeight="1" x14ac:dyDescent="0.25">
      <c r="A362" s="130">
        <f t="shared" si="3"/>
        <v>349</v>
      </c>
      <c r="B362" s="131"/>
      <c r="C362" s="132"/>
      <c r="D362" s="133"/>
      <c r="E362" s="134"/>
      <c r="F362" s="135"/>
      <c r="G362" s="134"/>
      <c r="H362" s="137"/>
      <c r="I362" s="137"/>
      <c r="J362" s="138"/>
      <c r="K362" s="139"/>
      <c r="L362" s="140"/>
      <c r="M362" s="141"/>
      <c r="N362" s="142"/>
      <c r="O362" s="143"/>
      <c r="P362" s="142"/>
      <c r="Q362" s="143"/>
      <c r="R362" s="142"/>
      <c r="S362" s="143"/>
      <c r="T362" s="142"/>
      <c r="U362" s="143"/>
      <c r="V362" s="144"/>
      <c r="W362" s="145"/>
      <c r="X362" s="1"/>
      <c r="Y362" s="1"/>
      <c r="Z362" s="1"/>
    </row>
    <row r="363" spans="1:26" ht="39.75" customHeight="1" x14ac:dyDescent="0.25">
      <c r="A363" s="130">
        <f t="shared" si="3"/>
        <v>350</v>
      </c>
      <c r="B363" s="146"/>
      <c r="C363" s="132"/>
      <c r="D363" s="133"/>
      <c r="E363" s="147"/>
      <c r="F363" s="135"/>
      <c r="G363" s="147"/>
      <c r="H363" s="137"/>
      <c r="I363" s="137"/>
      <c r="J363" s="138"/>
      <c r="K363" s="139"/>
      <c r="L363" s="140"/>
      <c r="M363" s="141"/>
      <c r="N363" s="148"/>
      <c r="O363" s="143"/>
      <c r="P363" s="148"/>
      <c r="Q363" s="143"/>
      <c r="R363" s="148"/>
      <c r="S363" s="143"/>
      <c r="T363" s="148"/>
      <c r="U363" s="143"/>
      <c r="V363" s="149"/>
      <c r="W363" s="150"/>
      <c r="X363" s="1"/>
      <c r="Y363" s="1"/>
      <c r="Z363" s="1"/>
    </row>
    <row r="364" spans="1:26" ht="39.75" customHeight="1" x14ac:dyDescent="0.25">
      <c r="A364" s="130">
        <f t="shared" si="3"/>
        <v>351</v>
      </c>
      <c r="B364" s="131"/>
      <c r="C364" s="132"/>
      <c r="D364" s="133"/>
      <c r="E364" s="134"/>
      <c r="F364" s="135"/>
      <c r="G364" s="134"/>
      <c r="H364" s="136"/>
      <c r="I364" s="137"/>
      <c r="J364" s="138"/>
      <c r="K364" s="139"/>
      <c r="L364" s="140"/>
      <c r="M364" s="141"/>
      <c r="N364" s="142"/>
      <c r="O364" s="143"/>
      <c r="P364" s="142"/>
      <c r="Q364" s="143"/>
      <c r="R364" s="142"/>
      <c r="S364" s="143"/>
      <c r="T364" s="142"/>
      <c r="U364" s="143"/>
      <c r="V364" s="144"/>
      <c r="W364" s="145"/>
      <c r="X364" s="1"/>
      <c r="Y364" s="1"/>
      <c r="Z364" s="1"/>
    </row>
    <row r="365" spans="1:26" ht="39.75" customHeight="1" x14ac:dyDescent="0.25">
      <c r="A365" s="130">
        <f t="shared" si="3"/>
        <v>352</v>
      </c>
      <c r="B365" s="146"/>
      <c r="C365" s="132"/>
      <c r="D365" s="133"/>
      <c r="E365" s="147"/>
      <c r="F365" s="135"/>
      <c r="G365" s="147"/>
      <c r="H365" s="137"/>
      <c r="I365" s="137"/>
      <c r="J365" s="138"/>
      <c r="K365" s="139"/>
      <c r="L365" s="140"/>
      <c r="M365" s="141"/>
      <c r="N365" s="148"/>
      <c r="O365" s="143"/>
      <c r="P365" s="148"/>
      <c r="Q365" s="143"/>
      <c r="R365" s="148"/>
      <c r="S365" s="143"/>
      <c r="T365" s="148"/>
      <c r="U365" s="143"/>
      <c r="V365" s="149"/>
      <c r="W365" s="150"/>
      <c r="X365" s="1"/>
      <c r="Y365" s="1"/>
      <c r="Z365" s="1"/>
    </row>
    <row r="366" spans="1:26" ht="39.75" customHeight="1" x14ac:dyDescent="0.25">
      <c r="A366" s="130">
        <f t="shared" si="3"/>
        <v>353</v>
      </c>
      <c r="B366" s="131"/>
      <c r="C366" s="132"/>
      <c r="D366" s="133"/>
      <c r="E366" s="134"/>
      <c r="F366" s="135"/>
      <c r="G366" s="134"/>
      <c r="H366" s="137"/>
      <c r="I366" s="137"/>
      <c r="J366" s="138"/>
      <c r="K366" s="139"/>
      <c r="L366" s="140"/>
      <c r="M366" s="141"/>
      <c r="N366" s="142"/>
      <c r="O366" s="143"/>
      <c r="P366" s="142"/>
      <c r="Q366" s="143"/>
      <c r="R366" s="142"/>
      <c r="S366" s="143"/>
      <c r="T366" s="142"/>
      <c r="U366" s="143"/>
      <c r="V366" s="144"/>
      <c r="W366" s="145"/>
      <c r="X366" s="1"/>
      <c r="Y366" s="1"/>
      <c r="Z366" s="1"/>
    </row>
    <row r="367" spans="1:26" ht="39.75" customHeight="1" x14ac:dyDescent="0.25">
      <c r="A367" s="130">
        <f t="shared" si="3"/>
        <v>354</v>
      </c>
      <c r="B367" s="146"/>
      <c r="C367" s="132"/>
      <c r="D367" s="133"/>
      <c r="E367" s="147"/>
      <c r="F367" s="135"/>
      <c r="G367" s="147"/>
      <c r="H367" s="137"/>
      <c r="I367" s="137"/>
      <c r="J367" s="138"/>
      <c r="K367" s="139"/>
      <c r="L367" s="140"/>
      <c r="M367" s="141"/>
      <c r="N367" s="148"/>
      <c r="O367" s="143"/>
      <c r="P367" s="148"/>
      <c r="Q367" s="143"/>
      <c r="R367" s="148"/>
      <c r="S367" s="143"/>
      <c r="T367" s="148"/>
      <c r="U367" s="143"/>
      <c r="V367" s="149"/>
      <c r="W367" s="150"/>
      <c r="X367" s="1"/>
      <c r="Y367" s="1"/>
      <c r="Z367" s="1"/>
    </row>
    <row r="368" spans="1:26" ht="39.75" customHeight="1" x14ac:dyDescent="0.25">
      <c r="A368" s="130">
        <f t="shared" si="3"/>
        <v>355</v>
      </c>
      <c r="B368" s="131"/>
      <c r="C368" s="132"/>
      <c r="D368" s="133"/>
      <c r="E368" s="134"/>
      <c r="F368" s="135"/>
      <c r="G368" s="134"/>
      <c r="H368" s="137"/>
      <c r="I368" s="137"/>
      <c r="J368" s="138"/>
      <c r="K368" s="139"/>
      <c r="L368" s="140"/>
      <c r="M368" s="141"/>
      <c r="N368" s="142"/>
      <c r="O368" s="143"/>
      <c r="P368" s="142"/>
      <c r="Q368" s="143"/>
      <c r="R368" s="142"/>
      <c r="S368" s="143"/>
      <c r="T368" s="142"/>
      <c r="U368" s="143"/>
      <c r="V368" s="144"/>
      <c r="W368" s="145"/>
      <c r="X368" s="1"/>
      <c r="Y368" s="1"/>
      <c r="Z368" s="1"/>
    </row>
    <row r="369" spans="1:26" ht="39.75" customHeight="1" x14ac:dyDescent="0.25">
      <c r="A369" s="130">
        <f t="shared" si="3"/>
        <v>356</v>
      </c>
      <c r="B369" s="146"/>
      <c r="C369" s="132"/>
      <c r="D369" s="133"/>
      <c r="E369" s="147"/>
      <c r="F369" s="135"/>
      <c r="G369" s="147"/>
      <c r="H369" s="137"/>
      <c r="I369" s="137"/>
      <c r="J369" s="138"/>
      <c r="K369" s="139"/>
      <c r="L369" s="140"/>
      <c r="M369" s="141"/>
      <c r="N369" s="148"/>
      <c r="O369" s="143"/>
      <c r="P369" s="148"/>
      <c r="Q369" s="143"/>
      <c r="R369" s="148"/>
      <c r="S369" s="143"/>
      <c r="T369" s="148"/>
      <c r="U369" s="143"/>
      <c r="V369" s="149"/>
      <c r="W369" s="150"/>
      <c r="X369" s="1"/>
      <c r="Y369" s="1"/>
      <c r="Z369" s="1"/>
    </row>
    <row r="370" spans="1:26" ht="39.75" customHeight="1" x14ac:dyDescent="0.25">
      <c r="A370" s="130">
        <f t="shared" si="3"/>
        <v>357</v>
      </c>
      <c r="B370" s="131"/>
      <c r="C370" s="132"/>
      <c r="D370" s="133"/>
      <c r="E370" s="134"/>
      <c r="F370" s="135"/>
      <c r="G370" s="134"/>
      <c r="H370" s="137"/>
      <c r="I370" s="137"/>
      <c r="J370" s="138"/>
      <c r="K370" s="139"/>
      <c r="L370" s="140"/>
      <c r="M370" s="141"/>
      <c r="N370" s="142"/>
      <c r="O370" s="143"/>
      <c r="P370" s="142"/>
      <c r="Q370" s="143"/>
      <c r="R370" s="142"/>
      <c r="S370" s="143"/>
      <c r="T370" s="142"/>
      <c r="U370" s="143"/>
      <c r="V370" s="144"/>
      <c r="W370" s="145"/>
      <c r="X370" s="1"/>
      <c r="Y370" s="1"/>
      <c r="Z370" s="1"/>
    </row>
    <row r="371" spans="1:26" ht="39.75" customHeight="1" x14ac:dyDescent="0.25">
      <c r="A371" s="130">
        <f t="shared" si="3"/>
        <v>358</v>
      </c>
      <c r="B371" s="146"/>
      <c r="C371" s="132"/>
      <c r="D371" s="133"/>
      <c r="E371" s="147"/>
      <c r="F371" s="135"/>
      <c r="G371" s="147"/>
      <c r="H371" s="137"/>
      <c r="I371" s="137"/>
      <c r="J371" s="138"/>
      <c r="K371" s="139"/>
      <c r="L371" s="140"/>
      <c r="M371" s="141"/>
      <c r="N371" s="148"/>
      <c r="O371" s="143"/>
      <c r="P371" s="148"/>
      <c r="Q371" s="143"/>
      <c r="R371" s="148"/>
      <c r="S371" s="143"/>
      <c r="T371" s="148"/>
      <c r="U371" s="143"/>
      <c r="V371" s="149"/>
      <c r="W371" s="150"/>
      <c r="X371" s="1"/>
      <c r="Y371" s="1"/>
      <c r="Z371" s="1"/>
    </row>
    <row r="372" spans="1:26" ht="39.75" customHeight="1" x14ac:dyDescent="0.25">
      <c r="A372" s="130">
        <f t="shared" si="3"/>
        <v>359</v>
      </c>
      <c r="B372" s="131"/>
      <c r="C372" s="132"/>
      <c r="D372" s="133"/>
      <c r="E372" s="134"/>
      <c r="F372" s="135"/>
      <c r="G372" s="134"/>
      <c r="H372" s="137"/>
      <c r="I372" s="137"/>
      <c r="J372" s="138"/>
      <c r="K372" s="139"/>
      <c r="L372" s="140"/>
      <c r="M372" s="141"/>
      <c r="N372" s="142"/>
      <c r="O372" s="143"/>
      <c r="P372" s="142"/>
      <c r="Q372" s="143"/>
      <c r="R372" s="142"/>
      <c r="S372" s="143"/>
      <c r="T372" s="142"/>
      <c r="U372" s="143"/>
      <c r="V372" s="144"/>
      <c r="W372" s="145"/>
      <c r="X372" s="1"/>
      <c r="Y372" s="1"/>
      <c r="Z372" s="1"/>
    </row>
    <row r="373" spans="1:26" ht="39.75" customHeight="1" x14ac:dyDescent="0.25">
      <c r="A373" s="130">
        <f t="shared" si="3"/>
        <v>360</v>
      </c>
      <c r="B373" s="146"/>
      <c r="C373" s="132"/>
      <c r="D373" s="133"/>
      <c r="E373" s="147"/>
      <c r="F373" s="135"/>
      <c r="G373" s="147"/>
      <c r="H373" s="137"/>
      <c r="I373" s="137"/>
      <c r="J373" s="138"/>
      <c r="K373" s="139"/>
      <c r="L373" s="140"/>
      <c r="M373" s="141"/>
      <c r="N373" s="148"/>
      <c r="O373" s="143"/>
      <c r="P373" s="148"/>
      <c r="Q373" s="143"/>
      <c r="R373" s="148"/>
      <c r="S373" s="143"/>
      <c r="T373" s="148"/>
      <c r="U373" s="143"/>
      <c r="V373" s="149"/>
      <c r="W373" s="150"/>
      <c r="X373" s="1"/>
      <c r="Y373" s="1"/>
      <c r="Z373" s="1"/>
    </row>
    <row r="374" spans="1:26" ht="39.75" customHeight="1" x14ac:dyDescent="0.25">
      <c r="A374" s="130">
        <f t="shared" si="3"/>
        <v>361</v>
      </c>
      <c r="B374" s="131"/>
      <c r="C374" s="132"/>
      <c r="D374" s="133"/>
      <c r="E374" s="134"/>
      <c r="F374" s="135"/>
      <c r="G374" s="134"/>
      <c r="H374" s="137"/>
      <c r="I374" s="137"/>
      <c r="J374" s="138"/>
      <c r="K374" s="139"/>
      <c r="L374" s="140"/>
      <c r="M374" s="141"/>
      <c r="N374" s="142"/>
      <c r="O374" s="143"/>
      <c r="P374" s="142"/>
      <c r="Q374" s="143"/>
      <c r="R374" s="142"/>
      <c r="S374" s="143"/>
      <c r="T374" s="142"/>
      <c r="U374" s="143"/>
      <c r="V374" s="144"/>
      <c r="W374" s="145"/>
      <c r="X374" s="1"/>
      <c r="Y374" s="1"/>
      <c r="Z374" s="1"/>
    </row>
    <row r="375" spans="1:26" ht="39.75" customHeight="1" x14ac:dyDescent="0.25">
      <c r="A375" s="130">
        <f t="shared" si="3"/>
        <v>362</v>
      </c>
      <c r="B375" s="146"/>
      <c r="C375" s="132"/>
      <c r="D375" s="133"/>
      <c r="E375" s="147"/>
      <c r="F375" s="135"/>
      <c r="G375" s="147"/>
      <c r="H375" s="137"/>
      <c r="I375" s="137"/>
      <c r="J375" s="138"/>
      <c r="K375" s="139"/>
      <c r="L375" s="140"/>
      <c r="M375" s="141"/>
      <c r="N375" s="148"/>
      <c r="O375" s="143"/>
      <c r="P375" s="148"/>
      <c r="Q375" s="143"/>
      <c r="R375" s="148"/>
      <c r="S375" s="143"/>
      <c r="T375" s="148"/>
      <c r="U375" s="143"/>
      <c r="V375" s="149"/>
      <c r="W375" s="150"/>
      <c r="X375" s="1"/>
      <c r="Y375" s="1"/>
      <c r="Z375" s="1"/>
    </row>
    <row r="376" spans="1:26" ht="39.75" customHeight="1" x14ac:dyDescent="0.25">
      <c r="A376" s="130">
        <f t="shared" si="3"/>
        <v>363</v>
      </c>
      <c r="B376" s="131"/>
      <c r="C376" s="132"/>
      <c r="D376" s="133"/>
      <c r="E376" s="134"/>
      <c r="F376" s="135"/>
      <c r="G376" s="134"/>
      <c r="H376" s="137"/>
      <c r="I376" s="137"/>
      <c r="J376" s="138"/>
      <c r="K376" s="139"/>
      <c r="L376" s="140"/>
      <c r="M376" s="141"/>
      <c r="N376" s="142"/>
      <c r="O376" s="143"/>
      <c r="P376" s="142"/>
      <c r="Q376" s="143"/>
      <c r="R376" s="142"/>
      <c r="S376" s="143"/>
      <c r="T376" s="142"/>
      <c r="U376" s="143"/>
      <c r="V376" s="144"/>
      <c r="W376" s="145"/>
      <c r="X376" s="1"/>
      <c r="Y376" s="1"/>
      <c r="Z376" s="1"/>
    </row>
    <row r="377" spans="1:26" ht="39.75" customHeight="1" x14ac:dyDescent="0.25">
      <c r="A377" s="130">
        <f t="shared" si="3"/>
        <v>364</v>
      </c>
      <c r="B377" s="146"/>
      <c r="C377" s="132"/>
      <c r="D377" s="133"/>
      <c r="E377" s="147"/>
      <c r="F377" s="135"/>
      <c r="G377" s="147"/>
      <c r="H377" s="137"/>
      <c r="I377" s="137"/>
      <c r="J377" s="138"/>
      <c r="K377" s="139"/>
      <c r="L377" s="140"/>
      <c r="M377" s="141"/>
      <c r="N377" s="148"/>
      <c r="O377" s="143"/>
      <c r="P377" s="148"/>
      <c r="Q377" s="143"/>
      <c r="R377" s="148"/>
      <c r="S377" s="143"/>
      <c r="T377" s="148"/>
      <c r="U377" s="143"/>
      <c r="V377" s="149"/>
      <c r="W377" s="150"/>
      <c r="X377" s="1"/>
      <c r="Y377" s="1"/>
      <c r="Z377" s="1"/>
    </row>
    <row r="378" spans="1:26" ht="39.75" customHeight="1" x14ac:dyDescent="0.25">
      <c r="A378" s="130">
        <f t="shared" si="3"/>
        <v>365</v>
      </c>
      <c r="B378" s="131"/>
      <c r="C378" s="132"/>
      <c r="D378" s="133"/>
      <c r="E378" s="134"/>
      <c r="F378" s="135"/>
      <c r="G378" s="134"/>
      <c r="H378" s="137"/>
      <c r="I378" s="137"/>
      <c r="J378" s="138"/>
      <c r="K378" s="139"/>
      <c r="L378" s="140"/>
      <c r="M378" s="141"/>
      <c r="N378" s="142"/>
      <c r="O378" s="143"/>
      <c r="P378" s="142"/>
      <c r="Q378" s="143"/>
      <c r="R378" s="142"/>
      <c r="S378" s="143"/>
      <c r="T378" s="142"/>
      <c r="U378" s="143"/>
      <c r="V378" s="144"/>
      <c r="W378" s="145"/>
      <c r="X378" s="1"/>
      <c r="Y378" s="1"/>
      <c r="Z378" s="1"/>
    </row>
    <row r="379" spans="1:26" ht="39.75" customHeight="1" x14ac:dyDescent="0.25">
      <c r="A379" s="130">
        <f t="shared" si="3"/>
        <v>366</v>
      </c>
      <c r="B379" s="146"/>
      <c r="C379" s="132"/>
      <c r="D379" s="133"/>
      <c r="E379" s="147"/>
      <c r="F379" s="135"/>
      <c r="G379" s="147"/>
      <c r="H379" s="137"/>
      <c r="I379" s="137"/>
      <c r="J379" s="138"/>
      <c r="K379" s="139"/>
      <c r="L379" s="140"/>
      <c r="M379" s="141"/>
      <c r="N379" s="148"/>
      <c r="O379" s="143"/>
      <c r="P379" s="148"/>
      <c r="Q379" s="143"/>
      <c r="R379" s="148"/>
      <c r="S379" s="143"/>
      <c r="T379" s="148"/>
      <c r="U379" s="143"/>
      <c r="V379" s="149"/>
      <c r="W379" s="150"/>
      <c r="X379" s="1"/>
      <c r="Y379" s="1"/>
      <c r="Z379" s="1"/>
    </row>
    <row r="380" spans="1:26" ht="39.75" customHeight="1" x14ac:dyDescent="0.25">
      <c r="A380" s="130">
        <f t="shared" si="3"/>
        <v>367</v>
      </c>
      <c r="B380" s="131"/>
      <c r="C380" s="132"/>
      <c r="D380" s="133"/>
      <c r="E380" s="134"/>
      <c r="F380" s="135"/>
      <c r="G380" s="134"/>
      <c r="H380" s="137"/>
      <c r="I380" s="137"/>
      <c r="J380" s="138"/>
      <c r="K380" s="139"/>
      <c r="L380" s="140"/>
      <c r="M380" s="141"/>
      <c r="N380" s="142"/>
      <c r="O380" s="143"/>
      <c r="P380" s="142"/>
      <c r="Q380" s="143"/>
      <c r="R380" s="142"/>
      <c r="S380" s="143"/>
      <c r="T380" s="142"/>
      <c r="U380" s="143"/>
      <c r="V380" s="144"/>
      <c r="W380" s="145"/>
      <c r="X380" s="1"/>
      <c r="Y380" s="1"/>
      <c r="Z380" s="1"/>
    </row>
    <row r="381" spans="1:26" ht="39.75" customHeight="1" x14ac:dyDescent="0.25">
      <c r="A381" s="130">
        <f t="shared" si="3"/>
        <v>368</v>
      </c>
      <c r="B381" s="146"/>
      <c r="C381" s="132"/>
      <c r="D381" s="133"/>
      <c r="E381" s="147"/>
      <c r="F381" s="135"/>
      <c r="G381" s="147"/>
      <c r="H381" s="137"/>
      <c r="I381" s="137"/>
      <c r="J381" s="138"/>
      <c r="K381" s="139"/>
      <c r="L381" s="140"/>
      <c r="M381" s="141"/>
      <c r="N381" s="148"/>
      <c r="O381" s="143"/>
      <c r="P381" s="148"/>
      <c r="Q381" s="143"/>
      <c r="R381" s="148"/>
      <c r="S381" s="143"/>
      <c r="T381" s="148"/>
      <c r="U381" s="143"/>
      <c r="V381" s="149"/>
      <c r="W381" s="150"/>
      <c r="X381" s="1"/>
      <c r="Y381" s="1"/>
      <c r="Z381" s="1"/>
    </row>
    <row r="382" spans="1:26" ht="39.75" customHeight="1" x14ac:dyDescent="0.25">
      <c r="A382" s="130">
        <f t="shared" si="3"/>
        <v>369</v>
      </c>
      <c r="B382" s="131"/>
      <c r="C382" s="132"/>
      <c r="D382" s="133"/>
      <c r="E382" s="134"/>
      <c r="F382" s="135"/>
      <c r="G382" s="134"/>
      <c r="H382" s="137"/>
      <c r="I382" s="137"/>
      <c r="J382" s="138"/>
      <c r="K382" s="139"/>
      <c r="L382" s="140"/>
      <c r="M382" s="141"/>
      <c r="N382" s="142"/>
      <c r="O382" s="143"/>
      <c r="P382" s="142"/>
      <c r="Q382" s="143"/>
      <c r="R382" s="142"/>
      <c r="S382" s="143"/>
      <c r="T382" s="142"/>
      <c r="U382" s="143"/>
      <c r="V382" s="144"/>
      <c r="W382" s="145"/>
      <c r="X382" s="1"/>
      <c r="Y382" s="1"/>
      <c r="Z382" s="1"/>
    </row>
    <row r="383" spans="1:26" ht="39.75" customHeight="1" x14ac:dyDescent="0.25">
      <c r="A383" s="130">
        <f t="shared" si="3"/>
        <v>370</v>
      </c>
      <c r="B383" s="146"/>
      <c r="C383" s="132"/>
      <c r="D383" s="133"/>
      <c r="E383" s="147"/>
      <c r="F383" s="135"/>
      <c r="G383" s="147"/>
      <c r="H383" s="137"/>
      <c r="I383" s="137"/>
      <c r="J383" s="138"/>
      <c r="K383" s="139"/>
      <c r="L383" s="140"/>
      <c r="M383" s="141"/>
      <c r="N383" s="148"/>
      <c r="O383" s="143"/>
      <c r="P383" s="148"/>
      <c r="Q383" s="143"/>
      <c r="R383" s="148"/>
      <c r="S383" s="143"/>
      <c r="T383" s="148"/>
      <c r="U383" s="143"/>
      <c r="V383" s="149"/>
      <c r="W383" s="150"/>
      <c r="X383" s="1"/>
      <c r="Y383" s="1"/>
      <c r="Z383" s="1"/>
    </row>
    <row r="384" spans="1:26" ht="39.75" customHeight="1" x14ac:dyDescent="0.25">
      <c r="A384" s="130">
        <f t="shared" si="3"/>
        <v>371</v>
      </c>
      <c r="B384" s="131"/>
      <c r="C384" s="132"/>
      <c r="D384" s="133"/>
      <c r="E384" s="134"/>
      <c r="F384" s="135"/>
      <c r="G384" s="134"/>
      <c r="H384" s="137"/>
      <c r="I384" s="137"/>
      <c r="J384" s="138"/>
      <c r="K384" s="139"/>
      <c r="L384" s="140"/>
      <c r="M384" s="141"/>
      <c r="N384" s="142"/>
      <c r="O384" s="143"/>
      <c r="P384" s="142"/>
      <c r="Q384" s="143"/>
      <c r="R384" s="142"/>
      <c r="S384" s="143"/>
      <c r="T384" s="142"/>
      <c r="U384" s="143"/>
      <c r="V384" s="144"/>
      <c r="W384" s="145"/>
      <c r="X384" s="1"/>
      <c r="Y384" s="1"/>
      <c r="Z384" s="1"/>
    </row>
    <row r="385" spans="1:26" ht="39.75" customHeight="1" x14ac:dyDescent="0.25">
      <c r="A385" s="130">
        <f t="shared" si="3"/>
        <v>372</v>
      </c>
      <c r="B385" s="146"/>
      <c r="C385" s="132"/>
      <c r="D385" s="133"/>
      <c r="E385" s="147"/>
      <c r="F385" s="135"/>
      <c r="G385" s="147"/>
      <c r="H385" s="137"/>
      <c r="I385" s="137"/>
      <c r="J385" s="138"/>
      <c r="K385" s="139"/>
      <c r="L385" s="140"/>
      <c r="M385" s="141"/>
      <c r="N385" s="148"/>
      <c r="O385" s="143"/>
      <c r="P385" s="148"/>
      <c r="Q385" s="143"/>
      <c r="R385" s="148"/>
      <c r="S385" s="143"/>
      <c r="T385" s="148"/>
      <c r="U385" s="143"/>
      <c r="V385" s="149"/>
      <c r="W385" s="150"/>
      <c r="X385" s="1"/>
      <c r="Y385" s="1"/>
      <c r="Z385" s="1"/>
    </row>
    <row r="386" spans="1:26" ht="39.75" customHeight="1" x14ac:dyDescent="0.25">
      <c r="A386" s="130">
        <f t="shared" si="3"/>
        <v>373</v>
      </c>
      <c r="B386" s="131"/>
      <c r="C386" s="132"/>
      <c r="D386" s="133"/>
      <c r="E386" s="134"/>
      <c r="F386" s="135"/>
      <c r="G386" s="134"/>
      <c r="H386" s="137"/>
      <c r="I386" s="137"/>
      <c r="J386" s="138"/>
      <c r="K386" s="139"/>
      <c r="L386" s="140"/>
      <c r="M386" s="141"/>
      <c r="N386" s="142"/>
      <c r="O386" s="143"/>
      <c r="P386" s="142"/>
      <c r="Q386" s="143"/>
      <c r="R386" s="142"/>
      <c r="S386" s="143"/>
      <c r="T386" s="142"/>
      <c r="U386" s="143"/>
      <c r="V386" s="144"/>
      <c r="W386" s="145"/>
      <c r="X386" s="1"/>
      <c r="Y386" s="1"/>
      <c r="Z386" s="1"/>
    </row>
    <row r="387" spans="1:26" ht="39.75" customHeight="1" x14ac:dyDescent="0.25">
      <c r="A387" s="130">
        <f t="shared" si="3"/>
        <v>374</v>
      </c>
      <c r="B387" s="146"/>
      <c r="C387" s="132"/>
      <c r="D387" s="133"/>
      <c r="E387" s="147"/>
      <c r="F387" s="135"/>
      <c r="G387" s="147"/>
      <c r="H387" s="137"/>
      <c r="I387" s="137"/>
      <c r="J387" s="138"/>
      <c r="K387" s="139"/>
      <c r="L387" s="140"/>
      <c r="M387" s="141"/>
      <c r="N387" s="148"/>
      <c r="O387" s="143"/>
      <c r="P387" s="148"/>
      <c r="Q387" s="143"/>
      <c r="R387" s="148"/>
      <c r="S387" s="143"/>
      <c r="T387" s="148"/>
      <c r="U387" s="143"/>
      <c r="V387" s="149"/>
      <c r="W387" s="150"/>
      <c r="X387" s="1"/>
      <c r="Y387" s="1"/>
      <c r="Z387" s="1"/>
    </row>
    <row r="388" spans="1:26" ht="39.75" customHeight="1" x14ac:dyDescent="0.25">
      <c r="A388" s="130">
        <f t="shared" si="3"/>
        <v>375</v>
      </c>
      <c r="B388" s="131"/>
      <c r="C388" s="132"/>
      <c r="D388" s="133"/>
      <c r="E388" s="134"/>
      <c r="F388" s="135"/>
      <c r="G388" s="134"/>
      <c r="H388" s="137"/>
      <c r="I388" s="137"/>
      <c r="J388" s="138"/>
      <c r="K388" s="139"/>
      <c r="L388" s="140"/>
      <c r="M388" s="141"/>
      <c r="N388" s="142"/>
      <c r="O388" s="143"/>
      <c r="P388" s="142"/>
      <c r="Q388" s="143"/>
      <c r="R388" s="142"/>
      <c r="S388" s="143"/>
      <c r="T388" s="142"/>
      <c r="U388" s="143"/>
      <c r="V388" s="144"/>
      <c r="W388" s="145"/>
      <c r="X388" s="1"/>
      <c r="Y388" s="1"/>
      <c r="Z388" s="1"/>
    </row>
    <row r="389" spans="1:26" ht="39.75" customHeight="1" x14ac:dyDescent="0.25">
      <c r="A389" s="130">
        <f t="shared" si="3"/>
        <v>376</v>
      </c>
      <c r="B389" s="146"/>
      <c r="C389" s="132"/>
      <c r="D389" s="133"/>
      <c r="E389" s="147"/>
      <c r="F389" s="135"/>
      <c r="G389" s="147"/>
      <c r="H389" s="137"/>
      <c r="I389" s="137"/>
      <c r="J389" s="138"/>
      <c r="K389" s="139"/>
      <c r="L389" s="140"/>
      <c r="M389" s="141"/>
      <c r="N389" s="148"/>
      <c r="O389" s="143"/>
      <c r="P389" s="148"/>
      <c r="Q389" s="143"/>
      <c r="R389" s="148"/>
      <c r="S389" s="143"/>
      <c r="T389" s="148"/>
      <c r="U389" s="143"/>
      <c r="V389" s="149"/>
      <c r="W389" s="150"/>
      <c r="X389" s="1"/>
      <c r="Y389" s="1"/>
      <c r="Z389" s="1"/>
    </row>
    <row r="390" spans="1:26" ht="39.75" customHeight="1" x14ac:dyDescent="0.25">
      <c r="A390" s="130">
        <f t="shared" si="3"/>
        <v>377</v>
      </c>
      <c r="B390" s="131"/>
      <c r="C390" s="132"/>
      <c r="D390" s="133"/>
      <c r="E390" s="134"/>
      <c r="F390" s="135"/>
      <c r="G390" s="134"/>
      <c r="H390" s="137"/>
      <c r="I390" s="137"/>
      <c r="J390" s="138"/>
      <c r="K390" s="139"/>
      <c r="L390" s="140"/>
      <c r="M390" s="141"/>
      <c r="N390" s="142"/>
      <c r="O390" s="143"/>
      <c r="P390" s="142"/>
      <c r="Q390" s="143"/>
      <c r="R390" s="142"/>
      <c r="S390" s="143"/>
      <c r="T390" s="142"/>
      <c r="U390" s="143"/>
      <c r="V390" s="144"/>
      <c r="W390" s="145"/>
      <c r="X390" s="1"/>
      <c r="Y390" s="1"/>
      <c r="Z390" s="1"/>
    </row>
    <row r="391" spans="1:26" ht="39.75" customHeight="1" x14ac:dyDescent="0.25">
      <c r="A391" s="130">
        <f t="shared" si="3"/>
        <v>378</v>
      </c>
      <c r="B391" s="146"/>
      <c r="C391" s="132"/>
      <c r="D391" s="133"/>
      <c r="E391" s="147"/>
      <c r="F391" s="135"/>
      <c r="G391" s="147"/>
      <c r="H391" s="137"/>
      <c r="I391" s="137"/>
      <c r="J391" s="138"/>
      <c r="K391" s="139"/>
      <c r="L391" s="140"/>
      <c r="M391" s="141"/>
      <c r="N391" s="148"/>
      <c r="O391" s="143"/>
      <c r="P391" s="148"/>
      <c r="Q391" s="143"/>
      <c r="R391" s="148"/>
      <c r="S391" s="143"/>
      <c r="T391" s="148"/>
      <c r="U391" s="143"/>
      <c r="V391" s="149"/>
      <c r="W391" s="150"/>
      <c r="X391" s="1"/>
      <c r="Y391" s="1"/>
      <c r="Z391" s="1"/>
    </row>
    <row r="392" spans="1:26" ht="39.75" customHeight="1" x14ac:dyDescent="0.25">
      <c r="A392" s="130">
        <f t="shared" si="3"/>
        <v>379</v>
      </c>
      <c r="B392" s="131"/>
      <c r="C392" s="132"/>
      <c r="D392" s="133"/>
      <c r="E392" s="134"/>
      <c r="F392" s="135"/>
      <c r="G392" s="134"/>
      <c r="H392" s="137"/>
      <c r="I392" s="137"/>
      <c r="J392" s="138"/>
      <c r="K392" s="139"/>
      <c r="L392" s="140"/>
      <c r="M392" s="141"/>
      <c r="N392" s="142"/>
      <c r="O392" s="143"/>
      <c r="P392" s="142"/>
      <c r="Q392" s="143"/>
      <c r="R392" s="142"/>
      <c r="S392" s="143"/>
      <c r="T392" s="142"/>
      <c r="U392" s="143"/>
      <c r="V392" s="144"/>
      <c r="W392" s="145"/>
      <c r="X392" s="1"/>
      <c r="Y392" s="1"/>
      <c r="Z392" s="1"/>
    </row>
    <row r="393" spans="1:26" ht="39.75" customHeight="1" x14ac:dyDescent="0.25">
      <c r="A393" s="130">
        <f t="shared" si="3"/>
        <v>380</v>
      </c>
      <c r="B393" s="146"/>
      <c r="C393" s="132"/>
      <c r="D393" s="133"/>
      <c r="E393" s="147"/>
      <c r="F393" s="135"/>
      <c r="G393" s="147"/>
      <c r="H393" s="137"/>
      <c r="I393" s="137"/>
      <c r="J393" s="138"/>
      <c r="K393" s="139"/>
      <c r="L393" s="140"/>
      <c r="M393" s="141"/>
      <c r="N393" s="148"/>
      <c r="O393" s="143"/>
      <c r="P393" s="148"/>
      <c r="Q393" s="143"/>
      <c r="R393" s="148"/>
      <c r="S393" s="143"/>
      <c r="T393" s="148"/>
      <c r="U393" s="143"/>
      <c r="V393" s="149"/>
      <c r="W393" s="150"/>
      <c r="X393" s="1"/>
      <c r="Y393" s="1"/>
      <c r="Z393" s="1"/>
    </row>
    <row r="394" spans="1:26" ht="39.75" customHeight="1" x14ac:dyDescent="0.25">
      <c r="A394" s="130">
        <f t="shared" si="3"/>
        <v>381</v>
      </c>
      <c r="B394" s="131"/>
      <c r="C394" s="132"/>
      <c r="D394" s="133"/>
      <c r="E394" s="134"/>
      <c r="F394" s="135"/>
      <c r="G394" s="134"/>
      <c r="H394" s="137"/>
      <c r="I394" s="137"/>
      <c r="J394" s="138"/>
      <c r="K394" s="139"/>
      <c r="L394" s="140"/>
      <c r="M394" s="141"/>
      <c r="N394" s="142"/>
      <c r="O394" s="143"/>
      <c r="P394" s="142"/>
      <c r="Q394" s="143"/>
      <c r="R394" s="142"/>
      <c r="S394" s="143"/>
      <c r="T394" s="142"/>
      <c r="U394" s="143"/>
      <c r="V394" s="144"/>
      <c r="W394" s="145"/>
      <c r="X394" s="1"/>
      <c r="Y394" s="1"/>
      <c r="Z394" s="1"/>
    </row>
    <row r="395" spans="1:26" ht="39.75" customHeight="1" x14ac:dyDescent="0.25">
      <c r="A395" s="130">
        <f t="shared" si="3"/>
        <v>382</v>
      </c>
      <c r="B395" s="146"/>
      <c r="C395" s="132"/>
      <c r="D395" s="133"/>
      <c r="E395" s="147"/>
      <c r="F395" s="135"/>
      <c r="G395" s="147"/>
      <c r="H395" s="137"/>
      <c r="I395" s="137"/>
      <c r="J395" s="138"/>
      <c r="K395" s="139"/>
      <c r="L395" s="140"/>
      <c r="M395" s="141"/>
      <c r="N395" s="148"/>
      <c r="O395" s="143"/>
      <c r="P395" s="148"/>
      <c r="Q395" s="143"/>
      <c r="R395" s="148"/>
      <c r="S395" s="143"/>
      <c r="T395" s="148"/>
      <c r="U395" s="143"/>
      <c r="V395" s="149"/>
      <c r="W395" s="150"/>
      <c r="X395" s="1"/>
      <c r="Y395" s="1"/>
      <c r="Z395" s="1"/>
    </row>
    <row r="396" spans="1:26" ht="39.75" customHeight="1" x14ac:dyDescent="0.25">
      <c r="A396" s="130">
        <f t="shared" si="3"/>
        <v>383</v>
      </c>
      <c r="B396" s="131"/>
      <c r="C396" s="132"/>
      <c r="D396" s="133"/>
      <c r="E396" s="134"/>
      <c r="F396" s="135"/>
      <c r="G396" s="134"/>
      <c r="H396" s="137"/>
      <c r="I396" s="137"/>
      <c r="J396" s="138"/>
      <c r="K396" s="139"/>
      <c r="L396" s="140"/>
      <c r="M396" s="141"/>
      <c r="N396" s="142"/>
      <c r="O396" s="143"/>
      <c r="P396" s="142"/>
      <c r="Q396" s="143"/>
      <c r="R396" s="142"/>
      <c r="S396" s="143"/>
      <c r="T396" s="142"/>
      <c r="U396" s="143"/>
      <c r="V396" s="144"/>
      <c r="W396" s="145"/>
      <c r="X396" s="1"/>
      <c r="Y396" s="1"/>
      <c r="Z396" s="1"/>
    </row>
    <row r="397" spans="1:26" ht="39.75" customHeight="1" x14ac:dyDescent="0.25">
      <c r="A397" s="130">
        <f t="shared" si="3"/>
        <v>384</v>
      </c>
      <c r="B397" s="146"/>
      <c r="C397" s="132"/>
      <c r="D397" s="133"/>
      <c r="E397" s="147"/>
      <c r="F397" s="135"/>
      <c r="G397" s="147"/>
      <c r="H397" s="137"/>
      <c r="I397" s="137"/>
      <c r="J397" s="138"/>
      <c r="K397" s="139"/>
      <c r="L397" s="140"/>
      <c r="M397" s="141"/>
      <c r="N397" s="148"/>
      <c r="O397" s="143"/>
      <c r="P397" s="148"/>
      <c r="Q397" s="143"/>
      <c r="R397" s="148"/>
      <c r="S397" s="143"/>
      <c r="T397" s="148"/>
      <c r="U397" s="143"/>
      <c r="V397" s="149"/>
      <c r="W397" s="150"/>
      <c r="X397" s="1"/>
      <c r="Y397" s="1"/>
      <c r="Z397" s="1"/>
    </row>
    <row r="398" spans="1:26" ht="39.75" customHeight="1" x14ac:dyDescent="0.25">
      <c r="A398" s="130">
        <f t="shared" si="3"/>
        <v>385</v>
      </c>
      <c r="B398" s="131"/>
      <c r="C398" s="132"/>
      <c r="D398" s="133"/>
      <c r="E398" s="134"/>
      <c r="F398" s="135"/>
      <c r="G398" s="134"/>
      <c r="H398" s="137"/>
      <c r="I398" s="137"/>
      <c r="J398" s="138"/>
      <c r="K398" s="139"/>
      <c r="L398" s="140"/>
      <c r="M398" s="141"/>
      <c r="N398" s="142"/>
      <c r="O398" s="143"/>
      <c r="P398" s="142"/>
      <c r="Q398" s="143"/>
      <c r="R398" s="142"/>
      <c r="S398" s="143"/>
      <c r="T398" s="142"/>
      <c r="U398" s="143"/>
      <c r="V398" s="144"/>
      <c r="W398" s="145"/>
      <c r="X398" s="1"/>
      <c r="Y398" s="1"/>
      <c r="Z398" s="1"/>
    </row>
    <row r="399" spans="1:26" ht="39.75" customHeight="1" x14ac:dyDescent="0.25">
      <c r="A399" s="130">
        <f t="shared" si="3"/>
        <v>386</v>
      </c>
      <c r="B399" s="146"/>
      <c r="C399" s="132"/>
      <c r="D399" s="133"/>
      <c r="E399" s="147"/>
      <c r="F399" s="135"/>
      <c r="G399" s="147"/>
      <c r="H399" s="137"/>
      <c r="I399" s="137"/>
      <c r="J399" s="138"/>
      <c r="K399" s="139"/>
      <c r="L399" s="140"/>
      <c r="M399" s="141"/>
      <c r="N399" s="148"/>
      <c r="O399" s="143"/>
      <c r="P399" s="148"/>
      <c r="Q399" s="143"/>
      <c r="R399" s="148"/>
      <c r="S399" s="143"/>
      <c r="T399" s="148"/>
      <c r="U399" s="143"/>
      <c r="V399" s="149"/>
      <c r="W399" s="150"/>
      <c r="X399" s="1"/>
      <c r="Y399" s="1"/>
      <c r="Z399" s="1"/>
    </row>
    <row r="400" spans="1:26" ht="39.75" customHeight="1" x14ac:dyDescent="0.25">
      <c r="A400" s="130">
        <f t="shared" si="3"/>
        <v>387</v>
      </c>
      <c r="B400" s="131"/>
      <c r="C400" s="132"/>
      <c r="D400" s="133"/>
      <c r="E400" s="134"/>
      <c r="F400" s="135"/>
      <c r="G400" s="134"/>
      <c r="H400" s="137"/>
      <c r="I400" s="137"/>
      <c r="J400" s="138"/>
      <c r="K400" s="139"/>
      <c r="L400" s="140"/>
      <c r="M400" s="141"/>
      <c r="N400" s="142"/>
      <c r="O400" s="143"/>
      <c r="P400" s="142"/>
      <c r="Q400" s="143"/>
      <c r="R400" s="142"/>
      <c r="S400" s="143"/>
      <c r="T400" s="142"/>
      <c r="U400" s="143"/>
      <c r="V400" s="144"/>
      <c r="W400" s="145"/>
      <c r="X400" s="1"/>
      <c r="Y400" s="1"/>
      <c r="Z400" s="1"/>
    </row>
    <row r="401" spans="1:26" ht="39.75" customHeight="1" x14ac:dyDescent="0.25">
      <c r="A401" s="130">
        <f t="shared" si="3"/>
        <v>388</v>
      </c>
      <c r="B401" s="146"/>
      <c r="C401" s="132"/>
      <c r="D401" s="133"/>
      <c r="E401" s="147"/>
      <c r="F401" s="135"/>
      <c r="G401" s="147"/>
      <c r="H401" s="137"/>
      <c r="I401" s="137"/>
      <c r="J401" s="138"/>
      <c r="K401" s="139"/>
      <c r="L401" s="140"/>
      <c r="M401" s="141"/>
      <c r="N401" s="148"/>
      <c r="O401" s="143"/>
      <c r="P401" s="148"/>
      <c r="Q401" s="143"/>
      <c r="R401" s="148"/>
      <c r="S401" s="143"/>
      <c r="T401" s="148"/>
      <c r="U401" s="143"/>
      <c r="V401" s="149"/>
      <c r="W401" s="150"/>
      <c r="X401" s="1"/>
      <c r="Y401" s="1"/>
      <c r="Z401" s="1"/>
    </row>
    <row r="402" spans="1:26" ht="39.75" customHeight="1" x14ac:dyDescent="0.25">
      <c r="A402" s="130">
        <f t="shared" si="3"/>
        <v>389</v>
      </c>
      <c r="B402" s="131"/>
      <c r="C402" s="132"/>
      <c r="D402" s="133"/>
      <c r="E402" s="134"/>
      <c r="F402" s="135"/>
      <c r="G402" s="134"/>
      <c r="H402" s="137"/>
      <c r="I402" s="137"/>
      <c r="J402" s="138"/>
      <c r="K402" s="139"/>
      <c r="L402" s="140"/>
      <c r="M402" s="141"/>
      <c r="N402" s="142"/>
      <c r="O402" s="143"/>
      <c r="P402" s="142"/>
      <c r="Q402" s="143"/>
      <c r="R402" s="142"/>
      <c r="S402" s="143"/>
      <c r="T402" s="142"/>
      <c r="U402" s="143"/>
      <c r="V402" s="144"/>
      <c r="W402" s="145"/>
      <c r="X402" s="1"/>
      <c r="Y402" s="1"/>
      <c r="Z402" s="1"/>
    </row>
    <row r="403" spans="1:26" ht="39.75" customHeight="1" x14ac:dyDescent="0.25">
      <c r="A403" s="130">
        <f t="shared" si="3"/>
        <v>390</v>
      </c>
      <c r="B403" s="146"/>
      <c r="C403" s="132"/>
      <c r="D403" s="133"/>
      <c r="E403" s="147"/>
      <c r="F403" s="135"/>
      <c r="G403" s="147"/>
      <c r="H403" s="137"/>
      <c r="I403" s="137"/>
      <c r="J403" s="138"/>
      <c r="K403" s="139"/>
      <c r="L403" s="140"/>
      <c r="M403" s="141"/>
      <c r="N403" s="148"/>
      <c r="O403" s="143"/>
      <c r="P403" s="148"/>
      <c r="Q403" s="143"/>
      <c r="R403" s="148"/>
      <c r="S403" s="143"/>
      <c r="T403" s="148"/>
      <c r="U403" s="143"/>
      <c r="V403" s="149"/>
      <c r="W403" s="150"/>
      <c r="X403" s="1"/>
      <c r="Y403" s="1"/>
      <c r="Z403" s="1"/>
    </row>
    <row r="404" spans="1:26" ht="39.75" customHeight="1" x14ac:dyDescent="0.25">
      <c r="A404" s="130">
        <f t="shared" si="3"/>
        <v>391</v>
      </c>
      <c r="B404" s="131"/>
      <c r="C404" s="132"/>
      <c r="D404" s="133"/>
      <c r="E404" s="134"/>
      <c r="F404" s="135"/>
      <c r="G404" s="134"/>
      <c r="H404" s="137"/>
      <c r="I404" s="137"/>
      <c r="J404" s="138"/>
      <c r="K404" s="139"/>
      <c r="L404" s="140"/>
      <c r="M404" s="141"/>
      <c r="N404" s="142"/>
      <c r="O404" s="143"/>
      <c r="P404" s="142"/>
      <c r="Q404" s="143"/>
      <c r="R404" s="142"/>
      <c r="S404" s="143"/>
      <c r="T404" s="142"/>
      <c r="U404" s="143"/>
      <c r="V404" s="144"/>
      <c r="W404" s="145"/>
      <c r="X404" s="1"/>
      <c r="Y404" s="1"/>
      <c r="Z404" s="1"/>
    </row>
    <row r="405" spans="1:26" ht="39.75" customHeight="1" x14ac:dyDescent="0.25">
      <c r="A405" s="130">
        <f t="shared" si="3"/>
        <v>392</v>
      </c>
      <c r="B405" s="146"/>
      <c r="C405" s="132"/>
      <c r="D405" s="133"/>
      <c r="E405" s="147"/>
      <c r="F405" s="135"/>
      <c r="G405" s="147"/>
      <c r="H405" s="137"/>
      <c r="I405" s="137"/>
      <c r="J405" s="138"/>
      <c r="K405" s="139"/>
      <c r="L405" s="140"/>
      <c r="M405" s="141"/>
      <c r="N405" s="148"/>
      <c r="O405" s="143"/>
      <c r="P405" s="148"/>
      <c r="Q405" s="143"/>
      <c r="R405" s="148"/>
      <c r="S405" s="143"/>
      <c r="T405" s="148"/>
      <c r="U405" s="143"/>
      <c r="V405" s="149"/>
      <c r="W405" s="150"/>
      <c r="X405" s="1"/>
      <c r="Y405" s="1"/>
      <c r="Z405" s="1"/>
    </row>
    <row r="406" spans="1:26" ht="39.75" customHeight="1" x14ac:dyDescent="0.25">
      <c r="A406" s="130">
        <f t="shared" si="3"/>
        <v>393</v>
      </c>
      <c r="B406" s="131"/>
      <c r="C406" s="132"/>
      <c r="D406" s="133"/>
      <c r="E406" s="134"/>
      <c r="F406" s="135"/>
      <c r="G406" s="134"/>
      <c r="H406" s="137"/>
      <c r="I406" s="137"/>
      <c r="J406" s="138"/>
      <c r="K406" s="139"/>
      <c r="L406" s="140"/>
      <c r="M406" s="141"/>
      <c r="N406" s="142"/>
      <c r="O406" s="143"/>
      <c r="P406" s="142"/>
      <c r="Q406" s="143"/>
      <c r="R406" s="142"/>
      <c r="S406" s="143"/>
      <c r="T406" s="142"/>
      <c r="U406" s="143"/>
      <c r="V406" s="144"/>
      <c r="W406" s="145"/>
      <c r="X406" s="1"/>
      <c r="Y406" s="1"/>
      <c r="Z406" s="1"/>
    </row>
    <row r="407" spans="1:26" ht="39.75" customHeight="1" x14ac:dyDescent="0.25">
      <c r="A407" s="130">
        <f t="shared" si="3"/>
        <v>394</v>
      </c>
      <c r="B407" s="146"/>
      <c r="C407" s="132"/>
      <c r="D407" s="133"/>
      <c r="E407" s="147"/>
      <c r="F407" s="135"/>
      <c r="G407" s="147"/>
      <c r="H407" s="137"/>
      <c r="I407" s="137"/>
      <c r="J407" s="138"/>
      <c r="K407" s="139"/>
      <c r="L407" s="140"/>
      <c r="M407" s="141"/>
      <c r="N407" s="148"/>
      <c r="O407" s="143"/>
      <c r="P407" s="148"/>
      <c r="Q407" s="143"/>
      <c r="R407" s="148"/>
      <c r="S407" s="143"/>
      <c r="T407" s="148"/>
      <c r="U407" s="143"/>
      <c r="V407" s="149"/>
      <c r="W407" s="150"/>
      <c r="X407" s="1"/>
      <c r="Y407" s="1"/>
      <c r="Z407" s="1"/>
    </row>
    <row r="408" spans="1:26" ht="39.75" customHeight="1" x14ac:dyDescent="0.25">
      <c r="A408" s="130">
        <f t="shared" si="3"/>
        <v>395</v>
      </c>
      <c r="B408" s="131"/>
      <c r="C408" s="132"/>
      <c r="D408" s="133"/>
      <c r="E408" s="134"/>
      <c r="F408" s="135"/>
      <c r="G408" s="134"/>
      <c r="H408" s="137"/>
      <c r="I408" s="137"/>
      <c r="J408" s="138"/>
      <c r="K408" s="139"/>
      <c r="L408" s="140"/>
      <c r="M408" s="141"/>
      <c r="N408" s="142"/>
      <c r="O408" s="143"/>
      <c r="P408" s="142"/>
      <c r="Q408" s="143"/>
      <c r="R408" s="142"/>
      <c r="S408" s="143"/>
      <c r="T408" s="142"/>
      <c r="U408" s="143"/>
      <c r="V408" s="144"/>
      <c r="W408" s="145"/>
      <c r="X408" s="1"/>
      <c r="Y408" s="1"/>
      <c r="Z408" s="1"/>
    </row>
    <row r="409" spans="1:26" ht="39.75" customHeight="1" x14ac:dyDescent="0.25">
      <c r="A409" s="130">
        <f t="shared" si="3"/>
        <v>396</v>
      </c>
      <c r="B409" s="146"/>
      <c r="C409" s="132"/>
      <c r="D409" s="133"/>
      <c r="E409" s="147"/>
      <c r="F409" s="135"/>
      <c r="G409" s="147"/>
      <c r="H409" s="137"/>
      <c r="I409" s="137"/>
      <c r="J409" s="138"/>
      <c r="K409" s="139"/>
      <c r="L409" s="140"/>
      <c r="M409" s="141"/>
      <c r="N409" s="148"/>
      <c r="O409" s="143"/>
      <c r="P409" s="148"/>
      <c r="Q409" s="143"/>
      <c r="R409" s="148"/>
      <c r="S409" s="143"/>
      <c r="T409" s="148"/>
      <c r="U409" s="143"/>
      <c r="V409" s="149"/>
      <c r="W409" s="150"/>
      <c r="X409" s="1"/>
      <c r="Y409" s="1"/>
      <c r="Z409" s="1"/>
    </row>
    <row r="410" spans="1:26" ht="39.75" customHeight="1" x14ac:dyDescent="0.25">
      <c r="A410" s="130">
        <f t="shared" si="3"/>
        <v>397</v>
      </c>
      <c r="B410" s="131"/>
      <c r="C410" s="132"/>
      <c r="D410" s="133"/>
      <c r="E410" s="134"/>
      <c r="F410" s="135"/>
      <c r="G410" s="134"/>
      <c r="H410" s="137"/>
      <c r="I410" s="137"/>
      <c r="J410" s="138"/>
      <c r="K410" s="139"/>
      <c r="L410" s="140"/>
      <c r="M410" s="141"/>
      <c r="N410" s="142"/>
      <c r="O410" s="143"/>
      <c r="P410" s="142"/>
      <c r="Q410" s="143"/>
      <c r="R410" s="142"/>
      <c r="S410" s="143"/>
      <c r="T410" s="142"/>
      <c r="U410" s="143"/>
      <c r="V410" s="144"/>
      <c r="W410" s="145"/>
      <c r="X410" s="1"/>
      <c r="Y410" s="1"/>
      <c r="Z410" s="1"/>
    </row>
    <row r="411" spans="1:26" ht="39.75" customHeight="1" x14ac:dyDescent="0.25">
      <c r="A411" s="130">
        <f t="shared" si="3"/>
        <v>398</v>
      </c>
      <c r="B411" s="146"/>
      <c r="C411" s="132"/>
      <c r="D411" s="133"/>
      <c r="E411" s="147"/>
      <c r="F411" s="135"/>
      <c r="G411" s="147"/>
      <c r="H411" s="137"/>
      <c r="I411" s="137"/>
      <c r="J411" s="138"/>
      <c r="K411" s="139"/>
      <c r="L411" s="140"/>
      <c r="M411" s="141"/>
      <c r="N411" s="148"/>
      <c r="O411" s="143"/>
      <c r="P411" s="148"/>
      <c r="Q411" s="143"/>
      <c r="R411" s="148"/>
      <c r="S411" s="143"/>
      <c r="T411" s="148"/>
      <c r="U411" s="143"/>
      <c r="V411" s="149"/>
      <c r="W411" s="150"/>
      <c r="X411" s="1"/>
      <c r="Y411" s="1"/>
      <c r="Z411" s="1"/>
    </row>
    <row r="412" spans="1:26" ht="39.75" customHeight="1" x14ac:dyDescent="0.25">
      <c r="A412" s="130">
        <f t="shared" si="3"/>
        <v>399</v>
      </c>
      <c r="B412" s="131"/>
      <c r="C412" s="132"/>
      <c r="D412" s="133"/>
      <c r="E412" s="134"/>
      <c r="F412" s="135"/>
      <c r="G412" s="134"/>
      <c r="H412" s="137"/>
      <c r="I412" s="137"/>
      <c r="J412" s="138"/>
      <c r="K412" s="139"/>
      <c r="L412" s="140"/>
      <c r="M412" s="141"/>
      <c r="N412" s="142"/>
      <c r="O412" s="143"/>
      <c r="P412" s="142"/>
      <c r="Q412" s="143"/>
      <c r="R412" s="142"/>
      <c r="S412" s="143"/>
      <c r="T412" s="142"/>
      <c r="U412" s="143"/>
      <c r="V412" s="144"/>
      <c r="W412" s="145"/>
      <c r="X412" s="1"/>
      <c r="Y412" s="1"/>
      <c r="Z412" s="1"/>
    </row>
    <row r="413" spans="1:26" ht="39.75" customHeight="1" x14ac:dyDescent="0.25">
      <c r="A413" s="130">
        <f t="shared" si="3"/>
        <v>400</v>
      </c>
      <c r="B413" s="146"/>
      <c r="C413" s="132"/>
      <c r="D413" s="133"/>
      <c r="E413" s="147"/>
      <c r="F413" s="135"/>
      <c r="G413" s="147"/>
      <c r="H413" s="137"/>
      <c r="I413" s="137"/>
      <c r="J413" s="138"/>
      <c r="K413" s="139"/>
      <c r="L413" s="140"/>
      <c r="M413" s="141"/>
      <c r="N413" s="148"/>
      <c r="O413" s="143"/>
      <c r="P413" s="148"/>
      <c r="Q413" s="143"/>
      <c r="R413" s="148"/>
      <c r="S413" s="143"/>
      <c r="T413" s="148"/>
      <c r="U413" s="143"/>
      <c r="V413" s="149"/>
      <c r="W413" s="150"/>
      <c r="X413" s="1"/>
      <c r="Y413" s="1"/>
      <c r="Z413" s="1"/>
    </row>
    <row r="414" spans="1:26" ht="39.75" customHeight="1" x14ac:dyDescent="0.25">
      <c r="A414" s="130">
        <f t="shared" si="3"/>
        <v>401</v>
      </c>
      <c r="B414" s="131"/>
      <c r="C414" s="132"/>
      <c r="D414" s="133"/>
      <c r="E414" s="134"/>
      <c r="F414" s="135"/>
      <c r="G414" s="134"/>
      <c r="H414" s="136"/>
      <c r="I414" s="137"/>
      <c r="J414" s="138"/>
      <c r="K414" s="139"/>
      <c r="L414" s="140"/>
      <c r="M414" s="141"/>
      <c r="N414" s="142"/>
      <c r="O414" s="143"/>
      <c r="P414" s="142"/>
      <c r="Q414" s="143"/>
      <c r="R414" s="142"/>
      <c r="S414" s="143"/>
      <c r="T414" s="142"/>
      <c r="U414" s="143"/>
      <c r="V414" s="144"/>
      <c r="W414" s="145"/>
      <c r="X414" s="1"/>
      <c r="Y414" s="1"/>
      <c r="Z414" s="1"/>
    </row>
    <row r="415" spans="1:26" ht="39.75" customHeight="1" x14ac:dyDescent="0.25">
      <c r="A415" s="130">
        <f t="shared" si="3"/>
        <v>402</v>
      </c>
      <c r="B415" s="146"/>
      <c r="C415" s="132"/>
      <c r="D415" s="133"/>
      <c r="E415" s="147"/>
      <c r="F415" s="135"/>
      <c r="G415" s="147"/>
      <c r="H415" s="137"/>
      <c r="I415" s="137"/>
      <c r="J415" s="138"/>
      <c r="K415" s="139"/>
      <c r="L415" s="140"/>
      <c r="M415" s="141"/>
      <c r="N415" s="148"/>
      <c r="O415" s="143"/>
      <c r="P415" s="148"/>
      <c r="Q415" s="143"/>
      <c r="R415" s="148"/>
      <c r="S415" s="143"/>
      <c r="T415" s="148"/>
      <c r="U415" s="143"/>
      <c r="V415" s="149"/>
      <c r="W415" s="150"/>
      <c r="X415" s="1"/>
      <c r="Y415" s="1"/>
      <c r="Z415" s="1"/>
    </row>
    <row r="416" spans="1:26" ht="39.75" customHeight="1" x14ac:dyDescent="0.25">
      <c r="A416" s="130">
        <f t="shared" si="3"/>
        <v>403</v>
      </c>
      <c r="B416" s="131"/>
      <c r="C416" s="132"/>
      <c r="D416" s="133"/>
      <c r="E416" s="134"/>
      <c r="F416" s="135"/>
      <c r="G416" s="134"/>
      <c r="H416" s="137"/>
      <c r="I416" s="137"/>
      <c r="J416" s="138"/>
      <c r="K416" s="139"/>
      <c r="L416" s="140"/>
      <c r="M416" s="141"/>
      <c r="N416" s="142"/>
      <c r="O416" s="143"/>
      <c r="P416" s="142"/>
      <c r="Q416" s="143"/>
      <c r="R416" s="142"/>
      <c r="S416" s="143"/>
      <c r="T416" s="142"/>
      <c r="U416" s="143"/>
      <c r="V416" s="144"/>
      <c r="W416" s="145"/>
      <c r="X416" s="1"/>
      <c r="Y416" s="1"/>
      <c r="Z416" s="1"/>
    </row>
    <row r="417" spans="1:26" ht="39.75" customHeight="1" x14ac:dyDescent="0.25">
      <c r="A417" s="130">
        <f t="shared" si="3"/>
        <v>404</v>
      </c>
      <c r="B417" s="146"/>
      <c r="C417" s="132"/>
      <c r="D417" s="133"/>
      <c r="E417" s="147"/>
      <c r="F417" s="135"/>
      <c r="G417" s="147"/>
      <c r="H417" s="137"/>
      <c r="I417" s="137"/>
      <c r="J417" s="138"/>
      <c r="K417" s="139"/>
      <c r="L417" s="140"/>
      <c r="M417" s="141"/>
      <c r="N417" s="148"/>
      <c r="O417" s="143"/>
      <c r="P417" s="148"/>
      <c r="Q417" s="143"/>
      <c r="R417" s="148"/>
      <c r="S417" s="143"/>
      <c r="T417" s="148"/>
      <c r="U417" s="143"/>
      <c r="V417" s="149"/>
      <c r="W417" s="150"/>
      <c r="X417" s="1"/>
      <c r="Y417" s="1"/>
      <c r="Z417" s="1"/>
    </row>
    <row r="418" spans="1:26" ht="39.75" customHeight="1" x14ac:dyDescent="0.25">
      <c r="A418" s="130">
        <f t="shared" si="3"/>
        <v>405</v>
      </c>
      <c r="B418" s="131"/>
      <c r="C418" s="132"/>
      <c r="D418" s="133"/>
      <c r="E418" s="134"/>
      <c r="F418" s="135"/>
      <c r="G418" s="134"/>
      <c r="H418" s="137"/>
      <c r="I418" s="137"/>
      <c r="J418" s="138"/>
      <c r="K418" s="139"/>
      <c r="L418" s="140"/>
      <c r="M418" s="141"/>
      <c r="N418" s="142"/>
      <c r="O418" s="143"/>
      <c r="P418" s="142"/>
      <c r="Q418" s="143"/>
      <c r="R418" s="142"/>
      <c r="S418" s="143"/>
      <c r="T418" s="142"/>
      <c r="U418" s="143"/>
      <c r="V418" s="144"/>
      <c r="W418" s="145"/>
      <c r="X418" s="1"/>
      <c r="Y418" s="1"/>
      <c r="Z418" s="1"/>
    </row>
    <row r="419" spans="1:26" ht="39.75" customHeight="1" x14ac:dyDescent="0.25">
      <c r="A419" s="130">
        <f t="shared" si="3"/>
        <v>406</v>
      </c>
      <c r="B419" s="146"/>
      <c r="C419" s="132"/>
      <c r="D419" s="133"/>
      <c r="E419" s="147"/>
      <c r="F419" s="135"/>
      <c r="G419" s="147"/>
      <c r="H419" s="137"/>
      <c r="I419" s="137"/>
      <c r="J419" s="138"/>
      <c r="K419" s="139"/>
      <c r="L419" s="140"/>
      <c r="M419" s="141"/>
      <c r="N419" s="148"/>
      <c r="O419" s="143"/>
      <c r="P419" s="148"/>
      <c r="Q419" s="143"/>
      <c r="R419" s="148"/>
      <c r="S419" s="143"/>
      <c r="T419" s="148"/>
      <c r="U419" s="143"/>
      <c r="V419" s="149"/>
      <c r="W419" s="150"/>
      <c r="X419" s="1"/>
      <c r="Y419" s="1"/>
      <c r="Z419" s="1"/>
    </row>
    <row r="420" spans="1:26" ht="39.75" customHeight="1" x14ac:dyDescent="0.25">
      <c r="A420" s="130">
        <f t="shared" si="3"/>
        <v>407</v>
      </c>
      <c r="B420" s="131"/>
      <c r="C420" s="132"/>
      <c r="D420" s="133"/>
      <c r="E420" s="134"/>
      <c r="F420" s="135"/>
      <c r="G420" s="134"/>
      <c r="H420" s="137"/>
      <c r="I420" s="137"/>
      <c r="J420" s="138"/>
      <c r="K420" s="139"/>
      <c r="L420" s="140"/>
      <c r="M420" s="141"/>
      <c r="N420" s="142"/>
      <c r="O420" s="143"/>
      <c r="P420" s="142"/>
      <c r="Q420" s="143"/>
      <c r="R420" s="142"/>
      <c r="S420" s="143"/>
      <c r="T420" s="142"/>
      <c r="U420" s="143"/>
      <c r="V420" s="144"/>
      <c r="W420" s="145"/>
      <c r="X420" s="1"/>
      <c r="Y420" s="1"/>
      <c r="Z420" s="1"/>
    </row>
    <row r="421" spans="1:26" ht="39.75" customHeight="1" x14ac:dyDescent="0.25">
      <c r="A421" s="130">
        <f t="shared" si="3"/>
        <v>408</v>
      </c>
      <c r="B421" s="146"/>
      <c r="C421" s="132"/>
      <c r="D421" s="133"/>
      <c r="E421" s="147"/>
      <c r="F421" s="135"/>
      <c r="G421" s="147"/>
      <c r="H421" s="137"/>
      <c r="I421" s="137"/>
      <c r="J421" s="138"/>
      <c r="K421" s="139"/>
      <c r="L421" s="140"/>
      <c r="M421" s="141"/>
      <c r="N421" s="148"/>
      <c r="O421" s="143"/>
      <c r="P421" s="148"/>
      <c r="Q421" s="143"/>
      <c r="R421" s="148"/>
      <c r="S421" s="143"/>
      <c r="T421" s="148"/>
      <c r="U421" s="143"/>
      <c r="V421" s="149"/>
      <c r="W421" s="150"/>
      <c r="X421" s="1"/>
      <c r="Y421" s="1"/>
      <c r="Z421" s="1"/>
    </row>
    <row r="422" spans="1:26" ht="39.75" customHeight="1" x14ac:dyDescent="0.25">
      <c r="A422" s="130">
        <f t="shared" si="3"/>
        <v>409</v>
      </c>
      <c r="B422" s="131"/>
      <c r="C422" s="132"/>
      <c r="D422" s="133"/>
      <c r="E422" s="134"/>
      <c r="F422" s="135"/>
      <c r="G422" s="134"/>
      <c r="H422" s="137"/>
      <c r="I422" s="137"/>
      <c r="J422" s="138"/>
      <c r="K422" s="139"/>
      <c r="L422" s="140"/>
      <c r="M422" s="141"/>
      <c r="N422" s="142"/>
      <c r="O422" s="143"/>
      <c r="P422" s="142"/>
      <c r="Q422" s="143"/>
      <c r="R422" s="142"/>
      <c r="S422" s="143"/>
      <c r="T422" s="142"/>
      <c r="U422" s="143"/>
      <c r="V422" s="144"/>
      <c r="W422" s="145"/>
      <c r="X422" s="1"/>
      <c r="Y422" s="1"/>
      <c r="Z422" s="1"/>
    </row>
    <row r="423" spans="1:26" ht="39.75" customHeight="1" x14ac:dyDescent="0.25">
      <c r="A423" s="130">
        <f t="shared" si="3"/>
        <v>410</v>
      </c>
      <c r="B423" s="146"/>
      <c r="C423" s="132"/>
      <c r="D423" s="133"/>
      <c r="E423" s="147"/>
      <c r="F423" s="135"/>
      <c r="G423" s="147"/>
      <c r="H423" s="137"/>
      <c r="I423" s="137"/>
      <c r="J423" s="138"/>
      <c r="K423" s="139"/>
      <c r="L423" s="140"/>
      <c r="M423" s="141"/>
      <c r="N423" s="148"/>
      <c r="O423" s="143"/>
      <c r="P423" s="148"/>
      <c r="Q423" s="143"/>
      <c r="R423" s="148"/>
      <c r="S423" s="143"/>
      <c r="T423" s="148"/>
      <c r="U423" s="143"/>
      <c r="V423" s="149"/>
      <c r="W423" s="150"/>
      <c r="X423" s="1"/>
      <c r="Y423" s="1"/>
      <c r="Z423" s="1"/>
    </row>
    <row r="424" spans="1:26" ht="39.75" customHeight="1" x14ac:dyDescent="0.25">
      <c r="A424" s="130">
        <f t="shared" si="3"/>
        <v>411</v>
      </c>
      <c r="B424" s="131"/>
      <c r="C424" s="132"/>
      <c r="D424" s="133"/>
      <c r="E424" s="134"/>
      <c r="F424" s="135"/>
      <c r="G424" s="134"/>
      <c r="H424" s="137"/>
      <c r="I424" s="137"/>
      <c r="J424" s="138"/>
      <c r="K424" s="139"/>
      <c r="L424" s="140"/>
      <c r="M424" s="141"/>
      <c r="N424" s="142"/>
      <c r="O424" s="143"/>
      <c r="P424" s="142"/>
      <c r="Q424" s="143"/>
      <c r="R424" s="142"/>
      <c r="S424" s="143"/>
      <c r="T424" s="142"/>
      <c r="U424" s="143"/>
      <c r="V424" s="144"/>
      <c r="W424" s="145"/>
      <c r="X424" s="1"/>
      <c r="Y424" s="1"/>
      <c r="Z424" s="1"/>
    </row>
    <row r="425" spans="1:26" ht="39.75" customHeight="1" x14ac:dyDescent="0.25">
      <c r="A425" s="130">
        <f t="shared" si="3"/>
        <v>412</v>
      </c>
      <c r="B425" s="146"/>
      <c r="C425" s="132"/>
      <c r="D425" s="133"/>
      <c r="E425" s="147"/>
      <c r="F425" s="135"/>
      <c r="G425" s="147"/>
      <c r="H425" s="137"/>
      <c r="I425" s="137"/>
      <c r="J425" s="138"/>
      <c r="K425" s="139"/>
      <c r="L425" s="140"/>
      <c r="M425" s="141"/>
      <c r="N425" s="148"/>
      <c r="O425" s="143"/>
      <c r="P425" s="148"/>
      <c r="Q425" s="143"/>
      <c r="R425" s="148"/>
      <c r="S425" s="143"/>
      <c r="T425" s="148"/>
      <c r="U425" s="143"/>
      <c r="V425" s="149"/>
      <c r="W425" s="150"/>
      <c r="X425" s="1"/>
      <c r="Y425" s="1"/>
      <c r="Z425" s="1"/>
    </row>
    <row r="426" spans="1:26" ht="39.75" customHeight="1" x14ac:dyDescent="0.25">
      <c r="A426" s="130">
        <f t="shared" si="3"/>
        <v>413</v>
      </c>
      <c r="B426" s="131"/>
      <c r="C426" s="132"/>
      <c r="D426" s="133"/>
      <c r="E426" s="134"/>
      <c r="F426" s="135"/>
      <c r="G426" s="134"/>
      <c r="H426" s="137"/>
      <c r="I426" s="137"/>
      <c r="J426" s="138"/>
      <c r="K426" s="139"/>
      <c r="L426" s="140"/>
      <c r="M426" s="141"/>
      <c r="N426" s="142"/>
      <c r="O426" s="143"/>
      <c r="P426" s="142"/>
      <c r="Q426" s="143"/>
      <c r="R426" s="142"/>
      <c r="S426" s="143"/>
      <c r="T426" s="142"/>
      <c r="U426" s="143"/>
      <c r="V426" s="144"/>
      <c r="W426" s="145"/>
      <c r="X426" s="1"/>
      <c r="Y426" s="1"/>
      <c r="Z426" s="1"/>
    </row>
    <row r="427" spans="1:26" ht="39.75" customHeight="1" x14ac:dyDescent="0.25">
      <c r="A427" s="130">
        <f t="shared" si="3"/>
        <v>414</v>
      </c>
      <c r="B427" s="146"/>
      <c r="C427" s="132"/>
      <c r="D427" s="133"/>
      <c r="E427" s="147"/>
      <c r="F427" s="135"/>
      <c r="G427" s="147"/>
      <c r="H427" s="137"/>
      <c r="I427" s="137"/>
      <c r="J427" s="138"/>
      <c r="K427" s="139"/>
      <c r="L427" s="140"/>
      <c r="M427" s="141"/>
      <c r="N427" s="148"/>
      <c r="O427" s="143"/>
      <c r="P427" s="148"/>
      <c r="Q427" s="143"/>
      <c r="R427" s="148"/>
      <c r="S427" s="143"/>
      <c r="T427" s="148"/>
      <c r="U427" s="143"/>
      <c r="V427" s="149"/>
      <c r="W427" s="150"/>
      <c r="X427" s="1"/>
      <c r="Y427" s="1"/>
      <c r="Z427" s="1"/>
    </row>
    <row r="428" spans="1:26" ht="39.75" customHeight="1" x14ac:dyDescent="0.25">
      <c r="A428" s="130">
        <f t="shared" si="3"/>
        <v>415</v>
      </c>
      <c r="B428" s="131"/>
      <c r="C428" s="132"/>
      <c r="D428" s="133"/>
      <c r="E428" s="134"/>
      <c r="F428" s="135"/>
      <c r="G428" s="134"/>
      <c r="H428" s="137"/>
      <c r="I428" s="137"/>
      <c r="J428" s="138"/>
      <c r="K428" s="139"/>
      <c r="L428" s="140"/>
      <c r="M428" s="141"/>
      <c r="N428" s="142"/>
      <c r="O428" s="143"/>
      <c r="P428" s="142"/>
      <c r="Q428" s="143"/>
      <c r="R428" s="142"/>
      <c r="S428" s="143"/>
      <c r="T428" s="142"/>
      <c r="U428" s="143"/>
      <c r="V428" s="144"/>
      <c r="W428" s="145"/>
      <c r="X428" s="1"/>
      <c r="Y428" s="1"/>
      <c r="Z428" s="1"/>
    </row>
    <row r="429" spans="1:26" ht="39.75" customHeight="1" x14ac:dyDescent="0.25">
      <c r="A429" s="130">
        <f t="shared" si="3"/>
        <v>416</v>
      </c>
      <c r="B429" s="146"/>
      <c r="C429" s="132"/>
      <c r="D429" s="133"/>
      <c r="E429" s="147"/>
      <c r="F429" s="135"/>
      <c r="G429" s="147"/>
      <c r="H429" s="137"/>
      <c r="I429" s="137"/>
      <c r="J429" s="138"/>
      <c r="K429" s="139"/>
      <c r="L429" s="140"/>
      <c r="M429" s="141"/>
      <c r="N429" s="148"/>
      <c r="O429" s="143"/>
      <c r="P429" s="148"/>
      <c r="Q429" s="143"/>
      <c r="R429" s="148"/>
      <c r="S429" s="143"/>
      <c r="T429" s="148"/>
      <c r="U429" s="143"/>
      <c r="V429" s="149"/>
      <c r="W429" s="150"/>
      <c r="X429" s="1"/>
      <c r="Y429" s="1"/>
      <c r="Z429" s="1"/>
    </row>
    <row r="430" spans="1:26" ht="39.75" customHeight="1" x14ac:dyDescent="0.25">
      <c r="A430" s="130">
        <f t="shared" si="3"/>
        <v>417</v>
      </c>
      <c r="B430" s="131"/>
      <c r="C430" s="132"/>
      <c r="D430" s="133"/>
      <c r="E430" s="134"/>
      <c r="F430" s="135"/>
      <c r="G430" s="134"/>
      <c r="H430" s="137"/>
      <c r="I430" s="137"/>
      <c r="J430" s="138"/>
      <c r="K430" s="139"/>
      <c r="L430" s="140"/>
      <c r="M430" s="141"/>
      <c r="N430" s="142"/>
      <c r="O430" s="143"/>
      <c r="P430" s="142"/>
      <c r="Q430" s="143"/>
      <c r="R430" s="142"/>
      <c r="S430" s="143"/>
      <c r="T430" s="142"/>
      <c r="U430" s="143"/>
      <c r="V430" s="144"/>
      <c r="W430" s="145"/>
      <c r="X430" s="1"/>
      <c r="Y430" s="1"/>
      <c r="Z430" s="1"/>
    </row>
    <row r="431" spans="1:26" ht="39.75" customHeight="1" x14ac:dyDescent="0.25">
      <c r="A431" s="130">
        <f t="shared" si="3"/>
        <v>418</v>
      </c>
      <c r="B431" s="146"/>
      <c r="C431" s="132"/>
      <c r="D431" s="133"/>
      <c r="E431" s="147"/>
      <c r="F431" s="135"/>
      <c r="G431" s="147"/>
      <c r="H431" s="137"/>
      <c r="I431" s="137"/>
      <c r="J431" s="138"/>
      <c r="K431" s="139"/>
      <c r="L431" s="140"/>
      <c r="M431" s="141"/>
      <c r="N431" s="148"/>
      <c r="O431" s="143"/>
      <c r="P431" s="148"/>
      <c r="Q431" s="143"/>
      <c r="R431" s="148"/>
      <c r="S431" s="143"/>
      <c r="T431" s="148"/>
      <c r="U431" s="143"/>
      <c r="V431" s="149"/>
      <c r="W431" s="150"/>
      <c r="X431" s="1"/>
      <c r="Y431" s="1"/>
      <c r="Z431" s="1"/>
    </row>
    <row r="432" spans="1:26" ht="39.75" customHeight="1" x14ac:dyDescent="0.25">
      <c r="A432" s="130">
        <f t="shared" si="3"/>
        <v>419</v>
      </c>
      <c r="B432" s="131"/>
      <c r="C432" s="132"/>
      <c r="D432" s="133"/>
      <c r="E432" s="134"/>
      <c r="F432" s="135"/>
      <c r="G432" s="134"/>
      <c r="H432" s="137"/>
      <c r="I432" s="137"/>
      <c r="J432" s="138"/>
      <c r="K432" s="139"/>
      <c r="L432" s="140"/>
      <c r="M432" s="141"/>
      <c r="N432" s="142"/>
      <c r="O432" s="143"/>
      <c r="P432" s="142"/>
      <c r="Q432" s="143"/>
      <c r="R432" s="142"/>
      <c r="S432" s="143"/>
      <c r="T432" s="142"/>
      <c r="U432" s="143"/>
      <c r="V432" s="144"/>
      <c r="W432" s="145"/>
      <c r="X432" s="1"/>
      <c r="Y432" s="1"/>
      <c r="Z432" s="1"/>
    </row>
    <row r="433" spans="1:26" ht="39.75" customHeight="1" x14ac:dyDescent="0.25">
      <c r="A433" s="130">
        <f t="shared" si="3"/>
        <v>420</v>
      </c>
      <c r="B433" s="146"/>
      <c r="C433" s="132"/>
      <c r="D433" s="133"/>
      <c r="E433" s="147"/>
      <c r="F433" s="135"/>
      <c r="G433" s="147"/>
      <c r="H433" s="137"/>
      <c r="I433" s="137"/>
      <c r="J433" s="138"/>
      <c r="K433" s="139"/>
      <c r="L433" s="140"/>
      <c r="M433" s="141"/>
      <c r="N433" s="148"/>
      <c r="O433" s="143"/>
      <c r="P433" s="148"/>
      <c r="Q433" s="143"/>
      <c r="R433" s="148"/>
      <c r="S433" s="143"/>
      <c r="T433" s="148"/>
      <c r="U433" s="143"/>
      <c r="V433" s="149"/>
      <c r="W433" s="150"/>
      <c r="X433" s="1"/>
      <c r="Y433" s="1"/>
      <c r="Z433" s="1"/>
    </row>
    <row r="434" spans="1:26" ht="39.75" customHeight="1" x14ac:dyDescent="0.25">
      <c r="A434" s="130">
        <f t="shared" si="3"/>
        <v>421</v>
      </c>
      <c r="B434" s="131"/>
      <c r="C434" s="132"/>
      <c r="D434" s="133"/>
      <c r="E434" s="134"/>
      <c r="F434" s="135"/>
      <c r="G434" s="134"/>
      <c r="H434" s="137"/>
      <c r="I434" s="137"/>
      <c r="J434" s="138"/>
      <c r="K434" s="139"/>
      <c r="L434" s="140"/>
      <c r="M434" s="141"/>
      <c r="N434" s="142"/>
      <c r="O434" s="143"/>
      <c r="P434" s="142"/>
      <c r="Q434" s="143"/>
      <c r="R434" s="142"/>
      <c r="S434" s="143"/>
      <c r="T434" s="142"/>
      <c r="U434" s="143"/>
      <c r="V434" s="144"/>
      <c r="W434" s="145"/>
      <c r="X434" s="1"/>
      <c r="Y434" s="1"/>
      <c r="Z434" s="1"/>
    </row>
    <row r="435" spans="1:26" ht="39.75" customHeight="1" x14ac:dyDescent="0.25">
      <c r="A435" s="130">
        <f t="shared" si="3"/>
        <v>422</v>
      </c>
      <c r="B435" s="146"/>
      <c r="C435" s="132"/>
      <c r="D435" s="133"/>
      <c r="E435" s="147"/>
      <c r="F435" s="135"/>
      <c r="G435" s="147"/>
      <c r="H435" s="137"/>
      <c r="I435" s="137"/>
      <c r="J435" s="138"/>
      <c r="K435" s="139"/>
      <c r="L435" s="140"/>
      <c r="M435" s="141"/>
      <c r="N435" s="148"/>
      <c r="O435" s="143"/>
      <c r="P435" s="148"/>
      <c r="Q435" s="143"/>
      <c r="R435" s="148"/>
      <c r="S435" s="143"/>
      <c r="T435" s="148"/>
      <c r="U435" s="143"/>
      <c r="V435" s="149"/>
      <c r="W435" s="150"/>
      <c r="X435" s="1"/>
      <c r="Y435" s="1"/>
      <c r="Z435" s="1"/>
    </row>
    <row r="436" spans="1:26" ht="39.75" customHeight="1" x14ac:dyDescent="0.25">
      <c r="A436" s="130">
        <f t="shared" si="3"/>
        <v>423</v>
      </c>
      <c r="B436" s="131"/>
      <c r="C436" s="132"/>
      <c r="D436" s="133"/>
      <c r="E436" s="134"/>
      <c r="F436" s="135"/>
      <c r="G436" s="134"/>
      <c r="H436" s="137"/>
      <c r="I436" s="137"/>
      <c r="J436" s="138"/>
      <c r="K436" s="139"/>
      <c r="L436" s="140"/>
      <c r="M436" s="141"/>
      <c r="N436" s="142"/>
      <c r="O436" s="143"/>
      <c r="P436" s="142"/>
      <c r="Q436" s="143"/>
      <c r="R436" s="142"/>
      <c r="S436" s="143"/>
      <c r="T436" s="142"/>
      <c r="U436" s="143"/>
      <c r="V436" s="144"/>
      <c r="W436" s="145"/>
      <c r="X436" s="1"/>
      <c r="Y436" s="1"/>
      <c r="Z436" s="1"/>
    </row>
    <row r="437" spans="1:26" ht="39.75" customHeight="1" x14ac:dyDescent="0.25">
      <c r="A437" s="130">
        <f t="shared" si="3"/>
        <v>424</v>
      </c>
      <c r="B437" s="146"/>
      <c r="C437" s="132"/>
      <c r="D437" s="133"/>
      <c r="E437" s="147"/>
      <c r="F437" s="135"/>
      <c r="G437" s="147"/>
      <c r="H437" s="137"/>
      <c r="I437" s="137"/>
      <c r="J437" s="138"/>
      <c r="K437" s="139"/>
      <c r="L437" s="140"/>
      <c r="M437" s="141"/>
      <c r="N437" s="148"/>
      <c r="O437" s="143"/>
      <c r="P437" s="148"/>
      <c r="Q437" s="143"/>
      <c r="R437" s="148"/>
      <c r="S437" s="143"/>
      <c r="T437" s="148"/>
      <c r="U437" s="143"/>
      <c r="V437" s="149"/>
      <c r="W437" s="150"/>
      <c r="X437" s="1"/>
      <c r="Y437" s="1"/>
      <c r="Z437" s="1"/>
    </row>
    <row r="438" spans="1:26" ht="39.75" customHeight="1" x14ac:dyDescent="0.25">
      <c r="A438" s="130">
        <f t="shared" si="3"/>
        <v>425</v>
      </c>
      <c r="B438" s="131"/>
      <c r="C438" s="132"/>
      <c r="D438" s="133"/>
      <c r="E438" s="134"/>
      <c r="F438" s="135"/>
      <c r="G438" s="134"/>
      <c r="H438" s="137"/>
      <c r="I438" s="137"/>
      <c r="J438" s="138"/>
      <c r="K438" s="139"/>
      <c r="L438" s="140"/>
      <c r="M438" s="141"/>
      <c r="N438" s="142"/>
      <c r="O438" s="143"/>
      <c r="P438" s="142"/>
      <c r="Q438" s="143"/>
      <c r="R438" s="142"/>
      <c r="S438" s="143"/>
      <c r="T438" s="142"/>
      <c r="U438" s="143"/>
      <c r="V438" s="144"/>
      <c r="W438" s="145"/>
      <c r="X438" s="1"/>
      <c r="Y438" s="1"/>
      <c r="Z438" s="1"/>
    </row>
    <row r="439" spans="1:26" ht="39.75" customHeight="1" x14ac:dyDescent="0.25">
      <c r="A439" s="130">
        <f t="shared" si="3"/>
        <v>426</v>
      </c>
      <c r="B439" s="146"/>
      <c r="C439" s="132"/>
      <c r="D439" s="133"/>
      <c r="E439" s="147"/>
      <c r="F439" s="135"/>
      <c r="G439" s="147"/>
      <c r="H439" s="137"/>
      <c r="I439" s="137"/>
      <c r="J439" s="138"/>
      <c r="K439" s="139"/>
      <c r="L439" s="140"/>
      <c r="M439" s="141"/>
      <c r="N439" s="148"/>
      <c r="O439" s="143"/>
      <c r="P439" s="148"/>
      <c r="Q439" s="143"/>
      <c r="R439" s="148"/>
      <c r="S439" s="143"/>
      <c r="T439" s="148"/>
      <c r="U439" s="143"/>
      <c r="V439" s="149"/>
      <c r="W439" s="150"/>
      <c r="X439" s="1"/>
      <c r="Y439" s="1"/>
      <c r="Z439" s="1"/>
    </row>
    <row r="440" spans="1:26" ht="39.75" customHeight="1" x14ac:dyDescent="0.25">
      <c r="A440" s="130">
        <f t="shared" si="3"/>
        <v>427</v>
      </c>
      <c r="B440" s="131"/>
      <c r="C440" s="132"/>
      <c r="D440" s="133"/>
      <c r="E440" s="134"/>
      <c r="F440" s="135"/>
      <c r="G440" s="134"/>
      <c r="H440" s="137"/>
      <c r="I440" s="137"/>
      <c r="J440" s="138"/>
      <c r="K440" s="139"/>
      <c r="L440" s="140"/>
      <c r="M440" s="141"/>
      <c r="N440" s="142"/>
      <c r="O440" s="143"/>
      <c r="P440" s="142"/>
      <c r="Q440" s="143"/>
      <c r="R440" s="142"/>
      <c r="S440" s="143"/>
      <c r="T440" s="142"/>
      <c r="U440" s="143"/>
      <c r="V440" s="144"/>
      <c r="W440" s="145"/>
      <c r="X440" s="1"/>
      <c r="Y440" s="1"/>
      <c r="Z440" s="1"/>
    </row>
    <row r="441" spans="1:26" ht="39.75" customHeight="1" x14ac:dyDescent="0.25">
      <c r="A441" s="130">
        <f t="shared" si="3"/>
        <v>428</v>
      </c>
      <c r="B441" s="146"/>
      <c r="C441" s="132"/>
      <c r="D441" s="133"/>
      <c r="E441" s="147"/>
      <c r="F441" s="135"/>
      <c r="G441" s="147"/>
      <c r="H441" s="137"/>
      <c r="I441" s="137"/>
      <c r="J441" s="138"/>
      <c r="K441" s="139"/>
      <c r="L441" s="140"/>
      <c r="M441" s="141"/>
      <c r="N441" s="148"/>
      <c r="O441" s="143"/>
      <c r="P441" s="148"/>
      <c r="Q441" s="143"/>
      <c r="R441" s="148"/>
      <c r="S441" s="143"/>
      <c r="T441" s="148"/>
      <c r="U441" s="143"/>
      <c r="V441" s="149"/>
      <c r="W441" s="150"/>
      <c r="X441" s="1"/>
      <c r="Y441" s="1"/>
      <c r="Z441" s="1"/>
    </row>
    <row r="442" spans="1:26" ht="39.75" customHeight="1" x14ac:dyDescent="0.25">
      <c r="A442" s="130">
        <f t="shared" si="3"/>
        <v>429</v>
      </c>
      <c r="B442" s="131"/>
      <c r="C442" s="132"/>
      <c r="D442" s="133"/>
      <c r="E442" s="134"/>
      <c r="F442" s="135"/>
      <c r="G442" s="134"/>
      <c r="H442" s="137"/>
      <c r="I442" s="137"/>
      <c r="J442" s="138"/>
      <c r="K442" s="139"/>
      <c r="L442" s="140"/>
      <c r="M442" s="141"/>
      <c r="N442" s="142"/>
      <c r="O442" s="143"/>
      <c r="P442" s="142"/>
      <c r="Q442" s="143"/>
      <c r="R442" s="142"/>
      <c r="S442" s="143"/>
      <c r="T442" s="142"/>
      <c r="U442" s="143"/>
      <c r="V442" s="144"/>
      <c r="W442" s="145"/>
      <c r="X442" s="1"/>
      <c r="Y442" s="1"/>
      <c r="Z442" s="1"/>
    </row>
    <row r="443" spans="1:26" ht="39.75" customHeight="1" x14ac:dyDescent="0.25">
      <c r="A443" s="130">
        <f t="shared" si="3"/>
        <v>430</v>
      </c>
      <c r="B443" s="146"/>
      <c r="C443" s="132"/>
      <c r="D443" s="133"/>
      <c r="E443" s="147"/>
      <c r="F443" s="135"/>
      <c r="G443" s="147"/>
      <c r="H443" s="137"/>
      <c r="I443" s="137"/>
      <c r="J443" s="138"/>
      <c r="K443" s="139"/>
      <c r="L443" s="140"/>
      <c r="M443" s="141"/>
      <c r="N443" s="148"/>
      <c r="O443" s="143"/>
      <c r="P443" s="148"/>
      <c r="Q443" s="143"/>
      <c r="R443" s="148"/>
      <c r="S443" s="143"/>
      <c r="T443" s="148"/>
      <c r="U443" s="143"/>
      <c r="V443" s="149"/>
      <c r="W443" s="150"/>
      <c r="X443" s="1"/>
      <c r="Y443" s="1"/>
      <c r="Z443" s="1"/>
    </row>
    <row r="444" spans="1:26" ht="39.75" customHeight="1" x14ac:dyDescent="0.25">
      <c r="A444" s="130">
        <f t="shared" si="3"/>
        <v>431</v>
      </c>
      <c r="B444" s="131"/>
      <c r="C444" s="132"/>
      <c r="D444" s="133"/>
      <c r="E444" s="134"/>
      <c r="F444" s="135"/>
      <c r="G444" s="134"/>
      <c r="H444" s="137"/>
      <c r="I444" s="137"/>
      <c r="J444" s="138"/>
      <c r="K444" s="139"/>
      <c r="L444" s="140"/>
      <c r="M444" s="141"/>
      <c r="N444" s="142"/>
      <c r="O444" s="143"/>
      <c r="P444" s="142"/>
      <c r="Q444" s="143"/>
      <c r="R444" s="142"/>
      <c r="S444" s="143"/>
      <c r="T444" s="142"/>
      <c r="U444" s="143"/>
      <c r="V444" s="144"/>
      <c r="W444" s="145"/>
      <c r="X444" s="1"/>
      <c r="Y444" s="1"/>
      <c r="Z444" s="1"/>
    </row>
    <row r="445" spans="1:26" ht="39.75" customHeight="1" x14ac:dyDescent="0.25">
      <c r="A445" s="130">
        <f t="shared" si="3"/>
        <v>432</v>
      </c>
      <c r="B445" s="146"/>
      <c r="C445" s="132"/>
      <c r="D445" s="133"/>
      <c r="E445" s="147"/>
      <c r="F445" s="135"/>
      <c r="G445" s="147"/>
      <c r="H445" s="137"/>
      <c r="I445" s="137"/>
      <c r="J445" s="138"/>
      <c r="K445" s="139"/>
      <c r="L445" s="140"/>
      <c r="M445" s="141"/>
      <c r="N445" s="148"/>
      <c r="O445" s="143"/>
      <c r="P445" s="148"/>
      <c r="Q445" s="143"/>
      <c r="R445" s="148"/>
      <c r="S445" s="143"/>
      <c r="T445" s="148"/>
      <c r="U445" s="143"/>
      <c r="V445" s="149"/>
      <c r="W445" s="150"/>
      <c r="X445" s="1"/>
      <c r="Y445" s="1"/>
      <c r="Z445" s="1"/>
    </row>
    <row r="446" spans="1:26" ht="39.75" customHeight="1" x14ac:dyDescent="0.25">
      <c r="A446" s="130">
        <f t="shared" si="3"/>
        <v>433</v>
      </c>
      <c r="B446" s="131"/>
      <c r="C446" s="132"/>
      <c r="D446" s="133"/>
      <c r="E446" s="134"/>
      <c r="F446" s="135"/>
      <c r="G446" s="134"/>
      <c r="H446" s="137"/>
      <c r="I446" s="137"/>
      <c r="J446" s="138"/>
      <c r="K446" s="139"/>
      <c r="L446" s="140"/>
      <c r="M446" s="141"/>
      <c r="N446" s="142"/>
      <c r="O446" s="143"/>
      <c r="P446" s="142"/>
      <c r="Q446" s="143"/>
      <c r="R446" s="142"/>
      <c r="S446" s="143"/>
      <c r="T446" s="142"/>
      <c r="U446" s="143"/>
      <c r="V446" s="144"/>
      <c r="W446" s="145"/>
      <c r="X446" s="1"/>
      <c r="Y446" s="1"/>
      <c r="Z446" s="1"/>
    </row>
    <row r="447" spans="1:26" ht="39.75" customHeight="1" x14ac:dyDescent="0.25">
      <c r="A447" s="130">
        <f t="shared" si="3"/>
        <v>434</v>
      </c>
      <c r="B447" s="146"/>
      <c r="C447" s="132"/>
      <c r="D447" s="133"/>
      <c r="E447" s="147"/>
      <c r="F447" s="135"/>
      <c r="G447" s="147"/>
      <c r="H447" s="137"/>
      <c r="I447" s="137"/>
      <c r="J447" s="138"/>
      <c r="K447" s="139"/>
      <c r="L447" s="140"/>
      <c r="M447" s="141"/>
      <c r="N447" s="148"/>
      <c r="O447" s="143"/>
      <c r="P447" s="148"/>
      <c r="Q447" s="143"/>
      <c r="R447" s="148"/>
      <c r="S447" s="143"/>
      <c r="T447" s="148"/>
      <c r="U447" s="143"/>
      <c r="V447" s="149"/>
      <c r="W447" s="150"/>
      <c r="X447" s="1"/>
      <c r="Y447" s="1"/>
      <c r="Z447" s="1"/>
    </row>
    <row r="448" spans="1:26" ht="39.75" customHeight="1" x14ac:dyDescent="0.25">
      <c r="A448" s="130">
        <f t="shared" si="3"/>
        <v>435</v>
      </c>
      <c r="B448" s="131"/>
      <c r="C448" s="132"/>
      <c r="D448" s="133"/>
      <c r="E448" s="134"/>
      <c r="F448" s="135"/>
      <c r="G448" s="134"/>
      <c r="H448" s="137"/>
      <c r="I448" s="137"/>
      <c r="J448" s="138"/>
      <c r="K448" s="139"/>
      <c r="L448" s="140"/>
      <c r="M448" s="141"/>
      <c r="N448" s="142"/>
      <c r="O448" s="143"/>
      <c r="P448" s="142"/>
      <c r="Q448" s="143"/>
      <c r="R448" s="142"/>
      <c r="S448" s="143"/>
      <c r="T448" s="142"/>
      <c r="U448" s="143"/>
      <c r="V448" s="144"/>
      <c r="W448" s="145"/>
      <c r="X448" s="1"/>
      <c r="Y448" s="1"/>
      <c r="Z448" s="1"/>
    </row>
    <row r="449" spans="1:26" ht="39.75" customHeight="1" x14ac:dyDescent="0.25">
      <c r="A449" s="130">
        <f t="shared" si="3"/>
        <v>436</v>
      </c>
      <c r="B449" s="146"/>
      <c r="C449" s="132"/>
      <c r="D449" s="133"/>
      <c r="E449" s="147"/>
      <c r="F449" s="135"/>
      <c r="G449" s="147"/>
      <c r="H449" s="137"/>
      <c r="I449" s="137"/>
      <c r="J449" s="138"/>
      <c r="K449" s="139"/>
      <c r="L449" s="140"/>
      <c r="M449" s="141"/>
      <c r="N449" s="148"/>
      <c r="O449" s="143"/>
      <c r="P449" s="148"/>
      <c r="Q449" s="143"/>
      <c r="R449" s="148"/>
      <c r="S449" s="143"/>
      <c r="T449" s="148"/>
      <c r="U449" s="143"/>
      <c r="V449" s="149"/>
      <c r="W449" s="150"/>
      <c r="X449" s="1"/>
      <c r="Y449" s="1"/>
      <c r="Z449" s="1"/>
    </row>
    <row r="450" spans="1:26" ht="39.75" customHeight="1" x14ac:dyDescent="0.25">
      <c r="A450" s="130">
        <f t="shared" si="3"/>
        <v>437</v>
      </c>
      <c r="B450" s="131"/>
      <c r="C450" s="132"/>
      <c r="D450" s="133"/>
      <c r="E450" s="134"/>
      <c r="F450" s="135"/>
      <c r="G450" s="134"/>
      <c r="H450" s="137"/>
      <c r="I450" s="137"/>
      <c r="J450" s="138"/>
      <c r="K450" s="139"/>
      <c r="L450" s="140"/>
      <c r="M450" s="141"/>
      <c r="N450" s="142"/>
      <c r="O450" s="143"/>
      <c r="P450" s="142"/>
      <c r="Q450" s="143"/>
      <c r="R450" s="142"/>
      <c r="S450" s="143"/>
      <c r="T450" s="142"/>
      <c r="U450" s="143"/>
      <c r="V450" s="144"/>
      <c r="W450" s="145"/>
      <c r="X450" s="1"/>
      <c r="Y450" s="1"/>
      <c r="Z450" s="1"/>
    </row>
    <row r="451" spans="1:26" ht="39.75" customHeight="1" x14ac:dyDescent="0.25">
      <c r="A451" s="130">
        <f t="shared" si="3"/>
        <v>438</v>
      </c>
      <c r="B451" s="146"/>
      <c r="C451" s="132"/>
      <c r="D451" s="133"/>
      <c r="E451" s="147"/>
      <c r="F451" s="135"/>
      <c r="G451" s="147"/>
      <c r="H451" s="137"/>
      <c r="I451" s="137"/>
      <c r="J451" s="138"/>
      <c r="K451" s="139"/>
      <c r="L451" s="140"/>
      <c r="M451" s="141"/>
      <c r="N451" s="148"/>
      <c r="O451" s="143"/>
      <c r="P451" s="148"/>
      <c r="Q451" s="143"/>
      <c r="R451" s="148"/>
      <c r="S451" s="143"/>
      <c r="T451" s="148"/>
      <c r="U451" s="143"/>
      <c r="V451" s="149"/>
      <c r="W451" s="150"/>
      <c r="X451" s="1"/>
      <c r="Y451" s="1"/>
      <c r="Z451" s="1"/>
    </row>
    <row r="452" spans="1:26" ht="39.75" customHeight="1" x14ac:dyDescent="0.25">
      <c r="A452" s="130">
        <f t="shared" si="3"/>
        <v>439</v>
      </c>
      <c r="B452" s="131"/>
      <c r="C452" s="132"/>
      <c r="D452" s="133"/>
      <c r="E452" s="134"/>
      <c r="F452" s="135"/>
      <c r="G452" s="134"/>
      <c r="H452" s="137"/>
      <c r="I452" s="137"/>
      <c r="J452" s="138"/>
      <c r="K452" s="139"/>
      <c r="L452" s="140"/>
      <c r="M452" s="141"/>
      <c r="N452" s="142"/>
      <c r="O452" s="143"/>
      <c r="P452" s="142"/>
      <c r="Q452" s="143"/>
      <c r="R452" s="142"/>
      <c r="S452" s="143"/>
      <c r="T452" s="142"/>
      <c r="U452" s="143"/>
      <c r="V452" s="144"/>
      <c r="W452" s="145"/>
      <c r="X452" s="1"/>
      <c r="Y452" s="1"/>
      <c r="Z452" s="1"/>
    </row>
    <row r="453" spans="1:26" ht="39.75" customHeight="1" x14ac:dyDescent="0.25">
      <c r="A453" s="130">
        <f t="shared" si="3"/>
        <v>440</v>
      </c>
      <c r="B453" s="146"/>
      <c r="C453" s="132"/>
      <c r="D453" s="133"/>
      <c r="E453" s="147"/>
      <c r="F453" s="135"/>
      <c r="G453" s="147"/>
      <c r="H453" s="137"/>
      <c r="I453" s="137"/>
      <c r="J453" s="138"/>
      <c r="K453" s="139"/>
      <c r="L453" s="140"/>
      <c r="M453" s="141"/>
      <c r="N453" s="148"/>
      <c r="O453" s="143"/>
      <c r="P453" s="148"/>
      <c r="Q453" s="143"/>
      <c r="R453" s="148"/>
      <c r="S453" s="143"/>
      <c r="T453" s="148"/>
      <c r="U453" s="143"/>
      <c r="V453" s="149"/>
      <c r="W453" s="150"/>
      <c r="X453" s="1"/>
      <c r="Y453" s="1"/>
      <c r="Z453" s="1"/>
    </row>
    <row r="454" spans="1:26" ht="39.75" customHeight="1" x14ac:dyDescent="0.25">
      <c r="A454" s="130">
        <f t="shared" si="3"/>
        <v>441</v>
      </c>
      <c r="B454" s="131"/>
      <c r="C454" s="132"/>
      <c r="D454" s="133"/>
      <c r="E454" s="134"/>
      <c r="F454" s="135"/>
      <c r="G454" s="134"/>
      <c r="H454" s="137"/>
      <c r="I454" s="137"/>
      <c r="J454" s="138"/>
      <c r="K454" s="139"/>
      <c r="L454" s="140"/>
      <c r="M454" s="141"/>
      <c r="N454" s="142"/>
      <c r="O454" s="143"/>
      <c r="P454" s="142"/>
      <c r="Q454" s="143"/>
      <c r="R454" s="142"/>
      <c r="S454" s="143"/>
      <c r="T454" s="142"/>
      <c r="U454" s="143"/>
      <c r="V454" s="144"/>
      <c r="W454" s="145"/>
      <c r="X454" s="1"/>
      <c r="Y454" s="1"/>
      <c r="Z454" s="1"/>
    </row>
    <row r="455" spans="1:26" ht="39.75" customHeight="1" x14ac:dyDescent="0.25">
      <c r="A455" s="130">
        <f t="shared" si="3"/>
        <v>442</v>
      </c>
      <c r="B455" s="146"/>
      <c r="C455" s="132"/>
      <c r="D455" s="133"/>
      <c r="E455" s="147"/>
      <c r="F455" s="135"/>
      <c r="G455" s="147"/>
      <c r="H455" s="137"/>
      <c r="I455" s="137"/>
      <c r="J455" s="138"/>
      <c r="K455" s="139"/>
      <c r="L455" s="140"/>
      <c r="M455" s="141"/>
      <c r="N455" s="148"/>
      <c r="O455" s="143"/>
      <c r="P455" s="148"/>
      <c r="Q455" s="143"/>
      <c r="R455" s="148"/>
      <c r="S455" s="143"/>
      <c r="T455" s="148"/>
      <c r="U455" s="143"/>
      <c r="V455" s="149"/>
      <c r="W455" s="150"/>
      <c r="X455" s="1"/>
      <c r="Y455" s="1"/>
      <c r="Z455" s="1"/>
    </row>
    <row r="456" spans="1:26" ht="39.75" customHeight="1" x14ac:dyDescent="0.25">
      <c r="A456" s="130">
        <f t="shared" si="3"/>
        <v>443</v>
      </c>
      <c r="B456" s="131"/>
      <c r="C456" s="132"/>
      <c r="D456" s="133"/>
      <c r="E456" s="134"/>
      <c r="F456" s="135"/>
      <c r="G456" s="134"/>
      <c r="H456" s="137"/>
      <c r="I456" s="137"/>
      <c r="J456" s="138"/>
      <c r="K456" s="139"/>
      <c r="L456" s="140"/>
      <c r="M456" s="141"/>
      <c r="N456" s="142"/>
      <c r="O456" s="143"/>
      <c r="P456" s="142"/>
      <c r="Q456" s="143"/>
      <c r="R456" s="142"/>
      <c r="S456" s="143"/>
      <c r="T456" s="142"/>
      <c r="U456" s="143"/>
      <c r="V456" s="144"/>
      <c r="W456" s="145"/>
      <c r="X456" s="1"/>
      <c r="Y456" s="1"/>
      <c r="Z456" s="1"/>
    </row>
    <row r="457" spans="1:26" ht="39.75" customHeight="1" x14ac:dyDescent="0.25">
      <c r="A457" s="130">
        <f t="shared" si="3"/>
        <v>444</v>
      </c>
      <c r="B457" s="146"/>
      <c r="C457" s="132"/>
      <c r="D457" s="133"/>
      <c r="E457" s="147"/>
      <c r="F457" s="135"/>
      <c r="G457" s="147"/>
      <c r="H457" s="137"/>
      <c r="I457" s="137"/>
      <c r="J457" s="138"/>
      <c r="K457" s="139"/>
      <c r="L457" s="140"/>
      <c r="M457" s="141"/>
      <c r="N457" s="148"/>
      <c r="O457" s="143"/>
      <c r="P457" s="148"/>
      <c r="Q457" s="143"/>
      <c r="R457" s="148"/>
      <c r="S457" s="143"/>
      <c r="T457" s="148"/>
      <c r="U457" s="143"/>
      <c r="V457" s="149"/>
      <c r="W457" s="150"/>
      <c r="X457" s="1"/>
      <c r="Y457" s="1"/>
      <c r="Z457" s="1"/>
    </row>
    <row r="458" spans="1:26" ht="39.75" customHeight="1" x14ac:dyDescent="0.25">
      <c r="A458" s="130">
        <f t="shared" si="3"/>
        <v>445</v>
      </c>
      <c r="B458" s="131"/>
      <c r="C458" s="132"/>
      <c r="D458" s="133"/>
      <c r="E458" s="134"/>
      <c r="F458" s="135"/>
      <c r="G458" s="134"/>
      <c r="H458" s="137"/>
      <c r="I458" s="137"/>
      <c r="J458" s="138"/>
      <c r="K458" s="139"/>
      <c r="L458" s="140"/>
      <c r="M458" s="141"/>
      <c r="N458" s="142"/>
      <c r="O458" s="143"/>
      <c r="P458" s="142"/>
      <c r="Q458" s="143"/>
      <c r="R458" s="142"/>
      <c r="S458" s="143"/>
      <c r="T458" s="142"/>
      <c r="U458" s="143"/>
      <c r="V458" s="144"/>
      <c r="W458" s="145"/>
      <c r="X458" s="1"/>
      <c r="Y458" s="1"/>
      <c r="Z458" s="1"/>
    </row>
    <row r="459" spans="1:26" ht="39.75" customHeight="1" x14ac:dyDescent="0.25">
      <c r="A459" s="130">
        <f t="shared" si="3"/>
        <v>446</v>
      </c>
      <c r="B459" s="146"/>
      <c r="C459" s="132"/>
      <c r="D459" s="133"/>
      <c r="E459" s="147"/>
      <c r="F459" s="135"/>
      <c r="G459" s="147"/>
      <c r="H459" s="137"/>
      <c r="I459" s="137"/>
      <c r="J459" s="138"/>
      <c r="K459" s="139"/>
      <c r="L459" s="140"/>
      <c r="M459" s="141"/>
      <c r="N459" s="148"/>
      <c r="O459" s="143"/>
      <c r="P459" s="148"/>
      <c r="Q459" s="143"/>
      <c r="R459" s="148"/>
      <c r="S459" s="143"/>
      <c r="T459" s="148"/>
      <c r="U459" s="143"/>
      <c r="V459" s="149"/>
      <c r="W459" s="150"/>
      <c r="X459" s="1"/>
      <c r="Y459" s="1"/>
      <c r="Z459" s="1"/>
    </row>
    <row r="460" spans="1:26" ht="39.75" customHeight="1" x14ac:dyDescent="0.25">
      <c r="A460" s="130">
        <f t="shared" si="3"/>
        <v>447</v>
      </c>
      <c r="B460" s="131"/>
      <c r="C460" s="132"/>
      <c r="D460" s="133"/>
      <c r="E460" s="134"/>
      <c r="F460" s="135"/>
      <c r="G460" s="134"/>
      <c r="H460" s="137"/>
      <c r="I460" s="137"/>
      <c r="J460" s="138"/>
      <c r="K460" s="139"/>
      <c r="L460" s="140"/>
      <c r="M460" s="141"/>
      <c r="N460" s="142"/>
      <c r="O460" s="143"/>
      <c r="P460" s="142"/>
      <c r="Q460" s="143"/>
      <c r="R460" s="142"/>
      <c r="S460" s="143"/>
      <c r="T460" s="142"/>
      <c r="U460" s="143"/>
      <c r="V460" s="144"/>
      <c r="W460" s="145"/>
      <c r="X460" s="1"/>
      <c r="Y460" s="1"/>
      <c r="Z460" s="1"/>
    </row>
    <row r="461" spans="1:26" ht="39.75" customHeight="1" x14ac:dyDescent="0.25">
      <c r="A461" s="130">
        <f t="shared" si="3"/>
        <v>448</v>
      </c>
      <c r="B461" s="146"/>
      <c r="C461" s="132"/>
      <c r="D461" s="133"/>
      <c r="E461" s="147"/>
      <c r="F461" s="135"/>
      <c r="G461" s="147"/>
      <c r="H461" s="137"/>
      <c r="I461" s="137"/>
      <c r="J461" s="138"/>
      <c r="K461" s="139"/>
      <c r="L461" s="140"/>
      <c r="M461" s="141"/>
      <c r="N461" s="148"/>
      <c r="O461" s="143"/>
      <c r="P461" s="148"/>
      <c r="Q461" s="143"/>
      <c r="R461" s="148"/>
      <c r="S461" s="143"/>
      <c r="T461" s="148"/>
      <c r="U461" s="143"/>
      <c r="V461" s="149"/>
      <c r="W461" s="150"/>
      <c r="X461" s="1"/>
      <c r="Y461" s="1"/>
      <c r="Z461" s="1"/>
    </row>
    <row r="462" spans="1:26" ht="39.75" customHeight="1" x14ac:dyDescent="0.25">
      <c r="A462" s="130">
        <f t="shared" si="3"/>
        <v>449</v>
      </c>
      <c r="B462" s="131"/>
      <c r="C462" s="132"/>
      <c r="D462" s="133"/>
      <c r="E462" s="134"/>
      <c r="F462" s="135"/>
      <c r="G462" s="134"/>
      <c r="H462" s="137"/>
      <c r="I462" s="137"/>
      <c r="J462" s="138"/>
      <c r="K462" s="139"/>
      <c r="L462" s="140"/>
      <c r="M462" s="141"/>
      <c r="N462" s="142"/>
      <c r="O462" s="143"/>
      <c r="P462" s="142"/>
      <c r="Q462" s="143"/>
      <c r="R462" s="142"/>
      <c r="S462" s="143"/>
      <c r="T462" s="142"/>
      <c r="U462" s="143"/>
      <c r="V462" s="144"/>
      <c r="W462" s="145"/>
      <c r="X462" s="1"/>
      <c r="Y462" s="1"/>
      <c r="Z462" s="1"/>
    </row>
    <row r="463" spans="1:26" ht="39.75" customHeight="1" x14ac:dyDescent="0.25">
      <c r="A463" s="130">
        <f t="shared" si="3"/>
        <v>450</v>
      </c>
      <c r="B463" s="146"/>
      <c r="C463" s="132"/>
      <c r="D463" s="133"/>
      <c r="E463" s="147"/>
      <c r="F463" s="135"/>
      <c r="G463" s="147"/>
      <c r="H463" s="137"/>
      <c r="I463" s="137"/>
      <c r="J463" s="138"/>
      <c r="K463" s="139"/>
      <c r="L463" s="140"/>
      <c r="M463" s="141"/>
      <c r="N463" s="148"/>
      <c r="O463" s="143"/>
      <c r="P463" s="148"/>
      <c r="Q463" s="143"/>
      <c r="R463" s="148"/>
      <c r="S463" s="143"/>
      <c r="T463" s="148"/>
      <c r="U463" s="143"/>
      <c r="V463" s="149"/>
      <c r="W463" s="150"/>
      <c r="X463" s="1"/>
      <c r="Y463" s="1"/>
      <c r="Z463" s="1"/>
    </row>
    <row r="464" spans="1:26" ht="39.75" customHeight="1" x14ac:dyDescent="0.25">
      <c r="A464" s="130">
        <f t="shared" si="3"/>
        <v>451</v>
      </c>
      <c r="B464" s="131"/>
      <c r="C464" s="132"/>
      <c r="D464" s="133"/>
      <c r="E464" s="134"/>
      <c r="F464" s="135"/>
      <c r="G464" s="134"/>
      <c r="H464" s="136"/>
      <c r="I464" s="137"/>
      <c r="J464" s="138"/>
      <c r="K464" s="139"/>
      <c r="L464" s="140"/>
      <c r="M464" s="141"/>
      <c r="N464" s="142"/>
      <c r="O464" s="143"/>
      <c r="P464" s="142"/>
      <c r="Q464" s="143"/>
      <c r="R464" s="142"/>
      <c r="S464" s="143"/>
      <c r="T464" s="142"/>
      <c r="U464" s="143"/>
      <c r="V464" s="144"/>
      <c r="W464" s="145"/>
      <c r="X464" s="1"/>
      <c r="Y464" s="1"/>
      <c r="Z464" s="1"/>
    </row>
    <row r="465" spans="1:26" ht="39.75" customHeight="1" x14ac:dyDescent="0.25">
      <c r="A465" s="130">
        <f t="shared" si="3"/>
        <v>452</v>
      </c>
      <c r="B465" s="146"/>
      <c r="C465" s="132"/>
      <c r="D465" s="133"/>
      <c r="E465" s="147"/>
      <c r="F465" s="135"/>
      <c r="G465" s="147"/>
      <c r="H465" s="137"/>
      <c r="I465" s="137"/>
      <c r="J465" s="138"/>
      <c r="K465" s="139"/>
      <c r="L465" s="140"/>
      <c r="M465" s="141"/>
      <c r="N465" s="148"/>
      <c r="O465" s="143"/>
      <c r="P465" s="148"/>
      <c r="Q465" s="143"/>
      <c r="R465" s="148"/>
      <c r="S465" s="143"/>
      <c r="T465" s="148"/>
      <c r="U465" s="143"/>
      <c r="V465" s="149"/>
      <c r="W465" s="150"/>
      <c r="X465" s="1"/>
      <c r="Y465" s="1"/>
      <c r="Z465" s="1"/>
    </row>
    <row r="466" spans="1:26" ht="39.75" customHeight="1" x14ac:dyDescent="0.25">
      <c r="A466" s="130">
        <f t="shared" si="3"/>
        <v>453</v>
      </c>
      <c r="B466" s="131"/>
      <c r="C466" s="132"/>
      <c r="D466" s="133"/>
      <c r="E466" s="134"/>
      <c r="F466" s="135"/>
      <c r="G466" s="134"/>
      <c r="H466" s="137"/>
      <c r="I466" s="137"/>
      <c r="J466" s="138"/>
      <c r="K466" s="139"/>
      <c r="L466" s="140"/>
      <c r="M466" s="141"/>
      <c r="N466" s="142"/>
      <c r="O466" s="143"/>
      <c r="P466" s="142"/>
      <c r="Q466" s="143"/>
      <c r="R466" s="142"/>
      <c r="S466" s="143"/>
      <c r="T466" s="142"/>
      <c r="U466" s="143"/>
      <c r="V466" s="144"/>
      <c r="W466" s="145"/>
      <c r="X466" s="1"/>
      <c r="Y466" s="1"/>
      <c r="Z466" s="1"/>
    </row>
    <row r="467" spans="1:26" ht="39.75" customHeight="1" x14ac:dyDescent="0.25">
      <c r="A467" s="130">
        <f t="shared" si="3"/>
        <v>454</v>
      </c>
      <c r="B467" s="146"/>
      <c r="C467" s="132"/>
      <c r="D467" s="133"/>
      <c r="E467" s="147"/>
      <c r="F467" s="135"/>
      <c r="G467" s="147"/>
      <c r="H467" s="137"/>
      <c r="I467" s="137"/>
      <c r="J467" s="138"/>
      <c r="K467" s="139"/>
      <c r="L467" s="140"/>
      <c r="M467" s="141"/>
      <c r="N467" s="148"/>
      <c r="O467" s="143"/>
      <c r="P467" s="148"/>
      <c r="Q467" s="143"/>
      <c r="R467" s="148"/>
      <c r="S467" s="143"/>
      <c r="T467" s="148"/>
      <c r="U467" s="143"/>
      <c r="V467" s="149"/>
      <c r="W467" s="150"/>
      <c r="X467" s="1"/>
      <c r="Y467" s="1"/>
      <c r="Z467" s="1"/>
    </row>
    <row r="468" spans="1:26" ht="39.75" customHeight="1" x14ac:dyDescent="0.25">
      <c r="A468" s="130">
        <f t="shared" si="3"/>
        <v>455</v>
      </c>
      <c r="B468" s="131"/>
      <c r="C468" s="132"/>
      <c r="D468" s="133"/>
      <c r="E468" s="134"/>
      <c r="F468" s="135"/>
      <c r="G468" s="134"/>
      <c r="H468" s="137"/>
      <c r="I468" s="137"/>
      <c r="J468" s="138"/>
      <c r="K468" s="139"/>
      <c r="L468" s="140"/>
      <c r="M468" s="141"/>
      <c r="N468" s="142"/>
      <c r="O468" s="143"/>
      <c r="P468" s="142"/>
      <c r="Q468" s="143"/>
      <c r="R468" s="142"/>
      <c r="S468" s="143"/>
      <c r="T468" s="142"/>
      <c r="U468" s="143"/>
      <c r="V468" s="144"/>
      <c r="W468" s="145"/>
      <c r="X468" s="1"/>
      <c r="Y468" s="1"/>
      <c r="Z468" s="1"/>
    </row>
    <row r="469" spans="1:26" ht="39.75" customHeight="1" x14ac:dyDescent="0.25">
      <c r="A469" s="130">
        <f t="shared" si="3"/>
        <v>456</v>
      </c>
      <c r="B469" s="146"/>
      <c r="C469" s="132"/>
      <c r="D469" s="133"/>
      <c r="E469" s="147"/>
      <c r="F469" s="135"/>
      <c r="G469" s="147"/>
      <c r="H469" s="137"/>
      <c r="I469" s="137"/>
      <c r="J469" s="138"/>
      <c r="K469" s="139"/>
      <c r="L469" s="140"/>
      <c r="M469" s="141"/>
      <c r="N469" s="148"/>
      <c r="O469" s="143"/>
      <c r="P469" s="148"/>
      <c r="Q469" s="143"/>
      <c r="R469" s="148"/>
      <c r="S469" s="143"/>
      <c r="T469" s="148"/>
      <c r="U469" s="143"/>
      <c r="V469" s="149"/>
      <c r="W469" s="150"/>
      <c r="X469" s="1"/>
      <c r="Y469" s="1"/>
      <c r="Z469" s="1"/>
    </row>
    <row r="470" spans="1:26" ht="39.75" customHeight="1" x14ac:dyDescent="0.25">
      <c r="A470" s="130">
        <f t="shared" si="3"/>
        <v>457</v>
      </c>
      <c r="B470" s="131"/>
      <c r="C470" s="132"/>
      <c r="D470" s="133"/>
      <c r="E470" s="134"/>
      <c r="F470" s="135"/>
      <c r="G470" s="134"/>
      <c r="H470" s="137"/>
      <c r="I470" s="137"/>
      <c r="J470" s="138"/>
      <c r="K470" s="139"/>
      <c r="L470" s="140"/>
      <c r="M470" s="141"/>
      <c r="N470" s="142"/>
      <c r="O470" s="143"/>
      <c r="P470" s="142"/>
      <c r="Q470" s="143"/>
      <c r="R470" s="142"/>
      <c r="S470" s="143"/>
      <c r="T470" s="142"/>
      <c r="U470" s="143"/>
      <c r="V470" s="144"/>
      <c r="W470" s="145"/>
      <c r="X470" s="1"/>
      <c r="Y470" s="1"/>
      <c r="Z470" s="1"/>
    </row>
    <row r="471" spans="1:26" ht="39.75" customHeight="1" x14ac:dyDescent="0.25">
      <c r="A471" s="130">
        <f t="shared" si="3"/>
        <v>458</v>
      </c>
      <c r="B471" s="146"/>
      <c r="C471" s="132"/>
      <c r="D471" s="133"/>
      <c r="E471" s="147"/>
      <c r="F471" s="135"/>
      <c r="G471" s="147"/>
      <c r="H471" s="137"/>
      <c r="I471" s="137"/>
      <c r="J471" s="138"/>
      <c r="K471" s="139"/>
      <c r="L471" s="140"/>
      <c r="M471" s="141"/>
      <c r="N471" s="148"/>
      <c r="O471" s="143"/>
      <c r="P471" s="148"/>
      <c r="Q471" s="143"/>
      <c r="R471" s="148"/>
      <c r="S471" s="143"/>
      <c r="T471" s="148"/>
      <c r="U471" s="143"/>
      <c r="V471" s="149"/>
      <c r="W471" s="150"/>
      <c r="X471" s="1"/>
      <c r="Y471" s="1"/>
      <c r="Z471" s="1"/>
    </row>
    <row r="472" spans="1:26" ht="39.75" customHeight="1" x14ac:dyDescent="0.25">
      <c r="A472" s="130">
        <f t="shared" si="3"/>
        <v>459</v>
      </c>
      <c r="B472" s="131"/>
      <c r="C472" s="132"/>
      <c r="D472" s="133"/>
      <c r="E472" s="134"/>
      <c r="F472" s="135"/>
      <c r="G472" s="134"/>
      <c r="H472" s="137"/>
      <c r="I472" s="137"/>
      <c r="J472" s="138"/>
      <c r="K472" s="139"/>
      <c r="L472" s="140"/>
      <c r="M472" s="141"/>
      <c r="N472" s="142"/>
      <c r="O472" s="143"/>
      <c r="P472" s="142"/>
      <c r="Q472" s="143"/>
      <c r="R472" s="142"/>
      <c r="S472" s="143"/>
      <c r="T472" s="142"/>
      <c r="U472" s="143"/>
      <c r="V472" s="144"/>
      <c r="W472" s="145"/>
      <c r="X472" s="1"/>
      <c r="Y472" s="1"/>
      <c r="Z472" s="1"/>
    </row>
    <row r="473" spans="1:26" ht="39.75" customHeight="1" x14ac:dyDescent="0.25">
      <c r="A473" s="130">
        <f t="shared" si="3"/>
        <v>460</v>
      </c>
      <c r="B473" s="146"/>
      <c r="C473" s="132"/>
      <c r="D473" s="133"/>
      <c r="E473" s="147"/>
      <c r="F473" s="135"/>
      <c r="G473" s="147"/>
      <c r="H473" s="137"/>
      <c r="I473" s="137"/>
      <c r="J473" s="138"/>
      <c r="K473" s="139"/>
      <c r="L473" s="140"/>
      <c r="M473" s="141"/>
      <c r="N473" s="148"/>
      <c r="O473" s="143"/>
      <c r="P473" s="148"/>
      <c r="Q473" s="143"/>
      <c r="R473" s="148"/>
      <c r="S473" s="143"/>
      <c r="T473" s="148"/>
      <c r="U473" s="143"/>
      <c r="V473" s="149"/>
      <c r="W473" s="150"/>
      <c r="X473" s="1"/>
      <c r="Y473" s="1"/>
      <c r="Z473" s="1"/>
    </row>
    <row r="474" spans="1:26" ht="39.75" customHeight="1" x14ac:dyDescent="0.25">
      <c r="A474" s="130">
        <f t="shared" si="3"/>
        <v>461</v>
      </c>
      <c r="B474" s="131"/>
      <c r="C474" s="132"/>
      <c r="D474" s="133"/>
      <c r="E474" s="134"/>
      <c r="F474" s="135"/>
      <c r="G474" s="134"/>
      <c r="H474" s="137"/>
      <c r="I474" s="137"/>
      <c r="J474" s="138"/>
      <c r="K474" s="139"/>
      <c r="L474" s="140"/>
      <c r="M474" s="141"/>
      <c r="N474" s="142"/>
      <c r="O474" s="143"/>
      <c r="P474" s="142"/>
      <c r="Q474" s="143"/>
      <c r="R474" s="142"/>
      <c r="S474" s="143"/>
      <c r="T474" s="142"/>
      <c r="U474" s="143"/>
      <c r="V474" s="144"/>
      <c r="W474" s="145"/>
      <c r="X474" s="1"/>
      <c r="Y474" s="1"/>
      <c r="Z474" s="1"/>
    </row>
    <row r="475" spans="1:26" ht="39.75" customHeight="1" x14ac:dyDescent="0.25">
      <c r="A475" s="130">
        <f t="shared" si="3"/>
        <v>462</v>
      </c>
      <c r="B475" s="146"/>
      <c r="C475" s="132"/>
      <c r="D475" s="133"/>
      <c r="E475" s="147"/>
      <c r="F475" s="135"/>
      <c r="G475" s="147"/>
      <c r="H475" s="137"/>
      <c r="I475" s="137"/>
      <c r="J475" s="138"/>
      <c r="K475" s="139"/>
      <c r="L475" s="140"/>
      <c r="M475" s="141"/>
      <c r="N475" s="148"/>
      <c r="O475" s="143"/>
      <c r="P475" s="148"/>
      <c r="Q475" s="143"/>
      <c r="R475" s="148"/>
      <c r="S475" s="143"/>
      <c r="T475" s="148"/>
      <c r="U475" s="143"/>
      <c r="V475" s="149"/>
      <c r="W475" s="150"/>
      <c r="X475" s="1"/>
      <c r="Y475" s="1"/>
      <c r="Z475" s="1"/>
    </row>
    <row r="476" spans="1:26" ht="39.75" customHeight="1" x14ac:dyDescent="0.25">
      <c r="A476" s="130">
        <f t="shared" si="3"/>
        <v>463</v>
      </c>
      <c r="B476" s="131"/>
      <c r="C476" s="132"/>
      <c r="D476" s="133"/>
      <c r="E476" s="134"/>
      <c r="F476" s="135"/>
      <c r="G476" s="134"/>
      <c r="H476" s="137"/>
      <c r="I476" s="137"/>
      <c r="J476" s="138"/>
      <c r="K476" s="139"/>
      <c r="L476" s="140"/>
      <c r="M476" s="141"/>
      <c r="N476" s="142"/>
      <c r="O476" s="143"/>
      <c r="P476" s="142"/>
      <c r="Q476" s="143"/>
      <c r="R476" s="142"/>
      <c r="S476" s="143"/>
      <c r="T476" s="142"/>
      <c r="U476" s="143"/>
      <c r="V476" s="144"/>
      <c r="W476" s="145"/>
      <c r="X476" s="1"/>
      <c r="Y476" s="1"/>
      <c r="Z476" s="1"/>
    </row>
    <row r="477" spans="1:26" ht="39.75" customHeight="1" x14ac:dyDescent="0.25">
      <c r="A477" s="130">
        <f t="shared" si="3"/>
        <v>464</v>
      </c>
      <c r="B477" s="146"/>
      <c r="C477" s="132"/>
      <c r="D477" s="133"/>
      <c r="E477" s="147"/>
      <c r="F477" s="135"/>
      <c r="G477" s="147"/>
      <c r="H477" s="137"/>
      <c r="I477" s="137"/>
      <c r="J477" s="138"/>
      <c r="K477" s="139"/>
      <c r="L477" s="140"/>
      <c r="M477" s="141"/>
      <c r="N477" s="148"/>
      <c r="O477" s="143"/>
      <c r="P477" s="148"/>
      <c r="Q477" s="143"/>
      <c r="R477" s="148"/>
      <c r="S477" s="143"/>
      <c r="T477" s="148"/>
      <c r="U477" s="143"/>
      <c r="V477" s="149"/>
      <c r="W477" s="150"/>
      <c r="X477" s="1"/>
      <c r="Y477" s="1"/>
      <c r="Z477" s="1"/>
    </row>
    <row r="478" spans="1:26" ht="39.75" customHeight="1" x14ac:dyDescent="0.25">
      <c r="A478" s="130">
        <f t="shared" si="3"/>
        <v>465</v>
      </c>
      <c r="B478" s="131"/>
      <c r="C478" s="132"/>
      <c r="D478" s="133"/>
      <c r="E478" s="134"/>
      <c r="F478" s="135"/>
      <c r="G478" s="134"/>
      <c r="H478" s="137"/>
      <c r="I478" s="137"/>
      <c r="J478" s="138"/>
      <c r="K478" s="139"/>
      <c r="L478" s="140"/>
      <c r="M478" s="141"/>
      <c r="N478" s="142"/>
      <c r="O478" s="143"/>
      <c r="P478" s="142"/>
      <c r="Q478" s="143"/>
      <c r="R478" s="142"/>
      <c r="S478" s="143"/>
      <c r="T478" s="142"/>
      <c r="U478" s="143"/>
      <c r="V478" s="144"/>
      <c r="W478" s="145"/>
      <c r="X478" s="1"/>
      <c r="Y478" s="1"/>
      <c r="Z478" s="1"/>
    </row>
    <row r="479" spans="1:26" ht="39.75" customHeight="1" x14ac:dyDescent="0.25">
      <c r="A479" s="130">
        <f t="shared" si="3"/>
        <v>466</v>
      </c>
      <c r="B479" s="146"/>
      <c r="C479" s="132"/>
      <c r="D479" s="133"/>
      <c r="E479" s="147"/>
      <c r="F479" s="135"/>
      <c r="G479" s="147"/>
      <c r="H479" s="137"/>
      <c r="I479" s="137"/>
      <c r="J479" s="138"/>
      <c r="K479" s="139"/>
      <c r="L479" s="140"/>
      <c r="M479" s="141"/>
      <c r="N479" s="148"/>
      <c r="O479" s="143"/>
      <c r="P479" s="148"/>
      <c r="Q479" s="143"/>
      <c r="R479" s="148"/>
      <c r="S479" s="143"/>
      <c r="T479" s="148"/>
      <c r="U479" s="143"/>
      <c r="V479" s="149"/>
      <c r="W479" s="150"/>
      <c r="X479" s="1"/>
      <c r="Y479" s="1"/>
      <c r="Z479" s="1"/>
    </row>
    <row r="480" spans="1:26" ht="39.75" customHeight="1" x14ac:dyDescent="0.25">
      <c r="A480" s="130">
        <f t="shared" si="3"/>
        <v>467</v>
      </c>
      <c r="B480" s="131"/>
      <c r="C480" s="132"/>
      <c r="D480" s="133"/>
      <c r="E480" s="134"/>
      <c r="F480" s="135"/>
      <c r="G480" s="134"/>
      <c r="H480" s="137"/>
      <c r="I480" s="137"/>
      <c r="J480" s="138"/>
      <c r="K480" s="139"/>
      <c r="L480" s="140"/>
      <c r="M480" s="141"/>
      <c r="N480" s="142"/>
      <c r="O480" s="143"/>
      <c r="P480" s="142"/>
      <c r="Q480" s="143"/>
      <c r="R480" s="142"/>
      <c r="S480" s="143"/>
      <c r="T480" s="142"/>
      <c r="U480" s="143"/>
      <c r="V480" s="144"/>
      <c r="W480" s="145"/>
      <c r="X480" s="1"/>
      <c r="Y480" s="1"/>
      <c r="Z480" s="1"/>
    </row>
    <row r="481" spans="1:26" ht="39.75" customHeight="1" x14ac:dyDescent="0.25">
      <c r="A481" s="130">
        <f t="shared" si="3"/>
        <v>468</v>
      </c>
      <c r="B481" s="146"/>
      <c r="C481" s="132"/>
      <c r="D481" s="133"/>
      <c r="E481" s="147"/>
      <c r="F481" s="135"/>
      <c r="G481" s="147"/>
      <c r="H481" s="137"/>
      <c r="I481" s="137"/>
      <c r="J481" s="138"/>
      <c r="K481" s="139"/>
      <c r="L481" s="140"/>
      <c r="M481" s="141"/>
      <c r="N481" s="148"/>
      <c r="O481" s="143"/>
      <c r="P481" s="148"/>
      <c r="Q481" s="143"/>
      <c r="R481" s="148"/>
      <c r="S481" s="143"/>
      <c r="T481" s="148"/>
      <c r="U481" s="143"/>
      <c r="V481" s="149"/>
      <c r="W481" s="150"/>
      <c r="X481" s="1"/>
      <c r="Y481" s="1"/>
      <c r="Z481" s="1"/>
    </row>
    <row r="482" spans="1:26" ht="39.75" customHeight="1" x14ac:dyDescent="0.25">
      <c r="A482" s="130">
        <f t="shared" si="3"/>
        <v>469</v>
      </c>
      <c r="B482" s="131"/>
      <c r="C482" s="132"/>
      <c r="D482" s="133"/>
      <c r="E482" s="134"/>
      <c r="F482" s="135"/>
      <c r="G482" s="134"/>
      <c r="H482" s="137"/>
      <c r="I482" s="137"/>
      <c r="J482" s="138"/>
      <c r="K482" s="139"/>
      <c r="L482" s="140"/>
      <c r="M482" s="141"/>
      <c r="N482" s="142"/>
      <c r="O482" s="143"/>
      <c r="P482" s="142"/>
      <c r="Q482" s="143"/>
      <c r="R482" s="142"/>
      <c r="S482" s="143"/>
      <c r="T482" s="142"/>
      <c r="U482" s="143"/>
      <c r="V482" s="144"/>
      <c r="W482" s="145"/>
      <c r="X482" s="1"/>
      <c r="Y482" s="1"/>
      <c r="Z482" s="1"/>
    </row>
    <row r="483" spans="1:26" ht="39.75" customHeight="1" x14ac:dyDescent="0.25">
      <c r="A483" s="130">
        <f t="shared" si="3"/>
        <v>470</v>
      </c>
      <c r="B483" s="146"/>
      <c r="C483" s="132"/>
      <c r="D483" s="133"/>
      <c r="E483" s="147"/>
      <c r="F483" s="135"/>
      <c r="G483" s="147"/>
      <c r="H483" s="137"/>
      <c r="I483" s="137"/>
      <c r="J483" s="138"/>
      <c r="K483" s="139"/>
      <c r="L483" s="140"/>
      <c r="M483" s="141"/>
      <c r="N483" s="148"/>
      <c r="O483" s="143"/>
      <c r="P483" s="148"/>
      <c r="Q483" s="143"/>
      <c r="R483" s="148"/>
      <c r="S483" s="143"/>
      <c r="T483" s="148"/>
      <c r="U483" s="143"/>
      <c r="V483" s="149"/>
      <c r="W483" s="150"/>
      <c r="X483" s="1"/>
      <c r="Y483" s="1"/>
      <c r="Z483" s="1"/>
    </row>
    <row r="484" spans="1:26" ht="39.75" customHeight="1" x14ac:dyDescent="0.25">
      <c r="A484" s="130">
        <f t="shared" si="3"/>
        <v>471</v>
      </c>
      <c r="B484" s="131"/>
      <c r="C484" s="132"/>
      <c r="D484" s="133"/>
      <c r="E484" s="134"/>
      <c r="F484" s="135"/>
      <c r="G484" s="134"/>
      <c r="H484" s="137"/>
      <c r="I484" s="137"/>
      <c r="J484" s="138"/>
      <c r="K484" s="139"/>
      <c r="L484" s="140"/>
      <c r="M484" s="141"/>
      <c r="N484" s="142"/>
      <c r="O484" s="143"/>
      <c r="P484" s="142"/>
      <c r="Q484" s="143"/>
      <c r="R484" s="142"/>
      <c r="S484" s="143"/>
      <c r="T484" s="142"/>
      <c r="U484" s="143"/>
      <c r="V484" s="144"/>
      <c r="W484" s="145"/>
      <c r="X484" s="1"/>
      <c r="Y484" s="1"/>
      <c r="Z484" s="1"/>
    </row>
    <row r="485" spans="1:26" ht="39.75" customHeight="1" x14ac:dyDescent="0.25">
      <c r="A485" s="130">
        <f t="shared" si="3"/>
        <v>472</v>
      </c>
      <c r="B485" s="146"/>
      <c r="C485" s="132"/>
      <c r="D485" s="133"/>
      <c r="E485" s="147"/>
      <c r="F485" s="135"/>
      <c r="G485" s="147"/>
      <c r="H485" s="137"/>
      <c r="I485" s="137"/>
      <c r="J485" s="138"/>
      <c r="K485" s="139"/>
      <c r="L485" s="140"/>
      <c r="M485" s="141"/>
      <c r="N485" s="148"/>
      <c r="O485" s="143"/>
      <c r="P485" s="148"/>
      <c r="Q485" s="143"/>
      <c r="R485" s="148"/>
      <c r="S485" s="143"/>
      <c r="T485" s="148"/>
      <c r="U485" s="143"/>
      <c r="V485" s="149"/>
      <c r="W485" s="150"/>
      <c r="X485" s="1"/>
      <c r="Y485" s="1"/>
      <c r="Z485" s="1"/>
    </row>
    <row r="486" spans="1:26" ht="39.75" customHeight="1" x14ac:dyDescent="0.25">
      <c r="A486" s="130">
        <f t="shared" si="3"/>
        <v>473</v>
      </c>
      <c r="B486" s="131"/>
      <c r="C486" s="132"/>
      <c r="D486" s="133"/>
      <c r="E486" s="134"/>
      <c r="F486" s="135"/>
      <c r="G486" s="134"/>
      <c r="H486" s="137"/>
      <c r="I486" s="137"/>
      <c r="J486" s="138"/>
      <c r="K486" s="139"/>
      <c r="L486" s="140"/>
      <c r="M486" s="141"/>
      <c r="N486" s="142"/>
      <c r="O486" s="143"/>
      <c r="P486" s="142"/>
      <c r="Q486" s="143"/>
      <c r="R486" s="142"/>
      <c r="S486" s="143"/>
      <c r="T486" s="142"/>
      <c r="U486" s="143"/>
      <c r="V486" s="144"/>
      <c r="W486" s="145"/>
      <c r="X486" s="1"/>
      <c r="Y486" s="1"/>
      <c r="Z486" s="1"/>
    </row>
    <row r="487" spans="1:26" ht="39.75" customHeight="1" x14ac:dyDescent="0.25">
      <c r="A487" s="130">
        <f t="shared" si="3"/>
        <v>474</v>
      </c>
      <c r="B487" s="146"/>
      <c r="C487" s="132"/>
      <c r="D487" s="133"/>
      <c r="E487" s="147"/>
      <c r="F487" s="135"/>
      <c r="G487" s="147"/>
      <c r="H487" s="137"/>
      <c r="I487" s="137"/>
      <c r="J487" s="138"/>
      <c r="K487" s="139"/>
      <c r="L487" s="140"/>
      <c r="M487" s="141"/>
      <c r="N487" s="148"/>
      <c r="O487" s="143"/>
      <c r="P487" s="148"/>
      <c r="Q487" s="143"/>
      <c r="R487" s="148"/>
      <c r="S487" s="143"/>
      <c r="T487" s="148"/>
      <c r="U487" s="143"/>
      <c r="V487" s="149"/>
      <c r="W487" s="150"/>
      <c r="X487" s="1"/>
      <c r="Y487" s="1"/>
      <c r="Z487" s="1"/>
    </row>
    <row r="488" spans="1:26" ht="39.75" customHeight="1" x14ac:dyDescent="0.25">
      <c r="A488" s="130">
        <f t="shared" si="3"/>
        <v>475</v>
      </c>
      <c r="B488" s="131"/>
      <c r="C488" s="132"/>
      <c r="D488" s="133"/>
      <c r="E488" s="134"/>
      <c r="F488" s="135"/>
      <c r="G488" s="134"/>
      <c r="H488" s="137"/>
      <c r="I488" s="137"/>
      <c r="J488" s="138"/>
      <c r="K488" s="139"/>
      <c r="L488" s="140"/>
      <c r="M488" s="141"/>
      <c r="N488" s="142"/>
      <c r="O488" s="143"/>
      <c r="P488" s="142"/>
      <c r="Q488" s="143"/>
      <c r="R488" s="142"/>
      <c r="S488" s="143"/>
      <c r="T488" s="142"/>
      <c r="U488" s="143"/>
      <c r="V488" s="144"/>
      <c r="W488" s="145"/>
      <c r="X488" s="1"/>
      <c r="Y488" s="1"/>
      <c r="Z488" s="1"/>
    </row>
    <row r="489" spans="1:26" ht="39.75" customHeight="1" x14ac:dyDescent="0.25">
      <c r="A489" s="130">
        <f t="shared" si="3"/>
        <v>476</v>
      </c>
      <c r="B489" s="146"/>
      <c r="C489" s="132"/>
      <c r="D489" s="133"/>
      <c r="E489" s="147"/>
      <c r="F489" s="135"/>
      <c r="G489" s="147"/>
      <c r="H489" s="137"/>
      <c r="I489" s="137"/>
      <c r="J489" s="138"/>
      <c r="K489" s="139"/>
      <c r="L489" s="140"/>
      <c r="M489" s="141"/>
      <c r="N489" s="148"/>
      <c r="O489" s="143"/>
      <c r="P489" s="148"/>
      <c r="Q489" s="143"/>
      <c r="R489" s="148"/>
      <c r="S489" s="143"/>
      <c r="T489" s="148"/>
      <c r="U489" s="143"/>
      <c r="V489" s="149"/>
      <c r="W489" s="150"/>
      <c r="X489" s="1"/>
      <c r="Y489" s="1"/>
      <c r="Z489" s="1"/>
    </row>
    <row r="490" spans="1:26" ht="39.75" customHeight="1" x14ac:dyDescent="0.25">
      <c r="A490" s="130">
        <f t="shared" si="3"/>
        <v>477</v>
      </c>
      <c r="B490" s="131"/>
      <c r="C490" s="132"/>
      <c r="D490" s="133"/>
      <c r="E490" s="134"/>
      <c r="F490" s="135"/>
      <c r="G490" s="134"/>
      <c r="H490" s="137"/>
      <c r="I490" s="137"/>
      <c r="J490" s="138"/>
      <c r="K490" s="139"/>
      <c r="L490" s="140"/>
      <c r="M490" s="141"/>
      <c r="N490" s="142"/>
      <c r="O490" s="143"/>
      <c r="P490" s="142"/>
      <c r="Q490" s="143"/>
      <c r="R490" s="142"/>
      <c r="S490" s="143"/>
      <c r="T490" s="142"/>
      <c r="U490" s="143"/>
      <c r="V490" s="144"/>
      <c r="W490" s="145"/>
      <c r="X490" s="1"/>
      <c r="Y490" s="1"/>
      <c r="Z490" s="1"/>
    </row>
    <row r="491" spans="1:26" ht="39.75" customHeight="1" x14ac:dyDescent="0.25">
      <c r="A491" s="130">
        <f t="shared" si="3"/>
        <v>478</v>
      </c>
      <c r="B491" s="146"/>
      <c r="C491" s="132"/>
      <c r="D491" s="133"/>
      <c r="E491" s="147"/>
      <c r="F491" s="135"/>
      <c r="G491" s="147"/>
      <c r="H491" s="137"/>
      <c r="I491" s="137"/>
      <c r="J491" s="138"/>
      <c r="K491" s="139"/>
      <c r="L491" s="140"/>
      <c r="M491" s="141"/>
      <c r="N491" s="148"/>
      <c r="O491" s="143"/>
      <c r="P491" s="148"/>
      <c r="Q491" s="143"/>
      <c r="R491" s="148"/>
      <c r="S491" s="143"/>
      <c r="T491" s="148"/>
      <c r="U491" s="143"/>
      <c r="V491" s="149"/>
      <c r="W491" s="150"/>
      <c r="X491" s="1"/>
      <c r="Y491" s="1"/>
      <c r="Z491" s="1"/>
    </row>
    <row r="492" spans="1:26" ht="39.75" customHeight="1" x14ac:dyDescent="0.25">
      <c r="A492" s="130">
        <f t="shared" si="3"/>
        <v>479</v>
      </c>
      <c r="B492" s="131"/>
      <c r="C492" s="132"/>
      <c r="D492" s="133"/>
      <c r="E492" s="134"/>
      <c r="F492" s="135"/>
      <c r="G492" s="134"/>
      <c r="H492" s="137"/>
      <c r="I492" s="137"/>
      <c r="J492" s="138"/>
      <c r="K492" s="139"/>
      <c r="L492" s="140"/>
      <c r="M492" s="141"/>
      <c r="N492" s="142"/>
      <c r="O492" s="143"/>
      <c r="P492" s="142"/>
      <c r="Q492" s="143"/>
      <c r="R492" s="142"/>
      <c r="S492" s="143"/>
      <c r="T492" s="142"/>
      <c r="U492" s="143"/>
      <c r="V492" s="144"/>
      <c r="W492" s="145"/>
      <c r="X492" s="1"/>
      <c r="Y492" s="1"/>
      <c r="Z492" s="1"/>
    </row>
    <row r="493" spans="1:26" ht="39.75" customHeight="1" x14ac:dyDescent="0.25">
      <c r="A493" s="130">
        <f t="shared" si="3"/>
        <v>480</v>
      </c>
      <c r="B493" s="146"/>
      <c r="C493" s="132"/>
      <c r="D493" s="133"/>
      <c r="E493" s="147"/>
      <c r="F493" s="135"/>
      <c r="G493" s="147"/>
      <c r="H493" s="137"/>
      <c r="I493" s="137"/>
      <c r="J493" s="138"/>
      <c r="K493" s="139"/>
      <c r="L493" s="140"/>
      <c r="M493" s="141"/>
      <c r="N493" s="148"/>
      <c r="O493" s="143"/>
      <c r="P493" s="148"/>
      <c r="Q493" s="143"/>
      <c r="R493" s="148"/>
      <c r="S493" s="143"/>
      <c r="T493" s="148"/>
      <c r="U493" s="143"/>
      <c r="V493" s="149"/>
      <c r="W493" s="150"/>
      <c r="X493" s="1"/>
      <c r="Y493" s="1"/>
      <c r="Z493" s="1"/>
    </row>
    <row r="494" spans="1:26" ht="39.75" customHeight="1" x14ac:dyDescent="0.25">
      <c r="A494" s="130">
        <f t="shared" si="3"/>
        <v>481</v>
      </c>
      <c r="B494" s="131"/>
      <c r="C494" s="132"/>
      <c r="D494" s="133"/>
      <c r="E494" s="134"/>
      <c r="F494" s="135"/>
      <c r="G494" s="134"/>
      <c r="H494" s="137"/>
      <c r="I494" s="137"/>
      <c r="J494" s="138"/>
      <c r="K494" s="139"/>
      <c r="L494" s="140"/>
      <c r="M494" s="141"/>
      <c r="N494" s="142"/>
      <c r="O494" s="143"/>
      <c r="P494" s="142"/>
      <c r="Q494" s="143"/>
      <c r="R494" s="142"/>
      <c r="S494" s="143"/>
      <c r="T494" s="142"/>
      <c r="U494" s="143"/>
      <c r="V494" s="144"/>
      <c r="W494" s="145"/>
      <c r="X494" s="1"/>
      <c r="Y494" s="1"/>
      <c r="Z494" s="1"/>
    </row>
    <row r="495" spans="1:26" ht="39.75" customHeight="1" x14ac:dyDescent="0.25">
      <c r="A495" s="130">
        <f t="shared" si="3"/>
        <v>482</v>
      </c>
      <c r="B495" s="146"/>
      <c r="C495" s="132"/>
      <c r="D495" s="133"/>
      <c r="E495" s="147"/>
      <c r="F495" s="135"/>
      <c r="G495" s="147"/>
      <c r="H495" s="137"/>
      <c r="I495" s="137"/>
      <c r="J495" s="138"/>
      <c r="K495" s="139"/>
      <c r="L495" s="140"/>
      <c r="M495" s="141"/>
      <c r="N495" s="148"/>
      <c r="O495" s="143"/>
      <c r="P495" s="148"/>
      <c r="Q495" s="143"/>
      <c r="R495" s="148"/>
      <c r="S495" s="143"/>
      <c r="T495" s="148"/>
      <c r="U495" s="143"/>
      <c r="V495" s="149"/>
      <c r="W495" s="150"/>
      <c r="X495" s="1"/>
      <c r="Y495" s="1"/>
      <c r="Z495" s="1"/>
    </row>
    <row r="496" spans="1:26" ht="39.75" customHeight="1" x14ac:dyDescent="0.25">
      <c r="A496" s="130">
        <f t="shared" si="3"/>
        <v>483</v>
      </c>
      <c r="B496" s="131"/>
      <c r="C496" s="132"/>
      <c r="D496" s="133"/>
      <c r="E496" s="134"/>
      <c r="F496" s="135"/>
      <c r="G496" s="134"/>
      <c r="H496" s="137"/>
      <c r="I496" s="137"/>
      <c r="J496" s="138"/>
      <c r="K496" s="139"/>
      <c r="L496" s="140"/>
      <c r="M496" s="141"/>
      <c r="N496" s="142"/>
      <c r="O496" s="143"/>
      <c r="P496" s="142"/>
      <c r="Q496" s="143"/>
      <c r="R496" s="142"/>
      <c r="S496" s="143"/>
      <c r="T496" s="142"/>
      <c r="U496" s="143"/>
      <c r="V496" s="144"/>
      <c r="W496" s="145"/>
      <c r="X496" s="1"/>
      <c r="Y496" s="1"/>
      <c r="Z496" s="1"/>
    </row>
    <row r="497" spans="1:26" ht="39.75" customHeight="1" x14ac:dyDescent="0.25">
      <c r="A497" s="130">
        <f t="shared" si="3"/>
        <v>484</v>
      </c>
      <c r="B497" s="146"/>
      <c r="C497" s="132"/>
      <c r="D497" s="133"/>
      <c r="E497" s="147"/>
      <c r="F497" s="135"/>
      <c r="G497" s="147"/>
      <c r="H497" s="137"/>
      <c r="I497" s="137"/>
      <c r="J497" s="138"/>
      <c r="K497" s="139"/>
      <c r="L497" s="140"/>
      <c r="M497" s="141"/>
      <c r="N497" s="148"/>
      <c r="O497" s="143"/>
      <c r="P497" s="148"/>
      <c r="Q497" s="143"/>
      <c r="R497" s="148"/>
      <c r="S497" s="143"/>
      <c r="T497" s="148"/>
      <c r="U497" s="143"/>
      <c r="V497" s="149"/>
      <c r="W497" s="150"/>
      <c r="X497" s="1"/>
      <c r="Y497" s="1"/>
      <c r="Z497" s="1"/>
    </row>
    <row r="498" spans="1:26" ht="39.75" customHeight="1" x14ac:dyDescent="0.25">
      <c r="A498" s="130">
        <f t="shared" si="3"/>
        <v>485</v>
      </c>
      <c r="B498" s="131"/>
      <c r="C498" s="132"/>
      <c r="D498" s="133"/>
      <c r="E498" s="134"/>
      <c r="F498" s="135"/>
      <c r="G498" s="134"/>
      <c r="H498" s="137"/>
      <c r="I498" s="137"/>
      <c r="J498" s="138"/>
      <c r="K498" s="139"/>
      <c r="L498" s="140"/>
      <c r="M498" s="141"/>
      <c r="N498" s="142"/>
      <c r="O498" s="143"/>
      <c r="P498" s="142"/>
      <c r="Q498" s="143"/>
      <c r="R498" s="142"/>
      <c r="S498" s="143"/>
      <c r="T498" s="142"/>
      <c r="U498" s="143"/>
      <c r="V498" s="144"/>
      <c r="W498" s="145"/>
      <c r="X498" s="1"/>
      <c r="Y498" s="1"/>
      <c r="Z498" s="1"/>
    </row>
    <row r="499" spans="1:26" ht="39.75" customHeight="1" x14ac:dyDescent="0.25">
      <c r="A499" s="130">
        <f t="shared" si="3"/>
        <v>486</v>
      </c>
      <c r="B499" s="146"/>
      <c r="C499" s="132"/>
      <c r="D499" s="133"/>
      <c r="E499" s="147"/>
      <c r="F499" s="135"/>
      <c r="G499" s="147"/>
      <c r="H499" s="137"/>
      <c r="I499" s="137"/>
      <c r="J499" s="138"/>
      <c r="K499" s="139"/>
      <c r="L499" s="140"/>
      <c r="M499" s="141"/>
      <c r="N499" s="148"/>
      <c r="O499" s="143"/>
      <c r="P499" s="148"/>
      <c r="Q499" s="143"/>
      <c r="R499" s="148"/>
      <c r="S499" s="143"/>
      <c r="T499" s="148"/>
      <c r="U499" s="143"/>
      <c r="V499" s="149"/>
      <c r="W499" s="150"/>
      <c r="X499" s="1"/>
      <c r="Y499" s="1"/>
      <c r="Z499" s="1"/>
    </row>
    <row r="500" spans="1:26" ht="39.75" customHeight="1" x14ac:dyDescent="0.25">
      <c r="A500" s="130">
        <f t="shared" si="3"/>
        <v>487</v>
      </c>
      <c r="B500" s="131"/>
      <c r="C500" s="132"/>
      <c r="D500" s="133"/>
      <c r="E500" s="134"/>
      <c r="F500" s="135"/>
      <c r="G500" s="134"/>
      <c r="H500" s="137"/>
      <c r="I500" s="137"/>
      <c r="J500" s="138"/>
      <c r="K500" s="139"/>
      <c r="L500" s="140"/>
      <c r="M500" s="141"/>
      <c r="N500" s="142"/>
      <c r="O500" s="143"/>
      <c r="P500" s="142"/>
      <c r="Q500" s="143"/>
      <c r="R500" s="142"/>
      <c r="S500" s="143"/>
      <c r="T500" s="142"/>
      <c r="U500" s="143"/>
      <c r="V500" s="144"/>
      <c r="W500" s="145"/>
      <c r="X500" s="1"/>
      <c r="Y500" s="1"/>
      <c r="Z500" s="1"/>
    </row>
    <row r="501" spans="1:26" ht="39.75" customHeight="1" x14ac:dyDescent="0.25">
      <c r="A501" s="130">
        <f t="shared" si="3"/>
        <v>488</v>
      </c>
      <c r="B501" s="146"/>
      <c r="C501" s="132"/>
      <c r="D501" s="133"/>
      <c r="E501" s="147"/>
      <c r="F501" s="135"/>
      <c r="G501" s="147"/>
      <c r="H501" s="137"/>
      <c r="I501" s="137"/>
      <c r="J501" s="138"/>
      <c r="K501" s="139"/>
      <c r="L501" s="140"/>
      <c r="M501" s="141"/>
      <c r="N501" s="148"/>
      <c r="O501" s="143"/>
      <c r="P501" s="148"/>
      <c r="Q501" s="143"/>
      <c r="R501" s="148"/>
      <c r="S501" s="143"/>
      <c r="T501" s="148"/>
      <c r="U501" s="143"/>
      <c r="V501" s="149"/>
      <c r="W501" s="150"/>
      <c r="X501" s="1"/>
      <c r="Y501" s="1"/>
      <c r="Z501" s="1"/>
    </row>
    <row r="502" spans="1:26" ht="39.75" customHeight="1" x14ac:dyDescent="0.25">
      <c r="A502" s="130">
        <f t="shared" si="3"/>
        <v>489</v>
      </c>
      <c r="B502" s="131"/>
      <c r="C502" s="132"/>
      <c r="D502" s="133"/>
      <c r="E502" s="134"/>
      <c r="F502" s="135"/>
      <c r="G502" s="134"/>
      <c r="H502" s="137"/>
      <c r="I502" s="137"/>
      <c r="J502" s="138"/>
      <c r="K502" s="139"/>
      <c r="L502" s="140"/>
      <c r="M502" s="141"/>
      <c r="N502" s="142"/>
      <c r="O502" s="143"/>
      <c r="P502" s="142"/>
      <c r="Q502" s="143"/>
      <c r="R502" s="142"/>
      <c r="S502" s="143"/>
      <c r="T502" s="142"/>
      <c r="U502" s="143"/>
      <c r="V502" s="144"/>
      <c r="W502" s="145"/>
      <c r="X502" s="1"/>
      <c r="Y502" s="1"/>
      <c r="Z502" s="1"/>
    </row>
    <row r="503" spans="1:26" ht="39.75" customHeight="1" x14ac:dyDescent="0.25">
      <c r="A503" s="130">
        <f t="shared" si="3"/>
        <v>490</v>
      </c>
      <c r="B503" s="146"/>
      <c r="C503" s="132"/>
      <c r="D503" s="133"/>
      <c r="E503" s="147"/>
      <c r="F503" s="135"/>
      <c r="G503" s="147"/>
      <c r="H503" s="137"/>
      <c r="I503" s="137"/>
      <c r="J503" s="138"/>
      <c r="K503" s="139"/>
      <c r="L503" s="140"/>
      <c r="M503" s="141"/>
      <c r="N503" s="148"/>
      <c r="O503" s="143"/>
      <c r="P503" s="148"/>
      <c r="Q503" s="143"/>
      <c r="R503" s="148"/>
      <c r="S503" s="143"/>
      <c r="T503" s="148"/>
      <c r="U503" s="143"/>
      <c r="V503" s="149"/>
      <c r="W503" s="150"/>
      <c r="X503" s="1"/>
      <c r="Y503" s="1"/>
      <c r="Z503" s="1"/>
    </row>
    <row r="504" spans="1:26" ht="39.75" customHeight="1" x14ac:dyDescent="0.25">
      <c r="A504" s="130">
        <f t="shared" si="3"/>
        <v>491</v>
      </c>
      <c r="B504" s="131"/>
      <c r="C504" s="132"/>
      <c r="D504" s="133"/>
      <c r="E504" s="134"/>
      <c r="F504" s="135"/>
      <c r="G504" s="134"/>
      <c r="H504" s="137"/>
      <c r="I504" s="137"/>
      <c r="J504" s="138"/>
      <c r="K504" s="139"/>
      <c r="L504" s="140"/>
      <c r="M504" s="141"/>
      <c r="N504" s="142"/>
      <c r="O504" s="143"/>
      <c r="P504" s="142"/>
      <c r="Q504" s="143"/>
      <c r="R504" s="142"/>
      <c r="S504" s="143"/>
      <c r="T504" s="142"/>
      <c r="U504" s="143"/>
      <c r="V504" s="144"/>
      <c r="W504" s="145"/>
      <c r="X504" s="1"/>
      <c r="Y504" s="1"/>
      <c r="Z504" s="1"/>
    </row>
    <row r="505" spans="1:26" ht="39.75" customHeight="1" x14ac:dyDescent="0.25">
      <c r="A505" s="130">
        <f t="shared" si="3"/>
        <v>492</v>
      </c>
      <c r="B505" s="146"/>
      <c r="C505" s="132"/>
      <c r="D505" s="133"/>
      <c r="E505" s="147"/>
      <c r="F505" s="135"/>
      <c r="G505" s="147"/>
      <c r="H505" s="137"/>
      <c r="I505" s="137"/>
      <c r="J505" s="138"/>
      <c r="K505" s="139"/>
      <c r="L505" s="140"/>
      <c r="M505" s="141"/>
      <c r="N505" s="148"/>
      <c r="O505" s="143"/>
      <c r="P505" s="148"/>
      <c r="Q505" s="143"/>
      <c r="R505" s="148"/>
      <c r="S505" s="143"/>
      <c r="T505" s="148"/>
      <c r="U505" s="143"/>
      <c r="V505" s="149"/>
      <c r="W505" s="150"/>
      <c r="X505" s="1"/>
      <c r="Y505" s="1"/>
      <c r="Z505" s="1"/>
    </row>
    <row r="506" spans="1:26" ht="39.75" customHeight="1" x14ac:dyDescent="0.25">
      <c r="A506" s="130">
        <f t="shared" si="3"/>
        <v>493</v>
      </c>
      <c r="B506" s="131"/>
      <c r="C506" s="132"/>
      <c r="D506" s="133"/>
      <c r="E506" s="134"/>
      <c r="F506" s="135"/>
      <c r="G506" s="134"/>
      <c r="H506" s="137"/>
      <c r="I506" s="137"/>
      <c r="J506" s="138"/>
      <c r="K506" s="139"/>
      <c r="L506" s="140"/>
      <c r="M506" s="141"/>
      <c r="N506" s="142"/>
      <c r="O506" s="143"/>
      <c r="P506" s="142"/>
      <c r="Q506" s="143"/>
      <c r="R506" s="142"/>
      <c r="S506" s="143"/>
      <c r="T506" s="142"/>
      <c r="U506" s="143"/>
      <c r="V506" s="144"/>
      <c r="W506" s="145"/>
      <c r="X506" s="1"/>
      <c r="Y506" s="1"/>
      <c r="Z506" s="1"/>
    </row>
    <row r="507" spans="1:26" ht="39.75" customHeight="1" x14ac:dyDescent="0.25">
      <c r="A507" s="130">
        <f t="shared" si="3"/>
        <v>494</v>
      </c>
      <c r="B507" s="146"/>
      <c r="C507" s="132"/>
      <c r="D507" s="133"/>
      <c r="E507" s="147"/>
      <c r="F507" s="135"/>
      <c r="G507" s="147"/>
      <c r="H507" s="137"/>
      <c r="I507" s="137"/>
      <c r="J507" s="138"/>
      <c r="K507" s="139"/>
      <c r="L507" s="140"/>
      <c r="M507" s="141"/>
      <c r="N507" s="148"/>
      <c r="O507" s="143"/>
      <c r="P507" s="148"/>
      <c r="Q507" s="143"/>
      <c r="R507" s="148"/>
      <c r="S507" s="143"/>
      <c r="T507" s="148"/>
      <c r="U507" s="143"/>
      <c r="V507" s="149"/>
      <c r="W507" s="150"/>
      <c r="X507" s="1"/>
      <c r="Y507" s="1"/>
      <c r="Z507" s="1"/>
    </row>
    <row r="508" spans="1:26" ht="39.75" customHeight="1" x14ac:dyDescent="0.25">
      <c r="A508" s="130">
        <f t="shared" si="3"/>
        <v>495</v>
      </c>
      <c r="B508" s="131"/>
      <c r="C508" s="132"/>
      <c r="D508" s="133"/>
      <c r="E508" s="134"/>
      <c r="F508" s="135"/>
      <c r="G508" s="134"/>
      <c r="H508" s="137"/>
      <c r="I508" s="137"/>
      <c r="J508" s="138"/>
      <c r="K508" s="139"/>
      <c r="L508" s="140"/>
      <c r="M508" s="141"/>
      <c r="N508" s="142"/>
      <c r="O508" s="143"/>
      <c r="P508" s="142"/>
      <c r="Q508" s="143"/>
      <c r="R508" s="142"/>
      <c r="S508" s="143"/>
      <c r="T508" s="142"/>
      <c r="U508" s="143"/>
      <c r="V508" s="144"/>
      <c r="W508" s="145"/>
      <c r="X508" s="1"/>
      <c r="Y508" s="1"/>
      <c r="Z508" s="1"/>
    </row>
    <row r="509" spans="1:26" ht="39.75" customHeight="1" x14ac:dyDescent="0.25">
      <c r="A509" s="130">
        <f t="shared" si="3"/>
        <v>496</v>
      </c>
      <c r="B509" s="146"/>
      <c r="C509" s="132"/>
      <c r="D509" s="133"/>
      <c r="E509" s="147"/>
      <c r="F509" s="135"/>
      <c r="G509" s="147"/>
      <c r="H509" s="137"/>
      <c r="I509" s="137"/>
      <c r="J509" s="138"/>
      <c r="K509" s="139"/>
      <c r="L509" s="140"/>
      <c r="M509" s="141"/>
      <c r="N509" s="148"/>
      <c r="O509" s="143"/>
      <c r="P509" s="148"/>
      <c r="Q509" s="143"/>
      <c r="R509" s="148"/>
      <c r="S509" s="143"/>
      <c r="T509" s="148"/>
      <c r="U509" s="143"/>
      <c r="V509" s="149"/>
      <c r="W509" s="150"/>
      <c r="X509" s="1"/>
      <c r="Y509" s="1"/>
      <c r="Z509" s="1"/>
    </row>
    <row r="510" spans="1:26" ht="39.75" customHeight="1" x14ac:dyDescent="0.25">
      <c r="A510" s="130">
        <f t="shared" si="3"/>
        <v>497</v>
      </c>
      <c r="B510" s="131"/>
      <c r="C510" s="132"/>
      <c r="D510" s="133"/>
      <c r="E510" s="134"/>
      <c r="F510" s="135"/>
      <c r="G510" s="134"/>
      <c r="H510" s="137"/>
      <c r="I510" s="137"/>
      <c r="J510" s="138"/>
      <c r="K510" s="139"/>
      <c r="L510" s="140"/>
      <c r="M510" s="141"/>
      <c r="N510" s="142"/>
      <c r="O510" s="143"/>
      <c r="P510" s="142"/>
      <c r="Q510" s="143"/>
      <c r="R510" s="142"/>
      <c r="S510" s="143"/>
      <c r="T510" s="142"/>
      <c r="U510" s="143"/>
      <c r="V510" s="144"/>
      <c r="W510" s="145"/>
      <c r="X510" s="1"/>
      <c r="Y510" s="1"/>
      <c r="Z510" s="1"/>
    </row>
    <row r="511" spans="1:26" ht="39.75" customHeight="1" x14ac:dyDescent="0.25">
      <c r="A511" s="130">
        <f t="shared" si="3"/>
        <v>498</v>
      </c>
      <c r="B511" s="146"/>
      <c r="C511" s="132"/>
      <c r="D511" s="133"/>
      <c r="E511" s="147"/>
      <c r="F511" s="135"/>
      <c r="G511" s="147"/>
      <c r="H511" s="137"/>
      <c r="I511" s="137"/>
      <c r="J511" s="138"/>
      <c r="K511" s="139"/>
      <c r="L511" s="140"/>
      <c r="M511" s="141"/>
      <c r="N511" s="148"/>
      <c r="O511" s="143"/>
      <c r="P511" s="148"/>
      <c r="Q511" s="143"/>
      <c r="R511" s="148"/>
      <c r="S511" s="143"/>
      <c r="T511" s="148"/>
      <c r="U511" s="143"/>
      <c r="V511" s="149"/>
      <c r="W511" s="150"/>
      <c r="X511" s="1"/>
      <c r="Y511" s="1"/>
      <c r="Z511" s="1"/>
    </row>
    <row r="512" spans="1:26" ht="39.75" customHeight="1" x14ac:dyDescent="0.25">
      <c r="A512" s="130">
        <f t="shared" si="3"/>
        <v>499</v>
      </c>
      <c r="B512" s="131"/>
      <c r="C512" s="132"/>
      <c r="D512" s="133"/>
      <c r="E512" s="134"/>
      <c r="F512" s="135"/>
      <c r="G512" s="134"/>
      <c r="H512" s="137"/>
      <c r="I512" s="137"/>
      <c r="J512" s="138"/>
      <c r="K512" s="139"/>
      <c r="L512" s="140"/>
      <c r="M512" s="141"/>
      <c r="N512" s="142"/>
      <c r="O512" s="143"/>
      <c r="P512" s="142"/>
      <c r="Q512" s="143"/>
      <c r="R512" s="142"/>
      <c r="S512" s="143"/>
      <c r="T512" s="142"/>
      <c r="U512" s="143"/>
      <c r="V512" s="144"/>
      <c r="W512" s="145"/>
      <c r="X512" s="1"/>
      <c r="Y512" s="1"/>
      <c r="Z512" s="1"/>
    </row>
    <row r="513" spans="1:26" ht="39.75" customHeight="1" x14ac:dyDescent="0.25">
      <c r="A513" s="130">
        <f t="shared" si="3"/>
        <v>500</v>
      </c>
      <c r="B513" s="146"/>
      <c r="C513" s="132"/>
      <c r="D513" s="133"/>
      <c r="E513" s="147"/>
      <c r="F513" s="135"/>
      <c r="G513" s="147"/>
      <c r="H513" s="137"/>
      <c r="I513" s="137"/>
      <c r="J513" s="138"/>
      <c r="K513" s="139"/>
      <c r="L513" s="140"/>
      <c r="M513" s="141"/>
      <c r="N513" s="148"/>
      <c r="O513" s="143"/>
      <c r="P513" s="148"/>
      <c r="Q513" s="143"/>
      <c r="R513" s="148"/>
      <c r="S513" s="143"/>
      <c r="T513" s="148"/>
      <c r="U513" s="143"/>
      <c r="V513" s="149"/>
      <c r="W513" s="150"/>
      <c r="X513" s="1"/>
      <c r="Y513" s="1"/>
      <c r="Z513" s="1"/>
    </row>
    <row r="514" spans="1:26" ht="15.75" customHeight="1" x14ac:dyDescent="0.25">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5.75" customHeight="1" x14ac:dyDescent="0.2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5.75" customHeight="1" x14ac:dyDescent="0.25">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5.75" customHeight="1" x14ac:dyDescent="0.25">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5.75" customHeight="1" x14ac:dyDescent="0.25">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5.75" customHeight="1" x14ac:dyDescent="0.25">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5.75" customHeight="1" x14ac:dyDescent="0.25">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5.75" customHeight="1" x14ac:dyDescent="0.25">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5.75" customHeight="1" x14ac:dyDescent="0.25">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5.75" customHeight="1" x14ac:dyDescent="0.25">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5.75" customHeight="1" x14ac:dyDescent="0.25">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5.75" customHeight="1" x14ac:dyDescent="0.2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5.75" customHeight="1" x14ac:dyDescent="0.25">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5.75" customHeight="1" x14ac:dyDescent="0.25">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5.75" customHeight="1" x14ac:dyDescent="0.25">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5.75" customHeight="1" x14ac:dyDescent="0.25">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5.75" customHeight="1" x14ac:dyDescent="0.25">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5.75" customHeight="1" x14ac:dyDescent="0.25">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5.75" customHeight="1" x14ac:dyDescent="0.25">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5.75" customHeight="1" x14ac:dyDescent="0.25">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5.75" customHeight="1" x14ac:dyDescent="0.25">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5.75" customHeight="1" x14ac:dyDescent="0.2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5.75" customHeight="1" x14ac:dyDescent="0.25">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5.75" customHeight="1" x14ac:dyDescent="0.25">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5.75" customHeight="1" x14ac:dyDescent="0.25">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5.75" customHeight="1" x14ac:dyDescent="0.25">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5.75" customHeight="1" x14ac:dyDescent="0.25">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5.75" customHeight="1" x14ac:dyDescent="0.25">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5.75" customHeight="1" x14ac:dyDescent="0.25">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5.75" customHeight="1" x14ac:dyDescent="0.25">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5.75" customHeight="1" x14ac:dyDescent="0.25">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5.75" customHeight="1" x14ac:dyDescent="0.2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5.75" customHeight="1" x14ac:dyDescent="0.25">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5.75" customHeight="1" x14ac:dyDescent="0.25">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5.75" customHeight="1" x14ac:dyDescent="0.25">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5.75" customHeight="1" x14ac:dyDescent="0.25">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5.75" customHeight="1" x14ac:dyDescent="0.25">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5.75" customHeight="1" x14ac:dyDescent="0.25">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5.75" customHeight="1" x14ac:dyDescent="0.25">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5.75" customHeight="1" x14ac:dyDescent="0.25">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5.75" customHeight="1" x14ac:dyDescent="0.25">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5.75" customHeight="1" x14ac:dyDescent="0.2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5.75" customHeight="1" x14ac:dyDescent="0.25">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5.75" customHeight="1" x14ac:dyDescent="0.25">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5.75" customHeight="1" x14ac:dyDescent="0.25">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5.75" customHeight="1" x14ac:dyDescent="0.25">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5.75" customHeight="1" x14ac:dyDescent="0.25">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5.75" customHeight="1" x14ac:dyDescent="0.25">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5.75" customHeight="1" x14ac:dyDescent="0.25">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5.75" customHeight="1" x14ac:dyDescent="0.25">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5.75" customHeight="1" x14ac:dyDescent="0.25">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5.75" customHeight="1" x14ac:dyDescent="0.2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5.75" customHeight="1" x14ac:dyDescent="0.25">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5.75" customHeight="1" x14ac:dyDescent="0.25">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5.75" customHeight="1" x14ac:dyDescent="0.25">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5.75" customHeight="1" x14ac:dyDescent="0.25">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5.75" customHeight="1" x14ac:dyDescent="0.25">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5.75" customHeight="1" x14ac:dyDescent="0.25">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5.75" customHeight="1" x14ac:dyDescent="0.25">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5.75" customHeight="1" x14ac:dyDescent="0.25">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5.75" customHeight="1" x14ac:dyDescent="0.25">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5.75" customHeight="1" x14ac:dyDescent="0.2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5.75" customHeight="1" x14ac:dyDescent="0.25">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5.75" customHeight="1" x14ac:dyDescent="0.25">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5.75" customHeight="1" x14ac:dyDescent="0.25">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5.75" customHeight="1" x14ac:dyDescent="0.25">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5.75" customHeight="1" x14ac:dyDescent="0.25">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5.75" customHeight="1" x14ac:dyDescent="0.25">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5.75" customHeight="1" x14ac:dyDescent="0.25">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5.75" customHeight="1" x14ac:dyDescent="0.25">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5.75" customHeight="1" x14ac:dyDescent="0.25">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5.75" customHeight="1" x14ac:dyDescent="0.2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5.75" customHeight="1" x14ac:dyDescent="0.25">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5.75" customHeight="1" x14ac:dyDescent="0.25">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5.75" customHeight="1" x14ac:dyDescent="0.25">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5.75" customHeight="1" x14ac:dyDescent="0.25">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5.75" customHeight="1" x14ac:dyDescent="0.25">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5.75" customHeight="1" x14ac:dyDescent="0.25">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5.75" customHeight="1" x14ac:dyDescent="0.25">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5.75" customHeight="1" x14ac:dyDescent="0.25">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5.75" customHeight="1" x14ac:dyDescent="0.25">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5.75" customHeight="1" x14ac:dyDescent="0.2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5.75" customHeight="1" x14ac:dyDescent="0.25">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5.75" customHeight="1" x14ac:dyDescent="0.25">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5.75" customHeight="1" x14ac:dyDescent="0.25">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5.75" customHeight="1" x14ac:dyDescent="0.25">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5.75" customHeight="1" x14ac:dyDescent="0.25">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5.75" customHeight="1" x14ac:dyDescent="0.25">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5.75" customHeight="1" x14ac:dyDescent="0.25">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5.75" customHeight="1" x14ac:dyDescent="0.25">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5.75" customHeight="1" x14ac:dyDescent="0.25">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5.75" customHeight="1" x14ac:dyDescent="0.2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5.75" customHeight="1" x14ac:dyDescent="0.25">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5.75" customHeight="1" x14ac:dyDescent="0.25">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5.75" customHeight="1" x14ac:dyDescent="0.25">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5.75" customHeight="1" x14ac:dyDescent="0.25">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5.75" customHeight="1" x14ac:dyDescent="0.25">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5.75" customHeight="1" x14ac:dyDescent="0.25">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5.75" customHeight="1" x14ac:dyDescent="0.25">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5.75" customHeight="1" x14ac:dyDescent="0.25">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5.75" customHeight="1" x14ac:dyDescent="0.25">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5.75" customHeight="1" x14ac:dyDescent="0.2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5.75" customHeight="1" x14ac:dyDescent="0.25">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5.75" customHeight="1" x14ac:dyDescent="0.25">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5.75" customHeight="1" x14ac:dyDescent="0.25">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5.75" customHeight="1" x14ac:dyDescent="0.25">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5.75" customHeight="1" x14ac:dyDescent="0.25">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5.75" customHeight="1" x14ac:dyDescent="0.25">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5.75" customHeight="1" x14ac:dyDescent="0.25">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5.75" customHeight="1" x14ac:dyDescent="0.25">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5.75" customHeight="1" x14ac:dyDescent="0.25">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5.75" customHeight="1" x14ac:dyDescent="0.2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5.75" customHeight="1" x14ac:dyDescent="0.25">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5.75" customHeight="1" x14ac:dyDescent="0.25">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5.75" customHeight="1" x14ac:dyDescent="0.25">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5.75" customHeight="1" x14ac:dyDescent="0.25">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5.75" customHeight="1" x14ac:dyDescent="0.25">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5.75" customHeight="1" x14ac:dyDescent="0.25">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5.75" customHeight="1" x14ac:dyDescent="0.25">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5.75" customHeight="1" x14ac:dyDescent="0.25">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5.75" customHeight="1" x14ac:dyDescent="0.25">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5.75" customHeight="1" x14ac:dyDescent="0.2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5.75" customHeight="1" x14ac:dyDescent="0.25">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5.75" customHeight="1" x14ac:dyDescent="0.25">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5.75" customHeight="1" x14ac:dyDescent="0.25">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5.75" customHeight="1" x14ac:dyDescent="0.25">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5.75" customHeight="1" x14ac:dyDescent="0.25">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5.75" customHeight="1" x14ac:dyDescent="0.25">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5.75" customHeight="1" x14ac:dyDescent="0.25">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5.75" customHeight="1" x14ac:dyDescent="0.25">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5.75" customHeight="1" x14ac:dyDescent="0.25">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5.75" customHeight="1" x14ac:dyDescent="0.2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5.75" customHeight="1" x14ac:dyDescent="0.25">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5.75" customHeight="1" x14ac:dyDescent="0.25">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5.75" customHeight="1" x14ac:dyDescent="0.25">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5.75" customHeight="1" x14ac:dyDescent="0.25">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5.75" customHeight="1" x14ac:dyDescent="0.25">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5.75" customHeight="1" x14ac:dyDescent="0.25">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5.75" customHeight="1" x14ac:dyDescent="0.25">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5.75" customHeight="1" x14ac:dyDescent="0.25">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5.75" customHeight="1" x14ac:dyDescent="0.25">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5.75" customHeight="1" x14ac:dyDescent="0.2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5.75" customHeight="1" x14ac:dyDescent="0.25">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5.75" customHeight="1" x14ac:dyDescent="0.25">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5.75" customHeight="1" x14ac:dyDescent="0.25">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5.75" customHeight="1" x14ac:dyDescent="0.25">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5.75" customHeight="1" x14ac:dyDescent="0.25">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5.75" customHeight="1" x14ac:dyDescent="0.25">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5.75" customHeight="1" x14ac:dyDescent="0.25">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5.75" customHeight="1" x14ac:dyDescent="0.25">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5.75" customHeight="1" x14ac:dyDescent="0.25">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5.75" customHeight="1" x14ac:dyDescent="0.2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5.75" customHeight="1" x14ac:dyDescent="0.25">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5.75" customHeight="1" x14ac:dyDescent="0.25">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5.75" customHeight="1" x14ac:dyDescent="0.25">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5.75" customHeight="1" x14ac:dyDescent="0.25">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5.75" customHeight="1" x14ac:dyDescent="0.25">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5.75" customHeight="1" x14ac:dyDescent="0.25">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5.75" customHeight="1" x14ac:dyDescent="0.25">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5.75" customHeight="1" x14ac:dyDescent="0.25">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5.75" customHeight="1" x14ac:dyDescent="0.25">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5.75" customHeight="1" x14ac:dyDescent="0.2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5.75" customHeight="1" x14ac:dyDescent="0.25">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5.75" customHeight="1" x14ac:dyDescent="0.25">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5.75" customHeight="1" x14ac:dyDescent="0.25">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5.75" customHeight="1" x14ac:dyDescent="0.25">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5.75" customHeight="1" x14ac:dyDescent="0.25">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5.75" customHeight="1" x14ac:dyDescent="0.25">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5.75" customHeight="1" x14ac:dyDescent="0.25">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5.75" customHeight="1" x14ac:dyDescent="0.25">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5.75" customHeight="1" x14ac:dyDescent="0.25">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5.75" customHeight="1" x14ac:dyDescent="0.2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5.75" customHeight="1" x14ac:dyDescent="0.25">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5.75" customHeight="1" x14ac:dyDescent="0.25">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5.75" customHeight="1" x14ac:dyDescent="0.25">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5.75" customHeight="1" x14ac:dyDescent="0.25">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5.75" customHeight="1" x14ac:dyDescent="0.25">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5.75" customHeight="1" x14ac:dyDescent="0.25">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5.75" customHeight="1" x14ac:dyDescent="0.25">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5.75" customHeight="1" x14ac:dyDescent="0.25">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5.75" customHeight="1" x14ac:dyDescent="0.25">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5.75" customHeight="1" x14ac:dyDescent="0.2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5.75" customHeight="1" x14ac:dyDescent="0.25">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5.75" customHeight="1" x14ac:dyDescent="0.25">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5.75" customHeight="1" x14ac:dyDescent="0.25">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5.75" customHeight="1" x14ac:dyDescent="0.25">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5.75" customHeight="1" x14ac:dyDescent="0.25">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5.75" customHeight="1" x14ac:dyDescent="0.25">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5.75" customHeight="1" x14ac:dyDescent="0.25">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5.75" customHeight="1" x14ac:dyDescent="0.25">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5.75" customHeight="1" x14ac:dyDescent="0.25">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5.75" customHeight="1" x14ac:dyDescent="0.2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5.75" customHeight="1" x14ac:dyDescent="0.25">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5.75" customHeight="1" x14ac:dyDescent="0.25">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5.75" customHeight="1" x14ac:dyDescent="0.25">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5.75" customHeight="1" x14ac:dyDescent="0.25">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5.75" customHeight="1" x14ac:dyDescent="0.25">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5.75" customHeight="1" x14ac:dyDescent="0.25">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5.75" customHeight="1" x14ac:dyDescent="0.25">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5.75" customHeight="1" x14ac:dyDescent="0.25">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5.75" customHeight="1" x14ac:dyDescent="0.25">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5.75" customHeight="1" x14ac:dyDescent="0.2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5.75" customHeight="1" x14ac:dyDescent="0.25">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5.75" customHeight="1" x14ac:dyDescent="0.25">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5.75" customHeight="1" x14ac:dyDescent="0.25">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5.75" customHeight="1" x14ac:dyDescent="0.25">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5.75" customHeight="1" x14ac:dyDescent="0.25">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5.75" customHeight="1" x14ac:dyDescent="0.25">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5.75" customHeight="1" x14ac:dyDescent="0.25">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5.75" customHeight="1" x14ac:dyDescent="0.25">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5.75" customHeight="1" x14ac:dyDescent="0.25">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5.75" customHeight="1" x14ac:dyDescent="0.2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5.75" customHeight="1" x14ac:dyDescent="0.25">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5.75" customHeight="1" x14ac:dyDescent="0.25">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5.75" customHeight="1" x14ac:dyDescent="0.25">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5.75" customHeight="1" x14ac:dyDescent="0.25">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5.75" customHeight="1" x14ac:dyDescent="0.25">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5.75" customHeight="1" x14ac:dyDescent="0.25">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5.75" customHeight="1" x14ac:dyDescent="0.25">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5.75" customHeight="1" x14ac:dyDescent="0.25">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5.75" customHeight="1" x14ac:dyDescent="0.25">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5.75" customHeight="1" x14ac:dyDescent="0.2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5.75" customHeight="1" x14ac:dyDescent="0.25">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5.75" customHeight="1" x14ac:dyDescent="0.25">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5.75" customHeight="1" x14ac:dyDescent="0.25">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5.75" customHeight="1" x14ac:dyDescent="0.25">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5.75" customHeight="1" x14ac:dyDescent="0.25">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5.75" customHeight="1" x14ac:dyDescent="0.25">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5.75" customHeight="1" x14ac:dyDescent="0.25">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5.75" customHeight="1" x14ac:dyDescent="0.25">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5.75" customHeight="1" x14ac:dyDescent="0.25">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5.75" customHeight="1" x14ac:dyDescent="0.2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5.75" customHeight="1" x14ac:dyDescent="0.25">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5.75" customHeight="1" x14ac:dyDescent="0.25">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5.75" customHeight="1" x14ac:dyDescent="0.25">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5.75" customHeight="1" x14ac:dyDescent="0.25">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5.75" customHeight="1" x14ac:dyDescent="0.25">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5.75" customHeight="1" x14ac:dyDescent="0.25">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5.75" customHeight="1" x14ac:dyDescent="0.25">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5.75" customHeight="1" x14ac:dyDescent="0.25">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5.75" customHeight="1" x14ac:dyDescent="0.25">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5.75" customHeight="1" x14ac:dyDescent="0.2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5.75" customHeight="1" x14ac:dyDescent="0.25">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5.75" customHeight="1" x14ac:dyDescent="0.25">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5.75" customHeight="1" x14ac:dyDescent="0.25">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5.75" customHeight="1" x14ac:dyDescent="0.25">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5.75" customHeight="1" x14ac:dyDescent="0.25">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5.75" customHeight="1" x14ac:dyDescent="0.25">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5.75" customHeight="1" x14ac:dyDescent="0.25">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5.75" customHeight="1" x14ac:dyDescent="0.25">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5.75" customHeight="1" x14ac:dyDescent="0.25">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5.75" customHeight="1" x14ac:dyDescent="0.2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5.75" customHeight="1" x14ac:dyDescent="0.25">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5.75" customHeight="1" x14ac:dyDescent="0.25">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5.75" customHeight="1" x14ac:dyDescent="0.25">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5.75" customHeight="1" x14ac:dyDescent="0.25">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5.75" customHeight="1" x14ac:dyDescent="0.25">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5.75" customHeight="1" x14ac:dyDescent="0.25">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5.75" customHeight="1" x14ac:dyDescent="0.25">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5.75" customHeight="1" x14ac:dyDescent="0.25">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5.75" customHeight="1" x14ac:dyDescent="0.25">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5.75" customHeight="1" x14ac:dyDescent="0.2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5.75" customHeight="1" x14ac:dyDescent="0.25">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5.75" customHeight="1" x14ac:dyDescent="0.25">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5.75" customHeight="1" x14ac:dyDescent="0.25">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5.75" customHeight="1" x14ac:dyDescent="0.25">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5.75" customHeight="1" x14ac:dyDescent="0.25">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5.75" customHeight="1" x14ac:dyDescent="0.25">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5.75" customHeight="1" x14ac:dyDescent="0.25">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5.75" customHeight="1" x14ac:dyDescent="0.25">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5.75" customHeight="1" x14ac:dyDescent="0.25">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5.75" customHeight="1" x14ac:dyDescent="0.2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5.75" customHeight="1" x14ac:dyDescent="0.25">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5.75" customHeight="1" x14ac:dyDescent="0.25">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5.75" customHeight="1" x14ac:dyDescent="0.25">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5.75" customHeight="1" x14ac:dyDescent="0.25">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5.75" customHeight="1" x14ac:dyDescent="0.25">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5.75" customHeight="1" x14ac:dyDescent="0.25">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5.75" customHeight="1" x14ac:dyDescent="0.25">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5.75" customHeight="1" x14ac:dyDescent="0.25">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5.75" customHeight="1" x14ac:dyDescent="0.25">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5.75" customHeight="1" x14ac:dyDescent="0.2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5.75" customHeight="1" x14ac:dyDescent="0.25">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5.75" customHeight="1" x14ac:dyDescent="0.25">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5.75" customHeight="1" x14ac:dyDescent="0.25">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5.75" customHeight="1" x14ac:dyDescent="0.25">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5.75" customHeight="1" x14ac:dyDescent="0.25">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5.75" customHeight="1" x14ac:dyDescent="0.25">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5.75" customHeight="1" x14ac:dyDescent="0.25">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5.75" customHeight="1" x14ac:dyDescent="0.25">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5.75" customHeight="1" x14ac:dyDescent="0.25">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5.75" customHeight="1" x14ac:dyDescent="0.2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5.75" customHeight="1" x14ac:dyDescent="0.25">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5.75" customHeight="1" x14ac:dyDescent="0.25">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5.75" customHeight="1" x14ac:dyDescent="0.25">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5.75" customHeight="1" x14ac:dyDescent="0.25">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5.75" customHeight="1" x14ac:dyDescent="0.25">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5.75" customHeight="1" x14ac:dyDescent="0.25">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5.75" customHeight="1" x14ac:dyDescent="0.25">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5.75" customHeight="1" x14ac:dyDescent="0.25">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5.75" customHeight="1" x14ac:dyDescent="0.25">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5.75" customHeight="1" x14ac:dyDescent="0.2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5.75" customHeight="1" x14ac:dyDescent="0.25">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5.75" customHeight="1" x14ac:dyDescent="0.25">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5.75" customHeight="1" x14ac:dyDescent="0.25">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5.75" customHeight="1" x14ac:dyDescent="0.25">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5.75" customHeight="1" x14ac:dyDescent="0.25">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5.75" customHeight="1" x14ac:dyDescent="0.25">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5.75" customHeight="1" x14ac:dyDescent="0.25">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5.75" customHeight="1" x14ac:dyDescent="0.25">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5.75" customHeight="1" x14ac:dyDescent="0.25">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5.75" customHeight="1" x14ac:dyDescent="0.2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5.75" customHeight="1" x14ac:dyDescent="0.25">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5.75" customHeight="1" x14ac:dyDescent="0.25">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5.75" customHeight="1" x14ac:dyDescent="0.25">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5.75" customHeight="1" x14ac:dyDescent="0.25">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5.75" customHeight="1" x14ac:dyDescent="0.25">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5.75" customHeight="1" x14ac:dyDescent="0.25">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5.75" customHeight="1" x14ac:dyDescent="0.25">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5.75" customHeight="1" x14ac:dyDescent="0.25">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5.75" customHeight="1" x14ac:dyDescent="0.25">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5.75" customHeight="1" x14ac:dyDescent="0.2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5.75" customHeight="1" x14ac:dyDescent="0.25">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5.75" customHeight="1" x14ac:dyDescent="0.25">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5.75" customHeight="1" x14ac:dyDescent="0.25">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5.75" customHeight="1" x14ac:dyDescent="0.25">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5.75" customHeight="1" x14ac:dyDescent="0.25">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5.75" customHeight="1" x14ac:dyDescent="0.25">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5.75" customHeight="1" x14ac:dyDescent="0.25">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5.75" customHeight="1" x14ac:dyDescent="0.25">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5.75" customHeight="1" x14ac:dyDescent="0.25">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5.75" customHeight="1" x14ac:dyDescent="0.2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5.75" customHeight="1" x14ac:dyDescent="0.25">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5.75" customHeight="1" x14ac:dyDescent="0.25">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5.75" customHeight="1" x14ac:dyDescent="0.25">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5.75" customHeight="1" x14ac:dyDescent="0.25">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5.75" customHeight="1" x14ac:dyDescent="0.25">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5.75" customHeight="1" x14ac:dyDescent="0.25">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5.75" customHeight="1" x14ac:dyDescent="0.25">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5.75" customHeight="1" x14ac:dyDescent="0.25">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5.75" customHeight="1" x14ac:dyDescent="0.25">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5.75" customHeight="1" x14ac:dyDescent="0.2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5.75" customHeight="1" x14ac:dyDescent="0.25">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5.75" customHeight="1" x14ac:dyDescent="0.25">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5.75" customHeight="1" x14ac:dyDescent="0.25">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5.75" customHeight="1" x14ac:dyDescent="0.25">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5.75" customHeight="1" x14ac:dyDescent="0.25">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5.75" customHeight="1" x14ac:dyDescent="0.25">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5.75" customHeight="1" x14ac:dyDescent="0.25">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5.75" customHeight="1" x14ac:dyDescent="0.25">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5.75" customHeight="1" x14ac:dyDescent="0.25">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5.75" customHeight="1" x14ac:dyDescent="0.2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5.75" customHeight="1" x14ac:dyDescent="0.25">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5.75" customHeight="1" x14ac:dyDescent="0.25">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5.75" customHeight="1" x14ac:dyDescent="0.25">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5.75" customHeight="1" x14ac:dyDescent="0.25">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5.75" customHeight="1" x14ac:dyDescent="0.25">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5.75" customHeight="1" x14ac:dyDescent="0.25">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5.75" customHeight="1" x14ac:dyDescent="0.25">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5.75" customHeight="1" x14ac:dyDescent="0.25">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5.75" customHeight="1" x14ac:dyDescent="0.25">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5.75" customHeight="1" x14ac:dyDescent="0.2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5.75" customHeight="1" x14ac:dyDescent="0.25">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5.75" customHeight="1" x14ac:dyDescent="0.25">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5.75" customHeight="1" x14ac:dyDescent="0.25">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5.75" customHeight="1" x14ac:dyDescent="0.25">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5.75" customHeight="1" x14ac:dyDescent="0.25">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5.75" customHeight="1" x14ac:dyDescent="0.25">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5.75" customHeight="1" x14ac:dyDescent="0.25">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5.75" customHeight="1" x14ac:dyDescent="0.25">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5.75" customHeight="1" x14ac:dyDescent="0.25">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5.75" customHeight="1" x14ac:dyDescent="0.2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5.75" customHeight="1" x14ac:dyDescent="0.25">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5.75" customHeight="1" x14ac:dyDescent="0.25">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5.75" customHeight="1" x14ac:dyDescent="0.25">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5.75" customHeight="1" x14ac:dyDescent="0.25">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5.75" customHeight="1" x14ac:dyDescent="0.25">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5.75" customHeight="1" x14ac:dyDescent="0.25">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5.75" customHeight="1" x14ac:dyDescent="0.25">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5.75" customHeight="1" x14ac:dyDescent="0.25">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5.75" customHeight="1" x14ac:dyDescent="0.25">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5.75" customHeight="1" x14ac:dyDescent="0.2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5.75" customHeight="1" x14ac:dyDescent="0.25">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5.75" customHeight="1" x14ac:dyDescent="0.25">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5.75" customHeight="1" x14ac:dyDescent="0.25">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5.75" customHeight="1" x14ac:dyDescent="0.25">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5.75" customHeight="1" x14ac:dyDescent="0.25">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5.75" customHeight="1" x14ac:dyDescent="0.25">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5.75" customHeight="1" x14ac:dyDescent="0.25">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5.75" customHeight="1" x14ac:dyDescent="0.25">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5.75" customHeight="1" x14ac:dyDescent="0.25">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5.75" customHeight="1" x14ac:dyDescent="0.2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5.75" customHeight="1" x14ac:dyDescent="0.25">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5.75" customHeight="1" x14ac:dyDescent="0.25">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5.75" customHeight="1" x14ac:dyDescent="0.25">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5.75" customHeight="1" x14ac:dyDescent="0.25">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5.75" customHeight="1" x14ac:dyDescent="0.25">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5.75" customHeight="1" x14ac:dyDescent="0.25">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5.75" customHeight="1" x14ac:dyDescent="0.25">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5.75" customHeight="1" x14ac:dyDescent="0.25">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5.75" customHeight="1" x14ac:dyDescent="0.25">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5.75" customHeight="1" x14ac:dyDescent="0.2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5.75" customHeight="1" x14ac:dyDescent="0.25">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5.75" customHeight="1" x14ac:dyDescent="0.25">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5.75" customHeight="1" x14ac:dyDescent="0.25">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5.75" customHeight="1" x14ac:dyDescent="0.25">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5.75" customHeight="1" x14ac:dyDescent="0.25">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5.75" customHeight="1" x14ac:dyDescent="0.25">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5.75" customHeight="1" x14ac:dyDescent="0.25">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5.75" customHeight="1" x14ac:dyDescent="0.25">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5.75" customHeight="1" x14ac:dyDescent="0.25">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5.75" customHeight="1" x14ac:dyDescent="0.2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5.75" customHeight="1" x14ac:dyDescent="0.25">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5.75" customHeight="1" x14ac:dyDescent="0.25">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5.75" customHeight="1" x14ac:dyDescent="0.25">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5.75" customHeight="1" x14ac:dyDescent="0.25">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5.75" customHeight="1" x14ac:dyDescent="0.25">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5.75" customHeight="1" x14ac:dyDescent="0.25">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5.75" customHeight="1" x14ac:dyDescent="0.25">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5.75" customHeight="1" x14ac:dyDescent="0.25">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5.75" customHeight="1" x14ac:dyDescent="0.25">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5.75" customHeight="1" x14ac:dyDescent="0.2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5.75" customHeight="1" x14ac:dyDescent="0.25">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5.75" customHeight="1" x14ac:dyDescent="0.25">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5.75" customHeight="1" x14ac:dyDescent="0.25">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5.75" customHeight="1" x14ac:dyDescent="0.25">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5.75" customHeight="1" x14ac:dyDescent="0.25">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5.75" customHeight="1" x14ac:dyDescent="0.25">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5.75" customHeight="1" x14ac:dyDescent="0.25">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5.75" customHeight="1" x14ac:dyDescent="0.25">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5.75" customHeight="1" x14ac:dyDescent="0.25">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5.75" customHeight="1" x14ac:dyDescent="0.2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5.75" customHeight="1" x14ac:dyDescent="0.25">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5.75" customHeight="1" x14ac:dyDescent="0.25">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5.75" customHeight="1" x14ac:dyDescent="0.25">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5.75" customHeight="1" x14ac:dyDescent="0.25">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5.75" customHeight="1" x14ac:dyDescent="0.25">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5.75" customHeight="1" x14ac:dyDescent="0.25">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5.75" customHeight="1" x14ac:dyDescent="0.25">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5.75" customHeight="1" x14ac:dyDescent="0.25">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5.75" customHeight="1" x14ac:dyDescent="0.25">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5.75" customHeight="1" x14ac:dyDescent="0.2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5.75" customHeight="1" x14ac:dyDescent="0.25">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5.75" customHeight="1" x14ac:dyDescent="0.25">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5.75" customHeight="1" x14ac:dyDescent="0.25">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5.75" customHeight="1" x14ac:dyDescent="0.25">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5.75" customHeight="1" x14ac:dyDescent="0.25">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5.75" customHeight="1" x14ac:dyDescent="0.25">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5.75" customHeight="1" x14ac:dyDescent="0.25">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5.75" customHeight="1" x14ac:dyDescent="0.25">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5.75" customHeight="1" x14ac:dyDescent="0.25">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5.75" customHeight="1" x14ac:dyDescent="0.2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5.75" customHeight="1" x14ac:dyDescent="0.25">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5.75" customHeight="1" x14ac:dyDescent="0.25">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5.75" customHeight="1" x14ac:dyDescent="0.25">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5.75" customHeight="1" x14ac:dyDescent="0.25">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5.75" customHeight="1" x14ac:dyDescent="0.25">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5.75" customHeight="1" x14ac:dyDescent="0.25">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5.75" customHeight="1" x14ac:dyDescent="0.25">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5.75" customHeight="1" x14ac:dyDescent="0.25">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5.75" customHeight="1" x14ac:dyDescent="0.25">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5.75" customHeight="1" x14ac:dyDescent="0.2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5.75" customHeight="1" x14ac:dyDescent="0.25">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5.75" customHeight="1" x14ac:dyDescent="0.25">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5.75" customHeight="1" x14ac:dyDescent="0.25">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5.75" customHeight="1" x14ac:dyDescent="0.25">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5.75" customHeight="1" x14ac:dyDescent="0.25">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5.75" customHeight="1" x14ac:dyDescent="0.25">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5.75" customHeight="1" x14ac:dyDescent="0.25">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5.75" customHeight="1" x14ac:dyDescent="0.25">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5.75" customHeight="1" x14ac:dyDescent="0.25">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5.75" customHeight="1" x14ac:dyDescent="0.2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5.75" customHeight="1" x14ac:dyDescent="0.25">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5.75" customHeight="1" x14ac:dyDescent="0.25">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5.75" customHeight="1" x14ac:dyDescent="0.25">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5.75" customHeight="1" x14ac:dyDescent="0.25">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5.75" customHeight="1" x14ac:dyDescent="0.25">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5.75" customHeight="1" x14ac:dyDescent="0.25">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5.75" customHeight="1" x14ac:dyDescent="0.25">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5.75" customHeight="1" x14ac:dyDescent="0.25">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5.75" customHeight="1" x14ac:dyDescent="0.25">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5.75" customHeight="1" x14ac:dyDescent="0.2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5.75" customHeight="1" x14ac:dyDescent="0.25">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5.75" customHeight="1" x14ac:dyDescent="0.25">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5.75" customHeight="1" x14ac:dyDescent="0.25">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5.75" customHeight="1" x14ac:dyDescent="0.25">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5.75" customHeight="1" x14ac:dyDescent="0.25">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25">
    <mergeCell ref="I10:K10"/>
    <mergeCell ref="L10:S10"/>
    <mergeCell ref="A2:S2"/>
    <mergeCell ref="A3:S3"/>
    <mergeCell ref="A4:S4"/>
    <mergeCell ref="A5:Q5"/>
    <mergeCell ref="F6:H6"/>
    <mergeCell ref="I6:K6"/>
    <mergeCell ref="L6:S6"/>
    <mergeCell ref="A11:Q11"/>
    <mergeCell ref="B12:M12"/>
    <mergeCell ref="N12:W12"/>
    <mergeCell ref="A6:E6"/>
    <mergeCell ref="A7:E7"/>
    <mergeCell ref="F7:H7"/>
    <mergeCell ref="I7:K7"/>
    <mergeCell ref="L7:S7"/>
    <mergeCell ref="A8:E9"/>
    <mergeCell ref="F8:H9"/>
    <mergeCell ref="I8:K8"/>
    <mergeCell ref="L8:S8"/>
    <mergeCell ref="I9:K9"/>
    <mergeCell ref="L9:S9"/>
    <mergeCell ref="A10:E10"/>
    <mergeCell ref="F10:G10"/>
  </mergeCells>
  <conditionalFormatting sqref="C14:D63">
    <cfRule type="expression" dxfId="436" priority="1">
      <formula>$C14="Other (Specify in Notes)"</formula>
    </cfRule>
    <cfRule type="expression" dxfId="435" priority="2">
      <formula>$C14="Other (List) "</formula>
    </cfRule>
  </conditionalFormatting>
  <conditionalFormatting sqref="C64:D66 C68:D68 C70:D70 C72:D72 C74:D74 C76:D76 C78:D78 C80:D80 C82:D82 C84:D84 C86:D86 C88:D88 C90:D90 C92:D92 C94:D94 C96:D96 C98:D98 C100:D100 C102:D102 C104:D104 C106:D106 C108:D108 C110:D110 C112:D112 C118:D118 C120:D120 C122:D122 C124:D124 C126:D126 C128:D128 C130:D130 C132:D132 C134:D134 C136:D136 C138:D138 C140:D140 C142:D142 C144:D144 C146:D146 C148:D148 C150:D150 C152:D152 C154:D154 C156:D156 C158:D158 C160:D160 C162:D162 C168:D168 C170:D170 C172:D172 C174:D174 C176:D176 C178:D178 C180:D180 C182:D182 C184:D184 C186:D186 C188:D188 C190:D190 C192:D192 C194:D194 C196:D196 C198:D198 C200:D200 C202:D202 C204:D204 C206:D206 C208:D208 C210:D210 C212:D212 C218:D218 C220:D220 C222:D222 C224:D224 C226:D226 C228:D228 C230:D230 C232:D232 C234:D234 C236:D236 C238:D238 C240:D240 C242:D242 C244:D244 C246:D246 C248:D248 C250:D250 C252:D252 C254:D254 C256:D256 C258:D258 C260:D260 C262:D262 C268:D268 C270:D270 C272:D272 C274:D274 C276:D276 C278:D278 C280:D280 C282:D282 C284:D284 C286:D286 C288:D288 C290:D290 C292:D292 C294:D294 C296:D296 C298:D298 C300:D300 C302:D302 C304:D304 C306:D306 C308:D308 C310:D310 C312:D312 C318:D318 C320:D320 C322:D322 C324:D324 C326:D326 C328:D328 C330:D330 C332:D332 C334:D334 C336:D336 C338:D338 C340:D340 C342:D342 C344:D344 C346:D346 C348:D348 C350:D350 C352:D352 C354:D354 C356:D356 C358:D358 C360:D360 C362:D362 C368:D368 C370:D370 C372:D372 C374:D374 C376:D376 C378:D378 C380:D380 C382:D382 C384:D384 C386:D386 C388:D388 C390:D390 C392:D392 C394:D394 C396:D396 C398:D398 C400:D400 C402:D402 C404:D404 C406:D406 C408:D408 C410:D410 C412:D412 C418:D418 C420:D420 C422:D422 C424:D424 C426:D426 C428:D428 C430:D430 C432:D432 C434:D434 C436:D436 C438:D438 C440:D440 C442:D442 C444:D444 C446:D446 C448:D448 C450:D450 C452:D452 C454:D454 C456:D456 C458:D458 C460:D460 C462:D462 C468:D468 C470:D470 C472:D472 C474:D474 C476:D476 C478:D478 C480:D480 C482:D482 C484:D484 C486:D486 C488:D488 C490:D490 C492:D492 C494:D494 C496:D496 C498:D498 C500:D500 C502:D502 C504:D504 C506:D506 C508:D508 C510:D510 C512:D512">
    <cfRule type="expression" dxfId="434" priority="51">
      <formula>#REF!="Other (Specify in Notes)"</formula>
    </cfRule>
    <cfRule type="expression" dxfId="433" priority="52">
      <formula>#REF!="Other (List) "</formula>
    </cfRule>
  </conditionalFormatting>
  <conditionalFormatting sqref="C67:D67">
    <cfRule type="expression" dxfId="432" priority="53">
      <formula>#REF!="Other (Specify in Notes)"</formula>
    </cfRule>
    <cfRule type="expression" dxfId="431" priority="54">
      <formula>#REF!="Other (List) "</formula>
    </cfRule>
  </conditionalFormatting>
  <conditionalFormatting sqref="C69:D69">
    <cfRule type="expression" dxfId="430" priority="55">
      <formula>#REF!="Other (Specify in Notes)"</formula>
    </cfRule>
    <cfRule type="expression" dxfId="429" priority="56">
      <formula>#REF!="Other (List) "</formula>
    </cfRule>
  </conditionalFormatting>
  <conditionalFormatting sqref="C71:D71">
    <cfRule type="expression" dxfId="428" priority="57">
      <formula>#REF!="Other (Specify in Notes)"</formula>
    </cfRule>
    <cfRule type="expression" dxfId="427" priority="58">
      <formula>#REF!="Other (List) "</formula>
    </cfRule>
  </conditionalFormatting>
  <conditionalFormatting sqref="C73:D73">
    <cfRule type="expression" dxfId="426" priority="59">
      <formula>#REF!="Other (Specify in Notes)"</formula>
    </cfRule>
    <cfRule type="expression" dxfId="425" priority="60">
      <formula>#REF!="Other (List) "</formula>
    </cfRule>
  </conditionalFormatting>
  <conditionalFormatting sqref="C75:D75">
    <cfRule type="expression" dxfId="424" priority="61">
      <formula>#REF!="Other (Specify in Notes)"</formula>
    </cfRule>
    <cfRule type="expression" dxfId="423" priority="62">
      <formula>#REF!="Other (List) "</formula>
    </cfRule>
  </conditionalFormatting>
  <conditionalFormatting sqref="C77:D77">
    <cfRule type="expression" dxfId="422" priority="63">
      <formula>#REF!="Other (Specify in Notes)"</formula>
    </cfRule>
    <cfRule type="expression" dxfId="421" priority="64">
      <formula>#REF!="Other (List) "</formula>
    </cfRule>
  </conditionalFormatting>
  <conditionalFormatting sqref="C79:D79">
    <cfRule type="expression" dxfId="420" priority="65">
      <formula>#REF!="Other (Specify in Notes)"</formula>
    </cfRule>
    <cfRule type="expression" dxfId="419" priority="66">
      <formula>#REF!="Other (List) "</formula>
    </cfRule>
  </conditionalFormatting>
  <conditionalFormatting sqref="C81:D81">
    <cfRule type="expression" dxfId="418" priority="67">
      <formula>#REF!="Other (Specify in Notes)"</formula>
    </cfRule>
    <cfRule type="expression" dxfId="417" priority="68">
      <formula>#REF!="Other (List) "</formula>
    </cfRule>
  </conditionalFormatting>
  <conditionalFormatting sqref="C83:D83">
    <cfRule type="expression" dxfId="416" priority="69">
      <formula>#REF!="Other (Specify in Notes)"</formula>
    </cfRule>
    <cfRule type="expression" dxfId="415" priority="70">
      <formula>#REF!="Other (List) "</formula>
    </cfRule>
  </conditionalFormatting>
  <conditionalFormatting sqref="C85:D85">
    <cfRule type="expression" dxfId="414" priority="71">
      <formula>#REF!="Other (Specify in Notes)"</formula>
    </cfRule>
    <cfRule type="expression" dxfId="413" priority="72">
      <formula>#REF!="Other (List) "</formula>
    </cfRule>
  </conditionalFormatting>
  <conditionalFormatting sqref="C87:D87">
    <cfRule type="expression" dxfId="412" priority="73">
      <formula>#REF!="Other (Specify in Notes)"</formula>
    </cfRule>
    <cfRule type="expression" dxfId="411" priority="74">
      <formula>#REF!="Other (List) "</formula>
    </cfRule>
  </conditionalFormatting>
  <conditionalFormatting sqref="C89:D89">
    <cfRule type="expression" dxfId="410" priority="75">
      <formula>#REF!="Other (Specify in Notes)"</formula>
    </cfRule>
    <cfRule type="expression" dxfId="409" priority="76">
      <formula>#REF!="Other (List) "</formula>
    </cfRule>
  </conditionalFormatting>
  <conditionalFormatting sqref="C91:D91">
    <cfRule type="expression" dxfId="408" priority="77">
      <formula>#REF!="Other (Specify in Notes)"</formula>
    </cfRule>
    <cfRule type="expression" dxfId="407" priority="78">
      <formula>#REF!="Other (List) "</formula>
    </cfRule>
  </conditionalFormatting>
  <conditionalFormatting sqref="C93:D93">
    <cfRule type="expression" dxfId="406" priority="79">
      <formula>#REF!="Other (Specify in Notes)"</formula>
    </cfRule>
    <cfRule type="expression" dxfId="405" priority="80">
      <formula>#REF!="Other (List) "</formula>
    </cfRule>
  </conditionalFormatting>
  <conditionalFormatting sqref="C95:D95">
    <cfRule type="expression" dxfId="404" priority="81">
      <formula>#REF!="Other (Specify in Notes)"</formula>
    </cfRule>
    <cfRule type="expression" dxfId="403" priority="82">
      <formula>#REF!="Other (List) "</formula>
    </cfRule>
  </conditionalFormatting>
  <conditionalFormatting sqref="C97:D97">
    <cfRule type="expression" dxfId="402" priority="83">
      <formula>#REF!="Other (Specify in Notes)"</formula>
    </cfRule>
    <cfRule type="expression" dxfId="401" priority="84">
      <formula>#REF!="Other (List) "</formula>
    </cfRule>
  </conditionalFormatting>
  <conditionalFormatting sqref="C99:D99">
    <cfRule type="expression" dxfId="400" priority="85">
      <formula>#REF!="Other (Specify in Notes)"</formula>
    </cfRule>
    <cfRule type="expression" dxfId="399" priority="86">
      <formula>#REF!="Other (List) "</formula>
    </cfRule>
  </conditionalFormatting>
  <conditionalFormatting sqref="C101:D101">
    <cfRule type="expression" dxfId="398" priority="87">
      <formula>#REF!="Other (Specify in Notes)"</formula>
    </cfRule>
    <cfRule type="expression" dxfId="397" priority="88">
      <formula>#REF!="Other (List) "</formula>
    </cfRule>
  </conditionalFormatting>
  <conditionalFormatting sqref="C103:D103">
    <cfRule type="expression" dxfId="396" priority="89">
      <formula>#REF!="Other (Specify in Notes)"</formula>
    </cfRule>
    <cfRule type="expression" dxfId="395" priority="90">
      <formula>#REF!="Other (List) "</formula>
    </cfRule>
  </conditionalFormatting>
  <conditionalFormatting sqref="C105:D105">
    <cfRule type="expression" dxfId="394" priority="91">
      <formula>#REF!="Other (Specify in Notes)"</formula>
    </cfRule>
    <cfRule type="expression" dxfId="393" priority="92">
      <formula>#REF!="Other (List) "</formula>
    </cfRule>
  </conditionalFormatting>
  <conditionalFormatting sqref="C107:D107">
    <cfRule type="expression" dxfId="392" priority="93">
      <formula>#REF!="Other (Specify in Notes)"</formula>
    </cfRule>
    <cfRule type="expression" dxfId="391" priority="94">
      <formula>#REF!="Other (List) "</formula>
    </cfRule>
  </conditionalFormatting>
  <conditionalFormatting sqref="C109:D109">
    <cfRule type="expression" dxfId="390" priority="95">
      <formula>#REF!="Other (Specify in Notes)"</formula>
    </cfRule>
    <cfRule type="expression" dxfId="389" priority="96">
      <formula>#REF!="Other (List) "</formula>
    </cfRule>
  </conditionalFormatting>
  <conditionalFormatting sqref="C111:D111">
    <cfRule type="expression" dxfId="388" priority="97">
      <formula>#REF!="Other (Specify in Notes)"</formula>
    </cfRule>
    <cfRule type="expression" dxfId="387" priority="98">
      <formula>#REF!="Other (List) "</formula>
    </cfRule>
  </conditionalFormatting>
  <conditionalFormatting sqref="C113:D117">
    <cfRule type="expression" dxfId="386" priority="99">
      <formula>#REF!="Other (Specify in Notes)"</formula>
    </cfRule>
    <cfRule type="expression" dxfId="385" priority="100">
      <formula>#REF!="Other (List) "</formula>
    </cfRule>
  </conditionalFormatting>
  <conditionalFormatting sqref="C119:D119">
    <cfRule type="expression" dxfId="384" priority="105">
      <formula>#REF!="Other (Specify in Notes)"</formula>
    </cfRule>
    <cfRule type="expression" dxfId="383" priority="106">
      <formula>#REF!="Other (List) "</formula>
    </cfRule>
  </conditionalFormatting>
  <conditionalFormatting sqref="C121:D121">
    <cfRule type="expression" dxfId="382" priority="107">
      <formula>#REF!="Other (Specify in Notes)"</formula>
    </cfRule>
    <cfRule type="expression" dxfId="381" priority="108">
      <formula>#REF!="Other (List) "</formula>
    </cfRule>
  </conditionalFormatting>
  <conditionalFormatting sqref="C123:D123">
    <cfRule type="expression" dxfId="380" priority="109">
      <formula>#REF!="Other (Specify in Notes)"</formula>
    </cfRule>
    <cfRule type="expression" dxfId="379" priority="110">
      <formula>#REF!="Other (List) "</formula>
    </cfRule>
  </conditionalFormatting>
  <conditionalFormatting sqref="C125:D125">
    <cfRule type="expression" dxfId="378" priority="111">
      <formula>#REF!="Other (Specify in Notes)"</formula>
    </cfRule>
    <cfRule type="expression" dxfId="377" priority="112">
      <formula>#REF!="Other (List) "</formula>
    </cfRule>
  </conditionalFormatting>
  <conditionalFormatting sqref="C127:D127">
    <cfRule type="expression" dxfId="376" priority="113">
      <formula>#REF!="Other (Specify in Notes)"</formula>
    </cfRule>
    <cfRule type="expression" dxfId="375" priority="114">
      <formula>#REF!="Other (List) "</formula>
    </cfRule>
  </conditionalFormatting>
  <conditionalFormatting sqref="C129:D129">
    <cfRule type="expression" dxfId="374" priority="115">
      <formula>#REF!="Other (Specify in Notes)"</formula>
    </cfRule>
    <cfRule type="expression" dxfId="373" priority="116">
      <formula>#REF!="Other (List) "</formula>
    </cfRule>
  </conditionalFormatting>
  <conditionalFormatting sqref="C131:D131">
    <cfRule type="expression" dxfId="372" priority="117">
      <formula>#REF!="Other (Specify in Notes)"</formula>
    </cfRule>
    <cfRule type="expression" dxfId="371" priority="118">
      <formula>#REF!="Other (List) "</formula>
    </cfRule>
  </conditionalFormatting>
  <conditionalFormatting sqref="C133:D133">
    <cfRule type="expression" dxfId="370" priority="119">
      <formula>#REF!="Other (Specify in Notes)"</formula>
    </cfRule>
    <cfRule type="expression" dxfId="369" priority="120">
      <formula>#REF!="Other (List) "</formula>
    </cfRule>
  </conditionalFormatting>
  <conditionalFormatting sqref="C135:D135">
    <cfRule type="expression" dxfId="368" priority="121">
      <formula>#REF!="Other (Specify in Notes)"</formula>
    </cfRule>
    <cfRule type="expression" dxfId="367" priority="122">
      <formula>#REF!="Other (List) "</formula>
    </cfRule>
  </conditionalFormatting>
  <conditionalFormatting sqref="C137:D137">
    <cfRule type="expression" dxfId="366" priority="123">
      <formula>#REF!="Other (Specify in Notes)"</formula>
    </cfRule>
    <cfRule type="expression" dxfId="365" priority="124">
      <formula>#REF!="Other (List) "</formula>
    </cfRule>
  </conditionalFormatting>
  <conditionalFormatting sqref="C139:D139">
    <cfRule type="expression" dxfId="364" priority="125">
      <formula>#REF!="Other (Specify in Notes)"</formula>
    </cfRule>
    <cfRule type="expression" dxfId="363" priority="126">
      <formula>#REF!="Other (List) "</formula>
    </cfRule>
  </conditionalFormatting>
  <conditionalFormatting sqref="C141:D141">
    <cfRule type="expression" dxfId="362" priority="127">
      <formula>#REF!="Other (Specify in Notes)"</formula>
    </cfRule>
    <cfRule type="expression" dxfId="361" priority="128">
      <formula>#REF!="Other (List) "</formula>
    </cfRule>
  </conditionalFormatting>
  <conditionalFormatting sqref="C143:D143">
    <cfRule type="expression" dxfId="360" priority="129">
      <formula>#REF!="Other (Specify in Notes)"</formula>
    </cfRule>
    <cfRule type="expression" dxfId="359" priority="130">
      <formula>#REF!="Other (List) "</formula>
    </cfRule>
  </conditionalFormatting>
  <conditionalFormatting sqref="C145:D145">
    <cfRule type="expression" dxfId="358" priority="131">
      <formula>#REF!="Other (Specify in Notes)"</formula>
    </cfRule>
    <cfRule type="expression" dxfId="357" priority="132">
      <formula>#REF!="Other (List) "</formula>
    </cfRule>
  </conditionalFormatting>
  <conditionalFormatting sqref="C147:D147">
    <cfRule type="expression" dxfId="356" priority="133">
      <formula>#REF!="Other (Specify in Notes)"</formula>
    </cfRule>
    <cfRule type="expression" dxfId="355" priority="134">
      <formula>#REF!="Other (List) "</formula>
    </cfRule>
  </conditionalFormatting>
  <conditionalFormatting sqref="C149:D149">
    <cfRule type="expression" dxfId="354" priority="135">
      <formula>#REF!="Other (Specify in Notes)"</formula>
    </cfRule>
    <cfRule type="expression" dxfId="353" priority="136">
      <formula>#REF!="Other (List) "</formula>
    </cfRule>
  </conditionalFormatting>
  <conditionalFormatting sqref="C151:D151">
    <cfRule type="expression" dxfId="352" priority="137">
      <formula>#REF!="Other (Specify in Notes)"</formula>
    </cfRule>
    <cfRule type="expression" dxfId="351" priority="138">
      <formula>#REF!="Other (List) "</formula>
    </cfRule>
  </conditionalFormatting>
  <conditionalFormatting sqref="C153:D153">
    <cfRule type="expression" dxfId="350" priority="139">
      <formula>#REF!="Other (Specify in Notes)"</formula>
    </cfRule>
    <cfRule type="expression" dxfId="349" priority="140">
      <formula>#REF!="Other (List) "</formula>
    </cfRule>
  </conditionalFormatting>
  <conditionalFormatting sqref="C155:D155">
    <cfRule type="expression" dxfId="348" priority="141">
      <formula>#REF!="Other (Specify in Notes)"</formula>
    </cfRule>
    <cfRule type="expression" dxfId="347" priority="142">
      <formula>#REF!="Other (List) "</formula>
    </cfRule>
  </conditionalFormatting>
  <conditionalFormatting sqref="C157:D157">
    <cfRule type="expression" dxfId="346" priority="143">
      <formula>#REF!="Other (Specify in Notes)"</formula>
    </cfRule>
    <cfRule type="expression" dxfId="345" priority="144">
      <formula>#REF!="Other (List) "</formula>
    </cfRule>
  </conditionalFormatting>
  <conditionalFormatting sqref="C159:D159">
    <cfRule type="expression" dxfId="344" priority="145">
      <formula>#REF!="Other (Specify in Notes)"</formula>
    </cfRule>
    <cfRule type="expression" dxfId="343" priority="146">
      <formula>#REF!="Other (List) "</formula>
    </cfRule>
  </conditionalFormatting>
  <conditionalFormatting sqref="C161:D161">
    <cfRule type="expression" dxfId="342" priority="147">
      <formula>#REF!="Other (Specify in Notes)"</formula>
    </cfRule>
    <cfRule type="expression" dxfId="341" priority="148">
      <formula>#REF!="Other (List) "</formula>
    </cfRule>
  </conditionalFormatting>
  <conditionalFormatting sqref="C163:D167">
    <cfRule type="expression" dxfId="340" priority="149">
      <formula>#REF!="Other (Specify in Notes)"</formula>
    </cfRule>
    <cfRule type="expression" dxfId="339" priority="150">
      <formula>#REF!="Other (List) "</formula>
    </cfRule>
  </conditionalFormatting>
  <conditionalFormatting sqref="C169:D169">
    <cfRule type="expression" dxfId="338" priority="155">
      <formula>#REF!="Other (Specify in Notes)"</formula>
    </cfRule>
    <cfRule type="expression" dxfId="337" priority="156">
      <formula>#REF!="Other (List) "</formula>
    </cfRule>
  </conditionalFormatting>
  <conditionalFormatting sqref="C171:D171">
    <cfRule type="expression" dxfId="336" priority="157">
      <formula>#REF!="Other (Specify in Notes)"</formula>
    </cfRule>
    <cfRule type="expression" dxfId="335" priority="158">
      <formula>#REF!="Other (List) "</formula>
    </cfRule>
  </conditionalFormatting>
  <conditionalFormatting sqref="C173:D173">
    <cfRule type="expression" dxfId="334" priority="159">
      <formula>#REF!="Other (Specify in Notes)"</formula>
    </cfRule>
    <cfRule type="expression" dxfId="333" priority="160">
      <formula>#REF!="Other (List) "</formula>
    </cfRule>
  </conditionalFormatting>
  <conditionalFormatting sqref="C175:D175">
    <cfRule type="expression" dxfId="332" priority="161">
      <formula>#REF!="Other (Specify in Notes)"</formula>
    </cfRule>
    <cfRule type="expression" dxfId="331" priority="162">
      <formula>#REF!="Other (List) "</formula>
    </cfRule>
  </conditionalFormatting>
  <conditionalFormatting sqref="C177:D177">
    <cfRule type="expression" dxfId="330" priority="163">
      <formula>#REF!="Other (Specify in Notes)"</formula>
    </cfRule>
    <cfRule type="expression" dxfId="329" priority="164">
      <formula>#REF!="Other (List) "</formula>
    </cfRule>
  </conditionalFormatting>
  <conditionalFormatting sqref="C179:D179">
    <cfRule type="expression" dxfId="328" priority="165">
      <formula>#REF!="Other (Specify in Notes)"</formula>
    </cfRule>
    <cfRule type="expression" dxfId="327" priority="166">
      <formula>#REF!="Other (List) "</formula>
    </cfRule>
  </conditionalFormatting>
  <conditionalFormatting sqref="C181:D181">
    <cfRule type="expression" dxfId="326" priority="167">
      <formula>#REF!="Other (Specify in Notes)"</formula>
    </cfRule>
    <cfRule type="expression" dxfId="325" priority="168">
      <formula>#REF!="Other (List) "</formula>
    </cfRule>
  </conditionalFormatting>
  <conditionalFormatting sqref="C183:D183">
    <cfRule type="expression" dxfId="324" priority="169">
      <formula>#REF!="Other (Specify in Notes)"</formula>
    </cfRule>
    <cfRule type="expression" dxfId="323" priority="170">
      <formula>#REF!="Other (List) "</formula>
    </cfRule>
  </conditionalFormatting>
  <conditionalFormatting sqref="C185:D185">
    <cfRule type="expression" dxfId="322" priority="171">
      <formula>#REF!="Other (Specify in Notes)"</formula>
    </cfRule>
    <cfRule type="expression" dxfId="321" priority="172">
      <formula>#REF!="Other (List) "</formula>
    </cfRule>
  </conditionalFormatting>
  <conditionalFormatting sqref="C187:D187">
    <cfRule type="expression" dxfId="320" priority="173">
      <formula>#REF!="Other (Specify in Notes)"</formula>
    </cfRule>
    <cfRule type="expression" dxfId="319" priority="174">
      <formula>#REF!="Other (List) "</formula>
    </cfRule>
  </conditionalFormatting>
  <conditionalFormatting sqref="C189:D189">
    <cfRule type="expression" dxfId="318" priority="175">
      <formula>#REF!="Other (Specify in Notes)"</formula>
    </cfRule>
    <cfRule type="expression" dxfId="317" priority="176">
      <formula>#REF!="Other (List) "</formula>
    </cfRule>
  </conditionalFormatting>
  <conditionalFormatting sqref="C191:D191">
    <cfRule type="expression" dxfId="316" priority="177">
      <formula>#REF!="Other (Specify in Notes)"</formula>
    </cfRule>
    <cfRule type="expression" dxfId="315" priority="178">
      <formula>#REF!="Other (List) "</formula>
    </cfRule>
  </conditionalFormatting>
  <conditionalFormatting sqref="C193:D193">
    <cfRule type="expression" dxfId="314" priority="179">
      <formula>#REF!="Other (Specify in Notes)"</formula>
    </cfRule>
    <cfRule type="expression" dxfId="313" priority="180">
      <formula>#REF!="Other (List) "</formula>
    </cfRule>
  </conditionalFormatting>
  <conditionalFormatting sqref="C195:D195">
    <cfRule type="expression" dxfId="312" priority="181">
      <formula>#REF!="Other (Specify in Notes)"</formula>
    </cfRule>
    <cfRule type="expression" dxfId="311" priority="182">
      <formula>#REF!="Other (List) "</formula>
    </cfRule>
  </conditionalFormatting>
  <conditionalFormatting sqref="C197:D197">
    <cfRule type="expression" dxfId="310" priority="183">
      <formula>#REF!="Other (Specify in Notes)"</formula>
    </cfRule>
    <cfRule type="expression" dxfId="309" priority="184">
      <formula>#REF!="Other (List) "</formula>
    </cfRule>
  </conditionalFormatting>
  <conditionalFormatting sqref="C199:D199">
    <cfRule type="expression" dxfId="308" priority="185">
      <formula>#REF!="Other (Specify in Notes)"</formula>
    </cfRule>
    <cfRule type="expression" dxfId="307" priority="186">
      <formula>#REF!="Other (List) "</formula>
    </cfRule>
  </conditionalFormatting>
  <conditionalFormatting sqref="C201:D201">
    <cfRule type="expression" dxfId="306" priority="187">
      <formula>#REF!="Other (Specify in Notes)"</formula>
    </cfRule>
    <cfRule type="expression" dxfId="305" priority="188">
      <formula>#REF!="Other (List) "</formula>
    </cfRule>
  </conditionalFormatting>
  <conditionalFormatting sqref="C203:D203">
    <cfRule type="expression" dxfId="304" priority="189">
      <formula>#REF!="Other (Specify in Notes)"</formula>
    </cfRule>
    <cfRule type="expression" dxfId="303" priority="190">
      <formula>#REF!="Other (List) "</formula>
    </cfRule>
  </conditionalFormatting>
  <conditionalFormatting sqref="C205:D205">
    <cfRule type="expression" dxfId="302" priority="191">
      <formula>#REF!="Other (Specify in Notes)"</formula>
    </cfRule>
    <cfRule type="expression" dxfId="301" priority="192">
      <formula>#REF!="Other (List) "</formula>
    </cfRule>
  </conditionalFormatting>
  <conditionalFormatting sqref="C207:D207">
    <cfRule type="expression" dxfId="300" priority="193">
      <formula>#REF!="Other (Specify in Notes)"</formula>
    </cfRule>
    <cfRule type="expression" dxfId="299" priority="194">
      <formula>#REF!="Other (List) "</formula>
    </cfRule>
  </conditionalFormatting>
  <conditionalFormatting sqref="C209:D209">
    <cfRule type="expression" dxfId="298" priority="195">
      <formula>#REF!="Other (Specify in Notes)"</formula>
    </cfRule>
    <cfRule type="expression" dxfId="297" priority="196">
      <formula>#REF!="Other (List) "</formula>
    </cfRule>
  </conditionalFormatting>
  <conditionalFormatting sqref="C211:D211">
    <cfRule type="expression" dxfId="296" priority="197">
      <formula>#REF!="Other (Specify in Notes)"</formula>
    </cfRule>
    <cfRule type="expression" dxfId="295" priority="198">
      <formula>#REF!="Other (List) "</formula>
    </cfRule>
  </conditionalFormatting>
  <conditionalFormatting sqref="C213:D217">
    <cfRule type="expression" dxfId="294" priority="199">
      <formula>#REF!="Other (Specify in Notes)"</formula>
    </cfRule>
    <cfRule type="expression" dxfId="293" priority="200">
      <formula>#REF!="Other (List) "</formula>
    </cfRule>
  </conditionalFormatting>
  <conditionalFormatting sqref="C219:D219">
    <cfRule type="expression" dxfId="292" priority="205">
      <formula>#REF!="Other (Specify in Notes)"</formula>
    </cfRule>
    <cfRule type="expression" dxfId="291" priority="206">
      <formula>#REF!="Other (List) "</formula>
    </cfRule>
  </conditionalFormatting>
  <conditionalFormatting sqref="C221:D221">
    <cfRule type="expression" dxfId="290" priority="207">
      <formula>#REF!="Other (Specify in Notes)"</formula>
    </cfRule>
    <cfRule type="expression" dxfId="289" priority="208">
      <formula>#REF!="Other (List) "</formula>
    </cfRule>
  </conditionalFormatting>
  <conditionalFormatting sqref="C223:D223">
    <cfRule type="expression" dxfId="288" priority="209">
      <formula>#REF!="Other (Specify in Notes)"</formula>
    </cfRule>
    <cfRule type="expression" dxfId="287" priority="210">
      <formula>#REF!="Other (List) "</formula>
    </cfRule>
  </conditionalFormatting>
  <conditionalFormatting sqref="C225:D225">
    <cfRule type="expression" dxfId="286" priority="211">
      <formula>#REF!="Other (Specify in Notes)"</formula>
    </cfRule>
    <cfRule type="expression" dxfId="285" priority="212">
      <formula>#REF!="Other (List) "</formula>
    </cfRule>
  </conditionalFormatting>
  <conditionalFormatting sqref="C227:D227">
    <cfRule type="expression" dxfId="284" priority="213">
      <formula>#REF!="Other (Specify in Notes)"</formula>
    </cfRule>
    <cfRule type="expression" dxfId="283" priority="214">
      <formula>#REF!="Other (List) "</formula>
    </cfRule>
  </conditionalFormatting>
  <conditionalFormatting sqref="C229:D229">
    <cfRule type="expression" dxfId="282" priority="215">
      <formula>#REF!="Other (Specify in Notes)"</formula>
    </cfRule>
    <cfRule type="expression" dxfId="281" priority="216">
      <formula>#REF!="Other (List) "</formula>
    </cfRule>
  </conditionalFormatting>
  <conditionalFormatting sqref="C231:D231">
    <cfRule type="expression" dxfId="280" priority="217">
      <formula>#REF!="Other (Specify in Notes)"</formula>
    </cfRule>
    <cfRule type="expression" dxfId="279" priority="218">
      <formula>#REF!="Other (List) "</formula>
    </cfRule>
  </conditionalFormatting>
  <conditionalFormatting sqref="C233:D233">
    <cfRule type="expression" dxfId="278" priority="219">
      <formula>#REF!="Other (Specify in Notes)"</formula>
    </cfRule>
    <cfRule type="expression" dxfId="277" priority="220">
      <formula>#REF!="Other (List) "</formula>
    </cfRule>
  </conditionalFormatting>
  <conditionalFormatting sqref="C235:D235">
    <cfRule type="expression" dxfId="276" priority="221">
      <formula>#REF!="Other (Specify in Notes)"</formula>
    </cfRule>
    <cfRule type="expression" dxfId="275" priority="222">
      <formula>#REF!="Other (List) "</formula>
    </cfRule>
  </conditionalFormatting>
  <conditionalFormatting sqref="C237:D237">
    <cfRule type="expression" dxfId="274" priority="223">
      <formula>#REF!="Other (Specify in Notes)"</formula>
    </cfRule>
    <cfRule type="expression" dxfId="273" priority="224">
      <formula>#REF!="Other (List) "</formula>
    </cfRule>
  </conditionalFormatting>
  <conditionalFormatting sqref="C239:D239">
    <cfRule type="expression" dxfId="272" priority="225">
      <formula>#REF!="Other (Specify in Notes)"</formula>
    </cfRule>
    <cfRule type="expression" dxfId="271" priority="226">
      <formula>#REF!="Other (List) "</formula>
    </cfRule>
  </conditionalFormatting>
  <conditionalFormatting sqref="C241:D241">
    <cfRule type="expression" dxfId="270" priority="227">
      <formula>#REF!="Other (Specify in Notes)"</formula>
    </cfRule>
    <cfRule type="expression" dxfId="269" priority="228">
      <formula>#REF!="Other (List) "</formula>
    </cfRule>
  </conditionalFormatting>
  <conditionalFormatting sqref="C243:D243">
    <cfRule type="expression" dxfId="268" priority="229">
      <formula>#REF!="Other (Specify in Notes)"</formula>
    </cfRule>
    <cfRule type="expression" dxfId="267" priority="230">
      <formula>#REF!="Other (List) "</formula>
    </cfRule>
  </conditionalFormatting>
  <conditionalFormatting sqref="C245:D245">
    <cfRule type="expression" dxfId="266" priority="231">
      <formula>#REF!="Other (Specify in Notes)"</formula>
    </cfRule>
    <cfRule type="expression" dxfId="265" priority="232">
      <formula>#REF!="Other (List) "</formula>
    </cfRule>
  </conditionalFormatting>
  <conditionalFormatting sqref="C247:D247">
    <cfRule type="expression" dxfId="264" priority="233">
      <formula>#REF!="Other (Specify in Notes)"</formula>
    </cfRule>
    <cfRule type="expression" dxfId="263" priority="234">
      <formula>#REF!="Other (List) "</formula>
    </cfRule>
  </conditionalFormatting>
  <conditionalFormatting sqref="C249:D249">
    <cfRule type="expression" dxfId="262" priority="235">
      <formula>#REF!="Other (Specify in Notes)"</formula>
    </cfRule>
    <cfRule type="expression" dxfId="261" priority="236">
      <formula>#REF!="Other (List) "</formula>
    </cfRule>
  </conditionalFormatting>
  <conditionalFormatting sqref="C251:D251">
    <cfRule type="expression" dxfId="260" priority="237">
      <formula>#REF!="Other (Specify in Notes)"</formula>
    </cfRule>
    <cfRule type="expression" dxfId="259" priority="238">
      <formula>#REF!="Other (List) "</formula>
    </cfRule>
  </conditionalFormatting>
  <conditionalFormatting sqref="C253:D253">
    <cfRule type="expression" dxfId="258" priority="239">
      <formula>#REF!="Other (Specify in Notes)"</formula>
    </cfRule>
    <cfRule type="expression" dxfId="257" priority="240">
      <formula>#REF!="Other (List) "</formula>
    </cfRule>
  </conditionalFormatting>
  <conditionalFormatting sqref="C255:D255">
    <cfRule type="expression" dxfId="256" priority="241">
      <formula>#REF!="Other (Specify in Notes)"</formula>
    </cfRule>
    <cfRule type="expression" dxfId="255" priority="242">
      <formula>#REF!="Other (List) "</formula>
    </cfRule>
  </conditionalFormatting>
  <conditionalFormatting sqref="C257:D257">
    <cfRule type="expression" dxfId="254" priority="243">
      <formula>#REF!="Other (Specify in Notes)"</formula>
    </cfRule>
    <cfRule type="expression" dxfId="253" priority="244">
      <formula>#REF!="Other (List) "</formula>
    </cfRule>
  </conditionalFormatting>
  <conditionalFormatting sqref="C259:D259">
    <cfRule type="expression" dxfId="252" priority="245">
      <formula>#REF!="Other (Specify in Notes)"</formula>
    </cfRule>
    <cfRule type="expression" dxfId="251" priority="246">
      <formula>#REF!="Other (List) "</formula>
    </cfRule>
  </conditionalFormatting>
  <conditionalFormatting sqref="C261:D261">
    <cfRule type="expression" dxfId="250" priority="247">
      <formula>#REF!="Other (Specify in Notes)"</formula>
    </cfRule>
    <cfRule type="expression" dxfId="249" priority="248">
      <formula>#REF!="Other (List) "</formula>
    </cfRule>
  </conditionalFormatting>
  <conditionalFormatting sqref="C263:D267">
    <cfRule type="expression" dxfId="248" priority="249">
      <formula>#REF!="Other (Specify in Notes)"</formula>
    </cfRule>
    <cfRule type="expression" dxfId="247" priority="250">
      <formula>#REF!="Other (List) "</formula>
    </cfRule>
  </conditionalFormatting>
  <conditionalFormatting sqref="C269:D269">
    <cfRule type="expression" dxfId="246" priority="255">
      <formula>#REF!="Other (Specify in Notes)"</formula>
    </cfRule>
    <cfRule type="expression" dxfId="245" priority="256">
      <formula>#REF!="Other (List) "</formula>
    </cfRule>
  </conditionalFormatting>
  <conditionalFormatting sqref="C271:D271">
    <cfRule type="expression" dxfId="244" priority="257">
      <formula>#REF!="Other (Specify in Notes)"</formula>
    </cfRule>
    <cfRule type="expression" dxfId="243" priority="258">
      <formula>#REF!="Other (List) "</formula>
    </cfRule>
  </conditionalFormatting>
  <conditionalFormatting sqref="C273:D273">
    <cfRule type="expression" dxfId="242" priority="259">
      <formula>#REF!="Other (Specify in Notes)"</formula>
    </cfRule>
    <cfRule type="expression" dxfId="241" priority="260">
      <formula>#REF!="Other (List) "</formula>
    </cfRule>
  </conditionalFormatting>
  <conditionalFormatting sqref="C275:D275">
    <cfRule type="expression" dxfId="240" priority="261">
      <formula>#REF!="Other (Specify in Notes)"</formula>
    </cfRule>
    <cfRule type="expression" dxfId="239" priority="262">
      <formula>#REF!="Other (List) "</formula>
    </cfRule>
  </conditionalFormatting>
  <conditionalFormatting sqref="C277:D277">
    <cfRule type="expression" dxfId="238" priority="263">
      <formula>#REF!="Other (Specify in Notes)"</formula>
    </cfRule>
    <cfRule type="expression" dxfId="237" priority="264">
      <formula>#REF!="Other (List) "</formula>
    </cfRule>
  </conditionalFormatting>
  <conditionalFormatting sqref="C279:D279">
    <cfRule type="expression" dxfId="236" priority="265">
      <formula>#REF!="Other (Specify in Notes)"</formula>
    </cfRule>
    <cfRule type="expression" dxfId="235" priority="266">
      <formula>#REF!="Other (List) "</formula>
    </cfRule>
  </conditionalFormatting>
  <conditionalFormatting sqref="C281:D281">
    <cfRule type="expression" dxfId="234" priority="267">
      <formula>#REF!="Other (Specify in Notes)"</formula>
    </cfRule>
    <cfRule type="expression" dxfId="233" priority="268">
      <formula>#REF!="Other (List) "</formula>
    </cfRule>
  </conditionalFormatting>
  <conditionalFormatting sqref="C283:D283">
    <cfRule type="expression" dxfId="232" priority="269">
      <formula>#REF!="Other (Specify in Notes)"</formula>
    </cfRule>
    <cfRule type="expression" dxfId="231" priority="270">
      <formula>#REF!="Other (List) "</formula>
    </cfRule>
  </conditionalFormatting>
  <conditionalFormatting sqref="C285:D285">
    <cfRule type="expression" dxfId="230" priority="271">
      <formula>#REF!="Other (Specify in Notes)"</formula>
    </cfRule>
    <cfRule type="expression" dxfId="229" priority="272">
      <formula>#REF!="Other (List) "</formula>
    </cfRule>
  </conditionalFormatting>
  <conditionalFormatting sqref="C287:D287">
    <cfRule type="expression" dxfId="228" priority="273">
      <formula>#REF!="Other (Specify in Notes)"</formula>
    </cfRule>
    <cfRule type="expression" dxfId="227" priority="274">
      <formula>#REF!="Other (List) "</formula>
    </cfRule>
  </conditionalFormatting>
  <conditionalFormatting sqref="C289:D289">
    <cfRule type="expression" dxfId="226" priority="275">
      <formula>#REF!="Other (Specify in Notes)"</formula>
    </cfRule>
    <cfRule type="expression" dxfId="225" priority="276">
      <formula>#REF!="Other (List) "</formula>
    </cfRule>
  </conditionalFormatting>
  <conditionalFormatting sqref="C291:D291">
    <cfRule type="expression" dxfId="224" priority="277">
      <formula>#REF!="Other (Specify in Notes)"</formula>
    </cfRule>
    <cfRule type="expression" dxfId="223" priority="278">
      <formula>#REF!="Other (List) "</formula>
    </cfRule>
  </conditionalFormatting>
  <conditionalFormatting sqref="C293:D293">
    <cfRule type="expression" dxfId="222" priority="279">
      <formula>#REF!="Other (Specify in Notes)"</formula>
    </cfRule>
    <cfRule type="expression" dxfId="221" priority="280">
      <formula>#REF!="Other (List) "</formula>
    </cfRule>
  </conditionalFormatting>
  <conditionalFormatting sqref="C295:D295">
    <cfRule type="expression" dxfId="220" priority="281">
      <formula>#REF!="Other (Specify in Notes)"</formula>
    </cfRule>
    <cfRule type="expression" dxfId="219" priority="282">
      <formula>#REF!="Other (List) "</formula>
    </cfRule>
  </conditionalFormatting>
  <conditionalFormatting sqref="C297:D297">
    <cfRule type="expression" dxfId="218" priority="283">
      <formula>#REF!="Other (Specify in Notes)"</formula>
    </cfRule>
    <cfRule type="expression" dxfId="217" priority="284">
      <formula>#REF!="Other (List) "</formula>
    </cfRule>
  </conditionalFormatting>
  <conditionalFormatting sqref="C299:D299">
    <cfRule type="expression" dxfId="216" priority="285">
      <formula>#REF!="Other (Specify in Notes)"</formula>
    </cfRule>
    <cfRule type="expression" dxfId="215" priority="286">
      <formula>#REF!="Other (List) "</formula>
    </cfRule>
  </conditionalFormatting>
  <conditionalFormatting sqref="C301:D301">
    <cfRule type="expression" dxfId="214" priority="287">
      <formula>#REF!="Other (Specify in Notes)"</formula>
    </cfRule>
    <cfRule type="expression" dxfId="213" priority="288">
      <formula>#REF!="Other (List) "</formula>
    </cfRule>
  </conditionalFormatting>
  <conditionalFormatting sqref="C303:D303">
    <cfRule type="expression" dxfId="212" priority="289">
      <formula>#REF!="Other (Specify in Notes)"</formula>
    </cfRule>
    <cfRule type="expression" dxfId="211" priority="290">
      <formula>#REF!="Other (List) "</formula>
    </cfRule>
  </conditionalFormatting>
  <conditionalFormatting sqref="C305:D305">
    <cfRule type="expression" dxfId="210" priority="291">
      <formula>#REF!="Other (Specify in Notes)"</formula>
    </cfRule>
    <cfRule type="expression" dxfId="209" priority="292">
      <formula>#REF!="Other (List) "</formula>
    </cfRule>
  </conditionalFormatting>
  <conditionalFormatting sqref="C307:D307">
    <cfRule type="expression" dxfId="208" priority="293">
      <formula>#REF!="Other (Specify in Notes)"</formula>
    </cfRule>
    <cfRule type="expression" dxfId="207" priority="294">
      <formula>#REF!="Other (List) "</formula>
    </cfRule>
  </conditionalFormatting>
  <conditionalFormatting sqref="C309:D309">
    <cfRule type="expression" dxfId="206" priority="295">
      <formula>#REF!="Other (Specify in Notes)"</formula>
    </cfRule>
    <cfRule type="expression" dxfId="205" priority="296">
      <formula>#REF!="Other (List) "</formula>
    </cfRule>
  </conditionalFormatting>
  <conditionalFormatting sqref="C311:D311">
    <cfRule type="expression" dxfId="204" priority="297">
      <formula>#REF!="Other (Specify in Notes)"</formula>
    </cfRule>
    <cfRule type="expression" dxfId="203" priority="298">
      <formula>#REF!="Other (List) "</formula>
    </cfRule>
  </conditionalFormatting>
  <conditionalFormatting sqref="C313:D317">
    <cfRule type="expression" dxfId="202" priority="299">
      <formula>#REF!="Other (Specify in Notes)"</formula>
    </cfRule>
    <cfRule type="expression" dxfId="201" priority="300">
      <formula>#REF!="Other (List) "</formula>
    </cfRule>
  </conditionalFormatting>
  <conditionalFormatting sqref="C319:D319">
    <cfRule type="expression" dxfId="200" priority="305">
      <formula>#REF!="Other (Specify in Notes)"</formula>
    </cfRule>
    <cfRule type="expression" dxfId="199" priority="306">
      <formula>#REF!="Other (List) "</formula>
    </cfRule>
  </conditionalFormatting>
  <conditionalFormatting sqref="C321:D321">
    <cfRule type="expression" dxfId="198" priority="307">
      <formula>#REF!="Other (Specify in Notes)"</formula>
    </cfRule>
    <cfRule type="expression" dxfId="197" priority="308">
      <formula>#REF!="Other (List) "</formula>
    </cfRule>
  </conditionalFormatting>
  <conditionalFormatting sqref="C323:D323">
    <cfRule type="expression" dxfId="196" priority="309">
      <formula>#REF!="Other (Specify in Notes)"</formula>
    </cfRule>
    <cfRule type="expression" dxfId="195" priority="310">
      <formula>#REF!="Other (List) "</formula>
    </cfRule>
  </conditionalFormatting>
  <conditionalFormatting sqref="C325:D325">
    <cfRule type="expression" dxfId="194" priority="311">
      <formula>#REF!="Other (Specify in Notes)"</formula>
    </cfRule>
    <cfRule type="expression" dxfId="193" priority="312">
      <formula>#REF!="Other (List) "</formula>
    </cfRule>
  </conditionalFormatting>
  <conditionalFormatting sqref="C327:D327">
    <cfRule type="expression" dxfId="192" priority="313">
      <formula>#REF!="Other (Specify in Notes)"</formula>
    </cfRule>
    <cfRule type="expression" dxfId="191" priority="314">
      <formula>#REF!="Other (List) "</formula>
    </cfRule>
  </conditionalFormatting>
  <conditionalFormatting sqref="C329:D329">
    <cfRule type="expression" dxfId="190" priority="315">
      <formula>#REF!="Other (Specify in Notes)"</formula>
    </cfRule>
    <cfRule type="expression" dxfId="189" priority="316">
      <formula>#REF!="Other (List) "</formula>
    </cfRule>
  </conditionalFormatting>
  <conditionalFormatting sqref="C331:D331">
    <cfRule type="expression" dxfId="188" priority="317">
      <formula>#REF!="Other (Specify in Notes)"</formula>
    </cfRule>
    <cfRule type="expression" dxfId="187" priority="318">
      <formula>#REF!="Other (List) "</formula>
    </cfRule>
  </conditionalFormatting>
  <conditionalFormatting sqref="C333:D333">
    <cfRule type="expression" dxfId="186" priority="319">
      <formula>#REF!="Other (Specify in Notes)"</formula>
    </cfRule>
    <cfRule type="expression" dxfId="185" priority="320">
      <formula>#REF!="Other (List) "</formula>
    </cfRule>
  </conditionalFormatting>
  <conditionalFormatting sqref="C335:D335">
    <cfRule type="expression" dxfId="184" priority="321">
      <formula>#REF!="Other (Specify in Notes)"</formula>
    </cfRule>
    <cfRule type="expression" dxfId="183" priority="322">
      <formula>#REF!="Other (List) "</formula>
    </cfRule>
  </conditionalFormatting>
  <conditionalFormatting sqref="C337:D337">
    <cfRule type="expression" dxfId="182" priority="323">
      <formula>#REF!="Other (Specify in Notes)"</formula>
    </cfRule>
    <cfRule type="expression" dxfId="181" priority="324">
      <formula>#REF!="Other (List) "</formula>
    </cfRule>
  </conditionalFormatting>
  <conditionalFormatting sqref="C339:D339">
    <cfRule type="expression" dxfId="180" priority="325">
      <formula>#REF!="Other (Specify in Notes)"</formula>
    </cfRule>
    <cfRule type="expression" dxfId="179" priority="326">
      <formula>#REF!="Other (List) "</formula>
    </cfRule>
  </conditionalFormatting>
  <conditionalFormatting sqref="C341:D341">
    <cfRule type="expression" dxfId="178" priority="327">
      <formula>#REF!="Other (Specify in Notes)"</formula>
    </cfRule>
    <cfRule type="expression" dxfId="177" priority="328">
      <formula>#REF!="Other (List) "</formula>
    </cfRule>
  </conditionalFormatting>
  <conditionalFormatting sqref="C343:D343">
    <cfRule type="expression" dxfId="176" priority="329">
      <formula>#REF!="Other (Specify in Notes)"</formula>
    </cfRule>
    <cfRule type="expression" dxfId="175" priority="330">
      <formula>#REF!="Other (List) "</formula>
    </cfRule>
  </conditionalFormatting>
  <conditionalFormatting sqref="C345:D345">
    <cfRule type="expression" dxfId="174" priority="331">
      <formula>#REF!="Other (Specify in Notes)"</formula>
    </cfRule>
    <cfRule type="expression" dxfId="173" priority="332">
      <formula>#REF!="Other (List) "</formula>
    </cfRule>
  </conditionalFormatting>
  <conditionalFormatting sqref="C347:D347">
    <cfRule type="expression" dxfId="172" priority="333">
      <formula>#REF!="Other (Specify in Notes)"</formula>
    </cfRule>
    <cfRule type="expression" dxfId="171" priority="334">
      <formula>#REF!="Other (List) "</formula>
    </cfRule>
  </conditionalFormatting>
  <conditionalFormatting sqref="C349:D349">
    <cfRule type="expression" dxfId="170" priority="335">
      <formula>#REF!="Other (Specify in Notes)"</formula>
    </cfRule>
    <cfRule type="expression" dxfId="169" priority="336">
      <formula>#REF!="Other (List) "</formula>
    </cfRule>
  </conditionalFormatting>
  <conditionalFormatting sqref="C351:D351">
    <cfRule type="expression" dxfId="168" priority="337">
      <formula>#REF!="Other (Specify in Notes)"</formula>
    </cfRule>
    <cfRule type="expression" dxfId="167" priority="338">
      <formula>#REF!="Other (List) "</formula>
    </cfRule>
  </conditionalFormatting>
  <conditionalFormatting sqref="C353:D353">
    <cfRule type="expression" dxfId="166" priority="339">
      <formula>#REF!="Other (Specify in Notes)"</formula>
    </cfRule>
    <cfRule type="expression" dxfId="165" priority="340">
      <formula>#REF!="Other (List) "</formula>
    </cfRule>
  </conditionalFormatting>
  <conditionalFormatting sqref="C355:D355">
    <cfRule type="expression" dxfId="164" priority="341">
      <formula>#REF!="Other (Specify in Notes)"</formula>
    </cfRule>
    <cfRule type="expression" dxfId="163" priority="342">
      <formula>#REF!="Other (List) "</formula>
    </cfRule>
  </conditionalFormatting>
  <conditionalFormatting sqref="C357:D357">
    <cfRule type="expression" dxfId="162" priority="343">
      <formula>#REF!="Other (Specify in Notes)"</formula>
    </cfRule>
    <cfRule type="expression" dxfId="161" priority="344">
      <formula>#REF!="Other (List) "</formula>
    </cfRule>
  </conditionalFormatting>
  <conditionalFormatting sqref="C359:D359">
    <cfRule type="expression" dxfId="160" priority="345">
      <formula>#REF!="Other (Specify in Notes)"</formula>
    </cfRule>
    <cfRule type="expression" dxfId="159" priority="346">
      <formula>#REF!="Other (List) "</formula>
    </cfRule>
  </conditionalFormatting>
  <conditionalFormatting sqref="C361:D361">
    <cfRule type="expression" dxfId="158" priority="347">
      <formula>#REF!="Other (Specify in Notes)"</formula>
    </cfRule>
    <cfRule type="expression" dxfId="157" priority="348">
      <formula>#REF!="Other (List) "</formula>
    </cfRule>
  </conditionalFormatting>
  <conditionalFormatting sqref="C363:D367">
    <cfRule type="expression" dxfId="156" priority="349">
      <formula>#REF!="Other (Specify in Notes)"</formula>
    </cfRule>
    <cfRule type="expression" dxfId="155" priority="350">
      <formula>#REF!="Other (List) "</formula>
    </cfRule>
  </conditionalFormatting>
  <conditionalFormatting sqref="C369:D369">
    <cfRule type="expression" dxfId="154" priority="355">
      <formula>#REF!="Other (Specify in Notes)"</formula>
    </cfRule>
    <cfRule type="expression" dxfId="153" priority="356">
      <formula>#REF!="Other (List) "</formula>
    </cfRule>
  </conditionalFormatting>
  <conditionalFormatting sqref="C371:D371">
    <cfRule type="expression" dxfId="152" priority="357">
      <formula>#REF!="Other (Specify in Notes)"</formula>
    </cfRule>
    <cfRule type="expression" dxfId="151" priority="358">
      <formula>#REF!="Other (List) "</formula>
    </cfRule>
  </conditionalFormatting>
  <conditionalFormatting sqref="C373:D373">
    <cfRule type="expression" dxfId="150" priority="359">
      <formula>#REF!="Other (Specify in Notes)"</formula>
    </cfRule>
    <cfRule type="expression" dxfId="149" priority="360">
      <formula>#REF!="Other (List) "</formula>
    </cfRule>
  </conditionalFormatting>
  <conditionalFormatting sqref="C375:D375">
    <cfRule type="expression" dxfId="148" priority="361">
      <formula>#REF!="Other (Specify in Notes)"</formula>
    </cfRule>
    <cfRule type="expression" dxfId="147" priority="362">
      <formula>#REF!="Other (List) "</formula>
    </cfRule>
  </conditionalFormatting>
  <conditionalFormatting sqref="C377:D377">
    <cfRule type="expression" dxfId="146" priority="363">
      <formula>#REF!="Other (Specify in Notes)"</formula>
    </cfRule>
    <cfRule type="expression" dxfId="145" priority="364">
      <formula>#REF!="Other (List) "</formula>
    </cfRule>
  </conditionalFormatting>
  <conditionalFormatting sqref="C379:D379">
    <cfRule type="expression" dxfId="144" priority="365">
      <formula>#REF!="Other (Specify in Notes)"</formula>
    </cfRule>
    <cfRule type="expression" dxfId="143" priority="366">
      <formula>#REF!="Other (List) "</formula>
    </cfRule>
  </conditionalFormatting>
  <conditionalFormatting sqref="C381:D381">
    <cfRule type="expression" dxfId="142" priority="367">
      <formula>#REF!="Other (Specify in Notes)"</formula>
    </cfRule>
    <cfRule type="expression" dxfId="141" priority="368">
      <formula>#REF!="Other (List) "</formula>
    </cfRule>
  </conditionalFormatting>
  <conditionalFormatting sqref="C383:D383">
    <cfRule type="expression" dxfId="140" priority="369">
      <formula>#REF!="Other (Specify in Notes)"</formula>
    </cfRule>
    <cfRule type="expression" dxfId="139" priority="370">
      <formula>#REF!="Other (List) "</formula>
    </cfRule>
  </conditionalFormatting>
  <conditionalFormatting sqref="C385:D385">
    <cfRule type="expression" dxfId="138" priority="371">
      <formula>#REF!="Other (Specify in Notes)"</formula>
    </cfRule>
    <cfRule type="expression" dxfId="137" priority="372">
      <formula>#REF!="Other (List) "</formula>
    </cfRule>
  </conditionalFormatting>
  <conditionalFormatting sqref="C387:D387">
    <cfRule type="expression" dxfId="136" priority="373">
      <formula>#REF!="Other (Specify in Notes)"</formula>
    </cfRule>
    <cfRule type="expression" dxfId="135" priority="374">
      <formula>#REF!="Other (List) "</formula>
    </cfRule>
  </conditionalFormatting>
  <conditionalFormatting sqref="C389:D389">
    <cfRule type="expression" dxfId="134" priority="375">
      <formula>#REF!="Other (Specify in Notes)"</formula>
    </cfRule>
    <cfRule type="expression" dxfId="133" priority="376">
      <formula>#REF!="Other (List) "</formula>
    </cfRule>
  </conditionalFormatting>
  <conditionalFormatting sqref="C391:D391">
    <cfRule type="expression" dxfId="132" priority="377">
      <formula>#REF!="Other (Specify in Notes)"</formula>
    </cfRule>
    <cfRule type="expression" dxfId="131" priority="378">
      <formula>#REF!="Other (List) "</formula>
    </cfRule>
  </conditionalFormatting>
  <conditionalFormatting sqref="C393:D393">
    <cfRule type="expression" dxfId="130" priority="379">
      <formula>#REF!="Other (Specify in Notes)"</formula>
    </cfRule>
    <cfRule type="expression" dxfId="129" priority="380">
      <formula>#REF!="Other (List) "</formula>
    </cfRule>
  </conditionalFormatting>
  <conditionalFormatting sqref="C395:D395">
    <cfRule type="expression" dxfId="128" priority="381">
      <formula>#REF!="Other (Specify in Notes)"</formula>
    </cfRule>
    <cfRule type="expression" dxfId="127" priority="382">
      <formula>#REF!="Other (List) "</formula>
    </cfRule>
  </conditionalFormatting>
  <conditionalFormatting sqref="C397:D397">
    <cfRule type="expression" dxfId="126" priority="383">
      <formula>#REF!="Other (Specify in Notes)"</formula>
    </cfRule>
    <cfRule type="expression" dxfId="125" priority="384">
      <formula>#REF!="Other (List) "</formula>
    </cfRule>
  </conditionalFormatting>
  <conditionalFormatting sqref="C399:D399">
    <cfRule type="expression" dxfId="124" priority="385">
      <formula>#REF!="Other (Specify in Notes)"</formula>
    </cfRule>
    <cfRule type="expression" dxfId="123" priority="386">
      <formula>#REF!="Other (List) "</formula>
    </cfRule>
  </conditionalFormatting>
  <conditionalFormatting sqref="C401:D401">
    <cfRule type="expression" dxfId="122" priority="387">
      <formula>#REF!="Other (Specify in Notes)"</formula>
    </cfRule>
    <cfRule type="expression" dxfId="121" priority="388">
      <formula>#REF!="Other (List) "</formula>
    </cfRule>
  </conditionalFormatting>
  <conditionalFormatting sqref="C403:D403">
    <cfRule type="expression" dxfId="120" priority="389">
      <formula>#REF!="Other (Specify in Notes)"</formula>
    </cfRule>
    <cfRule type="expression" dxfId="119" priority="390">
      <formula>#REF!="Other (List) "</formula>
    </cfRule>
  </conditionalFormatting>
  <conditionalFormatting sqref="C405:D405">
    <cfRule type="expression" dxfId="118" priority="391">
      <formula>#REF!="Other (Specify in Notes)"</formula>
    </cfRule>
    <cfRule type="expression" dxfId="117" priority="392">
      <formula>#REF!="Other (List) "</formula>
    </cfRule>
  </conditionalFormatting>
  <conditionalFormatting sqref="C407:D407">
    <cfRule type="expression" dxfId="116" priority="393">
      <formula>#REF!="Other (Specify in Notes)"</formula>
    </cfRule>
    <cfRule type="expression" dxfId="115" priority="394">
      <formula>#REF!="Other (List) "</formula>
    </cfRule>
  </conditionalFormatting>
  <conditionalFormatting sqref="C409:D409">
    <cfRule type="expression" dxfId="114" priority="395">
      <formula>#REF!="Other (Specify in Notes)"</formula>
    </cfRule>
    <cfRule type="expression" dxfId="113" priority="396">
      <formula>#REF!="Other (List) "</formula>
    </cfRule>
  </conditionalFormatting>
  <conditionalFormatting sqref="C411:D411">
    <cfRule type="expression" dxfId="112" priority="397">
      <formula>#REF!="Other (Specify in Notes)"</formula>
    </cfRule>
    <cfRule type="expression" dxfId="111" priority="398">
      <formula>#REF!="Other (List) "</formula>
    </cfRule>
  </conditionalFormatting>
  <conditionalFormatting sqref="C413:D417">
    <cfRule type="expression" dxfId="110" priority="399">
      <formula>#REF!="Other (Specify in Notes)"</formula>
    </cfRule>
    <cfRule type="expression" dxfId="109" priority="400">
      <formula>#REF!="Other (List) "</formula>
    </cfRule>
  </conditionalFormatting>
  <conditionalFormatting sqref="C419:D419">
    <cfRule type="expression" dxfId="108" priority="405">
      <formula>#REF!="Other (Specify in Notes)"</formula>
    </cfRule>
    <cfRule type="expression" dxfId="107" priority="406">
      <formula>#REF!="Other (List) "</formula>
    </cfRule>
  </conditionalFormatting>
  <conditionalFormatting sqref="C421:D421">
    <cfRule type="expression" dxfId="106" priority="407">
      <formula>#REF!="Other (Specify in Notes)"</formula>
    </cfRule>
    <cfRule type="expression" dxfId="105" priority="408">
      <formula>#REF!="Other (List) "</formula>
    </cfRule>
  </conditionalFormatting>
  <conditionalFormatting sqref="C423:D423">
    <cfRule type="expression" dxfId="104" priority="409">
      <formula>#REF!="Other (Specify in Notes)"</formula>
    </cfRule>
    <cfRule type="expression" dxfId="103" priority="410">
      <formula>#REF!="Other (List) "</formula>
    </cfRule>
  </conditionalFormatting>
  <conditionalFormatting sqref="C425:D425">
    <cfRule type="expression" dxfId="102" priority="411">
      <formula>#REF!="Other (Specify in Notes)"</formula>
    </cfRule>
    <cfRule type="expression" dxfId="101" priority="412">
      <formula>#REF!="Other (List) "</formula>
    </cfRule>
  </conditionalFormatting>
  <conditionalFormatting sqref="C427:D427">
    <cfRule type="expression" dxfId="100" priority="413">
      <formula>#REF!="Other (Specify in Notes)"</formula>
    </cfRule>
    <cfRule type="expression" dxfId="99" priority="414">
      <formula>#REF!="Other (List) "</formula>
    </cfRule>
  </conditionalFormatting>
  <conditionalFormatting sqref="C429:D429">
    <cfRule type="expression" dxfId="98" priority="415">
      <formula>#REF!="Other (Specify in Notes)"</formula>
    </cfRule>
    <cfRule type="expression" dxfId="97" priority="416">
      <formula>#REF!="Other (List) "</formula>
    </cfRule>
  </conditionalFormatting>
  <conditionalFormatting sqref="C431:D431">
    <cfRule type="expression" dxfId="96" priority="417">
      <formula>#REF!="Other (Specify in Notes)"</formula>
    </cfRule>
    <cfRule type="expression" dxfId="95" priority="418">
      <formula>#REF!="Other (List) "</formula>
    </cfRule>
  </conditionalFormatting>
  <conditionalFormatting sqref="C433:D433">
    <cfRule type="expression" dxfId="94" priority="419">
      <formula>#REF!="Other (Specify in Notes)"</formula>
    </cfRule>
    <cfRule type="expression" dxfId="93" priority="420">
      <formula>#REF!="Other (List) "</formula>
    </cfRule>
  </conditionalFormatting>
  <conditionalFormatting sqref="C435:D435">
    <cfRule type="expression" dxfId="92" priority="421">
      <formula>#REF!="Other (Specify in Notes)"</formula>
    </cfRule>
    <cfRule type="expression" dxfId="91" priority="422">
      <formula>#REF!="Other (List) "</formula>
    </cfRule>
  </conditionalFormatting>
  <conditionalFormatting sqref="C437:D437">
    <cfRule type="expression" dxfId="90" priority="423">
      <formula>#REF!="Other (Specify in Notes)"</formula>
    </cfRule>
    <cfRule type="expression" dxfId="89" priority="424">
      <formula>#REF!="Other (List) "</formula>
    </cfRule>
  </conditionalFormatting>
  <conditionalFormatting sqref="C439:D439">
    <cfRule type="expression" dxfId="88" priority="425">
      <formula>#REF!="Other (Specify in Notes)"</formula>
    </cfRule>
    <cfRule type="expression" dxfId="87" priority="426">
      <formula>#REF!="Other (List) "</formula>
    </cfRule>
  </conditionalFormatting>
  <conditionalFormatting sqref="C441:D441">
    <cfRule type="expression" dxfId="86" priority="427">
      <formula>#REF!="Other (Specify in Notes)"</formula>
    </cfRule>
    <cfRule type="expression" dxfId="85" priority="428">
      <formula>#REF!="Other (List) "</formula>
    </cfRule>
  </conditionalFormatting>
  <conditionalFormatting sqref="C443:D443">
    <cfRule type="expression" dxfId="84" priority="429">
      <formula>#REF!="Other (Specify in Notes)"</formula>
    </cfRule>
    <cfRule type="expression" dxfId="83" priority="430">
      <formula>#REF!="Other (List) "</formula>
    </cfRule>
  </conditionalFormatting>
  <conditionalFormatting sqref="C445:D445">
    <cfRule type="expression" dxfId="82" priority="431">
      <formula>#REF!="Other (Specify in Notes)"</formula>
    </cfRule>
    <cfRule type="expression" dxfId="81" priority="432">
      <formula>#REF!="Other (List) "</formula>
    </cfRule>
  </conditionalFormatting>
  <conditionalFormatting sqref="C447:D447">
    <cfRule type="expression" dxfId="80" priority="433">
      <formula>#REF!="Other (Specify in Notes)"</formula>
    </cfRule>
    <cfRule type="expression" dxfId="79" priority="434">
      <formula>#REF!="Other (List) "</formula>
    </cfRule>
  </conditionalFormatting>
  <conditionalFormatting sqref="C449:D449">
    <cfRule type="expression" dxfId="78" priority="435">
      <formula>#REF!="Other (Specify in Notes)"</formula>
    </cfRule>
    <cfRule type="expression" dxfId="77" priority="436">
      <formula>#REF!="Other (List) "</formula>
    </cfRule>
  </conditionalFormatting>
  <conditionalFormatting sqref="C451:D451">
    <cfRule type="expression" dxfId="76" priority="437">
      <formula>#REF!="Other (Specify in Notes)"</formula>
    </cfRule>
    <cfRule type="expression" dxfId="75" priority="438">
      <formula>#REF!="Other (List) "</formula>
    </cfRule>
  </conditionalFormatting>
  <conditionalFormatting sqref="C453:D453">
    <cfRule type="expression" dxfId="74" priority="439">
      <formula>#REF!="Other (Specify in Notes)"</formula>
    </cfRule>
    <cfRule type="expression" dxfId="73" priority="440">
      <formula>#REF!="Other (List) "</formula>
    </cfRule>
  </conditionalFormatting>
  <conditionalFormatting sqref="C455:D455">
    <cfRule type="expression" dxfId="72" priority="441">
      <formula>#REF!="Other (Specify in Notes)"</formula>
    </cfRule>
    <cfRule type="expression" dxfId="71" priority="442">
      <formula>#REF!="Other (List) "</formula>
    </cfRule>
  </conditionalFormatting>
  <conditionalFormatting sqref="C457:D457">
    <cfRule type="expression" dxfId="70" priority="443">
      <formula>#REF!="Other (Specify in Notes)"</formula>
    </cfRule>
    <cfRule type="expression" dxfId="69" priority="444">
      <formula>#REF!="Other (List) "</formula>
    </cfRule>
  </conditionalFormatting>
  <conditionalFormatting sqref="C459:D459">
    <cfRule type="expression" dxfId="68" priority="445">
      <formula>#REF!="Other (Specify in Notes)"</formula>
    </cfRule>
    <cfRule type="expression" dxfId="67" priority="446">
      <formula>#REF!="Other (List) "</formula>
    </cfRule>
  </conditionalFormatting>
  <conditionalFormatting sqref="C461:D461">
    <cfRule type="expression" dxfId="66" priority="447">
      <formula>#REF!="Other (Specify in Notes)"</formula>
    </cfRule>
    <cfRule type="expression" dxfId="65" priority="448">
      <formula>#REF!="Other (List) "</formula>
    </cfRule>
  </conditionalFormatting>
  <conditionalFormatting sqref="C463:D467">
    <cfRule type="expression" dxfId="64" priority="449">
      <formula>#REF!="Other (Specify in Notes)"</formula>
    </cfRule>
    <cfRule type="expression" dxfId="63" priority="450">
      <formula>#REF!="Other (List) "</formula>
    </cfRule>
  </conditionalFormatting>
  <conditionalFormatting sqref="C469:D469">
    <cfRule type="expression" dxfId="62" priority="455">
      <formula>#REF!="Other (Specify in Notes)"</formula>
    </cfRule>
    <cfRule type="expression" dxfId="61" priority="456">
      <formula>#REF!="Other (List) "</formula>
    </cfRule>
  </conditionalFormatting>
  <conditionalFormatting sqref="C471:D471">
    <cfRule type="expression" dxfId="60" priority="457">
      <formula>#REF!="Other (Specify in Notes)"</formula>
    </cfRule>
    <cfRule type="expression" dxfId="59" priority="458">
      <formula>#REF!="Other (List) "</formula>
    </cfRule>
  </conditionalFormatting>
  <conditionalFormatting sqref="C473:D473">
    <cfRule type="expression" dxfId="58" priority="459">
      <formula>#REF!="Other (Specify in Notes)"</formula>
    </cfRule>
    <cfRule type="expression" dxfId="57" priority="460">
      <formula>#REF!="Other (List) "</formula>
    </cfRule>
  </conditionalFormatting>
  <conditionalFormatting sqref="C475:D475">
    <cfRule type="expression" dxfId="56" priority="461">
      <formula>#REF!="Other (Specify in Notes)"</formula>
    </cfRule>
    <cfRule type="expression" dxfId="55" priority="462">
      <formula>#REF!="Other (List) "</formula>
    </cfRule>
  </conditionalFormatting>
  <conditionalFormatting sqref="C477:D477">
    <cfRule type="expression" dxfId="54" priority="463">
      <formula>#REF!="Other (Specify in Notes)"</formula>
    </cfRule>
    <cfRule type="expression" dxfId="53" priority="464">
      <formula>#REF!="Other (List) "</formula>
    </cfRule>
  </conditionalFormatting>
  <conditionalFormatting sqref="C479:D479">
    <cfRule type="expression" dxfId="52" priority="465">
      <formula>#REF!="Other (Specify in Notes)"</formula>
    </cfRule>
    <cfRule type="expression" dxfId="51" priority="466">
      <formula>#REF!="Other (List) "</formula>
    </cfRule>
  </conditionalFormatting>
  <conditionalFormatting sqref="C481:D481">
    <cfRule type="expression" dxfId="50" priority="467">
      <formula>#REF!="Other (Specify in Notes)"</formula>
    </cfRule>
    <cfRule type="expression" dxfId="49" priority="468">
      <formula>#REF!="Other (List) "</formula>
    </cfRule>
  </conditionalFormatting>
  <conditionalFormatting sqref="C483:D483">
    <cfRule type="expression" dxfId="48" priority="469">
      <formula>#REF!="Other (Specify in Notes)"</formula>
    </cfRule>
    <cfRule type="expression" dxfId="47" priority="470">
      <formula>#REF!="Other (List) "</formula>
    </cfRule>
  </conditionalFormatting>
  <conditionalFormatting sqref="C485:D485">
    <cfRule type="expression" dxfId="46" priority="471">
      <formula>#REF!="Other (Specify in Notes)"</formula>
    </cfRule>
    <cfRule type="expression" dxfId="45" priority="472">
      <formula>#REF!="Other (List) "</formula>
    </cfRule>
  </conditionalFormatting>
  <conditionalFormatting sqref="C487:D487">
    <cfRule type="expression" dxfId="44" priority="473">
      <formula>#REF!="Other (Specify in Notes)"</formula>
    </cfRule>
    <cfRule type="expression" dxfId="43" priority="474">
      <formula>#REF!="Other (List) "</formula>
    </cfRule>
  </conditionalFormatting>
  <conditionalFormatting sqref="C489:D489">
    <cfRule type="expression" dxfId="42" priority="475">
      <formula>#REF!="Other (Specify in Notes)"</formula>
    </cfRule>
    <cfRule type="expression" dxfId="41" priority="476">
      <formula>#REF!="Other (List) "</formula>
    </cfRule>
  </conditionalFormatting>
  <conditionalFormatting sqref="C491:D491">
    <cfRule type="expression" dxfId="40" priority="477">
      <formula>#REF!="Other (Specify in Notes)"</formula>
    </cfRule>
    <cfRule type="expression" dxfId="39" priority="478">
      <formula>#REF!="Other (List) "</formula>
    </cfRule>
  </conditionalFormatting>
  <conditionalFormatting sqref="C493:D493">
    <cfRule type="expression" dxfId="38" priority="479">
      <formula>#REF!="Other (Specify in Notes)"</formula>
    </cfRule>
    <cfRule type="expression" dxfId="37" priority="480">
      <formula>#REF!="Other (List) "</formula>
    </cfRule>
  </conditionalFormatting>
  <conditionalFormatting sqref="C495:D495">
    <cfRule type="expression" dxfId="36" priority="481">
      <formula>#REF!="Other (Specify in Notes)"</formula>
    </cfRule>
    <cfRule type="expression" dxfId="35" priority="482">
      <formula>#REF!="Other (List) "</formula>
    </cfRule>
  </conditionalFormatting>
  <conditionalFormatting sqref="C497:D497">
    <cfRule type="expression" dxfId="34" priority="483">
      <formula>#REF!="Other (Specify in Notes)"</formula>
    </cfRule>
    <cfRule type="expression" dxfId="33" priority="484">
      <formula>#REF!="Other (List) "</formula>
    </cfRule>
  </conditionalFormatting>
  <conditionalFormatting sqref="C499:D499">
    <cfRule type="expression" dxfId="32" priority="485">
      <formula>#REF!="Other (Specify in Notes)"</formula>
    </cfRule>
    <cfRule type="expression" dxfId="31" priority="486">
      <formula>#REF!="Other (List) "</formula>
    </cfRule>
  </conditionalFormatting>
  <conditionalFormatting sqref="C501:D501">
    <cfRule type="expression" dxfId="30" priority="487">
      <formula>#REF!="Other (Specify in Notes)"</formula>
    </cfRule>
    <cfRule type="expression" dxfId="29" priority="488">
      <formula>#REF!="Other (List) "</formula>
    </cfRule>
  </conditionalFormatting>
  <conditionalFormatting sqref="C503:D503">
    <cfRule type="expression" dxfId="28" priority="489">
      <formula>#REF!="Other (Specify in Notes)"</formula>
    </cfRule>
    <cfRule type="expression" dxfId="27" priority="490">
      <formula>#REF!="Other (List) "</formula>
    </cfRule>
  </conditionalFormatting>
  <conditionalFormatting sqref="C505:D505">
    <cfRule type="expression" dxfId="26" priority="491">
      <formula>#REF!="Other (Specify in Notes)"</formula>
    </cfRule>
    <cfRule type="expression" dxfId="25" priority="492">
      <formula>#REF!="Other (List) "</formula>
    </cfRule>
  </conditionalFormatting>
  <conditionalFormatting sqref="C507:D507">
    <cfRule type="expression" dxfId="24" priority="493">
      <formula>#REF!="Other (Specify in Notes)"</formula>
    </cfRule>
    <cfRule type="expression" dxfId="23" priority="494">
      <formula>#REF!="Other (List) "</formula>
    </cfRule>
  </conditionalFormatting>
  <conditionalFormatting sqref="C509:D509">
    <cfRule type="expression" dxfId="22" priority="495">
      <formula>#REF!="Other (Specify in Notes)"</formula>
    </cfRule>
    <cfRule type="expression" dxfId="21" priority="496">
      <formula>#REF!="Other (List) "</formula>
    </cfRule>
  </conditionalFormatting>
  <conditionalFormatting sqref="C511:D511">
    <cfRule type="expression" dxfId="20" priority="497">
      <formula>#REF!="Other (Specify in Notes)"</formula>
    </cfRule>
    <cfRule type="expression" dxfId="19" priority="498">
      <formula>#REF!="Other (List) "</formula>
    </cfRule>
  </conditionalFormatting>
  <conditionalFormatting sqref="C513:D513">
    <cfRule type="expression" dxfId="18" priority="499">
      <formula>#REF!="Other (Specify in Notes)"</formula>
    </cfRule>
    <cfRule type="expression" dxfId="17" priority="500">
      <formula>#REF!="Other (List) "</formula>
    </cfRule>
  </conditionalFormatting>
  <conditionalFormatting sqref="V14:W513">
    <cfRule type="expression" dxfId="16" priority="501">
      <formula>$V14&gt;=1</formula>
    </cfRule>
  </conditionalFormatting>
  <dataValidations count="1">
    <dataValidation type="decimal" allowBlank="1" showInputMessage="1" showErrorMessage="1" prompt="Number FUNDED by grant attending training. Use a whole number, Do NOT use alphabet" sqref="N14:V513" xr:uid="{00000000-0002-0000-0600-000002000000}">
      <formula1>0</formula1>
      <formula2>5000</formula2>
    </dataValidation>
  </dataValidations>
  <pageMargins left="0.25" right="0.25" top="0.75" bottom="0.75" header="0" footer="0"/>
  <pageSetup paperSize="5" orientation="landscape"/>
  <extLst>
    <ext xmlns:x14="http://schemas.microsoft.com/office/spreadsheetml/2009/9/main" uri="{CCE6A557-97BC-4b89-ADB6-D9C93CAAB3DF}">
      <x14:dataValidations xmlns:xm="http://schemas.microsoft.com/office/excel/2006/main" count="2">
        <x14:dataValidation type="list" allowBlank="1" showInputMessage="1" showErrorMessage="1" prompt="Select an option from drop-down box. " xr:uid="{00000000-0002-0000-0600-000000000000}">
          <x14:formula1>
            <xm:f>'Pick List '!$G$15:$G$16</xm:f>
          </x14:formula1>
          <xm:sqref>E14:G513</xm:sqref>
        </x14:dataValidation>
        <x14:dataValidation type="list" allowBlank="1" showInputMessage="1" showErrorMessage="1" prompt="Select an option from drop-down box. " xr:uid="{00000000-0002-0000-0600-000001000000}">
          <x14:formula1>
            <xm:f>'Pick List '!$T$99:$T$103</xm:f>
          </x14:formula1>
          <xm:sqref>C14:C513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7030A0"/>
  </sheetPr>
  <dimension ref="A1:U1000"/>
  <sheetViews>
    <sheetView workbookViewId="0"/>
  </sheetViews>
  <sheetFormatPr defaultColWidth="14.42578125" defaultRowHeight="15" customHeight="1" x14ac:dyDescent="0.25"/>
  <cols>
    <col min="1" max="1" width="4.7109375" customWidth="1"/>
    <col min="2" max="2" width="11" customWidth="1"/>
    <col min="3" max="3" width="10.7109375" customWidth="1"/>
    <col min="4" max="4" width="12.140625" customWidth="1"/>
    <col min="5" max="5" width="10.140625" customWidth="1"/>
    <col min="6" max="6" width="11" customWidth="1"/>
    <col min="7" max="7" width="13.42578125" customWidth="1"/>
    <col min="8" max="8" width="17" customWidth="1"/>
    <col min="9" max="9" width="18.42578125" customWidth="1"/>
    <col min="10" max="10" width="16.140625" customWidth="1"/>
    <col min="11" max="11" width="34.140625" customWidth="1"/>
    <col min="12" max="12" width="10.42578125" customWidth="1"/>
    <col min="13" max="13" width="14.140625" customWidth="1"/>
    <col min="14" max="14" width="13.28515625" customWidth="1"/>
    <col min="15" max="15" width="12.140625" customWidth="1"/>
    <col min="16" max="16" width="5.7109375" customWidth="1"/>
    <col min="17" max="26" width="8.7109375" customWidth="1"/>
  </cols>
  <sheetData>
    <row r="1" spans="1:21" ht="60" customHeight="1" x14ac:dyDescent="0.25">
      <c r="A1" s="151" t="s">
        <v>94</v>
      </c>
      <c r="B1" s="152"/>
      <c r="C1" s="153" t="s">
        <v>218</v>
      </c>
      <c r="D1" s="153"/>
      <c r="E1" s="153"/>
      <c r="F1" s="154" t="s">
        <v>219</v>
      </c>
      <c r="G1" s="154"/>
      <c r="H1" s="155" t="s">
        <v>220</v>
      </c>
      <c r="I1" s="156" t="s">
        <v>221</v>
      </c>
      <c r="J1" s="157" t="s">
        <v>222</v>
      </c>
      <c r="K1" s="158" t="s">
        <v>148</v>
      </c>
      <c r="L1" s="159"/>
      <c r="M1" s="160" t="s">
        <v>223</v>
      </c>
      <c r="N1" s="155" t="s">
        <v>224</v>
      </c>
      <c r="O1" s="810" t="s">
        <v>148</v>
      </c>
      <c r="P1" s="764"/>
      <c r="Q1" s="764"/>
      <c r="R1" s="764"/>
      <c r="S1" s="764"/>
      <c r="T1" s="764"/>
      <c r="U1" s="765"/>
    </row>
    <row r="2" spans="1:21" ht="19.5" customHeight="1" x14ac:dyDescent="0.25">
      <c r="A2" s="811" t="str">
        <f>'1 GRANTEE INFO &amp; UPDATES'!A1</f>
        <v>WV Bureau for Behavioral Health - SOR - PRSS DOCR</v>
      </c>
      <c r="B2" s="741"/>
      <c r="C2" s="741"/>
      <c r="D2" s="741"/>
      <c r="E2" s="741"/>
      <c r="F2" s="741"/>
      <c r="G2" s="741"/>
      <c r="H2" s="741"/>
      <c r="I2" s="741"/>
      <c r="J2" s="741"/>
      <c r="K2" s="741"/>
      <c r="L2" s="741"/>
      <c r="M2" s="741"/>
      <c r="N2" s="741"/>
      <c r="O2" s="741"/>
      <c r="P2" s="741"/>
      <c r="Q2" s="741"/>
      <c r="R2" s="741"/>
      <c r="S2" s="741"/>
      <c r="T2" s="741"/>
      <c r="U2" s="742"/>
    </row>
    <row r="3" spans="1:21" ht="19.5" customHeight="1" x14ac:dyDescent="0.25">
      <c r="A3" s="812">
        <f>'1 GRANTEE INFO &amp; UPDATES'!P3</f>
        <v>0</v>
      </c>
      <c r="B3" s="764"/>
      <c r="C3" s="764"/>
      <c r="D3" s="764"/>
      <c r="E3" s="764"/>
      <c r="F3" s="764"/>
      <c r="G3" s="764"/>
      <c r="H3" s="764"/>
      <c r="I3" s="764"/>
      <c r="J3" s="764"/>
      <c r="K3" s="764"/>
      <c r="L3" s="764"/>
      <c r="M3" s="764"/>
      <c r="N3" s="764"/>
      <c r="O3" s="764"/>
      <c r="P3" s="764"/>
      <c r="Q3" s="764"/>
      <c r="R3" s="764"/>
      <c r="S3" s="764"/>
      <c r="T3" s="764"/>
      <c r="U3" s="765"/>
    </row>
    <row r="4" spans="1:21" ht="19.5" customHeight="1" x14ac:dyDescent="0.25">
      <c r="A4" s="813" t="str">
        <f>'1 GRANTEE INFO &amp; UPDATES'!A2</f>
        <v xml:space="preserve">Program reports need to be submitted electronically, via e-mail to bbhreporting@wv.gov within 25 calendar days of the end of each month </v>
      </c>
      <c r="B4" s="764"/>
      <c r="C4" s="764"/>
      <c r="D4" s="764"/>
      <c r="E4" s="764"/>
      <c r="F4" s="764"/>
      <c r="G4" s="764"/>
      <c r="H4" s="764"/>
      <c r="I4" s="764"/>
      <c r="J4" s="764"/>
      <c r="K4" s="764"/>
      <c r="L4" s="764"/>
      <c r="M4" s="764"/>
      <c r="N4" s="764"/>
      <c r="O4" s="764"/>
      <c r="P4" s="764"/>
      <c r="Q4" s="764"/>
      <c r="R4" s="764"/>
      <c r="S4" s="764"/>
      <c r="T4" s="764"/>
      <c r="U4" s="765"/>
    </row>
    <row r="5" spans="1:21" ht="20.25" customHeight="1" x14ac:dyDescent="0.25">
      <c r="A5" s="808" t="s">
        <v>225</v>
      </c>
      <c r="B5" s="462"/>
      <c r="C5" s="462"/>
      <c r="D5" s="462"/>
      <c r="E5" s="462"/>
      <c r="F5" s="462"/>
      <c r="G5" s="462"/>
      <c r="H5" s="462"/>
      <c r="I5" s="462"/>
      <c r="J5" s="462"/>
      <c r="K5" s="462"/>
      <c r="L5" s="462"/>
      <c r="M5" s="462"/>
      <c r="N5" s="462"/>
      <c r="O5" s="462"/>
      <c r="P5" s="462"/>
      <c r="Q5" s="462"/>
      <c r="R5" s="462"/>
      <c r="S5" s="462"/>
      <c r="T5" s="462"/>
      <c r="U5" s="463"/>
    </row>
    <row r="6" spans="1:21" ht="19.5" customHeight="1" x14ac:dyDescent="0.25">
      <c r="A6" s="814" t="s">
        <v>226</v>
      </c>
      <c r="B6" s="462"/>
      <c r="C6" s="462"/>
      <c r="D6" s="462"/>
      <c r="E6" s="463"/>
      <c r="F6" s="772" t="str">
        <f>'1 GRANTEE INFO &amp; UPDATES'!E5</f>
        <v>PRSS DOCR</v>
      </c>
      <c r="G6" s="462"/>
      <c r="H6" s="462"/>
      <c r="I6" s="462"/>
      <c r="J6" s="463"/>
      <c r="K6" s="802" t="s">
        <v>0</v>
      </c>
      <c r="L6" s="462"/>
      <c r="M6" s="463"/>
      <c r="N6" s="772" t="str">
        <f>'1 GRANTEE INFO &amp; UPDATES'!O5</f>
        <v>Legal Name of Agency</v>
      </c>
      <c r="O6" s="462"/>
      <c r="P6" s="462"/>
      <c r="Q6" s="462"/>
      <c r="R6" s="462"/>
      <c r="S6" s="462"/>
      <c r="T6" s="462"/>
      <c r="U6" s="463"/>
    </row>
    <row r="7" spans="1:21" x14ac:dyDescent="0.25">
      <c r="A7" s="805" t="s">
        <v>227</v>
      </c>
      <c r="B7" s="462"/>
      <c r="C7" s="462"/>
      <c r="D7" s="462"/>
      <c r="E7" s="463"/>
      <c r="F7" s="748" t="str">
        <f>'1 GRANTEE INFO &amp; UPDATES'!E6</f>
        <v xml:space="preserve">Physical location of the program </v>
      </c>
      <c r="G7" s="462"/>
      <c r="H7" s="462"/>
      <c r="I7" s="462"/>
      <c r="J7" s="463"/>
      <c r="K7" s="806" t="s">
        <v>109</v>
      </c>
      <c r="L7" s="462"/>
      <c r="M7" s="463"/>
      <c r="N7" s="752" t="str">
        <f>'1 GRANTEE INFO &amp; UPDATES'!O6</f>
        <v>Contact Name or Names</v>
      </c>
      <c r="O7" s="462"/>
      <c r="P7" s="462"/>
      <c r="Q7" s="462"/>
      <c r="R7" s="462"/>
      <c r="S7" s="462"/>
      <c r="T7" s="462"/>
      <c r="U7" s="463"/>
    </row>
    <row r="8" spans="1:21" ht="15" customHeight="1" x14ac:dyDescent="0.25">
      <c r="A8" s="815" t="s">
        <v>152</v>
      </c>
      <c r="B8" s="754"/>
      <c r="C8" s="754"/>
      <c r="D8" s="754"/>
      <c r="E8" s="755"/>
      <c r="F8" s="759">
        <f>'1 GRANTEE INFO &amp; UPDATES'!E7</f>
        <v>0</v>
      </c>
      <c r="G8" s="754"/>
      <c r="H8" s="754"/>
      <c r="I8" s="754"/>
      <c r="J8" s="755"/>
      <c r="K8" s="805" t="s">
        <v>110</v>
      </c>
      <c r="L8" s="462"/>
      <c r="M8" s="463"/>
      <c r="N8" s="748" t="str">
        <f>'1 GRANTEE INFO &amp; UPDATES'!O7</f>
        <v>Phone number that contact(s) can be reached</v>
      </c>
      <c r="O8" s="462"/>
      <c r="P8" s="462"/>
      <c r="Q8" s="462"/>
      <c r="R8" s="462"/>
      <c r="S8" s="462"/>
      <c r="T8" s="462"/>
      <c r="U8" s="463"/>
    </row>
    <row r="9" spans="1:21" x14ac:dyDescent="0.25">
      <c r="A9" s="756"/>
      <c r="B9" s="757"/>
      <c r="C9" s="757"/>
      <c r="D9" s="757"/>
      <c r="E9" s="758"/>
      <c r="F9" s="756"/>
      <c r="G9" s="757"/>
      <c r="H9" s="757"/>
      <c r="I9" s="757"/>
      <c r="J9" s="758"/>
      <c r="K9" s="805" t="s">
        <v>111</v>
      </c>
      <c r="L9" s="462"/>
      <c r="M9" s="463"/>
      <c r="N9" s="795" t="str">
        <f>'1 GRANTEE INFO &amp; UPDATES'!O8</f>
        <v>G25****</v>
      </c>
      <c r="O9" s="462"/>
      <c r="P9" s="462"/>
      <c r="Q9" s="462"/>
      <c r="R9" s="462"/>
      <c r="S9" s="462"/>
      <c r="T9" s="462"/>
      <c r="U9" s="463"/>
    </row>
    <row r="10" spans="1:21" x14ac:dyDescent="0.25">
      <c r="A10" s="802" t="s">
        <v>228</v>
      </c>
      <c r="B10" s="462"/>
      <c r="C10" s="462"/>
      <c r="D10" s="462"/>
      <c r="E10" s="750"/>
      <c r="F10" s="792" t="str">
        <f>'1 GRANTEE INFO &amp; UPDATES'!E9</f>
        <v>October 1 - 31</v>
      </c>
      <c r="G10" s="462"/>
      <c r="H10" s="462"/>
      <c r="I10" s="463"/>
      <c r="J10" s="161">
        <f>'1 GRANTEE INFO &amp; UPDATES'!I9</f>
        <v>2025</v>
      </c>
      <c r="K10" s="802" t="s">
        <v>229</v>
      </c>
      <c r="L10" s="462"/>
      <c r="M10" s="463"/>
      <c r="N10" s="807" t="str">
        <f>'1 GRANTEE INFO &amp; UPDATES'!O9</f>
        <v>1000****</v>
      </c>
      <c r="O10" s="462"/>
      <c r="P10" s="462"/>
      <c r="Q10" s="462"/>
      <c r="R10" s="462"/>
      <c r="S10" s="462"/>
      <c r="T10" s="462"/>
      <c r="U10" s="463"/>
    </row>
    <row r="11" spans="1:21" ht="18.75" customHeight="1" x14ac:dyDescent="0.25">
      <c r="A11" s="808" t="s">
        <v>230</v>
      </c>
      <c r="B11" s="462"/>
      <c r="C11" s="462"/>
      <c r="D11" s="462"/>
      <c r="E11" s="462"/>
      <c r="F11" s="462"/>
      <c r="G11" s="462"/>
      <c r="H11" s="462"/>
      <c r="I11" s="462"/>
      <c r="J11" s="462"/>
      <c r="K11" s="462"/>
      <c r="L11" s="462"/>
      <c r="M11" s="462"/>
      <c r="N11" s="462"/>
      <c r="O11" s="462"/>
      <c r="P11" s="462"/>
      <c r="Q11" s="462"/>
      <c r="R11" s="462"/>
      <c r="S11" s="462"/>
      <c r="T11" s="462"/>
      <c r="U11" s="463"/>
    </row>
    <row r="12" spans="1:21" ht="60" customHeight="1" x14ac:dyDescent="0.25">
      <c r="A12" s="162" t="s">
        <v>94</v>
      </c>
      <c r="B12" s="803" t="s">
        <v>231</v>
      </c>
      <c r="C12" s="733"/>
      <c r="D12" s="734"/>
      <c r="E12" s="163"/>
      <c r="F12" s="804" t="s">
        <v>232</v>
      </c>
      <c r="G12" s="462"/>
      <c r="H12" s="462"/>
      <c r="I12" s="462"/>
      <c r="J12" s="462"/>
      <c r="K12" s="463"/>
      <c r="L12" s="164"/>
      <c r="M12" s="809" t="s">
        <v>233</v>
      </c>
      <c r="N12" s="741"/>
      <c r="O12" s="741"/>
      <c r="P12" s="741"/>
      <c r="Q12" s="741"/>
      <c r="R12" s="741"/>
      <c r="S12" s="741"/>
      <c r="T12" s="741"/>
      <c r="U12" s="742"/>
    </row>
    <row r="13" spans="1:21" ht="75" x14ac:dyDescent="0.25">
      <c r="A13" s="152" t="s">
        <v>94</v>
      </c>
      <c r="B13" s="165" t="s">
        <v>234</v>
      </c>
      <c r="C13" s="153" t="s">
        <v>218</v>
      </c>
      <c r="D13" s="166" t="s">
        <v>235</v>
      </c>
      <c r="E13" s="167"/>
      <c r="F13" s="168" t="s">
        <v>219</v>
      </c>
      <c r="G13" s="169" t="s">
        <v>236</v>
      </c>
      <c r="H13" s="170" t="s">
        <v>220</v>
      </c>
      <c r="I13" s="171" t="s">
        <v>221</v>
      </c>
      <c r="J13" s="172" t="s">
        <v>222</v>
      </c>
      <c r="K13" s="158" t="s">
        <v>148</v>
      </c>
      <c r="L13" s="159"/>
      <c r="M13" s="160" t="s">
        <v>223</v>
      </c>
      <c r="N13" s="155" t="s">
        <v>224</v>
      </c>
      <c r="O13" s="810" t="s">
        <v>148</v>
      </c>
      <c r="P13" s="764"/>
      <c r="Q13" s="764"/>
      <c r="R13" s="764"/>
      <c r="S13" s="764"/>
      <c r="T13" s="764"/>
      <c r="U13" s="765"/>
    </row>
    <row r="14" spans="1:21" ht="39.75" customHeight="1" x14ac:dyDescent="0.25">
      <c r="A14" s="173">
        <f t="shared" ref="A14:A268" si="0">ROW(A1)</f>
        <v>1</v>
      </c>
      <c r="B14" s="174"/>
      <c r="C14" s="175"/>
      <c r="D14" s="176"/>
      <c r="E14" s="177"/>
      <c r="F14" s="178"/>
      <c r="G14" s="178"/>
      <c r="H14" s="179"/>
      <c r="I14" s="180"/>
      <c r="J14" s="181"/>
      <c r="K14" s="182"/>
      <c r="L14" s="183"/>
      <c r="M14" s="184"/>
      <c r="N14" s="179"/>
      <c r="O14" s="801"/>
      <c r="P14" s="462"/>
      <c r="Q14" s="462"/>
      <c r="R14" s="462"/>
      <c r="S14" s="462"/>
      <c r="T14" s="462"/>
      <c r="U14" s="463"/>
    </row>
    <row r="15" spans="1:21" ht="39.75" customHeight="1" x14ac:dyDescent="0.25">
      <c r="A15" s="173">
        <f t="shared" si="0"/>
        <v>2</v>
      </c>
      <c r="B15" s="174"/>
      <c r="C15" s="175"/>
      <c r="D15" s="176"/>
      <c r="E15" s="177"/>
      <c r="F15" s="178"/>
      <c r="G15" s="178"/>
      <c r="H15" s="179"/>
      <c r="I15" s="180"/>
      <c r="J15" s="181"/>
      <c r="K15" s="182"/>
      <c r="L15" s="183"/>
      <c r="M15" s="184"/>
      <c r="N15" s="179"/>
      <c r="O15" s="801"/>
      <c r="P15" s="462"/>
      <c r="Q15" s="462"/>
      <c r="R15" s="462"/>
      <c r="S15" s="462"/>
      <c r="T15" s="462"/>
      <c r="U15" s="463"/>
    </row>
    <row r="16" spans="1:21" ht="39.75" customHeight="1" x14ac:dyDescent="0.25">
      <c r="A16" s="173">
        <f t="shared" si="0"/>
        <v>3</v>
      </c>
      <c r="B16" s="174"/>
      <c r="C16" s="175"/>
      <c r="D16" s="176"/>
      <c r="E16" s="177"/>
      <c r="F16" s="178"/>
      <c r="G16" s="178"/>
      <c r="H16" s="179"/>
      <c r="I16" s="180"/>
      <c r="J16" s="181"/>
      <c r="K16" s="182"/>
      <c r="L16" s="183"/>
      <c r="M16" s="184"/>
      <c r="N16" s="179"/>
      <c r="O16" s="801"/>
      <c r="P16" s="462"/>
      <c r="Q16" s="462"/>
      <c r="R16" s="462"/>
      <c r="S16" s="462"/>
      <c r="T16" s="462"/>
      <c r="U16" s="463"/>
    </row>
    <row r="17" spans="1:21" ht="39.75" customHeight="1" x14ac:dyDescent="0.25">
      <c r="A17" s="173">
        <f t="shared" si="0"/>
        <v>4</v>
      </c>
      <c r="B17" s="174"/>
      <c r="C17" s="175"/>
      <c r="D17" s="176"/>
      <c r="E17" s="177"/>
      <c r="F17" s="178"/>
      <c r="G17" s="178"/>
      <c r="H17" s="179"/>
      <c r="I17" s="180"/>
      <c r="J17" s="181"/>
      <c r="K17" s="182"/>
      <c r="L17" s="183"/>
      <c r="M17" s="184"/>
      <c r="N17" s="179"/>
      <c r="O17" s="801"/>
      <c r="P17" s="462"/>
      <c r="Q17" s="462"/>
      <c r="R17" s="462"/>
      <c r="S17" s="462"/>
      <c r="T17" s="462"/>
      <c r="U17" s="463"/>
    </row>
    <row r="18" spans="1:21" ht="39.75" customHeight="1" x14ac:dyDescent="0.25">
      <c r="A18" s="173">
        <f t="shared" si="0"/>
        <v>5</v>
      </c>
      <c r="B18" s="174"/>
      <c r="C18" s="175"/>
      <c r="D18" s="176"/>
      <c r="E18" s="177"/>
      <c r="F18" s="178"/>
      <c r="G18" s="178"/>
      <c r="H18" s="179"/>
      <c r="I18" s="180"/>
      <c r="J18" s="181"/>
      <c r="K18" s="182"/>
      <c r="L18" s="183"/>
      <c r="M18" s="184"/>
      <c r="N18" s="179"/>
      <c r="O18" s="801"/>
      <c r="P18" s="462"/>
      <c r="Q18" s="462"/>
      <c r="R18" s="462"/>
      <c r="S18" s="462"/>
      <c r="T18" s="462"/>
      <c r="U18" s="463"/>
    </row>
    <row r="19" spans="1:21" ht="39.75" customHeight="1" x14ac:dyDescent="0.25">
      <c r="A19" s="173">
        <f t="shared" si="0"/>
        <v>6</v>
      </c>
      <c r="B19" s="174"/>
      <c r="C19" s="175"/>
      <c r="D19" s="176"/>
      <c r="E19" s="177"/>
      <c r="F19" s="178"/>
      <c r="G19" s="178"/>
      <c r="H19" s="179"/>
      <c r="I19" s="180"/>
      <c r="J19" s="181"/>
      <c r="K19" s="182"/>
      <c r="L19" s="183"/>
      <c r="M19" s="184"/>
      <c r="N19" s="179"/>
      <c r="O19" s="801"/>
      <c r="P19" s="462"/>
      <c r="Q19" s="462"/>
      <c r="R19" s="462"/>
      <c r="S19" s="462"/>
      <c r="T19" s="462"/>
      <c r="U19" s="463"/>
    </row>
    <row r="20" spans="1:21" ht="39.75" customHeight="1" x14ac:dyDescent="0.25">
      <c r="A20" s="173">
        <f t="shared" si="0"/>
        <v>7</v>
      </c>
      <c r="B20" s="174"/>
      <c r="C20" s="175"/>
      <c r="D20" s="176"/>
      <c r="E20" s="177"/>
      <c r="F20" s="178"/>
      <c r="G20" s="178"/>
      <c r="H20" s="179"/>
      <c r="I20" s="180"/>
      <c r="J20" s="181"/>
      <c r="K20" s="182"/>
      <c r="L20" s="183"/>
      <c r="M20" s="184"/>
      <c r="N20" s="179"/>
      <c r="O20" s="801"/>
      <c r="P20" s="462"/>
      <c r="Q20" s="462"/>
      <c r="R20" s="462"/>
      <c r="S20" s="462"/>
      <c r="T20" s="462"/>
      <c r="U20" s="463"/>
    </row>
    <row r="21" spans="1:21" ht="39.75" customHeight="1" x14ac:dyDescent="0.25">
      <c r="A21" s="173">
        <f t="shared" si="0"/>
        <v>8</v>
      </c>
      <c r="B21" s="174"/>
      <c r="C21" s="175"/>
      <c r="D21" s="176"/>
      <c r="E21" s="177"/>
      <c r="F21" s="178"/>
      <c r="G21" s="178"/>
      <c r="H21" s="179"/>
      <c r="I21" s="180"/>
      <c r="J21" s="181"/>
      <c r="K21" s="182"/>
      <c r="L21" s="183"/>
      <c r="M21" s="184"/>
      <c r="N21" s="179"/>
      <c r="O21" s="801"/>
      <c r="P21" s="462"/>
      <c r="Q21" s="462"/>
      <c r="R21" s="462"/>
      <c r="S21" s="462"/>
      <c r="T21" s="462"/>
      <c r="U21" s="463"/>
    </row>
    <row r="22" spans="1:21" ht="39.75" customHeight="1" x14ac:dyDescent="0.25">
      <c r="A22" s="173">
        <f t="shared" si="0"/>
        <v>9</v>
      </c>
      <c r="B22" s="174"/>
      <c r="C22" s="175"/>
      <c r="D22" s="176"/>
      <c r="E22" s="177"/>
      <c r="F22" s="178"/>
      <c r="G22" s="178"/>
      <c r="H22" s="179"/>
      <c r="I22" s="180"/>
      <c r="J22" s="181"/>
      <c r="K22" s="182"/>
      <c r="L22" s="183"/>
      <c r="M22" s="184"/>
      <c r="N22" s="179"/>
      <c r="O22" s="801"/>
      <c r="P22" s="462"/>
      <c r="Q22" s="462"/>
      <c r="R22" s="462"/>
      <c r="S22" s="462"/>
      <c r="T22" s="462"/>
      <c r="U22" s="463"/>
    </row>
    <row r="23" spans="1:21" ht="39.75" customHeight="1" x14ac:dyDescent="0.25">
      <c r="A23" s="173">
        <f t="shared" si="0"/>
        <v>10</v>
      </c>
      <c r="B23" s="174"/>
      <c r="C23" s="175"/>
      <c r="D23" s="176"/>
      <c r="E23" s="177"/>
      <c r="F23" s="178"/>
      <c r="G23" s="178"/>
      <c r="H23" s="179"/>
      <c r="I23" s="180"/>
      <c r="J23" s="181"/>
      <c r="K23" s="182"/>
      <c r="L23" s="183"/>
      <c r="M23" s="184"/>
      <c r="N23" s="179"/>
      <c r="O23" s="801"/>
      <c r="P23" s="462"/>
      <c r="Q23" s="462"/>
      <c r="R23" s="462"/>
      <c r="S23" s="462"/>
      <c r="T23" s="462"/>
      <c r="U23" s="463"/>
    </row>
    <row r="24" spans="1:21" ht="39.75" customHeight="1" x14ac:dyDescent="0.25">
      <c r="A24" s="173">
        <f t="shared" si="0"/>
        <v>11</v>
      </c>
      <c r="B24" s="174"/>
      <c r="C24" s="175"/>
      <c r="D24" s="176"/>
      <c r="E24" s="177"/>
      <c r="F24" s="178"/>
      <c r="G24" s="178"/>
      <c r="H24" s="179"/>
      <c r="I24" s="180"/>
      <c r="J24" s="181"/>
      <c r="K24" s="182"/>
      <c r="L24" s="183"/>
      <c r="M24" s="184"/>
      <c r="N24" s="179"/>
      <c r="O24" s="801"/>
      <c r="P24" s="462"/>
      <c r="Q24" s="462"/>
      <c r="R24" s="462"/>
      <c r="S24" s="462"/>
      <c r="T24" s="462"/>
      <c r="U24" s="463"/>
    </row>
    <row r="25" spans="1:21" ht="39.75" customHeight="1" x14ac:dyDescent="0.25">
      <c r="A25" s="173">
        <f t="shared" si="0"/>
        <v>12</v>
      </c>
      <c r="B25" s="174"/>
      <c r="C25" s="175"/>
      <c r="D25" s="176"/>
      <c r="E25" s="177"/>
      <c r="F25" s="178"/>
      <c r="G25" s="178"/>
      <c r="H25" s="179"/>
      <c r="I25" s="180"/>
      <c r="J25" s="181"/>
      <c r="K25" s="182"/>
      <c r="L25" s="183"/>
      <c r="M25" s="184"/>
      <c r="N25" s="179"/>
      <c r="O25" s="801"/>
      <c r="P25" s="462"/>
      <c r="Q25" s="462"/>
      <c r="R25" s="462"/>
      <c r="S25" s="462"/>
      <c r="T25" s="462"/>
      <c r="U25" s="463"/>
    </row>
    <row r="26" spans="1:21" ht="39.75" customHeight="1" x14ac:dyDescent="0.25">
      <c r="A26" s="173">
        <f t="shared" si="0"/>
        <v>13</v>
      </c>
      <c r="B26" s="174"/>
      <c r="C26" s="175"/>
      <c r="D26" s="176"/>
      <c r="E26" s="177"/>
      <c r="F26" s="178"/>
      <c r="G26" s="178"/>
      <c r="H26" s="179"/>
      <c r="I26" s="180"/>
      <c r="J26" s="181"/>
      <c r="K26" s="182"/>
      <c r="L26" s="183"/>
      <c r="M26" s="184"/>
      <c r="N26" s="179"/>
      <c r="O26" s="801"/>
      <c r="P26" s="462"/>
      <c r="Q26" s="462"/>
      <c r="R26" s="462"/>
      <c r="S26" s="462"/>
      <c r="T26" s="462"/>
      <c r="U26" s="463"/>
    </row>
    <row r="27" spans="1:21" ht="39.75" customHeight="1" x14ac:dyDescent="0.25">
      <c r="A27" s="173">
        <f t="shared" si="0"/>
        <v>14</v>
      </c>
      <c r="B27" s="174"/>
      <c r="C27" s="175"/>
      <c r="D27" s="176"/>
      <c r="E27" s="177"/>
      <c r="F27" s="178"/>
      <c r="G27" s="178"/>
      <c r="H27" s="179"/>
      <c r="I27" s="180"/>
      <c r="J27" s="181"/>
      <c r="K27" s="182"/>
      <c r="L27" s="183"/>
      <c r="M27" s="184"/>
      <c r="N27" s="179"/>
      <c r="O27" s="801"/>
      <c r="P27" s="462"/>
      <c r="Q27" s="462"/>
      <c r="R27" s="462"/>
      <c r="S27" s="462"/>
      <c r="T27" s="462"/>
      <c r="U27" s="463"/>
    </row>
    <row r="28" spans="1:21" ht="39.75" customHeight="1" x14ac:dyDescent="0.25">
      <c r="A28" s="173">
        <f t="shared" si="0"/>
        <v>15</v>
      </c>
      <c r="B28" s="174"/>
      <c r="C28" s="175"/>
      <c r="D28" s="176"/>
      <c r="E28" s="177"/>
      <c r="F28" s="178"/>
      <c r="G28" s="178"/>
      <c r="H28" s="179"/>
      <c r="I28" s="180"/>
      <c r="J28" s="181"/>
      <c r="K28" s="182"/>
      <c r="L28" s="183"/>
      <c r="M28" s="184"/>
      <c r="N28" s="179"/>
      <c r="O28" s="801"/>
      <c r="P28" s="462"/>
      <c r="Q28" s="462"/>
      <c r="R28" s="462"/>
      <c r="S28" s="462"/>
      <c r="T28" s="462"/>
      <c r="U28" s="463"/>
    </row>
    <row r="29" spans="1:21" ht="39.75" customHeight="1" x14ac:dyDescent="0.25">
      <c r="A29" s="173">
        <f t="shared" si="0"/>
        <v>16</v>
      </c>
      <c r="B29" s="174"/>
      <c r="C29" s="175"/>
      <c r="D29" s="176"/>
      <c r="E29" s="177"/>
      <c r="F29" s="178"/>
      <c r="G29" s="178"/>
      <c r="H29" s="179"/>
      <c r="I29" s="180"/>
      <c r="J29" s="181"/>
      <c r="K29" s="182"/>
      <c r="L29" s="183"/>
      <c r="M29" s="184"/>
      <c r="N29" s="179"/>
      <c r="O29" s="801"/>
      <c r="P29" s="462"/>
      <c r="Q29" s="462"/>
      <c r="R29" s="462"/>
      <c r="S29" s="462"/>
      <c r="T29" s="462"/>
      <c r="U29" s="463"/>
    </row>
    <row r="30" spans="1:21" ht="39.75" customHeight="1" x14ac:dyDescent="0.25">
      <c r="A30" s="173">
        <f t="shared" si="0"/>
        <v>17</v>
      </c>
      <c r="B30" s="174"/>
      <c r="C30" s="175"/>
      <c r="D30" s="176"/>
      <c r="E30" s="177"/>
      <c r="F30" s="178"/>
      <c r="G30" s="178"/>
      <c r="H30" s="179"/>
      <c r="I30" s="180"/>
      <c r="J30" s="181"/>
      <c r="K30" s="182"/>
      <c r="L30" s="183"/>
      <c r="M30" s="184"/>
      <c r="N30" s="179"/>
      <c r="O30" s="801"/>
      <c r="P30" s="462"/>
      <c r="Q30" s="462"/>
      <c r="R30" s="462"/>
      <c r="S30" s="462"/>
      <c r="T30" s="462"/>
      <c r="U30" s="463"/>
    </row>
    <row r="31" spans="1:21" ht="39.75" customHeight="1" x14ac:dyDescent="0.25">
      <c r="A31" s="173">
        <f t="shared" si="0"/>
        <v>18</v>
      </c>
      <c r="B31" s="174"/>
      <c r="C31" s="175"/>
      <c r="D31" s="176"/>
      <c r="E31" s="177"/>
      <c r="F31" s="178"/>
      <c r="G31" s="178"/>
      <c r="H31" s="179"/>
      <c r="I31" s="180"/>
      <c r="J31" s="181"/>
      <c r="K31" s="182"/>
      <c r="L31" s="183"/>
      <c r="M31" s="184"/>
      <c r="N31" s="179"/>
      <c r="O31" s="801"/>
      <c r="P31" s="462"/>
      <c r="Q31" s="462"/>
      <c r="R31" s="462"/>
      <c r="S31" s="462"/>
      <c r="T31" s="462"/>
      <c r="U31" s="463"/>
    </row>
    <row r="32" spans="1:21" ht="39.75" customHeight="1" x14ac:dyDescent="0.25">
      <c r="A32" s="173">
        <f t="shared" si="0"/>
        <v>19</v>
      </c>
      <c r="B32" s="174"/>
      <c r="C32" s="175"/>
      <c r="D32" s="176"/>
      <c r="E32" s="177"/>
      <c r="F32" s="178"/>
      <c r="G32" s="178"/>
      <c r="H32" s="179"/>
      <c r="I32" s="180"/>
      <c r="J32" s="181"/>
      <c r="K32" s="182"/>
      <c r="L32" s="183"/>
      <c r="M32" s="184"/>
      <c r="N32" s="179"/>
      <c r="O32" s="801"/>
      <c r="P32" s="462"/>
      <c r="Q32" s="462"/>
      <c r="R32" s="462"/>
      <c r="S32" s="462"/>
      <c r="T32" s="462"/>
      <c r="U32" s="463"/>
    </row>
    <row r="33" spans="1:21" ht="39.75" customHeight="1" x14ac:dyDescent="0.25">
      <c r="A33" s="173">
        <f t="shared" si="0"/>
        <v>20</v>
      </c>
      <c r="B33" s="174"/>
      <c r="C33" s="175"/>
      <c r="D33" s="176"/>
      <c r="E33" s="177"/>
      <c r="F33" s="178"/>
      <c r="G33" s="178"/>
      <c r="H33" s="179"/>
      <c r="I33" s="180"/>
      <c r="J33" s="181"/>
      <c r="K33" s="182"/>
      <c r="L33" s="183"/>
      <c r="M33" s="184"/>
      <c r="N33" s="179"/>
      <c r="O33" s="801"/>
      <c r="P33" s="462"/>
      <c r="Q33" s="462"/>
      <c r="R33" s="462"/>
      <c r="S33" s="462"/>
      <c r="T33" s="462"/>
      <c r="U33" s="463"/>
    </row>
    <row r="34" spans="1:21" ht="39.75" customHeight="1" x14ac:dyDescent="0.25">
      <c r="A34" s="173">
        <f t="shared" si="0"/>
        <v>21</v>
      </c>
      <c r="B34" s="174"/>
      <c r="C34" s="175"/>
      <c r="D34" s="176"/>
      <c r="E34" s="177"/>
      <c r="F34" s="178"/>
      <c r="G34" s="178"/>
      <c r="H34" s="179"/>
      <c r="I34" s="180"/>
      <c r="J34" s="181"/>
      <c r="K34" s="182"/>
      <c r="L34" s="183"/>
      <c r="M34" s="184"/>
      <c r="N34" s="179"/>
      <c r="O34" s="801"/>
      <c r="P34" s="462"/>
      <c r="Q34" s="462"/>
      <c r="R34" s="462"/>
      <c r="S34" s="462"/>
      <c r="T34" s="462"/>
      <c r="U34" s="463"/>
    </row>
    <row r="35" spans="1:21" ht="39.75" customHeight="1" x14ac:dyDescent="0.25">
      <c r="A35" s="173">
        <f t="shared" si="0"/>
        <v>22</v>
      </c>
      <c r="B35" s="174"/>
      <c r="C35" s="175"/>
      <c r="D35" s="176"/>
      <c r="E35" s="177"/>
      <c r="F35" s="178"/>
      <c r="G35" s="178"/>
      <c r="H35" s="179"/>
      <c r="I35" s="180"/>
      <c r="J35" s="181"/>
      <c r="K35" s="182"/>
      <c r="L35" s="183"/>
      <c r="M35" s="184"/>
      <c r="N35" s="179"/>
      <c r="O35" s="801"/>
      <c r="P35" s="462"/>
      <c r="Q35" s="462"/>
      <c r="R35" s="462"/>
      <c r="S35" s="462"/>
      <c r="T35" s="462"/>
      <c r="U35" s="463"/>
    </row>
    <row r="36" spans="1:21" ht="39.75" customHeight="1" x14ac:dyDescent="0.25">
      <c r="A36" s="173">
        <f t="shared" si="0"/>
        <v>23</v>
      </c>
      <c r="B36" s="174"/>
      <c r="C36" s="175"/>
      <c r="D36" s="176"/>
      <c r="E36" s="177"/>
      <c r="F36" s="178"/>
      <c r="G36" s="178"/>
      <c r="H36" s="179"/>
      <c r="I36" s="180"/>
      <c r="J36" s="181"/>
      <c r="K36" s="182"/>
      <c r="L36" s="183"/>
      <c r="M36" s="184"/>
      <c r="N36" s="179"/>
      <c r="O36" s="801"/>
      <c r="P36" s="462"/>
      <c r="Q36" s="462"/>
      <c r="R36" s="462"/>
      <c r="S36" s="462"/>
      <c r="T36" s="462"/>
      <c r="U36" s="463"/>
    </row>
    <row r="37" spans="1:21" ht="39.75" customHeight="1" x14ac:dyDescent="0.25">
      <c r="A37" s="173">
        <f t="shared" si="0"/>
        <v>24</v>
      </c>
      <c r="B37" s="174"/>
      <c r="C37" s="175"/>
      <c r="D37" s="176"/>
      <c r="E37" s="177"/>
      <c r="F37" s="178"/>
      <c r="G37" s="178"/>
      <c r="H37" s="179"/>
      <c r="I37" s="180"/>
      <c r="J37" s="181"/>
      <c r="K37" s="182"/>
      <c r="L37" s="183"/>
      <c r="M37" s="184"/>
      <c r="N37" s="179"/>
      <c r="O37" s="801"/>
      <c r="P37" s="462"/>
      <c r="Q37" s="462"/>
      <c r="R37" s="462"/>
      <c r="S37" s="462"/>
      <c r="T37" s="462"/>
      <c r="U37" s="463"/>
    </row>
    <row r="38" spans="1:21" ht="39.75" customHeight="1" x14ac:dyDescent="0.25">
      <c r="A38" s="173">
        <f t="shared" si="0"/>
        <v>25</v>
      </c>
      <c r="B38" s="174"/>
      <c r="C38" s="175"/>
      <c r="D38" s="176"/>
      <c r="E38" s="177"/>
      <c r="F38" s="178"/>
      <c r="G38" s="178"/>
      <c r="H38" s="179"/>
      <c r="I38" s="180"/>
      <c r="J38" s="181"/>
      <c r="K38" s="182"/>
      <c r="L38" s="183"/>
      <c r="M38" s="184"/>
      <c r="N38" s="179"/>
      <c r="O38" s="801"/>
      <c r="P38" s="462"/>
      <c r="Q38" s="462"/>
      <c r="R38" s="462"/>
      <c r="S38" s="462"/>
      <c r="T38" s="462"/>
      <c r="U38" s="463"/>
    </row>
    <row r="39" spans="1:21" ht="39.75" customHeight="1" x14ac:dyDescent="0.25">
      <c r="A39" s="173">
        <f t="shared" si="0"/>
        <v>26</v>
      </c>
      <c r="B39" s="174"/>
      <c r="C39" s="175"/>
      <c r="D39" s="176"/>
      <c r="E39" s="177"/>
      <c r="F39" s="178"/>
      <c r="G39" s="178"/>
      <c r="H39" s="179"/>
      <c r="I39" s="180"/>
      <c r="J39" s="181"/>
      <c r="K39" s="182"/>
      <c r="L39" s="183"/>
      <c r="M39" s="184"/>
      <c r="N39" s="179"/>
      <c r="O39" s="801"/>
      <c r="P39" s="462"/>
      <c r="Q39" s="462"/>
      <c r="R39" s="462"/>
      <c r="S39" s="462"/>
      <c r="T39" s="462"/>
      <c r="U39" s="463"/>
    </row>
    <row r="40" spans="1:21" ht="39.75" customHeight="1" x14ac:dyDescent="0.25">
      <c r="A40" s="173">
        <f t="shared" si="0"/>
        <v>27</v>
      </c>
      <c r="B40" s="174"/>
      <c r="C40" s="175"/>
      <c r="D40" s="176"/>
      <c r="E40" s="177"/>
      <c r="F40" s="178"/>
      <c r="G40" s="178"/>
      <c r="H40" s="179"/>
      <c r="I40" s="180"/>
      <c r="J40" s="181"/>
      <c r="K40" s="182"/>
      <c r="L40" s="183"/>
      <c r="M40" s="184"/>
      <c r="N40" s="179"/>
      <c r="O40" s="801"/>
      <c r="P40" s="462"/>
      <c r="Q40" s="462"/>
      <c r="R40" s="462"/>
      <c r="S40" s="462"/>
      <c r="T40" s="462"/>
      <c r="U40" s="463"/>
    </row>
    <row r="41" spans="1:21" ht="39.75" customHeight="1" x14ac:dyDescent="0.25">
      <c r="A41" s="173">
        <f t="shared" si="0"/>
        <v>28</v>
      </c>
      <c r="B41" s="174"/>
      <c r="C41" s="175"/>
      <c r="D41" s="176"/>
      <c r="E41" s="177"/>
      <c r="F41" s="178"/>
      <c r="G41" s="178"/>
      <c r="H41" s="179"/>
      <c r="I41" s="180"/>
      <c r="J41" s="181"/>
      <c r="K41" s="182"/>
      <c r="L41" s="183"/>
      <c r="M41" s="184"/>
      <c r="N41" s="179"/>
      <c r="O41" s="801"/>
      <c r="P41" s="462"/>
      <c r="Q41" s="462"/>
      <c r="R41" s="462"/>
      <c r="S41" s="462"/>
      <c r="T41" s="462"/>
      <c r="U41" s="463"/>
    </row>
    <row r="42" spans="1:21" ht="39.75" customHeight="1" x14ac:dyDescent="0.25">
      <c r="A42" s="173">
        <f t="shared" si="0"/>
        <v>29</v>
      </c>
      <c r="B42" s="174"/>
      <c r="C42" s="175"/>
      <c r="D42" s="176"/>
      <c r="E42" s="177"/>
      <c r="F42" s="178"/>
      <c r="G42" s="178"/>
      <c r="H42" s="179"/>
      <c r="I42" s="180"/>
      <c r="J42" s="181"/>
      <c r="K42" s="182"/>
      <c r="L42" s="183"/>
      <c r="M42" s="184"/>
      <c r="N42" s="179"/>
      <c r="O42" s="801"/>
      <c r="P42" s="462"/>
      <c r="Q42" s="462"/>
      <c r="R42" s="462"/>
      <c r="S42" s="462"/>
      <c r="T42" s="462"/>
      <c r="U42" s="463"/>
    </row>
    <row r="43" spans="1:21" ht="39.75" customHeight="1" x14ac:dyDescent="0.25">
      <c r="A43" s="173">
        <f t="shared" si="0"/>
        <v>30</v>
      </c>
      <c r="B43" s="174"/>
      <c r="C43" s="175"/>
      <c r="D43" s="176"/>
      <c r="E43" s="177"/>
      <c r="F43" s="178"/>
      <c r="G43" s="178"/>
      <c r="H43" s="179"/>
      <c r="I43" s="180"/>
      <c r="J43" s="181"/>
      <c r="K43" s="182"/>
      <c r="L43" s="183"/>
      <c r="M43" s="184"/>
      <c r="N43" s="179"/>
      <c r="O43" s="801"/>
      <c r="P43" s="462"/>
      <c r="Q43" s="462"/>
      <c r="R43" s="462"/>
      <c r="S43" s="462"/>
      <c r="T43" s="462"/>
      <c r="U43" s="463"/>
    </row>
    <row r="44" spans="1:21" ht="39.75" customHeight="1" x14ac:dyDescent="0.25">
      <c r="A44" s="173">
        <f t="shared" si="0"/>
        <v>31</v>
      </c>
      <c r="B44" s="174"/>
      <c r="C44" s="175"/>
      <c r="D44" s="176"/>
      <c r="E44" s="177"/>
      <c r="F44" s="178"/>
      <c r="G44" s="178"/>
      <c r="H44" s="179"/>
      <c r="I44" s="180"/>
      <c r="J44" s="181"/>
      <c r="K44" s="182"/>
      <c r="L44" s="183"/>
      <c r="M44" s="184"/>
      <c r="N44" s="179"/>
      <c r="O44" s="801"/>
      <c r="P44" s="462"/>
      <c r="Q44" s="462"/>
      <c r="R44" s="462"/>
      <c r="S44" s="462"/>
      <c r="T44" s="462"/>
      <c r="U44" s="463"/>
    </row>
    <row r="45" spans="1:21" ht="39.75" customHeight="1" x14ac:dyDescent="0.25">
      <c r="A45" s="173">
        <f t="shared" si="0"/>
        <v>32</v>
      </c>
      <c r="B45" s="174"/>
      <c r="C45" s="175"/>
      <c r="D45" s="176"/>
      <c r="E45" s="177"/>
      <c r="F45" s="178"/>
      <c r="G45" s="178"/>
      <c r="H45" s="179"/>
      <c r="I45" s="180"/>
      <c r="J45" s="181"/>
      <c r="K45" s="182"/>
      <c r="L45" s="183"/>
      <c r="M45" s="184"/>
      <c r="N45" s="179"/>
      <c r="O45" s="801"/>
      <c r="P45" s="462"/>
      <c r="Q45" s="462"/>
      <c r="R45" s="462"/>
      <c r="S45" s="462"/>
      <c r="T45" s="462"/>
      <c r="U45" s="463"/>
    </row>
    <row r="46" spans="1:21" ht="39.75" customHeight="1" x14ac:dyDescent="0.25">
      <c r="A46" s="173">
        <f t="shared" si="0"/>
        <v>33</v>
      </c>
      <c r="B46" s="174"/>
      <c r="C46" s="175"/>
      <c r="D46" s="176"/>
      <c r="E46" s="177"/>
      <c r="F46" s="178"/>
      <c r="G46" s="178"/>
      <c r="H46" s="179"/>
      <c r="I46" s="180"/>
      <c r="J46" s="181"/>
      <c r="K46" s="182"/>
      <c r="L46" s="183"/>
      <c r="M46" s="184"/>
      <c r="N46" s="179"/>
      <c r="O46" s="801"/>
      <c r="P46" s="462"/>
      <c r="Q46" s="462"/>
      <c r="R46" s="462"/>
      <c r="S46" s="462"/>
      <c r="T46" s="462"/>
      <c r="U46" s="463"/>
    </row>
    <row r="47" spans="1:21" ht="39.75" customHeight="1" x14ac:dyDescent="0.25">
      <c r="A47" s="173">
        <f t="shared" si="0"/>
        <v>34</v>
      </c>
      <c r="B47" s="174"/>
      <c r="C47" s="175"/>
      <c r="D47" s="176"/>
      <c r="E47" s="177"/>
      <c r="F47" s="178"/>
      <c r="G47" s="178"/>
      <c r="H47" s="179"/>
      <c r="I47" s="180"/>
      <c r="J47" s="181"/>
      <c r="K47" s="182"/>
      <c r="L47" s="183"/>
      <c r="M47" s="184"/>
      <c r="N47" s="179"/>
      <c r="O47" s="801"/>
      <c r="P47" s="462"/>
      <c r="Q47" s="462"/>
      <c r="R47" s="462"/>
      <c r="S47" s="462"/>
      <c r="T47" s="462"/>
      <c r="U47" s="463"/>
    </row>
    <row r="48" spans="1:21" ht="39.75" customHeight="1" x14ac:dyDescent="0.25">
      <c r="A48" s="173">
        <f t="shared" si="0"/>
        <v>35</v>
      </c>
      <c r="B48" s="174"/>
      <c r="C48" s="175"/>
      <c r="D48" s="176"/>
      <c r="E48" s="177"/>
      <c r="F48" s="178"/>
      <c r="G48" s="178"/>
      <c r="H48" s="179"/>
      <c r="I48" s="180"/>
      <c r="J48" s="181"/>
      <c r="K48" s="182"/>
      <c r="L48" s="183"/>
      <c r="M48" s="184"/>
      <c r="N48" s="179"/>
      <c r="O48" s="801"/>
      <c r="P48" s="462"/>
      <c r="Q48" s="462"/>
      <c r="R48" s="462"/>
      <c r="S48" s="462"/>
      <c r="T48" s="462"/>
      <c r="U48" s="463"/>
    </row>
    <row r="49" spans="1:21" ht="39.75" customHeight="1" x14ac:dyDescent="0.25">
      <c r="A49" s="173">
        <f t="shared" si="0"/>
        <v>36</v>
      </c>
      <c r="B49" s="174"/>
      <c r="C49" s="175"/>
      <c r="D49" s="176"/>
      <c r="E49" s="177"/>
      <c r="F49" s="178"/>
      <c r="G49" s="178"/>
      <c r="H49" s="179"/>
      <c r="I49" s="180"/>
      <c r="J49" s="181"/>
      <c r="K49" s="182"/>
      <c r="L49" s="183"/>
      <c r="M49" s="184"/>
      <c r="N49" s="179"/>
      <c r="O49" s="801"/>
      <c r="P49" s="462"/>
      <c r="Q49" s="462"/>
      <c r="R49" s="462"/>
      <c r="S49" s="462"/>
      <c r="T49" s="462"/>
      <c r="U49" s="463"/>
    </row>
    <row r="50" spans="1:21" ht="39.75" customHeight="1" x14ac:dyDescent="0.25">
      <c r="A50" s="173">
        <f t="shared" si="0"/>
        <v>37</v>
      </c>
      <c r="B50" s="174"/>
      <c r="C50" s="175"/>
      <c r="D50" s="176"/>
      <c r="E50" s="177"/>
      <c r="F50" s="178"/>
      <c r="G50" s="178"/>
      <c r="H50" s="179"/>
      <c r="I50" s="180"/>
      <c r="J50" s="181"/>
      <c r="K50" s="182"/>
      <c r="L50" s="183"/>
      <c r="M50" s="184"/>
      <c r="N50" s="179"/>
      <c r="O50" s="801"/>
      <c r="P50" s="462"/>
      <c r="Q50" s="462"/>
      <c r="R50" s="462"/>
      <c r="S50" s="462"/>
      <c r="T50" s="462"/>
      <c r="U50" s="463"/>
    </row>
    <row r="51" spans="1:21" ht="39.75" customHeight="1" x14ac:dyDescent="0.25">
      <c r="A51" s="173">
        <f t="shared" si="0"/>
        <v>38</v>
      </c>
      <c r="B51" s="174"/>
      <c r="C51" s="175"/>
      <c r="D51" s="176"/>
      <c r="E51" s="177"/>
      <c r="F51" s="178"/>
      <c r="G51" s="178"/>
      <c r="H51" s="179"/>
      <c r="I51" s="180"/>
      <c r="J51" s="181"/>
      <c r="K51" s="182"/>
      <c r="L51" s="183"/>
      <c r="M51" s="184"/>
      <c r="N51" s="179"/>
      <c r="O51" s="801"/>
      <c r="P51" s="462"/>
      <c r="Q51" s="462"/>
      <c r="R51" s="462"/>
      <c r="S51" s="462"/>
      <c r="T51" s="462"/>
      <c r="U51" s="463"/>
    </row>
    <row r="52" spans="1:21" ht="39.75" customHeight="1" x14ac:dyDescent="0.25">
      <c r="A52" s="173">
        <f t="shared" si="0"/>
        <v>39</v>
      </c>
      <c r="B52" s="174"/>
      <c r="C52" s="175"/>
      <c r="D52" s="176"/>
      <c r="E52" s="177"/>
      <c r="F52" s="178"/>
      <c r="G52" s="178"/>
      <c r="H52" s="179"/>
      <c r="I52" s="180"/>
      <c r="J52" s="181"/>
      <c r="K52" s="182"/>
      <c r="L52" s="183"/>
      <c r="M52" s="184"/>
      <c r="N52" s="179"/>
      <c r="O52" s="801"/>
      <c r="P52" s="462"/>
      <c r="Q52" s="462"/>
      <c r="R52" s="462"/>
      <c r="S52" s="462"/>
      <c r="T52" s="462"/>
      <c r="U52" s="463"/>
    </row>
    <row r="53" spans="1:21" ht="39.75" customHeight="1" x14ac:dyDescent="0.25">
      <c r="A53" s="173">
        <f t="shared" si="0"/>
        <v>40</v>
      </c>
      <c r="B53" s="174"/>
      <c r="C53" s="175"/>
      <c r="D53" s="176"/>
      <c r="E53" s="177"/>
      <c r="F53" s="178"/>
      <c r="G53" s="178"/>
      <c r="H53" s="179"/>
      <c r="I53" s="180"/>
      <c r="J53" s="181"/>
      <c r="K53" s="182"/>
      <c r="L53" s="183"/>
      <c r="M53" s="184"/>
      <c r="N53" s="179"/>
      <c r="O53" s="801"/>
      <c r="P53" s="462"/>
      <c r="Q53" s="462"/>
      <c r="R53" s="462"/>
      <c r="S53" s="462"/>
      <c r="T53" s="462"/>
      <c r="U53" s="463"/>
    </row>
    <row r="54" spans="1:21" ht="39.75" customHeight="1" x14ac:dyDescent="0.25">
      <c r="A54" s="173">
        <f t="shared" si="0"/>
        <v>41</v>
      </c>
      <c r="B54" s="174"/>
      <c r="C54" s="175"/>
      <c r="D54" s="176"/>
      <c r="E54" s="177"/>
      <c r="F54" s="178"/>
      <c r="G54" s="178"/>
      <c r="H54" s="179"/>
      <c r="I54" s="180"/>
      <c r="J54" s="181"/>
      <c r="K54" s="182"/>
      <c r="L54" s="183"/>
      <c r="M54" s="184"/>
      <c r="N54" s="179"/>
      <c r="O54" s="801"/>
      <c r="P54" s="462"/>
      <c r="Q54" s="462"/>
      <c r="R54" s="462"/>
      <c r="S54" s="462"/>
      <c r="T54" s="462"/>
      <c r="U54" s="463"/>
    </row>
    <row r="55" spans="1:21" ht="39.75" customHeight="1" x14ac:dyDescent="0.25">
      <c r="A55" s="173">
        <f t="shared" si="0"/>
        <v>42</v>
      </c>
      <c r="B55" s="174"/>
      <c r="C55" s="175"/>
      <c r="D55" s="176"/>
      <c r="E55" s="177"/>
      <c r="F55" s="178"/>
      <c r="G55" s="178"/>
      <c r="H55" s="179"/>
      <c r="I55" s="180"/>
      <c r="J55" s="181"/>
      <c r="K55" s="182"/>
      <c r="L55" s="183"/>
      <c r="M55" s="184"/>
      <c r="N55" s="179"/>
      <c r="O55" s="801"/>
      <c r="P55" s="462"/>
      <c r="Q55" s="462"/>
      <c r="R55" s="462"/>
      <c r="S55" s="462"/>
      <c r="T55" s="462"/>
      <c r="U55" s="463"/>
    </row>
    <row r="56" spans="1:21" ht="39.75" customHeight="1" x14ac:dyDescent="0.25">
      <c r="A56" s="173">
        <f t="shared" si="0"/>
        <v>43</v>
      </c>
      <c r="B56" s="174"/>
      <c r="C56" s="175"/>
      <c r="D56" s="176"/>
      <c r="E56" s="177"/>
      <c r="F56" s="178"/>
      <c r="G56" s="178"/>
      <c r="H56" s="179"/>
      <c r="I56" s="180"/>
      <c r="J56" s="181"/>
      <c r="K56" s="182"/>
      <c r="L56" s="183"/>
      <c r="M56" s="184"/>
      <c r="N56" s="179"/>
      <c r="O56" s="801"/>
      <c r="P56" s="462"/>
      <c r="Q56" s="462"/>
      <c r="R56" s="462"/>
      <c r="S56" s="462"/>
      <c r="T56" s="462"/>
      <c r="U56" s="463"/>
    </row>
    <row r="57" spans="1:21" ht="39.75" customHeight="1" x14ac:dyDescent="0.25">
      <c r="A57" s="173">
        <f t="shared" si="0"/>
        <v>44</v>
      </c>
      <c r="B57" s="174"/>
      <c r="C57" s="175"/>
      <c r="D57" s="176"/>
      <c r="E57" s="177"/>
      <c r="F57" s="178"/>
      <c r="G57" s="178"/>
      <c r="H57" s="179"/>
      <c r="I57" s="180"/>
      <c r="J57" s="181"/>
      <c r="K57" s="182"/>
      <c r="L57" s="183"/>
      <c r="M57" s="184"/>
      <c r="N57" s="179"/>
      <c r="O57" s="801"/>
      <c r="P57" s="462"/>
      <c r="Q57" s="462"/>
      <c r="R57" s="462"/>
      <c r="S57" s="462"/>
      <c r="T57" s="462"/>
      <c r="U57" s="463"/>
    </row>
    <row r="58" spans="1:21" ht="39.75" customHeight="1" x14ac:dyDescent="0.25">
      <c r="A58" s="173">
        <f t="shared" si="0"/>
        <v>45</v>
      </c>
      <c r="B58" s="174"/>
      <c r="C58" s="175"/>
      <c r="D58" s="176"/>
      <c r="E58" s="177"/>
      <c r="F58" s="178"/>
      <c r="G58" s="178"/>
      <c r="H58" s="179"/>
      <c r="I58" s="180"/>
      <c r="J58" s="181"/>
      <c r="K58" s="182"/>
      <c r="L58" s="183"/>
      <c r="M58" s="184"/>
      <c r="N58" s="179"/>
      <c r="O58" s="801"/>
      <c r="P58" s="462"/>
      <c r="Q58" s="462"/>
      <c r="R58" s="462"/>
      <c r="S58" s="462"/>
      <c r="T58" s="462"/>
      <c r="U58" s="463"/>
    </row>
    <row r="59" spans="1:21" ht="39.75" customHeight="1" x14ac:dyDescent="0.25">
      <c r="A59" s="173">
        <f t="shared" si="0"/>
        <v>46</v>
      </c>
      <c r="B59" s="174"/>
      <c r="C59" s="175"/>
      <c r="D59" s="176"/>
      <c r="E59" s="177"/>
      <c r="F59" s="178"/>
      <c r="G59" s="178"/>
      <c r="H59" s="179"/>
      <c r="I59" s="180"/>
      <c r="J59" s="181"/>
      <c r="K59" s="182"/>
      <c r="L59" s="183"/>
      <c r="M59" s="184"/>
      <c r="N59" s="179"/>
      <c r="O59" s="801"/>
      <c r="P59" s="462"/>
      <c r="Q59" s="462"/>
      <c r="R59" s="462"/>
      <c r="S59" s="462"/>
      <c r="T59" s="462"/>
      <c r="U59" s="463"/>
    </row>
    <row r="60" spans="1:21" ht="39.75" customHeight="1" x14ac:dyDescent="0.25">
      <c r="A60" s="173">
        <f t="shared" si="0"/>
        <v>47</v>
      </c>
      <c r="B60" s="174"/>
      <c r="C60" s="175"/>
      <c r="D60" s="176"/>
      <c r="E60" s="177"/>
      <c r="F60" s="178"/>
      <c r="G60" s="178"/>
      <c r="H60" s="179"/>
      <c r="I60" s="180"/>
      <c r="J60" s="181"/>
      <c r="K60" s="182"/>
      <c r="L60" s="183"/>
      <c r="M60" s="184"/>
      <c r="N60" s="179"/>
      <c r="O60" s="801"/>
      <c r="P60" s="462"/>
      <c r="Q60" s="462"/>
      <c r="R60" s="462"/>
      <c r="S60" s="462"/>
      <c r="T60" s="462"/>
      <c r="U60" s="463"/>
    </row>
    <row r="61" spans="1:21" ht="39.75" customHeight="1" x14ac:dyDescent="0.25">
      <c r="A61" s="173">
        <f t="shared" si="0"/>
        <v>48</v>
      </c>
      <c r="B61" s="174"/>
      <c r="C61" s="175"/>
      <c r="D61" s="176"/>
      <c r="E61" s="177"/>
      <c r="F61" s="178"/>
      <c r="G61" s="178"/>
      <c r="H61" s="179"/>
      <c r="I61" s="180"/>
      <c r="J61" s="181"/>
      <c r="K61" s="182"/>
      <c r="L61" s="183"/>
      <c r="M61" s="184"/>
      <c r="N61" s="179"/>
      <c r="O61" s="801"/>
      <c r="P61" s="462"/>
      <c r="Q61" s="462"/>
      <c r="R61" s="462"/>
      <c r="S61" s="462"/>
      <c r="T61" s="462"/>
      <c r="U61" s="463"/>
    </row>
    <row r="62" spans="1:21" ht="39.75" customHeight="1" x14ac:dyDescent="0.25">
      <c r="A62" s="173">
        <f t="shared" si="0"/>
        <v>49</v>
      </c>
      <c r="B62" s="174"/>
      <c r="C62" s="175"/>
      <c r="D62" s="176"/>
      <c r="E62" s="177"/>
      <c r="F62" s="178"/>
      <c r="G62" s="178"/>
      <c r="H62" s="179"/>
      <c r="I62" s="180"/>
      <c r="J62" s="181"/>
      <c r="K62" s="182"/>
      <c r="L62" s="183"/>
      <c r="M62" s="184"/>
      <c r="N62" s="179"/>
      <c r="O62" s="801"/>
      <c r="P62" s="462"/>
      <c r="Q62" s="462"/>
      <c r="R62" s="462"/>
      <c r="S62" s="462"/>
      <c r="T62" s="462"/>
      <c r="U62" s="463"/>
    </row>
    <row r="63" spans="1:21" ht="39.75" customHeight="1" x14ac:dyDescent="0.25">
      <c r="A63" s="173">
        <f t="shared" si="0"/>
        <v>50</v>
      </c>
      <c r="B63" s="174"/>
      <c r="C63" s="175"/>
      <c r="D63" s="176"/>
      <c r="E63" s="177"/>
      <c r="F63" s="178"/>
      <c r="G63" s="178"/>
      <c r="H63" s="179"/>
      <c r="I63" s="180"/>
      <c r="J63" s="181"/>
      <c r="K63" s="182"/>
      <c r="L63" s="183"/>
      <c r="M63" s="184"/>
      <c r="N63" s="179"/>
      <c r="O63" s="801"/>
      <c r="P63" s="462"/>
      <c r="Q63" s="462"/>
      <c r="R63" s="462"/>
      <c r="S63" s="462"/>
      <c r="T63" s="462"/>
      <c r="U63" s="463"/>
    </row>
    <row r="64" spans="1:21" ht="39.75" customHeight="1" x14ac:dyDescent="0.25">
      <c r="A64" s="173">
        <f t="shared" si="0"/>
        <v>51</v>
      </c>
      <c r="B64" s="174"/>
      <c r="C64" s="175"/>
      <c r="D64" s="176"/>
      <c r="E64" s="177"/>
      <c r="F64" s="178"/>
      <c r="G64" s="178"/>
      <c r="H64" s="179"/>
      <c r="I64" s="180"/>
      <c r="J64" s="181"/>
      <c r="K64" s="182"/>
      <c r="L64" s="183"/>
      <c r="M64" s="184"/>
      <c r="N64" s="179"/>
      <c r="O64" s="801"/>
      <c r="P64" s="462"/>
      <c r="Q64" s="462"/>
      <c r="R64" s="462"/>
      <c r="S64" s="462"/>
      <c r="T64" s="462"/>
      <c r="U64" s="463"/>
    </row>
    <row r="65" spans="1:21" ht="39.75" customHeight="1" x14ac:dyDescent="0.25">
      <c r="A65" s="173">
        <f t="shared" si="0"/>
        <v>52</v>
      </c>
      <c r="B65" s="174"/>
      <c r="C65" s="175"/>
      <c r="D65" s="176"/>
      <c r="E65" s="177"/>
      <c r="F65" s="178"/>
      <c r="G65" s="178"/>
      <c r="H65" s="179"/>
      <c r="I65" s="180"/>
      <c r="J65" s="181"/>
      <c r="K65" s="182"/>
      <c r="L65" s="183"/>
      <c r="M65" s="184"/>
      <c r="N65" s="179"/>
      <c r="O65" s="801"/>
      <c r="P65" s="462"/>
      <c r="Q65" s="462"/>
      <c r="R65" s="462"/>
      <c r="S65" s="462"/>
      <c r="T65" s="462"/>
      <c r="U65" s="463"/>
    </row>
    <row r="66" spans="1:21" ht="39.75" customHeight="1" x14ac:dyDescent="0.25">
      <c r="A66" s="173">
        <f t="shared" si="0"/>
        <v>53</v>
      </c>
      <c r="B66" s="174"/>
      <c r="C66" s="175"/>
      <c r="D66" s="176"/>
      <c r="E66" s="177"/>
      <c r="F66" s="178"/>
      <c r="G66" s="178"/>
      <c r="H66" s="179"/>
      <c r="I66" s="180"/>
      <c r="J66" s="181"/>
      <c r="K66" s="182"/>
      <c r="L66" s="183"/>
      <c r="M66" s="184"/>
      <c r="N66" s="179"/>
      <c r="O66" s="801"/>
      <c r="P66" s="462"/>
      <c r="Q66" s="462"/>
      <c r="R66" s="462"/>
      <c r="S66" s="462"/>
      <c r="T66" s="462"/>
      <c r="U66" s="463"/>
    </row>
    <row r="67" spans="1:21" ht="39.75" customHeight="1" x14ac:dyDescent="0.25">
      <c r="A67" s="173">
        <f t="shared" si="0"/>
        <v>54</v>
      </c>
      <c r="B67" s="174"/>
      <c r="C67" s="175"/>
      <c r="D67" s="176"/>
      <c r="E67" s="177"/>
      <c r="F67" s="178"/>
      <c r="G67" s="178"/>
      <c r="H67" s="179"/>
      <c r="I67" s="180"/>
      <c r="J67" s="181"/>
      <c r="K67" s="182"/>
      <c r="L67" s="183"/>
      <c r="M67" s="184"/>
      <c r="N67" s="179"/>
      <c r="O67" s="801"/>
      <c r="P67" s="462"/>
      <c r="Q67" s="462"/>
      <c r="R67" s="462"/>
      <c r="S67" s="462"/>
      <c r="T67" s="462"/>
      <c r="U67" s="463"/>
    </row>
    <row r="68" spans="1:21" ht="39.75" customHeight="1" x14ac:dyDescent="0.25">
      <c r="A68" s="173">
        <f t="shared" si="0"/>
        <v>55</v>
      </c>
      <c r="B68" s="174"/>
      <c r="C68" s="175"/>
      <c r="D68" s="176"/>
      <c r="E68" s="177"/>
      <c r="F68" s="178"/>
      <c r="G68" s="178"/>
      <c r="H68" s="179"/>
      <c r="I68" s="180"/>
      <c r="J68" s="181"/>
      <c r="K68" s="182"/>
      <c r="L68" s="183"/>
      <c r="M68" s="184"/>
      <c r="N68" s="179"/>
      <c r="O68" s="801"/>
      <c r="P68" s="462"/>
      <c r="Q68" s="462"/>
      <c r="R68" s="462"/>
      <c r="S68" s="462"/>
      <c r="T68" s="462"/>
      <c r="U68" s="463"/>
    </row>
    <row r="69" spans="1:21" ht="39.75" customHeight="1" x14ac:dyDescent="0.25">
      <c r="A69" s="173">
        <f t="shared" si="0"/>
        <v>56</v>
      </c>
      <c r="B69" s="174"/>
      <c r="C69" s="175"/>
      <c r="D69" s="176"/>
      <c r="E69" s="177"/>
      <c r="F69" s="178"/>
      <c r="G69" s="178"/>
      <c r="H69" s="179"/>
      <c r="I69" s="180"/>
      <c r="J69" s="181"/>
      <c r="K69" s="182"/>
      <c r="L69" s="183"/>
      <c r="M69" s="184"/>
      <c r="N69" s="179"/>
      <c r="O69" s="801"/>
      <c r="P69" s="462"/>
      <c r="Q69" s="462"/>
      <c r="R69" s="462"/>
      <c r="S69" s="462"/>
      <c r="T69" s="462"/>
      <c r="U69" s="463"/>
    </row>
    <row r="70" spans="1:21" ht="39.75" customHeight="1" x14ac:dyDescent="0.25">
      <c r="A70" s="173">
        <f t="shared" si="0"/>
        <v>57</v>
      </c>
      <c r="B70" s="174"/>
      <c r="C70" s="175"/>
      <c r="D70" s="176"/>
      <c r="E70" s="177"/>
      <c r="F70" s="178"/>
      <c r="G70" s="178"/>
      <c r="H70" s="179"/>
      <c r="I70" s="180"/>
      <c r="J70" s="181"/>
      <c r="K70" s="182"/>
      <c r="L70" s="183"/>
      <c r="M70" s="184"/>
      <c r="N70" s="179"/>
      <c r="O70" s="801"/>
      <c r="P70" s="462"/>
      <c r="Q70" s="462"/>
      <c r="R70" s="462"/>
      <c r="S70" s="462"/>
      <c r="T70" s="462"/>
      <c r="U70" s="463"/>
    </row>
    <row r="71" spans="1:21" ht="39.75" customHeight="1" x14ac:dyDescent="0.25">
      <c r="A71" s="173">
        <f t="shared" si="0"/>
        <v>58</v>
      </c>
      <c r="B71" s="174"/>
      <c r="C71" s="175"/>
      <c r="D71" s="176"/>
      <c r="E71" s="177"/>
      <c r="F71" s="178"/>
      <c r="G71" s="178"/>
      <c r="H71" s="179"/>
      <c r="I71" s="180"/>
      <c r="J71" s="181"/>
      <c r="K71" s="182"/>
      <c r="L71" s="183"/>
      <c r="M71" s="184"/>
      <c r="N71" s="179"/>
      <c r="O71" s="801"/>
      <c r="P71" s="462"/>
      <c r="Q71" s="462"/>
      <c r="R71" s="462"/>
      <c r="S71" s="462"/>
      <c r="T71" s="462"/>
      <c r="U71" s="463"/>
    </row>
    <row r="72" spans="1:21" ht="39.75" customHeight="1" x14ac:dyDescent="0.25">
      <c r="A72" s="173">
        <f t="shared" si="0"/>
        <v>59</v>
      </c>
      <c r="B72" s="174"/>
      <c r="C72" s="175"/>
      <c r="D72" s="176"/>
      <c r="E72" s="177"/>
      <c r="F72" s="178"/>
      <c r="G72" s="178"/>
      <c r="H72" s="179"/>
      <c r="I72" s="180"/>
      <c r="J72" s="181"/>
      <c r="K72" s="182"/>
      <c r="L72" s="183"/>
      <c r="M72" s="184"/>
      <c r="N72" s="179"/>
      <c r="O72" s="801"/>
      <c r="P72" s="462"/>
      <c r="Q72" s="462"/>
      <c r="R72" s="462"/>
      <c r="S72" s="462"/>
      <c r="T72" s="462"/>
      <c r="U72" s="463"/>
    </row>
    <row r="73" spans="1:21" ht="39.75" customHeight="1" x14ac:dyDescent="0.25">
      <c r="A73" s="173">
        <f t="shared" si="0"/>
        <v>60</v>
      </c>
      <c r="B73" s="174"/>
      <c r="C73" s="175"/>
      <c r="D73" s="176"/>
      <c r="E73" s="177"/>
      <c r="F73" s="178"/>
      <c r="G73" s="178"/>
      <c r="H73" s="179"/>
      <c r="I73" s="180"/>
      <c r="J73" s="181"/>
      <c r="K73" s="182"/>
      <c r="L73" s="183"/>
      <c r="M73" s="184"/>
      <c r="N73" s="179"/>
      <c r="O73" s="801"/>
      <c r="P73" s="462"/>
      <c r="Q73" s="462"/>
      <c r="R73" s="462"/>
      <c r="S73" s="462"/>
      <c r="T73" s="462"/>
      <c r="U73" s="463"/>
    </row>
    <row r="74" spans="1:21" ht="39.75" customHeight="1" x14ac:dyDescent="0.25">
      <c r="A74" s="173">
        <f t="shared" si="0"/>
        <v>61</v>
      </c>
      <c r="B74" s="174"/>
      <c r="C74" s="175"/>
      <c r="D74" s="176"/>
      <c r="E74" s="177"/>
      <c r="F74" s="178"/>
      <c r="G74" s="178"/>
      <c r="H74" s="179"/>
      <c r="I74" s="180"/>
      <c r="J74" s="181"/>
      <c r="K74" s="182"/>
      <c r="L74" s="183"/>
      <c r="M74" s="184"/>
      <c r="N74" s="179"/>
      <c r="O74" s="801"/>
      <c r="P74" s="462"/>
      <c r="Q74" s="462"/>
      <c r="R74" s="462"/>
      <c r="S74" s="462"/>
      <c r="T74" s="462"/>
      <c r="U74" s="463"/>
    </row>
    <row r="75" spans="1:21" ht="39.75" customHeight="1" x14ac:dyDescent="0.25">
      <c r="A75" s="173">
        <f t="shared" si="0"/>
        <v>62</v>
      </c>
      <c r="B75" s="174"/>
      <c r="C75" s="175"/>
      <c r="D75" s="176"/>
      <c r="E75" s="177"/>
      <c r="F75" s="178"/>
      <c r="G75" s="178"/>
      <c r="H75" s="179"/>
      <c r="I75" s="180"/>
      <c r="J75" s="181"/>
      <c r="K75" s="182"/>
      <c r="L75" s="183"/>
      <c r="M75" s="184"/>
      <c r="N75" s="179"/>
      <c r="O75" s="801"/>
      <c r="P75" s="462"/>
      <c r="Q75" s="462"/>
      <c r="R75" s="462"/>
      <c r="S75" s="462"/>
      <c r="T75" s="462"/>
      <c r="U75" s="463"/>
    </row>
    <row r="76" spans="1:21" ht="39.75" customHeight="1" x14ac:dyDescent="0.25">
      <c r="A76" s="173">
        <f t="shared" si="0"/>
        <v>63</v>
      </c>
      <c r="B76" s="174"/>
      <c r="C76" s="175"/>
      <c r="D76" s="176"/>
      <c r="E76" s="177"/>
      <c r="F76" s="178"/>
      <c r="G76" s="178"/>
      <c r="H76" s="179"/>
      <c r="I76" s="180"/>
      <c r="J76" s="181"/>
      <c r="K76" s="182"/>
      <c r="L76" s="183"/>
      <c r="M76" s="184"/>
      <c r="N76" s="179"/>
      <c r="O76" s="801"/>
      <c r="P76" s="462"/>
      <c r="Q76" s="462"/>
      <c r="R76" s="462"/>
      <c r="S76" s="462"/>
      <c r="T76" s="462"/>
      <c r="U76" s="463"/>
    </row>
    <row r="77" spans="1:21" ht="39.75" customHeight="1" x14ac:dyDescent="0.25">
      <c r="A77" s="173">
        <f t="shared" si="0"/>
        <v>64</v>
      </c>
      <c r="B77" s="174"/>
      <c r="C77" s="175"/>
      <c r="D77" s="176"/>
      <c r="E77" s="177"/>
      <c r="F77" s="178"/>
      <c r="G77" s="178"/>
      <c r="H77" s="179"/>
      <c r="I77" s="180"/>
      <c r="J77" s="181"/>
      <c r="K77" s="182"/>
      <c r="L77" s="183"/>
      <c r="M77" s="184"/>
      <c r="N77" s="179"/>
      <c r="O77" s="801"/>
      <c r="P77" s="462"/>
      <c r="Q77" s="462"/>
      <c r="R77" s="462"/>
      <c r="S77" s="462"/>
      <c r="T77" s="462"/>
      <c r="U77" s="463"/>
    </row>
    <row r="78" spans="1:21" ht="39.75" customHeight="1" x14ac:dyDescent="0.25">
      <c r="A78" s="173">
        <f t="shared" si="0"/>
        <v>65</v>
      </c>
      <c r="B78" s="174"/>
      <c r="C78" s="175"/>
      <c r="D78" s="176"/>
      <c r="E78" s="177"/>
      <c r="F78" s="178"/>
      <c r="G78" s="178"/>
      <c r="H78" s="179"/>
      <c r="I78" s="180"/>
      <c r="J78" s="181"/>
      <c r="K78" s="182"/>
      <c r="L78" s="183"/>
      <c r="M78" s="184"/>
      <c r="N78" s="179"/>
      <c r="O78" s="801"/>
      <c r="P78" s="462"/>
      <c r="Q78" s="462"/>
      <c r="R78" s="462"/>
      <c r="S78" s="462"/>
      <c r="T78" s="462"/>
      <c r="U78" s="463"/>
    </row>
    <row r="79" spans="1:21" ht="39.75" customHeight="1" x14ac:dyDescent="0.25">
      <c r="A79" s="173">
        <f t="shared" si="0"/>
        <v>66</v>
      </c>
      <c r="B79" s="174"/>
      <c r="C79" s="175"/>
      <c r="D79" s="176"/>
      <c r="E79" s="177"/>
      <c r="F79" s="178"/>
      <c r="G79" s="178"/>
      <c r="H79" s="179"/>
      <c r="I79" s="180"/>
      <c r="J79" s="181"/>
      <c r="K79" s="182"/>
      <c r="L79" s="183"/>
      <c r="M79" s="184"/>
      <c r="N79" s="179"/>
      <c r="O79" s="801"/>
      <c r="P79" s="462"/>
      <c r="Q79" s="462"/>
      <c r="R79" s="462"/>
      <c r="S79" s="462"/>
      <c r="T79" s="462"/>
      <c r="U79" s="463"/>
    </row>
    <row r="80" spans="1:21" ht="39.75" customHeight="1" x14ac:dyDescent="0.25">
      <c r="A80" s="173">
        <f t="shared" si="0"/>
        <v>67</v>
      </c>
      <c r="B80" s="174"/>
      <c r="C80" s="175"/>
      <c r="D80" s="176"/>
      <c r="E80" s="177"/>
      <c r="F80" s="178"/>
      <c r="G80" s="178"/>
      <c r="H80" s="179"/>
      <c r="I80" s="180"/>
      <c r="J80" s="181"/>
      <c r="K80" s="182"/>
      <c r="L80" s="183"/>
      <c r="M80" s="184"/>
      <c r="N80" s="179"/>
      <c r="O80" s="801"/>
      <c r="P80" s="462"/>
      <c r="Q80" s="462"/>
      <c r="R80" s="462"/>
      <c r="S80" s="462"/>
      <c r="T80" s="462"/>
      <c r="U80" s="463"/>
    </row>
    <row r="81" spans="1:21" ht="39.75" customHeight="1" x14ac:dyDescent="0.25">
      <c r="A81" s="173">
        <f t="shared" si="0"/>
        <v>68</v>
      </c>
      <c r="B81" s="174"/>
      <c r="C81" s="175"/>
      <c r="D81" s="176"/>
      <c r="E81" s="177"/>
      <c r="F81" s="178"/>
      <c r="G81" s="178"/>
      <c r="H81" s="179"/>
      <c r="I81" s="180"/>
      <c r="J81" s="181"/>
      <c r="K81" s="182"/>
      <c r="L81" s="183"/>
      <c r="M81" s="184"/>
      <c r="N81" s="179"/>
      <c r="O81" s="801"/>
      <c r="P81" s="462"/>
      <c r="Q81" s="462"/>
      <c r="R81" s="462"/>
      <c r="S81" s="462"/>
      <c r="T81" s="462"/>
      <c r="U81" s="463"/>
    </row>
    <row r="82" spans="1:21" ht="39.75" customHeight="1" x14ac:dyDescent="0.25">
      <c r="A82" s="173">
        <f t="shared" si="0"/>
        <v>69</v>
      </c>
      <c r="B82" s="174"/>
      <c r="C82" s="175"/>
      <c r="D82" s="176"/>
      <c r="E82" s="177"/>
      <c r="F82" s="178"/>
      <c r="G82" s="178"/>
      <c r="H82" s="179"/>
      <c r="I82" s="180"/>
      <c r="J82" s="181"/>
      <c r="K82" s="182"/>
      <c r="L82" s="183"/>
      <c r="M82" s="184"/>
      <c r="N82" s="179"/>
      <c r="O82" s="801"/>
      <c r="P82" s="462"/>
      <c r="Q82" s="462"/>
      <c r="R82" s="462"/>
      <c r="S82" s="462"/>
      <c r="T82" s="462"/>
      <c r="U82" s="463"/>
    </row>
    <row r="83" spans="1:21" ht="39.75" customHeight="1" x14ac:dyDescent="0.25">
      <c r="A83" s="173">
        <f t="shared" si="0"/>
        <v>70</v>
      </c>
      <c r="B83" s="174"/>
      <c r="C83" s="175"/>
      <c r="D83" s="176"/>
      <c r="E83" s="177"/>
      <c r="F83" s="178"/>
      <c r="G83" s="178"/>
      <c r="H83" s="179"/>
      <c r="I83" s="180"/>
      <c r="J83" s="181"/>
      <c r="K83" s="182"/>
      <c r="L83" s="183"/>
      <c r="M83" s="184"/>
      <c r="N83" s="179"/>
      <c r="O83" s="801"/>
      <c r="P83" s="462"/>
      <c r="Q83" s="462"/>
      <c r="R83" s="462"/>
      <c r="S83" s="462"/>
      <c r="T83" s="462"/>
      <c r="U83" s="463"/>
    </row>
    <row r="84" spans="1:21" ht="39.75" customHeight="1" x14ac:dyDescent="0.25">
      <c r="A84" s="173">
        <f t="shared" si="0"/>
        <v>71</v>
      </c>
      <c r="B84" s="174"/>
      <c r="C84" s="175"/>
      <c r="D84" s="176"/>
      <c r="E84" s="177"/>
      <c r="F84" s="178"/>
      <c r="G84" s="178"/>
      <c r="H84" s="179"/>
      <c r="I84" s="180"/>
      <c r="J84" s="181"/>
      <c r="K84" s="182"/>
      <c r="L84" s="183"/>
      <c r="M84" s="184"/>
      <c r="N84" s="179"/>
      <c r="O84" s="801"/>
      <c r="P84" s="462"/>
      <c r="Q84" s="462"/>
      <c r="R84" s="462"/>
      <c r="S84" s="462"/>
      <c r="T84" s="462"/>
      <c r="U84" s="463"/>
    </row>
    <row r="85" spans="1:21" ht="39.75" customHeight="1" x14ac:dyDescent="0.25">
      <c r="A85" s="173">
        <f t="shared" si="0"/>
        <v>72</v>
      </c>
      <c r="B85" s="174"/>
      <c r="C85" s="175"/>
      <c r="D85" s="176"/>
      <c r="E85" s="177"/>
      <c r="F85" s="178"/>
      <c r="G85" s="178"/>
      <c r="H85" s="179"/>
      <c r="I85" s="180"/>
      <c r="J85" s="181"/>
      <c r="K85" s="182"/>
      <c r="L85" s="183"/>
      <c r="M85" s="184"/>
      <c r="N85" s="179"/>
      <c r="O85" s="801"/>
      <c r="P85" s="462"/>
      <c r="Q85" s="462"/>
      <c r="R85" s="462"/>
      <c r="S85" s="462"/>
      <c r="T85" s="462"/>
      <c r="U85" s="463"/>
    </row>
    <row r="86" spans="1:21" ht="39.75" customHeight="1" x14ac:dyDescent="0.25">
      <c r="A86" s="173">
        <f t="shared" si="0"/>
        <v>73</v>
      </c>
      <c r="B86" s="174"/>
      <c r="C86" s="175"/>
      <c r="D86" s="176"/>
      <c r="E86" s="177"/>
      <c r="F86" s="178"/>
      <c r="G86" s="178"/>
      <c r="H86" s="179"/>
      <c r="I86" s="180"/>
      <c r="J86" s="181"/>
      <c r="K86" s="182"/>
      <c r="L86" s="183"/>
      <c r="M86" s="184"/>
      <c r="N86" s="179"/>
      <c r="O86" s="801"/>
      <c r="P86" s="462"/>
      <c r="Q86" s="462"/>
      <c r="R86" s="462"/>
      <c r="S86" s="462"/>
      <c r="T86" s="462"/>
      <c r="U86" s="463"/>
    </row>
    <row r="87" spans="1:21" ht="39.75" customHeight="1" x14ac:dyDescent="0.25">
      <c r="A87" s="173">
        <f t="shared" si="0"/>
        <v>74</v>
      </c>
      <c r="B87" s="174"/>
      <c r="C87" s="175"/>
      <c r="D87" s="176"/>
      <c r="E87" s="177"/>
      <c r="F87" s="178"/>
      <c r="G87" s="178"/>
      <c r="H87" s="179"/>
      <c r="I87" s="180"/>
      <c r="J87" s="181"/>
      <c r="K87" s="182"/>
      <c r="L87" s="183"/>
      <c r="M87" s="184"/>
      <c r="N87" s="179"/>
      <c r="O87" s="801"/>
      <c r="P87" s="462"/>
      <c r="Q87" s="462"/>
      <c r="R87" s="462"/>
      <c r="S87" s="462"/>
      <c r="T87" s="462"/>
      <c r="U87" s="463"/>
    </row>
    <row r="88" spans="1:21" ht="39.75" customHeight="1" x14ac:dyDescent="0.25">
      <c r="A88" s="173">
        <f t="shared" si="0"/>
        <v>75</v>
      </c>
      <c r="B88" s="174"/>
      <c r="C88" s="175"/>
      <c r="D88" s="176"/>
      <c r="E88" s="177"/>
      <c r="F88" s="178"/>
      <c r="G88" s="178"/>
      <c r="H88" s="179"/>
      <c r="I88" s="180"/>
      <c r="J88" s="181"/>
      <c r="K88" s="182"/>
      <c r="L88" s="183"/>
      <c r="M88" s="184"/>
      <c r="N88" s="179"/>
      <c r="O88" s="801"/>
      <c r="P88" s="462"/>
      <c r="Q88" s="462"/>
      <c r="R88" s="462"/>
      <c r="S88" s="462"/>
      <c r="T88" s="462"/>
      <c r="U88" s="463"/>
    </row>
    <row r="89" spans="1:21" ht="39.75" customHeight="1" x14ac:dyDescent="0.25">
      <c r="A89" s="173">
        <f t="shared" si="0"/>
        <v>76</v>
      </c>
      <c r="B89" s="174"/>
      <c r="C89" s="175"/>
      <c r="D89" s="176"/>
      <c r="E89" s="177"/>
      <c r="F89" s="178"/>
      <c r="G89" s="178"/>
      <c r="H89" s="179"/>
      <c r="I89" s="180"/>
      <c r="J89" s="181"/>
      <c r="K89" s="182"/>
      <c r="L89" s="183"/>
      <c r="M89" s="184"/>
      <c r="N89" s="179"/>
      <c r="O89" s="801"/>
      <c r="P89" s="462"/>
      <c r="Q89" s="462"/>
      <c r="R89" s="462"/>
      <c r="S89" s="462"/>
      <c r="T89" s="462"/>
      <c r="U89" s="463"/>
    </row>
    <row r="90" spans="1:21" ht="39.75" customHeight="1" x14ac:dyDescent="0.25">
      <c r="A90" s="173">
        <f t="shared" si="0"/>
        <v>77</v>
      </c>
      <c r="B90" s="174"/>
      <c r="C90" s="175"/>
      <c r="D90" s="176"/>
      <c r="E90" s="177"/>
      <c r="F90" s="178"/>
      <c r="G90" s="178"/>
      <c r="H90" s="179"/>
      <c r="I90" s="180"/>
      <c r="J90" s="181"/>
      <c r="K90" s="182"/>
      <c r="L90" s="183"/>
      <c r="M90" s="184"/>
      <c r="N90" s="179"/>
      <c r="O90" s="801"/>
      <c r="P90" s="462"/>
      <c r="Q90" s="462"/>
      <c r="R90" s="462"/>
      <c r="S90" s="462"/>
      <c r="T90" s="462"/>
      <c r="U90" s="463"/>
    </row>
    <row r="91" spans="1:21" ht="39.75" customHeight="1" x14ac:dyDescent="0.25">
      <c r="A91" s="173">
        <f t="shared" si="0"/>
        <v>78</v>
      </c>
      <c r="B91" s="174"/>
      <c r="C91" s="175"/>
      <c r="D91" s="176"/>
      <c r="E91" s="177"/>
      <c r="F91" s="178"/>
      <c r="G91" s="178"/>
      <c r="H91" s="179"/>
      <c r="I91" s="180"/>
      <c r="J91" s="181"/>
      <c r="K91" s="182"/>
      <c r="L91" s="183"/>
      <c r="M91" s="184"/>
      <c r="N91" s="179"/>
      <c r="O91" s="801"/>
      <c r="P91" s="462"/>
      <c r="Q91" s="462"/>
      <c r="R91" s="462"/>
      <c r="S91" s="462"/>
      <c r="T91" s="462"/>
      <c r="U91" s="463"/>
    </row>
    <row r="92" spans="1:21" ht="39.75" customHeight="1" x14ac:dyDescent="0.25">
      <c r="A92" s="173">
        <f t="shared" si="0"/>
        <v>79</v>
      </c>
      <c r="B92" s="174"/>
      <c r="C92" s="175"/>
      <c r="D92" s="176"/>
      <c r="E92" s="177"/>
      <c r="F92" s="178"/>
      <c r="G92" s="178"/>
      <c r="H92" s="179"/>
      <c r="I92" s="180"/>
      <c r="J92" s="181"/>
      <c r="K92" s="182"/>
      <c r="L92" s="183"/>
      <c r="M92" s="184"/>
      <c r="N92" s="179"/>
      <c r="O92" s="801"/>
      <c r="P92" s="462"/>
      <c r="Q92" s="462"/>
      <c r="R92" s="462"/>
      <c r="S92" s="462"/>
      <c r="T92" s="462"/>
      <c r="U92" s="463"/>
    </row>
    <row r="93" spans="1:21" ht="39.75" customHeight="1" x14ac:dyDescent="0.25">
      <c r="A93" s="173">
        <f t="shared" si="0"/>
        <v>80</v>
      </c>
      <c r="B93" s="174"/>
      <c r="C93" s="175"/>
      <c r="D93" s="176"/>
      <c r="E93" s="177"/>
      <c r="F93" s="178"/>
      <c r="G93" s="178"/>
      <c r="H93" s="179"/>
      <c r="I93" s="180"/>
      <c r="J93" s="181"/>
      <c r="K93" s="182"/>
      <c r="L93" s="183"/>
      <c r="M93" s="184"/>
      <c r="N93" s="179"/>
      <c r="O93" s="801"/>
      <c r="P93" s="462"/>
      <c r="Q93" s="462"/>
      <c r="R93" s="462"/>
      <c r="S93" s="462"/>
      <c r="T93" s="462"/>
      <c r="U93" s="463"/>
    </row>
    <row r="94" spans="1:21" ht="39.75" customHeight="1" x14ac:dyDescent="0.25">
      <c r="A94" s="173">
        <f t="shared" si="0"/>
        <v>81</v>
      </c>
      <c r="B94" s="174"/>
      <c r="C94" s="175"/>
      <c r="D94" s="176"/>
      <c r="E94" s="177"/>
      <c r="F94" s="178"/>
      <c r="G94" s="178"/>
      <c r="H94" s="179"/>
      <c r="I94" s="180"/>
      <c r="J94" s="181"/>
      <c r="K94" s="182"/>
      <c r="L94" s="183"/>
      <c r="M94" s="184"/>
      <c r="N94" s="179"/>
      <c r="O94" s="801"/>
      <c r="P94" s="462"/>
      <c r="Q94" s="462"/>
      <c r="R94" s="462"/>
      <c r="S94" s="462"/>
      <c r="T94" s="462"/>
      <c r="U94" s="463"/>
    </row>
    <row r="95" spans="1:21" ht="39.75" customHeight="1" x14ac:dyDescent="0.25">
      <c r="A95" s="173">
        <f t="shared" si="0"/>
        <v>82</v>
      </c>
      <c r="B95" s="174"/>
      <c r="C95" s="175"/>
      <c r="D95" s="176"/>
      <c r="E95" s="177"/>
      <c r="F95" s="178"/>
      <c r="G95" s="178"/>
      <c r="H95" s="179"/>
      <c r="I95" s="180"/>
      <c r="J95" s="181"/>
      <c r="K95" s="182"/>
      <c r="L95" s="183"/>
      <c r="M95" s="184"/>
      <c r="N95" s="179"/>
      <c r="O95" s="801"/>
      <c r="P95" s="462"/>
      <c r="Q95" s="462"/>
      <c r="R95" s="462"/>
      <c r="S95" s="462"/>
      <c r="T95" s="462"/>
      <c r="U95" s="463"/>
    </row>
    <row r="96" spans="1:21" ht="39.75" customHeight="1" x14ac:dyDescent="0.25">
      <c r="A96" s="173">
        <f t="shared" si="0"/>
        <v>83</v>
      </c>
      <c r="B96" s="174"/>
      <c r="C96" s="175"/>
      <c r="D96" s="176"/>
      <c r="E96" s="177"/>
      <c r="F96" s="178"/>
      <c r="G96" s="178"/>
      <c r="H96" s="179"/>
      <c r="I96" s="180"/>
      <c r="J96" s="181"/>
      <c r="K96" s="182"/>
      <c r="L96" s="183"/>
      <c r="M96" s="184"/>
      <c r="N96" s="179"/>
      <c r="O96" s="801"/>
      <c r="P96" s="462"/>
      <c r="Q96" s="462"/>
      <c r="R96" s="462"/>
      <c r="S96" s="462"/>
      <c r="T96" s="462"/>
      <c r="U96" s="463"/>
    </row>
    <row r="97" spans="1:21" ht="39.75" customHeight="1" x14ac:dyDescent="0.25">
      <c r="A97" s="173">
        <f t="shared" si="0"/>
        <v>84</v>
      </c>
      <c r="B97" s="174"/>
      <c r="C97" s="175"/>
      <c r="D97" s="176"/>
      <c r="E97" s="177"/>
      <c r="F97" s="178"/>
      <c r="G97" s="178"/>
      <c r="H97" s="179"/>
      <c r="I97" s="180"/>
      <c r="J97" s="181"/>
      <c r="K97" s="182"/>
      <c r="L97" s="183"/>
      <c r="M97" s="184"/>
      <c r="N97" s="179"/>
      <c r="O97" s="801"/>
      <c r="P97" s="462"/>
      <c r="Q97" s="462"/>
      <c r="R97" s="462"/>
      <c r="S97" s="462"/>
      <c r="T97" s="462"/>
      <c r="U97" s="463"/>
    </row>
    <row r="98" spans="1:21" ht="39.75" customHeight="1" x14ac:dyDescent="0.25">
      <c r="A98" s="173">
        <f t="shared" si="0"/>
        <v>85</v>
      </c>
      <c r="B98" s="174"/>
      <c r="C98" s="175"/>
      <c r="D98" s="176"/>
      <c r="E98" s="177"/>
      <c r="F98" s="178"/>
      <c r="G98" s="178"/>
      <c r="H98" s="179"/>
      <c r="I98" s="180"/>
      <c r="J98" s="181"/>
      <c r="K98" s="182"/>
      <c r="L98" s="183"/>
      <c r="M98" s="184"/>
      <c r="N98" s="179"/>
      <c r="O98" s="801"/>
      <c r="P98" s="462"/>
      <c r="Q98" s="462"/>
      <c r="R98" s="462"/>
      <c r="S98" s="462"/>
      <c r="T98" s="462"/>
      <c r="U98" s="463"/>
    </row>
    <row r="99" spans="1:21" ht="39.75" customHeight="1" x14ac:dyDescent="0.25">
      <c r="A99" s="173">
        <f t="shared" si="0"/>
        <v>86</v>
      </c>
      <c r="B99" s="174"/>
      <c r="C99" s="175"/>
      <c r="D99" s="176"/>
      <c r="E99" s="177"/>
      <c r="F99" s="178"/>
      <c r="G99" s="178"/>
      <c r="H99" s="179"/>
      <c r="I99" s="180"/>
      <c r="J99" s="181"/>
      <c r="K99" s="182"/>
      <c r="L99" s="183"/>
      <c r="M99" s="184"/>
      <c r="N99" s="179"/>
      <c r="O99" s="801"/>
      <c r="P99" s="462"/>
      <c r="Q99" s="462"/>
      <c r="R99" s="462"/>
      <c r="S99" s="462"/>
      <c r="T99" s="462"/>
      <c r="U99" s="463"/>
    </row>
    <row r="100" spans="1:21" ht="39.75" customHeight="1" x14ac:dyDescent="0.25">
      <c r="A100" s="173">
        <f t="shared" si="0"/>
        <v>87</v>
      </c>
      <c r="B100" s="174"/>
      <c r="C100" s="175"/>
      <c r="D100" s="176"/>
      <c r="E100" s="177"/>
      <c r="F100" s="178"/>
      <c r="G100" s="178"/>
      <c r="H100" s="179"/>
      <c r="I100" s="180"/>
      <c r="J100" s="181"/>
      <c r="K100" s="182"/>
      <c r="L100" s="183"/>
      <c r="M100" s="184"/>
      <c r="N100" s="179"/>
      <c r="O100" s="801"/>
      <c r="P100" s="462"/>
      <c r="Q100" s="462"/>
      <c r="R100" s="462"/>
      <c r="S100" s="462"/>
      <c r="T100" s="462"/>
      <c r="U100" s="463"/>
    </row>
    <row r="101" spans="1:21" ht="39.75" customHeight="1" x14ac:dyDescent="0.25">
      <c r="A101" s="173">
        <f t="shared" si="0"/>
        <v>88</v>
      </c>
      <c r="B101" s="174"/>
      <c r="C101" s="175"/>
      <c r="D101" s="176"/>
      <c r="E101" s="177"/>
      <c r="F101" s="178"/>
      <c r="G101" s="178"/>
      <c r="H101" s="179"/>
      <c r="I101" s="180"/>
      <c r="J101" s="181"/>
      <c r="K101" s="182"/>
      <c r="L101" s="183"/>
      <c r="M101" s="184"/>
      <c r="N101" s="179"/>
      <c r="O101" s="801"/>
      <c r="P101" s="462"/>
      <c r="Q101" s="462"/>
      <c r="R101" s="462"/>
      <c r="S101" s="462"/>
      <c r="T101" s="462"/>
      <c r="U101" s="463"/>
    </row>
    <row r="102" spans="1:21" ht="39.75" customHeight="1" x14ac:dyDescent="0.25">
      <c r="A102" s="173">
        <f t="shared" si="0"/>
        <v>89</v>
      </c>
      <c r="B102" s="174"/>
      <c r="C102" s="175"/>
      <c r="D102" s="176"/>
      <c r="E102" s="177"/>
      <c r="F102" s="178"/>
      <c r="G102" s="178"/>
      <c r="H102" s="179"/>
      <c r="I102" s="180"/>
      <c r="J102" s="181"/>
      <c r="K102" s="182"/>
      <c r="L102" s="183"/>
      <c r="M102" s="184"/>
      <c r="N102" s="179"/>
      <c r="O102" s="801"/>
      <c r="P102" s="462"/>
      <c r="Q102" s="462"/>
      <c r="R102" s="462"/>
      <c r="S102" s="462"/>
      <c r="T102" s="462"/>
      <c r="U102" s="463"/>
    </row>
    <row r="103" spans="1:21" ht="39.75" customHeight="1" x14ac:dyDescent="0.25">
      <c r="A103" s="173">
        <f t="shared" si="0"/>
        <v>90</v>
      </c>
      <c r="B103" s="174"/>
      <c r="C103" s="175"/>
      <c r="D103" s="176"/>
      <c r="E103" s="177"/>
      <c r="F103" s="178"/>
      <c r="G103" s="178"/>
      <c r="H103" s="179"/>
      <c r="I103" s="180"/>
      <c r="J103" s="181"/>
      <c r="K103" s="182"/>
      <c r="L103" s="183"/>
      <c r="M103" s="184"/>
      <c r="N103" s="179"/>
      <c r="O103" s="801"/>
      <c r="P103" s="462"/>
      <c r="Q103" s="462"/>
      <c r="R103" s="462"/>
      <c r="S103" s="462"/>
      <c r="T103" s="462"/>
      <c r="U103" s="463"/>
    </row>
    <row r="104" spans="1:21" ht="39.75" customHeight="1" x14ac:dyDescent="0.25">
      <c r="A104" s="173">
        <f t="shared" si="0"/>
        <v>91</v>
      </c>
      <c r="B104" s="174"/>
      <c r="C104" s="175"/>
      <c r="D104" s="176"/>
      <c r="E104" s="177"/>
      <c r="F104" s="178"/>
      <c r="G104" s="178"/>
      <c r="H104" s="179"/>
      <c r="I104" s="180"/>
      <c r="J104" s="181"/>
      <c r="K104" s="182"/>
      <c r="L104" s="183"/>
      <c r="M104" s="184"/>
      <c r="N104" s="179"/>
      <c r="O104" s="801"/>
      <c r="P104" s="462"/>
      <c r="Q104" s="462"/>
      <c r="R104" s="462"/>
      <c r="S104" s="462"/>
      <c r="T104" s="462"/>
      <c r="U104" s="463"/>
    </row>
    <row r="105" spans="1:21" ht="39.75" customHeight="1" x14ac:dyDescent="0.25">
      <c r="A105" s="173">
        <f t="shared" si="0"/>
        <v>92</v>
      </c>
      <c r="B105" s="174"/>
      <c r="C105" s="175"/>
      <c r="D105" s="176"/>
      <c r="E105" s="177"/>
      <c r="F105" s="178"/>
      <c r="G105" s="178"/>
      <c r="H105" s="179"/>
      <c r="I105" s="180"/>
      <c r="J105" s="181"/>
      <c r="K105" s="182"/>
      <c r="L105" s="183"/>
      <c r="M105" s="184"/>
      <c r="N105" s="179"/>
      <c r="O105" s="801"/>
      <c r="P105" s="462"/>
      <c r="Q105" s="462"/>
      <c r="R105" s="462"/>
      <c r="S105" s="462"/>
      <c r="T105" s="462"/>
      <c r="U105" s="463"/>
    </row>
    <row r="106" spans="1:21" ht="39.75" customHeight="1" x14ac:dyDescent="0.25">
      <c r="A106" s="173">
        <f t="shared" si="0"/>
        <v>93</v>
      </c>
      <c r="B106" s="174"/>
      <c r="C106" s="175"/>
      <c r="D106" s="176"/>
      <c r="E106" s="177"/>
      <c r="F106" s="178"/>
      <c r="G106" s="178"/>
      <c r="H106" s="179"/>
      <c r="I106" s="180"/>
      <c r="J106" s="181"/>
      <c r="K106" s="182"/>
      <c r="L106" s="183"/>
      <c r="M106" s="184"/>
      <c r="N106" s="179"/>
      <c r="O106" s="801"/>
      <c r="P106" s="462"/>
      <c r="Q106" s="462"/>
      <c r="R106" s="462"/>
      <c r="S106" s="462"/>
      <c r="T106" s="462"/>
      <c r="U106" s="463"/>
    </row>
    <row r="107" spans="1:21" ht="39.75" customHeight="1" x14ac:dyDescent="0.25">
      <c r="A107" s="173">
        <f t="shared" si="0"/>
        <v>94</v>
      </c>
      <c r="B107" s="174"/>
      <c r="C107" s="175"/>
      <c r="D107" s="176"/>
      <c r="E107" s="177"/>
      <c r="F107" s="178"/>
      <c r="G107" s="178"/>
      <c r="H107" s="179"/>
      <c r="I107" s="180"/>
      <c r="J107" s="181"/>
      <c r="K107" s="182"/>
      <c r="L107" s="183"/>
      <c r="M107" s="184"/>
      <c r="N107" s="179"/>
      <c r="O107" s="801"/>
      <c r="P107" s="462"/>
      <c r="Q107" s="462"/>
      <c r="R107" s="462"/>
      <c r="S107" s="462"/>
      <c r="T107" s="462"/>
      <c r="U107" s="463"/>
    </row>
    <row r="108" spans="1:21" ht="39.75" customHeight="1" x14ac:dyDescent="0.25">
      <c r="A108" s="173">
        <f t="shared" si="0"/>
        <v>95</v>
      </c>
      <c r="B108" s="174"/>
      <c r="C108" s="175"/>
      <c r="D108" s="176"/>
      <c r="E108" s="177"/>
      <c r="F108" s="178"/>
      <c r="G108" s="178"/>
      <c r="H108" s="179"/>
      <c r="I108" s="180"/>
      <c r="J108" s="181"/>
      <c r="K108" s="182"/>
      <c r="L108" s="183"/>
      <c r="M108" s="184"/>
      <c r="N108" s="179"/>
      <c r="O108" s="801"/>
      <c r="P108" s="462"/>
      <c r="Q108" s="462"/>
      <c r="R108" s="462"/>
      <c r="S108" s="462"/>
      <c r="T108" s="462"/>
      <c r="U108" s="463"/>
    </row>
    <row r="109" spans="1:21" ht="39.75" customHeight="1" x14ac:dyDescent="0.25">
      <c r="A109" s="173">
        <f t="shared" si="0"/>
        <v>96</v>
      </c>
      <c r="B109" s="174"/>
      <c r="C109" s="175"/>
      <c r="D109" s="176"/>
      <c r="E109" s="177"/>
      <c r="F109" s="178"/>
      <c r="G109" s="178"/>
      <c r="H109" s="179"/>
      <c r="I109" s="180"/>
      <c r="J109" s="181"/>
      <c r="K109" s="182"/>
      <c r="L109" s="183"/>
      <c r="M109" s="184"/>
      <c r="N109" s="179"/>
      <c r="O109" s="801"/>
      <c r="P109" s="462"/>
      <c r="Q109" s="462"/>
      <c r="R109" s="462"/>
      <c r="S109" s="462"/>
      <c r="T109" s="462"/>
      <c r="U109" s="463"/>
    </row>
    <row r="110" spans="1:21" ht="39.75" customHeight="1" x14ac:dyDescent="0.25">
      <c r="A110" s="173">
        <f t="shared" si="0"/>
        <v>97</v>
      </c>
      <c r="B110" s="174"/>
      <c r="C110" s="175"/>
      <c r="D110" s="176"/>
      <c r="E110" s="177"/>
      <c r="F110" s="178"/>
      <c r="G110" s="178"/>
      <c r="H110" s="179"/>
      <c r="I110" s="180"/>
      <c r="J110" s="181"/>
      <c r="K110" s="182"/>
      <c r="L110" s="183"/>
      <c r="M110" s="184"/>
      <c r="N110" s="179"/>
      <c r="O110" s="801"/>
      <c r="P110" s="462"/>
      <c r="Q110" s="462"/>
      <c r="R110" s="462"/>
      <c r="S110" s="462"/>
      <c r="T110" s="462"/>
      <c r="U110" s="463"/>
    </row>
    <row r="111" spans="1:21" ht="39.75" customHeight="1" x14ac:dyDescent="0.25">
      <c r="A111" s="173">
        <f t="shared" si="0"/>
        <v>98</v>
      </c>
      <c r="B111" s="174"/>
      <c r="C111" s="175"/>
      <c r="D111" s="176"/>
      <c r="E111" s="177"/>
      <c r="F111" s="178"/>
      <c r="G111" s="178"/>
      <c r="H111" s="179"/>
      <c r="I111" s="180"/>
      <c r="J111" s="181"/>
      <c r="K111" s="182"/>
      <c r="L111" s="183"/>
      <c r="M111" s="184"/>
      <c r="N111" s="179"/>
      <c r="O111" s="801"/>
      <c r="P111" s="462"/>
      <c r="Q111" s="462"/>
      <c r="R111" s="462"/>
      <c r="S111" s="462"/>
      <c r="T111" s="462"/>
      <c r="U111" s="463"/>
    </row>
    <row r="112" spans="1:21" ht="39.75" customHeight="1" x14ac:dyDescent="0.25">
      <c r="A112" s="173">
        <f t="shared" si="0"/>
        <v>99</v>
      </c>
      <c r="B112" s="174"/>
      <c r="C112" s="175"/>
      <c r="D112" s="176"/>
      <c r="E112" s="177"/>
      <c r="F112" s="178"/>
      <c r="G112" s="178"/>
      <c r="H112" s="179"/>
      <c r="I112" s="180"/>
      <c r="J112" s="181"/>
      <c r="K112" s="182"/>
      <c r="L112" s="183"/>
      <c r="M112" s="184"/>
      <c r="N112" s="179"/>
      <c r="O112" s="801"/>
      <c r="P112" s="462"/>
      <c r="Q112" s="462"/>
      <c r="R112" s="462"/>
      <c r="S112" s="462"/>
      <c r="T112" s="462"/>
      <c r="U112" s="463"/>
    </row>
    <row r="113" spans="1:21" ht="39.75" customHeight="1" x14ac:dyDescent="0.25">
      <c r="A113" s="173">
        <f t="shared" si="0"/>
        <v>100</v>
      </c>
      <c r="B113" s="174"/>
      <c r="C113" s="175"/>
      <c r="D113" s="176"/>
      <c r="E113" s="177"/>
      <c r="F113" s="178"/>
      <c r="G113" s="178"/>
      <c r="H113" s="179"/>
      <c r="I113" s="180"/>
      <c r="J113" s="181"/>
      <c r="K113" s="182"/>
      <c r="L113" s="183"/>
      <c r="M113" s="184"/>
      <c r="N113" s="179"/>
      <c r="O113" s="801"/>
      <c r="P113" s="462"/>
      <c r="Q113" s="462"/>
      <c r="R113" s="462"/>
      <c r="S113" s="462"/>
      <c r="T113" s="462"/>
      <c r="U113" s="463"/>
    </row>
    <row r="114" spans="1:21" ht="39.75" customHeight="1" x14ac:dyDescent="0.25">
      <c r="A114" s="173">
        <f t="shared" si="0"/>
        <v>101</v>
      </c>
      <c r="B114" s="174"/>
      <c r="C114" s="175"/>
      <c r="D114" s="176"/>
      <c r="E114" s="177"/>
      <c r="F114" s="178"/>
      <c r="G114" s="178"/>
      <c r="H114" s="179"/>
      <c r="I114" s="180"/>
      <c r="J114" s="181"/>
      <c r="K114" s="182"/>
      <c r="L114" s="183"/>
      <c r="M114" s="184"/>
      <c r="N114" s="179"/>
      <c r="O114" s="801"/>
      <c r="P114" s="462"/>
      <c r="Q114" s="462"/>
      <c r="R114" s="462"/>
      <c r="S114" s="462"/>
      <c r="T114" s="462"/>
      <c r="U114" s="463"/>
    </row>
    <row r="115" spans="1:21" ht="39.75" customHeight="1" x14ac:dyDescent="0.25">
      <c r="A115" s="173">
        <f t="shared" si="0"/>
        <v>102</v>
      </c>
      <c r="B115" s="174"/>
      <c r="C115" s="175"/>
      <c r="D115" s="176"/>
      <c r="E115" s="177"/>
      <c r="F115" s="178"/>
      <c r="G115" s="178"/>
      <c r="H115" s="179"/>
      <c r="I115" s="180"/>
      <c r="J115" s="181"/>
      <c r="K115" s="182"/>
      <c r="L115" s="183"/>
      <c r="M115" s="184"/>
      <c r="N115" s="179"/>
      <c r="O115" s="801"/>
      <c r="P115" s="462"/>
      <c r="Q115" s="462"/>
      <c r="R115" s="462"/>
      <c r="S115" s="462"/>
      <c r="T115" s="462"/>
      <c r="U115" s="463"/>
    </row>
    <row r="116" spans="1:21" ht="39.75" customHeight="1" x14ac:dyDescent="0.25">
      <c r="A116" s="173">
        <f t="shared" si="0"/>
        <v>103</v>
      </c>
      <c r="B116" s="174"/>
      <c r="C116" s="175"/>
      <c r="D116" s="176"/>
      <c r="E116" s="177"/>
      <c r="F116" s="178"/>
      <c r="G116" s="178"/>
      <c r="H116" s="179"/>
      <c r="I116" s="180"/>
      <c r="J116" s="181"/>
      <c r="K116" s="182"/>
      <c r="L116" s="183"/>
      <c r="M116" s="184"/>
      <c r="N116" s="179"/>
      <c r="O116" s="801"/>
      <c r="P116" s="462"/>
      <c r="Q116" s="462"/>
      <c r="R116" s="462"/>
      <c r="S116" s="462"/>
      <c r="T116" s="462"/>
      <c r="U116" s="463"/>
    </row>
    <row r="117" spans="1:21" ht="39.75" customHeight="1" x14ac:dyDescent="0.25">
      <c r="A117" s="173">
        <f t="shared" si="0"/>
        <v>104</v>
      </c>
      <c r="B117" s="174"/>
      <c r="C117" s="175"/>
      <c r="D117" s="176"/>
      <c r="E117" s="177"/>
      <c r="F117" s="178"/>
      <c r="G117" s="178"/>
      <c r="H117" s="179"/>
      <c r="I117" s="180"/>
      <c r="J117" s="181"/>
      <c r="K117" s="182"/>
      <c r="L117" s="183"/>
      <c r="M117" s="184"/>
      <c r="N117" s="179"/>
      <c r="O117" s="801"/>
      <c r="P117" s="462"/>
      <c r="Q117" s="462"/>
      <c r="R117" s="462"/>
      <c r="S117" s="462"/>
      <c r="T117" s="462"/>
      <c r="U117" s="463"/>
    </row>
    <row r="118" spans="1:21" ht="39.75" customHeight="1" x14ac:dyDescent="0.25">
      <c r="A118" s="173">
        <f t="shared" si="0"/>
        <v>105</v>
      </c>
      <c r="B118" s="174"/>
      <c r="C118" s="175"/>
      <c r="D118" s="176"/>
      <c r="E118" s="177"/>
      <c r="F118" s="178"/>
      <c r="G118" s="178"/>
      <c r="H118" s="179"/>
      <c r="I118" s="180"/>
      <c r="J118" s="181"/>
      <c r="K118" s="182"/>
      <c r="L118" s="183"/>
      <c r="M118" s="184"/>
      <c r="N118" s="179"/>
      <c r="O118" s="801"/>
      <c r="P118" s="462"/>
      <c r="Q118" s="462"/>
      <c r="R118" s="462"/>
      <c r="S118" s="462"/>
      <c r="T118" s="462"/>
      <c r="U118" s="463"/>
    </row>
    <row r="119" spans="1:21" ht="39.75" customHeight="1" x14ac:dyDescent="0.25">
      <c r="A119" s="173">
        <f t="shared" si="0"/>
        <v>106</v>
      </c>
      <c r="B119" s="174"/>
      <c r="C119" s="175"/>
      <c r="D119" s="176"/>
      <c r="E119" s="177"/>
      <c r="F119" s="178"/>
      <c r="G119" s="178"/>
      <c r="H119" s="179"/>
      <c r="I119" s="180"/>
      <c r="J119" s="181"/>
      <c r="K119" s="182"/>
      <c r="L119" s="183"/>
      <c r="M119" s="184"/>
      <c r="N119" s="179"/>
      <c r="O119" s="801"/>
      <c r="P119" s="462"/>
      <c r="Q119" s="462"/>
      <c r="R119" s="462"/>
      <c r="S119" s="462"/>
      <c r="T119" s="462"/>
      <c r="U119" s="463"/>
    </row>
    <row r="120" spans="1:21" ht="39.75" customHeight="1" x14ac:dyDescent="0.25">
      <c r="A120" s="173">
        <f t="shared" si="0"/>
        <v>107</v>
      </c>
      <c r="B120" s="174"/>
      <c r="C120" s="175"/>
      <c r="D120" s="176"/>
      <c r="E120" s="177"/>
      <c r="F120" s="178"/>
      <c r="G120" s="178"/>
      <c r="H120" s="179"/>
      <c r="I120" s="180"/>
      <c r="J120" s="181"/>
      <c r="K120" s="182"/>
      <c r="L120" s="183"/>
      <c r="M120" s="184"/>
      <c r="N120" s="179"/>
      <c r="O120" s="801"/>
      <c r="P120" s="462"/>
      <c r="Q120" s="462"/>
      <c r="R120" s="462"/>
      <c r="S120" s="462"/>
      <c r="T120" s="462"/>
      <c r="U120" s="463"/>
    </row>
    <row r="121" spans="1:21" ht="39.75" customHeight="1" x14ac:dyDescent="0.25">
      <c r="A121" s="173">
        <f t="shared" si="0"/>
        <v>108</v>
      </c>
      <c r="B121" s="174"/>
      <c r="C121" s="175"/>
      <c r="D121" s="176"/>
      <c r="E121" s="177"/>
      <c r="F121" s="178"/>
      <c r="G121" s="178"/>
      <c r="H121" s="179"/>
      <c r="I121" s="180"/>
      <c r="J121" s="181"/>
      <c r="K121" s="182"/>
      <c r="L121" s="183"/>
      <c r="M121" s="184"/>
      <c r="N121" s="179"/>
      <c r="O121" s="801"/>
      <c r="P121" s="462"/>
      <c r="Q121" s="462"/>
      <c r="R121" s="462"/>
      <c r="S121" s="462"/>
      <c r="T121" s="462"/>
      <c r="U121" s="463"/>
    </row>
    <row r="122" spans="1:21" ht="39.75" customHeight="1" x14ac:dyDescent="0.25">
      <c r="A122" s="173">
        <f t="shared" si="0"/>
        <v>109</v>
      </c>
      <c r="B122" s="174"/>
      <c r="C122" s="175"/>
      <c r="D122" s="176"/>
      <c r="E122" s="177"/>
      <c r="F122" s="178"/>
      <c r="G122" s="178"/>
      <c r="H122" s="179"/>
      <c r="I122" s="180"/>
      <c r="J122" s="181"/>
      <c r="K122" s="182"/>
      <c r="L122" s="183"/>
      <c r="M122" s="184"/>
      <c r="N122" s="179"/>
      <c r="O122" s="801"/>
      <c r="P122" s="462"/>
      <c r="Q122" s="462"/>
      <c r="R122" s="462"/>
      <c r="S122" s="462"/>
      <c r="T122" s="462"/>
      <c r="U122" s="463"/>
    </row>
    <row r="123" spans="1:21" ht="39.75" customHeight="1" x14ac:dyDescent="0.25">
      <c r="A123" s="173">
        <f t="shared" si="0"/>
        <v>110</v>
      </c>
      <c r="B123" s="174"/>
      <c r="C123" s="175"/>
      <c r="D123" s="176"/>
      <c r="E123" s="177"/>
      <c r="F123" s="178"/>
      <c r="G123" s="178"/>
      <c r="H123" s="179"/>
      <c r="I123" s="180"/>
      <c r="J123" s="181"/>
      <c r="K123" s="182"/>
      <c r="L123" s="183"/>
      <c r="M123" s="184"/>
      <c r="N123" s="179"/>
      <c r="O123" s="801"/>
      <c r="P123" s="462"/>
      <c r="Q123" s="462"/>
      <c r="R123" s="462"/>
      <c r="S123" s="462"/>
      <c r="T123" s="462"/>
      <c r="U123" s="463"/>
    </row>
    <row r="124" spans="1:21" ht="39.75" customHeight="1" x14ac:dyDescent="0.25">
      <c r="A124" s="173">
        <f t="shared" si="0"/>
        <v>111</v>
      </c>
      <c r="B124" s="174"/>
      <c r="C124" s="175"/>
      <c r="D124" s="176"/>
      <c r="E124" s="177"/>
      <c r="F124" s="178"/>
      <c r="G124" s="178"/>
      <c r="H124" s="179"/>
      <c r="I124" s="180"/>
      <c r="J124" s="181"/>
      <c r="K124" s="182"/>
      <c r="L124" s="183"/>
      <c r="M124" s="184"/>
      <c r="N124" s="179"/>
      <c r="O124" s="801"/>
      <c r="P124" s="462"/>
      <c r="Q124" s="462"/>
      <c r="R124" s="462"/>
      <c r="S124" s="462"/>
      <c r="T124" s="462"/>
      <c r="U124" s="463"/>
    </row>
    <row r="125" spans="1:21" ht="39.75" customHeight="1" x14ac:dyDescent="0.25">
      <c r="A125" s="173">
        <f t="shared" si="0"/>
        <v>112</v>
      </c>
      <c r="B125" s="174"/>
      <c r="C125" s="175"/>
      <c r="D125" s="176"/>
      <c r="E125" s="177"/>
      <c r="F125" s="178"/>
      <c r="G125" s="178"/>
      <c r="H125" s="179"/>
      <c r="I125" s="180"/>
      <c r="J125" s="181"/>
      <c r="K125" s="182"/>
      <c r="L125" s="183"/>
      <c r="M125" s="184"/>
      <c r="N125" s="179"/>
      <c r="O125" s="801"/>
      <c r="P125" s="462"/>
      <c r="Q125" s="462"/>
      <c r="R125" s="462"/>
      <c r="S125" s="462"/>
      <c r="T125" s="462"/>
      <c r="U125" s="463"/>
    </row>
    <row r="126" spans="1:21" ht="39.75" customHeight="1" x14ac:dyDescent="0.25">
      <c r="A126" s="173">
        <f t="shared" si="0"/>
        <v>113</v>
      </c>
      <c r="B126" s="174"/>
      <c r="C126" s="175"/>
      <c r="D126" s="176"/>
      <c r="E126" s="177"/>
      <c r="F126" s="178"/>
      <c r="G126" s="178"/>
      <c r="H126" s="179"/>
      <c r="I126" s="180"/>
      <c r="J126" s="181"/>
      <c r="K126" s="182"/>
      <c r="L126" s="183"/>
      <c r="M126" s="184"/>
      <c r="N126" s="179"/>
      <c r="O126" s="801"/>
      <c r="P126" s="462"/>
      <c r="Q126" s="462"/>
      <c r="R126" s="462"/>
      <c r="S126" s="462"/>
      <c r="T126" s="462"/>
      <c r="U126" s="463"/>
    </row>
    <row r="127" spans="1:21" ht="39.75" customHeight="1" x14ac:dyDescent="0.25">
      <c r="A127" s="173">
        <f t="shared" si="0"/>
        <v>114</v>
      </c>
      <c r="B127" s="174"/>
      <c r="C127" s="175"/>
      <c r="D127" s="176"/>
      <c r="E127" s="177"/>
      <c r="F127" s="178"/>
      <c r="G127" s="178"/>
      <c r="H127" s="179"/>
      <c r="I127" s="180"/>
      <c r="J127" s="181"/>
      <c r="K127" s="182"/>
      <c r="L127" s="183"/>
      <c r="M127" s="184"/>
      <c r="N127" s="179"/>
      <c r="O127" s="801"/>
      <c r="P127" s="462"/>
      <c r="Q127" s="462"/>
      <c r="R127" s="462"/>
      <c r="S127" s="462"/>
      <c r="T127" s="462"/>
      <c r="U127" s="463"/>
    </row>
    <row r="128" spans="1:21" ht="39.75" customHeight="1" x14ac:dyDescent="0.25">
      <c r="A128" s="173">
        <f t="shared" si="0"/>
        <v>115</v>
      </c>
      <c r="B128" s="174"/>
      <c r="C128" s="175"/>
      <c r="D128" s="176"/>
      <c r="E128" s="177"/>
      <c r="F128" s="178"/>
      <c r="G128" s="178"/>
      <c r="H128" s="179"/>
      <c r="I128" s="180"/>
      <c r="J128" s="181"/>
      <c r="K128" s="182"/>
      <c r="L128" s="183"/>
      <c r="M128" s="184"/>
      <c r="N128" s="179"/>
      <c r="O128" s="801"/>
      <c r="P128" s="462"/>
      <c r="Q128" s="462"/>
      <c r="R128" s="462"/>
      <c r="S128" s="462"/>
      <c r="T128" s="462"/>
      <c r="U128" s="463"/>
    </row>
    <row r="129" spans="1:21" ht="39.75" customHeight="1" x14ac:dyDescent="0.25">
      <c r="A129" s="173">
        <f t="shared" si="0"/>
        <v>116</v>
      </c>
      <c r="B129" s="174"/>
      <c r="C129" s="175"/>
      <c r="D129" s="176"/>
      <c r="E129" s="177"/>
      <c r="F129" s="178"/>
      <c r="G129" s="178"/>
      <c r="H129" s="179"/>
      <c r="I129" s="180"/>
      <c r="J129" s="181"/>
      <c r="K129" s="182"/>
      <c r="L129" s="183"/>
      <c r="M129" s="184"/>
      <c r="N129" s="179"/>
      <c r="O129" s="801"/>
      <c r="P129" s="462"/>
      <c r="Q129" s="462"/>
      <c r="R129" s="462"/>
      <c r="S129" s="462"/>
      <c r="T129" s="462"/>
      <c r="U129" s="463"/>
    </row>
    <row r="130" spans="1:21" ht="39.75" customHeight="1" x14ac:dyDescent="0.25">
      <c r="A130" s="173">
        <f t="shared" si="0"/>
        <v>117</v>
      </c>
      <c r="B130" s="174"/>
      <c r="C130" s="175"/>
      <c r="D130" s="176"/>
      <c r="E130" s="177"/>
      <c r="F130" s="178"/>
      <c r="G130" s="178"/>
      <c r="H130" s="179"/>
      <c r="I130" s="180"/>
      <c r="J130" s="181"/>
      <c r="K130" s="182"/>
      <c r="L130" s="183"/>
      <c r="M130" s="184"/>
      <c r="N130" s="179"/>
      <c r="O130" s="801"/>
      <c r="P130" s="462"/>
      <c r="Q130" s="462"/>
      <c r="R130" s="462"/>
      <c r="S130" s="462"/>
      <c r="T130" s="462"/>
      <c r="U130" s="463"/>
    </row>
    <row r="131" spans="1:21" ht="39.75" customHeight="1" x14ac:dyDescent="0.25">
      <c r="A131" s="173">
        <f t="shared" si="0"/>
        <v>118</v>
      </c>
      <c r="B131" s="174"/>
      <c r="C131" s="175"/>
      <c r="D131" s="176"/>
      <c r="E131" s="177"/>
      <c r="F131" s="178"/>
      <c r="G131" s="178"/>
      <c r="H131" s="179"/>
      <c r="I131" s="180"/>
      <c r="J131" s="181"/>
      <c r="K131" s="182"/>
      <c r="L131" s="183"/>
      <c r="M131" s="184"/>
      <c r="N131" s="179"/>
      <c r="O131" s="801"/>
      <c r="P131" s="462"/>
      <c r="Q131" s="462"/>
      <c r="R131" s="462"/>
      <c r="S131" s="462"/>
      <c r="T131" s="462"/>
      <c r="U131" s="463"/>
    </row>
    <row r="132" spans="1:21" ht="39.75" customHeight="1" x14ac:dyDescent="0.25">
      <c r="A132" s="173">
        <f t="shared" si="0"/>
        <v>119</v>
      </c>
      <c r="B132" s="174"/>
      <c r="C132" s="175"/>
      <c r="D132" s="176"/>
      <c r="E132" s="177"/>
      <c r="F132" s="178"/>
      <c r="G132" s="178"/>
      <c r="H132" s="179"/>
      <c r="I132" s="180"/>
      <c r="J132" s="181"/>
      <c r="K132" s="182"/>
      <c r="L132" s="183"/>
      <c r="M132" s="184"/>
      <c r="N132" s="179"/>
      <c r="O132" s="801"/>
      <c r="P132" s="462"/>
      <c r="Q132" s="462"/>
      <c r="R132" s="462"/>
      <c r="S132" s="462"/>
      <c r="T132" s="462"/>
      <c r="U132" s="463"/>
    </row>
    <row r="133" spans="1:21" ht="39.75" customHeight="1" x14ac:dyDescent="0.25">
      <c r="A133" s="173">
        <f t="shared" si="0"/>
        <v>120</v>
      </c>
      <c r="B133" s="174"/>
      <c r="C133" s="175"/>
      <c r="D133" s="176"/>
      <c r="E133" s="177"/>
      <c r="F133" s="178"/>
      <c r="G133" s="178"/>
      <c r="H133" s="179"/>
      <c r="I133" s="180"/>
      <c r="J133" s="181"/>
      <c r="K133" s="182"/>
      <c r="L133" s="183"/>
      <c r="M133" s="184"/>
      <c r="N133" s="179"/>
      <c r="O133" s="801"/>
      <c r="P133" s="462"/>
      <c r="Q133" s="462"/>
      <c r="R133" s="462"/>
      <c r="S133" s="462"/>
      <c r="T133" s="462"/>
      <c r="U133" s="463"/>
    </row>
    <row r="134" spans="1:21" ht="39.75" customHeight="1" x14ac:dyDescent="0.25">
      <c r="A134" s="173">
        <f t="shared" si="0"/>
        <v>121</v>
      </c>
      <c r="B134" s="174"/>
      <c r="C134" s="175"/>
      <c r="D134" s="176"/>
      <c r="E134" s="177"/>
      <c r="F134" s="178"/>
      <c r="G134" s="178"/>
      <c r="H134" s="179"/>
      <c r="I134" s="180"/>
      <c r="J134" s="181"/>
      <c r="K134" s="182"/>
      <c r="L134" s="183"/>
      <c r="M134" s="184"/>
      <c r="N134" s="179"/>
      <c r="O134" s="801"/>
      <c r="P134" s="462"/>
      <c r="Q134" s="462"/>
      <c r="R134" s="462"/>
      <c r="S134" s="462"/>
      <c r="T134" s="462"/>
      <c r="U134" s="463"/>
    </row>
    <row r="135" spans="1:21" ht="39.75" customHeight="1" x14ac:dyDescent="0.25">
      <c r="A135" s="173">
        <f t="shared" si="0"/>
        <v>122</v>
      </c>
      <c r="B135" s="174"/>
      <c r="C135" s="175"/>
      <c r="D135" s="176"/>
      <c r="E135" s="177"/>
      <c r="F135" s="178"/>
      <c r="G135" s="178"/>
      <c r="H135" s="179"/>
      <c r="I135" s="180"/>
      <c r="J135" s="181"/>
      <c r="K135" s="182"/>
      <c r="L135" s="183"/>
      <c r="M135" s="184"/>
      <c r="N135" s="179"/>
      <c r="O135" s="801"/>
      <c r="P135" s="462"/>
      <c r="Q135" s="462"/>
      <c r="R135" s="462"/>
      <c r="S135" s="462"/>
      <c r="T135" s="462"/>
      <c r="U135" s="463"/>
    </row>
    <row r="136" spans="1:21" ht="39.75" customHeight="1" x14ac:dyDescent="0.25">
      <c r="A136" s="173">
        <f t="shared" si="0"/>
        <v>123</v>
      </c>
      <c r="B136" s="174"/>
      <c r="C136" s="175"/>
      <c r="D136" s="176"/>
      <c r="E136" s="177"/>
      <c r="F136" s="178"/>
      <c r="G136" s="178"/>
      <c r="H136" s="179"/>
      <c r="I136" s="180"/>
      <c r="J136" s="181"/>
      <c r="K136" s="182"/>
      <c r="L136" s="183"/>
      <c r="M136" s="184"/>
      <c r="N136" s="179"/>
      <c r="O136" s="801"/>
      <c r="P136" s="462"/>
      <c r="Q136" s="462"/>
      <c r="R136" s="462"/>
      <c r="S136" s="462"/>
      <c r="T136" s="462"/>
      <c r="U136" s="463"/>
    </row>
    <row r="137" spans="1:21" ht="39.75" customHeight="1" x14ac:dyDescent="0.25">
      <c r="A137" s="173">
        <f t="shared" si="0"/>
        <v>124</v>
      </c>
      <c r="B137" s="174"/>
      <c r="C137" s="175"/>
      <c r="D137" s="176"/>
      <c r="E137" s="177"/>
      <c r="F137" s="178"/>
      <c r="G137" s="178"/>
      <c r="H137" s="179"/>
      <c r="I137" s="180"/>
      <c r="J137" s="181"/>
      <c r="K137" s="182"/>
      <c r="L137" s="183"/>
      <c r="M137" s="184"/>
      <c r="N137" s="179"/>
      <c r="O137" s="801"/>
      <c r="P137" s="462"/>
      <c r="Q137" s="462"/>
      <c r="R137" s="462"/>
      <c r="S137" s="462"/>
      <c r="T137" s="462"/>
      <c r="U137" s="463"/>
    </row>
    <row r="138" spans="1:21" ht="39.75" customHeight="1" x14ac:dyDescent="0.25">
      <c r="A138" s="173">
        <f t="shared" si="0"/>
        <v>125</v>
      </c>
      <c r="B138" s="174"/>
      <c r="C138" s="175"/>
      <c r="D138" s="176"/>
      <c r="E138" s="177"/>
      <c r="F138" s="178"/>
      <c r="G138" s="178"/>
      <c r="H138" s="179"/>
      <c r="I138" s="180"/>
      <c r="J138" s="181"/>
      <c r="K138" s="182"/>
      <c r="L138" s="183"/>
      <c r="M138" s="184"/>
      <c r="N138" s="179"/>
      <c r="O138" s="801"/>
      <c r="P138" s="462"/>
      <c r="Q138" s="462"/>
      <c r="R138" s="462"/>
      <c r="S138" s="462"/>
      <c r="T138" s="462"/>
      <c r="U138" s="463"/>
    </row>
    <row r="139" spans="1:21" ht="39.75" customHeight="1" x14ac:dyDescent="0.25">
      <c r="A139" s="173">
        <f t="shared" si="0"/>
        <v>126</v>
      </c>
      <c r="B139" s="174"/>
      <c r="C139" s="175"/>
      <c r="D139" s="176"/>
      <c r="E139" s="177"/>
      <c r="F139" s="178"/>
      <c r="G139" s="178"/>
      <c r="H139" s="179"/>
      <c r="I139" s="180"/>
      <c r="J139" s="181"/>
      <c r="K139" s="182"/>
      <c r="L139" s="183"/>
      <c r="M139" s="184"/>
      <c r="N139" s="179"/>
      <c r="O139" s="801"/>
      <c r="P139" s="462"/>
      <c r="Q139" s="462"/>
      <c r="R139" s="462"/>
      <c r="S139" s="462"/>
      <c r="T139" s="462"/>
      <c r="U139" s="463"/>
    </row>
    <row r="140" spans="1:21" ht="39.75" customHeight="1" x14ac:dyDescent="0.25">
      <c r="A140" s="173">
        <f t="shared" si="0"/>
        <v>127</v>
      </c>
      <c r="B140" s="174"/>
      <c r="C140" s="175"/>
      <c r="D140" s="176"/>
      <c r="E140" s="177"/>
      <c r="F140" s="178"/>
      <c r="G140" s="178"/>
      <c r="H140" s="179"/>
      <c r="I140" s="180"/>
      <c r="J140" s="181"/>
      <c r="K140" s="182"/>
      <c r="L140" s="183"/>
      <c r="M140" s="184"/>
      <c r="N140" s="179"/>
      <c r="O140" s="801"/>
      <c r="P140" s="462"/>
      <c r="Q140" s="462"/>
      <c r="R140" s="462"/>
      <c r="S140" s="462"/>
      <c r="T140" s="462"/>
      <c r="U140" s="463"/>
    </row>
    <row r="141" spans="1:21" ht="39.75" customHeight="1" x14ac:dyDescent="0.25">
      <c r="A141" s="173">
        <f t="shared" si="0"/>
        <v>128</v>
      </c>
      <c r="B141" s="174"/>
      <c r="C141" s="175"/>
      <c r="D141" s="176"/>
      <c r="E141" s="177"/>
      <c r="F141" s="178"/>
      <c r="G141" s="178"/>
      <c r="H141" s="179"/>
      <c r="I141" s="180"/>
      <c r="J141" s="181"/>
      <c r="K141" s="182"/>
      <c r="L141" s="183"/>
      <c r="M141" s="184"/>
      <c r="N141" s="179"/>
      <c r="O141" s="801"/>
      <c r="P141" s="462"/>
      <c r="Q141" s="462"/>
      <c r="R141" s="462"/>
      <c r="S141" s="462"/>
      <c r="T141" s="462"/>
      <c r="U141" s="463"/>
    </row>
    <row r="142" spans="1:21" ht="39.75" customHeight="1" x14ac:dyDescent="0.25">
      <c r="A142" s="173">
        <f t="shared" si="0"/>
        <v>129</v>
      </c>
      <c r="B142" s="174"/>
      <c r="C142" s="175"/>
      <c r="D142" s="176"/>
      <c r="E142" s="177"/>
      <c r="F142" s="178"/>
      <c r="G142" s="178"/>
      <c r="H142" s="179"/>
      <c r="I142" s="180"/>
      <c r="J142" s="181"/>
      <c r="K142" s="182"/>
      <c r="L142" s="183"/>
      <c r="M142" s="184"/>
      <c r="N142" s="179"/>
      <c r="O142" s="801"/>
      <c r="P142" s="462"/>
      <c r="Q142" s="462"/>
      <c r="R142" s="462"/>
      <c r="S142" s="462"/>
      <c r="T142" s="462"/>
      <c r="U142" s="463"/>
    </row>
    <row r="143" spans="1:21" ht="39.75" customHeight="1" x14ac:dyDescent="0.25">
      <c r="A143" s="173">
        <f t="shared" si="0"/>
        <v>130</v>
      </c>
      <c r="B143" s="174"/>
      <c r="C143" s="175"/>
      <c r="D143" s="176"/>
      <c r="E143" s="177"/>
      <c r="F143" s="178"/>
      <c r="G143" s="178"/>
      <c r="H143" s="179"/>
      <c r="I143" s="180"/>
      <c r="J143" s="181"/>
      <c r="K143" s="182"/>
      <c r="L143" s="183"/>
      <c r="M143" s="184"/>
      <c r="N143" s="179"/>
      <c r="O143" s="801"/>
      <c r="P143" s="462"/>
      <c r="Q143" s="462"/>
      <c r="R143" s="462"/>
      <c r="S143" s="462"/>
      <c r="T143" s="462"/>
      <c r="U143" s="463"/>
    </row>
    <row r="144" spans="1:21" ht="39.75" customHeight="1" x14ac:dyDescent="0.25">
      <c r="A144" s="173">
        <f t="shared" si="0"/>
        <v>131</v>
      </c>
      <c r="B144" s="174"/>
      <c r="C144" s="175"/>
      <c r="D144" s="176"/>
      <c r="E144" s="177"/>
      <c r="F144" s="178"/>
      <c r="G144" s="178"/>
      <c r="H144" s="179"/>
      <c r="I144" s="180"/>
      <c r="J144" s="181"/>
      <c r="K144" s="182"/>
      <c r="L144" s="183"/>
      <c r="M144" s="184"/>
      <c r="N144" s="179"/>
      <c r="O144" s="801"/>
      <c r="P144" s="462"/>
      <c r="Q144" s="462"/>
      <c r="R144" s="462"/>
      <c r="S144" s="462"/>
      <c r="T144" s="462"/>
      <c r="U144" s="463"/>
    </row>
    <row r="145" spans="1:21" ht="39.75" customHeight="1" x14ac:dyDescent="0.25">
      <c r="A145" s="173">
        <f t="shared" si="0"/>
        <v>132</v>
      </c>
      <c r="B145" s="174"/>
      <c r="C145" s="175"/>
      <c r="D145" s="176"/>
      <c r="E145" s="177"/>
      <c r="F145" s="178"/>
      <c r="G145" s="178"/>
      <c r="H145" s="179"/>
      <c r="I145" s="180"/>
      <c r="J145" s="181"/>
      <c r="K145" s="182"/>
      <c r="L145" s="183"/>
      <c r="M145" s="184"/>
      <c r="N145" s="179"/>
      <c r="O145" s="801"/>
      <c r="P145" s="462"/>
      <c r="Q145" s="462"/>
      <c r="R145" s="462"/>
      <c r="S145" s="462"/>
      <c r="T145" s="462"/>
      <c r="U145" s="463"/>
    </row>
    <row r="146" spans="1:21" ht="39.75" customHeight="1" x14ac:dyDescent="0.25">
      <c r="A146" s="173">
        <f t="shared" si="0"/>
        <v>133</v>
      </c>
      <c r="B146" s="174"/>
      <c r="C146" s="175"/>
      <c r="D146" s="176"/>
      <c r="E146" s="177"/>
      <c r="F146" s="178"/>
      <c r="G146" s="178"/>
      <c r="H146" s="179"/>
      <c r="I146" s="180"/>
      <c r="J146" s="181"/>
      <c r="K146" s="182"/>
      <c r="L146" s="183"/>
      <c r="M146" s="184"/>
      <c r="N146" s="179"/>
      <c r="O146" s="801"/>
      <c r="P146" s="462"/>
      <c r="Q146" s="462"/>
      <c r="R146" s="462"/>
      <c r="S146" s="462"/>
      <c r="T146" s="462"/>
      <c r="U146" s="463"/>
    </row>
    <row r="147" spans="1:21" ht="39.75" customHeight="1" x14ac:dyDescent="0.25">
      <c r="A147" s="173">
        <f t="shared" si="0"/>
        <v>134</v>
      </c>
      <c r="B147" s="174"/>
      <c r="C147" s="175"/>
      <c r="D147" s="176"/>
      <c r="E147" s="177"/>
      <c r="F147" s="178"/>
      <c r="G147" s="178"/>
      <c r="H147" s="179"/>
      <c r="I147" s="180"/>
      <c r="J147" s="181"/>
      <c r="K147" s="182"/>
      <c r="L147" s="183"/>
      <c r="M147" s="184"/>
      <c r="N147" s="179"/>
      <c r="O147" s="801"/>
      <c r="P147" s="462"/>
      <c r="Q147" s="462"/>
      <c r="R147" s="462"/>
      <c r="S147" s="462"/>
      <c r="T147" s="462"/>
      <c r="U147" s="463"/>
    </row>
    <row r="148" spans="1:21" ht="39.75" customHeight="1" x14ac:dyDescent="0.25">
      <c r="A148" s="173">
        <f t="shared" si="0"/>
        <v>135</v>
      </c>
      <c r="B148" s="174"/>
      <c r="C148" s="175"/>
      <c r="D148" s="176"/>
      <c r="E148" s="177"/>
      <c r="F148" s="178"/>
      <c r="G148" s="178"/>
      <c r="H148" s="179"/>
      <c r="I148" s="180"/>
      <c r="J148" s="181"/>
      <c r="K148" s="182"/>
      <c r="L148" s="183"/>
      <c r="M148" s="184"/>
      <c r="N148" s="179"/>
      <c r="O148" s="801"/>
      <c r="P148" s="462"/>
      <c r="Q148" s="462"/>
      <c r="R148" s="462"/>
      <c r="S148" s="462"/>
      <c r="T148" s="462"/>
      <c r="U148" s="463"/>
    </row>
    <row r="149" spans="1:21" ht="39.75" customHeight="1" x14ac:dyDescent="0.25">
      <c r="A149" s="173">
        <f t="shared" si="0"/>
        <v>136</v>
      </c>
      <c r="B149" s="174"/>
      <c r="C149" s="175"/>
      <c r="D149" s="176"/>
      <c r="E149" s="177"/>
      <c r="F149" s="178"/>
      <c r="G149" s="178"/>
      <c r="H149" s="179"/>
      <c r="I149" s="180"/>
      <c r="J149" s="181"/>
      <c r="K149" s="182"/>
      <c r="L149" s="183"/>
      <c r="M149" s="184"/>
      <c r="N149" s="179"/>
      <c r="O149" s="801"/>
      <c r="P149" s="462"/>
      <c r="Q149" s="462"/>
      <c r="R149" s="462"/>
      <c r="S149" s="462"/>
      <c r="T149" s="462"/>
      <c r="U149" s="463"/>
    </row>
    <row r="150" spans="1:21" ht="39.75" customHeight="1" x14ac:dyDescent="0.25">
      <c r="A150" s="173">
        <f t="shared" si="0"/>
        <v>137</v>
      </c>
      <c r="B150" s="174"/>
      <c r="C150" s="175"/>
      <c r="D150" s="176"/>
      <c r="E150" s="177"/>
      <c r="F150" s="178"/>
      <c r="G150" s="178"/>
      <c r="H150" s="179"/>
      <c r="I150" s="180"/>
      <c r="J150" s="181"/>
      <c r="K150" s="182"/>
      <c r="L150" s="183"/>
      <c r="M150" s="184"/>
      <c r="N150" s="179"/>
      <c r="O150" s="801"/>
      <c r="P150" s="462"/>
      <c r="Q150" s="462"/>
      <c r="R150" s="462"/>
      <c r="S150" s="462"/>
      <c r="T150" s="462"/>
      <c r="U150" s="463"/>
    </row>
    <row r="151" spans="1:21" ht="39.75" customHeight="1" x14ac:dyDescent="0.25">
      <c r="A151" s="173">
        <f t="shared" si="0"/>
        <v>138</v>
      </c>
      <c r="B151" s="174"/>
      <c r="C151" s="175"/>
      <c r="D151" s="176"/>
      <c r="E151" s="177"/>
      <c r="F151" s="178"/>
      <c r="G151" s="178"/>
      <c r="H151" s="179"/>
      <c r="I151" s="180"/>
      <c r="J151" s="181"/>
      <c r="K151" s="182"/>
      <c r="L151" s="183"/>
      <c r="M151" s="184"/>
      <c r="N151" s="179"/>
      <c r="O151" s="801"/>
      <c r="P151" s="462"/>
      <c r="Q151" s="462"/>
      <c r="R151" s="462"/>
      <c r="S151" s="462"/>
      <c r="T151" s="462"/>
      <c r="U151" s="463"/>
    </row>
    <row r="152" spans="1:21" ht="39.75" customHeight="1" x14ac:dyDescent="0.25">
      <c r="A152" s="173">
        <f t="shared" si="0"/>
        <v>139</v>
      </c>
      <c r="B152" s="174"/>
      <c r="C152" s="175"/>
      <c r="D152" s="176"/>
      <c r="E152" s="177"/>
      <c r="F152" s="178"/>
      <c r="G152" s="178"/>
      <c r="H152" s="179"/>
      <c r="I152" s="180"/>
      <c r="J152" s="181"/>
      <c r="K152" s="182"/>
      <c r="L152" s="183"/>
      <c r="M152" s="184"/>
      <c r="N152" s="179"/>
      <c r="O152" s="801"/>
      <c r="P152" s="462"/>
      <c r="Q152" s="462"/>
      <c r="R152" s="462"/>
      <c r="S152" s="462"/>
      <c r="T152" s="462"/>
      <c r="U152" s="463"/>
    </row>
    <row r="153" spans="1:21" ht="39.75" customHeight="1" x14ac:dyDescent="0.25">
      <c r="A153" s="173">
        <f t="shared" si="0"/>
        <v>140</v>
      </c>
      <c r="B153" s="174"/>
      <c r="C153" s="175"/>
      <c r="D153" s="176"/>
      <c r="E153" s="177"/>
      <c r="F153" s="178"/>
      <c r="G153" s="178"/>
      <c r="H153" s="179"/>
      <c r="I153" s="180"/>
      <c r="J153" s="181"/>
      <c r="K153" s="182"/>
      <c r="L153" s="183"/>
      <c r="M153" s="184"/>
      <c r="N153" s="179"/>
      <c r="O153" s="801"/>
      <c r="P153" s="462"/>
      <c r="Q153" s="462"/>
      <c r="R153" s="462"/>
      <c r="S153" s="462"/>
      <c r="T153" s="462"/>
      <c r="U153" s="463"/>
    </row>
    <row r="154" spans="1:21" ht="39.75" customHeight="1" x14ac:dyDescent="0.25">
      <c r="A154" s="173">
        <f t="shared" si="0"/>
        <v>141</v>
      </c>
      <c r="B154" s="174"/>
      <c r="C154" s="175"/>
      <c r="D154" s="176"/>
      <c r="E154" s="177"/>
      <c r="F154" s="178"/>
      <c r="G154" s="178"/>
      <c r="H154" s="179"/>
      <c r="I154" s="180"/>
      <c r="J154" s="181"/>
      <c r="K154" s="182"/>
      <c r="L154" s="183"/>
      <c r="M154" s="184"/>
      <c r="N154" s="179"/>
      <c r="O154" s="801"/>
      <c r="P154" s="462"/>
      <c r="Q154" s="462"/>
      <c r="R154" s="462"/>
      <c r="S154" s="462"/>
      <c r="T154" s="462"/>
      <c r="U154" s="463"/>
    </row>
    <row r="155" spans="1:21" ht="39.75" customHeight="1" x14ac:dyDescent="0.25">
      <c r="A155" s="173">
        <f t="shared" si="0"/>
        <v>142</v>
      </c>
      <c r="B155" s="174"/>
      <c r="C155" s="175"/>
      <c r="D155" s="176"/>
      <c r="E155" s="177"/>
      <c r="F155" s="178"/>
      <c r="G155" s="178"/>
      <c r="H155" s="179"/>
      <c r="I155" s="180"/>
      <c r="J155" s="181"/>
      <c r="K155" s="182"/>
      <c r="L155" s="183"/>
      <c r="M155" s="184"/>
      <c r="N155" s="179"/>
      <c r="O155" s="801"/>
      <c r="P155" s="462"/>
      <c r="Q155" s="462"/>
      <c r="R155" s="462"/>
      <c r="S155" s="462"/>
      <c r="T155" s="462"/>
      <c r="U155" s="463"/>
    </row>
    <row r="156" spans="1:21" ht="39.75" customHeight="1" x14ac:dyDescent="0.25">
      <c r="A156" s="173">
        <f t="shared" si="0"/>
        <v>143</v>
      </c>
      <c r="B156" s="174"/>
      <c r="C156" s="175"/>
      <c r="D156" s="176"/>
      <c r="E156" s="177"/>
      <c r="F156" s="178"/>
      <c r="G156" s="178"/>
      <c r="H156" s="179"/>
      <c r="I156" s="180"/>
      <c r="J156" s="181"/>
      <c r="K156" s="182"/>
      <c r="L156" s="183"/>
      <c r="M156" s="184"/>
      <c r="N156" s="179"/>
      <c r="O156" s="801"/>
      <c r="P156" s="462"/>
      <c r="Q156" s="462"/>
      <c r="R156" s="462"/>
      <c r="S156" s="462"/>
      <c r="T156" s="462"/>
      <c r="U156" s="463"/>
    </row>
    <row r="157" spans="1:21" ht="39.75" customHeight="1" x14ac:dyDescent="0.25">
      <c r="A157" s="173">
        <f t="shared" si="0"/>
        <v>144</v>
      </c>
      <c r="B157" s="174"/>
      <c r="C157" s="175"/>
      <c r="D157" s="176"/>
      <c r="E157" s="177"/>
      <c r="F157" s="178"/>
      <c r="G157" s="178"/>
      <c r="H157" s="179"/>
      <c r="I157" s="180"/>
      <c r="J157" s="181"/>
      <c r="K157" s="182"/>
      <c r="L157" s="183"/>
      <c r="M157" s="184"/>
      <c r="N157" s="179"/>
      <c r="O157" s="801"/>
      <c r="P157" s="462"/>
      <c r="Q157" s="462"/>
      <c r="R157" s="462"/>
      <c r="S157" s="462"/>
      <c r="T157" s="462"/>
      <c r="U157" s="463"/>
    </row>
    <row r="158" spans="1:21" ht="39.75" customHeight="1" x14ac:dyDescent="0.25">
      <c r="A158" s="173">
        <f t="shared" si="0"/>
        <v>145</v>
      </c>
      <c r="B158" s="174"/>
      <c r="C158" s="175"/>
      <c r="D158" s="176"/>
      <c r="E158" s="177"/>
      <c r="F158" s="178"/>
      <c r="G158" s="178"/>
      <c r="H158" s="179"/>
      <c r="I158" s="180"/>
      <c r="J158" s="181"/>
      <c r="K158" s="182"/>
      <c r="L158" s="183"/>
      <c r="M158" s="184"/>
      <c r="N158" s="179"/>
      <c r="O158" s="801"/>
      <c r="P158" s="462"/>
      <c r="Q158" s="462"/>
      <c r="R158" s="462"/>
      <c r="S158" s="462"/>
      <c r="T158" s="462"/>
      <c r="U158" s="463"/>
    </row>
    <row r="159" spans="1:21" ht="39.75" customHeight="1" x14ac:dyDescent="0.25">
      <c r="A159" s="173">
        <f t="shared" si="0"/>
        <v>146</v>
      </c>
      <c r="B159" s="174"/>
      <c r="C159" s="175"/>
      <c r="D159" s="176"/>
      <c r="E159" s="177"/>
      <c r="F159" s="178"/>
      <c r="G159" s="178"/>
      <c r="H159" s="179"/>
      <c r="I159" s="180"/>
      <c r="J159" s="181"/>
      <c r="K159" s="182"/>
      <c r="L159" s="183"/>
      <c r="M159" s="184"/>
      <c r="N159" s="179"/>
      <c r="O159" s="801"/>
      <c r="P159" s="462"/>
      <c r="Q159" s="462"/>
      <c r="R159" s="462"/>
      <c r="S159" s="462"/>
      <c r="T159" s="462"/>
      <c r="U159" s="463"/>
    </row>
    <row r="160" spans="1:21" ht="39.75" customHeight="1" x14ac:dyDescent="0.25">
      <c r="A160" s="173">
        <f t="shared" si="0"/>
        <v>147</v>
      </c>
      <c r="B160" s="174"/>
      <c r="C160" s="175"/>
      <c r="D160" s="176"/>
      <c r="E160" s="177"/>
      <c r="F160" s="178"/>
      <c r="G160" s="178"/>
      <c r="H160" s="179"/>
      <c r="I160" s="180"/>
      <c r="J160" s="181"/>
      <c r="K160" s="182"/>
      <c r="L160" s="183"/>
      <c r="M160" s="184"/>
      <c r="N160" s="179"/>
      <c r="O160" s="801"/>
      <c r="P160" s="462"/>
      <c r="Q160" s="462"/>
      <c r="R160" s="462"/>
      <c r="S160" s="462"/>
      <c r="T160" s="462"/>
      <c r="U160" s="463"/>
    </row>
    <row r="161" spans="1:21" ht="39.75" customHeight="1" x14ac:dyDescent="0.25">
      <c r="A161" s="173">
        <f t="shared" si="0"/>
        <v>148</v>
      </c>
      <c r="B161" s="174"/>
      <c r="C161" s="175"/>
      <c r="D161" s="176"/>
      <c r="E161" s="177"/>
      <c r="F161" s="178"/>
      <c r="G161" s="178"/>
      <c r="H161" s="179"/>
      <c r="I161" s="180"/>
      <c r="J161" s="181"/>
      <c r="K161" s="182"/>
      <c r="L161" s="183"/>
      <c r="M161" s="184"/>
      <c r="N161" s="179"/>
      <c r="O161" s="801"/>
      <c r="P161" s="462"/>
      <c r="Q161" s="462"/>
      <c r="R161" s="462"/>
      <c r="S161" s="462"/>
      <c r="T161" s="462"/>
      <c r="U161" s="463"/>
    </row>
    <row r="162" spans="1:21" ht="39.75" customHeight="1" x14ac:dyDescent="0.25">
      <c r="A162" s="173">
        <f t="shared" si="0"/>
        <v>149</v>
      </c>
      <c r="B162" s="174"/>
      <c r="C162" s="175"/>
      <c r="D162" s="176"/>
      <c r="E162" s="177"/>
      <c r="F162" s="178"/>
      <c r="G162" s="178"/>
      <c r="H162" s="179"/>
      <c r="I162" s="180"/>
      <c r="J162" s="181"/>
      <c r="K162" s="182"/>
      <c r="L162" s="183"/>
      <c r="M162" s="184"/>
      <c r="N162" s="179"/>
      <c r="O162" s="801"/>
      <c r="P162" s="462"/>
      <c r="Q162" s="462"/>
      <c r="R162" s="462"/>
      <c r="S162" s="462"/>
      <c r="T162" s="462"/>
      <c r="U162" s="463"/>
    </row>
    <row r="163" spans="1:21" ht="39.75" customHeight="1" x14ac:dyDescent="0.25">
      <c r="A163" s="173">
        <f t="shared" si="0"/>
        <v>150</v>
      </c>
      <c r="B163" s="174"/>
      <c r="C163" s="175"/>
      <c r="D163" s="176"/>
      <c r="E163" s="177"/>
      <c r="F163" s="178"/>
      <c r="G163" s="178"/>
      <c r="H163" s="179"/>
      <c r="I163" s="180"/>
      <c r="J163" s="181"/>
      <c r="K163" s="182"/>
      <c r="L163" s="183"/>
      <c r="M163" s="184"/>
      <c r="N163" s="179"/>
      <c r="O163" s="801"/>
      <c r="P163" s="462"/>
      <c r="Q163" s="462"/>
      <c r="R163" s="462"/>
      <c r="S163" s="462"/>
      <c r="T163" s="462"/>
      <c r="U163" s="463"/>
    </row>
    <row r="164" spans="1:21" ht="39.75" customHeight="1" x14ac:dyDescent="0.25">
      <c r="A164" s="173">
        <f t="shared" si="0"/>
        <v>151</v>
      </c>
      <c r="B164" s="174"/>
      <c r="C164" s="175"/>
      <c r="D164" s="176"/>
      <c r="E164" s="177"/>
      <c r="F164" s="178"/>
      <c r="G164" s="178"/>
      <c r="H164" s="179"/>
      <c r="I164" s="180"/>
      <c r="J164" s="181"/>
      <c r="K164" s="182"/>
      <c r="L164" s="183"/>
      <c r="M164" s="184"/>
      <c r="N164" s="179"/>
      <c r="O164" s="801"/>
      <c r="P164" s="462"/>
      <c r="Q164" s="462"/>
      <c r="R164" s="462"/>
      <c r="S164" s="462"/>
      <c r="T164" s="462"/>
      <c r="U164" s="463"/>
    </row>
    <row r="165" spans="1:21" ht="39.75" customHeight="1" x14ac:dyDescent="0.25">
      <c r="A165" s="173">
        <f t="shared" si="0"/>
        <v>152</v>
      </c>
      <c r="B165" s="174"/>
      <c r="C165" s="175"/>
      <c r="D165" s="176"/>
      <c r="E165" s="177"/>
      <c r="F165" s="178"/>
      <c r="G165" s="178"/>
      <c r="H165" s="179"/>
      <c r="I165" s="180"/>
      <c r="J165" s="181"/>
      <c r="K165" s="182"/>
      <c r="L165" s="183"/>
      <c r="M165" s="184"/>
      <c r="N165" s="179"/>
      <c r="O165" s="801"/>
      <c r="P165" s="462"/>
      <c r="Q165" s="462"/>
      <c r="R165" s="462"/>
      <c r="S165" s="462"/>
      <c r="T165" s="462"/>
      <c r="U165" s="463"/>
    </row>
    <row r="166" spans="1:21" ht="39.75" customHeight="1" x14ac:dyDescent="0.25">
      <c r="A166" s="173">
        <f t="shared" si="0"/>
        <v>153</v>
      </c>
      <c r="B166" s="174"/>
      <c r="C166" s="175"/>
      <c r="D166" s="176"/>
      <c r="E166" s="177"/>
      <c r="F166" s="178"/>
      <c r="G166" s="178"/>
      <c r="H166" s="179"/>
      <c r="I166" s="180"/>
      <c r="J166" s="181"/>
      <c r="K166" s="182"/>
      <c r="L166" s="183"/>
      <c r="M166" s="184"/>
      <c r="N166" s="179"/>
      <c r="O166" s="801"/>
      <c r="P166" s="462"/>
      <c r="Q166" s="462"/>
      <c r="R166" s="462"/>
      <c r="S166" s="462"/>
      <c r="T166" s="462"/>
      <c r="U166" s="463"/>
    </row>
    <row r="167" spans="1:21" ht="39.75" customHeight="1" x14ac:dyDescent="0.25">
      <c r="A167" s="173">
        <f t="shared" si="0"/>
        <v>154</v>
      </c>
      <c r="B167" s="174"/>
      <c r="C167" s="175"/>
      <c r="D167" s="176"/>
      <c r="E167" s="177"/>
      <c r="F167" s="178"/>
      <c r="G167" s="178"/>
      <c r="H167" s="179"/>
      <c r="I167" s="180"/>
      <c r="J167" s="181"/>
      <c r="K167" s="182"/>
      <c r="L167" s="183"/>
      <c r="M167" s="184"/>
      <c r="N167" s="179"/>
      <c r="O167" s="801"/>
      <c r="P167" s="462"/>
      <c r="Q167" s="462"/>
      <c r="R167" s="462"/>
      <c r="S167" s="462"/>
      <c r="T167" s="462"/>
      <c r="U167" s="463"/>
    </row>
    <row r="168" spans="1:21" ht="39.75" customHeight="1" x14ac:dyDescent="0.25">
      <c r="A168" s="173">
        <f t="shared" si="0"/>
        <v>155</v>
      </c>
      <c r="B168" s="174"/>
      <c r="C168" s="175"/>
      <c r="D168" s="176"/>
      <c r="E168" s="177"/>
      <c r="F168" s="178"/>
      <c r="G168" s="178"/>
      <c r="H168" s="179"/>
      <c r="I168" s="180"/>
      <c r="J168" s="181"/>
      <c r="K168" s="182"/>
      <c r="L168" s="183"/>
      <c r="M168" s="184"/>
      <c r="N168" s="179"/>
      <c r="O168" s="801"/>
      <c r="P168" s="462"/>
      <c r="Q168" s="462"/>
      <c r="R168" s="462"/>
      <c r="S168" s="462"/>
      <c r="T168" s="462"/>
      <c r="U168" s="463"/>
    </row>
    <row r="169" spans="1:21" ht="39.75" customHeight="1" x14ac:dyDescent="0.25">
      <c r="A169" s="173">
        <f t="shared" si="0"/>
        <v>156</v>
      </c>
      <c r="B169" s="174"/>
      <c r="C169" s="175"/>
      <c r="D169" s="176"/>
      <c r="E169" s="177"/>
      <c r="F169" s="178"/>
      <c r="G169" s="178"/>
      <c r="H169" s="179"/>
      <c r="I169" s="180"/>
      <c r="J169" s="181"/>
      <c r="K169" s="182"/>
      <c r="L169" s="183"/>
      <c r="M169" s="184"/>
      <c r="N169" s="179"/>
      <c r="O169" s="801"/>
      <c r="P169" s="462"/>
      <c r="Q169" s="462"/>
      <c r="R169" s="462"/>
      <c r="S169" s="462"/>
      <c r="T169" s="462"/>
      <c r="U169" s="463"/>
    </row>
    <row r="170" spans="1:21" ht="39.75" customHeight="1" x14ac:dyDescent="0.25">
      <c r="A170" s="173">
        <f t="shared" si="0"/>
        <v>157</v>
      </c>
      <c r="B170" s="174"/>
      <c r="C170" s="175"/>
      <c r="D170" s="176"/>
      <c r="E170" s="177"/>
      <c r="F170" s="178"/>
      <c r="G170" s="178"/>
      <c r="H170" s="179"/>
      <c r="I170" s="180"/>
      <c r="J170" s="181"/>
      <c r="K170" s="182"/>
      <c r="L170" s="183"/>
      <c r="M170" s="184"/>
      <c r="N170" s="179"/>
      <c r="O170" s="801"/>
      <c r="P170" s="462"/>
      <c r="Q170" s="462"/>
      <c r="R170" s="462"/>
      <c r="S170" s="462"/>
      <c r="T170" s="462"/>
      <c r="U170" s="463"/>
    </row>
    <row r="171" spans="1:21" ht="39.75" customHeight="1" x14ac:dyDescent="0.25">
      <c r="A171" s="173">
        <f t="shared" si="0"/>
        <v>158</v>
      </c>
      <c r="B171" s="174"/>
      <c r="C171" s="175"/>
      <c r="D171" s="176"/>
      <c r="E171" s="177"/>
      <c r="F171" s="178"/>
      <c r="G171" s="178"/>
      <c r="H171" s="179"/>
      <c r="I171" s="180"/>
      <c r="J171" s="181"/>
      <c r="K171" s="182"/>
      <c r="L171" s="183"/>
      <c r="M171" s="184"/>
      <c r="N171" s="179"/>
      <c r="O171" s="801"/>
      <c r="P171" s="462"/>
      <c r="Q171" s="462"/>
      <c r="R171" s="462"/>
      <c r="S171" s="462"/>
      <c r="T171" s="462"/>
      <c r="U171" s="463"/>
    </row>
    <row r="172" spans="1:21" ht="39.75" customHeight="1" x14ac:dyDescent="0.25">
      <c r="A172" s="173">
        <f t="shared" si="0"/>
        <v>159</v>
      </c>
      <c r="B172" s="174"/>
      <c r="C172" s="175"/>
      <c r="D172" s="176"/>
      <c r="E172" s="177"/>
      <c r="F172" s="178"/>
      <c r="G172" s="178"/>
      <c r="H172" s="179"/>
      <c r="I172" s="180"/>
      <c r="J172" s="181"/>
      <c r="K172" s="182"/>
      <c r="L172" s="183"/>
      <c r="M172" s="184"/>
      <c r="N172" s="179"/>
      <c r="O172" s="801"/>
      <c r="P172" s="462"/>
      <c r="Q172" s="462"/>
      <c r="R172" s="462"/>
      <c r="S172" s="462"/>
      <c r="T172" s="462"/>
      <c r="U172" s="463"/>
    </row>
    <row r="173" spans="1:21" ht="39.75" customHeight="1" x14ac:dyDescent="0.25">
      <c r="A173" s="173">
        <f t="shared" si="0"/>
        <v>160</v>
      </c>
      <c r="B173" s="174"/>
      <c r="C173" s="175"/>
      <c r="D173" s="176"/>
      <c r="E173" s="177"/>
      <c r="F173" s="178"/>
      <c r="G173" s="178"/>
      <c r="H173" s="179"/>
      <c r="I173" s="180"/>
      <c r="J173" s="181"/>
      <c r="K173" s="182"/>
      <c r="L173" s="183"/>
      <c r="M173" s="184"/>
      <c r="N173" s="179"/>
      <c r="O173" s="801"/>
      <c r="P173" s="462"/>
      <c r="Q173" s="462"/>
      <c r="R173" s="462"/>
      <c r="S173" s="462"/>
      <c r="T173" s="462"/>
      <c r="U173" s="463"/>
    </row>
    <row r="174" spans="1:21" ht="39.75" customHeight="1" x14ac:dyDescent="0.25">
      <c r="A174" s="173">
        <f t="shared" si="0"/>
        <v>161</v>
      </c>
      <c r="B174" s="174"/>
      <c r="C174" s="175"/>
      <c r="D174" s="176"/>
      <c r="E174" s="177"/>
      <c r="F174" s="178"/>
      <c r="G174" s="178"/>
      <c r="H174" s="179"/>
      <c r="I174" s="180"/>
      <c r="J174" s="181"/>
      <c r="K174" s="182"/>
      <c r="L174" s="183"/>
      <c r="M174" s="184"/>
      <c r="N174" s="179"/>
      <c r="O174" s="801"/>
      <c r="P174" s="462"/>
      <c r="Q174" s="462"/>
      <c r="R174" s="462"/>
      <c r="S174" s="462"/>
      <c r="T174" s="462"/>
      <c r="U174" s="463"/>
    </row>
    <row r="175" spans="1:21" ht="39.75" customHeight="1" x14ac:dyDescent="0.25">
      <c r="A175" s="173">
        <f t="shared" si="0"/>
        <v>162</v>
      </c>
      <c r="B175" s="174"/>
      <c r="C175" s="175"/>
      <c r="D175" s="176"/>
      <c r="E175" s="177"/>
      <c r="F175" s="178"/>
      <c r="G175" s="178"/>
      <c r="H175" s="179"/>
      <c r="I175" s="180"/>
      <c r="J175" s="181"/>
      <c r="K175" s="182"/>
      <c r="L175" s="183"/>
      <c r="M175" s="184"/>
      <c r="N175" s="179"/>
      <c r="O175" s="801"/>
      <c r="P175" s="462"/>
      <c r="Q175" s="462"/>
      <c r="R175" s="462"/>
      <c r="S175" s="462"/>
      <c r="T175" s="462"/>
      <c r="U175" s="463"/>
    </row>
    <row r="176" spans="1:21" ht="39.75" customHeight="1" x14ac:dyDescent="0.25">
      <c r="A176" s="173">
        <f t="shared" si="0"/>
        <v>163</v>
      </c>
      <c r="B176" s="174"/>
      <c r="C176" s="175"/>
      <c r="D176" s="176"/>
      <c r="E176" s="177"/>
      <c r="F176" s="178"/>
      <c r="G176" s="178"/>
      <c r="H176" s="179"/>
      <c r="I176" s="180"/>
      <c r="J176" s="181"/>
      <c r="K176" s="182"/>
      <c r="L176" s="183"/>
      <c r="M176" s="184"/>
      <c r="N176" s="179"/>
      <c r="O176" s="801"/>
      <c r="P176" s="462"/>
      <c r="Q176" s="462"/>
      <c r="R176" s="462"/>
      <c r="S176" s="462"/>
      <c r="T176" s="462"/>
      <c r="U176" s="463"/>
    </row>
    <row r="177" spans="1:21" ht="39.75" customHeight="1" x14ac:dyDescent="0.25">
      <c r="A177" s="173">
        <f t="shared" si="0"/>
        <v>164</v>
      </c>
      <c r="B177" s="174"/>
      <c r="C177" s="175"/>
      <c r="D177" s="176"/>
      <c r="E177" s="177"/>
      <c r="F177" s="178"/>
      <c r="G177" s="178"/>
      <c r="H177" s="179"/>
      <c r="I177" s="180"/>
      <c r="J177" s="181"/>
      <c r="K177" s="182"/>
      <c r="L177" s="183"/>
      <c r="M177" s="184"/>
      <c r="N177" s="179"/>
      <c r="O177" s="801"/>
      <c r="P177" s="462"/>
      <c r="Q177" s="462"/>
      <c r="R177" s="462"/>
      <c r="S177" s="462"/>
      <c r="T177" s="462"/>
      <c r="U177" s="463"/>
    </row>
    <row r="178" spans="1:21" ht="39.75" customHeight="1" x14ac:dyDescent="0.25">
      <c r="A178" s="173">
        <f t="shared" si="0"/>
        <v>165</v>
      </c>
      <c r="B178" s="174"/>
      <c r="C178" s="175"/>
      <c r="D178" s="176"/>
      <c r="E178" s="177"/>
      <c r="F178" s="178"/>
      <c r="G178" s="178"/>
      <c r="H178" s="179"/>
      <c r="I178" s="180"/>
      <c r="J178" s="181"/>
      <c r="K178" s="182"/>
      <c r="L178" s="183"/>
      <c r="M178" s="184"/>
      <c r="N178" s="179"/>
      <c r="O178" s="801"/>
      <c r="P178" s="462"/>
      <c r="Q178" s="462"/>
      <c r="R178" s="462"/>
      <c r="S178" s="462"/>
      <c r="T178" s="462"/>
      <c r="U178" s="463"/>
    </row>
    <row r="179" spans="1:21" ht="39.75" customHeight="1" x14ac:dyDescent="0.25">
      <c r="A179" s="173">
        <f t="shared" si="0"/>
        <v>166</v>
      </c>
      <c r="B179" s="174"/>
      <c r="C179" s="175"/>
      <c r="D179" s="176"/>
      <c r="E179" s="177"/>
      <c r="F179" s="178"/>
      <c r="G179" s="178"/>
      <c r="H179" s="179"/>
      <c r="I179" s="180"/>
      <c r="J179" s="181"/>
      <c r="K179" s="182"/>
      <c r="L179" s="183"/>
      <c r="M179" s="184"/>
      <c r="N179" s="179"/>
      <c r="O179" s="801"/>
      <c r="P179" s="462"/>
      <c r="Q179" s="462"/>
      <c r="R179" s="462"/>
      <c r="S179" s="462"/>
      <c r="T179" s="462"/>
      <c r="U179" s="463"/>
    </row>
    <row r="180" spans="1:21" ht="39.75" customHeight="1" x14ac:dyDescent="0.25">
      <c r="A180" s="173">
        <f t="shared" si="0"/>
        <v>167</v>
      </c>
      <c r="B180" s="174"/>
      <c r="C180" s="175"/>
      <c r="D180" s="176"/>
      <c r="E180" s="177"/>
      <c r="F180" s="178"/>
      <c r="G180" s="178"/>
      <c r="H180" s="179"/>
      <c r="I180" s="180"/>
      <c r="J180" s="181"/>
      <c r="K180" s="182"/>
      <c r="L180" s="183"/>
      <c r="M180" s="184"/>
      <c r="N180" s="179"/>
      <c r="O180" s="801"/>
      <c r="P180" s="462"/>
      <c r="Q180" s="462"/>
      <c r="R180" s="462"/>
      <c r="S180" s="462"/>
      <c r="T180" s="462"/>
      <c r="U180" s="463"/>
    </row>
    <row r="181" spans="1:21" ht="39.75" customHeight="1" x14ac:dyDescent="0.25">
      <c r="A181" s="173">
        <f t="shared" si="0"/>
        <v>168</v>
      </c>
      <c r="B181" s="174"/>
      <c r="C181" s="175"/>
      <c r="D181" s="176"/>
      <c r="E181" s="177"/>
      <c r="F181" s="178"/>
      <c r="G181" s="178"/>
      <c r="H181" s="179"/>
      <c r="I181" s="180"/>
      <c r="J181" s="181"/>
      <c r="K181" s="182"/>
      <c r="L181" s="183"/>
      <c r="M181" s="184"/>
      <c r="N181" s="179"/>
      <c r="O181" s="801"/>
      <c r="P181" s="462"/>
      <c r="Q181" s="462"/>
      <c r="R181" s="462"/>
      <c r="S181" s="462"/>
      <c r="T181" s="462"/>
      <c r="U181" s="463"/>
    </row>
    <row r="182" spans="1:21" ht="39.75" customHeight="1" x14ac:dyDescent="0.25">
      <c r="A182" s="173">
        <f t="shared" si="0"/>
        <v>169</v>
      </c>
      <c r="B182" s="174"/>
      <c r="C182" s="175"/>
      <c r="D182" s="176"/>
      <c r="E182" s="177"/>
      <c r="F182" s="178"/>
      <c r="G182" s="178"/>
      <c r="H182" s="179"/>
      <c r="I182" s="180"/>
      <c r="J182" s="181"/>
      <c r="K182" s="182"/>
      <c r="L182" s="183"/>
      <c r="M182" s="184"/>
      <c r="N182" s="179"/>
      <c r="O182" s="801"/>
      <c r="P182" s="462"/>
      <c r="Q182" s="462"/>
      <c r="R182" s="462"/>
      <c r="S182" s="462"/>
      <c r="T182" s="462"/>
      <c r="U182" s="463"/>
    </row>
    <row r="183" spans="1:21" ht="39.75" customHeight="1" x14ac:dyDescent="0.25">
      <c r="A183" s="173">
        <f t="shared" si="0"/>
        <v>170</v>
      </c>
      <c r="B183" s="174"/>
      <c r="C183" s="175"/>
      <c r="D183" s="176"/>
      <c r="E183" s="177"/>
      <c r="F183" s="178"/>
      <c r="G183" s="178"/>
      <c r="H183" s="179"/>
      <c r="I183" s="180"/>
      <c r="J183" s="181"/>
      <c r="K183" s="182"/>
      <c r="L183" s="183"/>
      <c r="M183" s="184"/>
      <c r="N183" s="179"/>
      <c r="O183" s="801"/>
      <c r="P183" s="462"/>
      <c r="Q183" s="462"/>
      <c r="R183" s="462"/>
      <c r="S183" s="462"/>
      <c r="T183" s="462"/>
      <c r="U183" s="463"/>
    </row>
    <row r="184" spans="1:21" ht="39.75" customHeight="1" x14ac:dyDescent="0.25">
      <c r="A184" s="173">
        <f t="shared" si="0"/>
        <v>171</v>
      </c>
      <c r="B184" s="174"/>
      <c r="C184" s="175"/>
      <c r="D184" s="176"/>
      <c r="E184" s="177"/>
      <c r="F184" s="178"/>
      <c r="G184" s="178"/>
      <c r="H184" s="179"/>
      <c r="I184" s="180"/>
      <c r="J184" s="181"/>
      <c r="K184" s="182"/>
      <c r="L184" s="183"/>
      <c r="M184" s="184"/>
      <c r="N184" s="179"/>
      <c r="O184" s="801"/>
      <c r="P184" s="462"/>
      <c r="Q184" s="462"/>
      <c r="R184" s="462"/>
      <c r="S184" s="462"/>
      <c r="T184" s="462"/>
      <c r="U184" s="463"/>
    </row>
    <row r="185" spans="1:21" ht="39.75" customHeight="1" x14ac:dyDescent="0.25">
      <c r="A185" s="173">
        <f t="shared" si="0"/>
        <v>172</v>
      </c>
      <c r="B185" s="174"/>
      <c r="C185" s="175"/>
      <c r="D185" s="176"/>
      <c r="E185" s="177"/>
      <c r="F185" s="178"/>
      <c r="G185" s="178"/>
      <c r="H185" s="179"/>
      <c r="I185" s="180"/>
      <c r="J185" s="181"/>
      <c r="K185" s="182"/>
      <c r="L185" s="183"/>
      <c r="M185" s="184"/>
      <c r="N185" s="179"/>
      <c r="O185" s="801"/>
      <c r="P185" s="462"/>
      <c r="Q185" s="462"/>
      <c r="R185" s="462"/>
      <c r="S185" s="462"/>
      <c r="T185" s="462"/>
      <c r="U185" s="463"/>
    </row>
    <row r="186" spans="1:21" ht="39.75" customHeight="1" x14ac:dyDescent="0.25">
      <c r="A186" s="173">
        <f t="shared" si="0"/>
        <v>173</v>
      </c>
      <c r="B186" s="174"/>
      <c r="C186" s="175"/>
      <c r="D186" s="176"/>
      <c r="E186" s="177"/>
      <c r="F186" s="178"/>
      <c r="G186" s="178"/>
      <c r="H186" s="179"/>
      <c r="I186" s="180"/>
      <c r="J186" s="181"/>
      <c r="K186" s="182"/>
      <c r="L186" s="183"/>
      <c r="M186" s="184"/>
      <c r="N186" s="179"/>
      <c r="O186" s="801"/>
      <c r="P186" s="462"/>
      <c r="Q186" s="462"/>
      <c r="R186" s="462"/>
      <c r="S186" s="462"/>
      <c r="T186" s="462"/>
      <c r="U186" s="463"/>
    </row>
    <row r="187" spans="1:21" ht="39.75" customHeight="1" x14ac:dyDescent="0.25">
      <c r="A187" s="173">
        <f t="shared" si="0"/>
        <v>174</v>
      </c>
      <c r="B187" s="174"/>
      <c r="C187" s="175"/>
      <c r="D187" s="176"/>
      <c r="E187" s="177"/>
      <c r="F187" s="178"/>
      <c r="G187" s="178"/>
      <c r="H187" s="179"/>
      <c r="I187" s="180"/>
      <c r="J187" s="181"/>
      <c r="K187" s="182"/>
      <c r="L187" s="183"/>
      <c r="M187" s="184"/>
      <c r="N187" s="179"/>
      <c r="O187" s="801"/>
      <c r="P187" s="462"/>
      <c r="Q187" s="462"/>
      <c r="R187" s="462"/>
      <c r="S187" s="462"/>
      <c r="T187" s="462"/>
      <c r="U187" s="463"/>
    </row>
    <row r="188" spans="1:21" ht="39.75" customHeight="1" x14ac:dyDescent="0.25">
      <c r="A188" s="173">
        <f t="shared" si="0"/>
        <v>175</v>
      </c>
      <c r="B188" s="174"/>
      <c r="C188" s="175"/>
      <c r="D188" s="176"/>
      <c r="E188" s="177"/>
      <c r="F188" s="178"/>
      <c r="G188" s="178"/>
      <c r="H188" s="179"/>
      <c r="I188" s="180"/>
      <c r="J188" s="181"/>
      <c r="K188" s="182"/>
      <c r="L188" s="183"/>
      <c r="M188" s="184"/>
      <c r="N188" s="179"/>
      <c r="O188" s="801"/>
      <c r="P188" s="462"/>
      <c r="Q188" s="462"/>
      <c r="R188" s="462"/>
      <c r="S188" s="462"/>
      <c r="T188" s="462"/>
      <c r="U188" s="463"/>
    </row>
    <row r="189" spans="1:21" ht="39.75" customHeight="1" x14ac:dyDescent="0.25">
      <c r="A189" s="173">
        <f t="shared" si="0"/>
        <v>176</v>
      </c>
      <c r="B189" s="174"/>
      <c r="C189" s="175"/>
      <c r="D189" s="176"/>
      <c r="E189" s="177"/>
      <c r="F189" s="178"/>
      <c r="G189" s="178"/>
      <c r="H189" s="179"/>
      <c r="I189" s="180"/>
      <c r="J189" s="181"/>
      <c r="K189" s="182"/>
      <c r="L189" s="183"/>
      <c r="M189" s="184"/>
      <c r="N189" s="179"/>
      <c r="O189" s="801"/>
      <c r="P189" s="462"/>
      <c r="Q189" s="462"/>
      <c r="R189" s="462"/>
      <c r="S189" s="462"/>
      <c r="T189" s="462"/>
      <c r="U189" s="463"/>
    </row>
    <row r="190" spans="1:21" ht="39.75" customHeight="1" x14ac:dyDescent="0.25">
      <c r="A190" s="173">
        <f t="shared" si="0"/>
        <v>177</v>
      </c>
      <c r="B190" s="174"/>
      <c r="C190" s="175"/>
      <c r="D190" s="176"/>
      <c r="E190" s="177"/>
      <c r="F190" s="178"/>
      <c r="G190" s="178"/>
      <c r="H190" s="179"/>
      <c r="I190" s="180"/>
      <c r="J190" s="181"/>
      <c r="K190" s="182"/>
      <c r="L190" s="183"/>
      <c r="M190" s="184"/>
      <c r="N190" s="179"/>
      <c r="O190" s="801"/>
      <c r="P190" s="462"/>
      <c r="Q190" s="462"/>
      <c r="R190" s="462"/>
      <c r="S190" s="462"/>
      <c r="T190" s="462"/>
      <c r="U190" s="463"/>
    </row>
    <row r="191" spans="1:21" ht="39.75" customHeight="1" x14ac:dyDescent="0.25">
      <c r="A191" s="173">
        <f t="shared" si="0"/>
        <v>178</v>
      </c>
      <c r="B191" s="174"/>
      <c r="C191" s="175"/>
      <c r="D191" s="176"/>
      <c r="E191" s="177"/>
      <c r="F191" s="178"/>
      <c r="G191" s="178"/>
      <c r="H191" s="179"/>
      <c r="I191" s="180"/>
      <c r="J191" s="181"/>
      <c r="K191" s="182"/>
      <c r="L191" s="183"/>
      <c r="M191" s="184"/>
      <c r="N191" s="179"/>
      <c r="O191" s="801"/>
      <c r="P191" s="462"/>
      <c r="Q191" s="462"/>
      <c r="R191" s="462"/>
      <c r="S191" s="462"/>
      <c r="T191" s="462"/>
      <c r="U191" s="463"/>
    </row>
    <row r="192" spans="1:21" ht="39.75" customHeight="1" x14ac:dyDescent="0.25">
      <c r="A192" s="173">
        <f t="shared" si="0"/>
        <v>179</v>
      </c>
      <c r="B192" s="174"/>
      <c r="C192" s="175"/>
      <c r="D192" s="176"/>
      <c r="E192" s="177"/>
      <c r="F192" s="178"/>
      <c r="G192" s="178"/>
      <c r="H192" s="179"/>
      <c r="I192" s="180"/>
      <c r="J192" s="181"/>
      <c r="K192" s="182"/>
      <c r="L192" s="183"/>
      <c r="M192" s="184"/>
      <c r="N192" s="179"/>
      <c r="O192" s="801"/>
      <c r="P192" s="462"/>
      <c r="Q192" s="462"/>
      <c r="R192" s="462"/>
      <c r="S192" s="462"/>
      <c r="T192" s="462"/>
      <c r="U192" s="463"/>
    </row>
    <row r="193" spans="1:21" ht="39.75" customHeight="1" x14ac:dyDescent="0.25">
      <c r="A193" s="173">
        <f t="shared" si="0"/>
        <v>180</v>
      </c>
      <c r="B193" s="174"/>
      <c r="C193" s="175"/>
      <c r="D193" s="176"/>
      <c r="E193" s="177"/>
      <c r="F193" s="178"/>
      <c r="G193" s="178"/>
      <c r="H193" s="179"/>
      <c r="I193" s="180"/>
      <c r="J193" s="181"/>
      <c r="K193" s="182"/>
      <c r="L193" s="183"/>
      <c r="M193" s="184"/>
      <c r="N193" s="179"/>
      <c r="O193" s="801"/>
      <c r="P193" s="462"/>
      <c r="Q193" s="462"/>
      <c r="R193" s="462"/>
      <c r="S193" s="462"/>
      <c r="T193" s="462"/>
      <c r="U193" s="463"/>
    </row>
    <row r="194" spans="1:21" ht="39.75" customHeight="1" x14ac:dyDescent="0.25">
      <c r="A194" s="173">
        <f t="shared" si="0"/>
        <v>181</v>
      </c>
      <c r="B194" s="174"/>
      <c r="C194" s="175"/>
      <c r="D194" s="176"/>
      <c r="E194" s="177"/>
      <c r="F194" s="178"/>
      <c r="G194" s="178"/>
      <c r="H194" s="179"/>
      <c r="I194" s="180"/>
      <c r="J194" s="181"/>
      <c r="K194" s="182"/>
      <c r="L194" s="183"/>
      <c r="M194" s="184"/>
      <c r="N194" s="179"/>
      <c r="O194" s="801"/>
      <c r="P194" s="462"/>
      <c r="Q194" s="462"/>
      <c r="R194" s="462"/>
      <c r="S194" s="462"/>
      <c r="T194" s="462"/>
      <c r="U194" s="463"/>
    </row>
    <row r="195" spans="1:21" ht="39.75" customHeight="1" x14ac:dyDescent="0.25">
      <c r="A195" s="173">
        <f t="shared" si="0"/>
        <v>182</v>
      </c>
      <c r="B195" s="174"/>
      <c r="C195" s="175"/>
      <c r="D195" s="176"/>
      <c r="E195" s="177"/>
      <c r="F195" s="178"/>
      <c r="G195" s="178"/>
      <c r="H195" s="179"/>
      <c r="I195" s="180"/>
      <c r="J195" s="181"/>
      <c r="K195" s="182"/>
      <c r="L195" s="183"/>
      <c r="M195" s="184"/>
      <c r="N195" s="179"/>
      <c r="O195" s="801"/>
      <c r="P195" s="462"/>
      <c r="Q195" s="462"/>
      <c r="R195" s="462"/>
      <c r="S195" s="462"/>
      <c r="T195" s="462"/>
      <c r="U195" s="463"/>
    </row>
    <row r="196" spans="1:21" ht="39.75" customHeight="1" x14ac:dyDescent="0.25">
      <c r="A196" s="173">
        <f t="shared" si="0"/>
        <v>183</v>
      </c>
      <c r="B196" s="174"/>
      <c r="C196" s="175"/>
      <c r="D196" s="176"/>
      <c r="E196" s="177"/>
      <c r="F196" s="178"/>
      <c r="G196" s="178"/>
      <c r="H196" s="179"/>
      <c r="I196" s="180"/>
      <c r="J196" s="181"/>
      <c r="K196" s="182"/>
      <c r="L196" s="183"/>
      <c r="M196" s="184"/>
      <c r="N196" s="179"/>
      <c r="O196" s="801"/>
      <c r="P196" s="462"/>
      <c r="Q196" s="462"/>
      <c r="R196" s="462"/>
      <c r="S196" s="462"/>
      <c r="T196" s="462"/>
      <c r="U196" s="463"/>
    </row>
    <row r="197" spans="1:21" ht="39.75" customHeight="1" x14ac:dyDescent="0.25">
      <c r="A197" s="173">
        <f t="shared" si="0"/>
        <v>184</v>
      </c>
      <c r="B197" s="174"/>
      <c r="C197" s="175"/>
      <c r="D197" s="176"/>
      <c r="E197" s="177"/>
      <c r="F197" s="178"/>
      <c r="G197" s="178"/>
      <c r="H197" s="179"/>
      <c r="I197" s="180"/>
      <c r="J197" s="181"/>
      <c r="K197" s="182"/>
      <c r="L197" s="183"/>
      <c r="M197" s="184"/>
      <c r="N197" s="179"/>
      <c r="O197" s="801"/>
      <c r="P197" s="462"/>
      <c r="Q197" s="462"/>
      <c r="R197" s="462"/>
      <c r="S197" s="462"/>
      <c r="T197" s="462"/>
      <c r="U197" s="463"/>
    </row>
    <row r="198" spans="1:21" ht="39.75" customHeight="1" x14ac:dyDescent="0.25">
      <c r="A198" s="173">
        <f t="shared" si="0"/>
        <v>185</v>
      </c>
      <c r="B198" s="174"/>
      <c r="C198" s="175"/>
      <c r="D198" s="176"/>
      <c r="E198" s="177"/>
      <c r="F198" s="178"/>
      <c r="G198" s="178"/>
      <c r="H198" s="179"/>
      <c r="I198" s="180"/>
      <c r="J198" s="181"/>
      <c r="K198" s="182"/>
      <c r="L198" s="183"/>
      <c r="M198" s="184"/>
      <c r="N198" s="179"/>
      <c r="O198" s="801"/>
      <c r="P198" s="462"/>
      <c r="Q198" s="462"/>
      <c r="R198" s="462"/>
      <c r="S198" s="462"/>
      <c r="T198" s="462"/>
      <c r="U198" s="463"/>
    </row>
    <row r="199" spans="1:21" ht="39.75" customHeight="1" x14ac:dyDescent="0.25">
      <c r="A199" s="173">
        <f t="shared" si="0"/>
        <v>186</v>
      </c>
      <c r="B199" s="174"/>
      <c r="C199" s="175"/>
      <c r="D199" s="176"/>
      <c r="E199" s="177"/>
      <c r="F199" s="178"/>
      <c r="G199" s="178"/>
      <c r="H199" s="179"/>
      <c r="I199" s="180"/>
      <c r="J199" s="181"/>
      <c r="K199" s="182"/>
      <c r="L199" s="183"/>
      <c r="M199" s="184"/>
      <c r="N199" s="179"/>
      <c r="O199" s="801"/>
      <c r="P199" s="462"/>
      <c r="Q199" s="462"/>
      <c r="R199" s="462"/>
      <c r="S199" s="462"/>
      <c r="T199" s="462"/>
      <c r="U199" s="463"/>
    </row>
    <row r="200" spans="1:21" ht="39.75" customHeight="1" x14ac:dyDescent="0.25">
      <c r="A200" s="173">
        <f t="shared" si="0"/>
        <v>187</v>
      </c>
      <c r="B200" s="174"/>
      <c r="C200" s="175"/>
      <c r="D200" s="176"/>
      <c r="E200" s="177"/>
      <c r="F200" s="178"/>
      <c r="G200" s="178"/>
      <c r="H200" s="179"/>
      <c r="I200" s="180"/>
      <c r="J200" s="181"/>
      <c r="K200" s="182"/>
      <c r="L200" s="183"/>
      <c r="M200" s="184"/>
      <c r="N200" s="179"/>
      <c r="O200" s="801"/>
      <c r="P200" s="462"/>
      <c r="Q200" s="462"/>
      <c r="R200" s="462"/>
      <c r="S200" s="462"/>
      <c r="T200" s="462"/>
      <c r="U200" s="463"/>
    </row>
    <row r="201" spans="1:21" ht="39.75" customHeight="1" x14ac:dyDescent="0.25">
      <c r="A201" s="173">
        <f t="shared" si="0"/>
        <v>188</v>
      </c>
      <c r="B201" s="174"/>
      <c r="C201" s="175"/>
      <c r="D201" s="176"/>
      <c r="E201" s="177"/>
      <c r="F201" s="178"/>
      <c r="G201" s="178"/>
      <c r="H201" s="179"/>
      <c r="I201" s="180"/>
      <c r="J201" s="181"/>
      <c r="K201" s="182"/>
      <c r="L201" s="183"/>
      <c r="M201" s="184"/>
      <c r="N201" s="179"/>
      <c r="O201" s="801"/>
      <c r="P201" s="462"/>
      <c r="Q201" s="462"/>
      <c r="R201" s="462"/>
      <c r="S201" s="462"/>
      <c r="T201" s="462"/>
      <c r="U201" s="463"/>
    </row>
    <row r="202" spans="1:21" ht="39.75" customHeight="1" x14ac:dyDescent="0.25">
      <c r="A202" s="173">
        <f t="shared" si="0"/>
        <v>189</v>
      </c>
      <c r="B202" s="174"/>
      <c r="C202" s="175"/>
      <c r="D202" s="176"/>
      <c r="E202" s="177"/>
      <c r="F202" s="178"/>
      <c r="G202" s="178"/>
      <c r="H202" s="179"/>
      <c r="I202" s="180"/>
      <c r="J202" s="181"/>
      <c r="K202" s="182"/>
      <c r="L202" s="183"/>
      <c r="M202" s="184"/>
      <c r="N202" s="179"/>
      <c r="O202" s="801"/>
      <c r="P202" s="462"/>
      <c r="Q202" s="462"/>
      <c r="R202" s="462"/>
      <c r="S202" s="462"/>
      <c r="T202" s="462"/>
      <c r="U202" s="463"/>
    </row>
    <row r="203" spans="1:21" ht="39.75" customHeight="1" x14ac:dyDescent="0.25">
      <c r="A203" s="173">
        <f t="shared" si="0"/>
        <v>190</v>
      </c>
      <c r="B203" s="174"/>
      <c r="C203" s="175"/>
      <c r="D203" s="176"/>
      <c r="E203" s="177"/>
      <c r="F203" s="178"/>
      <c r="G203" s="178"/>
      <c r="H203" s="179"/>
      <c r="I203" s="180"/>
      <c r="J203" s="181"/>
      <c r="K203" s="182"/>
      <c r="L203" s="183"/>
      <c r="M203" s="184"/>
      <c r="N203" s="179"/>
      <c r="O203" s="801"/>
      <c r="P203" s="462"/>
      <c r="Q203" s="462"/>
      <c r="R203" s="462"/>
      <c r="S203" s="462"/>
      <c r="T203" s="462"/>
      <c r="U203" s="463"/>
    </row>
    <row r="204" spans="1:21" ht="39.75" customHeight="1" x14ac:dyDescent="0.25">
      <c r="A204" s="173">
        <f t="shared" si="0"/>
        <v>191</v>
      </c>
      <c r="B204" s="174"/>
      <c r="C204" s="175"/>
      <c r="D204" s="176"/>
      <c r="E204" s="177"/>
      <c r="F204" s="178"/>
      <c r="G204" s="178"/>
      <c r="H204" s="179"/>
      <c r="I204" s="180"/>
      <c r="J204" s="181"/>
      <c r="K204" s="182"/>
      <c r="L204" s="183"/>
      <c r="M204" s="184"/>
      <c r="N204" s="179"/>
      <c r="O204" s="801"/>
      <c r="P204" s="462"/>
      <c r="Q204" s="462"/>
      <c r="R204" s="462"/>
      <c r="S204" s="462"/>
      <c r="T204" s="462"/>
      <c r="U204" s="463"/>
    </row>
    <row r="205" spans="1:21" ht="39.75" customHeight="1" x14ac:dyDescent="0.25">
      <c r="A205" s="173">
        <f t="shared" si="0"/>
        <v>192</v>
      </c>
      <c r="B205" s="174"/>
      <c r="C205" s="175"/>
      <c r="D205" s="176"/>
      <c r="E205" s="177"/>
      <c r="F205" s="178"/>
      <c r="G205" s="178"/>
      <c r="H205" s="179"/>
      <c r="I205" s="180"/>
      <c r="J205" s="181"/>
      <c r="K205" s="182"/>
      <c r="L205" s="183"/>
      <c r="M205" s="184"/>
      <c r="N205" s="179"/>
      <c r="O205" s="801"/>
      <c r="P205" s="462"/>
      <c r="Q205" s="462"/>
      <c r="R205" s="462"/>
      <c r="S205" s="462"/>
      <c r="T205" s="462"/>
      <c r="U205" s="463"/>
    </row>
    <row r="206" spans="1:21" ht="39.75" customHeight="1" x14ac:dyDescent="0.25">
      <c r="A206" s="173">
        <f t="shared" si="0"/>
        <v>193</v>
      </c>
      <c r="B206" s="174"/>
      <c r="C206" s="175"/>
      <c r="D206" s="176"/>
      <c r="E206" s="177"/>
      <c r="F206" s="178"/>
      <c r="G206" s="178"/>
      <c r="H206" s="179"/>
      <c r="I206" s="180"/>
      <c r="J206" s="181"/>
      <c r="K206" s="182"/>
      <c r="L206" s="183"/>
      <c r="M206" s="184"/>
      <c r="N206" s="179"/>
      <c r="O206" s="801"/>
      <c r="P206" s="462"/>
      <c r="Q206" s="462"/>
      <c r="R206" s="462"/>
      <c r="S206" s="462"/>
      <c r="T206" s="462"/>
      <c r="U206" s="463"/>
    </row>
    <row r="207" spans="1:21" ht="39.75" customHeight="1" x14ac:dyDescent="0.25">
      <c r="A207" s="173">
        <f t="shared" si="0"/>
        <v>194</v>
      </c>
      <c r="B207" s="174"/>
      <c r="C207" s="175"/>
      <c r="D207" s="176"/>
      <c r="E207" s="177"/>
      <c r="F207" s="178"/>
      <c r="G207" s="178"/>
      <c r="H207" s="179"/>
      <c r="I207" s="180"/>
      <c r="J207" s="181"/>
      <c r="K207" s="182"/>
      <c r="L207" s="183"/>
      <c r="M207" s="184"/>
      <c r="N207" s="179"/>
      <c r="O207" s="801"/>
      <c r="P207" s="462"/>
      <c r="Q207" s="462"/>
      <c r="R207" s="462"/>
      <c r="S207" s="462"/>
      <c r="T207" s="462"/>
      <c r="U207" s="463"/>
    </row>
    <row r="208" spans="1:21" ht="39.75" customHeight="1" x14ac:dyDescent="0.25">
      <c r="A208" s="173">
        <f t="shared" si="0"/>
        <v>195</v>
      </c>
      <c r="B208" s="174"/>
      <c r="C208" s="175"/>
      <c r="D208" s="176"/>
      <c r="E208" s="177"/>
      <c r="F208" s="178"/>
      <c r="G208" s="178"/>
      <c r="H208" s="179"/>
      <c r="I208" s="180"/>
      <c r="J208" s="181"/>
      <c r="K208" s="182"/>
      <c r="L208" s="183"/>
      <c r="M208" s="184"/>
      <c r="N208" s="179"/>
      <c r="O208" s="801"/>
      <c r="P208" s="462"/>
      <c r="Q208" s="462"/>
      <c r="R208" s="462"/>
      <c r="S208" s="462"/>
      <c r="T208" s="462"/>
      <c r="U208" s="463"/>
    </row>
    <row r="209" spans="1:21" ht="39.75" customHeight="1" x14ac:dyDescent="0.25">
      <c r="A209" s="173">
        <f t="shared" si="0"/>
        <v>196</v>
      </c>
      <c r="B209" s="174"/>
      <c r="C209" s="175"/>
      <c r="D209" s="176"/>
      <c r="E209" s="177"/>
      <c r="F209" s="178"/>
      <c r="G209" s="178"/>
      <c r="H209" s="179"/>
      <c r="I209" s="180"/>
      <c r="J209" s="181"/>
      <c r="K209" s="182"/>
      <c r="L209" s="183"/>
      <c r="M209" s="184"/>
      <c r="N209" s="179"/>
      <c r="O209" s="801"/>
      <c r="P209" s="462"/>
      <c r="Q209" s="462"/>
      <c r="R209" s="462"/>
      <c r="S209" s="462"/>
      <c r="T209" s="462"/>
      <c r="U209" s="463"/>
    </row>
    <row r="210" spans="1:21" ht="39.75" customHeight="1" x14ac:dyDescent="0.25">
      <c r="A210" s="173">
        <f t="shared" si="0"/>
        <v>197</v>
      </c>
      <c r="B210" s="174"/>
      <c r="C210" s="175"/>
      <c r="D210" s="176"/>
      <c r="E210" s="177"/>
      <c r="F210" s="178"/>
      <c r="G210" s="178"/>
      <c r="H210" s="179"/>
      <c r="I210" s="180"/>
      <c r="J210" s="181"/>
      <c r="K210" s="182"/>
      <c r="L210" s="183"/>
      <c r="M210" s="184"/>
      <c r="N210" s="179"/>
      <c r="O210" s="801"/>
      <c r="P210" s="462"/>
      <c r="Q210" s="462"/>
      <c r="R210" s="462"/>
      <c r="S210" s="462"/>
      <c r="T210" s="462"/>
      <c r="U210" s="463"/>
    </row>
    <row r="211" spans="1:21" ht="39.75" customHeight="1" x14ac:dyDescent="0.25">
      <c r="A211" s="173">
        <f t="shared" si="0"/>
        <v>198</v>
      </c>
      <c r="B211" s="174"/>
      <c r="C211" s="175"/>
      <c r="D211" s="176"/>
      <c r="E211" s="177"/>
      <c r="F211" s="178"/>
      <c r="G211" s="178"/>
      <c r="H211" s="179"/>
      <c r="I211" s="180"/>
      <c r="J211" s="181"/>
      <c r="K211" s="182"/>
      <c r="L211" s="183"/>
      <c r="M211" s="184"/>
      <c r="N211" s="179"/>
      <c r="O211" s="801"/>
      <c r="P211" s="462"/>
      <c r="Q211" s="462"/>
      <c r="R211" s="462"/>
      <c r="S211" s="462"/>
      <c r="T211" s="462"/>
      <c r="U211" s="463"/>
    </row>
    <row r="212" spans="1:21" ht="39.75" customHeight="1" x14ac:dyDescent="0.25">
      <c r="A212" s="173">
        <f t="shared" si="0"/>
        <v>199</v>
      </c>
      <c r="B212" s="174"/>
      <c r="C212" s="175"/>
      <c r="D212" s="176"/>
      <c r="E212" s="177"/>
      <c r="F212" s="178"/>
      <c r="G212" s="178"/>
      <c r="H212" s="179"/>
      <c r="I212" s="180"/>
      <c r="J212" s="181"/>
      <c r="K212" s="182"/>
      <c r="L212" s="183"/>
      <c r="M212" s="184"/>
      <c r="N212" s="179"/>
      <c r="O212" s="801"/>
      <c r="P212" s="462"/>
      <c r="Q212" s="462"/>
      <c r="R212" s="462"/>
      <c r="S212" s="462"/>
      <c r="T212" s="462"/>
      <c r="U212" s="463"/>
    </row>
    <row r="213" spans="1:21" ht="39.75" customHeight="1" x14ac:dyDescent="0.25">
      <c r="A213" s="173">
        <f t="shared" si="0"/>
        <v>200</v>
      </c>
      <c r="B213" s="174"/>
      <c r="C213" s="175"/>
      <c r="D213" s="176"/>
      <c r="E213" s="177"/>
      <c r="F213" s="178"/>
      <c r="G213" s="178"/>
      <c r="H213" s="179"/>
      <c r="I213" s="180"/>
      <c r="J213" s="181"/>
      <c r="K213" s="182"/>
      <c r="L213" s="183"/>
      <c r="M213" s="184"/>
      <c r="N213" s="179"/>
      <c r="O213" s="801"/>
      <c r="P213" s="462"/>
      <c r="Q213" s="462"/>
      <c r="R213" s="462"/>
      <c r="S213" s="462"/>
      <c r="T213" s="462"/>
      <c r="U213" s="463"/>
    </row>
    <row r="214" spans="1:21" ht="39.75" customHeight="1" x14ac:dyDescent="0.25">
      <c r="A214" s="173">
        <f t="shared" si="0"/>
        <v>201</v>
      </c>
      <c r="B214" s="174"/>
      <c r="C214" s="175"/>
      <c r="D214" s="176"/>
      <c r="E214" s="177"/>
      <c r="F214" s="178"/>
      <c r="G214" s="178"/>
      <c r="H214" s="179"/>
      <c r="I214" s="180"/>
      <c r="J214" s="181"/>
      <c r="K214" s="182"/>
      <c r="L214" s="183"/>
      <c r="M214" s="184"/>
      <c r="N214" s="179"/>
      <c r="O214" s="801"/>
      <c r="P214" s="462"/>
      <c r="Q214" s="462"/>
      <c r="R214" s="462"/>
      <c r="S214" s="462"/>
      <c r="T214" s="462"/>
      <c r="U214" s="463"/>
    </row>
    <row r="215" spans="1:21" ht="39.75" customHeight="1" x14ac:dyDescent="0.25">
      <c r="A215" s="173">
        <f t="shared" si="0"/>
        <v>202</v>
      </c>
      <c r="B215" s="174"/>
      <c r="C215" s="175"/>
      <c r="D215" s="176"/>
      <c r="E215" s="177"/>
      <c r="F215" s="178"/>
      <c r="G215" s="178"/>
      <c r="H215" s="179"/>
      <c r="I215" s="180"/>
      <c r="J215" s="181"/>
      <c r="K215" s="182"/>
      <c r="L215" s="183"/>
      <c r="M215" s="184"/>
      <c r="N215" s="179"/>
      <c r="O215" s="801"/>
      <c r="P215" s="462"/>
      <c r="Q215" s="462"/>
      <c r="R215" s="462"/>
      <c r="S215" s="462"/>
      <c r="T215" s="462"/>
      <c r="U215" s="463"/>
    </row>
    <row r="216" spans="1:21" ht="39.75" customHeight="1" x14ac:dyDescent="0.25">
      <c r="A216" s="173">
        <f t="shared" si="0"/>
        <v>203</v>
      </c>
      <c r="B216" s="174"/>
      <c r="C216" s="175"/>
      <c r="D216" s="176"/>
      <c r="E216" s="177"/>
      <c r="F216" s="178"/>
      <c r="G216" s="178"/>
      <c r="H216" s="179"/>
      <c r="I216" s="180"/>
      <c r="J216" s="181"/>
      <c r="K216" s="182"/>
      <c r="L216" s="183"/>
      <c r="M216" s="184"/>
      <c r="N216" s="179"/>
      <c r="O216" s="801"/>
      <c r="P216" s="462"/>
      <c r="Q216" s="462"/>
      <c r="R216" s="462"/>
      <c r="S216" s="462"/>
      <c r="T216" s="462"/>
      <c r="U216" s="463"/>
    </row>
    <row r="217" spans="1:21" ht="39.75" customHeight="1" x14ac:dyDescent="0.25">
      <c r="A217" s="173">
        <f t="shared" si="0"/>
        <v>204</v>
      </c>
      <c r="B217" s="174"/>
      <c r="C217" s="175"/>
      <c r="D217" s="176"/>
      <c r="E217" s="177"/>
      <c r="F217" s="178"/>
      <c r="G217" s="178"/>
      <c r="H217" s="179"/>
      <c r="I217" s="180"/>
      <c r="J217" s="181"/>
      <c r="K217" s="182"/>
      <c r="L217" s="183"/>
      <c r="M217" s="184"/>
      <c r="N217" s="179"/>
      <c r="O217" s="801"/>
      <c r="P217" s="462"/>
      <c r="Q217" s="462"/>
      <c r="R217" s="462"/>
      <c r="S217" s="462"/>
      <c r="T217" s="462"/>
      <c r="U217" s="463"/>
    </row>
    <row r="218" spans="1:21" ht="39.75" customHeight="1" x14ac:dyDescent="0.25">
      <c r="A218" s="173">
        <f t="shared" si="0"/>
        <v>205</v>
      </c>
      <c r="B218" s="174"/>
      <c r="C218" s="175"/>
      <c r="D218" s="176"/>
      <c r="E218" s="177"/>
      <c r="F218" s="178"/>
      <c r="G218" s="178"/>
      <c r="H218" s="179"/>
      <c r="I218" s="180"/>
      <c r="J218" s="181"/>
      <c r="K218" s="182"/>
      <c r="L218" s="183"/>
      <c r="M218" s="184"/>
      <c r="N218" s="179"/>
      <c r="O218" s="801"/>
      <c r="P218" s="462"/>
      <c r="Q218" s="462"/>
      <c r="R218" s="462"/>
      <c r="S218" s="462"/>
      <c r="T218" s="462"/>
      <c r="U218" s="463"/>
    </row>
    <row r="219" spans="1:21" ht="39.75" customHeight="1" x14ac:dyDescent="0.25">
      <c r="A219" s="173">
        <f t="shared" si="0"/>
        <v>206</v>
      </c>
      <c r="B219" s="174"/>
      <c r="C219" s="175"/>
      <c r="D219" s="176"/>
      <c r="E219" s="177"/>
      <c r="F219" s="178"/>
      <c r="G219" s="178"/>
      <c r="H219" s="179"/>
      <c r="I219" s="180"/>
      <c r="J219" s="181"/>
      <c r="K219" s="182"/>
      <c r="L219" s="183"/>
      <c r="M219" s="184"/>
      <c r="N219" s="179"/>
      <c r="O219" s="801"/>
      <c r="P219" s="462"/>
      <c r="Q219" s="462"/>
      <c r="R219" s="462"/>
      <c r="S219" s="462"/>
      <c r="T219" s="462"/>
      <c r="U219" s="463"/>
    </row>
    <row r="220" spans="1:21" ht="39.75" customHeight="1" x14ac:dyDescent="0.25">
      <c r="A220" s="173">
        <f t="shared" si="0"/>
        <v>207</v>
      </c>
      <c r="B220" s="174"/>
      <c r="C220" s="175"/>
      <c r="D220" s="176"/>
      <c r="E220" s="177"/>
      <c r="F220" s="178"/>
      <c r="G220" s="178"/>
      <c r="H220" s="179"/>
      <c r="I220" s="180"/>
      <c r="J220" s="181"/>
      <c r="K220" s="182"/>
      <c r="L220" s="183"/>
      <c r="M220" s="184"/>
      <c r="N220" s="179"/>
      <c r="O220" s="801"/>
      <c r="P220" s="462"/>
      <c r="Q220" s="462"/>
      <c r="R220" s="462"/>
      <c r="S220" s="462"/>
      <c r="T220" s="462"/>
      <c r="U220" s="463"/>
    </row>
    <row r="221" spans="1:21" ht="39.75" customHeight="1" x14ac:dyDescent="0.25">
      <c r="A221" s="173">
        <f t="shared" si="0"/>
        <v>208</v>
      </c>
      <c r="B221" s="174"/>
      <c r="C221" s="175"/>
      <c r="D221" s="176"/>
      <c r="E221" s="177"/>
      <c r="F221" s="178"/>
      <c r="G221" s="178"/>
      <c r="H221" s="179"/>
      <c r="I221" s="180"/>
      <c r="J221" s="181"/>
      <c r="K221" s="182"/>
      <c r="L221" s="183"/>
      <c r="M221" s="184"/>
      <c r="N221" s="179"/>
      <c r="O221" s="801"/>
      <c r="P221" s="462"/>
      <c r="Q221" s="462"/>
      <c r="R221" s="462"/>
      <c r="S221" s="462"/>
      <c r="T221" s="462"/>
      <c r="U221" s="463"/>
    </row>
    <row r="222" spans="1:21" ht="39.75" customHeight="1" x14ac:dyDescent="0.25">
      <c r="A222" s="173">
        <f t="shared" si="0"/>
        <v>209</v>
      </c>
      <c r="B222" s="174"/>
      <c r="C222" s="175"/>
      <c r="D222" s="176"/>
      <c r="E222" s="177"/>
      <c r="F222" s="178"/>
      <c r="G222" s="178"/>
      <c r="H222" s="179"/>
      <c r="I222" s="180"/>
      <c r="J222" s="181"/>
      <c r="K222" s="182"/>
      <c r="L222" s="183"/>
      <c r="M222" s="184"/>
      <c r="N222" s="179"/>
      <c r="O222" s="801"/>
      <c r="P222" s="462"/>
      <c r="Q222" s="462"/>
      <c r="R222" s="462"/>
      <c r="S222" s="462"/>
      <c r="T222" s="462"/>
      <c r="U222" s="463"/>
    </row>
    <row r="223" spans="1:21" ht="39.75" customHeight="1" x14ac:dyDescent="0.25">
      <c r="A223" s="173">
        <f t="shared" si="0"/>
        <v>210</v>
      </c>
      <c r="B223" s="174"/>
      <c r="C223" s="175"/>
      <c r="D223" s="176"/>
      <c r="E223" s="177"/>
      <c r="F223" s="178"/>
      <c r="G223" s="178"/>
      <c r="H223" s="179"/>
      <c r="I223" s="180"/>
      <c r="J223" s="181"/>
      <c r="K223" s="182"/>
      <c r="L223" s="183"/>
      <c r="M223" s="184"/>
      <c r="N223" s="179"/>
      <c r="O223" s="801"/>
      <c r="P223" s="462"/>
      <c r="Q223" s="462"/>
      <c r="R223" s="462"/>
      <c r="S223" s="462"/>
      <c r="T223" s="462"/>
      <c r="U223" s="463"/>
    </row>
    <row r="224" spans="1:21" ht="39.75" customHeight="1" x14ac:dyDescent="0.25">
      <c r="A224" s="173">
        <f t="shared" si="0"/>
        <v>211</v>
      </c>
      <c r="B224" s="174"/>
      <c r="C224" s="175"/>
      <c r="D224" s="176"/>
      <c r="E224" s="177"/>
      <c r="F224" s="178"/>
      <c r="G224" s="178"/>
      <c r="H224" s="179"/>
      <c r="I224" s="180"/>
      <c r="J224" s="181"/>
      <c r="K224" s="182"/>
      <c r="L224" s="183"/>
      <c r="M224" s="184"/>
      <c r="N224" s="179"/>
      <c r="O224" s="801"/>
      <c r="P224" s="462"/>
      <c r="Q224" s="462"/>
      <c r="R224" s="462"/>
      <c r="S224" s="462"/>
      <c r="T224" s="462"/>
      <c r="U224" s="463"/>
    </row>
    <row r="225" spans="1:21" ht="39.75" customHeight="1" x14ac:dyDescent="0.25">
      <c r="A225" s="173">
        <f t="shared" si="0"/>
        <v>212</v>
      </c>
      <c r="B225" s="174"/>
      <c r="C225" s="175"/>
      <c r="D225" s="176"/>
      <c r="E225" s="177"/>
      <c r="F225" s="178"/>
      <c r="G225" s="178"/>
      <c r="H225" s="179"/>
      <c r="I225" s="180"/>
      <c r="J225" s="181"/>
      <c r="K225" s="182"/>
      <c r="L225" s="183"/>
      <c r="M225" s="184"/>
      <c r="N225" s="179"/>
      <c r="O225" s="801"/>
      <c r="P225" s="462"/>
      <c r="Q225" s="462"/>
      <c r="R225" s="462"/>
      <c r="S225" s="462"/>
      <c r="T225" s="462"/>
      <c r="U225" s="463"/>
    </row>
    <row r="226" spans="1:21" ht="39.75" customHeight="1" x14ac:dyDescent="0.25">
      <c r="A226" s="173">
        <f t="shared" si="0"/>
        <v>213</v>
      </c>
      <c r="B226" s="174"/>
      <c r="C226" s="175"/>
      <c r="D226" s="176"/>
      <c r="E226" s="177"/>
      <c r="F226" s="178"/>
      <c r="G226" s="178"/>
      <c r="H226" s="179"/>
      <c r="I226" s="180"/>
      <c r="J226" s="181"/>
      <c r="K226" s="182"/>
      <c r="L226" s="183"/>
      <c r="M226" s="184"/>
      <c r="N226" s="179"/>
      <c r="O226" s="801"/>
      <c r="P226" s="462"/>
      <c r="Q226" s="462"/>
      <c r="R226" s="462"/>
      <c r="S226" s="462"/>
      <c r="T226" s="462"/>
      <c r="U226" s="463"/>
    </row>
    <row r="227" spans="1:21" ht="39.75" customHeight="1" x14ac:dyDescent="0.25">
      <c r="A227" s="173">
        <f t="shared" si="0"/>
        <v>214</v>
      </c>
      <c r="B227" s="174"/>
      <c r="C227" s="175"/>
      <c r="D227" s="176"/>
      <c r="E227" s="177"/>
      <c r="F227" s="178"/>
      <c r="G227" s="178"/>
      <c r="H227" s="179"/>
      <c r="I227" s="180"/>
      <c r="J227" s="181"/>
      <c r="K227" s="182"/>
      <c r="L227" s="183"/>
      <c r="M227" s="184"/>
      <c r="N227" s="179"/>
      <c r="O227" s="801"/>
      <c r="P227" s="462"/>
      <c r="Q227" s="462"/>
      <c r="R227" s="462"/>
      <c r="S227" s="462"/>
      <c r="T227" s="462"/>
      <c r="U227" s="463"/>
    </row>
    <row r="228" spans="1:21" ht="39.75" customHeight="1" x14ac:dyDescent="0.25">
      <c r="A228" s="173">
        <f t="shared" si="0"/>
        <v>215</v>
      </c>
      <c r="B228" s="174"/>
      <c r="C228" s="175"/>
      <c r="D228" s="176"/>
      <c r="E228" s="177"/>
      <c r="F228" s="178"/>
      <c r="G228" s="178"/>
      <c r="H228" s="179"/>
      <c r="I228" s="180"/>
      <c r="J228" s="181"/>
      <c r="K228" s="182"/>
      <c r="L228" s="183"/>
      <c r="M228" s="184"/>
      <c r="N228" s="179"/>
      <c r="O228" s="801"/>
      <c r="P228" s="462"/>
      <c r="Q228" s="462"/>
      <c r="R228" s="462"/>
      <c r="S228" s="462"/>
      <c r="T228" s="462"/>
      <c r="U228" s="463"/>
    </row>
    <row r="229" spans="1:21" ht="39.75" customHeight="1" x14ac:dyDescent="0.25">
      <c r="A229" s="173">
        <f t="shared" si="0"/>
        <v>216</v>
      </c>
      <c r="B229" s="174"/>
      <c r="C229" s="175"/>
      <c r="D229" s="176"/>
      <c r="E229" s="177"/>
      <c r="F229" s="178"/>
      <c r="G229" s="178"/>
      <c r="H229" s="179"/>
      <c r="I229" s="180"/>
      <c r="J229" s="181"/>
      <c r="K229" s="182"/>
      <c r="L229" s="183"/>
      <c r="M229" s="184"/>
      <c r="N229" s="179"/>
      <c r="O229" s="801"/>
      <c r="P229" s="462"/>
      <c r="Q229" s="462"/>
      <c r="R229" s="462"/>
      <c r="S229" s="462"/>
      <c r="T229" s="462"/>
      <c r="U229" s="463"/>
    </row>
    <row r="230" spans="1:21" ht="39.75" customHeight="1" x14ac:dyDescent="0.25">
      <c r="A230" s="173">
        <f t="shared" si="0"/>
        <v>217</v>
      </c>
      <c r="B230" s="174"/>
      <c r="C230" s="175"/>
      <c r="D230" s="176"/>
      <c r="E230" s="177"/>
      <c r="F230" s="178"/>
      <c r="G230" s="178"/>
      <c r="H230" s="179"/>
      <c r="I230" s="180"/>
      <c r="J230" s="181"/>
      <c r="K230" s="182"/>
      <c r="L230" s="183"/>
      <c r="M230" s="184"/>
      <c r="N230" s="179"/>
      <c r="O230" s="801"/>
      <c r="P230" s="462"/>
      <c r="Q230" s="462"/>
      <c r="R230" s="462"/>
      <c r="S230" s="462"/>
      <c r="T230" s="462"/>
      <c r="U230" s="463"/>
    </row>
    <row r="231" spans="1:21" ht="39.75" customHeight="1" x14ac:dyDescent="0.25">
      <c r="A231" s="173">
        <f t="shared" si="0"/>
        <v>218</v>
      </c>
      <c r="B231" s="174"/>
      <c r="C231" s="175"/>
      <c r="D231" s="176"/>
      <c r="E231" s="177"/>
      <c r="F231" s="178"/>
      <c r="G231" s="178"/>
      <c r="H231" s="179"/>
      <c r="I231" s="180"/>
      <c r="J231" s="181"/>
      <c r="K231" s="182"/>
      <c r="L231" s="183"/>
      <c r="M231" s="184"/>
      <c r="N231" s="179"/>
      <c r="O231" s="801"/>
      <c r="P231" s="462"/>
      <c r="Q231" s="462"/>
      <c r="R231" s="462"/>
      <c r="S231" s="462"/>
      <c r="T231" s="462"/>
      <c r="U231" s="463"/>
    </row>
    <row r="232" spans="1:21" ht="39.75" customHeight="1" x14ac:dyDescent="0.25">
      <c r="A232" s="173">
        <f t="shared" si="0"/>
        <v>219</v>
      </c>
      <c r="B232" s="174"/>
      <c r="C232" s="175"/>
      <c r="D232" s="176"/>
      <c r="E232" s="177"/>
      <c r="F232" s="178"/>
      <c r="G232" s="178"/>
      <c r="H232" s="179"/>
      <c r="I232" s="180"/>
      <c r="J232" s="181"/>
      <c r="K232" s="182"/>
      <c r="L232" s="183"/>
      <c r="M232" s="184"/>
      <c r="N232" s="179"/>
      <c r="O232" s="801"/>
      <c r="P232" s="462"/>
      <c r="Q232" s="462"/>
      <c r="R232" s="462"/>
      <c r="S232" s="462"/>
      <c r="T232" s="462"/>
      <c r="U232" s="463"/>
    </row>
    <row r="233" spans="1:21" ht="39.75" customHeight="1" x14ac:dyDescent="0.25">
      <c r="A233" s="173">
        <f t="shared" si="0"/>
        <v>220</v>
      </c>
      <c r="B233" s="174"/>
      <c r="C233" s="175"/>
      <c r="D233" s="176"/>
      <c r="E233" s="177"/>
      <c r="F233" s="178"/>
      <c r="G233" s="178"/>
      <c r="H233" s="179"/>
      <c r="I233" s="180"/>
      <c r="J233" s="181"/>
      <c r="K233" s="182"/>
      <c r="L233" s="183"/>
      <c r="M233" s="184"/>
      <c r="N233" s="179"/>
      <c r="O233" s="801"/>
      <c r="P233" s="462"/>
      <c r="Q233" s="462"/>
      <c r="R233" s="462"/>
      <c r="S233" s="462"/>
      <c r="T233" s="462"/>
      <c r="U233" s="463"/>
    </row>
    <row r="234" spans="1:21" ht="39.75" customHeight="1" x14ac:dyDescent="0.25">
      <c r="A234" s="173">
        <f t="shared" si="0"/>
        <v>221</v>
      </c>
      <c r="B234" s="174"/>
      <c r="C234" s="175"/>
      <c r="D234" s="176"/>
      <c r="E234" s="177"/>
      <c r="F234" s="178"/>
      <c r="G234" s="178"/>
      <c r="H234" s="179"/>
      <c r="I234" s="180"/>
      <c r="J234" s="181"/>
      <c r="K234" s="182"/>
      <c r="L234" s="183"/>
      <c r="M234" s="184"/>
      <c r="N234" s="179"/>
      <c r="O234" s="801"/>
      <c r="P234" s="462"/>
      <c r="Q234" s="462"/>
      <c r="R234" s="462"/>
      <c r="S234" s="462"/>
      <c r="T234" s="462"/>
      <c r="U234" s="463"/>
    </row>
    <row r="235" spans="1:21" ht="39.75" customHeight="1" x14ac:dyDescent="0.25">
      <c r="A235" s="173">
        <f t="shared" si="0"/>
        <v>222</v>
      </c>
      <c r="B235" s="174"/>
      <c r="C235" s="175"/>
      <c r="D235" s="176"/>
      <c r="E235" s="177"/>
      <c r="F235" s="178"/>
      <c r="G235" s="178"/>
      <c r="H235" s="179"/>
      <c r="I235" s="180"/>
      <c r="J235" s="181"/>
      <c r="K235" s="182"/>
      <c r="L235" s="183"/>
      <c r="M235" s="184"/>
      <c r="N235" s="179"/>
      <c r="O235" s="801"/>
      <c r="P235" s="462"/>
      <c r="Q235" s="462"/>
      <c r="R235" s="462"/>
      <c r="S235" s="462"/>
      <c r="T235" s="462"/>
      <c r="U235" s="463"/>
    </row>
    <row r="236" spans="1:21" ht="39.75" customHeight="1" x14ac:dyDescent="0.25">
      <c r="A236" s="173">
        <f t="shared" si="0"/>
        <v>223</v>
      </c>
      <c r="B236" s="174"/>
      <c r="C236" s="175"/>
      <c r="D236" s="176"/>
      <c r="E236" s="177"/>
      <c r="F236" s="178"/>
      <c r="G236" s="178"/>
      <c r="H236" s="179"/>
      <c r="I236" s="180"/>
      <c r="J236" s="181"/>
      <c r="K236" s="182"/>
      <c r="L236" s="183"/>
      <c r="M236" s="184"/>
      <c r="N236" s="179"/>
      <c r="O236" s="801"/>
      <c r="P236" s="462"/>
      <c r="Q236" s="462"/>
      <c r="R236" s="462"/>
      <c r="S236" s="462"/>
      <c r="T236" s="462"/>
      <c r="U236" s="463"/>
    </row>
    <row r="237" spans="1:21" ht="39.75" customHeight="1" x14ac:dyDescent="0.25">
      <c r="A237" s="173">
        <f t="shared" si="0"/>
        <v>224</v>
      </c>
      <c r="B237" s="174"/>
      <c r="C237" s="175"/>
      <c r="D237" s="176"/>
      <c r="E237" s="177"/>
      <c r="F237" s="178"/>
      <c r="G237" s="178"/>
      <c r="H237" s="179"/>
      <c r="I237" s="180"/>
      <c r="J237" s="181"/>
      <c r="K237" s="182"/>
      <c r="L237" s="183"/>
      <c r="M237" s="184"/>
      <c r="N237" s="179"/>
      <c r="O237" s="801"/>
      <c r="P237" s="462"/>
      <c r="Q237" s="462"/>
      <c r="R237" s="462"/>
      <c r="S237" s="462"/>
      <c r="T237" s="462"/>
      <c r="U237" s="463"/>
    </row>
    <row r="238" spans="1:21" ht="39.75" customHeight="1" x14ac:dyDescent="0.25">
      <c r="A238" s="173">
        <f t="shared" si="0"/>
        <v>225</v>
      </c>
      <c r="B238" s="174"/>
      <c r="C238" s="175"/>
      <c r="D238" s="176"/>
      <c r="E238" s="177"/>
      <c r="F238" s="178"/>
      <c r="G238" s="178"/>
      <c r="H238" s="179"/>
      <c r="I238" s="180"/>
      <c r="J238" s="181"/>
      <c r="K238" s="182"/>
      <c r="L238" s="183"/>
      <c r="M238" s="184"/>
      <c r="N238" s="179"/>
      <c r="O238" s="801"/>
      <c r="P238" s="462"/>
      <c r="Q238" s="462"/>
      <c r="R238" s="462"/>
      <c r="S238" s="462"/>
      <c r="T238" s="462"/>
      <c r="U238" s="463"/>
    </row>
    <row r="239" spans="1:21" ht="39.75" customHeight="1" x14ac:dyDescent="0.25">
      <c r="A239" s="173">
        <f t="shared" si="0"/>
        <v>226</v>
      </c>
      <c r="B239" s="174"/>
      <c r="C239" s="175"/>
      <c r="D239" s="176"/>
      <c r="E239" s="177"/>
      <c r="F239" s="178"/>
      <c r="G239" s="178"/>
      <c r="H239" s="179"/>
      <c r="I239" s="180"/>
      <c r="J239" s="181"/>
      <c r="K239" s="182"/>
      <c r="L239" s="183"/>
      <c r="M239" s="184"/>
      <c r="N239" s="179"/>
      <c r="O239" s="801"/>
      <c r="P239" s="462"/>
      <c r="Q239" s="462"/>
      <c r="R239" s="462"/>
      <c r="S239" s="462"/>
      <c r="T239" s="462"/>
      <c r="U239" s="463"/>
    </row>
    <row r="240" spans="1:21" ht="39.75" customHeight="1" x14ac:dyDescent="0.25">
      <c r="A240" s="173">
        <f t="shared" si="0"/>
        <v>227</v>
      </c>
      <c r="B240" s="174"/>
      <c r="C240" s="175"/>
      <c r="D240" s="176"/>
      <c r="E240" s="177"/>
      <c r="F240" s="178"/>
      <c r="G240" s="178"/>
      <c r="H240" s="179"/>
      <c r="I240" s="180"/>
      <c r="J240" s="181"/>
      <c r="K240" s="182"/>
      <c r="L240" s="183"/>
      <c r="M240" s="184"/>
      <c r="N240" s="179"/>
      <c r="O240" s="801"/>
      <c r="P240" s="462"/>
      <c r="Q240" s="462"/>
      <c r="R240" s="462"/>
      <c r="S240" s="462"/>
      <c r="T240" s="462"/>
      <c r="U240" s="463"/>
    </row>
    <row r="241" spans="1:21" ht="39.75" customHeight="1" x14ac:dyDescent="0.25">
      <c r="A241" s="173">
        <f t="shared" si="0"/>
        <v>228</v>
      </c>
      <c r="B241" s="174"/>
      <c r="C241" s="175"/>
      <c r="D241" s="176"/>
      <c r="E241" s="177"/>
      <c r="F241" s="178"/>
      <c r="G241" s="178"/>
      <c r="H241" s="179"/>
      <c r="I241" s="180"/>
      <c r="J241" s="181"/>
      <c r="K241" s="182"/>
      <c r="L241" s="183"/>
      <c r="M241" s="184"/>
      <c r="N241" s="179"/>
      <c r="O241" s="801"/>
      <c r="P241" s="462"/>
      <c r="Q241" s="462"/>
      <c r="R241" s="462"/>
      <c r="S241" s="462"/>
      <c r="T241" s="462"/>
      <c r="U241" s="463"/>
    </row>
    <row r="242" spans="1:21" ht="39.75" customHeight="1" x14ac:dyDescent="0.25">
      <c r="A242" s="173">
        <f t="shared" si="0"/>
        <v>229</v>
      </c>
      <c r="B242" s="174"/>
      <c r="C242" s="175"/>
      <c r="D242" s="176"/>
      <c r="E242" s="177"/>
      <c r="F242" s="178"/>
      <c r="G242" s="178"/>
      <c r="H242" s="179"/>
      <c r="I242" s="180"/>
      <c r="J242" s="181"/>
      <c r="K242" s="182"/>
      <c r="L242" s="183"/>
      <c r="M242" s="184"/>
      <c r="N242" s="179"/>
      <c r="O242" s="801"/>
      <c r="P242" s="462"/>
      <c r="Q242" s="462"/>
      <c r="R242" s="462"/>
      <c r="S242" s="462"/>
      <c r="T242" s="462"/>
      <c r="U242" s="463"/>
    </row>
    <row r="243" spans="1:21" ht="39.75" customHeight="1" x14ac:dyDescent="0.25">
      <c r="A243" s="173">
        <f t="shared" si="0"/>
        <v>230</v>
      </c>
      <c r="B243" s="174"/>
      <c r="C243" s="175"/>
      <c r="D243" s="176"/>
      <c r="E243" s="177"/>
      <c r="F243" s="178"/>
      <c r="G243" s="178"/>
      <c r="H243" s="179"/>
      <c r="I243" s="180"/>
      <c r="J243" s="181"/>
      <c r="K243" s="182"/>
      <c r="L243" s="183"/>
      <c r="M243" s="184"/>
      <c r="N243" s="179"/>
      <c r="O243" s="801"/>
      <c r="P243" s="462"/>
      <c r="Q243" s="462"/>
      <c r="R243" s="462"/>
      <c r="S243" s="462"/>
      <c r="T243" s="462"/>
      <c r="U243" s="463"/>
    </row>
    <row r="244" spans="1:21" ht="39.75" customHeight="1" x14ac:dyDescent="0.25">
      <c r="A244" s="173">
        <f t="shared" si="0"/>
        <v>231</v>
      </c>
      <c r="B244" s="174"/>
      <c r="C244" s="175"/>
      <c r="D244" s="176"/>
      <c r="E244" s="177"/>
      <c r="F244" s="178"/>
      <c r="G244" s="178"/>
      <c r="H244" s="179"/>
      <c r="I244" s="180"/>
      <c r="J244" s="181"/>
      <c r="K244" s="182"/>
      <c r="L244" s="183"/>
      <c r="M244" s="184"/>
      <c r="N244" s="179"/>
      <c r="O244" s="801"/>
      <c r="P244" s="462"/>
      <c r="Q244" s="462"/>
      <c r="R244" s="462"/>
      <c r="S244" s="462"/>
      <c r="T244" s="462"/>
      <c r="U244" s="463"/>
    </row>
    <row r="245" spans="1:21" ht="39.75" customHeight="1" x14ac:dyDescent="0.25">
      <c r="A245" s="173">
        <f t="shared" si="0"/>
        <v>232</v>
      </c>
      <c r="B245" s="174"/>
      <c r="C245" s="175"/>
      <c r="D245" s="176"/>
      <c r="E245" s="177"/>
      <c r="F245" s="178"/>
      <c r="G245" s="178"/>
      <c r="H245" s="179"/>
      <c r="I245" s="180"/>
      <c r="J245" s="181"/>
      <c r="K245" s="182"/>
      <c r="L245" s="183"/>
      <c r="M245" s="184"/>
      <c r="N245" s="179"/>
      <c r="O245" s="801"/>
      <c r="P245" s="462"/>
      <c r="Q245" s="462"/>
      <c r="R245" s="462"/>
      <c r="S245" s="462"/>
      <c r="T245" s="462"/>
      <c r="U245" s="463"/>
    </row>
    <row r="246" spans="1:21" ht="39.75" customHeight="1" x14ac:dyDescent="0.25">
      <c r="A246" s="173">
        <f t="shared" si="0"/>
        <v>233</v>
      </c>
      <c r="B246" s="174"/>
      <c r="C246" s="175"/>
      <c r="D246" s="176"/>
      <c r="E246" s="177"/>
      <c r="F246" s="178"/>
      <c r="G246" s="178"/>
      <c r="H246" s="179"/>
      <c r="I246" s="180"/>
      <c r="J246" s="181"/>
      <c r="K246" s="182"/>
      <c r="L246" s="183"/>
      <c r="M246" s="184"/>
      <c r="N246" s="179"/>
      <c r="O246" s="801"/>
      <c r="P246" s="462"/>
      <c r="Q246" s="462"/>
      <c r="R246" s="462"/>
      <c r="S246" s="462"/>
      <c r="T246" s="462"/>
      <c r="U246" s="463"/>
    </row>
    <row r="247" spans="1:21" ht="39.75" customHeight="1" x14ac:dyDescent="0.25">
      <c r="A247" s="173">
        <f t="shared" si="0"/>
        <v>234</v>
      </c>
      <c r="B247" s="174"/>
      <c r="C247" s="175"/>
      <c r="D247" s="176"/>
      <c r="E247" s="177"/>
      <c r="F247" s="178"/>
      <c r="G247" s="178"/>
      <c r="H247" s="179"/>
      <c r="I247" s="180"/>
      <c r="J247" s="181"/>
      <c r="K247" s="182"/>
      <c r="L247" s="183"/>
      <c r="M247" s="184"/>
      <c r="N247" s="179"/>
      <c r="O247" s="801"/>
      <c r="P247" s="462"/>
      <c r="Q247" s="462"/>
      <c r="R247" s="462"/>
      <c r="S247" s="462"/>
      <c r="T247" s="462"/>
      <c r="U247" s="463"/>
    </row>
    <row r="248" spans="1:21" ht="39.75" customHeight="1" x14ac:dyDescent="0.25">
      <c r="A248" s="173">
        <f t="shared" si="0"/>
        <v>235</v>
      </c>
      <c r="B248" s="174"/>
      <c r="C248" s="175"/>
      <c r="D248" s="176"/>
      <c r="E248" s="177"/>
      <c r="F248" s="178"/>
      <c r="G248" s="178"/>
      <c r="H248" s="179"/>
      <c r="I248" s="180"/>
      <c r="J248" s="181"/>
      <c r="K248" s="182"/>
      <c r="L248" s="183"/>
      <c r="M248" s="184"/>
      <c r="N248" s="179"/>
      <c r="O248" s="801"/>
      <c r="P248" s="462"/>
      <c r="Q248" s="462"/>
      <c r="R248" s="462"/>
      <c r="S248" s="462"/>
      <c r="T248" s="462"/>
      <c r="U248" s="463"/>
    </row>
    <row r="249" spans="1:21" ht="39.75" customHeight="1" x14ac:dyDescent="0.25">
      <c r="A249" s="173">
        <f t="shared" si="0"/>
        <v>236</v>
      </c>
      <c r="B249" s="174"/>
      <c r="C249" s="175"/>
      <c r="D249" s="176"/>
      <c r="E249" s="177"/>
      <c r="F249" s="178"/>
      <c r="G249" s="178"/>
      <c r="H249" s="179"/>
      <c r="I249" s="180"/>
      <c r="J249" s="181"/>
      <c r="K249" s="182"/>
      <c r="L249" s="183"/>
      <c r="M249" s="184"/>
      <c r="N249" s="179"/>
      <c r="O249" s="801"/>
      <c r="P249" s="462"/>
      <c r="Q249" s="462"/>
      <c r="R249" s="462"/>
      <c r="S249" s="462"/>
      <c r="T249" s="462"/>
      <c r="U249" s="463"/>
    </row>
    <row r="250" spans="1:21" ht="39.75" customHeight="1" x14ac:dyDescent="0.25">
      <c r="A250" s="173">
        <f t="shared" si="0"/>
        <v>237</v>
      </c>
      <c r="B250" s="174"/>
      <c r="C250" s="175"/>
      <c r="D250" s="176"/>
      <c r="E250" s="177"/>
      <c r="F250" s="178"/>
      <c r="G250" s="178"/>
      <c r="H250" s="179"/>
      <c r="I250" s="180"/>
      <c r="J250" s="181"/>
      <c r="K250" s="182"/>
      <c r="L250" s="183"/>
      <c r="M250" s="184"/>
      <c r="N250" s="179"/>
      <c r="O250" s="801"/>
      <c r="P250" s="462"/>
      <c r="Q250" s="462"/>
      <c r="R250" s="462"/>
      <c r="S250" s="462"/>
      <c r="T250" s="462"/>
      <c r="U250" s="463"/>
    </row>
    <row r="251" spans="1:21" ht="39.75" customHeight="1" x14ac:dyDescent="0.25">
      <c r="A251" s="173">
        <f t="shared" si="0"/>
        <v>238</v>
      </c>
      <c r="B251" s="174"/>
      <c r="C251" s="175"/>
      <c r="D251" s="176"/>
      <c r="E251" s="177"/>
      <c r="F251" s="178"/>
      <c r="G251" s="178"/>
      <c r="H251" s="179"/>
      <c r="I251" s="180"/>
      <c r="J251" s="181"/>
      <c r="K251" s="182"/>
      <c r="L251" s="183"/>
      <c r="M251" s="184"/>
      <c r="N251" s="179"/>
      <c r="O251" s="801"/>
      <c r="P251" s="462"/>
      <c r="Q251" s="462"/>
      <c r="R251" s="462"/>
      <c r="S251" s="462"/>
      <c r="T251" s="462"/>
      <c r="U251" s="463"/>
    </row>
    <row r="252" spans="1:21" ht="39.75" customHeight="1" x14ac:dyDescent="0.25">
      <c r="A252" s="173">
        <f t="shared" si="0"/>
        <v>239</v>
      </c>
      <c r="B252" s="174"/>
      <c r="C252" s="175"/>
      <c r="D252" s="176"/>
      <c r="E252" s="177"/>
      <c r="F252" s="178"/>
      <c r="G252" s="178"/>
      <c r="H252" s="179"/>
      <c r="I252" s="180"/>
      <c r="J252" s="181"/>
      <c r="K252" s="182"/>
      <c r="L252" s="183"/>
      <c r="M252" s="184"/>
      <c r="N252" s="179"/>
      <c r="O252" s="801"/>
      <c r="P252" s="462"/>
      <c r="Q252" s="462"/>
      <c r="R252" s="462"/>
      <c r="S252" s="462"/>
      <c r="T252" s="462"/>
      <c r="U252" s="463"/>
    </row>
    <row r="253" spans="1:21" ht="39.75" customHeight="1" x14ac:dyDescent="0.25">
      <c r="A253" s="173">
        <f t="shared" si="0"/>
        <v>240</v>
      </c>
      <c r="B253" s="174"/>
      <c r="C253" s="175"/>
      <c r="D253" s="176"/>
      <c r="E253" s="177"/>
      <c r="F253" s="178"/>
      <c r="G253" s="178"/>
      <c r="H253" s="179"/>
      <c r="I253" s="180"/>
      <c r="J253" s="181"/>
      <c r="K253" s="182"/>
      <c r="L253" s="183"/>
      <c r="M253" s="184"/>
      <c r="N253" s="179"/>
      <c r="O253" s="801"/>
      <c r="P253" s="462"/>
      <c r="Q253" s="462"/>
      <c r="R253" s="462"/>
      <c r="S253" s="462"/>
      <c r="T253" s="462"/>
      <c r="U253" s="463"/>
    </row>
    <row r="254" spans="1:21" ht="39.75" customHeight="1" x14ac:dyDescent="0.25">
      <c r="A254" s="173">
        <f t="shared" si="0"/>
        <v>241</v>
      </c>
      <c r="B254" s="174"/>
      <c r="C254" s="175"/>
      <c r="D254" s="176"/>
      <c r="E254" s="177"/>
      <c r="F254" s="178"/>
      <c r="G254" s="178"/>
      <c r="H254" s="179"/>
      <c r="I254" s="180"/>
      <c r="J254" s="181"/>
      <c r="K254" s="182"/>
      <c r="L254" s="183"/>
      <c r="M254" s="184"/>
      <c r="N254" s="179"/>
      <c r="O254" s="801"/>
      <c r="P254" s="462"/>
      <c r="Q254" s="462"/>
      <c r="R254" s="462"/>
      <c r="S254" s="462"/>
      <c r="T254" s="462"/>
      <c r="U254" s="463"/>
    </row>
    <row r="255" spans="1:21" ht="39.75" customHeight="1" x14ac:dyDescent="0.25">
      <c r="A255" s="173">
        <f t="shared" si="0"/>
        <v>242</v>
      </c>
      <c r="B255" s="174"/>
      <c r="C255" s="175"/>
      <c r="D255" s="176"/>
      <c r="E255" s="177"/>
      <c r="F255" s="178"/>
      <c r="G255" s="178"/>
      <c r="H255" s="179"/>
      <c r="I255" s="180"/>
      <c r="J255" s="181"/>
      <c r="K255" s="182"/>
      <c r="L255" s="183"/>
      <c r="M255" s="184"/>
      <c r="N255" s="179"/>
      <c r="O255" s="801"/>
      <c r="P255" s="462"/>
      <c r="Q255" s="462"/>
      <c r="R255" s="462"/>
      <c r="S255" s="462"/>
      <c r="T255" s="462"/>
      <c r="U255" s="463"/>
    </row>
    <row r="256" spans="1:21" ht="39.75" customHeight="1" x14ac:dyDescent="0.25">
      <c r="A256" s="173">
        <f t="shared" si="0"/>
        <v>243</v>
      </c>
      <c r="B256" s="174"/>
      <c r="C256" s="175"/>
      <c r="D256" s="176"/>
      <c r="E256" s="177"/>
      <c r="F256" s="178"/>
      <c r="G256" s="178"/>
      <c r="H256" s="179"/>
      <c r="I256" s="180"/>
      <c r="J256" s="181"/>
      <c r="K256" s="182"/>
      <c r="L256" s="183"/>
      <c r="M256" s="184"/>
      <c r="N256" s="179"/>
      <c r="O256" s="801"/>
      <c r="P256" s="462"/>
      <c r="Q256" s="462"/>
      <c r="R256" s="462"/>
      <c r="S256" s="462"/>
      <c r="T256" s="462"/>
      <c r="U256" s="463"/>
    </row>
    <row r="257" spans="1:21" ht="39.75" customHeight="1" x14ac:dyDescent="0.25">
      <c r="A257" s="173">
        <f t="shared" si="0"/>
        <v>244</v>
      </c>
      <c r="B257" s="174"/>
      <c r="C257" s="175"/>
      <c r="D257" s="176"/>
      <c r="E257" s="177"/>
      <c r="F257" s="178"/>
      <c r="G257" s="178"/>
      <c r="H257" s="179"/>
      <c r="I257" s="180"/>
      <c r="J257" s="181"/>
      <c r="K257" s="182"/>
      <c r="L257" s="183"/>
      <c r="M257" s="184"/>
      <c r="N257" s="179"/>
      <c r="O257" s="801"/>
      <c r="P257" s="462"/>
      <c r="Q257" s="462"/>
      <c r="R257" s="462"/>
      <c r="S257" s="462"/>
      <c r="T257" s="462"/>
      <c r="U257" s="463"/>
    </row>
    <row r="258" spans="1:21" ht="39.75" customHeight="1" x14ac:dyDescent="0.25">
      <c r="A258" s="173">
        <f t="shared" si="0"/>
        <v>245</v>
      </c>
      <c r="B258" s="174"/>
      <c r="C258" s="175"/>
      <c r="D258" s="176"/>
      <c r="E258" s="177"/>
      <c r="F258" s="178"/>
      <c r="G258" s="178"/>
      <c r="H258" s="179"/>
      <c r="I258" s="180"/>
      <c r="J258" s="181"/>
      <c r="K258" s="182"/>
      <c r="L258" s="183"/>
      <c r="M258" s="184"/>
      <c r="N258" s="179"/>
      <c r="O258" s="801"/>
      <c r="P258" s="462"/>
      <c r="Q258" s="462"/>
      <c r="R258" s="462"/>
      <c r="S258" s="462"/>
      <c r="T258" s="462"/>
      <c r="U258" s="463"/>
    </row>
    <row r="259" spans="1:21" ht="39.75" customHeight="1" x14ac:dyDescent="0.25">
      <c r="A259" s="173">
        <f t="shared" si="0"/>
        <v>246</v>
      </c>
      <c r="B259" s="174"/>
      <c r="C259" s="175"/>
      <c r="D259" s="176"/>
      <c r="E259" s="177"/>
      <c r="F259" s="178"/>
      <c r="G259" s="178"/>
      <c r="H259" s="179"/>
      <c r="I259" s="180"/>
      <c r="J259" s="181"/>
      <c r="K259" s="182"/>
      <c r="L259" s="183"/>
      <c r="M259" s="184"/>
      <c r="N259" s="179"/>
      <c r="O259" s="801"/>
      <c r="P259" s="462"/>
      <c r="Q259" s="462"/>
      <c r="R259" s="462"/>
      <c r="S259" s="462"/>
      <c r="T259" s="462"/>
      <c r="U259" s="463"/>
    </row>
    <row r="260" spans="1:21" ht="39.75" customHeight="1" x14ac:dyDescent="0.25">
      <c r="A260" s="173">
        <f t="shared" si="0"/>
        <v>247</v>
      </c>
      <c r="B260" s="174"/>
      <c r="C260" s="175"/>
      <c r="D260" s="176"/>
      <c r="E260" s="177"/>
      <c r="F260" s="178"/>
      <c r="G260" s="178"/>
      <c r="H260" s="179"/>
      <c r="I260" s="180"/>
      <c r="J260" s="181"/>
      <c r="K260" s="182"/>
      <c r="L260" s="183"/>
      <c r="M260" s="184"/>
      <c r="N260" s="179"/>
      <c r="O260" s="801"/>
      <c r="P260" s="462"/>
      <c r="Q260" s="462"/>
      <c r="R260" s="462"/>
      <c r="S260" s="462"/>
      <c r="T260" s="462"/>
      <c r="U260" s="463"/>
    </row>
    <row r="261" spans="1:21" ht="39.75" customHeight="1" x14ac:dyDescent="0.25">
      <c r="A261" s="173">
        <f t="shared" si="0"/>
        <v>248</v>
      </c>
      <c r="B261" s="174"/>
      <c r="C261" s="175"/>
      <c r="D261" s="176"/>
      <c r="E261" s="177"/>
      <c r="F261" s="178"/>
      <c r="G261" s="178"/>
      <c r="H261" s="179"/>
      <c r="I261" s="180"/>
      <c r="J261" s="181"/>
      <c r="K261" s="182"/>
      <c r="L261" s="183"/>
      <c r="M261" s="184"/>
      <c r="N261" s="179"/>
      <c r="O261" s="801"/>
      <c r="P261" s="462"/>
      <c r="Q261" s="462"/>
      <c r="R261" s="462"/>
      <c r="S261" s="462"/>
      <c r="T261" s="462"/>
      <c r="U261" s="463"/>
    </row>
    <row r="262" spans="1:21" ht="39.75" customHeight="1" x14ac:dyDescent="0.25">
      <c r="A262" s="173">
        <f t="shared" si="0"/>
        <v>249</v>
      </c>
      <c r="B262" s="174"/>
      <c r="C262" s="175"/>
      <c r="D262" s="176"/>
      <c r="E262" s="177"/>
      <c r="F262" s="178"/>
      <c r="G262" s="178"/>
      <c r="H262" s="179"/>
      <c r="I262" s="180"/>
      <c r="J262" s="181"/>
      <c r="K262" s="182"/>
      <c r="L262" s="183"/>
      <c r="M262" s="184"/>
      <c r="N262" s="179"/>
      <c r="O262" s="801"/>
      <c r="P262" s="462"/>
      <c r="Q262" s="462"/>
      <c r="R262" s="462"/>
      <c r="S262" s="462"/>
      <c r="T262" s="462"/>
      <c r="U262" s="463"/>
    </row>
    <row r="263" spans="1:21" ht="39.75" customHeight="1" x14ac:dyDescent="0.25">
      <c r="A263" s="173">
        <f t="shared" si="0"/>
        <v>250</v>
      </c>
      <c r="B263" s="174"/>
      <c r="C263" s="175"/>
      <c r="D263" s="176"/>
      <c r="E263" s="177"/>
      <c r="F263" s="178"/>
      <c r="G263" s="178"/>
      <c r="H263" s="179"/>
      <c r="I263" s="180"/>
      <c r="J263" s="181"/>
      <c r="K263" s="182"/>
      <c r="L263" s="183"/>
      <c r="M263" s="184"/>
      <c r="N263" s="179"/>
      <c r="O263" s="801"/>
      <c r="P263" s="462"/>
      <c r="Q263" s="462"/>
      <c r="R263" s="462"/>
      <c r="S263" s="462"/>
      <c r="T263" s="462"/>
      <c r="U263" s="463"/>
    </row>
    <row r="264" spans="1:21" ht="39.75" customHeight="1" x14ac:dyDescent="0.25">
      <c r="A264" s="173">
        <f t="shared" si="0"/>
        <v>251</v>
      </c>
      <c r="B264" s="174"/>
      <c r="C264" s="175"/>
      <c r="D264" s="176"/>
      <c r="E264" s="177"/>
      <c r="F264" s="178"/>
      <c r="G264" s="178"/>
      <c r="H264" s="179"/>
      <c r="I264" s="180"/>
      <c r="J264" s="181"/>
      <c r="K264" s="182"/>
      <c r="L264" s="183"/>
      <c r="M264" s="184"/>
      <c r="N264" s="179"/>
      <c r="O264" s="801"/>
      <c r="P264" s="462"/>
      <c r="Q264" s="462"/>
      <c r="R264" s="462"/>
      <c r="S264" s="462"/>
      <c r="T264" s="462"/>
      <c r="U264" s="463"/>
    </row>
    <row r="265" spans="1:21" ht="39.75" customHeight="1" x14ac:dyDescent="0.25">
      <c r="A265" s="173">
        <f t="shared" si="0"/>
        <v>252</v>
      </c>
      <c r="B265" s="174"/>
      <c r="C265" s="175"/>
      <c r="D265" s="176"/>
      <c r="E265" s="177"/>
      <c r="F265" s="178"/>
      <c r="G265" s="178"/>
      <c r="H265" s="179"/>
      <c r="I265" s="180"/>
      <c r="J265" s="181"/>
      <c r="K265" s="182"/>
      <c r="L265" s="183"/>
      <c r="M265" s="184"/>
      <c r="N265" s="179"/>
      <c r="O265" s="801"/>
      <c r="P265" s="462"/>
      <c r="Q265" s="462"/>
      <c r="R265" s="462"/>
      <c r="S265" s="462"/>
      <c r="T265" s="462"/>
      <c r="U265" s="463"/>
    </row>
    <row r="266" spans="1:21" ht="39.75" customHeight="1" x14ac:dyDescent="0.25">
      <c r="A266" s="173">
        <f t="shared" si="0"/>
        <v>253</v>
      </c>
      <c r="B266" s="174"/>
      <c r="C266" s="175"/>
      <c r="D266" s="176"/>
      <c r="E266" s="177"/>
      <c r="F266" s="178"/>
      <c r="G266" s="178"/>
      <c r="H266" s="179"/>
      <c r="I266" s="180"/>
      <c r="J266" s="181"/>
      <c r="K266" s="182"/>
      <c r="L266" s="183"/>
      <c r="M266" s="184"/>
      <c r="N266" s="179"/>
      <c r="O266" s="801"/>
      <c r="P266" s="462"/>
      <c r="Q266" s="462"/>
      <c r="R266" s="462"/>
      <c r="S266" s="462"/>
      <c r="T266" s="462"/>
      <c r="U266" s="463"/>
    </row>
    <row r="267" spans="1:21" ht="39.75" customHeight="1" x14ac:dyDescent="0.25">
      <c r="A267" s="173">
        <f t="shared" si="0"/>
        <v>254</v>
      </c>
      <c r="B267" s="174"/>
      <c r="C267" s="175"/>
      <c r="D267" s="176"/>
      <c r="E267" s="177"/>
      <c r="F267" s="178"/>
      <c r="G267" s="178"/>
      <c r="H267" s="179"/>
      <c r="I267" s="180"/>
      <c r="J267" s="181"/>
      <c r="K267" s="182"/>
      <c r="L267" s="183"/>
      <c r="M267" s="184"/>
      <c r="N267" s="179"/>
      <c r="O267" s="801"/>
      <c r="P267" s="462"/>
      <c r="Q267" s="462"/>
      <c r="R267" s="462"/>
      <c r="S267" s="462"/>
      <c r="T267" s="462"/>
      <c r="U267" s="463"/>
    </row>
    <row r="268" spans="1:21" ht="39.75" customHeight="1" x14ac:dyDescent="0.25">
      <c r="A268" s="173">
        <f t="shared" si="0"/>
        <v>255</v>
      </c>
      <c r="B268" s="174"/>
      <c r="C268" s="175"/>
      <c r="D268" s="176"/>
      <c r="E268" s="177"/>
      <c r="F268" s="178"/>
      <c r="G268" s="178"/>
      <c r="H268" s="179"/>
      <c r="I268" s="180"/>
      <c r="J268" s="181"/>
      <c r="K268" s="182"/>
      <c r="L268" s="183"/>
      <c r="M268" s="184"/>
      <c r="N268" s="179"/>
      <c r="O268" s="801"/>
      <c r="P268" s="462"/>
      <c r="Q268" s="462"/>
      <c r="R268" s="462"/>
      <c r="S268" s="462"/>
      <c r="T268" s="462"/>
      <c r="U268" s="463"/>
    </row>
    <row r="269" spans="1:21" ht="39.75" customHeight="1" x14ac:dyDescent="0.25">
      <c r="A269" s="173">
        <f t="shared" ref="A269:A513" si="1">ROW(A256)</f>
        <v>256</v>
      </c>
      <c r="B269" s="174"/>
      <c r="C269" s="175"/>
      <c r="D269" s="176"/>
      <c r="E269" s="177"/>
      <c r="F269" s="178"/>
      <c r="G269" s="178"/>
      <c r="H269" s="179"/>
      <c r="I269" s="180"/>
      <c r="J269" s="181"/>
      <c r="K269" s="182"/>
      <c r="L269" s="183"/>
      <c r="M269" s="184"/>
      <c r="N269" s="179"/>
      <c r="O269" s="801"/>
      <c r="P269" s="462"/>
      <c r="Q269" s="462"/>
      <c r="R269" s="462"/>
      <c r="S269" s="462"/>
      <c r="T269" s="462"/>
      <c r="U269" s="463"/>
    </row>
    <row r="270" spans="1:21" ht="39.75" customHeight="1" x14ac:dyDescent="0.25">
      <c r="A270" s="173">
        <f t="shared" si="1"/>
        <v>257</v>
      </c>
      <c r="B270" s="174"/>
      <c r="C270" s="175"/>
      <c r="D270" s="176"/>
      <c r="E270" s="177"/>
      <c r="F270" s="178"/>
      <c r="G270" s="178"/>
      <c r="H270" s="179"/>
      <c r="I270" s="180"/>
      <c r="J270" s="181"/>
      <c r="K270" s="182"/>
      <c r="L270" s="183"/>
      <c r="M270" s="184"/>
      <c r="N270" s="179"/>
      <c r="O270" s="801"/>
      <c r="P270" s="462"/>
      <c r="Q270" s="462"/>
      <c r="R270" s="462"/>
      <c r="S270" s="462"/>
      <c r="T270" s="462"/>
      <c r="U270" s="463"/>
    </row>
    <row r="271" spans="1:21" ht="39.75" customHeight="1" x14ac:dyDescent="0.25">
      <c r="A271" s="173">
        <f t="shared" si="1"/>
        <v>258</v>
      </c>
      <c r="B271" s="174"/>
      <c r="C271" s="175"/>
      <c r="D271" s="176"/>
      <c r="E271" s="177"/>
      <c r="F271" s="178"/>
      <c r="G271" s="178"/>
      <c r="H271" s="179"/>
      <c r="I271" s="180"/>
      <c r="J271" s="181"/>
      <c r="K271" s="182"/>
      <c r="L271" s="183"/>
      <c r="M271" s="184"/>
      <c r="N271" s="179"/>
      <c r="O271" s="801"/>
      <c r="P271" s="462"/>
      <c r="Q271" s="462"/>
      <c r="R271" s="462"/>
      <c r="S271" s="462"/>
      <c r="T271" s="462"/>
      <c r="U271" s="463"/>
    </row>
    <row r="272" spans="1:21" ht="39.75" customHeight="1" x14ac:dyDescent="0.25">
      <c r="A272" s="173">
        <f t="shared" si="1"/>
        <v>259</v>
      </c>
      <c r="B272" s="174"/>
      <c r="C272" s="175"/>
      <c r="D272" s="176"/>
      <c r="E272" s="177"/>
      <c r="F272" s="178"/>
      <c r="G272" s="178"/>
      <c r="H272" s="179"/>
      <c r="I272" s="180"/>
      <c r="J272" s="181"/>
      <c r="K272" s="182"/>
      <c r="L272" s="183"/>
      <c r="M272" s="184"/>
      <c r="N272" s="179"/>
      <c r="O272" s="801"/>
      <c r="P272" s="462"/>
      <c r="Q272" s="462"/>
      <c r="R272" s="462"/>
      <c r="S272" s="462"/>
      <c r="T272" s="462"/>
      <c r="U272" s="463"/>
    </row>
    <row r="273" spans="1:21" ht="39.75" customHeight="1" x14ac:dyDescent="0.25">
      <c r="A273" s="173">
        <f t="shared" si="1"/>
        <v>260</v>
      </c>
      <c r="B273" s="174"/>
      <c r="C273" s="175"/>
      <c r="D273" s="176"/>
      <c r="E273" s="177"/>
      <c r="F273" s="178"/>
      <c r="G273" s="178"/>
      <c r="H273" s="179"/>
      <c r="I273" s="180"/>
      <c r="J273" s="181"/>
      <c r="K273" s="182"/>
      <c r="L273" s="183"/>
      <c r="M273" s="184"/>
      <c r="N273" s="179"/>
      <c r="O273" s="801"/>
      <c r="P273" s="462"/>
      <c r="Q273" s="462"/>
      <c r="R273" s="462"/>
      <c r="S273" s="462"/>
      <c r="T273" s="462"/>
      <c r="U273" s="463"/>
    </row>
    <row r="274" spans="1:21" ht="39.75" customHeight="1" x14ac:dyDescent="0.25">
      <c r="A274" s="173">
        <f t="shared" si="1"/>
        <v>261</v>
      </c>
      <c r="B274" s="174"/>
      <c r="C274" s="175"/>
      <c r="D274" s="176"/>
      <c r="E274" s="177"/>
      <c r="F274" s="178"/>
      <c r="G274" s="178"/>
      <c r="H274" s="179"/>
      <c r="I274" s="180"/>
      <c r="J274" s="181"/>
      <c r="K274" s="182"/>
      <c r="L274" s="183"/>
      <c r="M274" s="184"/>
      <c r="N274" s="179"/>
      <c r="O274" s="801"/>
      <c r="P274" s="462"/>
      <c r="Q274" s="462"/>
      <c r="R274" s="462"/>
      <c r="S274" s="462"/>
      <c r="T274" s="462"/>
      <c r="U274" s="463"/>
    </row>
    <row r="275" spans="1:21" ht="39.75" customHeight="1" x14ac:dyDescent="0.25">
      <c r="A275" s="173">
        <f t="shared" si="1"/>
        <v>262</v>
      </c>
      <c r="B275" s="174"/>
      <c r="C275" s="175"/>
      <c r="D275" s="176"/>
      <c r="E275" s="177"/>
      <c r="F275" s="178"/>
      <c r="G275" s="178"/>
      <c r="H275" s="179"/>
      <c r="I275" s="180"/>
      <c r="J275" s="181"/>
      <c r="K275" s="182"/>
      <c r="L275" s="183"/>
      <c r="M275" s="184"/>
      <c r="N275" s="179"/>
      <c r="O275" s="801"/>
      <c r="P275" s="462"/>
      <c r="Q275" s="462"/>
      <c r="R275" s="462"/>
      <c r="S275" s="462"/>
      <c r="T275" s="462"/>
      <c r="U275" s="463"/>
    </row>
    <row r="276" spans="1:21" ht="39.75" customHeight="1" x14ac:dyDescent="0.25">
      <c r="A276" s="173">
        <f t="shared" si="1"/>
        <v>263</v>
      </c>
      <c r="B276" s="174"/>
      <c r="C276" s="175"/>
      <c r="D276" s="176"/>
      <c r="E276" s="177"/>
      <c r="F276" s="178"/>
      <c r="G276" s="178"/>
      <c r="H276" s="179"/>
      <c r="I276" s="180"/>
      <c r="J276" s="181"/>
      <c r="K276" s="182"/>
      <c r="L276" s="183"/>
      <c r="M276" s="184"/>
      <c r="N276" s="179"/>
      <c r="O276" s="801"/>
      <c r="P276" s="462"/>
      <c r="Q276" s="462"/>
      <c r="R276" s="462"/>
      <c r="S276" s="462"/>
      <c r="T276" s="462"/>
      <c r="U276" s="463"/>
    </row>
    <row r="277" spans="1:21" ht="39.75" customHeight="1" x14ac:dyDescent="0.25">
      <c r="A277" s="173">
        <f t="shared" si="1"/>
        <v>264</v>
      </c>
      <c r="B277" s="174"/>
      <c r="C277" s="175"/>
      <c r="D277" s="176"/>
      <c r="E277" s="177"/>
      <c r="F277" s="178"/>
      <c r="G277" s="178"/>
      <c r="H277" s="179"/>
      <c r="I277" s="180"/>
      <c r="J277" s="181"/>
      <c r="K277" s="182"/>
      <c r="L277" s="183"/>
      <c r="M277" s="184"/>
      <c r="N277" s="179"/>
      <c r="O277" s="801"/>
      <c r="P277" s="462"/>
      <c r="Q277" s="462"/>
      <c r="R277" s="462"/>
      <c r="S277" s="462"/>
      <c r="T277" s="462"/>
      <c r="U277" s="463"/>
    </row>
    <row r="278" spans="1:21" ht="39.75" customHeight="1" x14ac:dyDescent="0.25">
      <c r="A278" s="173">
        <f t="shared" si="1"/>
        <v>265</v>
      </c>
      <c r="B278" s="174"/>
      <c r="C278" s="175"/>
      <c r="D278" s="176"/>
      <c r="E278" s="177"/>
      <c r="F278" s="178"/>
      <c r="G278" s="178"/>
      <c r="H278" s="179"/>
      <c r="I278" s="180"/>
      <c r="J278" s="181"/>
      <c r="K278" s="182"/>
      <c r="L278" s="183"/>
      <c r="M278" s="184"/>
      <c r="N278" s="179"/>
      <c r="O278" s="801"/>
      <c r="P278" s="462"/>
      <c r="Q278" s="462"/>
      <c r="R278" s="462"/>
      <c r="S278" s="462"/>
      <c r="T278" s="462"/>
      <c r="U278" s="463"/>
    </row>
    <row r="279" spans="1:21" ht="39.75" customHeight="1" x14ac:dyDescent="0.25">
      <c r="A279" s="173">
        <f t="shared" si="1"/>
        <v>266</v>
      </c>
      <c r="B279" s="174"/>
      <c r="C279" s="175"/>
      <c r="D279" s="176"/>
      <c r="E279" s="177"/>
      <c r="F279" s="178"/>
      <c r="G279" s="178"/>
      <c r="H279" s="179"/>
      <c r="I279" s="180"/>
      <c r="J279" s="181"/>
      <c r="K279" s="182"/>
      <c r="L279" s="183"/>
      <c r="M279" s="184"/>
      <c r="N279" s="179"/>
      <c r="O279" s="801"/>
      <c r="P279" s="462"/>
      <c r="Q279" s="462"/>
      <c r="R279" s="462"/>
      <c r="S279" s="462"/>
      <c r="T279" s="462"/>
      <c r="U279" s="463"/>
    </row>
    <row r="280" spans="1:21" ht="39.75" customHeight="1" x14ac:dyDescent="0.25">
      <c r="A280" s="173">
        <f t="shared" si="1"/>
        <v>267</v>
      </c>
      <c r="B280" s="174"/>
      <c r="C280" s="175"/>
      <c r="D280" s="176"/>
      <c r="E280" s="177"/>
      <c r="F280" s="178"/>
      <c r="G280" s="178"/>
      <c r="H280" s="179"/>
      <c r="I280" s="180"/>
      <c r="J280" s="181"/>
      <c r="K280" s="182"/>
      <c r="L280" s="183"/>
      <c r="M280" s="184"/>
      <c r="N280" s="179"/>
      <c r="O280" s="801"/>
      <c r="P280" s="462"/>
      <c r="Q280" s="462"/>
      <c r="R280" s="462"/>
      <c r="S280" s="462"/>
      <c r="T280" s="462"/>
      <c r="U280" s="463"/>
    </row>
    <row r="281" spans="1:21" ht="39.75" customHeight="1" x14ac:dyDescent="0.25">
      <c r="A281" s="173">
        <f t="shared" si="1"/>
        <v>268</v>
      </c>
      <c r="B281" s="174"/>
      <c r="C281" s="175"/>
      <c r="D281" s="176"/>
      <c r="E281" s="177"/>
      <c r="F281" s="178"/>
      <c r="G281" s="178"/>
      <c r="H281" s="179"/>
      <c r="I281" s="180"/>
      <c r="J281" s="181"/>
      <c r="K281" s="182"/>
      <c r="L281" s="183"/>
      <c r="M281" s="184"/>
      <c r="N281" s="179"/>
      <c r="O281" s="801"/>
      <c r="P281" s="462"/>
      <c r="Q281" s="462"/>
      <c r="R281" s="462"/>
      <c r="S281" s="462"/>
      <c r="T281" s="462"/>
      <c r="U281" s="463"/>
    </row>
    <row r="282" spans="1:21" ht="39.75" customHeight="1" x14ac:dyDescent="0.25">
      <c r="A282" s="173">
        <f t="shared" si="1"/>
        <v>269</v>
      </c>
      <c r="B282" s="174"/>
      <c r="C282" s="175"/>
      <c r="D282" s="176"/>
      <c r="E282" s="177"/>
      <c r="F282" s="178"/>
      <c r="G282" s="178"/>
      <c r="H282" s="179"/>
      <c r="I282" s="180"/>
      <c r="J282" s="181"/>
      <c r="K282" s="182"/>
      <c r="L282" s="183"/>
      <c r="M282" s="184"/>
      <c r="N282" s="179"/>
      <c r="O282" s="801"/>
      <c r="P282" s="462"/>
      <c r="Q282" s="462"/>
      <c r="R282" s="462"/>
      <c r="S282" s="462"/>
      <c r="T282" s="462"/>
      <c r="U282" s="463"/>
    </row>
    <row r="283" spans="1:21" ht="39.75" customHeight="1" x14ac:dyDescent="0.25">
      <c r="A283" s="173">
        <f t="shared" si="1"/>
        <v>270</v>
      </c>
      <c r="B283" s="174"/>
      <c r="C283" s="175"/>
      <c r="D283" s="176"/>
      <c r="E283" s="177"/>
      <c r="F283" s="178"/>
      <c r="G283" s="178"/>
      <c r="H283" s="179"/>
      <c r="I283" s="180"/>
      <c r="J283" s="181"/>
      <c r="K283" s="182"/>
      <c r="L283" s="183"/>
      <c r="M283" s="184"/>
      <c r="N283" s="179"/>
      <c r="O283" s="801"/>
      <c r="P283" s="462"/>
      <c r="Q283" s="462"/>
      <c r="R283" s="462"/>
      <c r="S283" s="462"/>
      <c r="T283" s="462"/>
      <c r="U283" s="463"/>
    </row>
    <row r="284" spans="1:21" ht="39.75" customHeight="1" x14ac:dyDescent="0.25">
      <c r="A284" s="173">
        <f t="shared" si="1"/>
        <v>271</v>
      </c>
      <c r="B284" s="174"/>
      <c r="C284" s="175"/>
      <c r="D284" s="176"/>
      <c r="E284" s="177"/>
      <c r="F284" s="178"/>
      <c r="G284" s="178"/>
      <c r="H284" s="179"/>
      <c r="I284" s="180"/>
      <c r="J284" s="181"/>
      <c r="K284" s="182"/>
      <c r="L284" s="183"/>
      <c r="M284" s="184"/>
      <c r="N284" s="179"/>
      <c r="O284" s="801"/>
      <c r="P284" s="462"/>
      <c r="Q284" s="462"/>
      <c r="R284" s="462"/>
      <c r="S284" s="462"/>
      <c r="T284" s="462"/>
      <c r="U284" s="463"/>
    </row>
    <row r="285" spans="1:21" ht="39.75" customHeight="1" x14ac:dyDescent="0.25">
      <c r="A285" s="173">
        <f t="shared" si="1"/>
        <v>272</v>
      </c>
      <c r="B285" s="174"/>
      <c r="C285" s="175"/>
      <c r="D285" s="176"/>
      <c r="E285" s="177"/>
      <c r="F285" s="178"/>
      <c r="G285" s="178"/>
      <c r="H285" s="179"/>
      <c r="I285" s="180"/>
      <c r="J285" s="181"/>
      <c r="K285" s="182"/>
      <c r="L285" s="183"/>
      <c r="M285" s="184"/>
      <c r="N285" s="179"/>
      <c r="O285" s="801"/>
      <c r="P285" s="462"/>
      <c r="Q285" s="462"/>
      <c r="R285" s="462"/>
      <c r="S285" s="462"/>
      <c r="T285" s="462"/>
      <c r="U285" s="463"/>
    </row>
    <row r="286" spans="1:21" ht="39.75" customHeight="1" x14ac:dyDescent="0.25">
      <c r="A286" s="173">
        <f t="shared" si="1"/>
        <v>273</v>
      </c>
      <c r="B286" s="174"/>
      <c r="C286" s="175"/>
      <c r="D286" s="176"/>
      <c r="E286" s="177"/>
      <c r="F286" s="178"/>
      <c r="G286" s="178"/>
      <c r="H286" s="179"/>
      <c r="I286" s="180"/>
      <c r="J286" s="181"/>
      <c r="K286" s="182"/>
      <c r="L286" s="183"/>
      <c r="M286" s="184"/>
      <c r="N286" s="179"/>
      <c r="O286" s="801"/>
      <c r="P286" s="462"/>
      <c r="Q286" s="462"/>
      <c r="R286" s="462"/>
      <c r="S286" s="462"/>
      <c r="T286" s="462"/>
      <c r="U286" s="463"/>
    </row>
    <row r="287" spans="1:21" ht="39.75" customHeight="1" x14ac:dyDescent="0.25">
      <c r="A287" s="173">
        <f t="shared" si="1"/>
        <v>274</v>
      </c>
      <c r="B287" s="174"/>
      <c r="C287" s="175"/>
      <c r="D287" s="176"/>
      <c r="E287" s="177"/>
      <c r="F287" s="178"/>
      <c r="G287" s="178"/>
      <c r="H287" s="179"/>
      <c r="I287" s="180"/>
      <c r="J287" s="181"/>
      <c r="K287" s="182"/>
      <c r="L287" s="183"/>
      <c r="M287" s="184"/>
      <c r="N287" s="179"/>
      <c r="O287" s="801"/>
      <c r="P287" s="462"/>
      <c r="Q287" s="462"/>
      <c r="R287" s="462"/>
      <c r="S287" s="462"/>
      <c r="T287" s="462"/>
      <c r="U287" s="463"/>
    </row>
    <row r="288" spans="1:21" ht="39.75" customHeight="1" x14ac:dyDescent="0.25">
      <c r="A288" s="173">
        <f t="shared" si="1"/>
        <v>275</v>
      </c>
      <c r="B288" s="174"/>
      <c r="C288" s="175"/>
      <c r="D288" s="176"/>
      <c r="E288" s="177"/>
      <c r="F288" s="178"/>
      <c r="G288" s="178"/>
      <c r="H288" s="179"/>
      <c r="I288" s="180"/>
      <c r="J288" s="181"/>
      <c r="K288" s="182"/>
      <c r="L288" s="183"/>
      <c r="M288" s="184"/>
      <c r="N288" s="179"/>
      <c r="O288" s="801"/>
      <c r="P288" s="462"/>
      <c r="Q288" s="462"/>
      <c r="R288" s="462"/>
      <c r="S288" s="462"/>
      <c r="T288" s="462"/>
      <c r="U288" s="463"/>
    </row>
    <row r="289" spans="1:21" ht="39.75" customHeight="1" x14ac:dyDescent="0.25">
      <c r="A289" s="173">
        <f t="shared" si="1"/>
        <v>276</v>
      </c>
      <c r="B289" s="174"/>
      <c r="C289" s="175"/>
      <c r="D289" s="176"/>
      <c r="E289" s="177"/>
      <c r="F289" s="178"/>
      <c r="G289" s="178"/>
      <c r="H289" s="179"/>
      <c r="I289" s="180"/>
      <c r="J289" s="181"/>
      <c r="K289" s="182"/>
      <c r="L289" s="183"/>
      <c r="M289" s="184"/>
      <c r="N289" s="179"/>
      <c r="O289" s="801"/>
      <c r="P289" s="462"/>
      <c r="Q289" s="462"/>
      <c r="R289" s="462"/>
      <c r="S289" s="462"/>
      <c r="T289" s="462"/>
      <c r="U289" s="463"/>
    </row>
    <row r="290" spans="1:21" ht="39.75" customHeight="1" x14ac:dyDescent="0.25">
      <c r="A290" s="173">
        <f t="shared" si="1"/>
        <v>277</v>
      </c>
      <c r="B290" s="174"/>
      <c r="C290" s="175"/>
      <c r="D290" s="176"/>
      <c r="E290" s="177"/>
      <c r="F290" s="178"/>
      <c r="G290" s="178"/>
      <c r="H290" s="179"/>
      <c r="I290" s="180"/>
      <c r="J290" s="181"/>
      <c r="K290" s="182"/>
      <c r="L290" s="183"/>
      <c r="M290" s="184"/>
      <c r="N290" s="179"/>
      <c r="O290" s="801"/>
      <c r="P290" s="462"/>
      <c r="Q290" s="462"/>
      <c r="R290" s="462"/>
      <c r="S290" s="462"/>
      <c r="T290" s="462"/>
      <c r="U290" s="463"/>
    </row>
    <row r="291" spans="1:21" ht="39.75" customHeight="1" x14ac:dyDescent="0.25">
      <c r="A291" s="173">
        <f t="shared" si="1"/>
        <v>278</v>
      </c>
      <c r="B291" s="174"/>
      <c r="C291" s="175"/>
      <c r="D291" s="176"/>
      <c r="E291" s="177"/>
      <c r="F291" s="178"/>
      <c r="G291" s="178"/>
      <c r="H291" s="179"/>
      <c r="I291" s="180"/>
      <c r="J291" s="181"/>
      <c r="K291" s="182"/>
      <c r="L291" s="183"/>
      <c r="M291" s="184"/>
      <c r="N291" s="179"/>
      <c r="O291" s="801"/>
      <c r="P291" s="462"/>
      <c r="Q291" s="462"/>
      <c r="R291" s="462"/>
      <c r="S291" s="462"/>
      <c r="T291" s="462"/>
      <c r="U291" s="463"/>
    </row>
    <row r="292" spans="1:21" ht="39.75" customHeight="1" x14ac:dyDescent="0.25">
      <c r="A292" s="173">
        <f t="shared" si="1"/>
        <v>279</v>
      </c>
      <c r="B292" s="174"/>
      <c r="C292" s="175"/>
      <c r="D292" s="176"/>
      <c r="E292" s="177"/>
      <c r="F292" s="178"/>
      <c r="G292" s="178"/>
      <c r="H292" s="179"/>
      <c r="I292" s="180"/>
      <c r="J292" s="181"/>
      <c r="K292" s="182"/>
      <c r="L292" s="183"/>
      <c r="M292" s="184"/>
      <c r="N292" s="179"/>
      <c r="O292" s="801"/>
      <c r="P292" s="462"/>
      <c r="Q292" s="462"/>
      <c r="R292" s="462"/>
      <c r="S292" s="462"/>
      <c r="T292" s="462"/>
      <c r="U292" s="463"/>
    </row>
    <row r="293" spans="1:21" ht="39.75" customHeight="1" x14ac:dyDescent="0.25">
      <c r="A293" s="173">
        <f t="shared" si="1"/>
        <v>280</v>
      </c>
      <c r="B293" s="174"/>
      <c r="C293" s="175"/>
      <c r="D293" s="176"/>
      <c r="E293" s="177"/>
      <c r="F293" s="178"/>
      <c r="G293" s="178"/>
      <c r="H293" s="179"/>
      <c r="I293" s="180"/>
      <c r="J293" s="181"/>
      <c r="K293" s="182"/>
      <c r="L293" s="183"/>
      <c r="M293" s="184"/>
      <c r="N293" s="179"/>
      <c r="O293" s="801"/>
      <c r="P293" s="462"/>
      <c r="Q293" s="462"/>
      <c r="R293" s="462"/>
      <c r="S293" s="462"/>
      <c r="T293" s="462"/>
      <c r="U293" s="463"/>
    </row>
    <row r="294" spans="1:21" ht="39.75" customHeight="1" x14ac:dyDescent="0.25">
      <c r="A294" s="173">
        <f t="shared" si="1"/>
        <v>281</v>
      </c>
      <c r="B294" s="174"/>
      <c r="C294" s="175"/>
      <c r="D294" s="176"/>
      <c r="E294" s="177"/>
      <c r="F294" s="178"/>
      <c r="G294" s="178"/>
      <c r="H294" s="179"/>
      <c r="I294" s="180"/>
      <c r="J294" s="181"/>
      <c r="K294" s="182"/>
      <c r="L294" s="183"/>
      <c r="M294" s="184"/>
      <c r="N294" s="179"/>
      <c r="O294" s="801"/>
      <c r="P294" s="462"/>
      <c r="Q294" s="462"/>
      <c r="R294" s="462"/>
      <c r="S294" s="462"/>
      <c r="T294" s="462"/>
      <c r="U294" s="463"/>
    </row>
    <row r="295" spans="1:21" ht="39.75" customHeight="1" x14ac:dyDescent="0.25">
      <c r="A295" s="173">
        <f t="shared" si="1"/>
        <v>282</v>
      </c>
      <c r="B295" s="174"/>
      <c r="C295" s="175"/>
      <c r="D295" s="176"/>
      <c r="E295" s="177"/>
      <c r="F295" s="178"/>
      <c r="G295" s="178"/>
      <c r="H295" s="179"/>
      <c r="I295" s="180"/>
      <c r="J295" s="181"/>
      <c r="K295" s="182"/>
      <c r="L295" s="183"/>
      <c r="M295" s="184"/>
      <c r="N295" s="179"/>
      <c r="O295" s="801"/>
      <c r="P295" s="462"/>
      <c r="Q295" s="462"/>
      <c r="R295" s="462"/>
      <c r="S295" s="462"/>
      <c r="T295" s="462"/>
      <c r="U295" s="463"/>
    </row>
    <row r="296" spans="1:21" ht="39.75" customHeight="1" x14ac:dyDescent="0.25">
      <c r="A296" s="173">
        <f t="shared" si="1"/>
        <v>283</v>
      </c>
      <c r="B296" s="174"/>
      <c r="C296" s="175"/>
      <c r="D296" s="176"/>
      <c r="E296" s="177"/>
      <c r="F296" s="178"/>
      <c r="G296" s="178"/>
      <c r="H296" s="179"/>
      <c r="I296" s="180"/>
      <c r="J296" s="181"/>
      <c r="K296" s="182"/>
      <c r="L296" s="183"/>
      <c r="M296" s="184"/>
      <c r="N296" s="179"/>
      <c r="O296" s="801"/>
      <c r="P296" s="462"/>
      <c r="Q296" s="462"/>
      <c r="R296" s="462"/>
      <c r="S296" s="462"/>
      <c r="T296" s="462"/>
      <c r="U296" s="463"/>
    </row>
    <row r="297" spans="1:21" ht="39.75" customHeight="1" x14ac:dyDescent="0.25">
      <c r="A297" s="173">
        <f t="shared" si="1"/>
        <v>284</v>
      </c>
      <c r="B297" s="174"/>
      <c r="C297" s="175"/>
      <c r="D297" s="176"/>
      <c r="E297" s="177"/>
      <c r="F297" s="178"/>
      <c r="G297" s="178"/>
      <c r="H297" s="179"/>
      <c r="I297" s="180"/>
      <c r="J297" s="181"/>
      <c r="K297" s="182"/>
      <c r="L297" s="183"/>
      <c r="M297" s="184"/>
      <c r="N297" s="179"/>
      <c r="O297" s="801"/>
      <c r="P297" s="462"/>
      <c r="Q297" s="462"/>
      <c r="R297" s="462"/>
      <c r="S297" s="462"/>
      <c r="T297" s="462"/>
      <c r="U297" s="463"/>
    </row>
    <row r="298" spans="1:21" ht="39.75" customHeight="1" x14ac:dyDescent="0.25">
      <c r="A298" s="173">
        <f t="shared" si="1"/>
        <v>285</v>
      </c>
      <c r="B298" s="174"/>
      <c r="C298" s="175"/>
      <c r="D298" s="176"/>
      <c r="E298" s="177"/>
      <c r="F298" s="178"/>
      <c r="G298" s="178"/>
      <c r="H298" s="179"/>
      <c r="I298" s="180"/>
      <c r="J298" s="181"/>
      <c r="K298" s="182"/>
      <c r="L298" s="183"/>
      <c r="M298" s="184"/>
      <c r="N298" s="179"/>
      <c r="O298" s="801"/>
      <c r="P298" s="462"/>
      <c r="Q298" s="462"/>
      <c r="R298" s="462"/>
      <c r="S298" s="462"/>
      <c r="T298" s="462"/>
      <c r="U298" s="463"/>
    </row>
    <row r="299" spans="1:21" ht="39.75" customHeight="1" x14ac:dyDescent="0.25">
      <c r="A299" s="173">
        <f t="shared" si="1"/>
        <v>286</v>
      </c>
      <c r="B299" s="174"/>
      <c r="C299" s="175"/>
      <c r="D299" s="176"/>
      <c r="E299" s="177"/>
      <c r="F299" s="178"/>
      <c r="G299" s="178"/>
      <c r="H299" s="179"/>
      <c r="I299" s="180"/>
      <c r="J299" s="181"/>
      <c r="K299" s="182"/>
      <c r="L299" s="183"/>
      <c r="M299" s="184"/>
      <c r="N299" s="179"/>
      <c r="O299" s="801"/>
      <c r="P299" s="462"/>
      <c r="Q299" s="462"/>
      <c r="R299" s="462"/>
      <c r="S299" s="462"/>
      <c r="T299" s="462"/>
      <c r="U299" s="463"/>
    </row>
    <row r="300" spans="1:21" ht="39.75" customHeight="1" x14ac:dyDescent="0.25">
      <c r="A300" s="173">
        <f t="shared" si="1"/>
        <v>287</v>
      </c>
      <c r="B300" s="174"/>
      <c r="C300" s="175"/>
      <c r="D300" s="176"/>
      <c r="E300" s="177"/>
      <c r="F300" s="178"/>
      <c r="G300" s="178"/>
      <c r="H300" s="179"/>
      <c r="I300" s="180"/>
      <c r="J300" s="181"/>
      <c r="K300" s="182"/>
      <c r="L300" s="183"/>
      <c r="M300" s="184"/>
      <c r="N300" s="179"/>
      <c r="O300" s="801"/>
      <c r="P300" s="462"/>
      <c r="Q300" s="462"/>
      <c r="R300" s="462"/>
      <c r="S300" s="462"/>
      <c r="T300" s="462"/>
      <c r="U300" s="463"/>
    </row>
    <row r="301" spans="1:21" ht="39.75" customHeight="1" x14ac:dyDescent="0.25">
      <c r="A301" s="173">
        <f t="shared" si="1"/>
        <v>288</v>
      </c>
      <c r="B301" s="174"/>
      <c r="C301" s="175"/>
      <c r="D301" s="176"/>
      <c r="E301" s="177"/>
      <c r="F301" s="178"/>
      <c r="G301" s="178"/>
      <c r="H301" s="179"/>
      <c r="I301" s="180"/>
      <c r="J301" s="181"/>
      <c r="K301" s="182"/>
      <c r="L301" s="183"/>
      <c r="M301" s="184"/>
      <c r="N301" s="179"/>
      <c r="O301" s="801"/>
      <c r="P301" s="462"/>
      <c r="Q301" s="462"/>
      <c r="R301" s="462"/>
      <c r="S301" s="462"/>
      <c r="T301" s="462"/>
      <c r="U301" s="463"/>
    </row>
    <row r="302" spans="1:21" ht="39.75" customHeight="1" x14ac:dyDescent="0.25">
      <c r="A302" s="173">
        <f t="shared" si="1"/>
        <v>289</v>
      </c>
      <c r="B302" s="174"/>
      <c r="C302" s="175"/>
      <c r="D302" s="176"/>
      <c r="E302" s="177"/>
      <c r="F302" s="178"/>
      <c r="G302" s="178"/>
      <c r="H302" s="179"/>
      <c r="I302" s="180"/>
      <c r="J302" s="181"/>
      <c r="K302" s="182"/>
      <c r="L302" s="183"/>
      <c r="M302" s="184"/>
      <c r="N302" s="179"/>
      <c r="O302" s="801"/>
      <c r="P302" s="462"/>
      <c r="Q302" s="462"/>
      <c r="R302" s="462"/>
      <c r="S302" s="462"/>
      <c r="T302" s="462"/>
      <c r="U302" s="463"/>
    </row>
    <row r="303" spans="1:21" ht="39.75" customHeight="1" x14ac:dyDescent="0.25">
      <c r="A303" s="173">
        <f t="shared" si="1"/>
        <v>290</v>
      </c>
      <c r="B303" s="174"/>
      <c r="C303" s="175"/>
      <c r="D303" s="176"/>
      <c r="E303" s="177"/>
      <c r="F303" s="178"/>
      <c r="G303" s="178"/>
      <c r="H303" s="179"/>
      <c r="I303" s="180"/>
      <c r="J303" s="181"/>
      <c r="K303" s="182"/>
      <c r="L303" s="183"/>
      <c r="M303" s="184"/>
      <c r="N303" s="179"/>
      <c r="O303" s="801"/>
      <c r="P303" s="462"/>
      <c r="Q303" s="462"/>
      <c r="R303" s="462"/>
      <c r="S303" s="462"/>
      <c r="T303" s="462"/>
      <c r="U303" s="463"/>
    </row>
    <row r="304" spans="1:21" ht="39.75" customHeight="1" x14ac:dyDescent="0.25">
      <c r="A304" s="173">
        <f t="shared" si="1"/>
        <v>291</v>
      </c>
      <c r="B304" s="174"/>
      <c r="C304" s="175"/>
      <c r="D304" s="176"/>
      <c r="E304" s="177"/>
      <c r="F304" s="178"/>
      <c r="G304" s="178"/>
      <c r="H304" s="179"/>
      <c r="I304" s="180"/>
      <c r="J304" s="181"/>
      <c r="K304" s="182"/>
      <c r="L304" s="183"/>
      <c r="M304" s="184"/>
      <c r="N304" s="179"/>
      <c r="O304" s="801"/>
      <c r="P304" s="462"/>
      <c r="Q304" s="462"/>
      <c r="R304" s="462"/>
      <c r="S304" s="462"/>
      <c r="T304" s="462"/>
      <c r="U304" s="463"/>
    </row>
    <row r="305" spans="1:21" ht="39.75" customHeight="1" x14ac:dyDescent="0.25">
      <c r="A305" s="173">
        <f t="shared" si="1"/>
        <v>292</v>
      </c>
      <c r="B305" s="174"/>
      <c r="C305" s="175"/>
      <c r="D305" s="176"/>
      <c r="E305" s="177"/>
      <c r="F305" s="178"/>
      <c r="G305" s="178"/>
      <c r="H305" s="179"/>
      <c r="I305" s="180"/>
      <c r="J305" s="181"/>
      <c r="K305" s="182"/>
      <c r="L305" s="183"/>
      <c r="M305" s="184"/>
      <c r="N305" s="179"/>
      <c r="O305" s="801"/>
      <c r="P305" s="462"/>
      <c r="Q305" s="462"/>
      <c r="R305" s="462"/>
      <c r="S305" s="462"/>
      <c r="T305" s="462"/>
      <c r="U305" s="463"/>
    </row>
    <row r="306" spans="1:21" ht="39.75" customHeight="1" x14ac:dyDescent="0.25">
      <c r="A306" s="173">
        <f t="shared" si="1"/>
        <v>293</v>
      </c>
      <c r="B306" s="174"/>
      <c r="C306" s="175"/>
      <c r="D306" s="176"/>
      <c r="E306" s="177"/>
      <c r="F306" s="178"/>
      <c r="G306" s="178"/>
      <c r="H306" s="179"/>
      <c r="I306" s="180"/>
      <c r="J306" s="181"/>
      <c r="K306" s="182"/>
      <c r="L306" s="183"/>
      <c r="M306" s="184"/>
      <c r="N306" s="179"/>
      <c r="O306" s="801"/>
      <c r="P306" s="462"/>
      <c r="Q306" s="462"/>
      <c r="R306" s="462"/>
      <c r="S306" s="462"/>
      <c r="T306" s="462"/>
      <c r="U306" s="463"/>
    </row>
    <row r="307" spans="1:21" ht="39.75" customHeight="1" x14ac:dyDescent="0.25">
      <c r="A307" s="173">
        <f t="shared" si="1"/>
        <v>294</v>
      </c>
      <c r="B307" s="174"/>
      <c r="C307" s="175"/>
      <c r="D307" s="176"/>
      <c r="E307" s="177"/>
      <c r="F307" s="178"/>
      <c r="G307" s="178"/>
      <c r="H307" s="179"/>
      <c r="I307" s="180"/>
      <c r="J307" s="181"/>
      <c r="K307" s="182"/>
      <c r="L307" s="183"/>
      <c r="M307" s="184"/>
      <c r="N307" s="179"/>
      <c r="O307" s="801"/>
      <c r="P307" s="462"/>
      <c r="Q307" s="462"/>
      <c r="R307" s="462"/>
      <c r="S307" s="462"/>
      <c r="T307" s="462"/>
      <c r="U307" s="463"/>
    </row>
    <row r="308" spans="1:21" ht="39.75" customHeight="1" x14ac:dyDescent="0.25">
      <c r="A308" s="173">
        <f t="shared" si="1"/>
        <v>295</v>
      </c>
      <c r="B308" s="174"/>
      <c r="C308" s="175"/>
      <c r="D308" s="176"/>
      <c r="E308" s="177"/>
      <c r="F308" s="178"/>
      <c r="G308" s="178"/>
      <c r="H308" s="179"/>
      <c r="I308" s="180"/>
      <c r="J308" s="181"/>
      <c r="K308" s="182"/>
      <c r="L308" s="183"/>
      <c r="M308" s="184"/>
      <c r="N308" s="179"/>
      <c r="O308" s="801"/>
      <c r="P308" s="462"/>
      <c r="Q308" s="462"/>
      <c r="R308" s="462"/>
      <c r="S308" s="462"/>
      <c r="T308" s="462"/>
      <c r="U308" s="463"/>
    </row>
    <row r="309" spans="1:21" ht="39.75" customHeight="1" x14ac:dyDescent="0.25">
      <c r="A309" s="173">
        <f t="shared" si="1"/>
        <v>296</v>
      </c>
      <c r="B309" s="174"/>
      <c r="C309" s="175"/>
      <c r="D309" s="176"/>
      <c r="E309" s="177"/>
      <c r="F309" s="178"/>
      <c r="G309" s="178"/>
      <c r="H309" s="179"/>
      <c r="I309" s="180"/>
      <c r="J309" s="181"/>
      <c r="K309" s="182"/>
      <c r="L309" s="183"/>
      <c r="M309" s="184"/>
      <c r="N309" s="179"/>
      <c r="O309" s="801"/>
      <c r="P309" s="462"/>
      <c r="Q309" s="462"/>
      <c r="R309" s="462"/>
      <c r="S309" s="462"/>
      <c r="T309" s="462"/>
      <c r="U309" s="463"/>
    </row>
    <row r="310" spans="1:21" ht="39.75" customHeight="1" x14ac:dyDescent="0.25">
      <c r="A310" s="173">
        <f t="shared" si="1"/>
        <v>297</v>
      </c>
      <c r="B310" s="174"/>
      <c r="C310" s="175"/>
      <c r="D310" s="176"/>
      <c r="E310" s="177"/>
      <c r="F310" s="178"/>
      <c r="G310" s="178"/>
      <c r="H310" s="179"/>
      <c r="I310" s="180"/>
      <c r="J310" s="181"/>
      <c r="K310" s="182"/>
      <c r="L310" s="183"/>
      <c r="M310" s="184"/>
      <c r="N310" s="179"/>
      <c r="O310" s="801"/>
      <c r="P310" s="462"/>
      <c r="Q310" s="462"/>
      <c r="R310" s="462"/>
      <c r="S310" s="462"/>
      <c r="T310" s="462"/>
      <c r="U310" s="463"/>
    </row>
    <row r="311" spans="1:21" ht="39.75" customHeight="1" x14ac:dyDescent="0.25">
      <c r="A311" s="173">
        <f t="shared" si="1"/>
        <v>298</v>
      </c>
      <c r="B311" s="174"/>
      <c r="C311" s="175"/>
      <c r="D311" s="176"/>
      <c r="E311" s="177"/>
      <c r="F311" s="178"/>
      <c r="G311" s="178"/>
      <c r="H311" s="179"/>
      <c r="I311" s="180"/>
      <c r="J311" s="181"/>
      <c r="K311" s="182"/>
      <c r="L311" s="183"/>
      <c r="M311" s="184"/>
      <c r="N311" s="179"/>
      <c r="O311" s="801"/>
      <c r="P311" s="462"/>
      <c r="Q311" s="462"/>
      <c r="R311" s="462"/>
      <c r="S311" s="462"/>
      <c r="T311" s="462"/>
      <c r="U311" s="463"/>
    </row>
    <row r="312" spans="1:21" ht="39.75" customHeight="1" x14ac:dyDescent="0.25">
      <c r="A312" s="173">
        <f t="shared" si="1"/>
        <v>299</v>
      </c>
      <c r="B312" s="174"/>
      <c r="C312" s="175"/>
      <c r="D312" s="176"/>
      <c r="E312" s="177"/>
      <c r="F312" s="178"/>
      <c r="G312" s="178"/>
      <c r="H312" s="179"/>
      <c r="I312" s="180"/>
      <c r="J312" s="181"/>
      <c r="K312" s="182"/>
      <c r="L312" s="183"/>
      <c r="M312" s="184"/>
      <c r="N312" s="179"/>
      <c r="O312" s="801"/>
      <c r="P312" s="462"/>
      <c r="Q312" s="462"/>
      <c r="R312" s="462"/>
      <c r="S312" s="462"/>
      <c r="T312" s="462"/>
      <c r="U312" s="463"/>
    </row>
    <row r="313" spans="1:21" ht="39.75" customHeight="1" x14ac:dyDescent="0.25">
      <c r="A313" s="173">
        <f t="shared" si="1"/>
        <v>300</v>
      </c>
      <c r="B313" s="174"/>
      <c r="C313" s="175"/>
      <c r="D313" s="176"/>
      <c r="E313" s="177"/>
      <c r="F313" s="178"/>
      <c r="G313" s="178"/>
      <c r="H313" s="179"/>
      <c r="I313" s="180"/>
      <c r="J313" s="181"/>
      <c r="K313" s="182"/>
      <c r="L313" s="183"/>
      <c r="M313" s="184"/>
      <c r="N313" s="179"/>
      <c r="O313" s="801"/>
      <c r="P313" s="462"/>
      <c r="Q313" s="462"/>
      <c r="R313" s="462"/>
      <c r="S313" s="462"/>
      <c r="T313" s="462"/>
      <c r="U313" s="463"/>
    </row>
    <row r="314" spans="1:21" ht="39.75" customHeight="1" x14ac:dyDescent="0.25">
      <c r="A314" s="173">
        <f t="shared" si="1"/>
        <v>301</v>
      </c>
      <c r="B314" s="174"/>
      <c r="C314" s="175"/>
      <c r="D314" s="176"/>
      <c r="E314" s="177"/>
      <c r="F314" s="178"/>
      <c r="G314" s="178"/>
      <c r="H314" s="179"/>
      <c r="I314" s="180"/>
      <c r="J314" s="181"/>
      <c r="K314" s="182"/>
      <c r="L314" s="183"/>
      <c r="M314" s="184"/>
      <c r="N314" s="179"/>
      <c r="O314" s="801"/>
      <c r="P314" s="462"/>
      <c r="Q314" s="462"/>
      <c r="R314" s="462"/>
      <c r="S314" s="462"/>
      <c r="T314" s="462"/>
      <c r="U314" s="463"/>
    </row>
    <row r="315" spans="1:21" ht="39.75" customHeight="1" x14ac:dyDescent="0.25">
      <c r="A315" s="173">
        <f t="shared" si="1"/>
        <v>302</v>
      </c>
      <c r="B315" s="174"/>
      <c r="C315" s="175"/>
      <c r="D315" s="176"/>
      <c r="E315" s="177"/>
      <c r="F315" s="178"/>
      <c r="G315" s="178"/>
      <c r="H315" s="179"/>
      <c r="I315" s="180"/>
      <c r="J315" s="181"/>
      <c r="K315" s="182"/>
      <c r="L315" s="183"/>
      <c r="M315" s="184"/>
      <c r="N315" s="179"/>
      <c r="O315" s="801"/>
      <c r="P315" s="462"/>
      <c r="Q315" s="462"/>
      <c r="R315" s="462"/>
      <c r="S315" s="462"/>
      <c r="T315" s="462"/>
      <c r="U315" s="463"/>
    </row>
    <row r="316" spans="1:21" ht="39.75" customHeight="1" x14ac:dyDescent="0.25">
      <c r="A316" s="173">
        <f t="shared" si="1"/>
        <v>303</v>
      </c>
      <c r="B316" s="174"/>
      <c r="C316" s="175"/>
      <c r="D316" s="176"/>
      <c r="E316" s="177"/>
      <c r="F316" s="178"/>
      <c r="G316" s="178"/>
      <c r="H316" s="179"/>
      <c r="I316" s="180"/>
      <c r="J316" s="181"/>
      <c r="K316" s="182"/>
      <c r="L316" s="183"/>
      <c r="M316" s="184"/>
      <c r="N316" s="179"/>
      <c r="O316" s="801"/>
      <c r="P316" s="462"/>
      <c r="Q316" s="462"/>
      <c r="R316" s="462"/>
      <c r="S316" s="462"/>
      <c r="T316" s="462"/>
      <c r="U316" s="463"/>
    </row>
    <row r="317" spans="1:21" ht="39.75" customHeight="1" x14ac:dyDescent="0.25">
      <c r="A317" s="173">
        <f t="shared" si="1"/>
        <v>304</v>
      </c>
      <c r="B317" s="174"/>
      <c r="C317" s="175"/>
      <c r="D317" s="176"/>
      <c r="E317" s="177"/>
      <c r="F317" s="178"/>
      <c r="G317" s="178"/>
      <c r="H317" s="179"/>
      <c r="I317" s="180"/>
      <c r="J317" s="181"/>
      <c r="K317" s="182"/>
      <c r="L317" s="183"/>
      <c r="M317" s="184"/>
      <c r="N317" s="179"/>
      <c r="O317" s="801"/>
      <c r="P317" s="462"/>
      <c r="Q317" s="462"/>
      <c r="R317" s="462"/>
      <c r="S317" s="462"/>
      <c r="T317" s="462"/>
      <c r="U317" s="463"/>
    </row>
    <row r="318" spans="1:21" ht="39.75" customHeight="1" x14ac:dyDescent="0.25">
      <c r="A318" s="173">
        <f t="shared" si="1"/>
        <v>305</v>
      </c>
      <c r="B318" s="174"/>
      <c r="C318" s="175"/>
      <c r="D318" s="176"/>
      <c r="E318" s="177"/>
      <c r="F318" s="178"/>
      <c r="G318" s="178"/>
      <c r="H318" s="179"/>
      <c r="I318" s="180"/>
      <c r="J318" s="181"/>
      <c r="K318" s="182"/>
      <c r="L318" s="183"/>
      <c r="M318" s="184"/>
      <c r="N318" s="179"/>
      <c r="O318" s="801"/>
      <c r="P318" s="462"/>
      <c r="Q318" s="462"/>
      <c r="R318" s="462"/>
      <c r="S318" s="462"/>
      <c r="T318" s="462"/>
      <c r="U318" s="463"/>
    </row>
    <row r="319" spans="1:21" ht="39.75" customHeight="1" x14ac:dyDescent="0.25">
      <c r="A319" s="173">
        <f t="shared" si="1"/>
        <v>306</v>
      </c>
      <c r="B319" s="174"/>
      <c r="C319" s="175"/>
      <c r="D319" s="176"/>
      <c r="E319" s="177"/>
      <c r="F319" s="178"/>
      <c r="G319" s="178"/>
      <c r="H319" s="179"/>
      <c r="I319" s="180"/>
      <c r="J319" s="181"/>
      <c r="K319" s="182"/>
      <c r="L319" s="183"/>
      <c r="M319" s="184"/>
      <c r="N319" s="179"/>
      <c r="O319" s="801"/>
      <c r="P319" s="462"/>
      <c r="Q319" s="462"/>
      <c r="R319" s="462"/>
      <c r="S319" s="462"/>
      <c r="T319" s="462"/>
      <c r="U319" s="463"/>
    </row>
    <row r="320" spans="1:21" ht="39.75" customHeight="1" x14ac:dyDescent="0.25">
      <c r="A320" s="173">
        <f t="shared" si="1"/>
        <v>307</v>
      </c>
      <c r="B320" s="174"/>
      <c r="C320" s="175"/>
      <c r="D320" s="176"/>
      <c r="E320" s="177"/>
      <c r="F320" s="178"/>
      <c r="G320" s="178"/>
      <c r="H320" s="179"/>
      <c r="I320" s="180"/>
      <c r="J320" s="181"/>
      <c r="K320" s="182"/>
      <c r="L320" s="183"/>
      <c r="M320" s="184"/>
      <c r="N320" s="179"/>
      <c r="O320" s="801"/>
      <c r="P320" s="462"/>
      <c r="Q320" s="462"/>
      <c r="R320" s="462"/>
      <c r="S320" s="462"/>
      <c r="T320" s="462"/>
      <c r="U320" s="463"/>
    </row>
    <row r="321" spans="1:21" ht="39.75" customHeight="1" x14ac:dyDescent="0.25">
      <c r="A321" s="173">
        <f t="shared" si="1"/>
        <v>308</v>
      </c>
      <c r="B321" s="174"/>
      <c r="C321" s="175"/>
      <c r="D321" s="176"/>
      <c r="E321" s="177"/>
      <c r="F321" s="178"/>
      <c r="G321" s="178"/>
      <c r="H321" s="179"/>
      <c r="I321" s="180"/>
      <c r="J321" s="181"/>
      <c r="K321" s="182"/>
      <c r="L321" s="183"/>
      <c r="M321" s="184"/>
      <c r="N321" s="179"/>
      <c r="O321" s="801"/>
      <c r="P321" s="462"/>
      <c r="Q321" s="462"/>
      <c r="R321" s="462"/>
      <c r="S321" s="462"/>
      <c r="T321" s="462"/>
      <c r="U321" s="463"/>
    </row>
    <row r="322" spans="1:21" ht="39.75" customHeight="1" x14ac:dyDescent="0.25">
      <c r="A322" s="173">
        <f t="shared" si="1"/>
        <v>309</v>
      </c>
      <c r="B322" s="174"/>
      <c r="C322" s="175"/>
      <c r="D322" s="176"/>
      <c r="E322" s="177"/>
      <c r="F322" s="178"/>
      <c r="G322" s="178"/>
      <c r="H322" s="179"/>
      <c r="I322" s="180"/>
      <c r="J322" s="181"/>
      <c r="K322" s="182"/>
      <c r="L322" s="183"/>
      <c r="M322" s="184"/>
      <c r="N322" s="179"/>
      <c r="O322" s="801"/>
      <c r="P322" s="462"/>
      <c r="Q322" s="462"/>
      <c r="R322" s="462"/>
      <c r="S322" s="462"/>
      <c r="T322" s="462"/>
      <c r="U322" s="463"/>
    </row>
    <row r="323" spans="1:21" ht="39.75" customHeight="1" x14ac:dyDescent="0.25">
      <c r="A323" s="173">
        <f t="shared" si="1"/>
        <v>310</v>
      </c>
      <c r="B323" s="174"/>
      <c r="C323" s="175"/>
      <c r="D323" s="176"/>
      <c r="E323" s="177"/>
      <c r="F323" s="178"/>
      <c r="G323" s="178"/>
      <c r="H323" s="179"/>
      <c r="I323" s="180"/>
      <c r="J323" s="181"/>
      <c r="K323" s="182"/>
      <c r="L323" s="183"/>
      <c r="M323" s="184"/>
      <c r="N323" s="179"/>
      <c r="O323" s="801"/>
      <c r="P323" s="462"/>
      <c r="Q323" s="462"/>
      <c r="R323" s="462"/>
      <c r="S323" s="462"/>
      <c r="T323" s="462"/>
      <c r="U323" s="463"/>
    </row>
    <row r="324" spans="1:21" ht="39.75" customHeight="1" x14ac:dyDescent="0.25">
      <c r="A324" s="173">
        <f t="shared" si="1"/>
        <v>311</v>
      </c>
      <c r="B324" s="174"/>
      <c r="C324" s="175"/>
      <c r="D324" s="176"/>
      <c r="E324" s="177"/>
      <c r="F324" s="178"/>
      <c r="G324" s="178"/>
      <c r="H324" s="179"/>
      <c r="I324" s="180"/>
      <c r="J324" s="181"/>
      <c r="K324" s="182"/>
      <c r="L324" s="183"/>
      <c r="M324" s="184"/>
      <c r="N324" s="179"/>
      <c r="O324" s="801"/>
      <c r="P324" s="462"/>
      <c r="Q324" s="462"/>
      <c r="R324" s="462"/>
      <c r="S324" s="462"/>
      <c r="T324" s="462"/>
      <c r="U324" s="463"/>
    </row>
    <row r="325" spans="1:21" ht="39.75" customHeight="1" x14ac:dyDescent="0.25">
      <c r="A325" s="173">
        <f t="shared" si="1"/>
        <v>312</v>
      </c>
      <c r="B325" s="174"/>
      <c r="C325" s="175"/>
      <c r="D325" s="176"/>
      <c r="E325" s="177"/>
      <c r="F325" s="178"/>
      <c r="G325" s="178"/>
      <c r="H325" s="179"/>
      <c r="I325" s="180"/>
      <c r="J325" s="181"/>
      <c r="K325" s="182"/>
      <c r="L325" s="183"/>
      <c r="M325" s="184"/>
      <c r="N325" s="179"/>
      <c r="O325" s="801"/>
      <c r="P325" s="462"/>
      <c r="Q325" s="462"/>
      <c r="R325" s="462"/>
      <c r="S325" s="462"/>
      <c r="T325" s="462"/>
      <c r="U325" s="463"/>
    </row>
    <row r="326" spans="1:21" ht="39.75" customHeight="1" x14ac:dyDescent="0.25">
      <c r="A326" s="173">
        <f t="shared" si="1"/>
        <v>313</v>
      </c>
      <c r="B326" s="174"/>
      <c r="C326" s="175"/>
      <c r="D326" s="176"/>
      <c r="E326" s="177"/>
      <c r="F326" s="178"/>
      <c r="G326" s="178"/>
      <c r="H326" s="179"/>
      <c r="I326" s="180"/>
      <c r="J326" s="181"/>
      <c r="K326" s="182"/>
      <c r="L326" s="183"/>
      <c r="M326" s="184"/>
      <c r="N326" s="179"/>
      <c r="O326" s="801"/>
      <c r="P326" s="462"/>
      <c r="Q326" s="462"/>
      <c r="R326" s="462"/>
      <c r="S326" s="462"/>
      <c r="T326" s="462"/>
      <c r="U326" s="463"/>
    </row>
    <row r="327" spans="1:21" ht="39.75" customHeight="1" x14ac:dyDescent="0.25">
      <c r="A327" s="173">
        <f t="shared" si="1"/>
        <v>314</v>
      </c>
      <c r="B327" s="174"/>
      <c r="C327" s="175"/>
      <c r="D327" s="176"/>
      <c r="E327" s="177"/>
      <c r="F327" s="178"/>
      <c r="G327" s="178"/>
      <c r="H327" s="179"/>
      <c r="I327" s="180"/>
      <c r="J327" s="181"/>
      <c r="K327" s="182"/>
      <c r="L327" s="183"/>
      <c r="M327" s="184"/>
      <c r="N327" s="179"/>
      <c r="O327" s="801"/>
      <c r="P327" s="462"/>
      <c r="Q327" s="462"/>
      <c r="R327" s="462"/>
      <c r="S327" s="462"/>
      <c r="T327" s="462"/>
      <c r="U327" s="463"/>
    </row>
    <row r="328" spans="1:21" ht="39.75" customHeight="1" x14ac:dyDescent="0.25">
      <c r="A328" s="173">
        <f t="shared" si="1"/>
        <v>315</v>
      </c>
      <c r="B328" s="174"/>
      <c r="C328" s="175"/>
      <c r="D328" s="176"/>
      <c r="E328" s="177"/>
      <c r="F328" s="178"/>
      <c r="G328" s="178"/>
      <c r="H328" s="179"/>
      <c r="I328" s="180"/>
      <c r="J328" s="181"/>
      <c r="K328" s="182"/>
      <c r="L328" s="183"/>
      <c r="M328" s="184"/>
      <c r="N328" s="179"/>
      <c r="O328" s="801"/>
      <c r="P328" s="462"/>
      <c r="Q328" s="462"/>
      <c r="R328" s="462"/>
      <c r="S328" s="462"/>
      <c r="T328" s="462"/>
      <c r="U328" s="463"/>
    </row>
    <row r="329" spans="1:21" ht="39.75" customHeight="1" x14ac:dyDescent="0.25">
      <c r="A329" s="173">
        <f t="shared" si="1"/>
        <v>316</v>
      </c>
      <c r="B329" s="174"/>
      <c r="C329" s="175"/>
      <c r="D329" s="176"/>
      <c r="E329" s="177"/>
      <c r="F329" s="178"/>
      <c r="G329" s="178"/>
      <c r="H329" s="179"/>
      <c r="I329" s="180"/>
      <c r="J329" s="181"/>
      <c r="K329" s="182"/>
      <c r="L329" s="183"/>
      <c r="M329" s="184"/>
      <c r="N329" s="179"/>
      <c r="O329" s="801"/>
      <c r="P329" s="462"/>
      <c r="Q329" s="462"/>
      <c r="R329" s="462"/>
      <c r="S329" s="462"/>
      <c r="T329" s="462"/>
      <c r="U329" s="463"/>
    </row>
    <row r="330" spans="1:21" ht="39.75" customHeight="1" x14ac:dyDescent="0.25">
      <c r="A330" s="173">
        <f t="shared" si="1"/>
        <v>317</v>
      </c>
      <c r="B330" s="174"/>
      <c r="C330" s="175"/>
      <c r="D330" s="176"/>
      <c r="E330" s="177"/>
      <c r="F330" s="178"/>
      <c r="G330" s="178"/>
      <c r="H330" s="179"/>
      <c r="I330" s="180"/>
      <c r="J330" s="181"/>
      <c r="K330" s="182"/>
      <c r="L330" s="183"/>
      <c r="M330" s="184"/>
      <c r="N330" s="179"/>
      <c r="O330" s="801"/>
      <c r="P330" s="462"/>
      <c r="Q330" s="462"/>
      <c r="R330" s="462"/>
      <c r="S330" s="462"/>
      <c r="T330" s="462"/>
      <c r="U330" s="463"/>
    </row>
    <row r="331" spans="1:21" ht="39.75" customHeight="1" x14ac:dyDescent="0.25">
      <c r="A331" s="173">
        <f t="shared" si="1"/>
        <v>318</v>
      </c>
      <c r="B331" s="174"/>
      <c r="C331" s="175"/>
      <c r="D331" s="176"/>
      <c r="E331" s="177"/>
      <c r="F331" s="178"/>
      <c r="G331" s="178"/>
      <c r="H331" s="179"/>
      <c r="I331" s="180"/>
      <c r="J331" s="181"/>
      <c r="K331" s="182"/>
      <c r="L331" s="183"/>
      <c r="M331" s="184"/>
      <c r="N331" s="179"/>
      <c r="O331" s="801"/>
      <c r="P331" s="462"/>
      <c r="Q331" s="462"/>
      <c r="R331" s="462"/>
      <c r="S331" s="462"/>
      <c r="T331" s="462"/>
      <c r="U331" s="463"/>
    </row>
    <row r="332" spans="1:21" ht="39.75" customHeight="1" x14ac:dyDescent="0.25">
      <c r="A332" s="173">
        <f t="shared" si="1"/>
        <v>319</v>
      </c>
      <c r="B332" s="174"/>
      <c r="C332" s="175"/>
      <c r="D332" s="176"/>
      <c r="E332" s="177"/>
      <c r="F332" s="178"/>
      <c r="G332" s="178"/>
      <c r="H332" s="179"/>
      <c r="I332" s="180"/>
      <c r="J332" s="181"/>
      <c r="K332" s="182"/>
      <c r="L332" s="183"/>
      <c r="M332" s="184"/>
      <c r="N332" s="179"/>
      <c r="O332" s="801"/>
      <c r="P332" s="462"/>
      <c r="Q332" s="462"/>
      <c r="R332" s="462"/>
      <c r="S332" s="462"/>
      <c r="T332" s="462"/>
      <c r="U332" s="463"/>
    </row>
    <row r="333" spans="1:21" ht="39.75" customHeight="1" x14ac:dyDescent="0.25">
      <c r="A333" s="173">
        <f t="shared" si="1"/>
        <v>320</v>
      </c>
      <c r="B333" s="174"/>
      <c r="C333" s="175"/>
      <c r="D333" s="176"/>
      <c r="E333" s="177"/>
      <c r="F333" s="178"/>
      <c r="G333" s="178"/>
      <c r="H333" s="179"/>
      <c r="I333" s="180"/>
      <c r="J333" s="181"/>
      <c r="K333" s="182"/>
      <c r="L333" s="183"/>
      <c r="M333" s="184"/>
      <c r="N333" s="179"/>
      <c r="O333" s="801"/>
      <c r="P333" s="462"/>
      <c r="Q333" s="462"/>
      <c r="R333" s="462"/>
      <c r="S333" s="462"/>
      <c r="T333" s="462"/>
      <c r="U333" s="463"/>
    </row>
    <row r="334" spans="1:21" ht="39.75" customHeight="1" x14ac:dyDescent="0.25">
      <c r="A334" s="173">
        <f t="shared" si="1"/>
        <v>321</v>
      </c>
      <c r="B334" s="174"/>
      <c r="C334" s="175"/>
      <c r="D334" s="176"/>
      <c r="E334" s="177"/>
      <c r="F334" s="178"/>
      <c r="G334" s="178"/>
      <c r="H334" s="179"/>
      <c r="I334" s="180"/>
      <c r="J334" s="181"/>
      <c r="K334" s="182"/>
      <c r="L334" s="183"/>
      <c r="M334" s="184"/>
      <c r="N334" s="179"/>
      <c r="O334" s="801"/>
      <c r="P334" s="462"/>
      <c r="Q334" s="462"/>
      <c r="R334" s="462"/>
      <c r="S334" s="462"/>
      <c r="T334" s="462"/>
      <c r="U334" s="463"/>
    </row>
    <row r="335" spans="1:21" ht="39.75" customHeight="1" x14ac:dyDescent="0.25">
      <c r="A335" s="173">
        <f t="shared" si="1"/>
        <v>322</v>
      </c>
      <c r="B335" s="174"/>
      <c r="C335" s="175"/>
      <c r="D335" s="176"/>
      <c r="E335" s="177"/>
      <c r="F335" s="178"/>
      <c r="G335" s="178"/>
      <c r="H335" s="179"/>
      <c r="I335" s="180"/>
      <c r="J335" s="181"/>
      <c r="K335" s="182"/>
      <c r="L335" s="183"/>
      <c r="M335" s="184"/>
      <c r="N335" s="179"/>
      <c r="O335" s="801"/>
      <c r="P335" s="462"/>
      <c r="Q335" s="462"/>
      <c r="R335" s="462"/>
      <c r="S335" s="462"/>
      <c r="T335" s="462"/>
      <c r="U335" s="463"/>
    </row>
    <row r="336" spans="1:21" ht="39.75" customHeight="1" x14ac:dyDescent="0.25">
      <c r="A336" s="173">
        <f t="shared" si="1"/>
        <v>323</v>
      </c>
      <c r="B336" s="174"/>
      <c r="C336" s="175"/>
      <c r="D336" s="176"/>
      <c r="E336" s="177"/>
      <c r="F336" s="178"/>
      <c r="G336" s="178"/>
      <c r="H336" s="179"/>
      <c r="I336" s="180"/>
      <c r="J336" s="181"/>
      <c r="K336" s="182"/>
      <c r="L336" s="183"/>
      <c r="M336" s="184"/>
      <c r="N336" s="179"/>
      <c r="O336" s="801"/>
      <c r="P336" s="462"/>
      <c r="Q336" s="462"/>
      <c r="R336" s="462"/>
      <c r="S336" s="462"/>
      <c r="T336" s="462"/>
      <c r="U336" s="463"/>
    </row>
    <row r="337" spans="1:21" ht="39.75" customHeight="1" x14ac:dyDescent="0.25">
      <c r="A337" s="173">
        <f t="shared" si="1"/>
        <v>324</v>
      </c>
      <c r="B337" s="174"/>
      <c r="C337" s="175"/>
      <c r="D337" s="176"/>
      <c r="E337" s="177"/>
      <c r="F337" s="178"/>
      <c r="G337" s="178"/>
      <c r="H337" s="179"/>
      <c r="I337" s="180"/>
      <c r="J337" s="181"/>
      <c r="K337" s="182"/>
      <c r="L337" s="183"/>
      <c r="M337" s="184"/>
      <c r="N337" s="179"/>
      <c r="O337" s="801"/>
      <c r="P337" s="462"/>
      <c r="Q337" s="462"/>
      <c r="R337" s="462"/>
      <c r="S337" s="462"/>
      <c r="T337" s="462"/>
      <c r="U337" s="463"/>
    </row>
    <row r="338" spans="1:21" ht="39.75" customHeight="1" x14ac:dyDescent="0.25">
      <c r="A338" s="173">
        <f t="shared" si="1"/>
        <v>325</v>
      </c>
      <c r="B338" s="174"/>
      <c r="C338" s="175"/>
      <c r="D338" s="176"/>
      <c r="E338" s="177"/>
      <c r="F338" s="178"/>
      <c r="G338" s="178"/>
      <c r="H338" s="179"/>
      <c r="I338" s="180"/>
      <c r="J338" s="181"/>
      <c r="K338" s="182"/>
      <c r="L338" s="183"/>
      <c r="M338" s="184"/>
      <c r="N338" s="179"/>
      <c r="O338" s="801"/>
      <c r="P338" s="462"/>
      <c r="Q338" s="462"/>
      <c r="R338" s="462"/>
      <c r="S338" s="462"/>
      <c r="T338" s="462"/>
      <c r="U338" s="463"/>
    </row>
    <row r="339" spans="1:21" ht="39.75" customHeight="1" x14ac:dyDescent="0.25">
      <c r="A339" s="173">
        <f t="shared" si="1"/>
        <v>326</v>
      </c>
      <c r="B339" s="174"/>
      <c r="C339" s="175"/>
      <c r="D339" s="176"/>
      <c r="E339" s="177"/>
      <c r="F339" s="178"/>
      <c r="G339" s="178"/>
      <c r="H339" s="179"/>
      <c r="I339" s="180"/>
      <c r="J339" s="181"/>
      <c r="K339" s="182"/>
      <c r="L339" s="183"/>
      <c r="M339" s="184"/>
      <c r="N339" s="179"/>
      <c r="O339" s="801"/>
      <c r="P339" s="462"/>
      <c r="Q339" s="462"/>
      <c r="R339" s="462"/>
      <c r="S339" s="462"/>
      <c r="T339" s="462"/>
      <c r="U339" s="463"/>
    </row>
    <row r="340" spans="1:21" ht="39.75" customHeight="1" x14ac:dyDescent="0.25">
      <c r="A340" s="173">
        <f t="shared" si="1"/>
        <v>327</v>
      </c>
      <c r="B340" s="174"/>
      <c r="C340" s="175"/>
      <c r="D340" s="176"/>
      <c r="E340" s="177"/>
      <c r="F340" s="178"/>
      <c r="G340" s="178"/>
      <c r="H340" s="179"/>
      <c r="I340" s="180"/>
      <c r="J340" s="181"/>
      <c r="K340" s="182"/>
      <c r="L340" s="183"/>
      <c r="M340" s="184"/>
      <c r="N340" s="179"/>
      <c r="O340" s="801"/>
      <c r="P340" s="462"/>
      <c r="Q340" s="462"/>
      <c r="R340" s="462"/>
      <c r="S340" s="462"/>
      <c r="T340" s="462"/>
      <c r="U340" s="463"/>
    </row>
    <row r="341" spans="1:21" ht="39.75" customHeight="1" x14ac:dyDescent="0.25">
      <c r="A341" s="173">
        <f t="shared" si="1"/>
        <v>328</v>
      </c>
      <c r="B341" s="174"/>
      <c r="C341" s="175"/>
      <c r="D341" s="176"/>
      <c r="E341" s="177"/>
      <c r="F341" s="178"/>
      <c r="G341" s="178"/>
      <c r="H341" s="179"/>
      <c r="I341" s="180"/>
      <c r="J341" s="181"/>
      <c r="K341" s="182"/>
      <c r="L341" s="183"/>
      <c r="M341" s="184"/>
      <c r="N341" s="179"/>
      <c r="O341" s="801"/>
      <c r="P341" s="462"/>
      <c r="Q341" s="462"/>
      <c r="R341" s="462"/>
      <c r="S341" s="462"/>
      <c r="T341" s="462"/>
      <c r="U341" s="463"/>
    </row>
    <row r="342" spans="1:21" ht="39.75" customHeight="1" x14ac:dyDescent="0.25">
      <c r="A342" s="173">
        <f t="shared" si="1"/>
        <v>329</v>
      </c>
      <c r="B342" s="174"/>
      <c r="C342" s="175"/>
      <c r="D342" s="176"/>
      <c r="E342" s="177"/>
      <c r="F342" s="178"/>
      <c r="G342" s="178"/>
      <c r="H342" s="179"/>
      <c r="I342" s="180"/>
      <c r="J342" s="181"/>
      <c r="K342" s="182"/>
      <c r="L342" s="183"/>
      <c r="M342" s="184"/>
      <c r="N342" s="179"/>
      <c r="O342" s="801"/>
      <c r="P342" s="462"/>
      <c r="Q342" s="462"/>
      <c r="R342" s="462"/>
      <c r="S342" s="462"/>
      <c r="T342" s="462"/>
      <c r="U342" s="463"/>
    </row>
    <row r="343" spans="1:21" ht="39.75" customHeight="1" x14ac:dyDescent="0.25">
      <c r="A343" s="173">
        <f t="shared" si="1"/>
        <v>330</v>
      </c>
      <c r="B343" s="174"/>
      <c r="C343" s="175"/>
      <c r="D343" s="176"/>
      <c r="E343" s="177"/>
      <c r="F343" s="178"/>
      <c r="G343" s="178"/>
      <c r="H343" s="179"/>
      <c r="I343" s="180"/>
      <c r="J343" s="181"/>
      <c r="K343" s="182"/>
      <c r="L343" s="183"/>
      <c r="M343" s="184"/>
      <c r="N343" s="179"/>
      <c r="O343" s="801"/>
      <c r="P343" s="462"/>
      <c r="Q343" s="462"/>
      <c r="R343" s="462"/>
      <c r="S343" s="462"/>
      <c r="T343" s="462"/>
      <c r="U343" s="463"/>
    </row>
    <row r="344" spans="1:21" ht="39.75" customHeight="1" x14ac:dyDescent="0.25">
      <c r="A344" s="173">
        <f t="shared" si="1"/>
        <v>331</v>
      </c>
      <c r="B344" s="174"/>
      <c r="C344" s="175"/>
      <c r="D344" s="176"/>
      <c r="E344" s="177"/>
      <c r="F344" s="178"/>
      <c r="G344" s="178"/>
      <c r="H344" s="179"/>
      <c r="I344" s="180"/>
      <c r="J344" s="181"/>
      <c r="K344" s="182"/>
      <c r="L344" s="183"/>
      <c r="M344" s="184"/>
      <c r="N344" s="179"/>
      <c r="O344" s="801"/>
      <c r="P344" s="462"/>
      <c r="Q344" s="462"/>
      <c r="R344" s="462"/>
      <c r="S344" s="462"/>
      <c r="T344" s="462"/>
      <c r="U344" s="463"/>
    </row>
    <row r="345" spans="1:21" ht="39.75" customHeight="1" x14ac:dyDescent="0.25">
      <c r="A345" s="173">
        <f t="shared" si="1"/>
        <v>332</v>
      </c>
      <c r="B345" s="174"/>
      <c r="C345" s="175"/>
      <c r="D345" s="176"/>
      <c r="E345" s="177"/>
      <c r="F345" s="178"/>
      <c r="G345" s="178"/>
      <c r="H345" s="179"/>
      <c r="I345" s="180"/>
      <c r="J345" s="181"/>
      <c r="K345" s="182"/>
      <c r="L345" s="183"/>
      <c r="M345" s="184"/>
      <c r="N345" s="179"/>
      <c r="O345" s="801"/>
      <c r="P345" s="462"/>
      <c r="Q345" s="462"/>
      <c r="R345" s="462"/>
      <c r="S345" s="462"/>
      <c r="T345" s="462"/>
      <c r="U345" s="463"/>
    </row>
    <row r="346" spans="1:21" ht="39.75" customHeight="1" x14ac:dyDescent="0.25">
      <c r="A346" s="173">
        <f t="shared" si="1"/>
        <v>333</v>
      </c>
      <c r="B346" s="174"/>
      <c r="C346" s="175"/>
      <c r="D346" s="176"/>
      <c r="E346" s="177"/>
      <c r="F346" s="178"/>
      <c r="G346" s="178"/>
      <c r="H346" s="179"/>
      <c r="I346" s="180"/>
      <c r="J346" s="181"/>
      <c r="K346" s="182"/>
      <c r="L346" s="183"/>
      <c r="M346" s="184"/>
      <c r="N346" s="179"/>
      <c r="O346" s="801"/>
      <c r="P346" s="462"/>
      <c r="Q346" s="462"/>
      <c r="R346" s="462"/>
      <c r="S346" s="462"/>
      <c r="T346" s="462"/>
      <c r="U346" s="463"/>
    </row>
    <row r="347" spans="1:21" ht="39.75" customHeight="1" x14ac:dyDescent="0.25">
      <c r="A347" s="173">
        <f t="shared" si="1"/>
        <v>334</v>
      </c>
      <c r="B347" s="174"/>
      <c r="C347" s="175"/>
      <c r="D347" s="176"/>
      <c r="E347" s="177"/>
      <c r="F347" s="178"/>
      <c r="G347" s="178"/>
      <c r="H347" s="179"/>
      <c r="I347" s="180"/>
      <c r="J347" s="181"/>
      <c r="K347" s="182"/>
      <c r="L347" s="183"/>
      <c r="M347" s="184"/>
      <c r="N347" s="179"/>
      <c r="O347" s="801"/>
      <c r="P347" s="462"/>
      <c r="Q347" s="462"/>
      <c r="R347" s="462"/>
      <c r="S347" s="462"/>
      <c r="T347" s="462"/>
      <c r="U347" s="463"/>
    </row>
    <row r="348" spans="1:21" ht="39.75" customHeight="1" x14ac:dyDescent="0.25">
      <c r="A348" s="173">
        <f t="shared" si="1"/>
        <v>335</v>
      </c>
      <c r="B348" s="174"/>
      <c r="C348" s="175"/>
      <c r="D348" s="176"/>
      <c r="E348" s="177"/>
      <c r="F348" s="178"/>
      <c r="G348" s="178"/>
      <c r="H348" s="179"/>
      <c r="I348" s="180"/>
      <c r="J348" s="181"/>
      <c r="K348" s="182"/>
      <c r="L348" s="183"/>
      <c r="M348" s="184"/>
      <c r="N348" s="179"/>
      <c r="O348" s="801"/>
      <c r="P348" s="462"/>
      <c r="Q348" s="462"/>
      <c r="R348" s="462"/>
      <c r="S348" s="462"/>
      <c r="T348" s="462"/>
      <c r="U348" s="463"/>
    </row>
    <row r="349" spans="1:21" ht="39.75" customHeight="1" x14ac:dyDescent="0.25">
      <c r="A349" s="173">
        <f t="shared" si="1"/>
        <v>336</v>
      </c>
      <c r="B349" s="174"/>
      <c r="C349" s="175"/>
      <c r="D349" s="176"/>
      <c r="E349" s="177"/>
      <c r="F349" s="178"/>
      <c r="G349" s="178"/>
      <c r="H349" s="179"/>
      <c r="I349" s="180"/>
      <c r="J349" s="181"/>
      <c r="K349" s="182"/>
      <c r="L349" s="183"/>
      <c r="M349" s="184"/>
      <c r="N349" s="179"/>
      <c r="O349" s="801"/>
      <c r="P349" s="462"/>
      <c r="Q349" s="462"/>
      <c r="R349" s="462"/>
      <c r="S349" s="462"/>
      <c r="T349" s="462"/>
      <c r="U349" s="463"/>
    </row>
    <row r="350" spans="1:21" ht="39.75" customHeight="1" x14ac:dyDescent="0.25">
      <c r="A350" s="173">
        <f t="shared" si="1"/>
        <v>337</v>
      </c>
      <c r="B350" s="174"/>
      <c r="C350" s="175"/>
      <c r="D350" s="176"/>
      <c r="E350" s="177"/>
      <c r="F350" s="178"/>
      <c r="G350" s="178"/>
      <c r="H350" s="179"/>
      <c r="I350" s="180"/>
      <c r="J350" s="181"/>
      <c r="K350" s="182"/>
      <c r="L350" s="183"/>
      <c r="M350" s="184"/>
      <c r="N350" s="179"/>
      <c r="O350" s="801"/>
      <c r="P350" s="462"/>
      <c r="Q350" s="462"/>
      <c r="R350" s="462"/>
      <c r="S350" s="462"/>
      <c r="T350" s="462"/>
      <c r="U350" s="463"/>
    </row>
    <row r="351" spans="1:21" ht="39.75" customHeight="1" x14ac:dyDescent="0.25">
      <c r="A351" s="173">
        <f t="shared" si="1"/>
        <v>338</v>
      </c>
      <c r="B351" s="174"/>
      <c r="C351" s="175"/>
      <c r="D351" s="176"/>
      <c r="E351" s="177"/>
      <c r="F351" s="178"/>
      <c r="G351" s="178"/>
      <c r="H351" s="179"/>
      <c r="I351" s="180"/>
      <c r="J351" s="181"/>
      <c r="K351" s="182"/>
      <c r="L351" s="183"/>
      <c r="M351" s="184"/>
      <c r="N351" s="179"/>
      <c r="O351" s="801"/>
      <c r="P351" s="462"/>
      <c r="Q351" s="462"/>
      <c r="R351" s="462"/>
      <c r="S351" s="462"/>
      <c r="T351" s="462"/>
      <c r="U351" s="463"/>
    </row>
    <row r="352" spans="1:21" ht="39.75" customHeight="1" x14ac:dyDescent="0.25">
      <c r="A352" s="173">
        <f t="shared" si="1"/>
        <v>339</v>
      </c>
      <c r="B352" s="174"/>
      <c r="C352" s="175"/>
      <c r="D352" s="176"/>
      <c r="E352" s="177"/>
      <c r="F352" s="178"/>
      <c r="G352" s="178"/>
      <c r="H352" s="179"/>
      <c r="I352" s="180"/>
      <c r="J352" s="181"/>
      <c r="K352" s="182"/>
      <c r="L352" s="183"/>
      <c r="M352" s="184"/>
      <c r="N352" s="179"/>
      <c r="O352" s="801"/>
      <c r="P352" s="462"/>
      <c r="Q352" s="462"/>
      <c r="R352" s="462"/>
      <c r="S352" s="462"/>
      <c r="T352" s="462"/>
      <c r="U352" s="463"/>
    </row>
    <row r="353" spans="1:21" ht="39.75" customHeight="1" x14ac:dyDescent="0.25">
      <c r="A353" s="173">
        <f t="shared" si="1"/>
        <v>340</v>
      </c>
      <c r="B353" s="174"/>
      <c r="C353" s="175"/>
      <c r="D353" s="176"/>
      <c r="E353" s="177"/>
      <c r="F353" s="178"/>
      <c r="G353" s="178"/>
      <c r="H353" s="179"/>
      <c r="I353" s="180"/>
      <c r="J353" s="181"/>
      <c r="K353" s="182"/>
      <c r="L353" s="183"/>
      <c r="M353" s="184"/>
      <c r="N353" s="179"/>
      <c r="O353" s="801"/>
      <c r="P353" s="462"/>
      <c r="Q353" s="462"/>
      <c r="R353" s="462"/>
      <c r="S353" s="462"/>
      <c r="T353" s="462"/>
      <c r="U353" s="463"/>
    </row>
    <row r="354" spans="1:21" ht="39.75" customHeight="1" x14ac:dyDescent="0.25">
      <c r="A354" s="173">
        <f t="shared" si="1"/>
        <v>341</v>
      </c>
      <c r="B354" s="174"/>
      <c r="C354" s="175"/>
      <c r="D354" s="176"/>
      <c r="E354" s="177"/>
      <c r="F354" s="178"/>
      <c r="G354" s="178"/>
      <c r="H354" s="179"/>
      <c r="I354" s="180"/>
      <c r="J354" s="181"/>
      <c r="K354" s="182"/>
      <c r="L354" s="183"/>
      <c r="M354" s="184"/>
      <c r="N354" s="179"/>
      <c r="O354" s="801"/>
      <c r="P354" s="462"/>
      <c r="Q354" s="462"/>
      <c r="R354" s="462"/>
      <c r="S354" s="462"/>
      <c r="T354" s="462"/>
      <c r="U354" s="463"/>
    </row>
    <row r="355" spans="1:21" ht="39.75" customHeight="1" x14ac:dyDescent="0.25">
      <c r="A355" s="173">
        <f t="shared" si="1"/>
        <v>342</v>
      </c>
      <c r="B355" s="174"/>
      <c r="C355" s="175"/>
      <c r="D355" s="176"/>
      <c r="E355" s="177"/>
      <c r="F355" s="178"/>
      <c r="G355" s="178"/>
      <c r="H355" s="179"/>
      <c r="I355" s="180"/>
      <c r="J355" s="181"/>
      <c r="K355" s="182"/>
      <c r="L355" s="183"/>
      <c r="M355" s="184"/>
      <c r="N355" s="179"/>
      <c r="O355" s="801"/>
      <c r="P355" s="462"/>
      <c r="Q355" s="462"/>
      <c r="R355" s="462"/>
      <c r="S355" s="462"/>
      <c r="T355" s="462"/>
      <c r="U355" s="463"/>
    </row>
    <row r="356" spans="1:21" ht="39.75" customHeight="1" x14ac:dyDescent="0.25">
      <c r="A356" s="173">
        <f t="shared" si="1"/>
        <v>343</v>
      </c>
      <c r="B356" s="174"/>
      <c r="C356" s="175"/>
      <c r="D356" s="176"/>
      <c r="E356" s="177"/>
      <c r="F356" s="178"/>
      <c r="G356" s="178"/>
      <c r="H356" s="179"/>
      <c r="I356" s="180"/>
      <c r="J356" s="181"/>
      <c r="K356" s="182"/>
      <c r="L356" s="183"/>
      <c r="M356" s="184"/>
      <c r="N356" s="179"/>
      <c r="O356" s="801"/>
      <c r="P356" s="462"/>
      <c r="Q356" s="462"/>
      <c r="R356" s="462"/>
      <c r="S356" s="462"/>
      <c r="T356" s="462"/>
      <c r="U356" s="463"/>
    </row>
    <row r="357" spans="1:21" ht="39.75" customHeight="1" x14ac:dyDescent="0.25">
      <c r="A357" s="173">
        <f t="shared" si="1"/>
        <v>344</v>
      </c>
      <c r="B357" s="174"/>
      <c r="C357" s="175"/>
      <c r="D357" s="176"/>
      <c r="E357" s="177"/>
      <c r="F357" s="178"/>
      <c r="G357" s="178"/>
      <c r="H357" s="179"/>
      <c r="I357" s="180"/>
      <c r="J357" s="181"/>
      <c r="K357" s="182"/>
      <c r="L357" s="183"/>
      <c r="M357" s="184"/>
      <c r="N357" s="179"/>
      <c r="O357" s="801"/>
      <c r="P357" s="462"/>
      <c r="Q357" s="462"/>
      <c r="R357" s="462"/>
      <c r="S357" s="462"/>
      <c r="T357" s="462"/>
      <c r="U357" s="463"/>
    </row>
    <row r="358" spans="1:21" ht="39.75" customHeight="1" x14ac:dyDescent="0.25">
      <c r="A358" s="173">
        <f t="shared" si="1"/>
        <v>345</v>
      </c>
      <c r="B358" s="174"/>
      <c r="C358" s="175"/>
      <c r="D358" s="176"/>
      <c r="E358" s="177"/>
      <c r="F358" s="178"/>
      <c r="G358" s="178"/>
      <c r="H358" s="179"/>
      <c r="I358" s="180"/>
      <c r="J358" s="181"/>
      <c r="K358" s="182"/>
      <c r="L358" s="183"/>
      <c r="M358" s="184"/>
      <c r="N358" s="179"/>
      <c r="O358" s="801"/>
      <c r="P358" s="462"/>
      <c r="Q358" s="462"/>
      <c r="R358" s="462"/>
      <c r="S358" s="462"/>
      <c r="T358" s="462"/>
      <c r="U358" s="463"/>
    </row>
    <row r="359" spans="1:21" ht="39.75" customHeight="1" x14ac:dyDescent="0.25">
      <c r="A359" s="173">
        <f t="shared" si="1"/>
        <v>346</v>
      </c>
      <c r="B359" s="174"/>
      <c r="C359" s="175"/>
      <c r="D359" s="176"/>
      <c r="E359" s="177"/>
      <c r="F359" s="178"/>
      <c r="G359" s="178"/>
      <c r="H359" s="179"/>
      <c r="I359" s="180"/>
      <c r="J359" s="181"/>
      <c r="K359" s="182"/>
      <c r="L359" s="183"/>
      <c r="M359" s="184"/>
      <c r="N359" s="179"/>
      <c r="O359" s="801"/>
      <c r="P359" s="462"/>
      <c r="Q359" s="462"/>
      <c r="R359" s="462"/>
      <c r="S359" s="462"/>
      <c r="T359" s="462"/>
      <c r="U359" s="463"/>
    </row>
    <row r="360" spans="1:21" ht="39.75" customHeight="1" x14ac:dyDescent="0.25">
      <c r="A360" s="173">
        <f t="shared" si="1"/>
        <v>347</v>
      </c>
      <c r="B360" s="174"/>
      <c r="C360" s="175"/>
      <c r="D360" s="176"/>
      <c r="E360" s="177"/>
      <c r="F360" s="178"/>
      <c r="G360" s="178"/>
      <c r="H360" s="179"/>
      <c r="I360" s="180"/>
      <c r="J360" s="181"/>
      <c r="K360" s="182"/>
      <c r="L360" s="183"/>
      <c r="M360" s="184"/>
      <c r="N360" s="179"/>
      <c r="O360" s="801"/>
      <c r="P360" s="462"/>
      <c r="Q360" s="462"/>
      <c r="R360" s="462"/>
      <c r="S360" s="462"/>
      <c r="T360" s="462"/>
      <c r="U360" s="463"/>
    </row>
    <row r="361" spans="1:21" ht="39.75" customHeight="1" x14ac:dyDescent="0.25">
      <c r="A361" s="173">
        <f t="shared" si="1"/>
        <v>348</v>
      </c>
      <c r="B361" s="174"/>
      <c r="C361" s="175"/>
      <c r="D361" s="176"/>
      <c r="E361" s="177"/>
      <c r="F361" s="178"/>
      <c r="G361" s="178"/>
      <c r="H361" s="179"/>
      <c r="I361" s="180"/>
      <c r="J361" s="181"/>
      <c r="K361" s="182"/>
      <c r="L361" s="183"/>
      <c r="M361" s="184"/>
      <c r="N361" s="179"/>
      <c r="O361" s="801"/>
      <c r="P361" s="462"/>
      <c r="Q361" s="462"/>
      <c r="R361" s="462"/>
      <c r="S361" s="462"/>
      <c r="T361" s="462"/>
      <c r="U361" s="463"/>
    </row>
    <row r="362" spans="1:21" ht="39.75" customHeight="1" x14ac:dyDescent="0.25">
      <c r="A362" s="173">
        <f t="shared" si="1"/>
        <v>349</v>
      </c>
      <c r="B362" s="174"/>
      <c r="C362" s="175"/>
      <c r="D362" s="176"/>
      <c r="E362" s="177"/>
      <c r="F362" s="178"/>
      <c r="G362" s="178"/>
      <c r="H362" s="179"/>
      <c r="I362" s="180"/>
      <c r="J362" s="181"/>
      <c r="K362" s="182"/>
      <c r="L362" s="183"/>
      <c r="M362" s="184"/>
      <c r="N362" s="179"/>
      <c r="O362" s="801"/>
      <c r="P362" s="462"/>
      <c r="Q362" s="462"/>
      <c r="R362" s="462"/>
      <c r="S362" s="462"/>
      <c r="T362" s="462"/>
      <c r="U362" s="463"/>
    </row>
    <row r="363" spans="1:21" ht="39.75" customHeight="1" x14ac:dyDescent="0.25">
      <c r="A363" s="173">
        <f t="shared" si="1"/>
        <v>350</v>
      </c>
      <c r="B363" s="174"/>
      <c r="C363" s="175"/>
      <c r="D363" s="176"/>
      <c r="E363" s="177"/>
      <c r="F363" s="178"/>
      <c r="G363" s="178"/>
      <c r="H363" s="179"/>
      <c r="I363" s="180"/>
      <c r="J363" s="181"/>
      <c r="K363" s="182"/>
      <c r="L363" s="183"/>
      <c r="M363" s="184"/>
      <c r="N363" s="179"/>
      <c r="O363" s="801"/>
      <c r="P363" s="462"/>
      <c r="Q363" s="462"/>
      <c r="R363" s="462"/>
      <c r="S363" s="462"/>
      <c r="T363" s="462"/>
      <c r="U363" s="463"/>
    </row>
    <row r="364" spans="1:21" ht="39.75" customHeight="1" x14ac:dyDescent="0.25">
      <c r="A364" s="173">
        <f t="shared" si="1"/>
        <v>351</v>
      </c>
      <c r="B364" s="174"/>
      <c r="C364" s="175"/>
      <c r="D364" s="176"/>
      <c r="E364" s="177"/>
      <c r="F364" s="178"/>
      <c r="G364" s="178"/>
      <c r="H364" s="179"/>
      <c r="I364" s="180"/>
      <c r="J364" s="181"/>
      <c r="K364" s="182"/>
      <c r="L364" s="183"/>
      <c r="M364" s="184"/>
      <c r="N364" s="179"/>
      <c r="O364" s="801"/>
      <c r="P364" s="462"/>
      <c r="Q364" s="462"/>
      <c r="R364" s="462"/>
      <c r="S364" s="462"/>
      <c r="T364" s="462"/>
      <c r="U364" s="463"/>
    </row>
    <row r="365" spans="1:21" ht="39.75" customHeight="1" x14ac:dyDescent="0.25">
      <c r="A365" s="173">
        <f t="shared" si="1"/>
        <v>352</v>
      </c>
      <c r="B365" s="174"/>
      <c r="C365" s="175"/>
      <c r="D365" s="176"/>
      <c r="E365" s="177"/>
      <c r="F365" s="178"/>
      <c r="G365" s="178"/>
      <c r="H365" s="179"/>
      <c r="I365" s="180"/>
      <c r="J365" s="181"/>
      <c r="K365" s="182"/>
      <c r="L365" s="183"/>
      <c r="M365" s="184"/>
      <c r="N365" s="179"/>
      <c r="O365" s="801"/>
      <c r="P365" s="462"/>
      <c r="Q365" s="462"/>
      <c r="R365" s="462"/>
      <c r="S365" s="462"/>
      <c r="T365" s="462"/>
      <c r="U365" s="463"/>
    </row>
    <row r="366" spans="1:21" ht="39.75" customHeight="1" x14ac:dyDescent="0.25">
      <c r="A366" s="173">
        <f t="shared" si="1"/>
        <v>353</v>
      </c>
      <c r="B366" s="174"/>
      <c r="C366" s="175"/>
      <c r="D366" s="176"/>
      <c r="E366" s="177"/>
      <c r="F366" s="178"/>
      <c r="G366" s="178"/>
      <c r="H366" s="179"/>
      <c r="I366" s="180"/>
      <c r="J366" s="181"/>
      <c r="K366" s="182"/>
      <c r="L366" s="183"/>
      <c r="M366" s="184"/>
      <c r="N366" s="179"/>
      <c r="O366" s="801"/>
      <c r="P366" s="462"/>
      <c r="Q366" s="462"/>
      <c r="R366" s="462"/>
      <c r="S366" s="462"/>
      <c r="T366" s="462"/>
      <c r="U366" s="463"/>
    </row>
    <row r="367" spans="1:21" ht="39.75" customHeight="1" x14ac:dyDescent="0.25">
      <c r="A367" s="173">
        <f t="shared" si="1"/>
        <v>354</v>
      </c>
      <c r="B367" s="174"/>
      <c r="C367" s="175"/>
      <c r="D367" s="176"/>
      <c r="E367" s="177"/>
      <c r="F367" s="178"/>
      <c r="G367" s="178"/>
      <c r="H367" s="179"/>
      <c r="I367" s="180"/>
      <c r="J367" s="181"/>
      <c r="K367" s="182"/>
      <c r="L367" s="183"/>
      <c r="M367" s="184"/>
      <c r="N367" s="179"/>
      <c r="O367" s="801"/>
      <c r="P367" s="462"/>
      <c r="Q367" s="462"/>
      <c r="R367" s="462"/>
      <c r="S367" s="462"/>
      <c r="T367" s="462"/>
      <c r="U367" s="463"/>
    </row>
    <row r="368" spans="1:21" ht="39.75" customHeight="1" x14ac:dyDescent="0.25">
      <c r="A368" s="173">
        <f t="shared" si="1"/>
        <v>355</v>
      </c>
      <c r="B368" s="174"/>
      <c r="C368" s="175"/>
      <c r="D368" s="176"/>
      <c r="E368" s="177"/>
      <c r="F368" s="178"/>
      <c r="G368" s="178"/>
      <c r="H368" s="179"/>
      <c r="I368" s="180"/>
      <c r="J368" s="181"/>
      <c r="K368" s="182"/>
      <c r="L368" s="183"/>
      <c r="M368" s="184"/>
      <c r="N368" s="179"/>
      <c r="O368" s="801"/>
      <c r="P368" s="462"/>
      <c r="Q368" s="462"/>
      <c r="R368" s="462"/>
      <c r="S368" s="462"/>
      <c r="T368" s="462"/>
      <c r="U368" s="463"/>
    </row>
    <row r="369" spans="1:21" ht="39.75" customHeight="1" x14ac:dyDescent="0.25">
      <c r="A369" s="173">
        <f t="shared" si="1"/>
        <v>356</v>
      </c>
      <c r="B369" s="174"/>
      <c r="C369" s="175"/>
      <c r="D369" s="176"/>
      <c r="E369" s="177"/>
      <c r="F369" s="178"/>
      <c r="G369" s="178"/>
      <c r="H369" s="179"/>
      <c r="I369" s="180"/>
      <c r="J369" s="181"/>
      <c r="K369" s="182"/>
      <c r="L369" s="183"/>
      <c r="M369" s="184"/>
      <c r="N369" s="179"/>
      <c r="O369" s="801"/>
      <c r="P369" s="462"/>
      <c r="Q369" s="462"/>
      <c r="R369" s="462"/>
      <c r="S369" s="462"/>
      <c r="T369" s="462"/>
      <c r="U369" s="463"/>
    </row>
    <row r="370" spans="1:21" ht="39.75" customHeight="1" x14ac:dyDescent="0.25">
      <c r="A370" s="173">
        <f t="shared" si="1"/>
        <v>357</v>
      </c>
      <c r="B370" s="174"/>
      <c r="C370" s="175"/>
      <c r="D370" s="176"/>
      <c r="E370" s="177"/>
      <c r="F370" s="178"/>
      <c r="G370" s="178"/>
      <c r="H370" s="179"/>
      <c r="I370" s="180"/>
      <c r="J370" s="181"/>
      <c r="K370" s="182"/>
      <c r="L370" s="183"/>
      <c r="M370" s="184"/>
      <c r="N370" s="179"/>
      <c r="O370" s="801"/>
      <c r="P370" s="462"/>
      <c r="Q370" s="462"/>
      <c r="R370" s="462"/>
      <c r="S370" s="462"/>
      <c r="T370" s="462"/>
      <c r="U370" s="463"/>
    </row>
    <row r="371" spans="1:21" ht="39.75" customHeight="1" x14ac:dyDescent="0.25">
      <c r="A371" s="173">
        <f t="shared" si="1"/>
        <v>358</v>
      </c>
      <c r="B371" s="174"/>
      <c r="C371" s="175"/>
      <c r="D371" s="176"/>
      <c r="E371" s="177"/>
      <c r="F371" s="178"/>
      <c r="G371" s="178"/>
      <c r="H371" s="179"/>
      <c r="I371" s="180"/>
      <c r="J371" s="181"/>
      <c r="K371" s="182"/>
      <c r="L371" s="183"/>
      <c r="M371" s="184"/>
      <c r="N371" s="179"/>
      <c r="O371" s="801"/>
      <c r="P371" s="462"/>
      <c r="Q371" s="462"/>
      <c r="R371" s="462"/>
      <c r="S371" s="462"/>
      <c r="T371" s="462"/>
      <c r="U371" s="463"/>
    </row>
    <row r="372" spans="1:21" ht="39.75" customHeight="1" x14ac:dyDescent="0.25">
      <c r="A372" s="173">
        <f t="shared" si="1"/>
        <v>359</v>
      </c>
      <c r="B372" s="174"/>
      <c r="C372" s="175"/>
      <c r="D372" s="176"/>
      <c r="E372" s="177"/>
      <c r="F372" s="178"/>
      <c r="G372" s="178"/>
      <c r="H372" s="179"/>
      <c r="I372" s="180"/>
      <c r="J372" s="181"/>
      <c r="K372" s="182"/>
      <c r="L372" s="183"/>
      <c r="M372" s="184"/>
      <c r="N372" s="179"/>
      <c r="O372" s="801"/>
      <c r="P372" s="462"/>
      <c r="Q372" s="462"/>
      <c r="R372" s="462"/>
      <c r="S372" s="462"/>
      <c r="T372" s="462"/>
      <c r="U372" s="463"/>
    </row>
    <row r="373" spans="1:21" ht="39.75" customHeight="1" x14ac:dyDescent="0.25">
      <c r="A373" s="173">
        <f t="shared" si="1"/>
        <v>360</v>
      </c>
      <c r="B373" s="174"/>
      <c r="C373" s="175"/>
      <c r="D373" s="176"/>
      <c r="E373" s="177"/>
      <c r="F373" s="178"/>
      <c r="G373" s="178"/>
      <c r="H373" s="179"/>
      <c r="I373" s="180"/>
      <c r="J373" s="181"/>
      <c r="K373" s="182"/>
      <c r="L373" s="183"/>
      <c r="M373" s="184"/>
      <c r="N373" s="179"/>
      <c r="O373" s="801"/>
      <c r="P373" s="462"/>
      <c r="Q373" s="462"/>
      <c r="R373" s="462"/>
      <c r="S373" s="462"/>
      <c r="T373" s="462"/>
      <c r="U373" s="463"/>
    </row>
    <row r="374" spans="1:21" ht="39.75" customHeight="1" x14ac:dyDescent="0.25">
      <c r="A374" s="173">
        <f t="shared" si="1"/>
        <v>361</v>
      </c>
      <c r="B374" s="174"/>
      <c r="C374" s="175"/>
      <c r="D374" s="176"/>
      <c r="E374" s="177"/>
      <c r="F374" s="178"/>
      <c r="G374" s="178"/>
      <c r="H374" s="179"/>
      <c r="I374" s="180"/>
      <c r="J374" s="181"/>
      <c r="K374" s="182"/>
      <c r="L374" s="183"/>
      <c r="M374" s="184"/>
      <c r="N374" s="179"/>
      <c r="O374" s="801"/>
      <c r="P374" s="462"/>
      <c r="Q374" s="462"/>
      <c r="R374" s="462"/>
      <c r="S374" s="462"/>
      <c r="T374" s="462"/>
      <c r="U374" s="463"/>
    </row>
    <row r="375" spans="1:21" ht="39.75" customHeight="1" x14ac:dyDescent="0.25">
      <c r="A375" s="173">
        <f t="shared" si="1"/>
        <v>362</v>
      </c>
      <c r="B375" s="174"/>
      <c r="C375" s="175"/>
      <c r="D375" s="176"/>
      <c r="E375" s="177"/>
      <c r="F375" s="178"/>
      <c r="G375" s="178"/>
      <c r="H375" s="179"/>
      <c r="I375" s="180"/>
      <c r="J375" s="181"/>
      <c r="K375" s="182"/>
      <c r="L375" s="183"/>
      <c r="M375" s="184"/>
      <c r="N375" s="179"/>
      <c r="O375" s="801"/>
      <c r="P375" s="462"/>
      <c r="Q375" s="462"/>
      <c r="R375" s="462"/>
      <c r="S375" s="462"/>
      <c r="T375" s="462"/>
      <c r="U375" s="463"/>
    </row>
    <row r="376" spans="1:21" ht="39.75" customHeight="1" x14ac:dyDescent="0.25">
      <c r="A376" s="173">
        <f t="shared" si="1"/>
        <v>363</v>
      </c>
      <c r="B376" s="174"/>
      <c r="C376" s="175"/>
      <c r="D376" s="176"/>
      <c r="E376" s="177"/>
      <c r="F376" s="178"/>
      <c r="G376" s="178"/>
      <c r="H376" s="179"/>
      <c r="I376" s="180"/>
      <c r="J376" s="181"/>
      <c r="K376" s="182"/>
      <c r="L376" s="183"/>
      <c r="M376" s="184"/>
      <c r="N376" s="179"/>
      <c r="O376" s="801"/>
      <c r="P376" s="462"/>
      <c r="Q376" s="462"/>
      <c r="R376" s="462"/>
      <c r="S376" s="462"/>
      <c r="T376" s="462"/>
      <c r="U376" s="463"/>
    </row>
    <row r="377" spans="1:21" ht="39.75" customHeight="1" x14ac:dyDescent="0.25">
      <c r="A377" s="173">
        <f t="shared" si="1"/>
        <v>364</v>
      </c>
      <c r="B377" s="174"/>
      <c r="C377" s="175"/>
      <c r="D377" s="176"/>
      <c r="E377" s="177"/>
      <c r="F377" s="178"/>
      <c r="G377" s="178"/>
      <c r="H377" s="179"/>
      <c r="I377" s="180"/>
      <c r="J377" s="181"/>
      <c r="K377" s="182"/>
      <c r="L377" s="183"/>
      <c r="M377" s="184"/>
      <c r="N377" s="179"/>
      <c r="O377" s="801"/>
      <c r="P377" s="462"/>
      <c r="Q377" s="462"/>
      <c r="R377" s="462"/>
      <c r="S377" s="462"/>
      <c r="T377" s="462"/>
      <c r="U377" s="463"/>
    </row>
    <row r="378" spans="1:21" ht="39.75" customHeight="1" x14ac:dyDescent="0.25">
      <c r="A378" s="173">
        <f t="shared" si="1"/>
        <v>365</v>
      </c>
      <c r="B378" s="174"/>
      <c r="C378" s="175"/>
      <c r="D378" s="176"/>
      <c r="E378" s="177"/>
      <c r="F378" s="178"/>
      <c r="G378" s="178"/>
      <c r="H378" s="179"/>
      <c r="I378" s="180"/>
      <c r="J378" s="181"/>
      <c r="K378" s="182"/>
      <c r="L378" s="183"/>
      <c r="M378" s="184"/>
      <c r="N378" s="179"/>
      <c r="O378" s="801"/>
      <c r="P378" s="462"/>
      <c r="Q378" s="462"/>
      <c r="R378" s="462"/>
      <c r="S378" s="462"/>
      <c r="T378" s="462"/>
      <c r="U378" s="463"/>
    </row>
    <row r="379" spans="1:21" ht="39.75" customHeight="1" x14ac:dyDescent="0.25">
      <c r="A379" s="173">
        <f t="shared" si="1"/>
        <v>366</v>
      </c>
      <c r="B379" s="174"/>
      <c r="C379" s="175"/>
      <c r="D379" s="176"/>
      <c r="E379" s="177"/>
      <c r="F379" s="178"/>
      <c r="G379" s="178"/>
      <c r="H379" s="179"/>
      <c r="I379" s="180"/>
      <c r="J379" s="181"/>
      <c r="K379" s="182"/>
      <c r="L379" s="183"/>
      <c r="M379" s="184"/>
      <c r="N379" s="179"/>
      <c r="O379" s="801"/>
      <c r="P379" s="462"/>
      <c r="Q379" s="462"/>
      <c r="R379" s="462"/>
      <c r="S379" s="462"/>
      <c r="T379" s="462"/>
      <c r="U379" s="463"/>
    </row>
    <row r="380" spans="1:21" ht="39.75" customHeight="1" x14ac:dyDescent="0.25">
      <c r="A380" s="173">
        <f t="shared" si="1"/>
        <v>367</v>
      </c>
      <c r="B380" s="174"/>
      <c r="C380" s="175"/>
      <c r="D380" s="176"/>
      <c r="E380" s="177"/>
      <c r="F380" s="178"/>
      <c r="G380" s="178"/>
      <c r="H380" s="179"/>
      <c r="I380" s="180"/>
      <c r="J380" s="181"/>
      <c r="K380" s="182"/>
      <c r="L380" s="183"/>
      <c r="M380" s="184"/>
      <c r="N380" s="179"/>
      <c r="O380" s="801"/>
      <c r="P380" s="462"/>
      <c r="Q380" s="462"/>
      <c r="R380" s="462"/>
      <c r="S380" s="462"/>
      <c r="T380" s="462"/>
      <c r="U380" s="463"/>
    </row>
    <row r="381" spans="1:21" ht="39.75" customHeight="1" x14ac:dyDescent="0.25">
      <c r="A381" s="173">
        <f t="shared" si="1"/>
        <v>368</v>
      </c>
      <c r="B381" s="174"/>
      <c r="C381" s="175"/>
      <c r="D381" s="176"/>
      <c r="E381" s="177"/>
      <c r="F381" s="178"/>
      <c r="G381" s="178"/>
      <c r="H381" s="179"/>
      <c r="I381" s="180"/>
      <c r="J381" s="181"/>
      <c r="K381" s="182"/>
      <c r="L381" s="183"/>
      <c r="M381" s="184"/>
      <c r="N381" s="179"/>
      <c r="O381" s="801"/>
      <c r="P381" s="462"/>
      <c r="Q381" s="462"/>
      <c r="R381" s="462"/>
      <c r="S381" s="462"/>
      <c r="T381" s="462"/>
      <c r="U381" s="463"/>
    </row>
    <row r="382" spans="1:21" ht="39.75" customHeight="1" x14ac:dyDescent="0.25">
      <c r="A382" s="173">
        <f t="shared" si="1"/>
        <v>369</v>
      </c>
      <c r="B382" s="174"/>
      <c r="C382" s="175"/>
      <c r="D382" s="176"/>
      <c r="E382" s="177"/>
      <c r="F382" s="178"/>
      <c r="G382" s="178"/>
      <c r="H382" s="179"/>
      <c r="I382" s="180"/>
      <c r="J382" s="181"/>
      <c r="K382" s="182"/>
      <c r="L382" s="183"/>
      <c r="M382" s="184"/>
      <c r="N382" s="179"/>
      <c r="O382" s="801"/>
      <c r="P382" s="462"/>
      <c r="Q382" s="462"/>
      <c r="R382" s="462"/>
      <c r="S382" s="462"/>
      <c r="T382" s="462"/>
      <c r="U382" s="463"/>
    </row>
    <row r="383" spans="1:21" ht="39.75" customHeight="1" x14ac:dyDescent="0.25">
      <c r="A383" s="173">
        <f t="shared" si="1"/>
        <v>370</v>
      </c>
      <c r="B383" s="174"/>
      <c r="C383" s="175"/>
      <c r="D383" s="176"/>
      <c r="E383" s="177"/>
      <c r="F383" s="178"/>
      <c r="G383" s="178"/>
      <c r="H383" s="179"/>
      <c r="I383" s="180"/>
      <c r="J383" s="181"/>
      <c r="K383" s="182"/>
      <c r="L383" s="183"/>
      <c r="M383" s="184"/>
      <c r="N383" s="179"/>
      <c r="O383" s="801"/>
      <c r="P383" s="462"/>
      <c r="Q383" s="462"/>
      <c r="R383" s="462"/>
      <c r="S383" s="462"/>
      <c r="T383" s="462"/>
      <c r="U383" s="463"/>
    </row>
    <row r="384" spans="1:21" ht="39.75" customHeight="1" x14ac:dyDescent="0.25">
      <c r="A384" s="173">
        <f t="shared" si="1"/>
        <v>371</v>
      </c>
      <c r="B384" s="174"/>
      <c r="C384" s="175"/>
      <c r="D384" s="176"/>
      <c r="E384" s="177"/>
      <c r="F384" s="178"/>
      <c r="G384" s="178"/>
      <c r="H384" s="179"/>
      <c r="I384" s="180"/>
      <c r="J384" s="181"/>
      <c r="K384" s="182"/>
      <c r="L384" s="183"/>
      <c r="M384" s="184"/>
      <c r="N384" s="179"/>
      <c r="O384" s="801"/>
      <c r="P384" s="462"/>
      <c r="Q384" s="462"/>
      <c r="R384" s="462"/>
      <c r="S384" s="462"/>
      <c r="T384" s="462"/>
      <c r="U384" s="463"/>
    </row>
    <row r="385" spans="1:21" ht="39.75" customHeight="1" x14ac:dyDescent="0.25">
      <c r="A385" s="173">
        <f t="shared" si="1"/>
        <v>372</v>
      </c>
      <c r="B385" s="174"/>
      <c r="C385" s="175"/>
      <c r="D385" s="176"/>
      <c r="E385" s="177"/>
      <c r="F385" s="178"/>
      <c r="G385" s="178"/>
      <c r="H385" s="179"/>
      <c r="I385" s="180"/>
      <c r="J385" s="181"/>
      <c r="K385" s="182"/>
      <c r="L385" s="183"/>
      <c r="M385" s="184"/>
      <c r="N385" s="179"/>
      <c r="O385" s="801"/>
      <c r="P385" s="462"/>
      <c r="Q385" s="462"/>
      <c r="R385" s="462"/>
      <c r="S385" s="462"/>
      <c r="T385" s="462"/>
      <c r="U385" s="463"/>
    </row>
    <row r="386" spans="1:21" ht="39.75" customHeight="1" x14ac:dyDescent="0.25">
      <c r="A386" s="173">
        <f t="shared" si="1"/>
        <v>373</v>
      </c>
      <c r="B386" s="174"/>
      <c r="C386" s="175"/>
      <c r="D386" s="176"/>
      <c r="E386" s="177"/>
      <c r="F386" s="178"/>
      <c r="G386" s="178"/>
      <c r="H386" s="179"/>
      <c r="I386" s="180"/>
      <c r="J386" s="181"/>
      <c r="K386" s="182"/>
      <c r="L386" s="183"/>
      <c r="M386" s="184"/>
      <c r="N386" s="179"/>
      <c r="O386" s="801"/>
      <c r="P386" s="462"/>
      <c r="Q386" s="462"/>
      <c r="R386" s="462"/>
      <c r="S386" s="462"/>
      <c r="T386" s="462"/>
      <c r="U386" s="463"/>
    </row>
    <row r="387" spans="1:21" ht="39.75" customHeight="1" x14ac:dyDescent="0.25">
      <c r="A387" s="173">
        <f t="shared" si="1"/>
        <v>374</v>
      </c>
      <c r="B387" s="174"/>
      <c r="C387" s="175"/>
      <c r="D387" s="176"/>
      <c r="E387" s="177"/>
      <c r="F387" s="178"/>
      <c r="G387" s="178"/>
      <c r="H387" s="179"/>
      <c r="I387" s="180"/>
      <c r="J387" s="181"/>
      <c r="K387" s="182"/>
      <c r="L387" s="183"/>
      <c r="M387" s="184"/>
      <c r="N387" s="179"/>
      <c r="O387" s="801"/>
      <c r="P387" s="462"/>
      <c r="Q387" s="462"/>
      <c r="R387" s="462"/>
      <c r="S387" s="462"/>
      <c r="T387" s="462"/>
      <c r="U387" s="463"/>
    </row>
    <row r="388" spans="1:21" ht="39.75" customHeight="1" x14ac:dyDescent="0.25">
      <c r="A388" s="173">
        <f t="shared" si="1"/>
        <v>375</v>
      </c>
      <c r="B388" s="174"/>
      <c r="C388" s="175"/>
      <c r="D388" s="176"/>
      <c r="E388" s="177"/>
      <c r="F388" s="178"/>
      <c r="G388" s="178"/>
      <c r="H388" s="179"/>
      <c r="I388" s="180"/>
      <c r="J388" s="181"/>
      <c r="K388" s="182"/>
      <c r="L388" s="183"/>
      <c r="M388" s="184"/>
      <c r="N388" s="179"/>
      <c r="O388" s="801"/>
      <c r="P388" s="462"/>
      <c r="Q388" s="462"/>
      <c r="R388" s="462"/>
      <c r="S388" s="462"/>
      <c r="T388" s="462"/>
      <c r="U388" s="463"/>
    </row>
    <row r="389" spans="1:21" ht="39.75" customHeight="1" x14ac:dyDescent="0.25">
      <c r="A389" s="173">
        <f t="shared" si="1"/>
        <v>376</v>
      </c>
      <c r="B389" s="174"/>
      <c r="C389" s="175"/>
      <c r="D389" s="176"/>
      <c r="E389" s="177"/>
      <c r="F389" s="178"/>
      <c r="G389" s="178"/>
      <c r="H389" s="179"/>
      <c r="I389" s="180"/>
      <c r="J389" s="181"/>
      <c r="K389" s="182"/>
      <c r="L389" s="183"/>
      <c r="M389" s="184"/>
      <c r="N389" s="179"/>
      <c r="O389" s="801"/>
      <c r="P389" s="462"/>
      <c r="Q389" s="462"/>
      <c r="R389" s="462"/>
      <c r="S389" s="462"/>
      <c r="T389" s="462"/>
      <c r="U389" s="463"/>
    </row>
    <row r="390" spans="1:21" ht="39.75" customHeight="1" x14ac:dyDescent="0.25">
      <c r="A390" s="173">
        <f t="shared" si="1"/>
        <v>377</v>
      </c>
      <c r="B390" s="174"/>
      <c r="C390" s="175"/>
      <c r="D390" s="176"/>
      <c r="E390" s="177"/>
      <c r="F390" s="178"/>
      <c r="G390" s="178"/>
      <c r="H390" s="179"/>
      <c r="I390" s="180"/>
      <c r="J390" s="181"/>
      <c r="K390" s="182"/>
      <c r="L390" s="183"/>
      <c r="M390" s="184"/>
      <c r="N390" s="179"/>
      <c r="O390" s="801"/>
      <c r="P390" s="462"/>
      <c r="Q390" s="462"/>
      <c r="R390" s="462"/>
      <c r="S390" s="462"/>
      <c r="T390" s="462"/>
      <c r="U390" s="463"/>
    </row>
    <row r="391" spans="1:21" ht="39.75" customHeight="1" x14ac:dyDescent="0.25">
      <c r="A391" s="173">
        <f t="shared" si="1"/>
        <v>378</v>
      </c>
      <c r="B391" s="174"/>
      <c r="C391" s="175"/>
      <c r="D391" s="176"/>
      <c r="E391" s="177"/>
      <c r="F391" s="178"/>
      <c r="G391" s="178"/>
      <c r="H391" s="179"/>
      <c r="I391" s="180"/>
      <c r="J391" s="181"/>
      <c r="K391" s="182"/>
      <c r="L391" s="183"/>
      <c r="M391" s="184"/>
      <c r="N391" s="179"/>
      <c r="O391" s="801"/>
      <c r="P391" s="462"/>
      <c r="Q391" s="462"/>
      <c r="R391" s="462"/>
      <c r="S391" s="462"/>
      <c r="T391" s="462"/>
      <c r="U391" s="463"/>
    </row>
    <row r="392" spans="1:21" ht="39.75" customHeight="1" x14ac:dyDescent="0.25">
      <c r="A392" s="173">
        <f t="shared" si="1"/>
        <v>379</v>
      </c>
      <c r="B392" s="174"/>
      <c r="C392" s="175"/>
      <c r="D392" s="176"/>
      <c r="E392" s="177"/>
      <c r="F392" s="178"/>
      <c r="G392" s="178"/>
      <c r="H392" s="179"/>
      <c r="I392" s="180"/>
      <c r="J392" s="181"/>
      <c r="K392" s="182"/>
      <c r="L392" s="183"/>
      <c r="M392" s="184"/>
      <c r="N392" s="179"/>
      <c r="O392" s="801"/>
      <c r="P392" s="462"/>
      <c r="Q392" s="462"/>
      <c r="R392" s="462"/>
      <c r="S392" s="462"/>
      <c r="T392" s="462"/>
      <c r="U392" s="463"/>
    </row>
    <row r="393" spans="1:21" ht="39.75" customHeight="1" x14ac:dyDescent="0.25">
      <c r="A393" s="173">
        <f t="shared" si="1"/>
        <v>380</v>
      </c>
      <c r="B393" s="174"/>
      <c r="C393" s="175"/>
      <c r="D393" s="176"/>
      <c r="E393" s="177"/>
      <c r="F393" s="178"/>
      <c r="G393" s="178"/>
      <c r="H393" s="179"/>
      <c r="I393" s="180"/>
      <c r="J393" s="181"/>
      <c r="K393" s="182"/>
      <c r="L393" s="183"/>
      <c r="M393" s="184"/>
      <c r="N393" s="179"/>
      <c r="O393" s="801"/>
      <c r="P393" s="462"/>
      <c r="Q393" s="462"/>
      <c r="R393" s="462"/>
      <c r="S393" s="462"/>
      <c r="T393" s="462"/>
      <c r="U393" s="463"/>
    </row>
    <row r="394" spans="1:21" ht="39.75" customHeight="1" x14ac:dyDescent="0.25">
      <c r="A394" s="173">
        <f t="shared" si="1"/>
        <v>381</v>
      </c>
      <c r="B394" s="174"/>
      <c r="C394" s="175"/>
      <c r="D394" s="176"/>
      <c r="E394" s="177"/>
      <c r="F394" s="178"/>
      <c r="G394" s="178"/>
      <c r="H394" s="179"/>
      <c r="I394" s="180"/>
      <c r="J394" s="181"/>
      <c r="K394" s="182"/>
      <c r="L394" s="183"/>
      <c r="M394" s="184"/>
      <c r="N394" s="179"/>
      <c r="O394" s="801"/>
      <c r="P394" s="462"/>
      <c r="Q394" s="462"/>
      <c r="R394" s="462"/>
      <c r="S394" s="462"/>
      <c r="T394" s="462"/>
      <c r="U394" s="463"/>
    </row>
    <row r="395" spans="1:21" ht="39.75" customHeight="1" x14ac:dyDescent="0.25">
      <c r="A395" s="173">
        <f t="shared" si="1"/>
        <v>382</v>
      </c>
      <c r="B395" s="174"/>
      <c r="C395" s="175"/>
      <c r="D395" s="176"/>
      <c r="E395" s="177"/>
      <c r="F395" s="178"/>
      <c r="G395" s="178"/>
      <c r="H395" s="179"/>
      <c r="I395" s="180"/>
      <c r="J395" s="181"/>
      <c r="K395" s="182"/>
      <c r="L395" s="183"/>
      <c r="M395" s="184"/>
      <c r="N395" s="179"/>
      <c r="O395" s="801"/>
      <c r="P395" s="462"/>
      <c r="Q395" s="462"/>
      <c r="R395" s="462"/>
      <c r="S395" s="462"/>
      <c r="T395" s="462"/>
      <c r="U395" s="463"/>
    </row>
    <row r="396" spans="1:21" ht="39.75" customHeight="1" x14ac:dyDescent="0.25">
      <c r="A396" s="173">
        <f t="shared" si="1"/>
        <v>383</v>
      </c>
      <c r="B396" s="174"/>
      <c r="C396" s="175"/>
      <c r="D396" s="176"/>
      <c r="E396" s="177"/>
      <c r="F396" s="178"/>
      <c r="G396" s="178"/>
      <c r="H396" s="179"/>
      <c r="I396" s="180"/>
      <c r="J396" s="181"/>
      <c r="K396" s="182"/>
      <c r="L396" s="183"/>
      <c r="M396" s="184"/>
      <c r="N396" s="179"/>
      <c r="O396" s="801"/>
      <c r="P396" s="462"/>
      <c r="Q396" s="462"/>
      <c r="R396" s="462"/>
      <c r="S396" s="462"/>
      <c r="T396" s="462"/>
      <c r="U396" s="463"/>
    </row>
    <row r="397" spans="1:21" ht="39.75" customHeight="1" x14ac:dyDescent="0.25">
      <c r="A397" s="173">
        <f t="shared" si="1"/>
        <v>384</v>
      </c>
      <c r="B397" s="174"/>
      <c r="C397" s="175"/>
      <c r="D397" s="176"/>
      <c r="E397" s="177"/>
      <c r="F397" s="178"/>
      <c r="G397" s="178"/>
      <c r="H397" s="179"/>
      <c r="I397" s="180"/>
      <c r="J397" s="181"/>
      <c r="K397" s="182"/>
      <c r="L397" s="183"/>
      <c r="M397" s="184"/>
      <c r="N397" s="179"/>
      <c r="O397" s="801"/>
      <c r="P397" s="462"/>
      <c r="Q397" s="462"/>
      <c r="R397" s="462"/>
      <c r="S397" s="462"/>
      <c r="T397" s="462"/>
      <c r="U397" s="463"/>
    </row>
    <row r="398" spans="1:21" ht="39.75" customHeight="1" x14ac:dyDescent="0.25">
      <c r="A398" s="173">
        <f t="shared" si="1"/>
        <v>385</v>
      </c>
      <c r="B398" s="174"/>
      <c r="C398" s="175"/>
      <c r="D398" s="176"/>
      <c r="E398" s="177"/>
      <c r="F398" s="178"/>
      <c r="G398" s="178"/>
      <c r="H398" s="179"/>
      <c r="I398" s="180"/>
      <c r="J398" s="181"/>
      <c r="K398" s="182"/>
      <c r="L398" s="183"/>
      <c r="M398" s="184"/>
      <c r="N398" s="179"/>
      <c r="O398" s="801"/>
      <c r="P398" s="462"/>
      <c r="Q398" s="462"/>
      <c r="R398" s="462"/>
      <c r="S398" s="462"/>
      <c r="T398" s="462"/>
      <c r="U398" s="463"/>
    </row>
    <row r="399" spans="1:21" ht="39.75" customHeight="1" x14ac:dyDescent="0.25">
      <c r="A399" s="173">
        <f t="shared" si="1"/>
        <v>386</v>
      </c>
      <c r="B399" s="174"/>
      <c r="C399" s="175"/>
      <c r="D399" s="176"/>
      <c r="E399" s="177"/>
      <c r="F399" s="178"/>
      <c r="G399" s="178"/>
      <c r="H399" s="179"/>
      <c r="I399" s="180"/>
      <c r="J399" s="181"/>
      <c r="K399" s="182"/>
      <c r="L399" s="183"/>
      <c r="M399" s="184"/>
      <c r="N399" s="179"/>
      <c r="O399" s="801"/>
      <c r="P399" s="462"/>
      <c r="Q399" s="462"/>
      <c r="R399" s="462"/>
      <c r="S399" s="462"/>
      <c r="T399" s="462"/>
      <c r="U399" s="463"/>
    </row>
    <row r="400" spans="1:21" ht="39.75" customHeight="1" x14ac:dyDescent="0.25">
      <c r="A400" s="173">
        <f t="shared" si="1"/>
        <v>387</v>
      </c>
      <c r="B400" s="174"/>
      <c r="C400" s="175"/>
      <c r="D400" s="176"/>
      <c r="E400" s="177"/>
      <c r="F400" s="178"/>
      <c r="G400" s="178"/>
      <c r="H400" s="179"/>
      <c r="I400" s="180"/>
      <c r="J400" s="181"/>
      <c r="K400" s="182"/>
      <c r="L400" s="183"/>
      <c r="M400" s="184"/>
      <c r="N400" s="179"/>
      <c r="O400" s="801"/>
      <c r="P400" s="462"/>
      <c r="Q400" s="462"/>
      <c r="R400" s="462"/>
      <c r="S400" s="462"/>
      <c r="T400" s="462"/>
      <c r="U400" s="463"/>
    </row>
    <row r="401" spans="1:21" ht="39.75" customHeight="1" x14ac:dyDescent="0.25">
      <c r="A401" s="173">
        <f t="shared" si="1"/>
        <v>388</v>
      </c>
      <c r="B401" s="174"/>
      <c r="C401" s="175"/>
      <c r="D401" s="176"/>
      <c r="E401" s="177"/>
      <c r="F401" s="178"/>
      <c r="G401" s="178"/>
      <c r="H401" s="179"/>
      <c r="I401" s="180"/>
      <c r="J401" s="181"/>
      <c r="K401" s="182"/>
      <c r="L401" s="183"/>
      <c r="M401" s="184"/>
      <c r="N401" s="179"/>
      <c r="O401" s="801"/>
      <c r="P401" s="462"/>
      <c r="Q401" s="462"/>
      <c r="R401" s="462"/>
      <c r="S401" s="462"/>
      <c r="T401" s="462"/>
      <c r="U401" s="463"/>
    </row>
    <row r="402" spans="1:21" ht="39.75" customHeight="1" x14ac:dyDescent="0.25">
      <c r="A402" s="173">
        <f t="shared" si="1"/>
        <v>389</v>
      </c>
      <c r="B402" s="174"/>
      <c r="C402" s="175"/>
      <c r="D402" s="176"/>
      <c r="E402" s="177"/>
      <c r="F402" s="178"/>
      <c r="G402" s="178"/>
      <c r="H402" s="179"/>
      <c r="I402" s="180"/>
      <c r="J402" s="181"/>
      <c r="K402" s="182"/>
      <c r="L402" s="183"/>
      <c r="M402" s="184"/>
      <c r="N402" s="179"/>
      <c r="O402" s="801"/>
      <c r="P402" s="462"/>
      <c r="Q402" s="462"/>
      <c r="R402" s="462"/>
      <c r="S402" s="462"/>
      <c r="T402" s="462"/>
      <c r="U402" s="463"/>
    </row>
    <row r="403" spans="1:21" ht="39.75" customHeight="1" x14ac:dyDescent="0.25">
      <c r="A403" s="173">
        <f t="shared" si="1"/>
        <v>390</v>
      </c>
      <c r="B403" s="174"/>
      <c r="C403" s="175"/>
      <c r="D403" s="176"/>
      <c r="E403" s="177"/>
      <c r="F403" s="178"/>
      <c r="G403" s="178"/>
      <c r="H403" s="179"/>
      <c r="I403" s="180"/>
      <c r="J403" s="181"/>
      <c r="K403" s="182"/>
      <c r="L403" s="183"/>
      <c r="M403" s="184"/>
      <c r="N403" s="179"/>
      <c r="O403" s="801"/>
      <c r="P403" s="462"/>
      <c r="Q403" s="462"/>
      <c r="R403" s="462"/>
      <c r="S403" s="462"/>
      <c r="T403" s="462"/>
      <c r="U403" s="463"/>
    </row>
    <row r="404" spans="1:21" ht="39.75" customHeight="1" x14ac:dyDescent="0.25">
      <c r="A404" s="173">
        <f t="shared" si="1"/>
        <v>391</v>
      </c>
      <c r="B404" s="174"/>
      <c r="C404" s="175"/>
      <c r="D404" s="176"/>
      <c r="E404" s="177"/>
      <c r="F404" s="178"/>
      <c r="G404" s="178"/>
      <c r="H404" s="179"/>
      <c r="I404" s="180"/>
      <c r="J404" s="181"/>
      <c r="K404" s="182"/>
      <c r="L404" s="183"/>
      <c r="M404" s="184"/>
      <c r="N404" s="179"/>
      <c r="O404" s="801"/>
      <c r="P404" s="462"/>
      <c r="Q404" s="462"/>
      <c r="R404" s="462"/>
      <c r="S404" s="462"/>
      <c r="T404" s="462"/>
      <c r="U404" s="463"/>
    </row>
    <row r="405" spans="1:21" ht="39.75" customHeight="1" x14ac:dyDescent="0.25">
      <c r="A405" s="173">
        <f t="shared" si="1"/>
        <v>392</v>
      </c>
      <c r="B405" s="174"/>
      <c r="C405" s="175"/>
      <c r="D405" s="176"/>
      <c r="E405" s="177"/>
      <c r="F405" s="178"/>
      <c r="G405" s="178"/>
      <c r="H405" s="179"/>
      <c r="I405" s="180"/>
      <c r="J405" s="181"/>
      <c r="K405" s="182"/>
      <c r="L405" s="183"/>
      <c r="M405" s="184"/>
      <c r="N405" s="179"/>
      <c r="O405" s="801"/>
      <c r="P405" s="462"/>
      <c r="Q405" s="462"/>
      <c r="R405" s="462"/>
      <c r="S405" s="462"/>
      <c r="T405" s="462"/>
      <c r="U405" s="463"/>
    </row>
    <row r="406" spans="1:21" ht="39.75" customHeight="1" x14ac:dyDescent="0.25">
      <c r="A406" s="173">
        <f t="shared" si="1"/>
        <v>393</v>
      </c>
      <c r="B406" s="174"/>
      <c r="C406" s="175"/>
      <c r="D406" s="176"/>
      <c r="E406" s="177"/>
      <c r="F406" s="178"/>
      <c r="G406" s="178"/>
      <c r="H406" s="179"/>
      <c r="I406" s="180"/>
      <c r="J406" s="181"/>
      <c r="K406" s="182"/>
      <c r="L406" s="183"/>
      <c r="M406" s="184"/>
      <c r="N406" s="179"/>
      <c r="O406" s="801"/>
      <c r="P406" s="462"/>
      <c r="Q406" s="462"/>
      <c r="R406" s="462"/>
      <c r="S406" s="462"/>
      <c r="T406" s="462"/>
      <c r="U406" s="463"/>
    </row>
    <row r="407" spans="1:21" ht="39.75" customHeight="1" x14ac:dyDescent="0.25">
      <c r="A407" s="173">
        <f t="shared" si="1"/>
        <v>394</v>
      </c>
      <c r="B407" s="174"/>
      <c r="C407" s="175"/>
      <c r="D407" s="176"/>
      <c r="E407" s="177"/>
      <c r="F407" s="178"/>
      <c r="G407" s="178"/>
      <c r="H407" s="179"/>
      <c r="I407" s="180"/>
      <c r="J407" s="181"/>
      <c r="K407" s="182"/>
      <c r="L407" s="183"/>
      <c r="M407" s="184"/>
      <c r="N407" s="179"/>
      <c r="O407" s="801"/>
      <c r="P407" s="462"/>
      <c r="Q407" s="462"/>
      <c r="R407" s="462"/>
      <c r="S407" s="462"/>
      <c r="T407" s="462"/>
      <c r="U407" s="463"/>
    </row>
    <row r="408" spans="1:21" ht="39.75" customHeight="1" x14ac:dyDescent="0.25">
      <c r="A408" s="173">
        <f t="shared" si="1"/>
        <v>395</v>
      </c>
      <c r="B408" s="174"/>
      <c r="C408" s="175"/>
      <c r="D408" s="176"/>
      <c r="E408" s="177"/>
      <c r="F408" s="178"/>
      <c r="G408" s="178"/>
      <c r="H408" s="179"/>
      <c r="I408" s="180"/>
      <c r="J408" s="181"/>
      <c r="K408" s="182"/>
      <c r="L408" s="183"/>
      <c r="M408" s="184"/>
      <c r="N408" s="179"/>
      <c r="O408" s="801"/>
      <c r="P408" s="462"/>
      <c r="Q408" s="462"/>
      <c r="R408" s="462"/>
      <c r="S408" s="462"/>
      <c r="T408" s="462"/>
      <c r="U408" s="463"/>
    </row>
    <row r="409" spans="1:21" ht="39.75" customHeight="1" x14ac:dyDescent="0.25">
      <c r="A409" s="173">
        <f t="shared" si="1"/>
        <v>396</v>
      </c>
      <c r="B409" s="174"/>
      <c r="C409" s="175"/>
      <c r="D409" s="176"/>
      <c r="E409" s="177"/>
      <c r="F409" s="178"/>
      <c r="G409" s="178"/>
      <c r="H409" s="179"/>
      <c r="I409" s="180"/>
      <c r="J409" s="181"/>
      <c r="K409" s="182"/>
      <c r="L409" s="183"/>
      <c r="M409" s="184"/>
      <c r="N409" s="179"/>
      <c r="O409" s="801"/>
      <c r="P409" s="462"/>
      <c r="Q409" s="462"/>
      <c r="R409" s="462"/>
      <c r="S409" s="462"/>
      <c r="T409" s="462"/>
      <c r="U409" s="463"/>
    </row>
    <row r="410" spans="1:21" ht="39.75" customHeight="1" x14ac:dyDescent="0.25">
      <c r="A410" s="173">
        <f t="shared" si="1"/>
        <v>397</v>
      </c>
      <c r="B410" s="174"/>
      <c r="C410" s="175"/>
      <c r="D410" s="176"/>
      <c r="E410" s="177"/>
      <c r="F410" s="178"/>
      <c r="G410" s="178"/>
      <c r="H410" s="179"/>
      <c r="I410" s="180"/>
      <c r="J410" s="181"/>
      <c r="K410" s="182"/>
      <c r="L410" s="183"/>
      <c r="M410" s="184"/>
      <c r="N410" s="179"/>
      <c r="O410" s="801"/>
      <c r="P410" s="462"/>
      <c r="Q410" s="462"/>
      <c r="R410" s="462"/>
      <c r="S410" s="462"/>
      <c r="T410" s="462"/>
      <c r="U410" s="463"/>
    </row>
    <row r="411" spans="1:21" ht="39.75" customHeight="1" x14ac:dyDescent="0.25">
      <c r="A411" s="173">
        <f t="shared" si="1"/>
        <v>398</v>
      </c>
      <c r="B411" s="174"/>
      <c r="C411" s="175"/>
      <c r="D411" s="176"/>
      <c r="E411" s="177"/>
      <c r="F411" s="178"/>
      <c r="G411" s="178"/>
      <c r="H411" s="179"/>
      <c r="I411" s="180"/>
      <c r="J411" s="181"/>
      <c r="K411" s="182"/>
      <c r="L411" s="183"/>
      <c r="M411" s="184"/>
      <c r="N411" s="179"/>
      <c r="O411" s="801"/>
      <c r="P411" s="462"/>
      <c r="Q411" s="462"/>
      <c r="R411" s="462"/>
      <c r="S411" s="462"/>
      <c r="T411" s="462"/>
      <c r="U411" s="463"/>
    </row>
    <row r="412" spans="1:21" ht="39.75" customHeight="1" x14ac:dyDescent="0.25">
      <c r="A412" s="173">
        <f t="shared" si="1"/>
        <v>399</v>
      </c>
      <c r="B412" s="174"/>
      <c r="C412" s="175"/>
      <c r="D412" s="176"/>
      <c r="E412" s="177"/>
      <c r="F412" s="178"/>
      <c r="G412" s="178"/>
      <c r="H412" s="179"/>
      <c r="I412" s="180"/>
      <c r="J412" s="181"/>
      <c r="K412" s="182"/>
      <c r="L412" s="183"/>
      <c r="M412" s="184"/>
      <c r="N412" s="179"/>
      <c r="O412" s="801"/>
      <c r="P412" s="462"/>
      <c r="Q412" s="462"/>
      <c r="R412" s="462"/>
      <c r="S412" s="462"/>
      <c r="T412" s="462"/>
      <c r="U412" s="463"/>
    </row>
    <row r="413" spans="1:21" ht="39.75" customHeight="1" x14ac:dyDescent="0.25">
      <c r="A413" s="173">
        <f t="shared" si="1"/>
        <v>400</v>
      </c>
      <c r="B413" s="174"/>
      <c r="C413" s="175"/>
      <c r="D413" s="176"/>
      <c r="E413" s="177"/>
      <c r="F413" s="178"/>
      <c r="G413" s="178"/>
      <c r="H413" s="179"/>
      <c r="I413" s="180"/>
      <c r="J413" s="181"/>
      <c r="K413" s="182"/>
      <c r="L413" s="183"/>
      <c r="M413" s="184"/>
      <c r="N413" s="179"/>
      <c r="O413" s="801"/>
      <c r="P413" s="462"/>
      <c r="Q413" s="462"/>
      <c r="R413" s="462"/>
      <c r="S413" s="462"/>
      <c r="T413" s="462"/>
      <c r="U413" s="463"/>
    </row>
    <row r="414" spans="1:21" ht="39.75" customHeight="1" x14ac:dyDescent="0.25">
      <c r="A414" s="173">
        <f t="shared" si="1"/>
        <v>401</v>
      </c>
      <c r="B414" s="174"/>
      <c r="C414" s="175"/>
      <c r="D414" s="176"/>
      <c r="E414" s="177"/>
      <c r="F414" s="178"/>
      <c r="G414" s="178"/>
      <c r="H414" s="179"/>
      <c r="I414" s="180"/>
      <c r="J414" s="181"/>
      <c r="K414" s="182"/>
      <c r="L414" s="183"/>
      <c r="M414" s="184"/>
      <c r="N414" s="179"/>
      <c r="O414" s="801"/>
      <c r="P414" s="462"/>
      <c r="Q414" s="462"/>
      <c r="R414" s="462"/>
      <c r="S414" s="462"/>
      <c r="T414" s="462"/>
      <c r="U414" s="463"/>
    </row>
    <row r="415" spans="1:21" ht="39.75" customHeight="1" x14ac:dyDescent="0.25">
      <c r="A415" s="173">
        <f t="shared" si="1"/>
        <v>402</v>
      </c>
      <c r="B415" s="174"/>
      <c r="C415" s="175"/>
      <c r="D415" s="176"/>
      <c r="E415" s="177"/>
      <c r="F415" s="178"/>
      <c r="G415" s="178"/>
      <c r="H415" s="179"/>
      <c r="I415" s="180"/>
      <c r="J415" s="181"/>
      <c r="K415" s="182"/>
      <c r="L415" s="183"/>
      <c r="M415" s="184"/>
      <c r="N415" s="179"/>
      <c r="O415" s="801"/>
      <c r="P415" s="462"/>
      <c r="Q415" s="462"/>
      <c r="R415" s="462"/>
      <c r="S415" s="462"/>
      <c r="T415" s="462"/>
      <c r="U415" s="463"/>
    </row>
    <row r="416" spans="1:21" ht="39.75" customHeight="1" x14ac:dyDescent="0.25">
      <c r="A416" s="173">
        <f t="shared" si="1"/>
        <v>403</v>
      </c>
      <c r="B416" s="174"/>
      <c r="C416" s="175"/>
      <c r="D416" s="176"/>
      <c r="E416" s="177"/>
      <c r="F416" s="178"/>
      <c r="G416" s="178"/>
      <c r="H416" s="179"/>
      <c r="I416" s="180"/>
      <c r="J416" s="181"/>
      <c r="K416" s="182"/>
      <c r="L416" s="183"/>
      <c r="M416" s="184"/>
      <c r="N416" s="179"/>
      <c r="O416" s="801"/>
      <c r="P416" s="462"/>
      <c r="Q416" s="462"/>
      <c r="R416" s="462"/>
      <c r="S416" s="462"/>
      <c r="T416" s="462"/>
      <c r="U416" s="463"/>
    </row>
    <row r="417" spans="1:21" ht="39.75" customHeight="1" x14ac:dyDescent="0.25">
      <c r="A417" s="173">
        <f t="shared" si="1"/>
        <v>404</v>
      </c>
      <c r="B417" s="174"/>
      <c r="C417" s="175"/>
      <c r="D417" s="176"/>
      <c r="E417" s="177"/>
      <c r="F417" s="178"/>
      <c r="G417" s="178"/>
      <c r="H417" s="179"/>
      <c r="I417" s="180"/>
      <c r="J417" s="181"/>
      <c r="K417" s="182"/>
      <c r="L417" s="183"/>
      <c r="M417" s="184"/>
      <c r="N417" s="179"/>
      <c r="O417" s="801"/>
      <c r="P417" s="462"/>
      <c r="Q417" s="462"/>
      <c r="R417" s="462"/>
      <c r="S417" s="462"/>
      <c r="T417" s="462"/>
      <c r="U417" s="463"/>
    </row>
    <row r="418" spans="1:21" ht="39.75" customHeight="1" x14ac:dyDescent="0.25">
      <c r="A418" s="173">
        <f t="shared" si="1"/>
        <v>405</v>
      </c>
      <c r="B418" s="174"/>
      <c r="C418" s="175"/>
      <c r="D418" s="176"/>
      <c r="E418" s="177"/>
      <c r="F418" s="178"/>
      <c r="G418" s="178"/>
      <c r="H418" s="179"/>
      <c r="I418" s="180"/>
      <c r="J418" s="181"/>
      <c r="K418" s="182"/>
      <c r="L418" s="183"/>
      <c r="M418" s="184"/>
      <c r="N418" s="179"/>
      <c r="O418" s="801"/>
      <c r="P418" s="462"/>
      <c r="Q418" s="462"/>
      <c r="R418" s="462"/>
      <c r="S418" s="462"/>
      <c r="T418" s="462"/>
      <c r="U418" s="463"/>
    </row>
    <row r="419" spans="1:21" ht="39.75" customHeight="1" x14ac:dyDescent="0.25">
      <c r="A419" s="173">
        <f t="shared" si="1"/>
        <v>406</v>
      </c>
      <c r="B419" s="174"/>
      <c r="C419" s="175"/>
      <c r="D419" s="176"/>
      <c r="E419" s="177"/>
      <c r="F419" s="178"/>
      <c r="G419" s="178"/>
      <c r="H419" s="179"/>
      <c r="I419" s="180"/>
      <c r="J419" s="181"/>
      <c r="K419" s="182"/>
      <c r="L419" s="183"/>
      <c r="M419" s="184"/>
      <c r="N419" s="179"/>
      <c r="O419" s="801"/>
      <c r="P419" s="462"/>
      <c r="Q419" s="462"/>
      <c r="R419" s="462"/>
      <c r="S419" s="462"/>
      <c r="T419" s="462"/>
      <c r="U419" s="463"/>
    </row>
    <row r="420" spans="1:21" ht="39.75" customHeight="1" x14ac:dyDescent="0.25">
      <c r="A420" s="173">
        <f t="shared" si="1"/>
        <v>407</v>
      </c>
      <c r="B420" s="174"/>
      <c r="C420" s="175"/>
      <c r="D420" s="176"/>
      <c r="E420" s="177"/>
      <c r="F420" s="178"/>
      <c r="G420" s="178"/>
      <c r="H420" s="179"/>
      <c r="I420" s="180"/>
      <c r="J420" s="181"/>
      <c r="K420" s="182"/>
      <c r="L420" s="183"/>
      <c r="M420" s="184"/>
      <c r="N420" s="179"/>
      <c r="O420" s="801"/>
      <c r="P420" s="462"/>
      <c r="Q420" s="462"/>
      <c r="R420" s="462"/>
      <c r="S420" s="462"/>
      <c r="T420" s="462"/>
      <c r="U420" s="463"/>
    </row>
    <row r="421" spans="1:21" ht="39.75" customHeight="1" x14ac:dyDescent="0.25">
      <c r="A421" s="173">
        <f t="shared" si="1"/>
        <v>408</v>
      </c>
      <c r="B421" s="174"/>
      <c r="C421" s="175"/>
      <c r="D421" s="176"/>
      <c r="E421" s="177"/>
      <c r="F421" s="178"/>
      <c r="G421" s="178"/>
      <c r="H421" s="179"/>
      <c r="I421" s="180"/>
      <c r="J421" s="181"/>
      <c r="K421" s="182"/>
      <c r="L421" s="183"/>
      <c r="M421" s="184"/>
      <c r="N421" s="179"/>
      <c r="O421" s="801"/>
      <c r="P421" s="462"/>
      <c r="Q421" s="462"/>
      <c r="R421" s="462"/>
      <c r="S421" s="462"/>
      <c r="T421" s="462"/>
      <c r="U421" s="463"/>
    </row>
    <row r="422" spans="1:21" ht="39.75" customHeight="1" x14ac:dyDescent="0.25">
      <c r="A422" s="173">
        <f t="shared" si="1"/>
        <v>409</v>
      </c>
      <c r="B422" s="174"/>
      <c r="C422" s="175"/>
      <c r="D422" s="176"/>
      <c r="E422" s="177"/>
      <c r="F422" s="178"/>
      <c r="G422" s="178"/>
      <c r="H422" s="179"/>
      <c r="I422" s="180"/>
      <c r="J422" s="181"/>
      <c r="K422" s="182"/>
      <c r="L422" s="183"/>
      <c r="M422" s="184"/>
      <c r="N422" s="179"/>
      <c r="O422" s="801"/>
      <c r="P422" s="462"/>
      <c r="Q422" s="462"/>
      <c r="R422" s="462"/>
      <c r="S422" s="462"/>
      <c r="T422" s="462"/>
      <c r="U422" s="463"/>
    </row>
    <row r="423" spans="1:21" ht="39.75" customHeight="1" x14ac:dyDescent="0.25">
      <c r="A423" s="173">
        <f t="shared" si="1"/>
        <v>410</v>
      </c>
      <c r="B423" s="174"/>
      <c r="C423" s="175"/>
      <c r="D423" s="176"/>
      <c r="E423" s="177"/>
      <c r="F423" s="178"/>
      <c r="G423" s="178"/>
      <c r="H423" s="179"/>
      <c r="I423" s="180"/>
      <c r="J423" s="181"/>
      <c r="K423" s="182"/>
      <c r="L423" s="183"/>
      <c r="M423" s="184"/>
      <c r="N423" s="179"/>
      <c r="O423" s="801"/>
      <c r="P423" s="462"/>
      <c r="Q423" s="462"/>
      <c r="R423" s="462"/>
      <c r="S423" s="462"/>
      <c r="T423" s="462"/>
      <c r="U423" s="463"/>
    </row>
    <row r="424" spans="1:21" ht="39.75" customHeight="1" x14ac:dyDescent="0.25">
      <c r="A424" s="173">
        <f t="shared" si="1"/>
        <v>411</v>
      </c>
      <c r="B424" s="174"/>
      <c r="C424" s="175"/>
      <c r="D424" s="176"/>
      <c r="E424" s="177"/>
      <c r="F424" s="178"/>
      <c r="G424" s="178"/>
      <c r="H424" s="179"/>
      <c r="I424" s="180"/>
      <c r="J424" s="181"/>
      <c r="K424" s="182"/>
      <c r="L424" s="183"/>
      <c r="M424" s="184"/>
      <c r="N424" s="179"/>
      <c r="O424" s="801"/>
      <c r="P424" s="462"/>
      <c r="Q424" s="462"/>
      <c r="R424" s="462"/>
      <c r="S424" s="462"/>
      <c r="T424" s="462"/>
      <c r="U424" s="463"/>
    </row>
    <row r="425" spans="1:21" ht="39.75" customHeight="1" x14ac:dyDescent="0.25">
      <c r="A425" s="173">
        <f t="shared" si="1"/>
        <v>412</v>
      </c>
      <c r="B425" s="174"/>
      <c r="C425" s="175"/>
      <c r="D425" s="176"/>
      <c r="E425" s="177"/>
      <c r="F425" s="178"/>
      <c r="G425" s="178"/>
      <c r="H425" s="179"/>
      <c r="I425" s="180"/>
      <c r="J425" s="181"/>
      <c r="K425" s="182"/>
      <c r="L425" s="183"/>
      <c r="M425" s="184"/>
      <c r="N425" s="179"/>
      <c r="O425" s="801"/>
      <c r="P425" s="462"/>
      <c r="Q425" s="462"/>
      <c r="R425" s="462"/>
      <c r="S425" s="462"/>
      <c r="T425" s="462"/>
      <c r="U425" s="463"/>
    </row>
    <row r="426" spans="1:21" ht="39.75" customHeight="1" x14ac:dyDescent="0.25">
      <c r="A426" s="173">
        <f t="shared" si="1"/>
        <v>413</v>
      </c>
      <c r="B426" s="174"/>
      <c r="C426" s="175"/>
      <c r="D426" s="176"/>
      <c r="E426" s="177"/>
      <c r="F426" s="178"/>
      <c r="G426" s="178"/>
      <c r="H426" s="179"/>
      <c r="I426" s="180"/>
      <c r="J426" s="181"/>
      <c r="K426" s="182"/>
      <c r="L426" s="183"/>
      <c r="M426" s="184"/>
      <c r="N426" s="179"/>
      <c r="O426" s="801"/>
      <c r="P426" s="462"/>
      <c r="Q426" s="462"/>
      <c r="R426" s="462"/>
      <c r="S426" s="462"/>
      <c r="T426" s="462"/>
      <c r="U426" s="463"/>
    </row>
    <row r="427" spans="1:21" ht="39.75" customHeight="1" x14ac:dyDescent="0.25">
      <c r="A427" s="173">
        <f t="shared" si="1"/>
        <v>414</v>
      </c>
      <c r="B427" s="174"/>
      <c r="C427" s="175"/>
      <c r="D427" s="176"/>
      <c r="E427" s="177"/>
      <c r="F427" s="178"/>
      <c r="G427" s="178"/>
      <c r="H427" s="179"/>
      <c r="I427" s="180"/>
      <c r="J427" s="181"/>
      <c r="K427" s="182"/>
      <c r="L427" s="183"/>
      <c r="M427" s="184"/>
      <c r="N427" s="179"/>
      <c r="O427" s="801"/>
      <c r="P427" s="462"/>
      <c r="Q427" s="462"/>
      <c r="R427" s="462"/>
      <c r="S427" s="462"/>
      <c r="T427" s="462"/>
      <c r="U427" s="463"/>
    </row>
    <row r="428" spans="1:21" ht="39.75" customHeight="1" x14ac:dyDescent="0.25">
      <c r="A428" s="173">
        <f t="shared" si="1"/>
        <v>415</v>
      </c>
      <c r="B428" s="174"/>
      <c r="C428" s="175"/>
      <c r="D428" s="176"/>
      <c r="E428" s="177"/>
      <c r="F428" s="178"/>
      <c r="G428" s="178"/>
      <c r="H428" s="179"/>
      <c r="I428" s="180"/>
      <c r="J428" s="181"/>
      <c r="K428" s="182"/>
      <c r="L428" s="183"/>
      <c r="M428" s="184"/>
      <c r="N428" s="179"/>
      <c r="O428" s="801"/>
      <c r="P428" s="462"/>
      <c r="Q428" s="462"/>
      <c r="R428" s="462"/>
      <c r="S428" s="462"/>
      <c r="T428" s="462"/>
      <c r="U428" s="463"/>
    </row>
    <row r="429" spans="1:21" ht="39.75" customHeight="1" x14ac:dyDescent="0.25">
      <c r="A429" s="173">
        <f t="shared" si="1"/>
        <v>416</v>
      </c>
      <c r="B429" s="174"/>
      <c r="C429" s="175"/>
      <c r="D429" s="176"/>
      <c r="E429" s="177"/>
      <c r="F429" s="178"/>
      <c r="G429" s="178"/>
      <c r="H429" s="179"/>
      <c r="I429" s="180"/>
      <c r="J429" s="181"/>
      <c r="K429" s="182"/>
      <c r="L429" s="183"/>
      <c r="M429" s="184"/>
      <c r="N429" s="179"/>
      <c r="O429" s="801"/>
      <c r="P429" s="462"/>
      <c r="Q429" s="462"/>
      <c r="R429" s="462"/>
      <c r="S429" s="462"/>
      <c r="T429" s="462"/>
      <c r="U429" s="463"/>
    </row>
    <row r="430" spans="1:21" ht="39.75" customHeight="1" x14ac:dyDescent="0.25">
      <c r="A430" s="173">
        <f t="shared" si="1"/>
        <v>417</v>
      </c>
      <c r="B430" s="174"/>
      <c r="C430" s="175"/>
      <c r="D430" s="176"/>
      <c r="E430" s="177"/>
      <c r="F430" s="178"/>
      <c r="G430" s="178"/>
      <c r="H430" s="179"/>
      <c r="I430" s="180"/>
      <c r="J430" s="181"/>
      <c r="K430" s="182"/>
      <c r="L430" s="183"/>
      <c r="M430" s="184"/>
      <c r="N430" s="179"/>
      <c r="O430" s="801"/>
      <c r="P430" s="462"/>
      <c r="Q430" s="462"/>
      <c r="R430" s="462"/>
      <c r="S430" s="462"/>
      <c r="T430" s="462"/>
      <c r="U430" s="463"/>
    </row>
    <row r="431" spans="1:21" ht="39.75" customHeight="1" x14ac:dyDescent="0.25">
      <c r="A431" s="173">
        <f t="shared" si="1"/>
        <v>418</v>
      </c>
      <c r="B431" s="174"/>
      <c r="C431" s="175"/>
      <c r="D431" s="176"/>
      <c r="E431" s="177"/>
      <c r="F431" s="178"/>
      <c r="G431" s="178"/>
      <c r="H431" s="179"/>
      <c r="I431" s="180"/>
      <c r="J431" s="181"/>
      <c r="K431" s="182"/>
      <c r="L431" s="183"/>
      <c r="M431" s="184"/>
      <c r="N431" s="179"/>
      <c r="O431" s="801"/>
      <c r="P431" s="462"/>
      <c r="Q431" s="462"/>
      <c r="R431" s="462"/>
      <c r="S431" s="462"/>
      <c r="T431" s="462"/>
      <c r="U431" s="463"/>
    </row>
    <row r="432" spans="1:21" ht="39.75" customHeight="1" x14ac:dyDescent="0.25">
      <c r="A432" s="173">
        <f t="shared" si="1"/>
        <v>419</v>
      </c>
      <c r="B432" s="174"/>
      <c r="C432" s="175"/>
      <c r="D432" s="176"/>
      <c r="E432" s="177"/>
      <c r="F432" s="178"/>
      <c r="G432" s="178"/>
      <c r="H432" s="179"/>
      <c r="I432" s="180"/>
      <c r="J432" s="181"/>
      <c r="K432" s="182"/>
      <c r="L432" s="183"/>
      <c r="M432" s="184"/>
      <c r="N432" s="179"/>
      <c r="O432" s="801"/>
      <c r="P432" s="462"/>
      <c r="Q432" s="462"/>
      <c r="R432" s="462"/>
      <c r="S432" s="462"/>
      <c r="T432" s="462"/>
      <c r="U432" s="463"/>
    </row>
    <row r="433" spans="1:21" ht="39.75" customHeight="1" x14ac:dyDescent="0.25">
      <c r="A433" s="173">
        <f t="shared" si="1"/>
        <v>420</v>
      </c>
      <c r="B433" s="174"/>
      <c r="C433" s="175"/>
      <c r="D433" s="176"/>
      <c r="E433" s="177"/>
      <c r="F433" s="178"/>
      <c r="G433" s="178"/>
      <c r="H433" s="179"/>
      <c r="I433" s="180"/>
      <c r="J433" s="181"/>
      <c r="K433" s="182"/>
      <c r="L433" s="183"/>
      <c r="M433" s="184"/>
      <c r="N433" s="179"/>
      <c r="O433" s="801"/>
      <c r="P433" s="462"/>
      <c r="Q433" s="462"/>
      <c r="R433" s="462"/>
      <c r="S433" s="462"/>
      <c r="T433" s="462"/>
      <c r="U433" s="463"/>
    </row>
    <row r="434" spans="1:21" ht="39.75" customHeight="1" x14ac:dyDescent="0.25">
      <c r="A434" s="173">
        <f t="shared" si="1"/>
        <v>421</v>
      </c>
      <c r="B434" s="174"/>
      <c r="C434" s="175"/>
      <c r="D434" s="176"/>
      <c r="E434" s="177"/>
      <c r="F434" s="178"/>
      <c r="G434" s="178"/>
      <c r="H434" s="179"/>
      <c r="I434" s="180"/>
      <c r="J434" s="181"/>
      <c r="K434" s="182"/>
      <c r="L434" s="183"/>
      <c r="M434" s="184"/>
      <c r="N434" s="179"/>
      <c r="O434" s="801"/>
      <c r="P434" s="462"/>
      <c r="Q434" s="462"/>
      <c r="R434" s="462"/>
      <c r="S434" s="462"/>
      <c r="T434" s="462"/>
      <c r="U434" s="463"/>
    </row>
    <row r="435" spans="1:21" ht="39.75" customHeight="1" x14ac:dyDescent="0.25">
      <c r="A435" s="173">
        <f t="shared" si="1"/>
        <v>422</v>
      </c>
      <c r="B435" s="174"/>
      <c r="C435" s="175"/>
      <c r="D435" s="176"/>
      <c r="E435" s="177"/>
      <c r="F435" s="178"/>
      <c r="G435" s="178"/>
      <c r="H435" s="179"/>
      <c r="I435" s="180"/>
      <c r="J435" s="181"/>
      <c r="K435" s="182"/>
      <c r="L435" s="183"/>
      <c r="M435" s="184"/>
      <c r="N435" s="179"/>
      <c r="O435" s="801"/>
      <c r="P435" s="462"/>
      <c r="Q435" s="462"/>
      <c r="R435" s="462"/>
      <c r="S435" s="462"/>
      <c r="T435" s="462"/>
      <c r="U435" s="463"/>
    </row>
    <row r="436" spans="1:21" ht="39.75" customHeight="1" x14ac:dyDescent="0.25">
      <c r="A436" s="173">
        <f t="shared" si="1"/>
        <v>423</v>
      </c>
      <c r="B436" s="174"/>
      <c r="C436" s="175"/>
      <c r="D436" s="176"/>
      <c r="E436" s="177"/>
      <c r="F436" s="178"/>
      <c r="G436" s="178"/>
      <c r="H436" s="179"/>
      <c r="I436" s="180"/>
      <c r="J436" s="181"/>
      <c r="K436" s="182"/>
      <c r="L436" s="183"/>
      <c r="M436" s="184"/>
      <c r="N436" s="179"/>
      <c r="O436" s="801"/>
      <c r="P436" s="462"/>
      <c r="Q436" s="462"/>
      <c r="R436" s="462"/>
      <c r="S436" s="462"/>
      <c r="T436" s="462"/>
      <c r="U436" s="463"/>
    </row>
    <row r="437" spans="1:21" ht="39.75" customHeight="1" x14ac:dyDescent="0.25">
      <c r="A437" s="173">
        <f t="shared" si="1"/>
        <v>424</v>
      </c>
      <c r="B437" s="174"/>
      <c r="C437" s="175"/>
      <c r="D437" s="176"/>
      <c r="E437" s="177"/>
      <c r="F437" s="178"/>
      <c r="G437" s="178"/>
      <c r="H437" s="179"/>
      <c r="I437" s="180"/>
      <c r="J437" s="181"/>
      <c r="K437" s="182"/>
      <c r="L437" s="183"/>
      <c r="M437" s="184"/>
      <c r="N437" s="179"/>
      <c r="O437" s="801"/>
      <c r="P437" s="462"/>
      <c r="Q437" s="462"/>
      <c r="R437" s="462"/>
      <c r="S437" s="462"/>
      <c r="T437" s="462"/>
      <c r="U437" s="463"/>
    </row>
    <row r="438" spans="1:21" ht="39.75" customHeight="1" x14ac:dyDescent="0.25">
      <c r="A438" s="173">
        <f t="shared" si="1"/>
        <v>425</v>
      </c>
      <c r="B438" s="174"/>
      <c r="C438" s="175"/>
      <c r="D438" s="176"/>
      <c r="E438" s="177"/>
      <c r="F438" s="178"/>
      <c r="G438" s="178"/>
      <c r="H438" s="179"/>
      <c r="I438" s="180"/>
      <c r="J438" s="181"/>
      <c r="K438" s="182"/>
      <c r="L438" s="183"/>
      <c r="M438" s="184"/>
      <c r="N438" s="179"/>
      <c r="O438" s="801"/>
      <c r="P438" s="462"/>
      <c r="Q438" s="462"/>
      <c r="R438" s="462"/>
      <c r="S438" s="462"/>
      <c r="T438" s="462"/>
      <c r="U438" s="463"/>
    </row>
    <row r="439" spans="1:21" ht="39.75" customHeight="1" x14ac:dyDescent="0.25">
      <c r="A439" s="173">
        <f t="shared" si="1"/>
        <v>426</v>
      </c>
      <c r="B439" s="174"/>
      <c r="C439" s="175"/>
      <c r="D439" s="176"/>
      <c r="E439" s="177"/>
      <c r="F439" s="178"/>
      <c r="G439" s="178"/>
      <c r="H439" s="179"/>
      <c r="I439" s="180"/>
      <c r="J439" s="181"/>
      <c r="K439" s="182"/>
      <c r="L439" s="183"/>
      <c r="M439" s="184"/>
      <c r="N439" s="179"/>
      <c r="O439" s="801"/>
      <c r="P439" s="462"/>
      <c r="Q439" s="462"/>
      <c r="R439" s="462"/>
      <c r="S439" s="462"/>
      <c r="T439" s="462"/>
      <c r="U439" s="463"/>
    </row>
    <row r="440" spans="1:21" ht="39.75" customHeight="1" x14ac:dyDescent="0.25">
      <c r="A440" s="173">
        <f t="shared" si="1"/>
        <v>427</v>
      </c>
      <c r="B440" s="174"/>
      <c r="C440" s="175"/>
      <c r="D440" s="176"/>
      <c r="E440" s="177"/>
      <c r="F440" s="178"/>
      <c r="G440" s="178"/>
      <c r="H440" s="179"/>
      <c r="I440" s="180"/>
      <c r="J440" s="181"/>
      <c r="K440" s="182"/>
      <c r="L440" s="183"/>
      <c r="M440" s="184"/>
      <c r="N440" s="179"/>
      <c r="O440" s="801"/>
      <c r="P440" s="462"/>
      <c r="Q440" s="462"/>
      <c r="R440" s="462"/>
      <c r="S440" s="462"/>
      <c r="T440" s="462"/>
      <c r="U440" s="463"/>
    </row>
    <row r="441" spans="1:21" ht="39.75" customHeight="1" x14ac:dyDescent="0.25">
      <c r="A441" s="173">
        <f t="shared" si="1"/>
        <v>428</v>
      </c>
      <c r="B441" s="174"/>
      <c r="C441" s="175"/>
      <c r="D441" s="176"/>
      <c r="E441" s="177"/>
      <c r="F441" s="178"/>
      <c r="G441" s="178"/>
      <c r="H441" s="179"/>
      <c r="I441" s="180"/>
      <c r="J441" s="181"/>
      <c r="K441" s="182"/>
      <c r="L441" s="183"/>
      <c r="M441" s="184"/>
      <c r="N441" s="179"/>
      <c r="O441" s="801"/>
      <c r="P441" s="462"/>
      <c r="Q441" s="462"/>
      <c r="R441" s="462"/>
      <c r="S441" s="462"/>
      <c r="T441" s="462"/>
      <c r="U441" s="463"/>
    </row>
    <row r="442" spans="1:21" ht="39.75" customHeight="1" x14ac:dyDescent="0.25">
      <c r="A442" s="173">
        <f t="shared" si="1"/>
        <v>429</v>
      </c>
      <c r="B442" s="174"/>
      <c r="C442" s="175"/>
      <c r="D442" s="176"/>
      <c r="E442" s="177"/>
      <c r="F442" s="178"/>
      <c r="G442" s="178"/>
      <c r="H442" s="179"/>
      <c r="I442" s="180"/>
      <c r="J442" s="181"/>
      <c r="K442" s="182"/>
      <c r="L442" s="183"/>
      <c r="M442" s="184"/>
      <c r="N442" s="179"/>
      <c r="O442" s="801"/>
      <c r="P442" s="462"/>
      <c r="Q442" s="462"/>
      <c r="R442" s="462"/>
      <c r="S442" s="462"/>
      <c r="T442" s="462"/>
      <c r="U442" s="463"/>
    </row>
    <row r="443" spans="1:21" ht="39.75" customHeight="1" x14ac:dyDescent="0.25">
      <c r="A443" s="173">
        <f t="shared" si="1"/>
        <v>430</v>
      </c>
      <c r="B443" s="174"/>
      <c r="C443" s="175"/>
      <c r="D443" s="176"/>
      <c r="E443" s="177"/>
      <c r="F443" s="178"/>
      <c r="G443" s="178"/>
      <c r="H443" s="179"/>
      <c r="I443" s="180"/>
      <c r="J443" s="181"/>
      <c r="K443" s="182"/>
      <c r="L443" s="183"/>
      <c r="M443" s="184"/>
      <c r="N443" s="179"/>
      <c r="O443" s="801"/>
      <c r="P443" s="462"/>
      <c r="Q443" s="462"/>
      <c r="R443" s="462"/>
      <c r="S443" s="462"/>
      <c r="T443" s="462"/>
      <c r="U443" s="463"/>
    </row>
    <row r="444" spans="1:21" ht="39.75" customHeight="1" x14ac:dyDescent="0.25">
      <c r="A444" s="173">
        <f t="shared" si="1"/>
        <v>431</v>
      </c>
      <c r="B444" s="174"/>
      <c r="C444" s="175"/>
      <c r="D444" s="176"/>
      <c r="E444" s="177"/>
      <c r="F444" s="178"/>
      <c r="G444" s="178"/>
      <c r="H444" s="179"/>
      <c r="I444" s="180"/>
      <c r="J444" s="181"/>
      <c r="K444" s="182"/>
      <c r="L444" s="183"/>
      <c r="M444" s="184"/>
      <c r="N444" s="179"/>
      <c r="O444" s="801"/>
      <c r="P444" s="462"/>
      <c r="Q444" s="462"/>
      <c r="R444" s="462"/>
      <c r="S444" s="462"/>
      <c r="T444" s="462"/>
      <c r="U444" s="463"/>
    </row>
    <row r="445" spans="1:21" ht="39.75" customHeight="1" x14ac:dyDescent="0.25">
      <c r="A445" s="173">
        <f t="shared" si="1"/>
        <v>432</v>
      </c>
      <c r="B445" s="174"/>
      <c r="C445" s="175"/>
      <c r="D445" s="176"/>
      <c r="E445" s="177"/>
      <c r="F445" s="178"/>
      <c r="G445" s="178"/>
      <c r="H445" s="179"/>
      <c r="I445" s="180"/>
      <c r="J445" s="181"/>
      <c r="K445" s="182"/>
      <c r="L445" s="183"/>
      <c r="M445" s="184"/>
      <c r="N445" s="179"/>
      <c r="O445" s="801"/>
      <c r="P445" s="462"/>
      <c r="Q445" s="462"/>
      <c r="R445" s="462"/>
      <c r="S445" s="462"/>
      <c r="T445" s="462"/>
      <c r="U445" s="463"/>
    </row>
    <row r="446" spans="1:21" ht="39.75" customHeight="1" x14ac:dyDescent="0.25">
      <c r="A446" s="173">
        <f t="shared" si="1"/>
        <v>433</v>
      </c>
      <c r="B446" s="174"/>
      <c r="C446" s="175"/>
      <c r="D446" s="176"/>
      <c r="E446" s="177"/>
      <c r="F446" s="178"/>
      <c r="G446" s="178"/>
      <c r="H446" s="179"/>
      <c r="I446" s="180"/>
      <c r="J446" s="181"/>
      <c r="K446" s="182"/>
      <c r="L446" s="183"/>
      <c r="M446" s="184"/>
      <c r="N446" s="179"/>
      <c r="O446" s="801"/>
      <c r="P446" s="462"/>
      <c r="Q446" s="462"/>
      <c r="R446" s="462"/>
      <c r="S446" s="462"/>
      <c r="T446" s="462"/>
      <c r="U446" s="463"/>
    </row>
    <row r="447" spans="1:21" ht="39.75" customHeight="1" x14ac:dyDescent="0.25">
      <c r="A447" s="173">
        <f t="shared" si="1"/>
        <v>434</v>
      </c>
      <c r="B447" s="174"/>
      <c r="C447" s="175"/>
      <c r="D447" s="176"/>
      <c r="E447" s="177"/>
      <c r="F447" s="178"/>
      <c r="G447" s="178"/>
      <c r="H447" s="179"/>
      <c r="I447" s="180"/>
      <c r="J447" s="181"/>
      <c r="K447" s="182"/>
      <c r="L447" s="183"/>
      <c r="M447" s="184"/>
      <c r="N447" s="179"/>
      <c r="O447" s="801"/>
      <c r="P447" s="462"/>
      <c r="Q447" s="462"/>
      <c r="R447" s="462"/>
      <c r="S447" s="462"/>
      <c r="T447" s="462"/>
      <c r="U447" s="463"/>
    </row>
    <row r="448" spans="1:21" ht="39.75" customHeight="1" x14ac:dyDescent="0.25">
      <c r="A448" s="173">
        <f t="shared" si="1"/>
        <v>435</v>
      </c>
      <c r="B448" s="174"/>
      <c r="C448" s="175"/>
      <c r="D448" s="176"/>
      <c r="E448" s="177"/>
      <c r="F448" s="178"/>
      <c r="G448" s="178"/>
      <c r="H448" s="179"/>
      <c r="I448" s="180"/>
      <c r="J448" s="181"/>
      <c r="K448" s="182"/>
      <c r="L448" s="183"/>
      <c r="M448" s="184"/>
      <c r="N448" s="179"/>
      <c r="O448" s="801"/>
      <c r="P448" s="462"/>
      <c r="Q448" s="462"/>
      <c r="R448" s="462"/>
      <c r="S448" s="462"/>
      <c r="T448" s="462"/>
      <c r="U448" s="463"/>
    </row>
    <row r="449" spans="1:21" ht="39.75" customHeight="1" x14ac:dyDescent="0.25">
      <c r="A449" s="173">
        <f t="shared" si="1"/>
        <v>436</v>
      </c>
      <c r="B449" s="174"/>
      <c r="C449" s="175"/>
      <c r="D449" s="176"/>
      <c r="E449" s="177"/>
      <c r="F449" s="178"/>
      <c r="G449" s="178"/>
      <c r="H449" s="179"/>
      <c r="I449" s="180"/>
      <c r="J449" s="181"/>
      <c r="K449" s="182"/>
      <c r="L449" s="183"/>
      <c r="M449" s="184"/>
      <c r="N449" s="179"/>
      <c r="O449" s="801"/>
      <c r="P449" s="462"/>
      <c r="Q449" s="462"/>
      <c r="R449" s="462"/>
      <c r="S449" s="462"/>
      <c r="T449" s="462"/>
      <c r="U449" s="463"/>
    </row>
    <row r="450" spans="1:21" ht="39.75" customHeight="1" x14ac:dyDescent="0.25">
      <c r="A450" s="173">
        <f t="shared" si="1"/>
        <v>437</v>
      </c>
      <c r="B450" s="174"/>
      <c r="C450" s="175"/>
      <c r="D450" s="176"/>
      <c r="E450" s="177"/>
      <c r="F450" s="178"/>
      <c r="G450" s="178"/>
      <c r="H450" s="179"/>
      <c r="I450" s="180"/>
      <c r="J450" s="181"/>
      <c r="K450" s="182"/>
      <c r="L450" s="183"/>
      <c r="M450" s="184"/>
      <c r="N450" s="179"/>
      <c r="O450" s="801"/>
      <c r="P450" s="462"/>
      <c r="Q450" s="462"/>
      <c r="R450" s="462"/>
      <c r="S450" s="462"/>
      <c r="T450" s="462"/>
      <c r="U450" s="463"/>
    </row>
    <row r="451" spans="1:21" ht="39.75" customHeight="1" x14ac:dyDescent="0.25">
      <c r="A451" s="173">
        <f t="shared" si="1"/>
        <v>438</v>
      </c>
      <c r="B451" s="174"/>
      <c r="C451" s="175"/>
      <c r="D451" s="176"/>
      <c r="E451" s="177"/>
      <c r="F451" s="178"/>
      <c r="G451" s="178"/>
      <c r="H451" s="179"/>
      <c r="I451" s="180"/>
      <c r="J451" s="181"/>
      <c r="K451" s="182"/>
      <c r="L451" s="183"/>
      <c r="M451" s="184"/>
      <c r="N451" s="179"/>
      <c r="O451" s="801"/>
      <c r="P451" s="462"/>
      <c r="Q451" s="462"/>
      <c r="R451" s="462"/>
      <c r="S451" s="462"/>
      <c r="T451" s="462"/>
      <c r="U451" s="463"/>
    </row>
    <row r="452" spans="1:21" ht="39.75" customHeight="1" x14ac:dyDescent="0.25">
      <c r="A452" s="173">
        <f t="shared" si="1"/>
        <v>439</v>
      </c>
      <c r="B452" s="174"/>
      <c r="C452" s="175"/>
      <c r="D452" s="176"/>
      <c r="E452" s="177"/>
      <c r="F452" s="178"/>
      <c r="G452" s="178"/>
      <c r="H452" s="179"/>
      <c r="I452" s="180"/>
      <c r="J452" s="181"/>
      <c r="K452" s="182"/>
      <c r="L452" s="183"/>
      <c r="M452" s="184"/>
      <c r="N452" s="179"/>
      <c r="O452" s="801"/>
      <c r="P452" s="462"/>
      <c r="Q452" s="462"/>
      <c r="R452" s="462"/>
      <c r="S452" s="462"/>
      <c r="T452" s="462"/>
      <c r="U452" s="463"/>
    </row>
    <row r="453" spans="1:21" ht="39.75" customHeight="1" x14ac:dyDescent="0.25">
      <c r="A453" s="173">
        <f t="shared" si="1"/>
        <v>440</v>
      </c>
      <c r="B453" s="174"/>
      <c r="C453" s="175"/>
      <c r="D453" s="176"/>
      <c r="E453" s="177"/>
      <c r="F453" s="178"/>
      <c r="G453" s="178"/>
      <c r="H453" s="179"/>
      <c r="I453" s="180"/>
      <c r="J453" s="181"/>
      <c r="K453" s="182"/>
      <c r="L453" s="183"/>
      <c r="M453" s="184"/>
      <c r="N453" s="179"/>
      <c r="O453" s="801"/>
      <c r="P453" s="462"/>
      <c r="Q453" s="462"/>
      <c r="R453" s="462"/>
      <c r="S453" s="462"/>
      <c r="T453" s="462"/>
      <c r="U453" s="463"/>
    </row>
    <row r="454" spans="1:21" ht="39.75" customHeight="1" x14ac:dyDescent="0.25">
      <c r="A454" s="173">
        <f t="shared" si="1"/>
        <v>441</v>
      </c>
      <c r="B454" s="174"/>
      <c r="C454" s="175"/>
      <c r="D454" s="176"/>
      <c r="E454" s="177"/>
      <c r="F454" s="178"/>
      <c r="G454" s="178"/>
      <c r="H454" s="179"/>
      <c r="I454" s="180"/>
      <c r="J454" s="181"/>
      <c r="K454" s="182"/>
      <c r="L454" s="183"/>
      <c r="M454" s="184"/>
      <c r="N454" s="179"/>
      <c r="O454" s="801"/>
      <c r="P454" s="462"/>
      <c r="Q454" s="462"/>
      <c r="R454" s="462"/>
      <c r="S454" s="462"/>
      <c r="T454" s="462"/>
      <c r="U454" s="463"/>
    </row>
    <row r="455" spans="1:21" ht="39.75" customHeight="1" x14ac:dyDescent="0.25">
      <c r="A455" s="173">
        <f t="shared" si="1"/>
        <v>442</v>
      </c>
      <c r="B455" s="174"/>
      <c r="C455" s="175"/>
      <c r="D455" s="176"/>
      <c r="E455" s="177"/>
      <c r="F455" s="178"/>
      <c r="G455" s="178"/>
      <c r="H455" s="179"/>
      <c r="I455" s="180"/>
      <c r="J455" s="181"/>
      <c r="K455" s="182"/>
      <c r="L455" s="183"/>
      <c r="M455" s="184"/>
      <c r="N455" s="179"/>
      <c r="O455" s="801"/>
      <c r="P455" s="462"/>
      <c r="Q455" s="462"/>
      <c r="R455" s="462"/>
      <c r="S455" s="462"/>
      <c r="T455" s="462"/>
      <c r="U455" s="463"/>
    </row>
    <row r="456" spans="1:21" ht="39.75" customHeight="1" x14ac:dyDescent="0.25">
      <c r="A456" s="173">
        <f t="shared" si="1"/>
        <v>443</v>
      </c>
      <c r="B456" s="174"/>
      <c r="C456" s="175"/>
      <c r="D456" s="176"/>
      <c r="E456" s="177"/>
      <c r="F456" s="178"/>
      <c r="G456" s="178"/>
      <c r="H456" s="179"/>
      <c r="I456" s="180"/>
      <c r="J456" s="181"/>
      <c r="K456" s="182"/>
      <c r="L456" s="183"/>
      <c r="M456" s="184"/>
      <c r="N456" s="179"/>
      <c r="O456" s="801"/>
      <c r="P456" s="462"/>
      <c r="Q456" s="462"/>
      <c r="R456" s="462"/>
      <c r="S456" s="462"/>
      <c r="T456" s="462"/>
      <c r="U456" s="463"/>
    </row>
    <row r="457" spans="1:21" ht="39.75" customHeight="1" x14ac:dyDescent="0.25">
      <c r="A457" s="173">
        <f t="shared" si="1"/>
        <v>444</v>
      </c>
      <c r="B457" s="174"/>
      <c r="C457" s="175"/>
      <c r="D457" s="176"/>
      <c r="E457" s="177"/>
      <c r="F457" s="178"/>
      <c r="G457" s="178"/>
      <c r="H457" s="179"/>
      <c r="I457" s="180"/>
      <c r="J457" s="181"/>
      <c r="K457" s="182"/>
      <c r="L457" s="183"/>
      <c r="M457" s="184"/>
      <c r="N457" s="179"/>
      <c r="O457" s="801"/>
      <c r="P457" s="462"/>
      <c r="Q457" s="462"/>
      <c r="R457" s="462"/>
      <c r="S457" s="462"/>
      <c r="T457" s="462"/>
      <c r="U457" s="463"/>
    </row>
    <row r="458" spans="1:21" ht="39.75" customHeight="1" x14ac:dyDescent="0.25">
      <c r="A458" s="173">
        <f t="shared" si="1"/>
        <v>445</v>
      </c>
      <c r="B458" s="174"/>
      <c r="C458" s="175"/>
      <c r="D458" s="176"/>
      <c r="E458" s="177"/>
      <c r="F458" s="178"/>
      <c r="G458" s="178"/>
      <c r="H458" s="179"/>
      <c r="I458" s="180"/>
      <c r="J458" s="181"/>
      <c r="K458" s="182"/>
      <c r="L458" s="183"/>
      <c r="M458" s="184"/>
      <c r="N458" s="179"/>
      <c r="O458" s="801"/>
      <c r="P458" s="462"/>
      <c r="Q458" s="462"/>
      <c r="R458" s="462"/>
      <c r="S458" s="462"/>
      <c r="T458" s="462"/>
      <c r="U458" s="463"/>
    </row>
    <row r="459" spans="1:21" ht="39.75" customHeight="1" x14ac:dyDescent="0.25">
      <c r="A459" s="173">
        <f t="shared" si="1"/>
        <v>446</v>
      </c>
      <c r="B459" s="174"/>
      <c r="C459" s="175"/>
      <c r="D459" s="176"/>
      <c r="E459" s="177"/>
      <c r="F459" s="178"/>
      <c r="G459" s="178"/>
      <c r="H459" s="179"/>
      <c r="I459" s="180"/>
      <c r="J459" s="181"/>
      <c r="K459" s="182"/>
      <c r="L459" s="183"/>
      <c r="M459" s="184"/>
      <c r="N459" s="179"/>
      <c r="O459" s="801"/>
      <c r="P459" s="462"/>
      <c r="Q459" s="462"/>
      <c r="R459" s="462"/>
      <c r="S459" s="462"/>
      <c r="T459" s="462"/>
      <c r="U459" s="463"/>
    </row>
    <row r="460" spans="1:21" ht="39.75" customHeight="1" x14ac:dyDescent="0.25">
      <c r="A460" s="173">
        <f t="shared" si="1"/>
        <v>447</v>
      </c>
      <c r="B460" s="174"/>
      <c r="C460" s="175"/>
      <c r="D460" s="176"/>
      <c r="E460" s="177"/>
      <c r="F460" s="178"/>
      <c r="G460" s="178"/>
      <c r="H460" s="179"/>
      <c r="I460" s="180"/>
      <c r="J460" s="181"/>
      <c r="K460" s="182"/>
      <c r="L460" s="183"/>
      <c r="M460" s="184"/>
      <c r="N460" s="179"/>
      <c r="O460" s="801"/>
      <c r="P460" s="462"/>
      <c r="Q460" s="462"/>
      <c r="R460" s="462"/>
      <c r="S460" s="462"/>
      <c r="T460" s="462"/>
      <c r="U460" s="463"/>
    </row>
    <row r="461" spans="1:21" ht="39.75" customHeight="1" x14ac:dyDescent="0.25">
      <c r="A461" s="173">
        <f t="shared" si="1"/>
        <v>448</v>
      </c>
      <c r="B461" s="174"/>
      <c r="C461" s="175"/>
      <c r="D461" s="176"/>
      <c r="E461" s="177"/>
      <c r="F461" s="178"/>
      <c r="G461" s="178"/>
      <c r="H461" s="179"/>
      <c r="I461" s="180"/>
      <c r="J461" s="181"/>
      <c r="K461" s="182"/>
      <c r="L461" s="183"/>
      <c r="M461" s="184"/>
      <c r="N461" s="179"/>
      <c r="O461" s="801"/>
      <c r="P461" s="462"/>
      <c r="Q461" s="462"/>
      <c r="R461" s="462"/>
      <c r="S461" s="462"/>
      <c r="T461" s="462"/>
      <c r="U461" s="463"/>
    </row>
    <row r="462" spans="1:21" ht="39.75" customHeight="1" x14ac:dyDescent="0.25">
      <c r="A462" s="173">
        <f t="shared" si="1"/>
        <v>449</v>
      </c>
      <c r="B462" s="174"/>
      <c r="C462" s="175"/>
      <c r="D462" s="176"/>
      <c r="E462" s="177"/>
      <c r="F462" s="178"/>
      <c r="G462" s="178"/>
      <c r="H462" s="179"/>
      <c r="I462" s="180"/>
      <c r="J462" s="181"/>
      <c r="K462" s="182"/>
      <c r="L462" s="183"/>
      <c r="M462" s="184"/>
      <c r="N462" s="179"/>
      <c r="O462" s="801"/>
      <c r="P462" s="462"/>
      <c r="Q462" s="462"/>
      <c r="R462" s="462"/>
      <c r="S462" s="462"/>
      <c r="T462" s="462"/>
      <c r="U462" s="463"/>
    </row>
    <row r="463" spans="1:21" ht="39.75" customHeight="1" x14ac:dyDescent="0.25">
      <c r="A463" s="173">
        <f t="shared" si="1"/>
        <v>450</v>
      </c>
      <c r="B463" s="174"/>
      <c r="C463" s="175"/>
      <c r="D463" s="176"/>
      <c r="E463" s="177"/>
      <c r="F463" s="178"/>
      <c r="G463" s="178"/>
      <c r="H463" s="179"/>
      <c r="I463" s="180"/>
      <c r="J463" s="181"/>
      <c r="K463" s="182"/>
      <c r="L463" s="183"/>
      <c r="M463" s="184"/>
      <c r="N463" s="179"/>
      <c r="O463" s="801"/>
      <c r="P463" s="462"/>
      <c r="Q463" s="462"/>
      <c r="R463" s="462"/>
      <c r="S463" s="462"/>
      <c r="T463" s="462"/>
      <c r="U463" s="463"/>
    </row>
    <row r="464" spans="1:21" ht="39.75" customHeight="1" x14ac:dyDescent="0.25">
      <c r="A464" s="173">
        <f t="shared" si="1"/>
        <v>451</v>
      </c>
      <c r="B464" s="174"/>
      <c r="C464" s="175"/>
      <c r="D464" s="176"/>
      <c r="E464" s="177"/>
      <c r="F464" s="178"/>
      <c r="G464" s="178"/>
      <c r="H464" s="179"/>
      <c r="I464" s="180"/>
      <c r="J464" s="181"/>
      <c r="K464" s="182"/>
      <c r="L464" s="183"/>
      <c r="M464" s="184"/>
      <c r="N464" s="179"/>
      <c r="O464" s="801"/>
      <c r="P464" s="462"/>
      <c r="Q464" s="462"/>
      <c r="R464" s="462"/>
      <c r="S464" s="462"/>
      <c r="T464" s="462"/>
      <c r="U464" s="463"/>
    </row>
    <row r="465" spans="1:21" ht="39.75" customHeight="1" x14ac:dyDescent="0.25">
      <c r="A465" s="173">
        <f t="shared" si="1"/>
        <v>452</v>
      </c>
      <c r="B465" s="174"/>
      <c r="C465" s="175"/>
      <c r="D465" s="176"/>
      <c r="E465" s="177"/>
      <c r="F465" s="178"/>
      <c r="G465" s="178"/>
      <c r="H465" s="179"/>
      <c r="I465" s="180"/>
      <c r="J465" s="181"/>
      <c r="K465" s="182"/>
      <c r="L465" s="183"/>
      <c r="M465" s="184"/>
      <c r="N465" s="179"/>
      <c r="O465" s="801"/>
      <c r="P465" s="462"/>
      <c r="Q465" s="462"/>
      <c r="R465" s="462"/>
      <c r="S465" s="462"/>
      <c r="T465" s="462"/>
      <c r="U465" s="463"/>
    </row>
    <row r="466" spans="1:21" ht="39.75" customHeight="1" x14ac:dyDescent="0.25">
      <c r="A466" s="173">
        <f t="shared" si="1"/>
        <v>453</v>
      </c>
      <c r="B466" s="174"/>
      <c r="C466" s="175"/>
      <c r="D466" s="176"/>
      <c r="E466" s="177"/>
      <c r="F466" s="178"/>
      <c r="G466" s="178"/>
      <c r="H466" s="179"/>
      <c r="I466" s="180"/>
      <c r="J466" s="181"/>
      <c r="K466" s="182"/>
      <c r="L466" s="183"/>
      <c r="M466" s="184"/>
      <c r="N466" s="179"/>
      <c r="O466" s="801"/>
      <c r="P466" s="462"/>
      <c r="Q466" s="462"/>
      <c r="R466" s="462"/>
      <c r="S466" s="462"/>
      <c r="T466" s="462"/>
      <c r="U466" s="463"/>
    </row>
    <row r="467" spans="1:21" ht="39.75" customHeight="1" x14ac:dyDescent="0.25">
      <c r="A467" s="173">
        <f t="shared" si="1"/>
        <v>454</v>
      </c>
      <c r="B467" s="174"/>
      <c r="C467" s="175"/>
      <c r="D467" s="176"/>
      <c r="E467" s="177"/>
      <c r="F467" s="178"/>
      <c r="G467" s="178"/>
      <c r="H467" s="179"/>
      <c r="I467" s="180"/>
      <c r="J467" s="181"/>
      <c r="K467" s="182"/>
      <c r="L467" s="183"/>
      <c r="M467" s="184"/>
      <c r="N467" s="179"/>
      <c r="O467" s="801"/>
      <c r="P467" s="462"/>
      <c r="Q467" s="462"/>
      <c r="R467" s="462"/>
      <c r="S467" s="462"/>
      <c r="T467" s="462"/>
      <c r="U467" s="463"/>
    </row>
    <row r="468" spans="1:21" ht="39.75" customHeight="1" x14ac:dyDescent="0.25">
      <c r="A468" s="173">
        <f t="shared" si="1"/>
        <v>455</v>
      </c>
      <c r="B468" s="174"/>
      <c r="C468" s="175"/>
      <c r="D468" s="176"/>
      <c r="E468" s="177"/>
      <c r="F468" s="178"/>
      <c r="G468" s="178"/>
      <c r="H468" s="179"/>
      <c r="I468" s="180"/>
      <c r="J468" s="181"/>
      <c r="K468" s="182"/>
      <c r="L468" s="183"/>
      <c r="M468" s="184"/>
      <c r="N468" s="179"/>
      <c r="O468" s="801"/>
      <c r="P468" s="462"/>
      <c r="Q468" s="462"/>
      <c r="R468" s="462"/>
      <c r="S468" s="462"/>
      <c r="T468" s="462"/>
      <c r="U468" s="463"/>
    </row>
    <row r="469" spans="1:21" ht="39.75" customHeight="1" x14ac:dyDescent="0.25">
      <c r="A469" s="173">
        <f t="shared" si="1"/>
        <v>456</v>
      </c>
      <c r="B469" s="174"/>
      <c r="C469" s="175"/>
      <c r="D469" s="176"/>
      <c r="E469" s="177"/>
      <c r="F469" s="178"/>
      <c r="G469" s="178"/>
      <c r="H469" s="179"/>
      <c r="I469" s="180"/>
      <c r="J469" s="181"/>
      <c r="K469" s="182"/>
      <c r="L469" s="183"/>
      <c r="M469" s="184"/>
      <c r="N469" s="179"/>
      <c r="O469" s="801"/>
      <c r="P469" s="462"/>
      <c r="Q469" s="462"/>
      <c r="R469" s="462"/>
      <c r="S469" s="462"/>
      <c r="T469" s="462"/>
      <c r="U469" s="463"/>
    </row>
    <row r="470" spans="1:21" ht="39.75" customHeight="1" x14ac:dyDescent="0.25">
      <c r="A470" s="173">
        <f t="shared" si="1"/>
        <v>457</v>
      </c>
      <c r="B470" s="174"/>
      <c r="C470" s="175"/>
      <c r="D470" s="176"/>
      <c r="E470" s="177"/>
      <c r="F470" s="178"/>
      <c r="G470" s="178"/>
      <c r="H470" s="179"/>
      <c r="I470" s="180"/>
      <c r="J470" s="181"/>
      <c r="K470" s="182"/>
      <c r="L470" s="183"/>
      <c r="M470" s="184"/>
      <c r="N470" s="179"/>
      <c r="O470" s="801"/>
      <c r="P470" s="462"/>
      <c r="Q470" s="462"/>
      <c r="R470" s="462"/>
      <c r="S470" s="462"/>
      <c r="T470" s="462"/>
      <c r="U470" s="463"/>
    </row>
    <row r="471" spans="1:21" ht="39.75" customHeight="1" x14ac:dyDescent="0.25">
      <c r="A471" s="173">
        <f t="shared" si="1"/>
        <v>458</v>
      </c>
      <c r="B471" s="174"/>
      <c r="C471" s="175"/>
      <c r="D471" s="176"/>
      <c r="E471" s="177"/>
      <c r="F471" s="178"/>
      <c r="G471" s="178"/>
      <c r="H471" s="179"/>
      <c r="I471" s="180"/>
      <c r="J471" s="181"/>
      <c r="K471" s="182"/>
      <c r="L471" s="183"/>
      <c r="M471" s="184"/>
      <c r="N471" s="179"/>
      <c r="O471" s="801"/>
      <c r="P471" s="462"/>
      <c r="Q471" s="462"/>
      <c r="R471" s="462"/>
      <c r="S471" s="462"/>
      <c r="T471" s="462"/>
      <c r="U471" s="463"/>
    </row>
    <row r="472" spans="1:21" ht="39.75" customHeight="1" x14ac:dyDescent="0.25">
      <c r="A472" s="173">
        <f t="shared" si="1"/>
        <v>459</v>
      </c>
      <c r="B472" s="174"/>
      <c r="C472" s="175"/>
      <c r="D472" s="176"/>
      <c r="E472" s="177"/>
      <c r="F472" s="178"/>
      <c r="G472" s="178"/>
      <c r="H472" s="179"/>
      <c r="I472" s="180"/>
      <c r="J472" s="181"/>
      <c r="K472" s="182"/>
      <c r="L472" s="183"/>
      <c r="M472" s="184"/>
      <c r="N472" s="179"/>
      <c r="O472" s="801"/>
      <c r="P472" s="462"/>
      <c r="Q472" s="462"/>
      <c r="R472" s="462"/>
      <c r="S472" s="462"/>
      <c r="T472" s="462"/>
      <c r="U472" s="463"/>
    </row>
    <row r="473" spans="1:21" ht="39.75" customHeight="1" x14ac:dyDescent="0.25">
      <c r="A473" s="173">
        <f t="shared" si="1"/>
        <v>460</v>
      </c>
      <c r="B473" s="174"/>
      <c r="C473" s="175"/>
      <c r="D473" s="176"/>
      <c r="E473" s="177"/>
      <c r="F473" s="178"/>
      <c r="G473" s="178"/>
      <c r="H473" s="179"/>
      <c r="I473" s="180"/>
      <c r="J473" s="181"/>
      <c r="K473" s="182"/>
      <c r="L473" s="183"/>
      <c r="M473" s="184"/>
      <c r="N473" s="179"/>
      <c r="O473" s="801"/>
      <c r="P473" s="462"/>
      <c r="Q473" s="462"/>
      <c r="R473" s="462"/>
      <c r="S473" s="462"/>
      <c r="T473" s="462"/>
      <c r="U473" s="463"/>
    </row>
    <row r="474" spans="1:21" ht="39.75" customHeight="1" x14ac:dyDescent="0.25">
      <c r="A474" s="173">
        <f t="shared" si="1"/>
        <v>461</v>
      </c>
      <c r="B474" s="174"/>
      <c r="C474" s="175"/>
      <c r="D474" s="176"/>
      <c r="E474" s="177"/>
      <c r="F474" s="178"/>
      <c r="G474" s="178"/>
      <c r="H474" s="179"/>
      <c r="I474" s="180"/>
      <c r="J474" s="181"/>
      <c r="K474" s="182"/>
      <c r="L474" s="183"/>
      <c r="M474" s="184"/>
      <c r="N474" s="179"/>
      <c r="O474" s="801"/>
      <c r="P474" s="462"/>
      <c r="Q474" s="462"/>
      <c r="R474" s="462"/>
      <c r="S474" s="462"/>
      <c r="T474" s="462"/>
      <c r="U474" s="463"/>
    </row>
    <row r="475" spans="1:21" ht="39.75" customHeight="1" x14ac:dyDescent="0.25">
      <c r="A475" s="173">
        <f t="shared" si="1"/>
        <v>462</v>
      </c>
      <c r="B475" s="174"/>
      <c r="C475" s="175"/>
      <c r="D475" s="176"/>
      <c r="E475" s="177"/>
      <c r="F475" s="178"/>
      <c r="G475" s="178"/>
      <c r="H475" s="179"/>
      <c r="I475" s="180"/>
      <c r="J475" s="181"/>
      <c r="K475" s="182"/>
      <c r="L475" s="183"/>
      <c r="M475" s="184"/>
      <c r="N475" s="179"/>
      <c r="O475" s="801"/>
      <c r="P475" s="462"/>
      <c r="Q475" s="462"/>
      <c r="R475" s="462"/>
      <c r="S475" s="462"/>
      <c r="T475" s="462"/>
      <c r="U475" s="463"/>
    </row>
    <row r="476" spans="1:21" ht="39.75" customHeight="1" x14ac:dyDescent="0.25">
      <c r="A476" s="173">
        <f t="shared" si="1"/>
        <v>463</v>
      </c>
      <c r="B476" s="174"/>
      <c r="C476" s="175"/>
      <c r="D476" s="176"/>
      <c r="E476" s="177"/>
      <c r="F476" s="178"/>
      <c r="G476" s="178"/>
      <c r="H476" s="179"/>
      <c r="I476" s="180"/>
      <c r="J476" s="181"/>
      <c r="K476" s="182"/>
      <c r="L476" s="183"/>
      <c r="M476" s="184"/>
      <c r="N476" s="179"/>
      <c r="O476" s="801"/>
      <c r="P476" s="462"/>
      <c r="Q476" s="462"/>
      <c r="R476" s="462"/>
      <c r="S476" s="462"/>
      <c r="T476" s="462"/>
      <c r="U476" s="463"/>
    </row>
    <row r="477" spans="1:21" ht="39.75" customHeight="1" x14ac:dyDescent="0.25">
      <c r="A477" s="173">
        <f t="shared" si="1"/>
        <v>464</v>
      </c>
      <c r="B477" s="174"/>
      <c r="C477" s="175"/>
      <c r="D477" s="176"/>
      <c r="E477" s="177"/>
      <c r="F477" s="178"/>
      <c r="G477" s="178"/>
      <c r="H477" s="179"/>
      <c r="I477" s="180"/>
      <c r="J477" s="181"/>
      <c r="K477" s="182"/>
      <c r="L477" s="183"/>
      <c r="M477" s="184"/>
      <c r="N477" s="179"/>
      <c r="O477" s="801"/>
      <c r="P477" s="462"/>
      <c r="Q477" s="462"/>
      <c r="R477" s="462"/>
      <c r="S477" s="462"/>
      <c r="T477" s="462"/>
      <c r="U477" s="463"/>
    </row>
    <row r="478" spans="1:21" ht="39.75" customHeight="1" x14ac:dyDescent="0.25">
      <c r="A478" s="173">
        <f t="shared" si="1"/>
        <v>465</v>
      </c>
      <c r="B478" s="174"/>
      <c r="C478" s="175"/>
      <c r="D478" s="176"/>
      <c r="E478" s="177"/>
      <c r="F478" s="178"/>
      <c r="G478" s="178"/>
      <c r="H478" s="179"/>
      <c r="I478" s="180"/>
      <c r="J478" s="181"/>
      <c r="K478" s="182"/>
      <c r="L478" s="183"/>
      <c r="M478" s="184"/>
      <c r="N478" s="179"/>
      <c r="O478" s="801"/>
      <c r="P478" s="462"/>
      <c r="Q478" s="462"/>
      <c r="R478" s="462"/>
      <c r="S478" s="462"/>
      <c r="T478" s="462"/>
      <c r="U478" s="463"/>
    </row>
    <row r="479" spans="1:21" ht="39.75" customHeight="1" x14ac:dyDescent="0.25">
      <c r="A479" s="173">
        <f t="shared" si="1"/>
        <v>466</v>
      </c>
      <c r="B479" s="174"/>
      <c r="C479" s="175"/>
      <c r="D479" s="176"/>
      <c r="E479" s="177"/>
      <c r="F479" s="178"/>
      <c r="G479" s="178"/>
      <c r="H479" s="179"/>
      <c r="I479" s="180"/>
      <c r="J479" s="181"/>
      <c r="K479" s="182"/>
      <c r="L479" s="183"/>
      <c r="M479" s="184"/>
      <c r="N479" s="179"/>
      <c r="O479" s="801"/>
      <c r="P479" s="462"/>
      <c r="Q479" s="462"/>
      <c r="R479" s="462"/>
      <c r="S479" s="462"/>
      <c r="T479" s="462"/>
      <c r="U479" s="463"/>
    </row>
    <row r="480" spans="1:21" ht="39.75" customHeight="1" x14ac:dyDescent="0.25">
      <c r="A480" s="173">
        <f t="shared" si="1"/>
        <v>467</v>
      </c>
      <c r="B480" s="174"/>
      <c r="C480" s="175"/>
      <c r="D480" s="176"/>
      <c r="E480" s="177"/>
      <c r="F480" s="178"/>
      <c r="G480" s="178"/>
      <c r="H480" s="179"/>
      <c r="I480" s="180"/>
      <c r="J480" s="181"/>
      <c r="K480" s="182"/>
      <c r="L480" s="183"/>
      <c r="M480" s="184"/>
      <c r="N480" s="179"/>
      <c r="O480" s="801"/>
      <c r="P480" s="462"/>
      <c r="Q480" s="462"/>
      <c r="R480" s="462"/>
      <c r="S480" s="462"/>
      <c r="T480" s="462"/>
      <c r="U480" s="463"/>
    </row>
    <row r="481" spans="1:21" ht="39.75" customHeight="1" x14ac:dyDescent="0.25">
      <c r="A481" s="173">
        <f t="shared" si="1"/>
        <v>468</v>
      </c>
      <c r="B481" s="174"/>
      <c r="C481" s="175"/>
      <c r="D481" s="176"/>
      <c r="E481" s="177"/>
      <c r="F481" s="178"/>
      <c r="G481" s="178"/>
      <c r="H481" s="179"/>
      <c r="I481" s="180"/>
      <c r="J481" s="181"/>
      <c r="K481" s="182"/>
      <c r="L481" s="183"/>
      <c r="M481" s="184"/>
      <c r="N481" s="179"/>
      <c r="O481" s="801"/>
      <c r="P481" s="462"/>
      <c r="Q481" s="462"/>
      <c r="R481" s="462"/>
      <c r="S481" s="462"/>
      <c r="T481" s="462"/>
      <c r="U481" s="463"/>
    </row>
    <row r="482" spans="1:21" ht="39.75" customHeight="1" x14ac:dyDescent="0.25">
      <c r="A482" s="173">
        <f t="shared" si="1"/>
        <v>469</v>
      </c>
      <c r="B482" s="174"/>
      <c r="C482" s="175"/>
      <c r="D482" s="176"/>
      <c r="E482" s="177"/>
      <c r="F482" s="178"/>
      <c r="G482" s="178"/>
      <c r="H482" s="179"/>
      <c r="I482" s="180"/>
      <c r="J482" s="181"/>
      <c r="K482" s="182"/>
      <c r="L482" s="183"/>
      <c r="M482" s="184"/>
      <c r="N482" s="179"/>
      <c r="O482" s="801"/>
      <c r="P482" s="462"/>
      <c r="Q482" s="462"/>
      <c r="R482" s="462"/>
      <c r="S482" s="462"/>
      <c r="T482" s="462"/>
      <c r="U482" s="463"/>
    </row>
    <row r="483" spans="1:21" ht="39.75" customHeight="1" x14ac:dyDescent="0.25">
      <c r="A483" s="173">
        <f t="shared" si="1"/>
        <v>470</v>
      </c>
      <c r="B483" s="174"/>
      <c r="C483" s="175"/>
      <c r="D483" s="176"/>
      <c r="E483" s="177"/>
      <c r="F483" s="178"/>
      <c r="G483" s="178"/>
      <c r="H483" s="179"/>
      <c r="I483" s="180"/>
      <c r="J483" s="181"/>
      <c r="K483" s="182"/>
      <c r="L483" s="183"/>
      <c r="M483" s="184"/>
      <c r="N483" s="179"/>
      <c r="O483" s="801"/>
      <c r="P483" s="462"/>
      <c r="Q483" s="462"/>
      <c r="R483" s="462"/>
      <c r="S483" s="462"/>
      <c r="T483" s="462"/>
      <c r="U483" s="463"/>
    </row>
    <row r="484" spans="1:21" ht="39.75" customHeight="1" x14ac:dyDescent="0.25">
      <c r="A484" s="173">
        <f t="shared" si="1"/>
        <v>471</v>
      </c>
      <c r="B484" s="174"/>
      <c r="C484" s="175"/>
      <c r="D484" s="176"/>
      <c r="E484" s="177"/>
      <c r="F484" s="178"/>
      <c r="G484" s="178"/>
      <c r="H484" s="179"/>
      <c r="I484" s="180"/>
      <c r="J484" s="181"/>
      <c r="K484" s="182"/>
      <c r="L484" s="183"/>
      <c r="M484" s="184"/>
      <c r="N484" s="179"/>
      <c r="O484" s="801"/>
      <c r="P484" s="462"/>
      <c r="Q484" s="462"/>
      <c r="R484" s="462"/>
      <c r="S484" s="462"/>
      <c r="T484" s="462"/>
      <c r="U484" s="463"/>
    </row>
    <row r="485" spans="1:21" ht="39.75" customHeight="1" x14ac:dyDescent="0.25">
      <c r="A485" s="173">
        <f t="shared" si="1"/>
        <v>472</v>
      </c>
      <c r="B485" s="174"/>
      <c r="C485" s="175"/>
      <c r="D485" s="176"/>
      <c r="E485" s="177"/>
      <c r="F485" s="178"/>
      <c r="G485" s="178"/>
      <c r="H485" s="179"/>
      <c r="I485" s="180"/>
      <c r="J485" s="181"/>
      <c r="K485" s="182"/>
      <c r="L485" s="183"/>
      <c r="M485" s="184"/>
      <c r="N485" s="179"/>
      <c r="O485" s="801"/>
      <c r="P485" s="462"/>
      <c r="Q485" s="462"/>
      <c r="R485" s="462"/>
      <c r="S485" s="462"/>
      <c r="T485" s="462"/>
      <c r="U485" s="463"/>
    </row>
    <row r="486" spans="1:21" ht="39.75" customHeight="1" x14ac:dyDescent="0.25">
      <c r="A486" s="173">
        <f t="shared" si="1"/>
        <v>473</v>
      </c>
      <c r="B486" s="174"/>
      <c r="C486" s="175"/>
      <c r="D486" s="176"/>
      <c r="E486" s="177"/>
      <c r="F486" s="178"/>
      <c r="G486" s="178"/>
      <c r="H486" s="179"/>
      <c r="I486" s="180"/>
      <c r="J486" s="181"/>
      <c r="K486" s="182"/>
      <c r="L486" s="183"/>
      <c r="M486" s="184"/>
      <c r="N486" s="179"/>
      <c r="O486" s="801"/>
      <c r="P486" s="462"/>
      <c r="Q486" s="462"/>
      <c r="R486" s="462"/>
      <c r="S486" s="462"/>
      <c r="T486" s="462"/>
      <c r="U486" s="463"/>
    </row>
    <row r="487" spans="1:21" ht="39.75" customHeight="1" x14ac:dyDescent="0.25">
      <c r="A487" s="173">
        <f t="shared" si="1"/>
        <v>474</v>
      </c>
      <c r="B487" s="174"/>
      <c r="C487" s="175"/>
      <c r="D487" s="176"/>
      <c r="E487" s="177"/>
      <c r="F487" s="178"/>
      <c r="G487" s="178"/>
      <c r="H487" s="179"/>
      <c r="I487" s="180"/>
      <c r="J487" s="181"/>
      <c r="K487" s="182"/>
      <c r="L487" s="183"/>
      <c r="M487" s="184"/>
      <c r="N487" s="179"/>
      <c r="O487" s="801"/>
      <c r="P487" s="462"/>
      <c r="Q487" s="462"/>
      <c r="R487" s="462"/>
      <c r="S487" s="462"/>
      <c r="T487" s="462"/>
      <c r="U487" s="463"/>
    </row>
    <row r="488" spans="1:21" ht="39.75" customHeight="1" x14ac:dyDescent="0.25">
      <c r="A488" s="173">
        <f t="shared" si="1"/>
        <v>475</v>
      </c>
      <c r="B488" s="174"/>
      <c r="C488" s="175"/>
      <c r="D488" s="176"/>
      <c r="E488" s="177"/>
      <c r="F488" s="178"/>
      <c r="G488" s="178"/>
      <c r="H488" s="179"/>
      <c r="I488" s="180"/>
      <c r="J488" s="181"/>
      <c r="K488" s="182"/>
      <c r="L488" s="183"/>
      <c r="M488" s="184"/>
      <c r="N488" s="179"/>
      <c r="O488" s="801"/>
      <c r="P488" s="462"/>
      <c r="Q488" s="462"/>
      <c r="R488" s="462"/>
      <c r="S488" s="462"/>
      <c r="T488" s="462"/>
      <c r="U488" s="463"/>
    </row>
    <row r="489" spans="1:21" ht="39.75" customHeight="1" x14ac:dyDescent="0.25">
      <c r="A489" s="173">
        <f t="shared" si="1"/>
        <v>476</v>
      </c>
      <c r="B489" s="174"/>
      <c r="C489" s="175"/>
      <c r="D489" s="176"/>
      <c r="E489" s="177"/>
      <c r="F489" s="178"/>
      <c r="G489" s="178"/>
      <c r="H489" s="179"/>
      <c r="I489" s="180"/>
      <c r="J489" s="181"/>
      <c r="K489" s="182"/>
      <c r="L489" s="183"/>
      <c r="M489" s="184"/>
      <c r="N489" s="179"/>
      <c r="O489" s="801"/>
      <c r="P489" s="462"/>
      <c r="Q489" s="462"/>
      <c r="R489" s="462"/>
      <c r="S489" s="462"/>
      <c r="T489" s="462"/>
      <c r="U489" s="463"/>
    </row>
    <row r="490" spans="1:21" ht="39.75" customHeight="1" x14ac:dyDescent="0.25">
      <c r="A490" s="173">
        <f t="shared" si="1"/>
        <v>477</v>
      </c>
      <c r="B490" s="174"/>
      <c r="C490" s="175"/>
      <c r="D490" s="176"/>
      <c r="E490" s="177"/>
      <c r="F490" s="178"/>
      <c r="G490" s="178"/>
      <c r="H490" s="179"/>
      <c r="I490" s="180"/>
      <c r="J490" s="181"/>
      <c r="K490" s="182"/>
      <c r="L490" s="183"/>
      <c r="M490" s="184"/>
      <c r="N490" s="179"/>
      <c r="O490" s="801"/>
      <c r="P490" s="462"/>
      <c r="Q490" s="462"/>
      <c r="R490" s="462"/>
      <c r="S490" s="462"/>
      <c r="T490" s="462"/>
      <c r="U490" s="463"/>
    </row>
    <row r="491" spans="1:21" ht="39.75" customHeight="1" x14ac:dyDescent="0.25">
      <c r="A491" s="173">
        <f t="shared" si="1"/>
        <v>478</v>
      </c>
      <c r="B491" s="174"/>
      <c r="C491" s="175"/>
      <c r="D491" s="176"/>
      <c r="E491" s="177"/>
      <c r="F491" s="178"/>
      <c r="G491" s="178"/>
      <c r="H491" s="179"/>
      <c r="I491" s="180"/>
      <c r="J491" s="181"/>
      <c r="K491" s="182"/>
      <c r="L491" s="183"/>
      <c r="M491" s="184"/>
      <c r="N491" s="179"/>
      <c r="O491" s="801"/>
      <c r="P491" s="462"/>
      <c r="Q491" s="462"/>
      <c r="R491" s="462"/>
      <c r="S491" s="462"/>
      <c r="T491" s="462"/>
      <c r="U491" s="463"/>
    </row>
    <row r="492" spans="1:21" ht="39.75" customHeight="1" x14ac:dyDescent="0.25">
      <c r="A492" s="173">
        <f t="shared" si="1"/>
        <v>479</v>
      </c>
      <c r="B492" s="174"/>
      <c r="C492" s="175"/>
      <c r="D492" s="176"/>
      <c r="E492" s="177"/>
      <c r="F492" s="178"/>
      <c r="G492" s="178"/>
      <c r="H492" s="179"/>
      <c r="I492" s="180"/>
      <c r="J492" s="181"/>
      <c r="K492" s="182"/>
      <c r="L492" s="183"/>
      <c r="M492" s="184"/>
      <c r="N492" s="179"/>
      <c r="O492" s="801"/>
      <c r="P492" s="462"/>
      <c r="Q492" s="462"/>
      <c r="R492" s="462"/>
      <c r="S492" s="462"/>
      <c r="T492" s="462"/>
      <c r="U492" s="463"/>
    </row>
    <row r="493" spans="1:21" ht="39.75" customHeight="1" x14ac:dyDescent="0.25">
      <c r="A493" s="173">
        <f t="shared" si="1"/>
        <v>480</v>
      </c>
      <c r="B493" s="174"/>
      <c r="C493" s="175"/>
      <c r="D493" s="176"/>
      <c r="E493" s="177"/>
      <c r="F493" s="178"/>
      <c r="G493" s="178"/>
      <c r="H493" s="179"/>
      <c r="I493" s="180"/>
      <c r="J493" s="181"/>
      <c r="K493" s="182"/>
      <c r="L493" s="183"/>
      <c r="M493" s="184"/>
      <c r="N493" s="179"/>
      <c r="O493" s="801"/>
      <c r="P493" s="462"/>
      <c r="Q493" s="462"/>
      <c r="R493" s="462"/>
      <c r="S493" s="462"/>
      <c r="T493" s="462"/>
      <c r="U493" s="463"/>
    </row>
    <row r="494" spans="1:21" ht="39.75" customHeight="1" x14ac:dyDescent="0.25">
      <c r="A494" s="173">
        <f t="shared" si="1"/>
        <v>481</v>
      </c>
      <c r="B494" s="174"/>
      <c r="C494" s="175"/>
      <c r="D494" s="176"/>
      <c r="E494" s="177"/>
      <c r="F494" s="178"/>
      <c r="G494" s="178"/>
      <c r="H494" s="179"/>
      <c r="I494" s="180"/>
      <c r="J494" s="181"/>
      <c r="K494" s="182"/>
      <c r="L494" s="183"/>
      <c r="M494" s="184"/>
      <c r="N494" s="179"/>
      <c r="O494" s="801"/>
      <c r="P494" s="462"/>
      <c r="Q494" s="462"/>
      <c r="R494" s="462"/>
      <c r="S494" s="462"/>
      <c r="T494" s="462"/>
      <c r="U494" s="463"/>
    </row>
    <row r="495" spans="1:21" ht="39.75" customHeight="1" x14ac:dyDescent="0.25">
      <c r="A495" s="173">
        <f t="shared" si="1"/>
        <v>482</v>
      </c>
      <c r="B495" s="174"/>
      <c r="C495" s="175"/>
      <c r="D495" s="176"/>
      <c r="E495" s="177"/>
      <c r="F495" s="178"/>
      <c r="G495" s="178"/>
      <c r="H495" s="179"/>
      <c r="I495" s="180"/>
      <c r="J495" s="181"/>
      <c r="K495" s="182"/>
      <c r="L495" s="183"/>
      <c r="M495" s="184"/>
      <c r="N495" s="179"/>
      <c r="O495" s="801"/>
      <c r="P495" s="462"/>
      <c r="Q495" s="462"/>
      <c r="R495" s="462"/>
      <c r="S495" s="462"/>
      <c r="T495" s="462"/>
      <c r="U495" s="463"/>
    </row>
    <row r="496" spans="1:21" ht="39.75" customHeight="1" x14ac:dyDescent="0.25">
      <c r="A496" s="173">
        <f t="shared" si="1"/>
        <v>483</v>
      </c>
      <c r="B496" s="174"/>
      <c r="C496" s="175"/>
      <c r="D496" s="176"/>
      <c r="E496" s="177"/>
      <c r="F496" s="178"/>
      <c r="G496" s="178"/>
      <c r="H496" s="179"/>
      <c r="I496" s="180"/>
      <c r="J496" s="181"/>
      <c r="K496" s="182"/>
      <c r="L496" s="183"/>
      <c r="M496" s="184"/>
      <c r="N496" s="179"/>
      <c r="O496" s="801"/>
      <c r="P496" s="462"/>
      <c r="Q496" s="462"/>
      <c r="R496" s="462"/>
      <c r="S496" s="462"/>
      <c r="T496" s="462"/>
      <c r="U496" s="463"/>
    </row>
    <row r="497" spans="1:21" ht="39.75" customHeight="1" x14ac:dyDescent="0.25">
      <c r="A497" s="173">
        <f t="shared" si="1"/>
        <v>484</v>
      </c>
      <c r="B497" s="174"/>
      <c r="C497" s="175"/>
      <c r="D497" s="176"/>
      <c r="E497" s="177"/>
      <c r="F497" s="178"/>
      <c r="G497" s="178"/>
      <c r="H497" s="179"/>
      <c r="I497" s="180"/>
      <c r="J497" s="181"/>
      <c r="K497" s="182"/>
      <c r="L497" s="183"/>
      <c r="M497" s="184"/>
      <c r="N497" s="179"/>
      <c r="O497" s="801"/>
      <c r="P497" s="462"/>
      <c r="Q497" s="462"/>
      <c r="R497" s="462"/>
      <c r="S497" s="462"/>
      <c r="T497" s="462"/>
      <c r="U497" s="463"/>
    </row>
    <row r="498" spans="1:21" ht="39.75" customHeight="1" x14ac:dyDescent="0.25">
      <c r="A498" s="173">
        <f t="shared" si="1"/>
        <v>485</v>
      </c>
      <c r="B498" s="174"/>
      <c r="C498" s="175"/>
      <c r="D498" s="176"/>
      <c r="E498" s="177"/>
      <c r="F498" s="178"/>
      <c r="G498" s="178"/>
      <c r="H498" s="179"/>
      <c r="I498" s="180"/>
      <c r="J498" s="181"/>
      <c r="K498" s="182"/>
      <c r="L498" s="183"/>
      <c r="M498" s="184"/>
      <c r="N498" s="179"/>
      <c r="O498" s="801"/>
      <c r="P498" s="462"/>
      <c r="Q498" s="462"/>
      <c r="R498" s="462"/>
      <c r="S498" s="462"/>
      <c r="T498" s="462"/>
      <c r="U498" s="463"/>
    </row>
    <row r="499" spans="1:21" ht="39.75" customHeight="1" x14ac:dyDescent="0.25">
      <c r="A499" s="173">
        <f t="shared" si="1"/>
        <v>486</v>
      </c>
      <c r="B499" s="174"/>
      <c r="C499" s="175"/>
      <c r="D499" s="176"/>
      <c r="E499" s="177"/>
      <c r="F499" s="178"/>
      <c r="G499" s="178"/>
      <c r="H499" s="179"/>
      <c r="I499" s="180"/>
      <c r="J499" s="181"/>
      <c r="K499" s="182"/>
      <c r="L499" s="183"/>
      <c r="M499" s="184"/>
      <c r="N499" s="179"/>
      <c r="O499" s="801"/>
      <c r="P499" s="462"/>
      <c r="Q499" s="462"/>
      <c r="R499" s="462"/>
      <c r="S499" s="462"/>
      <c r="T499" s="462"/>
      <c r="U499" s="463"/>
    </row>
    <row r="500" spans="1:21" ht="39.75" customHeight="1" x14ac:dyDescent="0.25">
      <c r="A500" s="173">
        <f t="shared" si="1"/>
        <v>487</v>
      </c>
      <c r="B500" s="174"/>
      <c r="C500" s="175"/>
      <c r="D500" s="176"/>
      <c r="E500" s="177"/>
      <c r="F500" s="178"/>
      <c r="G500" s="178"/>
      <c r="H500" s="179"/>
      <c r="I500" s="180"/>
      <c r="J500" s="181"/>
      <c r="K500" s="182"/>
      <c r="L500" s="183"/>
      <c r="M500" s="184"/>
      <c r="N500" s="179"/>
      <c r="O500" s="801"/>
      <c r="P500" s="462"/>
      <c r="Q500" s="462"/>
      <c r="R500" s="462"/>
      <c r="S500" s="462"/>
      <c r="T500" s="462"/>
      <c r="U500" s="463"/>
    </row>
    <row r="501" spans="1:21" ht="39.75" customHeight="1" x14ac:dyDescent="0.25">
      <c r="A501" s="173">
        <f t="shared" si="1"/>
        <v>488</v>
      </c>
      <c r="B501" s="174"/>
      <c r="C501" s="175"/>
      <c r="D501" s="176"/>
      <c r="E501" s="177"/>
      <c r="F501" s="178"/>
      <c r="G501" s="178"/>
      <c r="H501" s="179"/>
      <c r="I501" s="180"/>
      <c r="J501" s="181"/>
      <c r="K501" s="182"/>
      <c r="L501" s="183"/>
      <c r="M501" s="184"/>
      <c r="N501" s="179"/>
      <c r="O501" s="801"/>
      <c r="P501" s="462"/>
      <c r="Q501" s="462"/>
      <c r="R501" s="462"/>
      <c r="S501" s="462"/>
      <c r="T501" s="462"/>
      <c r="U501" s="463"/>
    </row>
    <row r="502" spans="1:21" ht="39.75" customHeight="1" x14ac:dyDescent="0.25">
      <c r="A502" s="173">
        <f t="shared" si="1"/>
        <v>489</v>
      </c>
      <c r="B502" s="174"/>
      <c r="C502" s="175"/>
      <c r="D502" s="176"/>
      <c r="E502" s="177"/>
      <c r="F502" s="178"/>
      <c r="G502" s="178"/>
      <c r="H502" s="179"/>
      <c r="I502" s="180"/>
      <c r="J502" s="181"/>
      <c r="K502" s="182"/>
      <c r="L502" s="183"/>
      <c r="M502" s="184"/>
      <c r="N502" s="179"/>
      <c r="O502" s="801"/>
      <c r="P502" s="462"/>
      <c r="Q502" s="462"/>
      <c r="R502" s="462"/>
      <c r="S502" s="462"/>
      <c r="T502" s="462"/>
      <c r="U502" s="463"/>
    </row>
    <row r="503" spans="1:21" ht="39.75" customHeight="1" x14ac:dyDescent="0.25">
      <c r="A503" s="173">
        <f t="shared" si="1"/>
        <v>490</v>
      </c>
      <c r="B503" s="174"/>
      <c r="C503" s="175"/>
      <c r="D503" s="176"/>
      <c r="E503" s="177"/>
      <c r="F503" s="178"/>
      <c r="G503" s="178"/>
      <c r="H503" s="179"/>
      <c r="I503" s="180"/>
      <c r="J503" s="181"/>
      <c r="K503" s="182"/>
      <c r="L503" s="183"/>
      <c r="M503" s="184"/>
      <c r="N503" s="179"/>
      <c r="O503" s="801"/>
      <c r="P503" s="462"/>
      <c r="Q503" s="462"/>
      <c r="R503" s="462"/>
      <c r="S503" s="462"/>
      <c r="T503" s="462"/>
      <c r="U503" s="463"/>
    </row>
    <row r="504" spans="1:21" ht="39.75" customHeight="1" x14ac:dyDescent="0.25">
      <c r="A504" s="173">
        <f t="shared" si="1"/>
        <v>491</v>
      </c>
      <c r="B504" s="174"/>
      <c r="C504" s="175"/>
      <c r="D504" s="176"/>
      <c r="E504" s="177"/>
      <c r="F504" s="178"/>
      <c r="G504" s="178"/>
      <c r="H504" s="179"/>
      <c r="I504" s="180"/>
      <c r="J504" s="181"/>
      <c r="K504" s="182"/>
      <c r="L504" s="183"/>
      <c r="M504" s="184"/>
      <c r="N504" s="179"/>
      <c r="O504" s="801"/>
      <c r="P504" s="462"/>
      <c r="Q504" s="462"/>
      <c r="R504" s="462"/>
      <c r="S504" s="462"/>
      <c r="T504" s="462"/>
      <c r="U504" s="463"/>
    </row>
    <row r="505" spans="1:21" ht="39.75" customHeight="1" x14ac:dyDescent="0.25">
      <c r="A505" s="173">
        <f t="shared" si="1"/>
        <v>492</v>
      </c>
      <c r="B505" s="174"/>
      <c r="C505" s="175"/>
      <c r="D505" s="176"/>
      <c r="E505" s="177"/>
      <c r="F505" s="178"/>
      <c r="G505" s="178"/>
      <c r="H505" s="179"/>
      <c r="I505" s="180"/>
      <c r="J505" s="181"/>
      <c r="K505" s="182"/>
      <c r="L505" s="183"/>
      <c r="M505" s="184"/>
      <c r="N505" s="179"/>
      <c r="O505" s="801"/>
      <c r="P505" s="462"/>
      <c r="Q505" s="462"/>
      <c r="R505" s="462"/>
      <c r="S505" s="462"/>
      <c r="T505" s="462"/>
      <c r="U505" s="463"/>
    </row>
    <row r="506" spans="1:21" ht="39.75" customHeight="1" x14ac:dyDescent="0.25">
      <c r="A506" s="173">
        <f t="shared" si="1"/>
        <v>493</v>
      </c>
      <c r="B506" s="174"/>
      <c r="C506" s="175"/>
      <c r="D506" s="176"/>
      <c r="E506" s="177"/>
      <c r="F506" s="178"/>
      <c r="G506" s="178"/>
      <c r="H506" s="179"/>
      <c r="I506" s="180"/>
      <c r="J506" s="181"/>
      <c r="K506" s="182"/>
      <c r="L506" s="183"/>
      <c r="M506" s="184"/>
      <c r="N506" s="179"/>
      <c r="O506" s="801"/>
      <c r="P506" s="462"/>
      <c r="Q506" s="462"/>
      <c r="R506" s="462"/>
      <c r="S506" s="462"/>
      <c r="T506" s="462"/>
      <c r="U506" s="463"/>
    </row>
    <row r="507" spans="1:21" ht="39.75" customHeight="1" x14ac:dyDescent="0.25">
      <c r="A507" s="173">
        <f t="shared" si="1"/>
        <v>494</v>
      </c>
      <c r="B507" s="174"/>
      <c r="C507" s="175"/>
      <c r="D507" s="176"/>
      <c r="E507" s="177"/>
      <c r="F507" s="178"/>
      <c r="G507" s="178"/>
      <c r="H507" s="179"/>
      <c r="I507" s="180"/>
      <c r="J507" s="181"/>
      <c r="K507" s="182"/>
      <c r="L507" s="183"/>
      <c r="M507" s="184"/>
      <c r="N507" s="179"/>
      <c r="O507" s="801"/>
      <c r="P507" s="462"/>
      <c r="Q507" s="462"/>
      <c r="R507" s="462"/>
      <c r="S507" s="462"/>
      <c r="T507" s="462"/>
      <c r="U507" s="463"/>
    </row>
    <row r="508" spans="1:21" ht="39.75" customHeight="1" x14ac:dyDescent="0.25">
      <c r="A508" s="173">
        <f t="shared" si="1"/>
        <v>495</v>
      </c>
      <c r="B508" s="174"/>
      <c r="C508" s="175"/>
      <c r="D508" s="176"/>
      <c r="E508" s="177"/>
      <c r="F508" s="178"/>
      <c r="G508" s="178"/>
      <c r="H508" s="179"/>
      <c r="I508" s="180"/>
      <c r="J508" s="181"/>
      <c r="K508" s="182"/>
      <c r="L508" s="183"/>
      <c r="M508" s="184"/>
      <c r="N508" s="179"/>
      <c r="O508" s="801"/>
      <c r="P508" s="462"/>
      <c r="Q508" s="462"/>
      <c r="R508" s="462"/>
      <c r="S508" s="462"/>
      <c r="T508" s="462"/>
      <c r="U508" s="463"/>
    </row>
    <row r="509" spans="1:21" ht="39.75" customHeight="1" x14ac:dyDescent="0.25">
      <c r="A509" s="173">
        <f t="shared" si="1"/>
        <v>496</v>
      </c>
      <c r="B509" s="174"/>
      <c r="C509" s="175"/>
      <c r="D509" s="176"/>
      <c r="E509" s="177"/>
      <c r="F509" s="178"/>
      <c r="G509" s="178"/>
      <c r="H509" s="179"/>
      <c r="I509" s="180"/>
      <c r="J509" s="181"/>
      <c r="K509" s="182"/>
      <c r="L509" s="183"/>
      <c r="M509" s="184"/>
      <c r="N509" s="179"/>
      <c r="O509" s="801"/>
      <c r="P509" s="462"/>
      <c r="Q509" s="462"/>
      <c r="R509" s="462"/>
      <c r="S509" s="462"/>
      <c r="T509" s="462"/>
      <c r="U509" s="463"/>
    </row>
    <row r="510" spans="1:21" ht="39.75" customHeight="1" x14ac:dyDescent="0.25">
      <c r="A510" s="173">
        <f t="shared" si="1"/>
        <v>497</v>
      </c>
      <c r="B510" s="174"/>
      <c r="C510" s="175"/>
      <c r="D510" s="176"/>
      <c r="E510" s="177"/>
      <c r="F510" s="178"/>
      <c r="G510" s="178"/>
      <c r="H510" s="179"/>
      <c r="I510" s="180"/>
      <c r="J510" s="181"/>
      <c r="K510" s="182"/>
      <c r="L510" s="183"/>
      <c r="M510" s="184"/>
      <c r="N510" s="179"/>
      <c r="O510" s="801"/>
      <c r="P510" s="462"/>
      <c r="Q510" s="462"/>
      <c r="R510" s="462"/>
      <c r="S510" s="462"/>
      <c r="T510" s="462"/>
      <c r="U510" s="463"/>
    </row>
    <row r="511" spans="1:21" ht="39.75" customHeight="1" x14ac:dyDescent="0.25">
      <c r="A511" s="173">
        <f t="shared" si="1"/>
        <v>498</v>
      </c>
      <c r="B511" s="174"/>
      <c r="C511" s="175"/>
      <c r="D511" s="176"/>
      <c r="E511" s="177"/>
      <c r="F511" s="178"/>
      <c r="G511" s="178"/>
      <c r="H511" s="179"/>
      <c r="I511" s="180"/>
      <c r="J511" s="181"/>
      <c r="K511" s="182"/>
      <c r="L511" s="183"/>
      <c r="M511" s="184"/>
      <c r="N511" s="179"/>
      <c r="O511" s="801"/>
      <c r="P511" s="462"/>
      <c r="Q511" s="462"/>
      <c r="R511" s="462"/>
      <c r="S511" s="462"/>
      <c r="T511" s="462"/>
      <c r="U511" s="463"/>
    </row>
    <row r="512" spans="1:21" ht="39.75" customHeight="1" x14ac:dyDescent="0.25">
      <c r="A512" s="173">
        <f t="shared" si="1"/>
        <v>499</v>
      </c>
      <c r="B512" s="174"/>
      <c r="C512" s="175"/>
      <c r="D512" s="176"/>
      <c r="E512" s="177"/>
      <c r="F512" s="178"/>
      <c r="G512" s="178"/>
      <c r="H512" s="179"/>
      <c r="I512" s="180"/>
      <c r="J512" s="181"/>
      <c r="K512" s="182"/>
      <c r="L512" s="183"/>
      <c r="M512" s="184"/>
      <c r="N512" s="179"/>
      <c r="O512" s="801"/>
      <c r="P512" s="462"/>
      <c r="Q512" s="462"/>
      <c r="R512" s="462"/>
      <c r="S512" s="462"/>
      <c r="T512" s="462"/>
      <c r="U512" s="463"/>
    </row>
    <row r="513" spans="1:21" ht="39.75" customHeight="1" x14ac:dyDescent="0.25">
      <c r="A513" s="173">
        <f t="shared" si="1"/>
        <v>500</v>
      </c>
      <c r="B513" s="185"/>
      <c r="C513" s="186"/>
      <c r="D513" s="187"/>
      <c r="E513" s="188"/>
      <c r="F513" s="178"/>
      <c r="G513" s="178"/>
      <c r="H513" s="179"/>
      <c r="I513" s="180"/>
      <c r="J513" s="181"/>
      <c r="K513" s="182"/>
      <c r="L513" s="183"/>
      <c r="M513" s="184"/>
      <c r="N513" s="179"/>
      <c r="O513" s="801"/>
      <c r="P513" s="462"/>
      <c r="Q513" s="462"/>
      <c r="R513" s="462"/>
      <c r="S513" s="462"/>
      <c r="T513" s="462"/>
      <c r="U513" s="463"/>
    </row>
    <row r="514" spans="1:21" ht="15.75" customHeight="1" x14ac:dyDescent="0.25">
      <c r="B514" s="1"/>
      <c r="C514" s="1"/>
      <c r="D514" s="1"/>
      <c r="E514" s="1"/>
      <c r="G514" s="1"/>
    </row>
    <row r="515" spans="1:21" ht="15.75" customHeight="1" x14ac:dyDescent="0.25">
      <c r="B515" s="1"/>
      <c r="C515" s="1"/>
      <c r="D515" s="1"/>
      <c r="E515" s="1"/>
      <c r="G515" s="1"/>
    </row>
    <row r="516" spans="1:21" ht="15.75" customHeight="1" x14ac:dyDescent="0.25">
      <c r="B516" s="1"/>
      <c r="C516" s="1"/>
      <c r="D516" s="1"/>
      <c r="E516" s="1"/>
      <c r="G516" s="1"/>
    </row>
    <row r="517" spans="1:21" ht="15.75" customHeight="1" x14ac:dyDescent="0.25">
      <c r="B517" s="1"/>
      <c r="C517" s="1"/>
      <c r="D517" s="1"/>
      <c r="E517" s="1"/>
      <c r="G517" s="1"/>
    </row>
    <row r="518" spans="1:21" ht="15.75" customHeight="1" x14ac:dyDescent="0.25">
      <c r="B518" s="1"/>
      <c r="C518" s="1"/>
      <c r="D518" s="1"/>
      <c r="E518" s="1"/>
      <c r="G518" s="1"/>
    </row>
    <row r="519" spans="1:21" ht="15.75" customHeight="1" x14ac:dyDescent="0.25">
      <c r="B519" s="1"/>
      <c r="C519" s="1"/>
      <c r="D519" s="1"/>
      <c r="E519" s="1"/>
      <c r="G519" s="1"/>
    </row>
    <row r="520" spans="1:21" ht="15.75" customHeight="1" x14ac:dyDescent="0.25">
      <c r="B520" s="1"/>
      <c r="C520" s="1"/>
      <c r="D520" s="1"/>
      <c r="E520" s="1"/>
      <c r="G520" s="1"/>
    </row>
    <row r="521" spans="1:21" ht="15.75" customHeight="1" x14ac:dyDescent="0.25">
      <c r="B521" s="1"/>
      <c r="C521" s="1"/>
      <c r="D521" s="1"/>
      <c r="E521" s="1"/>
      <c r="G521" s="1"/>
    </row>
    <row r="522" spans="1:21" ht="15.75" customHeight="1" x14ac:dyDescent="0.25">
      <c r="B522" s="1"/>
      <c r="C522" s="1"/>
      <c r="D522" s="1"/>
      <c r="E522" s="1"/>
      <c r="G522" s="1"/>
    </row>
    <row r="523" spans="1:21" ht="15.75" customHeight="1" x14ac:dyDescent="0.25">
      <c r="B523" s="1"/>
      <c r="C523" s="1"/>
      <c r="D523" s="1"/>
      <c r="E523" s="1"/>
      <c r="G523" s="1"/>
    </row>
    <row r="524" spans="1:21" ht="15.75" customHeight="1" x14ac:dyDescent="0.25">
      <c r="B524" s="1"/>
      <c r="C524" s="1"/>
      <c r="D524" s="1"/>
      <c r="E524" s="1"/>
      <c r="G524" s="1"/>
    </row>
    <row r="525" spans="1:21" ht="15.75" customHeight="1" x14ac:dyDescent="0.25">
      <c r="B525" s="1"/>
      <c r="C525" s="1"/>
      <c r="D525" s="1"/>
      <c r="E525" s="1"/>
      <c r="G525" s="1"/>
    </row>
    <row r="526" spans="1:21" ht="15.75" customHeight="1" x14ac:dyDescent="0.25">
      <c r="B526" s="1"/>
      <c r="C526" s="1"/>
      <c r="D526" s="1"/>
      <c r="E526" s="1"/>
      <c r="G526" s="1"/>
    </row>
    <row r="527" spans="1:21" ht="15.75" customHeight="1" x14ac:dyDescent="0.25">
      <c r="B527" s="1"/>
      <c r="C527" s="1"/>
      <c r="D527" s="1"/>
      <c r="E527" s="1"/>
      <c r="G527" s="1"/>
    </row>
    <row r="528" spans="1:21" ht="15.75" customHeight="1" x14ac:dyDescent="0.25">
      <c r="B528" s="1"/>
      <c r="C528" s="1"/>
      <c r="D528" s="1"/>
      <c r="E528" s="1"/>
      <c r="G528" s="1"/>
    </row>
    <row r="529" spans="2:7" ht="15.75" customHeight="1" x14ac:dyDescent="0.25">
      <c r="B529" s="1"/>
      <c r="C529" s="1"/>
      <c r="D529" s="1"/>
      <c r="E529" s="1"/>
      <c r="G529" s="1"/>
    </row>
    <row r="530" spans="2:7" ht="15.75" customHeight="1" x14ac:dyDescent="0.25">
      <c r="B530" s="1"/>
      <c r="C530" s="1"/>
      <c r="D530" s="1"/>
      <c r="E530" s="1"/>
      <c r="G530" s="1"/>
    </row>
    <row r="531" spans="2:7" ht="15.75" customHeight="1" x14ac:dyDescent="0.25">
      <c r="B531" s="1"/>
      <c r="C531" s="1"/>
      <c r="D531" s="1"/>
      <c r="E531" s="1"/>
      <c r="G531" s="1"/>
    </row>
    <row r="532" spans="2:7" ht="15.75" customHeight="1" x14ac:dyDescent="0.25">
      <c r="B532" s="1"/>
      <c r="C532" s="1"/>
      <c r="D532" s="1"/>
      <c r="E532" s="1"/>
      <c r="G532" s="1"/>
    </row>
    <row r="533" spans="2:7" ht="15.75" customHeight="1" x14ac:dyDescent="0.25">
      <c r="B533" s="1"/>
      <c r="C533" s="1"/>
      <c r="D533" s="1"/>
      <c r="E533" s="1"/>
      <c r="G533" s="1"/>
    </row>
    <row r="534" spans="2:7" ht="15.75" customHeight="1" x14ac:dyDescent="0.25">
      <c r="B534" s="1"/>
      <c r="C534" s="1"/>
      <c r="D534" s="1"/>
      <c r="E534" s="1"/>
      <c r="G534" s="1"/>
    </row>
    <row r="535" spans="2:7" ht="15.75" customHeight="1" x14ac:dyDescent="0.25">
      <c r="B535" s="1"/>
      <c r="C535" s="1"/>
      <c r="D535" s="1"/>
      <c r="E535" s="1"/>
      <c r="G535" s="1"/>
    </row>
    <row r="536" spans="2:7" ht="15.75" customHeight="1" x14ac:dyDescent="0.25">
      <c r="B536" s="1"/>
      <c r="C536" s="1"/>
      <c r="D536" s="1"/>
      <c r="E536" s="1"/>
      <c r="G536" s="1"/>
    </row>
    <row r="537" spans="2:7" ht="15.75" customHeight="1" x14ac:dyDescent="0.25">
      <c r="B537" s="1"/>
      <c r="C537" s="1"/>
      <c r="D537" s="1"/>
      <c r="E537" s="1"/>
      <c r="G537" s="1"/>
    </row>
    <row r="538" spans="2:7" ht="15.75" customHeight="1" x14ac:dyDescent="0.25">
      <c r="B538" s="1"/>
      <c r="C538" s="1"/>
      <c r="D538" s="1"/>
      <c r="E538" s="1"/>
      <c r="G538" s="1"/>
    </row>
    <row r="539" spans="2:7" ht="15.75" customHeight="1" x14ac:dyDescent="0.25">
      <c r="B539" s="1"/>
      <c r="C539" s="1"/>
      <c r="D539" s="1"/>
      <c r="E539" s="1"/>
      <c r="G539" s="1"/>
    </row>
    <row r="540" spans="2:7" ht="15.75" customHeight="1" x14ac:dyDescent="0.25">
      <c r="B540" s="1"/>
      <c r="C540" s="1"/>
      <c r="D540" s="1"/>
      <c r="E540" s="1"/>
      <c r="G540" s="1"/>
    </row>
    <row r="541" spans="2:7" ht="15.75" customHeight="1" x14ac:dyDescent="0.25">
      <c r="B541" s="1"/>
      <c r="C541" s="1"/>
      <c r="D541" s="1"/>
      <c r="E541" s="1"/>
      <c r="G541" s="1"/>
    </row>
    <row r="542" spans="2:7" ht="15.75" customHeight="1" x14ac:dyDescent="0.25">
      <c r="B542" s="1"/>
      <c r="C542" s="1"/>
      <c r="D542" s="1"/>
      <c r="E542" s="1"/>
      <c r="G542" s="1"/>
    </row>
    <row r="543" spans="2:7" ht="15.75" customHeight="1" x14ac:dyDescent="0.25">
      <c r="B543" s="1"/>
      <c r="C543" s="1"/>
      <c r="D543" s="1"/>
      <c r="E543" s="1"/>
      <c r="G543" s="1"/>
    </row>
    <row r="544" spans="2:7" ht="15.75" customHeight="1" x14ac:dyDescent="0.25">
      <c r="B544" s="1"/>
      <c r="C544" s="1"/>
      <c r="D544" s="1"/>
      <c r="E544" s="1"/>
      <c r="G544" s="1"/>
    </row>
    <row r="545" spans="2:7" ht="15.75" customHeight="1" x14ac:dyDescent="0.25">
      <c r="B545" s="1"/>
      <c r="C545" s="1"/>
      <c r="D545" s="1"/>
      <c r="E545" s="1"/>
      <c r="G545" s="1"/>
    </row>
    <row r="546" spans="2:7" ht="15.75" customHeight="1" x14ac:dyDescent="0.25">
      <c r="B546" s="1"/>
      <c r="C546" s="1"/>
      <c r="D546" s="1"/>
      <c r="E546" s="1"/>
      <c r="G546" s="1"/>
    </row>
    <row r="547" spans="2:7" ht="15.75" customHeight="1" x14ac:dyDescent="0.25">
      <c r="B547" s="1"/>
      <c r="C547" s="1"/>
      <c r="D547" s="1"/>
      <c r="E547" s="1"/>
      <c r="G547" s="1"/>
    </row>
    <row r="548" spans="2:7" ht="15.75" customHeight="1" x14ac:dyDescent="0.25">
      <c r="B548" s="1"/>
      <c r="C548" s="1"/>
      <c r="D548" s="1"/>
      <c r="E548" s="1"/>
      <c r="G548" s="1"/>
    </row>
    <row r="549" spans="2:7" ht="15.75" customHeight="1" x14ac:dyDescent="0.25">
      <c r="B549" s="1"/>
      <c r="C549" s="1"/>
      <c r="D549" s="1"/>
      <c r="E549" s="1"/>
      <c r="G549" s="1"/>
    </row>
    <row r="550" spans="2:7" ht="15.75" customHeight="1" x14ac:dyDescent="0.25">
      <c r="B550" s="1"/>
      <c r="C550" s="1"/>
      <c r="D550" s="1"/>
      <c r="E550" s="1"/>
      <c r="G550" s="1"/>
    </row>
    <row r="551" spans="2:7" ht="15.75" customHeight="1" x14ac:dyDescent="0.25">
      <c r="B551" s="1"/>
      <c r="C551" s="1"/>
      <c r="D551" s="1"/>
      <c r="E551" s="1"/>
      <c r="G551" s="1"/>
    </row>
    <row r="552" spans="2:7" ht="15.75" customHeight="1" x14ac:dyDescent="0.25">
      <c r="B552" s="1"/>
      <c r="C552" s="1"/>
      <c r="D552" s="1"/>
      <c r="E552" s="1"/>
      <c r="G552" s="1"/>
    </row>
    <row r="553" spans="2:7" ht="15.75" customHeight="1" x14ac:dyDescent="0.25">
      <c r="B553" s="1"/>
      <c r="C553" s="1"/>
      <c r="D553" s="1"/>
      <c r="E553" s="1"/>
      <c r="G553" s="1"/>
    </row>
    <row r="554" spans="2:7" ht="15.75" customHeight="1" x14ac:dyDescent="0.25">
      <c r="B554" s="1"/>
      <c r="C554" s="1"/>
      <c r="D554" s="1"/>
      <c r="E554" s="1"/>
      <c r="G554" s="1"/>
    </row>
    <row r="555" spans="2:7" ht="15.75" customHeight="1" x14ac:dyDescent="0.25">
      <c r="B555" s="1"/>
      <c r="C555" s="1"/>
      <c r="D555" s="1"/>
      <c r="E555" s="1"/>
      <c r="G555" s="1"/>
    </row>
    <row r="556" spans="2:7" ht="15.75" customHeight="1" x14ac:dyDescent="0.25">
      <c r="B556" s="1"/>
      <c r="C556" s="1"/>
      <c r="D556" s="1"/>
      <c r="E556" s="1"/>
      <c r="G556" s="1"/>
    </row>
    <row r="557" spans="2:7" ht="15.75" customHeight="1" x14ac:dyDescent="0.25">
      <c r="B557" s="1"/>
      <c r="C557" s="1"/>
      <c r="D557" s="1"/>
      <c r="E557" s="1"/>
      <c r="G557" s="1"/>
    </row>
    <row r="558" spans="2:7" ht="15.75" customHeight="1" x14ac:dyDescent="0.25">
      <c r="B558" s="1"/>
      <c r="C558" s="1"/>
      <c r="D558" s="1"/>
      <c r="E558" s="1"/>
      <c r="G558" s="1"/>
    </row>
    <row r="559" spans="2:7" ht="15.75" customHeight="1" x14ac:dyDescent="0.25">
      <c r="B559" s="1"/>
      <c r="C559" s="1"/>
      <c r="D559" s="1"/>
      <c r="E559" s="1"/>
      <c r="G559" s="1"/>
    </row>
    <row r="560" spans="2:7" ht="15.75" customHeight="1" x14ac:dyDescent="0.25">
      <c r="B560" s="1"/>
      <c r="C560" s="1"/>
      <c r="D560" s="1"/>
      <c r="E560" s="1"/>
      <c r="G560" s="1"/>
    </row>
    <row r="561" spans="2:7" ht="15.75" customHeight="1" x14ac:dyDescent="0.25">
      <c r="B561" s="1"/>
      <c r="C561" s="1"/>
      <c r="D561" s="1"/>
      <c r="E561" s="1"/>
      <c r="G561" s="1"/>
    </row>
    <row r="562" spans="2:7" ht="15.75" customHeight="1" x14ac:dyDescent="0.25">
      <c r="B562" s="1"/>
      <c r="C562" s="1"/>
      <c r="D562" s="1"/>
      <c r="E562" s="1"/>
      <c r="G562" s="1"/>
    </row>
    <row r="563" spans="2:7" ht="15.75" customHeight="1" x14ac:dyDescent="0.25">
      <c r="B563" s="1"/>
      <c r="C563" s="1"/>
      <c r="D563" s="1"/>
      <c r="E563" s="1"/>
      <c r="G563" s="1"/>
    </row>
    <row r="564" spans="2:7" ht="15.75" customHeight="1" x14ac:dyDescent="0.25">
      <c r="B564" s="1"/>
      <c r="C564" s="1"/>
      <c r="D564" s="1"/>
      <c r="E564" s="1"/>
      <c r="G564" s="1"/>
    </row>
    <row r="565" spans="2:7" ht="15.75" customHeight="1" x14ac:dyDescent="0.25">
      <c r="B565" s="1"/>
      <c r="C565" s="1"/>
      <c r="D565" s="1"/>
      <c r="E565" s="1"/>
      <c r="G565" s="1"/>
    </row>
    <row r="566" spans="2:7" ht="15.75" customHeight="1" x14ac:dyDescent="0.25">
      <c r="B566" s="1"/>
      <c r="C566" s="1"/>
      <c r="D566" s="1"/>
      <c r="E566" s="1"/>
      <c r="G566" s="1"/>
    </row>
    <row r="567" spans="2:7" ht="15.75" customHeight="1" x14ac:dyDescent="0.25">
      <c r="B567" s="1"/>
      <c r="C567" s="1"/>
      <c r="D567" s="1"/>
      <c r="E567" s="1"/>
      <c r="G567" s="1"/>
    </row>
    <row r="568" spans="2:7" ht="15.75" customHeight="1" x14ac:dyDescent="0.25">
      <c r="B568" s="1"/>
      <c r="C568" s="1"/>
      <c r="D568" s="1"/>
      <c r="E568" s="1"/>
      <c r="G568" s="1"/>
    </row>
    <row r="569" spans="2:7" ht="15.75" customHeight="1" x14ac:dyDescent="0.25">
      <c r="B569" s="1"/>
      <c r="C569" s="1"/>
      <c r="D569" s="1"/>
      <c r="E569" s="1"/>
      <c r="G569" s="1"/>
    </row>
    <row r="570" spans="2:7" ht="15.75" customHeight="1" x14ac:dyDescent="0.25">
      <c r="B570" s="1"/>
      <c r="C570" s="1"/>
      <c r="D570" s="1"/>
      <c r="E570" s="1"/>
      <c r="G570" s="1"/>
    </row>
    <row r="571" spans="2:7" ht="15.75" customHeight="1" x14ac:dyDescent="0.25">
      <c r="B571" s="1"/>
      <c r="C571" s="1"/>
      <c r="D571" s="1"/>
      <c r="E571" s="1"/>
      <c r="G571" s="1"/>
    </row>
    <row r="572" spans="2:7" ht="15.75" customHeight="1" x14ac:dyDescent="0.25">
      <c r="B572" s="1"/>
      <c r="C572" s="1"/>
      <c r="D572" s="1"/>
      <c r="E572" s="1"/>
      <c r="G572" s="1"/>
    </row>
    <row r="573" spans="2:7" ht="15.75" customHeight="1" x14ac:dyDescent="0.25">
      <c r="B573" s="1"/>
      <c r="C573" s="1"/>
      <c r="D573" s="1"/>
      <c r="E573" s="1"/>
      <c r="G573" s="1"/>
    </row>
    <row r="574" spans="2:7" ht="15.75" customHeight="1" x14ac:dyDescent="0.25">
      <c r="B574" s="1"/>
      <c r="C574" s="1"/>
      <c r="D574" s="1"/>
      <c r="E574" s="1"/>
      <c r="G574" s="1"/>
    </row>
    <row r="575" spans="2:7" ht="15.75" customHeight="1" x14ac:dyDescent="0.25">
      <c r="B575" s="1"/>
      <c r="C575" s="1"/>
      <c r="D575" s="1"/>
      <c r="E575" s="1"/>
      <c r="G575" s="1"/>
    </row>
    <row r="576" spans="2:7" ht="15.75" customHeight="1" x14ac:dyDescent="0.25">
      <c r="B576" s="1"/>
      <c r="C576" s="1"/>
      <c r="D576" s="1"/>
      <c r="E576" s="1"/>
      <c r="G576" s="1"/>
    </row>
    <row r="577" spans="2:7" ht="15.75" customHeight="1" x14ac:dyDescent="0.25">
      <c r="B577" s="1"/>
      <c r="C577" s="1"/>
      <c r="D577" s="1"/>
      <c r="E577" s="1"/>
      <c r="G577" s="1"/>
    </row>
    <row r="578" spans="2:7" ht="15.75" customHeight="1" x14ac:dyDescent="0.25">
      <c r="B578" s="1"/>
      <c r="C578" s="1"/>
      <c r="D578" s="1"/>
      <c r="E578" s="1"/>
      <c r="G578" s="1"/>
    </row>
    <row r="579" spans="2:7" ht="15.75" customHeight="1" x14ac:dyDescent="0.25">
      <c r="B579" s="1"/>
      <c r="C579" s="1"/>
      <c r="D579" s="1"/>
      <c r="E579" s="1"/>
      <c r="G579" s="1"/>
    </row>
    <row r="580" spans="2:7" ht="15.75" customHeight="1" x14ac:dyDescent="0.25">
      <c r="B580" s="1"/>
      <c r="C580" s="1"/>
      <c r="D580" s="1"/>
      <c r="E580" s="1"/>
      <c r="G580" s="1"/>
    </row>
    <row r="581" spans="2:7" ht="15.75" customHeight="1" x14ac:dyDescent="0.25">
      <c r="B581" s="1"/>
      <c r="C581" s="1"/>
      <c r="D581" s="1"/>
      <c r="E581" s="1"/>
      <c r="G581" s="1"/>
    </row>
    <row r="582" spans="2:7" ht="15.75" customHeight="1" x14ac:dyDescent="0.25">
      <c r="B582" s="1"/>
      <c r="C582" s="1"/>
      <c r="D582" s="1"/>
      <c r="E582" s="1"/>
      <c r="G582" s="1"/>
    </row>
    <row r="583" spans="2:7" ht="15.75" customHeight="1" x14ac:dyDescent="0.25">
      <c r="B583" s="1"/>
      <c r="C583" s="1"/>
      <c r="D583" s="1"/>
      <c r="E583" s="1"/>
      <c r="G583" s="1"/>
    </row>
    <row r="584" spans="2:7" ht="15.75" customHeight="1" x14ac:dyDescent="0.25">
      <c r="B584" s="1"/>
      <c r="C584" s="1"/>
      <c r="D584" s="1"/>
      <c r="E584" s="1"/>
      <c r="G584" s="1"/>
    </row>
    <row r="585" spans="2:7" ht="15.75" customHeight="1" x14ac:dyDescent="0.25">
      <c r="B585" s="1"/>
      <c r="C585" s="1"/>
      <c r="D585" s="1"/>
      <c r="E585" s="1"/>
      <c r="G585" s="1"/>
    </row>
    <row r="586" spans="2:7" ht="15.75" customHeight="1" x14ac:dyDescent="0.25">
      <c r="B586" s="1"/>
      <c r="C586" s="1"/>
      <c r="D586" s="1"/>
      <c r="E586" s="1"/>
      <c r="G586" s="1"/>
    </row>
    <row r="587" spans="2:7" ht="15.75" customHeight="1" x14ac:dyDescent="0.25">
      <c r="B587" s="1"/>
      <c r="C587" s="1"/>
      <c r="D587" s="1"/>
      <c r="E587" s="1"/>
      <c r="G587" s="1"/>
    </row>
    <row r="588" spans="2:7" ht="15.75" customHeight="1" x14ac:dyDescent="0.25">
      <c r="B588" s="1"/>
      <c r="C588" s="1"/>
      <c r="D588" s="1"/>
      <c r="E588" s="1"/>
      <c r="G588" s="1"/>
    </row>
    <row r="589" spans="2:7" ht="15.75" customHeight="1" x14ac:dyDescent="0.25">
      <c r="B589" s="1"/>
      <c r="C589" s="1"/>
      <c r="D589" s="1"/>
      <c r="E589" s="1"/>
      <c r="G589" s="1"/>
    </row>
    <row r="590" spans="2:7" ht="15.75" customHeight="1" x14ac:dyDescent="0.25">
      <c r="B590" s="1"/>
      <c r="C590" s="1"/>
      <c r="D590" s="1"/>
      <c r="E590" s="1"/>
      <c r="G590" s="1"/>
    </row>
    <row r="591" spans="2:7" ht="15.75" customHeight="1" x14ac:dyDescent="0.25">
      <c r="B591" s="1"/>
      <c r="C591" s="1"/>
      <c r="D591" s="1"/>
      <c r="E591" s="1"/>
      <c r="G591" s="1"/>
    </row>
    <row r="592" spans="2:7" ht="15.75" customHeight="1" x14ac:dyDescent="0.25">
      <c r="B592" s="1"/>
      <c r="C592" s="1"/>
      <c r="D592" s="1"/>
      <c r="E592" s="1"/>
      <c r="G592" s="1"/>
    </row>
    <row r="593" spans="2:7" ht="15.75" customHeight="1" x14ac:dyDescent="0.25">
      <c r="B593" s="1"/>
      <c r="C593" s="1"/>
      <c r="D593" s="1"/>
      <c r="E593" s="1"/>
      <c r="G593" s="1"/>
    </row>
    <row r="594" spans="2:7" ht="15.75" customHeight="1" x14ac:dyDescent="0.25">
      <c r="B594" s="1"/>
      <c r="C594" s="1"/>
      <c r="D594" s="1"/>
      <c r="E594" s="1"/>
      <c r="G594" s="1"/>
    </row>
    <row r="595" spans="2:7" ht="15.75" customHeight="1" x14ac:dyDescent="0.25">
      <c r="B595" s="1"/>
      <c r="C595" s="1"/>
      <c r="D595" s="1"/>
      <c r="E595" s="1"/>
      <c r="G595" s="1"/>
    </row>
    <row r="596" spans="2:7" ht="15.75" customHeight="1" x14ac:dyDescent="0.25">
      <c r="B596" s="1"/>
      <c r="C596" s="1"/>
      <c r="D596" s="1"/>
      <c r="E596" s="1"/>
      <c r="G596" s="1"/>
    </row>
    <row r="597" spans="2:7" ht="15.75" customHeight="1" x14ac:dyDescent="0.25">
      <c r="B597" s="1"/>
      <c r="C597" s="1"/>
      <c r="D597" s="1"/>
      <c r="E597" s="1"/>
      <c r="G597" s="1"/>
    </row>
    <row r="598" spans="2:7" ht="15.75" customHeight="1" x14ac:dyDescent="0.25">
      <c r="B598" s="1"/>
      <c r="C598" s="1"/>
      <c r="D598" s="1"/>
      <c r="E598" s="1"/>
      <c r="G598" s="1"/>
    </row>
    <row r="599" spans="2:7" ht="15.75" customHeight="1" x14ac:dyDescent="0.25">
      <c r="B599" s="1"/>
      <c r="C599" s="1"/>
      <c r="D599" s="1"/>
      <c r="E599" s="1"/>
      <c r="G599" s="1"/>
    </row>
    <row r="600" spans="2:7" ht="15.75" customHeight="1" x14ac:dyDescent="0.25">
      <c r="B600" s="1"/>
      <c r="C600" s="1"/>
      <c r="D600" s="1"/>
      <c r="E600" s="1"/>
      <c r="G600" s="1"/>
    </row>
    <row r="601" spans="2:7" ht="15.75" customHeight="1" x14ac:dyDescent="0.25">
      <c r="B601" s="1"/>
      <c r="C601" s="1"/>
      <c r="D601" s="1"/>
      <c r="E601" s="1"/>
      <c r="G601" s="1"/>
    </row>
    <row r="602" spans="2:7" ht="15.75" customHeight="1" x14ac:dyDescent="0.25">
      <c r="B602" s="1"/>
      <c r="C602" s="1"/>
      <c r="D602" s="1"/>
      <c r="E602" s="1"/>
      <c r="G602" s="1"/>
    </row>
    <row r="603" spans="2:7" ht="15.75" customHeight="1" x14ac:dyDescent="0.25">
      <c r="B603" s="1"/>
      <c r="C603" s="1"/>
      <c r="D603" s="1"/>
      <c r="E603" s="1"/>
      <c r="G603" s="1"/>
    </row>
    <row r="604" spans="2:7" ht="15.75" customHeight="1" x14ac:dyDescent="0.25">
      <c r="B604" s="1"/>
      <c r="C604" s="1"/>
      <c r="D604" s="1"/>
      <c r="E604" s="1"/>
      <c r="G604" s="1"/>
    </row>
    <row r="605" spans="2:7" ht="15.75" customHeight="1" x14ac:dyDescent="0.25">
      <c r="B605" s="1"/>
      <c r="C605" s="1"/>
      <c r="D605" s="1"/>
      <c r="E605" s="1"/>
      <c r="G605" s="1"/>
    </row>
    <row r="606" spans="2:7" ht="15.75" customHeight="1" x14ac:dyDescent="0.25">
      <c r="B606" s="1"/>
      <c r="C606" s="1"/>
      <c r="D606" s="1"/>
      <c r="E606" s="1"/>
      <c r="G606" s="1"/>
    </row>
    <row r="607" spans="2:7" ht="15.75" customHeight="1" x14ac:dyDescent="0.25">
      <c r="B607" s="1"/>
      <c r="C607" s="1"/>
      <c r="D607" s="1"/>
      <c r="E607" s="1"/>
      <c r="G607" s="1"/>
    </row>
    <row r="608" spans="2:7" ht="15.75" customHeight="1" x14ac:dyDescent="0.25">
      <c r="B608" s="1"/>
      <c r="C608" s="1"/>
      <c r="D608" s="1"/>
      <c r="E608" s="1"/>
      <c r="G608" s="1"/>
    </row>
    <row r="609" spans="2:7" ht="15.75" customHeight="1" x14ac:dyDescent="0.25">
      <c r="B609" s="1"/>
      <c r="C609" s="1"/>
      <c r="D609" s="1"/>
      <c r="E609" s="1"/>
      <c r="G609" s="1"/>
    </row>
    <row r="610" spans="2:7" ht="15.75" customHeight="1" x14ac:dyDescent="0.25">
      <c r="B610" s="1"/>
      <c r="C610" s="1"/>
      <c r="D610" s="1"/>
      <c r="E610" s="1"/>
      <c r="G610" s="1"/>
    </row>
    <row r="611" spans="2:7" ht="15.75" customHeight="1" x14ac:dyDescent="0.25">
      <c r="B611" s="1"/>
      <c r="C611" s="1"/>
      <c r="D611" s="1"/>
      <c r="E611" s="1"/>
      <c r="G611" s="1"/>
    </row>
    <row r="612" spans="2:7" ht="15.75" customHeight="1" x14ac:dyDescent="0.25">
      <c r="B612" s="1"/>
      <c r="C612" s="1"/>
      <c r="D612" s="1"/>
      <c r="E612" s="1"/>
      <c r="G612" s="1"/>
    </row>
    <row r="613" spans="2:7" ht="15.75" customHeight="1" x14ac:dyDescent="0.25">
      <c r="B613" s="1"/>
      <c r="C613" s="1"/>
      <c r="D613" s="1"/>
      <c r="E613" s="1"/>
      <c r="G613" s="1"/>
    </row>
    <row r="614" spans="2:7" ht="15.75" customHeight="1" x14ac:dyDescent="0.25">
      <c r="B614" s="1"/>
      <c r="C614" s="1"/>
      <c r="D614" s="1"/>
      <c r="E614" s="1"/>
      <c r="G614" s="1"/>
    </row>
    <row r="615" spans="2:7" ht="15.75" customHeight="1" x14ac:dyDescent="0.25">
      <c r="B615" s="1"/>
      <c r="C615" s="1"/>
      <c r="D615" s="1"/>
      <c r="E615" s="1"/>
      <c r="G615" s="1"/>
    </row>
    <row r="616" spans="2:7" ht="15.75" customHeight="1" x14ac:dyDescent="0.25">
      <c r="B616" s="1"/>
      <c r="C616" s="1"/>
      <c r="D616" s="1"/>
      <c r="E616" s="1"/>
      <c r="G616" s="1"/>
    </row>
    <row r="617" spans="2:7" ht="15.75" customHeight="1" x14ac:dyDescent="0.25">
      <c r="B617" s="1"/>
      <c r="C617" s="1"/>
      <c r="D617" s="1"/>
      <c r="E617" s="1"/>
      <c r="G617" s="1"/>
    </row>
    <row r="618" spans="2:7" ht="15.75" customHeight="1" x14ac:dyDescent="0.25">
      <c r="B618" s="1"/>
      <c r="C618" s="1"/>
      <c r="D618" s="1"/>
      <c r="E618" s="1"/>
      <c r="G618" s="1"/>
    </row>
    <row r="619" spans="2:7" ht="15.75" customHeight="1" x14ac:dyDescent="0.25">
      <c r="B619" s="1"/>
      <c r="C619" s="1"/>
      <c r="D619" s="1"/>
      <c r="E619" s="1"/>
      <c r="G619" s="1"/>
    </row>
    <row r="620" spans="2:7" ht="15.75" customHeight="1" x14ac:dyDescent="0.25">
      <c r="B620" s="1"/>
      <c r="C620" s="1"/>
      <c r="D620" s="1"/>
      <c r="E620" s="1"/>
      <c r="G620" s="1"/>
    </row>
    <row r="621" spans="2:7" ht="15.75" customHeight="1" x14ac:dyDescent="0.25">
      <c r="B621" s="1"/>
      <c r="C621" s="1"/>
      <c r="D621" s="1"/>
      <c r="E621" s="1"/>
      <c r="G621" s="1"/>
    </row>
    <row r="622" spans="2:7" ht="15.75" customHeight="1" x14ac:dyDescent="0.25">
      <c r="B622" s="1"/>
      <c r="C622" s="1"/>
      <c r="D622" s="1"/>
      <c r="E622" s="1"/>
      <c r="G622" s="1"/>
    </row>
    <row r="623" spans="2:7" ht="15.75" customHeight="1" x14ac:dyDescent="0.25">
      <c r="B623" s="1"/>
      <c r="C623" s="1"/>
      <c r="D623" s="1"/>
      <c r="E623" s="1"/>
      <c r="G623" s="1"/>
    </row>
    <row r="624" spans="2:7" ht="15.75" customHeight="1" x14ac:dyDescent="0.25">
      <c r="B624" s="1"/>
      <c r="C624" s="1"/>
      <c r="D624" s="1"/>
      <c r="E624" s="1"/>
      <c r="G624" s="1"/>
    </row>
    <row r="625" spans="2:7" ht="15.75" customHeight="1" x14ac:dyDescent="0.25">
      <c r="B625" s="1"/>
      <c r="C625" s="1"/>
      <c r="D625" s="1"/>
      <c r="E625" s="1"/>
      <c r="G625" s="1"/>
    </row>
    <row r="626" spans="2:7" ht="15.75" customHeight="1" x14ac:dyDescent="0.25">
      <c r="B626" s="1"/>
      <c r="C626" s="1"/>
      <c r="D626" s="1"/>
      <c r="E626" s="1"/>
      <c r="G626" s="1"/>
    </row>
    <row r="627" spans="2:7" ht="15.75" customHeight="1" x14ac:dyDescent="0.25">
      <c r="B627" s="1"/>
      <c r="C627" s="1"/>
      <c r="D627" s="1"/>
      <c r="E627" s="1"/>
      <c r="G627" s="1"/>
    </row>
    <row r="628" spans="2:7" ht="15.75" customHeight="1" x14ac:dyDescent="0.25">
      <c r="B628" s="1"/>
      <c r="C628" s="1"/>
      <c r="D628" s="1"/>
      <c r="E628" s="1"/>
      <c r="G628" s="1"/>
    </row>
    <row r="629" spans="2:7" ht="15.75" customHeight="1" x14ac:dyDescent="0.25">
      <c r="B629" s="1"/>
      <c r="C629" s="1"/>
      <c r="D629" s="1"/>
      <c r="E629" s="1"/>
      <c r="G629" s="1"/>
    </row>
    <row r="630" spans="2:7" ht="15.75" customHeight="1" x14ac:dyDescent="0.25">
      <c r="B630" s="1"/>
      <c r="C630" s="1"/>
      <c r="D630" s="1"/>
      <c r="E630" s="1"/>
      <c r="G630" s="1"/>
    </row>
    <row r="631" spans="2:7" ht="15.75" customHeight="1" x14ac:dyDescent="0.25">
      <c r="B631" s="1"/>
      <c r="C631" s="1"/>
      <c r="D631" s="1"/>
      <c r="E631" s="1"/>
      <c r="G631" s="1"/>
    </row>
    <row r="632" spans="2:7" ht="15.75" customHeight="1" x14ac:dyDescent="0.25">
      <c r="B632" s="1"/>
      <c r="C632" s="1"/>
      <c r="D632" s="1"/>
      <c r="E632" s="1"/>
      <c r="G632" s="1"/>
    </row>
    <row r="633" spans="2:7" ht="15.75" customHeight="1" x14ac:dyDescent="0.25">
      <c r="B633" s="1"/>
      <c r="C633" s="1"/>
      <c r="D633" s="1"/>
      <c r="E633" s="1"/>
      <c r="G633" s="1"/>
    </row>
    <row r="634" spans="2:7" ht="15.75" customHeight="1" x14ac:dyDescent="0.25">
      <c r="B634" s="1"/>
      <c r="C634" s="1"/>
      <c r="D634" s="1"/>
      <c r="E634" s="1"/>
      <c r="G634" s="1"/>
    </row>
    <row r="635" spans="2:7" ht="15.75" customHeight="1" x14ac:dyDescent="0.25">
      <c r="B635" s="1"/>
      <c r="C635" s="1"/>
      <c r="D635" s="1"/>
      <c r="E635" s="1"/>
      <c r="G635" s="1"/>
    </row>
    <row r="636" spans="2:7" ht="15.75" customHeight="1" x14ac:dyDescent="0.25">
      <c r="B636" s="1"/>
      <c r="C636" s="1"/>
      <c r="D636" s="1"/>
      <c r="E636" s="1"/>
      <c r="G636" s="1"/>
    </row>
    <row r="637" spans="2:7" ht="15.75" customHeight="1" x14ac:dyDescent="0.25">
      <c r="B637" s="1"/>
      <c r="C637" s="1"/>
      <c r="D637" s="1"/>
      <c r="E637" s="1"/>
      <c r="G637" s="1"/>
    </row>
    <row r="638" spans="2:7" ht="15.75" customHeight="1" x14ac:dyDescent="0.25">
      <c r="B638" s="1"/>
      <c r="C638" s="1"/>
      <c r="D638" s="1"/>
      <c r="E638" s="1"/>
      <c r="G638" s="1"/>
    </row>
    <row r="639" spans="2:7" ht="15.75" customHeight="1" x14ac:dyDescent="0.25">
      <c r="B639" s="1"/>
      <c r="C639" s="1"/>
      <c r="D639" s="1"/>
      <c r="E639" s="1"/>
      <c r="G639" s="1"/>
    </row>
    <row r="640" spans="2:7" ht="15.75" customHeight="1" x14ac:dyDescent="0.25">
      <c r="B640" s="1"/>
      <c r="C640" s="1"/>
      <c r="D640" s="1"/>
      <c r="E640" s="1"/>
      <c r="G640" s="1"/>
    </row>
    <row r="641" spans="2:7" ht="15.75" customHeight="1" x14ac:dyDescent="0.25">
      <c r="B641" s="1"/>
      <c r="C641" s="1"/>
      <c r="D641" s="1"/>
      <c r="E641" s="1"/>
      <c r="G641" s="1"/>
    </row>
    <row r="642" spans="2:7" ht="15.75" customHeight="1" x14ac:dyDescent="0.25">
      <c r="B642" s="1"/>
      <c r="C642" s="1"/>
      <c r="D642" s="1"/>
      <c r="E642" s="1"/>
      <c r="G642" s="1"/>
    </row>
    <row r="643" spans="2:7" ht="15.75" customHeight="1" x14ac:dyDescent="0.25">
      <c r="B643" s="1"/>
      <c r="C643" s="1"/>
      <c r="D643" s="1"/>
      <c r="E643" s="1"/>
      <c r="G643" s="1"/>
    </row>
    <row r="644" spans="2:7" ht="15.75" customHeight="1" x14ac:dyDescent="0.25">
      <c r="B644" s="1"/>
      <c r="C644" s="1"/>
      <c r="D644" s="1"/>
      <c r="E644" s="1"/>
      <c r="G644" s="1"/>
    </row>
    <row r="645" spans="2:7" ht="15.75" customHeight="1" x14ac:dyDescent="0.25">
      <c r="B645" s="1"/>
      <c r="C645" s="1"/>
      <c r="D645" s="1"/>
      <c r="E645" s="1"/>
      <c r="G645" s="1"/>
    </row>
    <row r="646" spans="2:7" ht="15.75" customHeight="1" x14ac:dyDescent="0.25">
      <c r="B646" s="1"/>
      <c r="C646" s="1"/>
      <c r="D646" s="1"/>
      <c r="E646" s="1"/>
      <c r="G646" s="1"/>
    </row>
    <row r="647" spans="2:7" ht="15.75" customHeight="1" x14ac:dyDescent="0.25">
      <c r="B647" s="1"/>
      <c r="C647" s="1"/>
      <c r="D647" s="1"/>
      <c r="E647" s="1"/>
      <c r="G647" s="1"/>
    </row>
    <row r="648" spans="2:7" ht="15.75" customHeight="1" x14ac:dyDescent="0.25">
      <c r="B648" s="1"/>
      <c r="C648" s="1"/>
      <c r="D648" s="1"/>
      <c r="E648" s="1"/>
      <c r="G648" s="1"/>
    </row>
    <row r="649" spans="2:7" ht="15.75" customHeight="1" x14ac:dyDescent="0.25">
      <c r="B649" s="1"/>
      <c r="C649" s="1"/>
      <c r="D649" s="1"/>
      <c r="E649" s="1"/>
      <c r="G649" s="1"/>
    </row>
    <row r="650" spans="2:7" ht="15.75" customHeight="1" x14ac:dyDescent="0.25">
      <c r="B650" s="1"/>
      <c r="C650" s="1"/>
      <c r="D650" s="1"/>
      <c r="E650" s="1"/>
      <c r="G650" s="1"/>
    </row>
    <row r="651" spans="2:7" ht="15.75" customHeight="1" x14ac:dyDescent="0.25">
      <c r="B651" s="1"/>
      <c r="C651" s="1"/>
      <c r="D651" s="1"/>
      <c r="E651" s="1"/>
      <c r="G651" s="1"/>
    </row>
    <row r="652" spans="2:7" ht="15.75" customHeight="1" x14ac:dyDescent="0.25">
      <c r="B652" s="1"/>
      <c r="C652" s="1"/>
      <c r="D652" s="1"/>
      <c r="E652" s="1"/>
      <c r="G652" s="1"/>
    </row>
    <row r="653" spans="2:7" ht="15.75" customHeight="1" x14ac:dyDescent="0.25">
      <c r="B653" s="1"/>
      <c r="C653" s="1"/>
      <c r="D653" s="1"/>
      <c r="E653" s="1"/>
      <c r="G653" s="1"/>
    </row>
    <row r="654" spans="2:7" ht="15.75" customHeight="1" x14ac:dyDescent="0.25">
      <c r="B654" s="1"/>
      <c r="C654" s="1"/>
      <c r="D654" s="1"/>
      <c r="E654" s="1"/>
      <c r="G654" s="1"/>
    </row>
    <row r="655" spans="2:7" ht="15.75" customHeight="1" x14ac:dyDescent="0.25">
      <c r="B655" s="1"/>
      <c r="C655" s="1"/>
      <c r="D655" s="1"/>
      <c r="E655" s="1"/>
      <c r="G655" s="1"/>
    </row>
    <row r="656" spans="2:7" ht="15.75" customHeight="1" x14ac:dyDescent="0.25">
      <c r="B656" s="1"/>
      <c r="C656" s="1"/>
      <c r="D656" s="1"/>
      <c r="E656" s="1"/>
      <c r="G656" s="1"/>
    </row>
    <row r="657" spans="2:7" ht="15.75" customHeight="1" x14ac:dyDescent="0.25">
      <c r="B657" s="1"/>
      <c r="C657" s="1"/>
      <c r="D657" s="1"/>
      <c r="E657" s="1"/>
      <c r="G657" s="1"/>
    </row>
    <row r="658" spans="2:7" ht="15.75" customHeight="1" x14ac:dyDescent="0.25">
      <c r="B658" s="1"/>
      <c r="C658" s="1"/>
      <c r="D658" s="1"/>
      <c r="E658" s="1"/>
      <c r="G658" s="1"/>
    </row>
    <row r="659" spans="2:7" ht="15.75" customHeight="1" x14ac:dyDescent="0.25">
      <c r="B659" s="1"/>
      <c r="C659" s="1"/>
      <c r="D659" s="1"/>
      <c r="E659" s="1"/>
      <c r="G659" s="1"/>
    </row>
    <row r="660" spans="2:7" ht="15.75" customHeight="1" x14ac:dyDescent="0.25">
      <c r="B660" s="1"/>
      <c r="C660" s="1"/>
      <c r="D660" s="1"/>
      <c r="E660" s="1"/>
      <c r="G660" s="1"/>
    </row>
    <row r="661" spans="2:7" ht="15.75" customHeight="1" x14ac:dyDescent="0.25">
      <c r="B661" s="1"/>
      <c r="C661" s="1"/>
      <c r="D661" s="1"/>
      <c r="E661" s="1"/>
      <c r="G661" s="1"/>
    </row>
    <row r="662" spans="2:7" ht="15.75" customHeight="1" x14ac:dyDescent="0.25">
      <c r="B662" s="1"/>
      <c r="C662" s="1"/>
      <c r="D662" s="1"/>
      <c r="E662" s="1"/>
      <c r="G662" s="1"/>
    </row>
    <row r="663" spans="2:7" ht="15.75" customHeight="1" x14ac:dyDescent="0.25">
      <c r="B663" s="1"/>
      <c r="C663" s="1"/>
      <c r="D663" s="1"/>
      <c r="E663" s="1"/>
      <c r="G663" s="1"/>
    </row>
    <row r="664" spans="2:7" ht="15.75" customHeight="1" x14ac:dyDescent="0.25">
      <c r="B664" s="1"/>
      <c r="C664" s="1"/>
      <c r="D664" s="1"/>
      <c r="E664" s="1"/>
      <c r="G664" s="1"/>
    </row>
    <row r="665" spans="2:7" ht="15.75" customHeight="1" x14ac:dyDescent="0.25">
      <c r="B665" s="1"/>
      <c r="C665" s="1"/>
      <c r="D665" s="1"/>
      <c r="E665" s="1"/>
      <c r="G665" s="1"/>
    </row>
    <row r="666" spans="2:7" ht="15.75" customHeight="1" x14ac:dyDescent="0.25">
      <c r="B666" s="1"/>
      <c r="C666" s="1"/>
      <c r="D666" s="1"/>
      <c r="E666" s="1"/>
      <c r="G666" s="1"/>
    </row>
    <row r="667" spans="2:7" ht="15.75" customHeight="1" x14ac:dyDescent="0.25">
      <c r="B667" s="1"/>
      <c r="C667" s="1"/>
      <c r="D667" s="1"/>
      <c r="E667" s="1"/>
      <c r="G667" s="1"/>
    </row>
    <row r="668" spans="2:7" ht="15.75" customHeight="1" x14ac:dyDescent="0.25">
      <c r="B668" s="1"/>
      <c r="C668" s="1"/>
      <c r="D668" s="1"/>
      <c r="E668" s="1"/>
      <c r="G668" s="1"/>
    </row>
    <row r="669" spans="2:7" ht="15.75" customHeight="1" x14ac:dyDescent="0.25">
      <c r="B669" s="1"/>
      <c r="C669" s="1"/>
      <c r="D669" s="1"/>
      <c r="E669" s="1"/>
      <c r="G669" s="1"/>
    </row>
    <row r="670" spans="2:7" ht="15.75" customHeight="1" x14ac:dyDescent="0.25">
      <c r="B670" s="1"/>
      <c r="C670" s="1"/>
      <c r="D670" s="1"/>
      <c r="E670" s="1"/>
      <c r="G670" s="1"/>
    </row>
    <row r="671" spans="2:7" ht="15.75" customHeight="1" x14ac:dyDescent="0.25">
      <c r="B671" s="1"/>
      <c r="C671" s="1"/>
      <c r="D671" s="1"/>
      <c r="E671" s="1"/>
      <c r="G671" s="1"/>
    </row>
    <row r="672" spans="2:7" ht="15.75" customHeight="1" x14ac:dyDescent="0.25">
      <c r="B672" s="1"/>
      <c r="C672" s="1"/>
      <c r="D672" s="1"/>
      <c r="E672" s="1"/>
      <c r="G672" s="1"/>
    </row>
    <row r="673" spans="2:7" ht="15.75" customHeight="1" x14ac:dyDescent="0.25">
      <c r="B673" s="1"/>
      <c r="C673" s="1"/>
      <c r="D673" s="1"/>
      <c r="E673" s="1"/>
      <c r="G673" s="1"/>
    </row>
    <row r="674" spans="2:7" ht="15.75" customHeight="1" x14ac:dyDescent="0.25">
      <c r="B674" s="1"/>
      <c r="C674" s="1"/>
      <c r="D674" s="1"/>
      <c r="E674" s="1"/>
      <c r="G674" s="1"/>
    </row>
    <row r="675" spans="2:7" ht="15.75" customHeight="1" x14ac:dyDescent="0.25">
      <c r="B675" s="1"/>
      <c r="C675" s="1"/>
      <c r="D675" s="1"/>
      <c r="E675" s="1"/>
      <c r="G675" s="1"/>
    </row>
    <row r="676" spans="2:7" ht="15.75" customHeight="1" x14ac:dyDescent="0.25">
      <c r="B676" s="1"/>
      <c r="C676" s="1"/>
      <c r="D676" s="1"/>
      <c r="E676" s="1"/>
      <c r="G676" s="1"/>
    </row>
    <row r="677" spans="2:7" ht="15.75" customHeight="1" x14ac:dyDescent="0.25">
      <c r="B677" s="1"/>
      <c r="C677" s="1"/>
      <c r="D677" s="1"/>
      <c r="E677" s="1"/>
      <c r="G677" s="1"/>
    </row>
    <row r="678" spans="2:7" ht="15.75" customHeight="1" x14ac:dyDescent="0.25">
      <c r="B678" s="1"/>
      <c r="C678" s="1"/>
      <c r="D678" s="1"/>
      <c r="E678" s="1"/>
      <c r="G678" s="1"/>
    </row>
    <row r="679" spans="2:7" ht="15.75" customHeight="1" x14ac:dyDescent="0.25">
      <c r="B679" s="1"/>
      <c r="C679" s="1"/>
      <c r="D679" s="1"/>
      <c r="E679" s="1"/>
      <c r="G679" s="1"/>
    </row>
    <row r="680" spans="2:7" ht="15.75" customHeight="1" x14ac:dyDescent="0.25">
      <c r="B680" s="1"/>
      <c r="C680" s="1"/>
      <c r="D680" s="1"/>
      <c r="E680" s="1"/>
      <c r="G680" s="1"/>
    </row>
    <row r="681" spans="2:7" ht="15.75" customHeight="1" x14ac:dyDescent="0.25">
      <c r="B681" s="1"/>
      <c r="C681" s="1"/>
      <c r="D681" s="1"/>
      <c r="E681" s="1"/>
      <c r="G681" s="1"/>
    </row>
    <row r="682" spans="2:7" ht="15.75" customHeight="1" x14ac:dyDescent="0.25">
      <c r="B682" s="1"/>
      <c r="C682" s="1"/>
      <c r="D682" s="1"/>
      <c r="E682" s="1"/>
      <c r="G682" s="1"/>
    </row>
    <row r="683" spans="2:7" ht="15.75" customHeight="1" x14ac:dyDescent="0.25">
      <c r="B683" s="1"/>
      <c r="C683" s="1"/>
      <c r="D683" s="1"/>
      <c r="E683" s="1"/>
      <c r="G683" s="1"/>
    </row>
    <row r="684" spans="2:7" ht="15.75" customHeight="1" x14ac:dyDescent="0.25">
      <c r="B684" s="1"/>
      <c r="C684" s="1"/>
      <c r="D684" s="1"/>
      <c r="E684" s="1"/>
      <c r="G684" s="1"/>
    </row>
    <row r="685" spans="2:7" ht="15.75" customHeight="1" x14ac:dyDescent="0.25">
      <c r="B685" s="1"/>
      <c r="C685" s="1"/>
      <c r="D685" s="1"/>
      <c r="E685" s="1"/>
      <c r="G685" s="1"/>
    </row>
    <row r="686" spans="2:7" ht="15.75" customHeight="1" x14ac:dyDescent="0.25">
      <c r="B686" s="1"/>
      <c r="C686" s="1"/>
      <c r="D686" s="1"/>
      <c r="E686" s="1"/>
      <c r="G686" s="1"/>
    </row>
    <row r="687" spans="2:7" ht="15.75" customHeight="1" x14ac:dyDescent="0.25">
      <c r="B687" s="1"/>
      <c r="C687" s="1"/>
      <c r="D687" s="1"/>
      <c r="E687" s="1"/>
      <c r="G687" s="1"/>
    </row>
    <row r="688" spans="2:7" ht="15.75" customHeight="1" x14ac:dyDescent="0.25">
      <c r="B688" s="1"/>
      <c r="C688" s="1"/>
      <c r="D688" s="1"/>
      <c r="E688" s="1"/>
      <c r="G688" s="1"/>
    </row>
    <row r="689" spans="2:7" ht="15.75" customHeight="1" x14ac:dyDescent="0.25">
      <c r="B689" s="1"/>
      <c r="C689" s="1"/>
      <c r="D689" s="1"/>
      <c r="E689" s="1"/>
      <c r="G689" s="1"/>
    </row>
    <row r="690" spans="2:7" ht="15.75" customHeight="1" x14ac:dyDescent="0.25">
      <c r="B690" s="1"/>
      <c r="C690" s="1"/>
      <c r="D690" s="1"/>
      <c r="E690" s="1"/>
      <c r="G690" s="1"/>
    </row>
    <row r="691" spans="2:7" ht="15.75" customHeight="1" x14ac:dyDescent="0.25">
      <c r="B691" s="1"/>
      <c r="C691" s="1"/>
      <c r="D691" s="1"/>
      <c r="E691" s="1"/>
      <c r="G691" s="1"/>
    </row>
    <row r="692" spans="2:7" ht="15.75" customHeight="1" x14ac:dyDescent="0.25">
      <c r="B692" s="1"/>
      <c r="C692" s="1"/>
      <c r="D692" s="1"/>
      <c r="E692" s="1"/>
      <c r="G692" s="1"/>
    </row>
    <row r="693" spans="2:7" ht="15.75" customHeight="1" x14ac:dyDescent="0.25">
      <c r="B693" s="1"/>
      <c r="C693" s="1"/>
      <c r="D693" s="1"/>
      <c r="E693" s="1"/>
      <c r="G693" s="1"/>
    </row>
    <row r="694" spans="2:7" ht="15.75" customHeight="1" x14ac:dyDescent="0.25">
      <c r="B694" s="1"/>
      <c r="C694" s="1"/>
      <c r="D694" s="1"/>
      <c r="E694" s="1"/>
      <c r="G694" s="1"/>
    </row>
    <row r="695" spans="2:7" ht="15.75" customHeight="1" x14ac:dyDescent="0.25">
      <c r="B695" s="1"/>
      <c r="C695" s="1"/>
      <c r="D695" s="1"/>
      <c r="E695" s="1"/>
      <c r="G695" s="1"/>
    </row>
    <row r="696" spans="2:7" ht="15.75" customHeight="1" x14ac:dyDescent="0.25">
      <c r="B696" s="1"/>
      <c r="C696" s="1"/>
      <c r="D696" s="1"/>
      <c r="E696" s="1"/>
      <c r="G696" s="1"/>
    </row>
    <row r="697" spans="2:7" ht="15.75" customHeight="1" x14ac:dyDescent="0.25">
      <c r="B697" s="1"/>
      <c r="C697" s="1"/>
      <c r="D697" s="1"/>
      <c r="E697" s="1"/>
      <c r="G697" s="1"/>
    </row>
    <row r="698" spans="2:7" ht="15.75" customHeight="1" x14ac:dyDescent="0.25">
      <c r="B698" s="1"/>
      <c r="C698" s="1"/>
      <c r="D698" s="1"/>
      <c r="E698" s="1"/>
      <c r="G698" s="1"/>
    </row>
    <row r="699" spans="2:7" ht="15.75" customHeight="1" x14ac:dyDescent="0.25">
      <c r="B699" s="1"/>
      <c r="C699" s="1"/>
      <c r="D699" s="1"/>
      <c r="E699" s="1"/>
      <c r="G699" s="1"/>
    </row>
    <row r="700" spans="2:7" ht="15.75" customHeight="1" x14ac:dyDescent="0.25">
      <c r="B700" s="1"/>
      <c r="C700" s="1"/>
      <c r="D700" s="1"/>
      <c r="E700" s="1"/>
      <c r="G700" s="1"/>
    </row>
    <row r="701" spans="2:7" ht="15.75" customHeight="1" x14ac:dyDescent="0.25">
      <c r="B701" s="1"/>
      <c r="C701" s="1"/>
      <c r="D701" s="1"/>
      <c r="E701" s="1"/>
      <c r="G701" s="1"/>
    </row>
    <row r="702" spans="2:7" ht="15.75" customHeight="1" x14ac:dyDescent="0.25">
      <c r="B702" s="1"/>
      <c r="C702" s="1"/>
      <c r="D702" s="1"/>
      <c r="E702" s="1"/>
      <c r="G702" s="1"/>
    </row>
    <row r="703" spans="2:7" ht="15.75" customHeight="1" x14ac:dyDescent="0.25">
      <c r="B703" s="1"/>
      <c r="C703" s="1"/>
      <c r="D703" s="1"/>
      <c r="E703" s="1"/>
      <c r="G703" s="1"/>
    </row>
    <row r="704" spans="2:7" ht="15.75" customHeight="1" x14ac:dyDescent="0.25">
      <c r="B704" s="1"/>
      <c r="C704" s="1"/>
      <c r="D704" s="1"/>
      <c r="E704" s="1"/>
      <c r="G704" s="1"/>
    </row>
    <row r="705" spans="2:7" ht="15.75" customHeight="1" x14ac:dyDescent="0.25">
      <c r="B705" s="1"/>
      <c r="C705" s="1"/>
      <c r="D705" s="1"/>
      <c r="E705" s="1"/>
      <c r="G705" s="1"/>
    </row>
    <row r="706" spans="2:7" ht="15.75" customHeight="1" x14ac:dyDescent="0.25">
      <c r="B706" s="1"/>
      <c r="C706" s="1"/>
      <c r="D706" s="1"/>
      <c r="E706" s="1"/>
      <c r="G706" s="1"/>
    </row>
    <row r="707" spans="2:7" ht="15.75" customHeight="1" x14ac:dyDescent="0.25">
      <c r="B707" s="1"/>
      <c r="C707" s="1"/>
      <c r="D707" s="1"/>
      <c r="E707" s="1"/>
      <c r="G707" s="1"/>
    </row>
    <row r="708" spans="2:7" ht="15.75" customHeight="1" x14ac:dyDescent="0.25">
      <c r="B708" s="1"/>
      <c r="C708" s="1"/>
      <c r="D708" s="1"/>
      <c r="E708" s="1"/>
      <c r="G708" s="1"/>
    </row>
    <row r="709" spans="2:7" ht="15.75" customHeight="1" x14ac:dyDescent="0.25">
      <c r="B709" s="1"/>
      <c r="C709" s="1"/>
      <c r="D709" s="1"/>
      <c r="E709" s="1"/>
      <c r="G709" s="1"/>
    </row>
    <row r="710" spans="2:7" ht="15.75" customHeight="1" x14ac:dyDescent="0.25">
      <c r="B710" s="1"/>
      <c r="C710" s="1"/>
      <c r="D710" s="1"/>
      <c r="E710" s="1"/>
      <c r="G710" s="1"/>
    </row>
    <row r="711" spans="2:7" ht="15.75" customHeight="1" x14ac:dyDescent="0.25">
      <c r="B711" s="1"/>
      <c r="C711" s="1"/>
      <c r="D711" s="1"/>
      <c r="E711" s="1"/>
      <c r="G711" s="1"/>
    </row>
    <row r="712" spans="2:7" ht="15.75" customHeight="1" x14ac:dyDescent="0.25">
      <c r="B712" s="1"/>
      <c r="C712" s="1"/>
      <c r="D712" s="1"/>
      <c r="E712" s="1"/>
      <c r="G712" s="1"/>
    </row>
    <row r="713" spans="2:7" ht="15.75" customHeight="1" x14ac:dyDescent="0.25">
      <c r="B713" s="1"/>
      <c r="C713" s="1"/>
      <c r="D713" s="1"/>
      <c r="E713" s="1"/>
      <c r="G713" s="1"/>
    </row>
    <row r="714" spans="2:7" ht="15.75" customHeight="1" x14ac:dyDescent="0.25">
      <c r="B714" s="1"/>
      <c r="C714" s="1"/>
      <c r="D714" s="1"/>
      <c r="E714" s="1"/>
      <c r="G714" s="1"/>
    </row>
    <row r="715" spans="2:7" ht="15.75" customHeight="1" x14ac:dyDescent="0.25">
      <c r="B715" s="1"/>
      <c r="C715" s="1"/>
      <c r="D715" s="1"/>
      <c r="E715" s="1"/>
      <c r="G715" s="1"/>
    </row>
    <row r="716" spans="2:7" ht="15.75" customHeight="1" x14ac:dyDescent="0.25">
      <c r="B716" s="1"/>
      <c r="C716" s="1"/>
      <c r="D716" s="1"/>
      <c r="E716" s="1"/>
      <c r="G716" s="1"/>
    </row>
    <row r="717" spans="2:7" ht="15.75" customHeight="1" x14ac:dyDescent="0.25">
      <c r="B717" s="1"/>
      <c r="C717" s="1"/>
      <c r="D717" s="1"/>
      <c r="E717" s="1"/>
      <c r="G717" s="1"/>
    </row>
    <row r="718" spans="2:7" ht="15.75" customHeight="1" x14ac:dyDescent="0.25">
      <c r="B718" s="1"/>
      <c r="C718" s="1"/>
      <c r="D718" s="1"/>
      <c r="E718" s="1"/>
      <c r="G718" s="1"/>
    </row>
    <row r="719" spans="2:7" ht="15.75" customHeight="1" x14ac:dyDescent="0.25">
      <c r="B719" s="1"/>
      <c r="C719" s="1"/>
      <c r="D719" s="1"/>
      <c r="E719" s="1"/>
      <c r="G719" s="1"/>
    </row>
    <row r="720" spans="2:7" ht="15.75" customHeight="1" x14ac:dyDescent="0.25">
      <c r="B720" s="1"/>
      <c r="C720" s="1"/>
      <c r="D720" s="1"/>
      <c r="E720" s="1"/>
      <c r="G720" s="1"/>
    </row>
    <row r="721" spans="2:11" ht="15.75" customHeight="1" x14ac:dyDescent="0.25">
      <c r="B721" s="1"/>
      <c r="C721" s="1"/>
      <c r="D721" s="1"/>
      <c r="E721" s="1"/>
      <c r="G721" s="1"/>
    </row>
    <row r="722" spans="2:11" ht="15.75" customHeight="1" x14ac:dyDescent="0.25">
      <c r="B722" s="1"/>
      <c r="C722" s="1"/>
      <c r="D722" s="1"/>
      <c r="E722" s="1"/>
      <c r="G722" s="1"/>
    </row>
    <row r="723" spans="2:11" ht="15.75" customHeight="1" x14ac:dyDescent="0.25">
      <c r="B723" s="1"/>
      <c r="C723" s="1"/>
      <c r="D723" s="1"/>
      <c r="E723" s="1"/>
      <c r="G723" s="1"/>
    </row>
    <row r="724" spans="2:11" ht="15.75" customHeight="1" x14ac:dyDescent="0.25">
      <c r="B724" s="1"/>
      <c r="C724" s="1"/>
      <c r="D724" s="1"/>
      <c r="E724" s="1"/>
      <c r="G724" s="1"/>
    </row>
    <row r="725" spans="2:11" ht="15.75" customHeight="1" x14ac:dyDescent="0.25">
      <c r="B725" s="1"/>
      <c r="C725" s="1"/>
      <c r="D725" s="1"/>
      <c r="E725" s="1"/>
      <c r="G725" s="1"/>
    </row>
    <row r="726" spans="2:11" ht="15.75" customHeight="1" x14ac:dyDescent="0.25">
      <c r="B726" s="1"/>
      <c r="C726" s="1"/>
      <c r="D726" s="1"/>
      <c r="E726" s="1"/>
      <c r="G726" s="1"/>
    </row>
    <row r="727" spans="2:11" ht="15.75" customHeight="1" x14ac:dyDescent="0.25">
      <c r="B727" s="1"/>
      <c r="C727" s="1"/>
      <c r="D727" s="1"/>
      <c r="E727" s="1"/>
      <c r="G727" s="1"/>
    </row>
    <row r="728" spans="2:11" ht="15.75" customHeight="1" x14ac:dyDescent="0.25">
      <c r="B728" s="1"/>
      <c r="C728" s="1"/>
      <c r="D728" s="1"/>
      <c r="E728" s="1"/>
      <c r="G728" s="1"/>
    </row>
    <row r="729" spans="2:11" ht="15.75" customHeight="1" x14ac:dyDescent="0.25">
      <c r="B729" s="1"/>
      <c r="C729" s="1"/>
      <c r="D729" s="1"/>
      <c r="E729" s="1"/>
      <c r="G729" s="1"/>
    </row>
    <row r="730" spans="2:11" ht="15.75" customHeight="1" x14ac:dyDescent="0.25">
      <c r="B730" s="1"/>
      <c r="C730" s="1"/>
      <c r="D730" s="1"/>
      <c r="E730" s="1"/>
      <c r="G730" s="1"/>
    </row>
    <row r="731" spans="2:11" ht="15.75" customHeight="1" x14ac:dyDescent="0.25">
      <c r="B731" s="1"/>
      <c r="C731" s="1"/>
      <c r="D731" s="1"/>
      <c r="E731" s="1"/>
      <c r="G731" s="1"/>
      <c r="K731" s="1" t="s">
        <v>237</v>
      </c>
    </row>
    <row r="732" spans="2:11" ht="15.75" customHeight="1" x14ac:dyDescent="0.25">
      <c r="B732" s="1"/>
      <c r="C732" s="1"/>
      <c r="D732" s="1"/>
      <c r="E732" s="1"/>
      <c r="G732" s="1"/>
    </row>
    <row r="733" spans="2:11" ht="15.75" customHeight="1" x14ac:dyDescent="0.25">
      <c r="B733" s="1"/>
      <c r="C733" s="1"/>
      <c r="D733" s="1"/>
      <c r="E733" s="1"/>
      <c r="G733" s="1"/>
    </row>
    <row r="734" spans="2:11" ht="15.75" customHeight="1" x14ac:dyDescent="0.25">
      <c r="B734" s="1"/>
      <c r="C734" s="1"/>
      <c r="D734" s="1"/>
      <c r="E734" s="1"/>
      <c r="G734" s="1"/>
    </row>
    <row r="735" spans="2:11" ht="15.75" customHeight="1" x14ac:dyDescent="0.25">
      <c r="B735" s="1"/>
      <c r="C735" s="1"/>
      <c r="D735" s="1"/>
      <c r="E735" s="1"/>
      <c r="G735" s="1"/>
    </row>
    <row r="736" spans="2:11" ht="15.75" customHeight="1" x14ac:dyDescent="0.25">
      <c r="B736" s="1"/>
      <c r="C736" s="1"/>
      <c r="D736" s="1"/>
      <c r="E736" s="1"/>
      <c r="G736" s="1"/>
    </row>
    <row r="737" spans="2:7" ht="15.75" customHeight="1" x14ac:dyDescent="0.25">
      <c r="B737" s="1"/>
      <c r="C737" s="1"/>
      <c r="D737" s="1"/>
      <c r="E737" s="1"/>
      <c r="G737" s="1"/>
    </row>
    <row r="738" spans="2:7" ht="15.75" customHeight="1" x14ac:dyDescent="0.25">
      <c r="B738" s="1"/>
      <c r="C738" s="1"/>
      <c r="D738" s="1"/>
      <c r="E738" s="1"/>
      <c r="G738" s="1"/>
    </row>
    <row r="739" spans="2:7" ht="15.75" customHeight="1" x14ac:dyDescent="0.25">
      <c r="B739" s="1"/>
      <c r="C739" s="1"/>
      <c r="D739" s="1"/>
      <c r="E739" s="1"/>
      <c r="G739" s="1"/>
    </row>
    <row r="740" spans="2:7" ht="15.75" customHeight="1" x14ac:dyDescent="0.25">
      <c r="B740" s="1"/>
      <c r="C740" s="1"/>
      <c r="D740" s="1"/>
      <c r="E740" s="1"/>
      <c r="G740" s="1"/>
    </row>
    <row r="741" spans="2:7" ht="15.75" customHeight="1" x14ac:dyDescent="0.25">
      <c r="B741" s="1"/>
      <c r="C741" s="1"/>
      <c r="D741" s="1"/>
      <c r="E741" s="1"/>
      <c r="G741" s="1"/>
    </row>
    <row r="742" spans="2:7" ht="15.75" customHeight="1" x14ac:dyDescent="0.25">
      <c r="B742" s="1"/>
      <c r="C742" s="1"/>
      <c r="D742" s="1"/>
      <c r="E742" s="1"/>
      <c r="G742" s="1"/>
    </row>
    <row r="743" spans="2:7" ht="15.75" customHeight="1" x14ac:dyDescent="0.25">
      <c r="B743" s="1"/>
      <c r="C743" s="1"/>
      <c r="D743" s="1"/>
      <c r="E743" s="1"/>
      <c r="G743" s="1"/>
    </row>
    <row r="744" spans="2:7" ht="15.75" customHeight="1" x14ac:dyDescent="0.25">
      <c r="B744" s="1"/>
      <c r="C744" s="1"/>
      <c r="D744" s="1"/>
      <c r="E744" s="1"/>
      <c r="G744" s="1"/>
    </row>
    <row r="745" spans="2:7" ht="15.75" customHeight="1" x14ac:dyDescent="0.25">
      <c r="B745" s="1"/>
      <c r="C745" s="1"/>
      <c r="D745" s="1"/>
      <c r="E745" s="1"/>
      <c r="G745" s="1"/>
    </row>
    <row r="746" spans="2:7" ht="15.75" customHeight="1" x14ac:dyDescent="0.25">
      <c r="B746" s="1"/>
      <c r="C746" s="1"/>
      <c r="D746" s="1"/>
      <c r="E746" s="1"/>
      <c r="G746" s="1"/>
    </row>
    <row r="747" spans="2:7" ht="15.75" customHeight="1" x14ac:dyDescent="0.25">
      <c r="B747" s="1"/>
      <c r="C747" s="1"/>
      <c r="D747" s="1"/>
      <c r="E747" s="1"/>
      <c r="G747" s="1"/>
    </row>
    <row r="748" spans="2:7" ht="15.75" customHeight="1" x14ac:dyDescent="0.25">
      <c r="B748" s="1"/>
      <c r="C748" s="1"/>
      <c r="D748" s="1"/>
      <c r="E748" s="1"/>
      <c r="G748" s="1"/>
    </row>
    <row r="749" spans="2:7" ht="15.75" customHeight="1" x14ac:dyDescent="0.25">
      <c r="B749" s="1"/>
      <c r="C749" s="1"/>
      <c r="D749" s="1"/>
      <c r="E749" s="1"/>
      <c r="G749" s="1"/>
    </row>
    <row r="750" spans="2:7" ht="15.75" customHeight="1" x14ac:dyDescent="0.25">
      <c r="B750" s="1"/>
      <c r="C750" s="1"/>
      <c r="D750" s="1"/>
      <c r="E750" s="1"/>
      <c r="G750" s="1"/>
    </row>
    <row r="751" spans="2:7" ht="15.75" customHeight="1" x14ac:dyDescent="0.25">
      <c r="B751" s="1"/>
      <c r="C751" s="1"/>
      <c r="D751" s="1"/>
      <c r="E751" s="1"/>
      <c r="G751" s="1"/>
    </row>
    <row r="752" spans="2:7" ht="15.75" customHeight="1" x14ac:dyDescent="0.25">
      <c r="B752" s="1"/>
      <c r="C752" s="1"/>
      <c r="D752" s="1"/>
      <c r="E752" s="1"/>
      <c r="G752" s="1"/>
    </row>
    <row r="753" spans="2:7" ht="15.75" customHeight="1" x14ac:dyDescent="0.25">
      <c r="B753" s="1"/>
      <c r="C753" s="1"/>
      <c r="D753" s="1"/>
      <c r="E753" s="1"/>
      <c r="G753" s="1"/>
    </row>
    <row r="754" spans="2:7" ht="15.75" customHeight="1" x14ac:dyDescent="0.25">
      <c r="B754" s="1"/>
      <c r="C754" s="1"/>
      <c r="D754" s="1"/>
      <c r="E754" s="1"/>
      <c r="G754" s="1"/>
    </row>
    <row r="755" spans="2:7" ht="15.75" customHeight="1" x14ac:dyDescent="0.25">
      <c r="B755" s="1"/>
      <c r="C755" s="1"/>
      <c r="D755" s="1"/>
      <c r="E755" s="1"/>
      <c r="G755" s="1"/>
    </row>
    <row r="756" spans="2:7" ht="15.75" customHeight="1" x14ac:dyDescent="0.25">
      <c r="B756" s="1"/>
      <c r="C756" s="1"/>
      <c r="D756" s="1"/>
      <c r="E756" s="1"/>
      <c r="G756" s="1"/>
    </row>
    <row r="757" spans="2:7" ht="15.75" customHeight="1" x14ac:dyDescent="0.25">
      <c r="B757" s="1"/>
      <c r="C757" s="1"/>
      <c r="D757" s="1"/>
      <c r="E757" s="1"/>
      <c r="G757" s="1"/>
    </row>
    <row r="758" spans="2:7" ht="15.75" customHeight="1" x14ac:dyDescent="0.25">
      <c r="B758" s="1"/>
      <c r="C758" s="1"/>
      <c r="D758" s="1"/>
      <c r="E758" s="1"/>
      <c r="G758" s="1"/>
    </row>
    <row r="759" spans="2:7" ht="15.75" customHeight="1" x14ac:dyDescent="0.25">
      <c r="B759" s="1"/>
      <c r="C759" s="1"/>
      <c r="D759" s="1"/>
      <c r="E759" s="1"/>
      <c r="G759" s="1"/>
    </row>
    <row r="760" spans="2:7" ht="15.75" customHeight="1" x14ac:dyDescent="0.25">
      <c r="B760" s="1"/>
      <c r="C760" s="1"/>
      <c r="D760" s="1"/>
      <c r="E760" s="1"/>
      <c r="G760" s="1"/>
    </row>
    <row r="761" spans="2:7" ht="15.75" customHeight="1" x14ac:dyDescent="0.25">
      <c r="B761" s="1"/>
      <c r="C761" s="1"/>
      <c r="D761" s="1"/>
      <c r="E761" s="1"/>
      <c r="G761" s="1"/>
    </row>
    <row r="762" spans="2:7" ht="15.75" customHeight="1" x14ac:dyDescent="0.25">
      <c r="B762" s="1"/>
      <c r="C762" s="1"/>
      <c r="D762" s="1"/>
      <c r="E762" s="1"/>
      <c r="G762" s="1"/>
    </row>
    <row r="763" spans="2:7" ht="15.75" customHeight="1" x14ac:dyDescent="0.25">
      <c r="B763" s="1"/>
      <c r="C763" s="1"/>
      <c r="D763" s="1"/>
      <c r="E763" s="1"/>
      <c r="G763" s="1"/>
    </row>
    <row r="764" spans="2:7" ht="15.75" customHeight="1" x14ac:dyDescent="0.25">
      <c r="B764" s="1"/>
      <c r="C764" s="1"/>
      <c r="D764" s="1"/>
      <c r="E764" s="1"/>
      <c r="G764" s="1"/>
    </row>
    <row r="765" spans="2:7" ht="15.75" customHeight="1" x14ac:dyDescent="0.25">
      <c r="B765" s="1"/>
      <c r="C765" s="1"/>
      <c r="D765" s="1"/>
      <c r="E765" s="1"/>
      <c r="G765" s="1"/>
    </row>
    <row r="766" spans="2:7" ht="15.75" customHeight="1" x14ac:dyDescent="0.25">
      <c r="B766" s="1"/>
      <c r="C766" s="1"/>
      <c r="D766" s="1"/>
      <c r="E766" s="1"/>
      <c r="G766" s="1"/>
    </row>
    <row r="767" spans="2:7" ht="15.75" customHeight="1" x14ac:dyDescent="0.25">
      <c r="B767" s="1"/>
      <c r="C767" s="1"/>
      <c r="D767" s="1"/>
      <c r="E767" s="1"/>
      <c r="G767" s="1"/>
    </row>
    <row r="768" spans="2:7" ht="15.75" customHeight="1" x14ac:dyDescent="0.25">
      <c r="B768" s="1"/>
      <c r="C768" s="1"/>
      <c r="D768" s="1"/>
      <c r="E768" s="1"/>
      <c r="G768" s="1"/>
    </row>
    <row r="769" spans="2:7" ht="15.75" customHeight="1" x14ac:dyDescent="0.25">
      <c r="B769" s="1"/>
      <c r="C769" s="1"/>
      <c r="D769" s="1"/>
      <c r="E769" s="1"/>
      <c r="G769" s="1"/>
    </row>
    <row r="770" spans="2:7" ht="15.75" customHeight="1" x14ac:dyDescent="0.25">
      <c r="B770" s="1"/>
      <c r="C770" s="1"/>
      <c r="D770" s="1"/>
      <c r="E770" s="1"/>
      <c r="G770" s="1"/>
    </row>
    <row r="771" spans="2:7" ht="15.75" customHeight="1" x14ac:dyDescent="0.25">
      <c r="B771" s="1"/>
      <c r="C771" s="1"/>
      <c r="D771" s="1"/>
      <c r="E771" s="1"/>
      <c r="G771" s="1"/>
    </row>
    <row r="772" spans="2:7" ht="15.75" customHeight="1" x14ac:dyDescent="0.25">
      <c r="B772" s="1"/>
      <c r="C772" s="1"/>
      <c r="D772" s="1"/>
      <c r="E772" s="1"/>
      <c r="G772" s="1"/>
    </row>
    <row r="773" spans="2:7" ht="15.75" customHeight="1" x14ac:dyDescent="0.25">
      <c r="B773" s="1"/>
      <c r="C773" s="1"/>
      <c r="D773" s="1"/>
      <c r="E773" s="1"/>
      <c r="G773" s="1"/>
    </row>
    <row r="774" spans="2:7" ht="15.75" customHeight="1" x14ac:dyDescent="0.25">
      <c r="B774" s="1"/>
      <c r="C774" s="1"/>
      <c r="D774" s="1"/>
      <c r="E774" s="1"/>
      <c r="G774" s="1"/>
    </row>
    <row r="775" spans="2:7" ht="15.75" customHeight="1" x14ac:dyDescent="0.25">
      <c r="B775" s="1"/>
      <c r="C775" s="1"/>
      <c r="D775" s="1"/>
      <c r="E775" s="1"/>
      <c r="G775" s="1"/>
    </row>
    <row r="776" spans="2:7" ht="15.75" customHeight="1" x14ac:dyDescent="0.25">
      <c r="B776" s="1"/>
      <c r="C776" s="1"/>
      <c r="D776" s="1"/>
      <c r="E776" s="1"/>
      <c r="G776" s="1"/>
    </row>
    <row r="777" spans="2:7" ht="15.75" customHeight="1" x14ac:dyDescent="0.25">
      <c r="B777" s="1"/>
      <c r="C777" s="1"/>
      <c r="D777" s="1"/>
      <c r="E777" s="1"/>
      <c r="G777" s="1"/>
    </row>
    <row r="778" spans="2:7" ht="15.75" customHeight="1" x14ac:dyDescent="0.25">
      <c r="B778" s="1"/>
      <c r="C778" s="1"/>
      <c r="D778" s="1"/>
      <c r="E778" s="1"/>
      <c r="G778" s="1"/>
    </row>
    <row r="779" spans="2:7" ht="15.75" customHeight="1" x14ac:dyDescent="0.25">
      <c r="B779" s="1"/>
      <c r="C779" s="1"/>
      <c r="D779" s="1"/>
      <c r="E779" s="1"/>
      <c r="G779" s="1"/>
    </row>
    <row r="780" spans="2:7" ht="15.75" customHeight="1" x14ac:dyDescent="0.25">
      <c r="B780" s="1"/>
      <c r="C780" s="1"/>
      <c r="D780" s="1"/>
      <c r="E780" s="1"/>
      <c r="G780" s="1"/>
    </row>
    <row r="781" spans="2:7" ht="15.75" customHeight="1" x14ac:dyDescent="0.25">
      <c r="B781" s="1"/>
      <c r="C781" s="1"/>
      <c r="D781" s="1"/>
      <c r="E781" s="1"/>
      <c r="G781" s="1"/>
    </row>
    <row r="782" spans="2:7" ht="15.75" customHeight="1" x14ac:dyDescent="0.25">
      <c r="B782" s="1"/>
      <c r="C782" s="1"/>
      <c r="D782" s="1"/>
      <c r="E782" s="1"/>
      <c r="G782" s="1"/>
    </row>
    <row r="783" spans="2:7" ht="15.75" customHeight="1" x14ac:dyDescent="0.25">
      <c r="B783" s="1"/>
      <c r="C783" s="1"/>
      <c r="D783" s="1"/>
      <c r="E783" s="1"/>
      <c r="G783" s="1"/>
    </row>
    <row r="784" spans="2:7" ht="15.75" customHeight="1" x14ac:dyDescent="0.25">
      <c r="B784" s="1"/>
      <c r="C784" s="1"/>
      <c r="D784" s="1"/>
      <c r="E784" s="1"/>
      <c r="G784" s="1"/>
    </row>
    <row r="785" spans="2:7" ht="15.75" customHeight="1" x14ac:dyDescent="0.25">
      <c r="B785" s="1"/>
      <c r="C785" s="1"/>
      <c r="D785" s="1"/>
      <c r="E785" s="1"/>
      <c r="G785" s="1"/>
    </row>
    <row r="786" spans="2:7" ht="15.75" customHeight="1" x14ac:dyDescent="0.25">
      <c r="B786" s="1"/>
      <c r="C786" s="1"/>
      <c r="D786" s="1"/>
      <c r="E786" s="1"/>
      <c r="G786" s="1"/>
    </row>
    <row r="787" spans="2:7" ht="15.75" customHeight="1" x14ac:dyDescent="0.25">
      <c r="B787" s="1"/>
      <c r="C787" s="1"/>
      <c r="D787" s="1"/>
      <c r="E787" s="1"/>
      <c r="G787" s="1"/>
    </row>
    <row r="788" spans="2:7" ht="15.75" customHeight="1" x14ac:dyDescent="0.25">
      <c r="B788" s="1"/>
      <c r="C788" s="1"/>
      <c r="D788" s="1"/>
      <c r="E788" s="1"/>
      <c r="G788" s="1"/>
    </row>
    <row r="789" spans="2:7" ht="15.75" customHeight="1" x14ac:dyDescent="0.25">
      <c r="B789" s="1"/>
      <c r="C789" s="1"/>
      <c r="D789" s="1"/>
      <c r="E789" s="1"/>
      <c r="G789" s="1"/>
    </row>
    <row r="790" spans="2:7" ht="15.75" customHeight="1" x14ac:dyDescent="0.25">
      <c r="B790" s="1"/>
      <c r="C790" s="1"/>
      <c r="D790" s="1"/>
      <c r="E790" s="1"/>
      <c r="G790" s="1"/>
    </row>
    <row r="791" spans="2:7" ht="15.75" customHeight="1" x14ac:dyDescent="0.25">
      <c r="B791" s="1"/>
      <c r="C791" s="1"/>
      <c r="D791" s="1"/>
      <c r="E791" s="1"/>
      <c r="G791" s="1"/>
    </row>
    <row r="792" spans="2:7" ht="15.75" customHeight="1" x14ac:dyDescent="0.25">
      <c r="B792" s="1"/>
      <c r="C792" s="1"/>
      <c r="D792" s="1"/>
      <c r="E792" s="1"/>
      <c r="G792" s="1"/>
    </row>
    <row r="793" spans="2:7" ht="15.75" customHeight="1" x14ac:dyDescent="0.25">
      <c r="B793" s="1"/>
      <c r="C793" s="1"/>
      <c r="D793" s="1"/>
      <c r="E793" s="1"/>
      <c r="G793" s="1"/>
    </row>
    <row r="794" spans="2:7" ht="15.75" customHeight="1" x14ac:dyDescent="0.25">
      <c r="B794" s="1"/>
      <c r="C794" s="1"/>
      <c r="D794" s="1"/>
      <c r="E794" s="1"/>
      <c r="G794" s="1"/>
    </row>
    <row r="795" spans="2:7" ht="15.75" customHeight="1" x14ac:dyDescent="0.25">
      <c r="B795" s="1"/>
      <c r="C795" s="1"/>
      <c r="D795" s="1"/>
      <c r="E795" s="1"/>
      <c r="G795" s="1"/>
    </row>
    <row r="796" spans="2:7" ht="15.75" customHeight="1" x14ac:dyDescent="0.25">
      <c r="B796" s="1"/>
      <c r="C796" s="1"/>
      <c r="D796" s="1"/>
      <c r="E796" s="1"/>
      <c r="G796" s="1"/>
    </row>
    <row r="797" spans="2:7" ht="15.75" customHeight="1" x14ac:dyDescent="0.25">
      <c r="B797" s="1"/>
      <c r="C797" s="1"/>
      <c r="D797" s="1"/>
      <c r="E797" s="1"/>
      <c r="G797" s="1"/>
    </row>
    <row r="798" spans="2:7" ht="15.75" customHeight="1" x14ac:dyDescent="0.25">
      <c r="B798" s="1"/>
      <c r="C798" s="1"/>
      <c r="D798" s="1"/>
      <c r="E798" s="1"/>
      <c r="G798" s="1"/>
    </row>
    <row r="799" spans="2:7" ht="15.75" customHeight="1" x14ac:dyDescent="0.25">
      <c r="B799" s="1"/>
      <c r="C799" s="1"/>
      <c r="D799" s="1"/>
      <c r="E799" s="1"/>
      <c r="G799" s="1"/>
    </row>
    <row r="800" spans="2:7" ht="15.75" customHeight="1" x14ac:dyDescent="0.25">
      <c r="B800" s="1"/>
      <c r="C800" s="1"/>
      <c r="D800" s="1"/>
      <c r="E800" s="1"/>
      <c r="G800" s="1"/>
    </row>
    <row r="801" spans="2:7" ht="15.75" customHeight="1" x14ac:dyDescent="0.25">
      <c r="B801" s="1"/>
      <c r="C801" s="1"/>
      <c r="D801" s="1"/>
      <c r="E801" s="1"/>
      <c r="G801" s="1"/>
    </row>
    <row r="802" spans="2:7" ht="15.75" customHeight="1" x14ac:dyDescent="0.25">
      <c r="B802" s="1"/>
      <c r="C802" s="1"/>
      <c r="D802" s="1"/>
      <c r="E802" s="1"/>
      <c r="G802" s="1"/>
    </row>
    <row r="803" spans="2:7" ht="15.75" customHeight="1" x14ac:dyDescent="0.25">
      <c r="B803" s="1"/>
      <c r="C803" s="1"/>
      <c r="D803" s="1"/>
      <c r="E803" s="1"/>
      <c r="G803" s="1"/>
    </row>
    <row r="804" spans="2:7" ht="15.75" customHeight="1" x14ac:dyDescent="0.25">
      <c r="B804" s="1"/>
      <c r="C804" s="1"/>
      <c r="D804" s="1"/>
      <c r="E804" s="1"/>
      <c r="G804" s="1"/>
    </row>
    <row r="805" spans="2:7" ht="15.75" customHeight="1" x14ac:dyDescent="0.25">
      <c r="B805" s="1"/>
      <c r="C805" s="1"/>
      <c r="D805" s="1"/>
      <c r="E805" s="1"/>
      <c r="G805" s="1"/>
    </row>
    <row r="806" spans="2:7" ht="15.75" customHeight="1" x14ac:dyDescent="0.25">
      <c r="B806" s="1"/>
      <c r="C806" s="1"/>
      <c r="D806" s="1"/>
      <c r="E806" s="1"/>
      <c r="G806" s="1"/>
    </row>
    <row r="807" spans="2:7" ht="15.75" customHeight="1" x14ac:dyDescent="0.25">
      <c r="B807" s="1"/>
      <c r="C807" s="1"/>
      <c r="D807" s="1"/>
      <c r="E807" s="1"/>
      <c r="G807" s="1"/>
    </row>
    <row r="808" spans="2:7" ht="15.75" customHeight="1" x14ac:dyDescent="0.25">
      <c r="B808" s="1"/>
      <c r="C808" s="1"/>
      <c r="D808" s="1"/>
      <c r="E808" s="1"/>
      <c r="G808" s="1"/>
    </row>
    <row r="809" spans="2:7" ht="15.75" customHeight="1" x14ac:dyDescent="0.25">
      <c r="B809" s="1"/>
      <c r="C809" s="1"/>
      <c r="D809" s="1"/>
      <c r="E809" s="1"/>
      <c r="G809" s="1"/>
    </row>
    <row r="810" spans="2:7" ht="15.75" customHeight="1" x14ac:dyDescent="0.25">
      <c r="B810" s="1"/>
      <c r="C810" s="1"/>
      <c r="D810" s="1"/>
      <c r="E810" s="1"/>
      <c r="G810" s="1"/>
    </row>
    <row r="811" spans="2:7" ht="15.75" customHeight="1" x14ac:dyDescent="0.25">
      <c r="B811" s="1"/>
      <c r="C811" s="1"/>
      <c r="D811" s="1"/>
      <c r="E811" s="1"/>
      <c r="G811" s="1"/>
    </row>
    <row r="812" spans="2:7" ht="15.75" customHeight="1" x14ac:dyDescent="0.25">
      <c r="B812" s="1"/>
      <c r="C812" s="1"/>
      <c r="D812" s="1"/>
      <c r="E812" s="1"/>
      <c r="G812" s="1"/>
    </row>
    <row r="813" spans="2:7" ht="15.75" customHeight="1" x14ac:dyDescent="0.25">
      <c r="B813" s="1"/>
      <c r="C813" s="1"/>
      <c r="D813" s="1"/>
      <c r="E813" s="1"/>
      <c r="G813" s="1"/>
    </row>
    <row r="814" spans="2:7" ht="15.75" customHeight="1" x14ac:dyDescent="0.25">
      <c r="B814" s="1"/>
      <c r="C814" s="1"/>
      <c r="D814" s="1"/>
      <c r="E814" s="1"/>
      <c r="G814" s="1"/>
    </row>
    <row r="815" spans="2:7" ht="15.75" customHeight="1" x14ac:dyDescent="0.25">
      <c r="B815" s="1"/>
      <c r="C815" s="1"/>
      <c r="D815" s="1"/>
      <c r="E815" s="1"/>
      <c r="G815" s="1"/>
    </row>
    <row r="816" spans="2:7" ht="15.75" customHeight="1" x14ac:dyDescent="0.25">
      <c r="B816" s="1"/>
      <c r="C816" s="1"/>
      <c r="D816" s="1"/>
      <c r="E816" s="1"/>
      <c r="G816" s="1"/>
    </row>
    <row r="817" spans="2:7" ht="15.75" customHeight="1" x14ac:dyDescent="0.25">
      <c r="B817" s="1"/>
      <c r="C817" s="1"/>
      <c r="D817" s="1"/>
      <c r="E817" s="1"/>
      <c r="G817" s="1"/>
    </row>
    <row r="818" spans="2:7" ht="15.75" customHeight="1" x14ac:dyDescent="0.25">
      <c r="B818" s="1"/>
      <c r="C818" s="1"/>
      <c r="D818" s="1"/>
      <c r="E818" s="1"/>
      <c r="G818" s="1"/>
    </row>
    <row r="819" spans="2:7" ht="15.75" customHeight="1" x14ac:dyDescent="0.25">
      <c r="B819" s="1"/>
      <c r="C819" s="1"/>
      <c r="D819" s="1"/>
      <c r="E819" s="1"/>
      <c r="G819" s="1"/>
    </row>
    <row r="820" spans="2:7" ht="15.75" customHeight="1" x14ac:dyDescent="0.25">
      <c r="B820" s="1"/>
      <c r="C820" s="1"/>
      <c r="D820" s="1"/>
      <c r="E820" s="1"/>
      <c r="G820" s="1"/>
    </row>
    <row r="821" spans="2:7" ht="15.75" customHeight="1" x14ac:dyDescent="0.25">
      <c r="B821" s="1"/>
      <c r="C821" s="1"/>
      <c r="D821" s="1"/>
      <c r="E821" s="1"/>
      <c r="G821" s="1"/>
    </row>
    <row r="822" spans="2:7" ht="15.75" customHeight="1" x14ac:dyDescent="0.25">
      <c r="B822" s="1"/>
      <c r="C822" s="1"/>
      <c r="D822" s="1"/>
      <c r="E822" s="1"/>
      <c r="G822" s="1"/>
    </row>
    <row r="823" spans="2:7" ht="15.75" customHeight="1" x14ac:dyDescent="0.25">
      <c r="B823" s="1"/>
      <c r="C823" s="1"/>
      <c r="D823" s="1"/>
      <c r="E823" s="1"/>
      <c r="G823" s="1"/>
    </row>
    <row r="824" spans="2:7" ht="15.75" customHeight="1" x14ac:dyDescent="0.25">
      <c r="B824" s="1"/>
      <c r="C824" s="1"/>
      <c r="D824" s="1"/>
      <c r="E824" s="1"/>
      <c r="G824" s="1"/>
    </row>
    <row r="825" spans="2:7" ht="15.75" customHeight="1" x14ac:dyDescent="0.25">
      <c r="B825" s="1"/>
      <c r="C825" s="1"/>
      <c r="D825" s="1"/>
      <c r="E825" s="1"/>
      <c r="G825" s="1"/>
    </row>
    <row r="826" spans="2:7" ht="15.75" customHeight="1" x14ac:dyDescent="0.25">
      <c r="B826" s="1"/>
      <c r="C826" s="1"/>
      <c r="D826" s="1"/>
      <c r="E826" s="1"/>
      <c r="G826" s="1"/>
    </row>
    <row r="827" spans="2:7" ht="15.75" customHeight="1" x14ac:dyDescent="0.25">
      <c r="B827" s="1"/>
      <c r="C827" s="1"/>
      <c r="D827" s="1"/>
      <c r="E827" s="1"/>
      <c r="G827" s="1"/>
    </row>
    <row r="828" spans="2:7" ht="15.75" customHeight="1" x14ac:dyDescent="0.25">
      <c r="B828" s="1"/>
      <c r="C828" s="1"/>
      <c r="D828" s="1"/>
      <c r="E828" s="1"/>
      <c r="G828" s="1"/>
    </row>
    <row r="829" spans="2:7" ht="15.75" customHeight="1" x14ac:dyDescent="0.25">
      <c r="B829" s="1"/>
      <c r="C829" s="1"/>
      <c r="D829" s="1"/>
      <c r="E829" s="1"/>
      <c r="G829" s="1"/>
    </row>
    <row r="830" spans="2:7" ht="15.75" customHeight="1" x14ac:dyDescent="0.25">
      <c r="B830" s="1"/>
      <c r="C830" s="1"/>
      <c r="D830" s="1"/>
      <c r="E830" s="1"/>
      <c r="G830" s="1"/>
    </row>
    <row r="831" spans="2:7" ht="15.75" customHeight="1" x14ac:dyDescent="0.25">
      <c r="B831" s="1"/>
      <c r="C831" s="1"/>
      <c r="D831" s="1"/>
      <c r="E831" s="1"/>
      <c r="G831" s="1"/>
    </row>
    <row r="832" spans="2:7" ht="15.75" customHeight="1" x14ac:dyDescent="0.25">
      <c r="B832" s="1"/>
      <c r="C832" s="1"/>
      <c r="D832" s="1"/>
      <c r="E832" s="1"/>
      <c r="G832" s="1"/>
    </row>
    <row r="833" spans="2:7" ht="15.75" customHeight="1" x14ac:dyDescent="0.25">
      <c r="B833" s="1"/>
      <c r="C833" s="1"/>
      <c r="D833" s="1"/>
      <c r="E833" s="1"/>
      <c r="G833" s="1"/>
    </row>
    <row r="834" spans="2:7" ht="15.75" customHeight="1" x14ac:dyDescent="0.25">
      <c r="B834" s="1"/>
      <c r="C834" s="1"/>
      <c r="D834" s="1"/>
      <c r="E834" s="1"/>
      <c r="G834" s="1"/>
    </row>
    <row r="835" spans="2:7" ht="15.75" customHeight="1" x14ac:dyDescent="0.25">
      <c r="B835" s="1"/>
      <c r="C835" s="1"/>
      <c r="D835" s="1"/>
      <c r="E835" s="1"/>
      <c r="G835" s="1"/>
    </row>
    <row r="836" spans="2:7" ht="15.75" customHeight="1" x14ac:dyDescent="0.25">
      <c r="B836" s="1"/>
      <c r="C836" s="1"/>
      <c r="D836" s="1"/>
      <c r="E836" s="1"/>
      <c r="G836" s="1"/>
    </row>
    <row r="837" spans="2:7" ht="15.75" customHeight="1" x14ac:dyDescent="0.25">
      <c r="B837" s="1"/>
      <c r="C837" s="1"/>
      <c r="D837" s="1"/>
      <c r="E837" s="1"/>
      <c r="G837" s="1"/>
    </row>
    <row r="838" spans="2:7" ht="15.75" customHeight="1" x14ac:dyDescent="0.25">
      <c r="B838" s="1"/>
      <c r="C838" s="1"/>
      <c r="D838" s="1"/>
      <c r="E838" s="1"/>
      <c r="G838" s="1"/>
    </row>
    <row r="839" spans="2:7" ht="15.75" customHeight="1" x14ac:dyDescent="0.25">
      <c r="B839" s="1"/>
      <c r="C839" s="1"/>
      <c r="D839" s="1"/>
      <c r="E839" s="1"/>
      <c r="G839" s="1"/>
    </row>
    <row r="840" spans="2:7" ht="15.75" customHeight="1" x14ac:dyDescent="0.25">
      <c r="B840" s="1"/>
      <c r="C840" s="1"/>
      <c r="D840" s="1"/>
      <c r="E840" s="1"/>
      <c r="G840" s="1"/>
    </row>
    <row r="841" spans="2:7" ht="15.75" customHeight="1" x14ac:dyDescent="0.25">
      <c r="B841" s="1"/>
      <c r="C841" s="1"/>
      <c r="D841" s="1"/>
      <c r="E841" s="1"/>
      <c r="G841" s="1"/>
    </row>
    <row r="842" spans="2:7" ht="15.75" customHeight="1" x14ac:dyDescent="0.25">
      <c r="B842" s="1"/>
      <c r="C842" s="1"/>
      <c r="D842" s="1"/>
      <c r="E842" s="1"/>
      <c r="G842" s="1"/>
    </row>
    <row r="843" spans="2:7" ht="15.75" customHeight="1" x14ac:dyDescent="0.25">
      <c r="B843" s="1"/>
      <c r="C843" s="1"/>
      <c r="D843" s="1"/>
      <c r="E843" s="1"/>
      <c r="G843" s="1"/>
    </row>
    <row r="844" spans="2:7" ht="15.75" customHeight="1" x14ac:dyDescent="0.25">
      <c r="B844" s="1"/>
      <c r="C844" s="1"/>
      <c r="D844" s="1"/>
      <c r="E844" s="1"/>
      <c r="G844" s="1"/>
    </row>
    <row r="845" spans="2:7" ht="15.75" customHeight="1" x14ac:dyDescent="0.25">
      <c r="B845" s="1"/>
      <c r="C845" s="1"/>
      <c r="D845" s="1"/>
      <c r="E845" s="1"/>
      <c r="G845" s="1"/>
    </row>
    <row r="846" spans="2:7" ht="15.75" customHeight="1" x14ac:dyDescent="0.25">
      <c r="B846" s="1"/>
      <c r="C846" s="1"/>
      <c r="D846" s="1"/>
      <c r="E846" s="1"/>
      <c r="G846" s="1"/>
    </row>
    <row r="847" spans="2:7" ht="15.75" customHeight="1" x14ac:dyDescent="0.25">
      <c r="B847" s="1"/>
      <c r="C847" s="1"/>
      <c r="D847" s="1"/>
      <c r="E847" s="1"/>
      <c r="G847" s="1"/>
    </row>
    <row r="848" spans="2:7" ht="15.75" customHeight="1" x14ac:dyDescent="0.25">
      <c r="B848" s="1"/>
      <c r="C848" s="1"/>
      <c r="D848" s="1"/>
      <c r="E848" s="1"/>
      <c r="G848" s="1"/>
    </row>
    <row r="849" spans="2:7" ht="15.75" customHeight="1" x14ac:dyDescent="0.25">
      <c r="B849" s="1"/>
      <c r="C849" s="1"/>
      <c r="D849" s="1"/>
      <c r="E849" s="1"/>
      <c r="G849" s="1"/>
    </row>
    <row r="850" spans="2:7" ht="15.75" customHeight="1" x14ac:dyDescent="0.25">
      <c r="B850" s="1"/>
      <c r="C850" s="1"/>
      <c r="D850" s="1"/>
      <c r="E850" s="1"/>
      <c r="G850" s="1"/>
    </row>
    <row r="851" spans="2:7" ht="15.75" customHeight="1" x14ac:dyDescent="0.25">
      <c r="B851" s="1"/>
      <c r="C851" s="1"/>
      <c r="D851" s="1"/>
      <c r="E851" s="1"/>
      <c r="G851" s="1"/>
    </row>
    <row r="852" spans="2:7" ht="15.75" customHeight="1" x14ac:dyDescent="0.25">
      <c r="B852" s="1"/>
      <c r="C852" s="1"/>
      <c r="D852" s="1"/>
      <c r="E852" s="1"/>
      <c r="G852" s="1"/>
    </row>
    <row r="853" spans="2:7" ht="15.75" customHeight="1" x14ac:dyDescent="0.25">
      <c r="B853" s="1"/>
      <c r="C853" s="1"/>
      <c r="D853" s="1"/>
      <c r="E853" s="1"/>
      <c r="G853" s="1"/>
    </row>
    <row r="854" spans="2:7" ht="15.75" customHeight="1" x14ac:dyDescent="0.25">
      <c r="B854" s="1"/>
      <c r="C854" s="1"/>
      <c r="D854" s="1"/>
      <c r="E854" s="1"/>
      <c r="G854" s="1"/>
    </row>
    <row r="855" spans="2:7" ht="15.75" customHeight="1" x14ac:dyDescent="0.25">
      <c r="B855" s="1"/>
      <c r="C855" s="1"/>
      <c r="D855" s="1"/>
      <c r="E855" s="1"/>
      <c r="G855" s="1"/>
    </row>
    <row r="856" spans="2:7" ht="15.75" customHeight="1" x14ac:dyDescent="0.25">
      <c r="B856" s="1"/>
      <c r="C856" s="1"/>
      <c r="D856" s="1"/>
      <c r="E856" s="1"/>
      <c r="G856" s="1"/>
    </row>
    <row r="857" spans="2:7" ht="15.75" customHeight="1" x14ac:dyDescent="0.25">
      <c r="B857" s="1"/>
      <c r="C857" s="1"/>
      <c r="D857" s="1"/>
      <c r="E857" s="1"/>
      <c r="G857" s="1"/>
    </row>
    <row r="858" spans="2:7" ht="15.75" customHeight="1" x14ac:dyDescent="0.25">
      <c r="B858" s="1"/>
      <c r="C858" s="1"/>
      <c r="D858" s="1"/>
      <c r="E858" s="1"/>
      <c r="G858" s="1"/>
    </row>
    <row r="859" spans="2:7" ht="15.75" customHeight="1" x14ac:dyDescent="0.25">
      <c r="B859" s="1"/>
      <c r="C859" s="1"/>
      <c r="D859" s="1"/>
      <c r="E859" s="1"/>
      <c r="G859" s="1"/>
    </row>
    <row r="860" spans="2:7" ht="15.75" customHeight="1" x14ac:dyDescent="0.25">
      <c r="B860" s="1"/>
      <c r="C860" s="1"/>
      <c r="D860" s="1"/>
      <c r="E860" s="1"/>
      <c r="G860" s="1"/>
    </row>
    <row r="861" spans="2:7" ht="15.75" customHeight="1" x14ac:dyDescent="0.25">
      <c r="B861" s="1"/>
      <c r="C861" s="1"/>
      <c r="D861" s="1"/>
      <c r="E861" s="1"/>
      <c r="G861" s="1"/>
    </row>
    <row r="862" spans="2:7" ht="15.75" customHeight="1" x14ac:dyDescent="0.25">
      <c r="B862" s="1"/>
      <c r="C862" s="1"/>
      <c r="D862" s="1"/>
      <c r="E862" s="1"/>
      <c r="G862" s="1"/>
    </row>
    <row r="863" spans="2:7" ht="15.75" customHeight="1" x14ac:dyDescent="0.25">
      <c r="B863" s="1"/>
      <c r="C863" s="1"/>
      <c r="D863" s="1"/>
      <c r="E863" s="1"/>
      <c r="G863" s="1"/>
    </row>
    <row r="864" spans="2:7" ht="15.75" customHeight="1" x14ac:dyDescent="0.25">
      <c r="B864" s="1"/>
      <c r="C864" s="1"/>
      <c r="D864" s="1"/>
      <c r="E864" s="1"/>
      <c r="G864" s="1"/>
    </row>
    <row r="865" spans="2:7" ht="15.75" customHeight="1" x14ac:dyDescent="0.25">
      <c r="B865" s="1"/>
      <c r="C865" s="1"/>
      <c r="D865" s="1"/>
      <c r="E865" s="1"/>
      <c r="G865" s="1"/>
    </row>
    <row r="866" spans="2:7" ht="15.75" customHeight="1" x14ac:dyDescent="0.25">
      <c r="B866" s="1"/>
      <c r="C866" s="1"/>
      <c r="D866" s="1"/>
      <c r="E866" s="1"/>
      <c r="G866" s="1"/>
    </row>
    <row r="867" spans="2:7" ht="15.75" customHeight="1" x14ac:dyDescent="0.25">
      <c r="B867" s="1"/>
      <c r="C867" s="1"/>
      <c r="D867" s="1"/>
      <c r="E867" s="1"/>
      <c r="G867" s="1"/>
    </row>
    <row r="868" spans="2:7" ht="15.75" customHeight="1" x14ac:dyDescent="0.25">
      <c r="B868" s="1"/>
      <c r="C868" s="1"/>
      <c r="D868" s="1"/>
      <c r="E868" s="1"/>
      <c r="G868" s="1"/>
    </row>
    <row r="869" spans="2:7" ht="15.75" customHeight="1" x14ac:dyDescent="0.25">
      <c r="B869" s="1"/>
      <c r="C869" s="1"/>
      <c r="D869" s="1"/>
      <c r="E869" s="1"/>
      <c r="G869" s="1"/>
    </row>
    <row r="870" spans="2:7" ht="15.75" customHeight="1" x14ac:dyDescent="0.25">
      <c r="B870" s="1"/>
      <c r="C870" s="1"/>
      <c r="D870" s="1"/>
      <c r="E870" s="1"/>
      <c r="G870" s="1"/>
    </row>
    <row r="871" spans="2:7" ht="15.75" customHeight="1" x14ac:dyDescent="0.25">
      <c r="B871" s="1"/>
      <c r="C871" s="1"/>
      <c r="D871" s="1"/>
      <c r="E871" s="1"/>
      <c r="G871" s="1"/>
    </row>
    <row r="872" spans="2:7" ht="15.75" customHeight="1" x14ac:dyDescent="0.25">
      <c r="B872" s="1"/>
      <c r="C872" s="1"/>
      <c r="D872" s="1"/>
      <c r="E872" s="1"/>
      <c r="G872" s="1"/>
    </row>
    <row r="873" spans="2:7" ht="15.75" customHeight="1" x14ac:dyDescent="0.25">
      <c r="B873" s="1"/>
      <c r="C873" s="1"/>
      <c r="D873" s="1"/>
      <c r="E873" s="1"/>
      <c r="G873" s="1"/>
    </row>
    <row r="874" spans="2:7" ht="15.75" customHeight="1" x14ac:dyDescent="0.25">
      <c r="B874" s="1"/>
      <c r="C874" s="1"/>
      <c r="D874" s="1"/>
      <c r="E874" s="1"/>
      <c r="G874" s="1"/>
    </row>
    <row r="875" spans="2:7" ht="15.75" customHeight="1" x14ac:dyDescent="0.25">
      <c r="B875" s="1"/>
      <c r="C875" s="1"/>
      <c r="D875" s="1"/>
      <c r="E875" s="1"/>
      <c r="G875" s="1"/>
    </row>
    <row r="876" spans="2:7" ht="15.75" customHeight="1" x14ac:dyDescent="0.25">
      <c r="B876" s="1"/>
      <c r="C876" s="1"/>
      <c r="D876" s="1"/>
      <c r="E876" s="1"/>
      <c r="G876" s="1"/>
    </row>
    <row r="877" spans="2:7" ht="15.75" customHeight="1" x14ac:dyDescent="0.25">
      <c r="B877" s="1"/>
      <c r="C877" s="1"/>
      <c r="D877" s="1"/>
      <c r="E877" s="1"/>
      <c r="G877" s="1"/>
    </row>
    <row r="878" spans="2:7" ht="15.75" customHeight="1" x14ac:dyDescent="0.25">
      <c r="B878" s="1"/>
      <c r="C878" s="1"/>
      <c r="D878" s="1"/>
      <c r="E878" s="1"/>
      <c r="G878" s="1"/>
    </row>
    <row r="879" spans="2:7" ht="15.75" customHeight="1" x14ac:dyDescent="0.25">
      <c r="B879" s="1"/>
      <c r="C879" s="1"/>
      <c r="D879" s="1"/>
      <c r="E879" s="1"/>
      <c r="G879" s="1"/>
    </row>
    <row r="880" spans="2:7" ht="15.75" customHeight="1" x14ac:dyDescent="0.25">
      <c r="B880" s="1"/>
      <c r="C880" s="1"/>
      <c r="D880" s="1"/>
      <c r="E880" s="1"/>
      <c r="G880" s="1"/>
    </row>
    <row r="881" spans="2:7" ht="15.75" customHeight="1" x14ac:dyDescent="0.25">
      <c r="B881" s="1"/>
      <c r="C881" s="1"/>
      <c r="D881" s="1"/>
      <c r="E881" s="1"/>
      <c r="G881" s="1"/>
    </row>
    <row r="882" spans="2:7" ht="15.75" customHeight="1" x14ac:dyDescent="0.25">
      <c r="B882" s="1"/>
      <c r="C882" s="1"/>
      <c r="D882" s="1"/>
      <c r="E882" s="1"/>
      <c r="G882" s="1"/>
    </row>
    <row r="883" spans="2:7" ht="15.75" customHeight="1" x14ac:dyDescent="0.25">
      <c r="B883" s="1"/>
      <c r="C883" s="1"/>
      <c r="D883" s="1"/>
      <c r="E883" s="1"/>
      <c r="G883" s="1"/>
    </row>
    <row r="884" spans="2:7" ht="15.75" customHeight="1" x14ac:dyDescent="0.25">
      <c r="B884" s="1"/>
      <c r="C884" s="1"/>
      <c r="D884" s="1"/>
      <c r="E884" s="1"/>
      <c r="G884" s="1"/>
    </row>
    <row r="885" spans="2:7" ht="15.75" customHeight="1" x14ac:dyDescent="0.25">
      <c r="B885" s="1"/>
      <c r="C885" s="1"/>
      <c r="D885" s="1"/>
      <c r="E885" s="1"/>
      <c r="G885" s="1"/>
    </row>
    <row r="886" spans="2:7" ht="15.75" customHeight="1" x14ac:dyDescent="0.25">
      <c r="B886" s="1"/>
      <c r="C886" s="1"/>
      <c r="D886" s="1"/>
      <c r="E886" s="1"/>
      <c r="G886" s="1"/>
    </row>
    <row r="887" spans="2:7" ht="15.75" customHeight="1" x14ac:dyDescent="0.25">
      <c r="B887" s="1"/>
      <c r="C887" s="1"/>
      <c r="D887" s="1"/>
      <c r="E887" s="1"/>
      <c r="G887" s="1"/>
    </row>
    <row r="888" spans="2:7" ht="15.75" customHeight="1" x14ac:dyDescent="0.25">
      <c r="B888" s="1"/>
      <c r="C888" s="1"/>
      <c r="D888" s="1"/>
      <c r="E888" s="1"/>
      <c r="G888" s="1"/>
    </row>
    <row r="889" spans="2:7" ht="15.75" customHeight="1" x14ac:dyDescent="0.25">
      <c r="B889" s="1"/>
      <c r="C889" s="1"/>
      <c r="D889" s="1"/>
      <c r="E889" s="1"/>
      <c r="G889" s="1"/>
    </row>
    <row r="890" spans="2:7" ht="15.75" customHeight="1" x14ac:dyDescent="0.25">
      <c r="B890" s="1"/>
      <c r="C890" s="1"/>
      <c r="D890" s="1"/>
      <c r="E890" s="1"/>
      <c r="G890" s="1"/>
    </row>
    <row r="891" spans="2:7" ht="15.75" customHeight="1" x14ac:dyDescent="0.25">
      <c r="B891" s="1"/>
      <c r="C891" s="1"/>
      <c r="D891" s="1"/>
      <c r="E891" s="1"/>
      <c r="G891" s="1"/>
    </row>
    <row r="892" spans="2:7" ht="15.75" customHeight="1" x14ac:dyDescent="0.25">
      <c r="B892" s="1"/>
      <c r="C892" s="1"/>
      <c r="D892" s="1"/>
      <c r="E892" s="1"/>
      <c r="G892" s="1"/>
    </row>
    <row r="893" spans="2:7" ht="15.75" customHeight="1" x14ac:dyDescent="0.25">
      <c r="B893" s="1"/>
      <c r="C893" s="1"/>
      <c r="D893" s="1"/>
      <c r="E893" s="1"/>
      <c r="G893" s="1"/>
    </row>
    <row r="894" spans="2:7" ht="15.75" customHeight="1" x14ac:dyDescent="0.25">
      <c r="B894" s="1"/>
      <c r="C894" s="1"/>
      <c r="D894" s="1"/>
      <c r="E894" s="1"/>
      <c r="G894" s="1"/>
    </row>
    <row r="895" spans="2:7" ht="15.75" customHeight="1" x14ac:dyDescent="0.25">
      <c r="B895" s="1"/>
      <c r="C895" s="1"/>
      <c r="D895" s="1"/>
      <c r="E895" s="1"/>
      <c r="G895" s="1"/>
    </row>
    <row r="896" spans="2:7" ht="15.75" customHeight="1" x14ac:dyDescent="0.25">
      <c r="B896" s="1"/>
      <c r="C896" s="1"/>
      <c r="D896" s="1"/>
      <c r="E896" s="1"/>
      <c r="G896" s="1"/>
    </row>
    <row r="897" spans="2:7" ht="15.75" customHeight="1" x14ac:dyDescent="0.25">
      <c r="B897" s="1"/>
      <c r="C897" s="1"/>
      <c r="D897" s="1"/>
      <c r="E897" s="1"/>
      <c r="G897" s="1"/>
    </row>
    <row r="898" spans="2:7" ht="15.75" customHeight="1" x14ac:dyDescent="0.25">
      <c r="B898" s="1"/>
      <c r="C898" s="1"/>
      <c r="D898" s="1"/>
      <c r="E898" s="1"/>
      <c r="G898" s="1"/>
    </row>
    <row r="899" spans="2:7" ht="15.75" customHeight="1" x14ac:dyDescent="0.25">
      <c r="B899" s="1"/>
      <c r="C899" s="1"/>
      <c r="D899" s="1"/>
      <c r="E899" s="1"/>
      <c r="G899" s="1"/>
    </row>
    <row r="900" spans="2:7" ht="15.75" customHeight="1" x14ac:dyDescent="0.25">
      <c r="B900" s="1"/>
      <c r="C900" s="1"/>
      <c r="D900" s="1"/>
      <c r="E900" s="1"/>
      <c r="G900" s="1"/>
    </row>
    <row r="901" spans="2:7" ht="15.75" customHeight="1" x14ac:dyDescent="0.25">
      <c r="B901" s="1"/>
      <c r="C901" s="1"/>
      <c r="D901" s="1"/>
      <c r="E901" s="1"/>
      <c r="G901" s="1"/>
    </row>
    <row r="902" spans="2:7" ht="15.75" customHeight="1" x14ac:dyDescent="0.25">
      <c r="B902" s="1"/>
      <c r="C902" s="1"/>
      <c r="D902" s="1"/>
      <c r="E902" s="1"/>
      <c r="G902" s="1"/>
    </row>
    <row r="903" spans="2:7" ht="15.75" customHeight="1" x14ac:dyDescent="0.25">
      <c r="B903" s="1"/>
      <c r="C903" s="1"/>
      <c r="D903" s="1"/>
      <c r="E903" s="1"/>
      <c r="G903" s="1"/>
    </row>
    <row r="904" spans="2:7" ht="15.75" customHeight="1" x14ac:dyDescent="0.25">
      <c r="B904" s="1"/>
      <c r="C904" s="1"/>
      <c r="D904" s="1"/>
      <c r="E904" s="1"/>
      <c r="G904" s="1"/>
    </row>
    <row r="905" spans="2:7" ht="15.75" customHeight="1" x14ac:dyDescent="0.25">
      <c r="B905" s="1"/>
      <c r="C905" s="1"/>
      <c r="D905" s="1"/>
      <c r="E905" s="1"/>
      <c r="G905" s="1"/>
    </row>
    <row r="906" spans="2:7" ht="15.75" customHeight="1" x14ac:dyDescent="0.25">
      <c r="B906" s="1"/>
      <c r="C906" s="1"/>
      <c r="D906" s="1"/>
      <c r="E906" s="1"/>
      <c r="G906" s="1"/>
    </row>
    <row r="907" spans="2:7" ht="15.75" customHeight="1" x14ac:dyDescent="0.25">
      <c r="B907" s="1"/>
      <c r="C907" s="1"/>
      <c r="D907" s="1"/>
      <c r="E907" s="1"/>
      <c r="G907" s="1"/>
    </row>
    <row r="908" spans="2:7" ht="15.75" customHeight="1" x14ac:dyDescent="0.25">
      <c r="B908" s="1"/>
      <c r="C908" s="1"/>
      <c r="D908" s="1"/>
      <c r="E908" s="1"/>
      <c r="G908" s="1"/>
    </row>
    <row r="909" spans="2:7" ht="15.75" customHeight="1" x14ac:dyDescent="0.25">
      <c r="B909" s="1"/>
      <c r="C909" s="1"/>
      <c r="D909" s="1"/>
      <c r="E909" s="1"/>
      <c r="G909" s="1"/>
    </row>
    <row r="910" spans="2:7" ht="15.75" customHeight="1" x14ac:dyDescent="0.25">
      <c r="B910" s="1"/>
      <c r="C910" s="1"/>
      <c r="D910" s="1"/>
      <c r="E910" s="1"/>
      <c r="G910" s="1"/>
    </row>
    <row r="911" spans="2:7" ht="15.75" customHeight="1" x14ac:dyDescent="0.25">
      <c r="B911" s="1"/>
      <c r="C911" s="1"/>
      <c r="D911" s="1"/>
      <c r="E911" s="1"/>
      <c r="G911" s="1"/>
    </row>
    <row r="912" spans="2:7" ht="15.75" customHeight="1" x14ac:dyDescent="0.25">
      <c r="B912" s="1"/>
      <c r="C912" s="1"/>
      <c r="D912" s="1"/>
      <c r="E912" s="1"/>
      <c r="G912" s="1"/>
    </row>
    <row r="913" spans="2:7" ht="15.75" customHeight="1" x14ac:dyDescent="0.25">
      <c r="B913" s="1"/>
      <c r="C913" s="1"/>
      <c r="D913" s="1"/>
      <c r="E913" s="1"/>
      <c r="G913" s="1"/>
    </row>
    <row r="914" spans="2:7" ht="15.75" customHeight="1" x14ac:dyDescent="0.25">
      <c r="B914" s="1"/>
      <c r="C914" s="1"/>
      <c r="D914" s="1"/>
      <c r="E914" s="1"/>
      <c r="G914" s="1"/>
    </row>
    <row r="915" spans="2:7" ht="15.75" customHeight="1" x14ac:dyDescent="0.25">
      <c r="B915" s="1"/>
      <c r="C915" s="1"/>
      <c r="D915" s="1"/>
      <c r="E915" s="1"/>
      <c r="G915" s="1"/>
    </row>
    <row r="916" spans="2:7" ht="15.75" customHeight="1" x14ac:dyDescent="0.25">
      <c r="B916" s="1"/>
      <c r="C916" s="1"/>
      <c r="D916" s="1"/>
      <c r="E916" s="1"/>
      <c r="G916" s="1"/>
    </row>
    <row r="917" spans="2:7" ht="15.75" customHeight="1" x14ac:dyDescent="0.25">
      <c r="B917" s="1"/>
      <c r="C917" s="1"/>
      <c r="D917" s="1"/>
      <c r="E917" s="1"/>
      <c r="G917" s="1"/>
    </row>
    <row r="918" spans="2:7" ht="15.75" customHeight="1" x14ac:dyDescent="0.25">
      <c r="B918" s="1"/>
      <c r="C918" s="1"/>
      <c r="D918" s="1"/>
      <c r="E918" s="1"/>
      <c r="G918" s="1"/>
    </row>
    <row r="919" spans="2:7" ht="15.75" customHeight="1" x14ac:dyDescent="0.25">
      <c r="B919" s="1"/>
      <c r="C919" s="1"/>
      <c r="D919" s="1"/>
      <c r="E919" s="1"/>
      <c r="G919" s="1"/>
    </row>
    <row r="920" spans="2:7" ht="15.75" customHeight="1" x14ac:dyDescent="0.25">
      <c r="B920" s="1"/>
      <c r="C920" s="1"/>
      <c r="D920" s="1"/>
      <c r="E920" s="1"/>
      <c r="G920" s="1"/>
    </row>
    <row r="921" spans="2:7" ht="15.75" customHeight="1" x14ac:dyDescent="0.25">
      <c r="B921" s="1"/>
      <c r="C921" s="1"/>
      <c r="D921" s="1"/>
      <c r="E921" s="1"/>
      <c r="G921" s="1"/>
    </row>
    <row r="922" spans="2:7" ht="15.75" customHeight="1" x14ac:dyDescent="0.25">
      <c r="B922" s="1"/>
      <c r="C922" s="1"/>
      <c r="D922" s="1"/>
      <c r="E922" s="1"/>
      <c r="G922" s="1"/>
    </row>
    <row r="923" spans="2:7" ht="15.75" customHeight="1" x14ac:dyDescent="0.25">
      <c r="B923" s="1"/>
      <c r="C923" s="1"/>
      <c r="D923" s="1"/>
      <c r="E923" s="1"/>
      <c r="G923" s="1"/>
    </row>
    <row r="924" spans="2:7" ht="15.75" customHeight="1" x14ac:dyDescent="0.25">
      <c r="B924" s="1"/>
      <c r="C924" s="1"/>
      <c r="D924" s="1"/>
      <c r="E924" s="1"/>
      <c r="G924" s="1"/>
    </row>
    <row r="925" spans="2:7" ht="15.75" customHeight="1" x14ac:dyDescent="0.25">
      <c r="B925" s="1"/>
      <c r="C925" s="1"/>
      <c r="D925" s="1"/>
      <c r="E925" s="1"/>
      <c r="G925" s="1"/>
    </row>
    <row r="926" spans="2:7" ht="15.75" customHeight="1" x14ac:dyDescent="0.25">
      <c r="B926" s="1"/>
      <c r="C926" s="1"/>
      <c r="D926" s="1"/>
      <c r="E926" s="1"/>
      <c r="G926" s="1"/>
    </row>
    <row r="927" spans="2:7" ht="15.75" customHeight="1" x14ac:dyDescent="0.25">
      <c r="B927" s="1"/>
      <c r="C927" s="1"/>
      <c r="D927" s="1"/>
      <c r="E927" s="1"/>
      <c r="G927" s="1"/>
    </row>
    <row r="928" spans="2:7" ht="15.75" customHeight="1" x14ac:dyDescent="0.25">
      <c r="B928" s="1"/>
      <c r="C928" s="1"/>
      <c r="D928" s="1"/>
      <c r="E928" s="1"/>
      <c r="G928" s="1"/>
    </row>
    <row r="929" spans="2:7" ht="15.75" customHeight="1" x14ac:dyDescent="0.25">
      <c r="B929" s="1"/>
      <c r="C929" s="1"/>
      <c r="D929" s="1"/>
      <c r="E929" s="1"/>
      <c r="G929" s="1"/>
    </row>
    <row r="930" spans="2:7" ht="15.75" customHeight="1" x14ac:dyDescent="0.25">
      <c r="B930" s="1"/>
      <c r="C930" s="1"/>
      <c r="D930" s="1"/>
      <c r="E930" s="1"/>
      <c r="G930" s="1"/>
    </row>
    <row r="931" spans="2:7" ht="15.75" customHeight="1" x14ac:dyDescent="0.25">
      <c r="B931" s="1"/>
      <c r="C931" s="1"/>
      <c r="D931" s="1"/>
      <c r="E931" s="1"/>
      <c r="G931" s="1"/>
    </row>
    <row r="932" spans="2:7" ht="15.75" customHeight="1" x14ac:dyDescent="0.25">
      <c r="B932" s="1"/>
      <c r="C932" s="1"/>
      <c r="D932" s="1"/>
      <c r="E932" s="1"/>
      <c r="G932" s="1"/>
    </row>
    <row r="933" spans="2:7" ht="15.75" customHeight="1" x14ac:dyDescent="0.25">
      <c r="B933" s="1"/>
      <c r="C933" s="1"/>
      <c r="D933" s="1"/>
      <c r="E933" s="1"/>
      <c r="G933" s="1"/>
    </row>
    <row r="934" spans="2:7" ht="15.75" customHeight="1" x14ac:dyDescent="0.25">
      <c r="B934" s="1"/>
      <c r="C934" s="1"/>
      <c r="D934" s="1"/>
      <c r="E934" s="1"/>
      <c r="G934" s="1"/>
    </row>
    <row r="935" spans="2:7" ht="15.75" customHeight="1" x14ac:dyDescent="0.25">
      <c r="B935" s="1"/>
      <c r="C935" s="1"/>
      <c r="D935" s="1"/>
      <c r="E935" s="1"/>
      <c r="G935" s="1"/>
    </row>
    <row r="936" spans="2:7" ht="15.75" customHeight="1" x14ac:dyDescent="0.25">
      <c r="B936" s="1"/>
      <c r="C936" s="1"/>
      <c r="D936" s="1"/>
      <c r="E936" s="1"/>
      <c r="G936" s="1"/>
    </row>
    <row r="937" spans="2:7" ht="15.75" customHeight="1" x14ac:dyDescent="0.25">
      <c r="B937" s="1"/>
      <c r="C937" s="1"/>
      <c r="D937" s="1"/>
      <c r="E937" s="1"/>
      <c r="G937" s="1"/>
    </row>
    <row r="938" spans="2:7" ht="15.75" customHeight="1" x14ac:dyDescent="0.25">
      <c r="B938" s="1"/>
      <c r="C938" s="1"/>
      <c r="D938" s="1"/>
      <c r="E938" s="1"/>
      <c r="G938" s="1"/>
    </row>
    <row r="939" spans="2:7" ht="15.75" customHeight="1" x14ac:dyDescent="0.25">
      <c r="B939" s="1"/>
      <c r="C939" s="1"/>
      <c r="D939" s="1"/>
      <c r="E939" s="1"/>
      <c r="G939" s="1"/>
    </row>
    <row r="940" spans="2:7" ht="15.75" customHeight="1" x14ac:dyDescent="0.25">
      <c r="B940" s="1"/>
      <c r="C940" s="1"/>
      <c r="D940" s="1"/>
      <c r="E940" s="1"/>
      <c r="G940" s="1"/>
    </row>
    <row r="941" spans="2:7" ht="15.75" customHeight="1" x14ac:dyDescent="0.25">
      <c r="B941" s="1"/>
      <c r="C941" s="1"/>
      <c r="D941" s="1"/>
      <c r="E941" s="1"/>
      <c r="G941" s="1"/>
    </row>
    <row r="942" spans="2:7" ht="15.75" customHeight="1" x14ac:dyDescent="0.25">
      <c r="B942" s="1"/>
      <c r="C942" s="1"/>
      <c r="D942" s="1"/>
      <c r="E942" s="1"/>
      <c r="G942" s="1"/>
    </row>
    <row r="943" spans="2:7" ht="15.75" customHeight="1" x14ac:dyDescent="0.25">
      <c r="B943" s="1"/>
      <c r="C943" s="1"/>
      <c r="D943" s="1"/>
      <c r="E943" s="1"/>
      <c r="G943" s="1"/>
    </row>
    <row r="944" spans="2:7" ht="15.75" customHeight="1" x14ac:dyDescent="0.25">
      <c r="B944" s="1"/>
      <c r="C944" s="1"/>
      <c r="D944" s="1"/>
      <c r="E944" s="1"/>
      <c r="G944" s="1"/>
    </row>
    <row r="945" spans="2:7" ht="15.75" customHeight="1" x14ac:dyDescent="0.25">
      <c r="B945" s="1"/>
      <c r="C945" s="1"/>
      <c r="D945" s="1"/>
      <c r="E945" s="1"/>
      <c r="G945" s="1"/>
    </row>
    <row r="946" spans="2:7" ht="15.75" customHeight="1" x14ac:dyDescent="0.25">
      <c r="B946" s="1"/>
      <c r="C946" s="1"/>
      <c r="D946" s="1"/>
      <c r="E946" s="1"/>
      <c r="G946" s="1"/>
    </row>
    <row r="947" spans="2:7" ht="15.75" customHeight="1" x14ac:dyDescent="0.25">
      <c r="B947" s="1"/>
      <c r="C947" s="1"/>
      <c r="D947" s="1"/>
      <c r="E947" s="1"/>
      <c r="G947" s="1"/>
    </row>
    <row r="948" spans="2:7" ht="15.75" customHeight="1" x14ac:dyDescent="0.25">
      <c r="B948" s="1"/>
      <c r="C948" s="1"/>
      <c r="D948" s="1"/>
      <c r="E948" s="1"/>
      <c r="G948" s="1"/>
    </row>
    <row r="949" spans="2:7" ht="15.75" customHeight="1" x14ac:dyDescent="0.25">
      <c r="B949" s="1"/>
      <c r="C949" s="1"/>
      <c r="D949" s="1"/>
      <c r="E949" s="1"/>
      <c r="G949" s="1"/>
    </row>
    <row r="950" spans="2:7" ht="15.75" customHeight="1" x14ac:dyDescent="0.25">
      <c r="B950" s="1"/>
      <c r="C950" s="1"/>
      <c r="D950" s="1"/>
      <c r="E950" s="1"/>
      <c r="G950" s="1"/>
    </row>
    <row r="951" spans="2:7" ht="15.75" customHeight="1" x14ac:dyDescent="0.25">
      <c r="B951" s="1"/>
      <c r="C951" s="1"/>
      <c r="D951" s="1"/>
      <c r="E951" s="1"/>
      <c r="G951" s="1"/>
    </row>
    <row r="952" spans="2:7" ht="15.75" customHeight="1" x14ac:dyDescent="0.25">
      <c r="B952" s="1"/>
      <c r="C952" s="1"/>
      <c r="D952" s="1"/>
      <c r="E952" s="1"/>
      <c r="G952" s="1"/>
    </row>
    <row r="953" spans="2:7" ht="15.75" customHeight="1" x14ac:dyDescent="0.25">
      <c r="B953" s="1"/>
      <c r="C953" s="1"/>
      <c r="D953" s="1"/>
      <c r="E953" s="1"/>
      <c r="G953" s="1"/>
    </row>
    <row r="954" spans="2:7" ht="15.75" customHeight="1" x14ac:dyDescent="0.25">
      <c r="B954" s="1"/>
      <c r="C954" s="1"/>
      <c r="D954" s="1"/>
      <c r="E954" s="1"/>
      <c r="G954" s="1"/>
    </row>
    <row r="955" spans="2:7" ht="15.75" customHeight="1" x14ac:dyDescent="0.25">
      <c r="B955" s="1"/>
      <c r="C955" s="1"/>
      <c r="D955" s="1"/>
      <c r="E955" s="1"/>
      <c r="G955" s="1"/>
    </row>
    <row r="956" spans="2:7" ht="15.75" customHeight="1" x14ac:dyDescent="0.25">
      <c r="B956" s="1"/>
      <c r="C956" s="1"/>
      <c r="D956" s="1"/>
      <c r="E956" s="1"/>
      <c r="G956" s="1"/>
    </row>
    <row r="957" spans="2:7" ht="15.75" customHeight="1" x14ac:dyDescent="0.25">
      <c r="B957" s="1"/>
      <c r="C957" s="1"/>
      <c r="D957" s="1"/>
      <c r="E957" s="1"/>
      <c r="G957" s="1"/>
    </row>
    <row r="958" spans="2:7" ht="15.75" customHeight="1" x14ac:dyDescent="0.25">
      <c r="B958" s="1"/>
      <c r="C958" s="1"/>
      <c r="D958" s="1"/>
      <c r="E958" s="1"/>
      <c r="G958" s="1"/>
    </row>
    <row r="959" spans="2:7" ht="15.75" customHeight="1" x14ac:dyDescent="0.25">
      <c r="B959" s="1"/>
      <c r="C959" s="1"/>
      <c r="D959" s="1"/>
      <c r="E959" s="1"/>
      <c r="G959" s="1"/>
    </row>
    <row r="960" spans="2:7" ht="15.75" customHeight="1" x14ac:dyDescent="0.25">
      <c r="B960" s="1"/>
      <c r="C960" s="1"/>
      <c r="D960" s="1"/>
      <c r="E960" s="1"/>
      <c r="G960" s="1"/>
    </row>
    <row r="961" spans="2:7" ht="15.75" customHeight="1" x14ac:dyDescent="0.25">
      <c r="B961" s="1"/>
      <c r="C961" s="1"/>
      <c r="D961" s="1"/>
      <c r="E961" s="1"/>
      <c r="G961" s="1"/>
    </row>
    <row r="962" spans="2:7" ht="15.75" customHeight="1" x14ac:dyDescent="0.25">
      <c r="B962" s="1"/>
      <c r="C962" s="1"/>
      <c r="D962" s="1"/>
      <c r="E962" s="1"/>
      <c r="G962" s="1"/>
    </row>
    <row r="963" spans="2:7" ht="15.75" customHeight="1" x14ac:dyDescent="0.25">
      <c r="B963" s="1"/>
      <c r="C963" s="1"/>
      <c r="D963" s="1"/>
      <c r="E963" s="1"/>
      <c r="G963" s="1"/>
    </row>
    <row r="964" spans="2:7" ht="15.75" customHeight="1" x14ac:dyDescent="0.25">
      <c r="B964" s="1"/>
      <c r="C964" s="1"/>
      <c r="D964" s="1"/>
      <c r="E964" s="1"/>
      <c r="G964" s="1"/>
    </row>
    <row r="965" spans="2:7" ht="15.75" customHeight="1" x14ac:dyDescent="0.25">
      <c r="B965" s="1"/>
      <c r="C965" s="1"/>
      <c r="D965" s="1"/>
      <c r="E965" s="1"/>
      <c r="G965" s="1"/>
    </row>
    <row r="966" spans="2:7" ht="15.75" customHeight="1" x14ac:dyDescent="0.25">
      <c r="B966" s="1"/>
      <c r="C966" s="1"/>
      <c r="D966" s="1"/>
      <c r="E966" s="1"/>
      <c r="G966" s="1"/>
    </row>
    <row r="967" spans="2:7" ht="15.75" customHeight="1" x14ac:dyDescent="0.25">
      <c r="B967" s="1"/>
      <c r="C967" s="1"/>
      <c r="D967" s="1"/>
      <c r="E967" s="1"/>
      <c r="G967" s="1"/>
    </row>
    <row r="968" spans="2:7" ht="15.75" customHeight="1" x14ac:dyDescent="0.25">
      <c r="B968" s="1"/>
      <c r="C968" s="1"/>
      <c r="D968" s="1"/>
      <c r="E968" s="1"/>
      <c r="G968" s="1"/>
    </row>
    <row r="969" spans="2:7" ht="15.75" customHeight="1" x14ac:dyDescent="0.25">
      <c r="B969" s="1"/>
      <c r="C969" s="1"/>
      <c r="D969" s="1"/>
      <c r="E969" s="1"/>
      <c r="G969" s="1"/>
    </row>
    <row r="970" spans="2:7" ht="15.75" customHeight="1" x14ac:dyDescent="0.25">
      <c r="B970" s="1"/>
      <c r="C970" s="1"/>
      <c r="D970" s="1"/>
      <c r="E970" s="1"/>
      <c r="G970" s="1"/>
    </row>
    <row r="971" spans="2:7" ht="15.75" customHeight="1" x14ac:dyDescent="0.25">
      <c r="B971" s="1"/>
      <c r="C971" s="1"/>
      <c r="D971" s="1"/>
      <c r="E971" s="1"/>
      <c r="G971" s="1"/>
    </row>
    <row r="972" spans="2:7" ht="15.75" customHeight="1" x14ac:dyDescent="0.25">
      <c r="B972" s="1"/>
      <c r="C972" s="1"/>
      <c r="D972" s="1"/>
      <c r="E972" s="1"/>
      <c r="G972" s="1"/>
    </row>
    <row r="973" spans="2:7" ht="15.75" customHeight="1" x14ac:dyDescent="0.25">
      <c r="B973" s="1"/>
      <c r="C973" s="1"/>
      <c r="D973" s="1"/>
      <c r="E973" s="1"/>
      <c r="G973" s="1"/>
    </row>
    <row r="974" spans="2:7" ht="15.75" customHeight="1" x14ac:dyDescent="0.25">
      <c r="B974" s="1"/>
      <c r="C974" s="1"/>
      <c r="D974" s="1"/>
      <c r="E974" s="1"/>
      <c r="G974" s="1"/>
    </row>
    <row r="975" spans="2:7" ht="15.75" customHeight="1" x14ac:dyDescent="0.25">
      <c r="B975" s="1"/>
      <c r="C975" s="1"/>
      <c r="D975" s="1"/>
      <c r="E975" s="1"/>
      <c r="G975" s="1"/>
    </row>
    <row r="976" spans="2:7" ht="15.75" customHeight="1" x14ac:dyDescent="0.25">
      <c r="B976" s="1"/>
      <c r="C976" s="1"/>
      <c r="D976" s="1"/>
      <c r="E976" s="1"/>
      <c r="G976" s="1"/>
    </row>
    <row r="977" spans="2:7" ht="15.75" customHeight="1" x14ac:dyDescent="0.25">
      <c r="B977" s="1"/>
      <c r="C977" s="1"/>
      <c r="D977" s="1"/>
      <c r="E977" s="1"/>
      <c r="G977" s="1"/>
    </row>
    <row r="978" spans="2:7" ht="15.75" customHeight="1" x14ac:dyDescent="0.25">
      <c r="B978" s="1"/>
      <c r="C978" s="1"/>
      <c r="D978" s="1"/>
      <c r="E978" s="1"/>
      <c r="G978" s="1"/>
    </row>
    <row r="979" spans="2:7" ht="15.75" customHeight="1" x14ac:dyDescent="0.25">
      <c r="B979" s="1"/>
      <c r="C979" s="1"/>
      <c r="D979" s="1"/>
      <c r="E979" s="1"/>
      <c r="G979" s="1"/>
    </row>
    <row r="980" spans="2:7" ht="15.75" customHeight="1" x14ac:dyDescent="0.25">
      <c r="B980" s="1"/>
      <c r="C980" s="1"/>
      <c r="D980" s="1"/>
      <c r="E980" s="1"/>
      <c r="G980" s="1"/>
    </row>
    <row r="981" spans="2:7" ht="15.75" customHeight="1" x14ac:dyDescent="0.25">
      <c r="B981" s="1"/>
      <c r="C981" s="1"/>
      <c r="D981" s="1"/>
      <c r="E981" s="1"/>
      <c r="G981" s="1"/>
    </row>
    <row r="982" spans="2:7" ht="15.75" customHeight="1" x14ac:dyDescent="0.25">
      <c r="B982" s="1"/>
      <c r="C982" s="1"/>
      <c r="D982" s="1"/>
      <c r="E982" s="1"/>
      <c r="G982" s="1"/>
    </row>
    <row r="983" spans="2:7" ht="15.75" customHeight="1" x14ac:dyDescent="0.25">
      <c r="B983" s="1"/>
      <c r="C983" s="1"/>
      <c r="D983" s="1"/>
      <c r="E983" s="1"/>
      <c r="G983" s="1"/>
    </row>
    <row r="984" spans="2:7" ht="15.75" customHeight="1" x14ac:dyDescent="0.25">
      <c r="B984" s="1"/>
      <c r="C984" s="1"/>
      <c r="D984" s="1"/>
      <c r="E984" s="1"/>
      <c r="G984" s="1"/>
    </row>
    <row r="985" spans="2:7" ht="15.75" customHeight="1" x14ac:dyDescent="0.25">
      <c r="B985" s="1"/>
      <c r="C985" s="1"/>
      <c r="D985" s="1"/>
      <c r="E985" s="1"/>
      <c r="G985" s="1"/>
    </row>
    <row r="986" spans="2:7" ht="15.75" customHeight="1" x14ac:dyDescent="0.25">
      <c r="B986" s="1"/>
      <c r="C986" s="1"/>
      <c r="D986" s="1"/>
      <c r="E986" s="1"/>
      <c r="G986" s="1"/>
    </row>
    <row r="987" spans="2:7" ht="15.75" customHeight="1" x14ac:dyDescent="0.25">
      <c r="B987" s="1"/>
      <c r="C987" s="1"/>
      <c r="D987" s="1"/>
      <c r="E987" s="1"/>
      <c r="G987" s="1"/>
    </row>
    <row r="988" spans="2:7" ht="15.75" customHeight="1" x14ac:dyDescent="0.25">
      <c r="B988" s="1"/>
      <c r="C988" s="1"/>
      <c r="D988" s="1"/>
      <c r="E988" s="1"/>
      <c r="G988" s="1"/>
    </row>
    <row r="989" spans="2:7" ht="15.75" customHeight="1" x14ac:dyDescent="0.25">
      <c r="B989" s="1"/>
      <c r="C989" s="1"/>
      <c r="D989" s="1"/>
      <c r="E989" s="1"/>
      <c r="G989" s="1"/>
    </row>
    <row r="990" spans="2:7" ht="15.75" customHeight="1" x14ac:dyDescent="0.25">
      <c r="B990" s="1"/>
      <c r="C990" s="1"/>
      <c r="D990" s="1"/>
      <c r="E990" s="1"/>
      <c r="G990" s="1"/>
    </row>
    <row r="991" spans="2:7" ht="15.75" customHeight="1" x14ac:dyDescent="0.25">
      <c r="B991" s="1"/>
      <c r="C991" s="1"/>
      <c r="D991" s="1"/>
      <c r="E991" s="1"/>
      <c r="G991" s="1"/>
    </row>
    <row r="992" spans="2:7" ht="15.75" customHeight="1" x14ac:dyDescent="0.25">
      <c r="B992" s="1"/>
      <c r="C992" s="1"/>
      <c r="D992" s="1"/>
      <c r="E992" s="1"/>
      <c r="G992" s="1"/>
    </row>
    <row r="993" spans="2:7" ht="15.75" customHeight="1" x14ac:dyDescent="0.25">
      <c r="B993" s="1"/>
      <c r="C993" s="1"/>
      <c r="D993" s="1"/>
      <c r="E993" s="1"/>
      <c r="G993" s="1"/>
    </row>
    <row r="994" spans="2:7" ht="15.75" customHeight="1" x14ac:dyDescent="0.25">
      <c r="B994" s="1"/>
      <c r="C994" s="1"/>
      <c r="D994" s="1"/>
      <c r="E994" s="1"/>
      <c r="G994" s="1"/>
    </row>
    <row r="995" spans="2:7" ht="15.75" customHeight="1" x14ac:dyDescent="0.25">
      <c r="B995" s="1"/>
      <c r="C995" s="1"/>
      <c r="D995" s="1"/>
      <c r="E995" s="1"/>
      <c r="G995" s="1"/>
    </row>
    <row r="996" spans="2:7" ht="15.75" customHeight="1" x14ac:dyDescent="0.25">
      <c r="B996" s="1"/>
      <c r="C996" s="1"/>
      <c r="D996" s="1"/>
      <c r="E996" s="1"/>
      <c r="G996" s="1"/>
    </row>
    <row r="997" spans="2:7" ht="15.75" customHeight="1" x14ac:dyDescent="0.25">
      <c r="B997" s="1"/>
      <c r="C997" s="1"/>
      <c r="D997" s="1"/>
      <c r="E997" s="1"/>
      <c r="G997" s="1"/>
    </row>
    <row r="998" spans="2:7" ht="15.75" customHeight="1" x14ac:dyDescent="0.25">
      <c r="B998" s="1"/>
      <c r="C998" s="1"/>
      <c r="D998" s="1"/>
      <c r="E998" s="1"/>
      <c r="G998" s="1"/>
    </row>
    <row r="999" spans="2:7" ht="15.75" customHeight="1" x14ac:dyDescent="0.25">
      <c r="B999" s="1"/>
      <c r="C999" s="1"/>
      <c r="D999" s="1"/>
      <c r="E999" s="1"/>
      <c r="G999" s="1"/>
    </row>
    <row r="1000" spans="2:7" ht="15.75" customHeight="1" x14ac:dyDescent="0.25">
      <c r="B1000" s="1"/>
      <c r="C1000" s="1"/>
      <c r="D1000" s="1"/>
      <c r="E1000" s="1"/>
      <c r="G1000" s="1"/>
    </row>
  </sheetData>
  <mergeCells count="528">
    <mergeCell ref="O318:U318"/>
    <mergeCell ref="O319:U319"/>
    <mergeCell ref="O320:U320"/>
    <mergeCell ref="O321:U321"/>
    <mergeCell ref="O322:U322"/>
    <mergeCell ref="O323:U323"/>
    <mergeCell ref="O324:U324"/>
    <mergeCell ref="O325:U325"/>
    <mergeCell ref="O326:U326"/>
    <mergeCell ref="O327:U327"/>
    <mergeCell ref="O328:U328"/>
    <mergeCell ref="O329:U329"/>
    <mergeCell ref="O330:U330"/>
    <mergeCell ref="O331:U331"/>
    <mergeCell ref="O332:U332"/>
    <mergeCell ref="O333:U333"/>
    <mergeCell ref="O334:U334"/>
    <mergeCell ref="O335:U335"/>
    <mergeCell ref="O336:U336"/>
    <mergeCell ref="O337:U337"/>
    <mergeCell ref="O338:U338"/>
    <mergeCell ref="O339:U339"/>
    <mergeCell ref="O340:U340"/>
    <mergeCell ref="O341:U341"/>
    <mergeCell ref="O342:U342"/>
    <mergeCell ref="O343:U343"/>
    <mergeCell ref="O344:U344"/>
    <mergeCell ref="O345:U345"/>
    <mergeCell ref="O346:U346"/>
    <mergeCell ref="O347:U347"/>
    <mergeCell ref="O348:U348"/>
    <mergeCell ref="O349:U349"/>
    <mergeCell ref="O350:U350"/>
    <mergeCell ref="O351:U351"/>
    <mergeCell ref="O352:U352"/>
    <mergeCell ref="O353:U353"/>
    <mergeCell ref="O354:U354"/>
    <mergeCell ref="O355:U355"/>
    <mergeCell ref="O356:U356"/>
    <mergeCell ref="O357:U357"/>
    <mergeCell ref="O358:U358"/>
    <mergeCell ref="O359:U359"/>
    <mergeCell ref="O360:U360"/>
    <mergeCell ref="O361:U361"/>
    <mergeCell ref="O362:U362"/>
    <mergeCell ref="O363:U363"/>
    <mergeCell ref="O364:U364"/>
    <mergeCell ref="O365:U365"/>
    <mergeCell ref="O366:U366"/>
    <mergeCell ref="O367:U367"/>
    <mergeCell ref="O368:U368"/>
    <mergeCell ref="O369:U369"/>
    <mergeCell ref="O370:U370"/>
    <mergeCell ref="O371:U371"/>
    <mergeCell ref="O372:U372"/>
    <mergeCell ref="O373:U373"/>
    <mergeCell ref="O374:U374"/>
    <mergeCell ref="O375:U375"/>
    <mergeCell ref="O376:U376"/>
    <mergeCell ref="O377:U377"/>
    <mergeCell ref="O378:U378"/>
    <mergeCell ref="O379:U379"/>
    <mergeCell ref="O380:U380"/>
    <mergeCell ref="O381:U381"/>
    <mergeCell ref="O382:U382"/>
    <mergeCell ref="O383:U383"/>
    <mergeCell ref="O384:U384"/>
    <mergeCell ref="O385:U385"/>
    <mergeCell ref="O386:U386"/>
    <mergeCell ref="O387:U387"/>
    <mergeCell ref="O388:U388"/>
    <mergeCell ref="O389:U389"/>
    <mergeCell ref="O390:U390"/>
    <mergeCell ref="O391:U391"/>
    <mergeCell ref="O392:U392"/>
    <mergeCell ref="O393:U393"/>
    <mergeCell ref="O394:U394"/>
    <mergeCell ref="O395:U395"/>
    <mergeCell ref="O396:U396"/>
    <mergeCell ref="O397:U397"/>
    <mergeCell ref="O398:U398"/>
    <mergeCell ref="O399:U399"/>
    <mergeCell ref="O400:U400"/>
    <mergeCell ref="O401:U401"/>
    <mergeCell ref="O402:U402"/>
    <mergeCell ref="O403:U403"/>
    <mergeCell ref="O404:U404"/>
    <mergeCell ref="O405:U405"/>
    <mergeCell ref="O406:U406"/>
    <mergeCell ref="O407:U407"/>
    <mergeCell ref="O408:U408"/>
    <mergeCell ref="O409:U409"/>
    <mergeCell ref="O410:U410"/>
    <mergeCell ref="O411:U411"/>
    <mergeCell ref="O412:U412"/>
    <mergeCell ref="O413:U413"/>
    <mergeCell ref="O414:U414"/>
    <mergeCell ref="O415:U415"/>
    <mergeCell ref="O465:U465"/>
    <mergeCell ref="O416:U416"/>
    <mergeCell ref="O417:U417"/>
    <mergeCell ref="O418:U418"/>
    <mergeCell ref="O419:U419"/>
    <mergeCell ref="O420:U420"/>
    <mergeCell ref="O421:U421"/>
    <mergeCell ref="O422:U422"/>
    <mergeCell ref="O423:U423"/>
    <mergeCell ref="O424:U424"/>
    <mergeCell ref="O425:U425"/>
    <mergeCell ref="O426:U426"/>
    <mergeCell ref="O427:U427"/>
    <mergeCell ref="O428:U428"/>
    <mergeCell ref="O429:U429"/>
    <mergeCell ref="O430:U430"/>
    <mergeCell ref="O466:U466"/>
    <mergeCell ref="O467:U467"/>
    <mergeCell ref="O468:U468"/>
    <mergeCell ref="O469:U469"/>
    <mergeCell ref="O470:U470"/>
    <mergeCell ref="O471:U471"/>
    <mergeCell ref="O472:U472"/>
    <mergeCell ref="O473:U473"/>
    <mergeCell ref="O474:U474"/>
    <mergeCell ref="O475:U475"/>
    <mergeCell ref="O476:U476"/>
    <mergeCell ref="O477:U477"/>
    <mergeCell ref="O478:U478"/>
    <mergeCell ref="O479:U479"/>
    <mergeCell ref="O480:U480"/>
    <mergeCell ref="O481:U481"/>
    <mergeCell ref="O482:U482"/>
    <mergeCell ref="O483:U483"/>
    <mergeCell ref="O484:U484"/>
    <mergeCell ref="O485:U485"/>
    <mergeCell ref="O486:U486"/>
    <mergeCell ref="O487:U487"/>
    <mergeCell ref="O488:U488"/>
    <mergeCell ref="O489:U489"/>
    <mergeCell ref="O490:U490"/>
    <mergeCell ref="O491:U491"/>
    <mergeCell ref="O492:U492"/>
    <mergeCell ref="O493:U493"/>
    <mergeCell ref="O494:U494"/>
    <mergeCell ref="O495:U495"/>
    <mergeCell ref="O496:U496"/>
    <mergeCell ref="O497:U497"/>
    <mergeCell ref="O498:U498"/>
    <mergeCell ref="O499:U499"/>
    <mergeCell ref="O507:U507"/>
    <mergeCell ref="O508:U508"/>
    <mergeCell ref="O509:U509"/>
    <mergeCell ref="O510:U510"/>
    <mergeCell ref="O511:U511"/>
    <mergeCell ref="O512:U512"/>
    <mergeCell ref="O513:U513"/>
    <mergeCell ref="O500:U500"/>
    <mergeCell ref="O501:U501"/>
    <mergeCell ref="O502:U502"/>
    <mergeCell ref="O503:U503"/>
    <mergeCell ref="O504:U504"/>
    <mergeCell ref="O505:U505"/>
    <mergeCell ref="O506:U506"/>
    <mergeCell ref="O431:U431"/>
    <mergeCell ref="O432:U432"/>
    <mergeCell ref="O433:U433"/>
    <mergeCell ref="O434:U434"/>
    <mergeCell ref="O435:U435"/>
    <mergeCell ref="O436:U436"/>
    <mergeCell ref="O437:U437"/>
    <mergeCell ref="O438:U438"/>
    <mergeCell ref="O439:U439"/>
    <mergeCell ref="O440:U440"/>
    <mergeCell ref="O441:U441"/>
    <mergeCell ref="O442:U442"/>
    <mergeCell ref="O443:U443"/>
    <mergeCell ref="O444:U444"/>
    <mergeCell ref="O445:U445"/>
    <mergeCell ref="O446:U446"/>
    <mergeCell ref="O447:U447"/>
    <mergeCell ref="O448:U448"/>
    <mergeCell ref="O449:U449"/>
    <mergeCell ref="O450:U450"/>
    <mergeCell ref="O451:U451"/>
    <mergeCell ref="O452:U452"/>
    <mergeCell ref="O453:U453"/>
    <mergeCell ref="O454:U454"/>
    <mergeCell ref="O455:U455"/>
    <mergeCell ref="O456:U456"/>
    <mergeCell ref="O457:U457"/>
    <mergeCell ref="O458:U458"/>
    <mergeCell ref="O459:U459"/>
    <mergeCell ref="O460:U460"/>
    <mergeCell ref="O461:U461"/>
    <mergeCell ref="O462:U462"/>
    <mergeCell ref="O463:U463"/>
    <mergeCell ref="O464:U464"/>
    <mergeCell ref="K6:M6"/>
    <mergeCell ref="N6:U6"/>
    <mergeCell ref="K10:M10"/>
    <mergeCell ref="O13:U13"/>
    <mergeCell ref="O14:U14"/>
    <mergeCell ref="O15:U15"/>
    <mergeCell ref="O16:U16"/>
    <mergeCell ref="O17:U17"/>
    <mergeCell ref="O18:U18"/>
    <mergeCell ref="O19:U19"/>
    <mergeCell ref="O20:U20"/>
    <mergeCell ref="O21:U21"/>
    <mergeCell ref="O22:U22"/>
    <mergeCell ref="O23:U23"/>
    <mergeCell ref="O24:U24"/>
    <mergeCell ref="O25:U25"/>
    <mergeCell ref="O26:U26"/>
    <mergeCell ref="O1:U1"/>
    <mergeCell ref="A2:U2"/>
    <mergeCell ref="A3:U3"/>
    <mergeCell ref="A4:U4"/>
    <mergeCell ref="A5:U5"/>
    <mergeCell ref="A6:E6"/>
    <mergeCell ref="F6:J6"/>
    <mergeCell ref="K8:M8"/>
    <mergeCell ref="K9:M9"/>
    <mergeCell ref="A8:E9"/>
    <mergeCell ref="A10:E10"/>
    <mergeCell ref="F10:I10"/>
    <mergeCell ref="B12:D12"/>
    <mergeCell ref="F12:K12"/>
    <mergeCell ref="A7:E7"/>
    <mergeCell ref="F7:J7"/>
    <mergeCell ref="K7:M7"/>
    <mergeCell ref="N7:U7"/>
    <mergeCell ref="F8:J9"/>
    <mergeCell ref="N8:U8"/>
    <mergeCell ref="N9:U9"/>
    <mergeCell ref="N10:U10"/>
    <mergeCell ref="A11:U11"/>
    <mergeCell ref="M12:U12"/>
    <mergeCell ref="O27:U27"/>
    <mergeCell ref="O28:U28"/>
    <mergeCell ref="O29:U29"/>
    <mergeCell ref="O30:U30"/>
    <mergeCell ref="O31:U31"/>
    <mergeCell ref="O32:U32"/>
    <mergeCell ref="O33:U33"/>
    <mergeCell ref="O34:U34"/>
    <mergeCell ref="O35:U35"/>
    <mergeCell ref="O36:U36"/>
    <mergeCell ref="O37:U37"/>
    <mergeCell ref="O38:U38"/>
    <mergeCell ref="O39:U39"/>
    <mergeCell ref="O40:U40"/>
    <mergeCell ref="O41:U41"/>
    <mergeCell ref="O42:U42"/>
    <mergeCell ref="O43:U43"/>
    <mergeCell ref="O44:U44"/>
    <mergeCell ref="O45:U45"/>
    <mergeCell ref="O46:U46"/>
    <mergeCell ref="O47:U47"/>
    <mergeCell ref="O48:U48"/>
    <mergeCell ref="O49:U49"/>
    <mergeCell ref="O50:U50"/>
    <mergeCell ref="O51:U51"/>
    <mergeCell ref="O52:U52"/>
    <mergeCell ref="O53:U53"/>
    <mergeCell ref="O54:U54"/>
    <mergeCell ref="O55:U55"/>
    <mergeCell ref="O56:U56"/>
    <mergeCell ref="O57:U57"/>
    <mergeCell ref="O58:U58"/>
    <mergeCell ref="O59:U59"/>
    <mergeCell ref="O60:U60"/>
    <mergeCell ref="O61:U61"/>
    <mergeCell ref="O62:U62"/>
    <mergeCell ref="O63:U63"/>
    <mergeCell ref="O64:U64"/>
    <mergeCell ref="O65:U65"/>
    <mergeCell ref="O66:U66"/>
    <mergeCell ref="O67:U67"/>
    <mergeCell ref="O68:U68"/>
    <mergeCell ref="O69:U69"/>
    <mergeCell ref="O70:U70"/>
    <mergeCell ref="O71:U71"/>
    <mergeCell ref="O72:U72"/>
    <mergeCell ref="O73:U73"/>
    <mergeCell ref="O74:U74"/>
    <mergeCell ref="O75:U75"/>
    <mergeCell ref="O76:U76"/>
    <mergeCell ref="O77:U77"/>
    <mergeCell ref="O78:U78"/>
    <mergeCell ref="O79:U79"/>
    <mergeCell ref="O80:U80"/>
    <mergeCell ref="O81:U81"/>
    <mergeCell ref="O82:U82"/>
    <mergeCell ref="O83:U83"/>
    <mergeCell ref="O84:U84"/>
    <mergeCell ref="O85:U85"/>
    <mergeCell ref="O86:U86"/>
    <mergeCell ref="O87:U87"/>
    <mergeCell ref="O88:U88"/>
    <mergeCell ref="O89:U89"/>
    <mergeCell ref="O90:U90"/>
    <mergeCell ref="O91:U91"/>
    <mergeCell ref="O92:U92"/>
    <mergeCell ref="O93:U93"/>
    <mergeCell ref="O94:U94"/>
    <mergeCell ref="O95:U95"/>
    <mergeCell ref="O96:U96"/>
    <mergeCell ref="O97:U97"/>
    <mergeCell ref="O98:U98"/>
    <mergeCell ref="O99:U99"/>
    <mergeCell ref="O100:U100"/>
    <mergeCell ref="O101:U101"/>
    <mergeCell ref="O102:U102"/>
    <mergeCell ref="O103:U103"/>
    <mergeCell ref="O104:U104"/>
    <mergeCell ref="O105:U105"/>
    <mergeCell ref="O106:U106"/>
    <mergeCell ref="O107:U107"/>
    <mergeCell ref="O108:U108"/>
    <mergeCell ref="O109:U109"/>
    <mergeCell ref="O110:U110"/>
    <mergeCell ref="O111:U111"/>
    <mergeCell ref="O112:U112"/>
    <mergeCell ref="O113:U113"/>
    <mergeCell ref="O114:U114"/>
    <mergeCell ref="O115:U115"/>
    <mergeCell ref="O116:U116"/>
    <mergeCell ref="O117:U117"/>
    <mergeCell ref="O118:U118"/>
    <mergeCell ref="O119:U119"/>
    <mergeCell ref="O120:U120"/>
    <mergeCell ref="O121:U121"/>
    <mergeCell ref="O122:U122"/>
    <mergeCell ref="O123:U123"/>
    <mergeCell ref="O124:U124"/>
    <mergeCell ref="O125:U125"/>
    <mergeCell ref="O126:U126"/>
    <mergeCell ref="O127:U127"/>
    <mergeCell ref="O128:U128"/>
    <mergeCell ref="O129:U129"/>
    <mergeCell ref="O130:U130"/>
    <mergeCell ref="O131:U131"/>
    <mergeCell ref="O132:U132"/>
    <mergeCell ref="O133:U133"/>
    <mergeCell ref="O134:U134"/>
    <mergeCell ref="O135:U135"/>
    <mergeCell ref="O136:U136"/>
    <mergeCell ref="O137:U137"/>
    <mergeCell ref="O138:U138"/>
    <mergeCell ref="O139:U139"/>
    <mergeCell ref="O140:U140"/>
    <mergeCell ref="O141:U141"/>
    <mergeCell ref="O142:U142"/>
    <mergeCell ref="O143:U143"/>
    <mergeCell ref="O144:U144"/>
    <mergeCell ref="O145:U145"/>
    <mergeCell ref="O146:U146"/>
    <mergeCell ref="O147:U147"/>
    <mergeCell ref="O148:U148"/>
    <mergeCell ref="O149:U149"/>
    <mergeCell ref="O150:U150"/>
    <mergeCell ref="O151:U151"/>
    <mergeCell ref="O152:U152"/>
    <mergeCell ref="O153:U153"/>
    <mergeCell ref="O154:U154"/>
    <mergeCell ref="O155:U155"/>
    <mergeCell ref="O156:U156"/>
    <mergeCell ref="O157:U157"/>
    <mergeCell ref="O158:U158"/>
    <mergeCell ref="O159:U159"/>
    <mergeCell ref="O160:U160"/>
    <mergeCell ref="O161:U161"/>
    <mergeCell ref="O162:U162"/>
    <mergeCell ref="O163:U163"/>
    <mergeCell ref="O164:U164"/>
    <mergeCell ref="O165:U165"/>
    <mergeCell ref="O166:U166"/>
    <mergeCell ref="O167:U167"/>
    <mergeCell ref="O168:U168"/>
    <mergeCell ref="O169:U169"/>
    <mergeCell ref="O170:U170"/>
    <mergeCell ref="O171:U171"/>
    <mergeCell ref="O172:U172"/>
    <mergeCell ref="O173:U173"/>
    <mergeCell ref="O174:U174"/>
    <mergeCell ref="O175:U175"/>
    <mergeCell ref="O176:U176"/>
    <mergeCell ref="O177:U177"/>
    <mergeCell ref="O178:U178"/>
    <mergeCell ref="O179:U179"/>
    <mergeCell ref="O180:U180"/>
    <mergeCell ref="O181:U181"/>
    <mergeCell ref="O182:U182"/>
    <mergeCell ref="O183:U183"/>
    <mergeCell ref="O184:U184"/>
    <mergeCell ref="O185:U185"/>
    <mergeCell ref="O186:U186"/>
    <mergeCell ref="O187:U187"/>
    <mergeCell ref="O188:U188"/>
    <mergeCell ref="O189:U189"/>
    <mergeCell ref="O190:U190"/>
    <mergeCell ref="O191:U191"/>
    <mergeCell ref="O192:U192"/>
    <mergeCell ref="O193:U193"/>
    <mergeCell ref="O194:U194"/>
    <mergeCell ref="O195:U195"/>
    <mergeCell ref="O196:U196"/>
    <mergeCell ref="O197:U197"/>
    <mergeCell ref="O198:U198"/>
    <mergeCell ref="O199:U199"/>
    <mergeCell ref="O200:U200"/>
    <mergeCell ref="O201:U201"/>
    <mergeCell ref="O202:U202"/>
    <mergeCell ref="O203:U203"/>
    <mergeCell ref="O204:U204"/>
    <mergeCell ref="O205:U205"/>
    <mergeCell ref="O206:U206"/>
    <mergeCell ref="O207:U207"/>
    <mergeCell ref="O208:U208"/>
    <mergeCell ref="O209:U209"/>
    <mergeCell ref="O210:U210"/>
    <mergeCell ref="O211:U211"/>
    <mergeCell ref="O212:U212"/>
    <mergeCell ref="O213:U213"/>
    <mergeCell ref="O214:U214"/>
    <mergeCell ref="O215:U215"/>
    <mergeCell ref="O216:U216"/>
    <mergeCell ref="O217:U217"/>
    <mergeCell ref="O218:U218"/>
    <mergeCell ref="O219:U219"/>
    <mergeCell ref="O220:U220"/>
    <mergeCell ref="O221:U221"/>
    <mergeCell ref="O222:U222"/>
    <mergeCell ref="O223:U223"/>
    <mergeCell ref="O224:U224"/>
    <mergeCell ref="O225:U225"/>
    <mergeCell ref="O226:U226"/>
    <mergeCell ref="O227:U227"/>
    <mergeCell ref="O228:U228"/>
    <mergeCell ref="O229:U229"/>
    <mergeCell ref="O230:U230"/>
    <mergeCell ref="O231:U231"/>
    <mergeCell ref="O232:U232"/>
    <mergeCell ref="O233:U233"/>
    <mergeCell ref="O234:U234"/>
    <mergeCell ref="O235:U235"/>
    <mergeCell ref="O236:U236"/>
    <mergeCell ref="O237:U237"/>
    <mergeCell ref="O238:U238"/>
    <mergeCell ref="O239:U239"/>
    <mergeCell ref="O240:U240"/>
    <mergeCell ref="O241:U241"/>
    <mergeCell ref="O242:U242"/>
    <mergeCell ref="O243:U243"/>
    <mergeCell ref="O244:U244"/>
    <mergeCell ref="O245:U245"/>
    <mergeCell ref="O246:U246"/>
    <mergeCell ref="O247:U247"/>
    <mergeCell ref="O248:U248"/>
    <mergeCell ref="O249:U249"/>
    <mergeCell ref="O250:U250"/>
    <mergeCell ref="O251:U251"/>
    <mergeCell ref="O252:U252"/>
    <mergeCell ref="O253:U253"/>
    <mergeCell ref="O254:U254"/>
    <mergeCell ref="O255:U255"/>
    <mergeCell ref="O256:U256"/>
    <mergeCell ref="O257:U257"/>
    <mergeCell ref="O258:U258"/>
    <mergeCell ref="O259:U259"/>
    <mergeCell ref="O260:U260"/>
    <mergeCell ref="O261:U261"/>
    <mergeCell ref="O262:U262"/>
    <mergeCell ref="O263:U263"/>
    <mergeCell ref="O264:U264"/>
    <mergeCell ref="O265:U265"/>
    <mergeCell ref="O266:U266"/>
    <mergeCell ref="O267:U267"/>
    <mergeCell ref="O268:U268"/>
    <mergeCell ref="O269:U269"/>
    <mergeCell ref="O270:U270"/>
    <mergeCell ref="O271:U271"/>
    <mergeCell ref="O272:U272"/>
    <mergeCell ref="O273:U273"/>
    <mergeCell ref="O274:U274"/>
    <mergeCell ref="O275:U275"/>
    <mergeCell ref="O276:U276"/>
    <mergeCell ref="O277:U277"/>
    <mergeCell ref="O278:U278"/>
    <mergeCell ref="O279:U279"/>
    <mergeCell ref="O280:U280"/>
    <mergeCell ref="O281:U281"/>
    <mergeCell ref="O282:U282"/>
    <mergeCell ref="O283:U283"/>
    <mergeCell ref="O284:U284"/>
    <mergeCell ref="O285:U285"/>
    <mergeCell ref="O286:U286"/>
    <mergeCell ref="O287:U287"/>
    <mergeCell ref="O288:U288"/>
    <mergeCell ref="O289:U289"/>
    <mergeCell ref="O290:U290"/>
    <mergeCell ref="O291:U291"/>
    <mergeCell ref="O292:U292"/>
    <mergeCell ref="O293:U293"/>
    <mergeCell ref="O294:U294"/>
    <mergeCell ref="O295:U295"/>
    <mergeCell ref="O296:U296"/>
    <mergeCell ref="O297:U297"/>
    <mergeCell ref="O298:U298"/>
    <mergeCell ref="O299:U299"/>
    <mergeCell ref="O300:U300"/>
    <mergeCell ref="O301:U301"/>
    <mergeCell ref="O302:U302"/>
    <mergeCell ref="O303:U303"/>
    <mergeCell ref="O304:U304"/>
    <mergeCell ref="O305:U305"/>
    <mergeCell ref="O315:U315"/>
    <mergeCell ref="O316:U316"/>
    <mergeCell ref="O317:U317"/>
    <mergeCell ref="O306:U306"/>
    <mergeCell ref="O307:U307"/>
    <mergeCell ref="O308:U308"/>
    <mergeCell ref="O309:U309"/>
    <mergeCell ref="O310:U310"/>
    <mergeCell ref="O311:U311"/>
    <mergeCell ref="O312:U312"/>
    <mergeCell ref="O313:U313"/>
    <mergeCell ref="O314:U314"/>
  </mergeCells>
  <dataValidations count="4">
    <dataValidation type="decimal" allowBlank="1" showInputMessage="1" showErrorMessage="1" prompt="Use a whole number, do NOT use alphabet." sqref="C14:C513" xr:uid="{00000000-0002-0000-0700-000000000000}">
      <formula1>0</formula1>
      <formula2>10000</formula2>
    </dataValidation>
    <dataValidation type="date" allowBlank="1" showInputMessage="1" showErrorMessage="1" prompt="Use MM/DD/YYYY format. Leave blank until the date is needed. " sqref="B14:B513 M14:M513" xr:uid="{00000000-0002-0000-0700-000001000000}">
      <formula1>43983</formula1>
      <formula2>44561</formula2>
    </dataValidation>
    <dataValidation type="decimal" allowBlank="1" showInputMessage="1" showErrorMessage="1" prompt="Use a whole number, do NOT use alphabet. " sqref="H14:H513 N14:N513" xr:uid="{00000000-0002-0000-0700-000002000000}">
      <formula1>0</formula1>
      <formula2>10000</formula2>
    </dataValidation>
    <dataValidation type="date" operator="greaterThanOrEqual" allowBlank="1" showInputMessage="1" showErrorMessage="1" prompt="Use MM/DD/YYYY format. Leave blank until the date is needed. " sqref="F14:G513" xr:uid="{00000000-0002-0000-0700-000003000000}">
      <formula1>B14</formula1>
    </dataValidation>
  </dataValidations>
  <pageMargins left="0.25" right="0.25" top="0.75" bottom="0.75" header="0" footer="0"/>
  <pageSetup paperSize="5" orientation="landscape"/>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1"/>
  </sheetPr>
  <dimension ref="A1:Z1000"/>
  <sheetViews>
    <sheetView workbookViewId="0"/>
  </sheetViews>
  <sheetFormatPr defaultColWidth="14.42578125" defaultRowHeight="15" customHeight="1" x14ac:dyDescent="0.25"/>
  <cols>
    <col min="1" max="3" width="8.7109375" customWidth="1"/>
    <col min="4" max="4" width="10.7109375" customWidth="1"/>
    <col min="5" max="5" width="11.28515625" customWidth="1"/>
    <col min="6" max="6" width="8.7109375" customWidth="1"/>
    <col min="7" max="7" width="10.85546875" customWidth="1"/>
    <col min="8" max="8" width="12.42578125" customWidth="1"/>
    <col min="9" max="9" width="8.7109375" customWidth="1"/>
    <col min="10" max="10" width="10.85546875" customWidth="1"/>
    <col min="11" max="11" width="11" customWidth="1"/>
    <col min="12" max="12" width="8.7109375" customWidth="1"/>
    <col min="13" max="13" width="10.5703125" customWidth="1"/>
    <col min="14" max="14" width="12.85546875" customWidth="1"/>
    <col min="15" max="15" width="10.85546875" customWidth="1"/>
    <col min="16" max="26" width="8.7109375" customWidth="1"/>
  </cols>
  <sheetData>
    <row r="1" spans="1:25" ht="51" x14ac:dyDescent="0.25">
      <c r="A1" s="189" t="s">
        <v>94</v>
      </c>
      <c r="B1" s="190" t="s">
        <v>238</v>
      </c>
      <c r="C1" s="190" t="s">
        <v>239</v>
      </c>
      <c r="D1" s="191" t="s">
        <v>240</v>
      </c>
      <c r="E1" s="191" t="s">
        <v>241</v>
      </c>
      <c r="F1" s="192"/>
      <c r="G1" s="191" t="s">
        <v>242</v>
      </c>
      <c r="H1" s="191" t="s">
        <v>243</v>
      </c>
      <c r="I1" s="192"/>
      <c r="J1" s="191" t="s">
        <v>244</v>
      </c>
      <c r="K1" s="191" t="s">
        <v>245</v>
      </c>
      <c r="L1" s="193"/>
      <c r="M1" s="191" t="s">
        <v>246</v>
      </c>
      <c r="N1" s="191" t="s">
        <v>247</v>
      </c>
      <c r="O1" s="194" t="s">
        <v>248</v>
      </c>
      <c r="P1" s="834" t="s">
        <v>249</v>
      </c>
      <c r="Q1" s="462"/>
      <c r="R1" s="462"/>
      <c r="S1" s="462"/>
      <c r="T1" s="462"/>
      <c r="U1" s="462"/>
      <c r="V1" s="462"/>
      <c r="W1" s="462"/>
      <c r="X1" s="462"/>
      <c r="Y1" s="463"/>
    </row>
    <row r="2" spans="1:25" ht="18.75" x14ac:dyDescent="0.25">
      <c r="A2" s="835" t="str">
        <f>'1 GRANTEE INFO &amp; UPDATES'!A1</f>
        <v>WV Bureau for Behavioral Health - SOR - PRSS DOCR</v>
      </c>
      <c r="B2" s="741"/>
      <c r="C2" s="741"/>
      <c r="D2" s="741"/>
      <c r="E2" s="741"/>
      <c r="F2" s="741"/>
      <c r="G2" s="741"/>
      <c r="H2" s="741"/>
      <c r="I2" s="741"/>
      <c r="J2" s="741"/>
      <c r="K2" s="741"/>
      <c r="L2" s="741"/>
      <c r="M2" s="741"/>
      <c r="N2" s="741"/>
      <c r="O2" s="741"/>
      <c r="P2" s="741"/>
      <c r="Q2" s="741"/>
      <c r="R2" s="741"/>
      <c r="S2" s="741"/>
      <c r="T2" s="741"/>
      <c r="U2" s="741"/>
      <c r="V2" s="741"/>
      <c r="W2" s="741"/>
      <c r="X2" s="741"/>
      <c r="Y2" s="782"/>
    </row>
    <row r="3" spans="1:25" ht="18.75" x14ac:dyDescent="0.25">
      <c r="A3" s="836">
        <f>'1 GRANTEE INFO &amp; UPDATES'!P3</f>
        <v>0</v>
      </c>
      <c r="B3" s="764"/>
      <c r="C3" s="764"/>
      <c r="D3" s="764"/>
      <c r="E3" s="764"/>
      <c r="F3" s="764"/>
      <c r="G3" s="764"/>
      <c r="H3" s="764"/>
      <c r="I3" s="764"/>
      <c r="J3" s="764"/>
      <c r="K3" s="764"/>
      <c r="L3" s="764"/>
      <c r="M3" s="764"/>
      <c r="N3" s="764"/>
      <c r="O3" s="764"/>
      <c r="P3" s="764"/>
      <c r="Q3" s="764"/>
      <c r="R3" s="764"/>
      <c r="S3" s="764"/>
      <c r="T3" s="764"/>
      <c r="U3" s="764"/>
      <c r="V3" s="764"/>
      <c r="W3" s="764"/>
      <c r="X3" s="764"/>
      <c r="Y3" s="784"/>
    </row>
    <row r="4" spans="1:25" x14ac:dyDescent="0.25">
      <c r="A4" s="837" t="str">
        <f>'1 GRANTEE INFO &amp; UPDATES'!A2</f>
        <v xml:space="preserve">Program reports need to be submitted electronically, via e-mail to bbhreporting@wv.gov within 25 calendar days of the end of each month </v>
      </c>
      <c r="B4" s="786"/>
      <c r="C4" s="786"/>
      <c r="D4" s="786"/>
      <c r="E4" s="786"/>
      <c r="F4" s="786"/>
      <c r="G4" s="786"/>
      <c r="H4" s="786"/>
      <c r="I4" s="786"/>
      <c r="J4" s="786"/>
      <c r="K4" s="786"/>
      <c r="L4" s="786"/>
      <c r="M4" s="786"/>
      <c r="N4" s="786"/>
      <c r="O4" s="786"/>
      <c r="P4" s="786"/>
      <c r="Q4" s="786"/>
      <c r="R4" s="786"/>
      <c r="S4" s="786"/>
      <c r="T4" s="786"/>
      <c r="U4" s="786"/>
      <c r="V4" s="786"/>
      <c r="W4" s="786"/>
      <c r="X4" s="786"/>
      <c r="Y4" s="787"/>
    </row>
    <row r="5" spans="1:25" x14ac:dyDescent="0.25">
      <c r="A5" s="838" t="s">
        <v>250</v>
      </c>
      <c r="B5" s="741"/>
      <c r="C5" s="741"/>
      <c r="D5" s="741"/>
      <c r="E5" s="741"/>
      <c r="F5" s="741"/>
      <c r="G5" s="741"/>
      <c r="H5" s="741"/>
      <c r="I5" s="741"/>
      <c r="J5" s="741"/>
      <c r="K5" s="741"/>
      <c r="L5" s="741"/>
      <c r="M5" s="741"/>
      <c r="N5" s="741"/>
      <c r="O5" s="741"/>
      <c r="P5" s="741"/>
      <c r="Q5" s="741"/>
      <c r="R5" s="741"/>
      <c r="S5" s="741"/>
      <c r="T5" s="741"/>
      <c r="U5" s="741"/>
      <c r="V5" s="741"/>
      <c r="W5" s="741"/>
      <c r="X5" s="741"/>
      <c r="Y5" s="782"/>
    </row>
    <row r="6" spans="1:25" x14ac:dyDescent="0.25">
      <c r="A6" s="839" t="s">
        <v>251</v>
      </c>
      <c r="B6" s="462"/>
      <c r="C6" s="462"/>
      <c r="D6" s="462"/>
      <c r="E6" s="462"/>
      <c r="F6" s="463"/>
      <c r="G6" s="828" t="str">
        <f>'1 GRANTEE INFO &amp; UPDATES'!E5</f>
        <v>PRSS DOCR</v>
      </c>
      <c r="H6" s="462"/>
      <c r="I6" s="462"/>
      <c r="J6" s="462"/>
      <c r="K6" s="463"/>
      <c r="L6" s="831" t="s">
        <v>0</v>
      </c>
      <c r="M6" s="462"/>
      <c r="N6" s="462"/>
      <c r="O6" s="462"/>
      <c r="P6" s="462"/>
      <c r="Q6" s="463"/>
      <c r="R6" s="828" t="str">
        <f>'1 GRANTEE INFO &amp; UPDATES'!O5</f>
        <v>Legal Name of Agency</v>
      </c>
      <c r="S6" s="462"/>
      <c r="T6" s="462"/>
      <c r="U6" s="462"/>
      <c r="V6" s="462"/>
      <c r="W6" s="462"/>
      <c r="X6" s="462"/>
      <c r="Y6" s="463"/>
    </row>
    <row r="7" spans="1:25" x14ac:dyDescent="0.25">
      <c r="A7" s="827" t="s">
        <v>252</v>
      </c>
      <c r="B7" s="462"/>
      <c r="C7" s="462"/>
      <c r="D7" s="462"/>
      <c r="E7" s="462"/>
      <c r="F7" s="463"/>
      <c r="G7" s="828" t="str">
        <f>'1 GRANTEE INFO &amp; UPDATES'!E6</f>
        <v xml:space="preserve">Physical location of the program </v>
      </c>
      <c r="H7" s="462"/>
      <c r="I7" s="462"/>
      <c r="J7" s="462"/>
      <c r="K7" s="463"/>
      <c r="L7" s="829" t="s">
        <v>109</v>
      </c>
      <c r="M7" s="462"/>
      <c r="N7" s="462"/>
      <c r="O7" s="462"/>
      <c r="P7" s="462"/>
      <c r="Q7" s="463"/>
      <c r="R7" s="830" t="str">
        <f>'1 GRANTEE INFO &amp; UPDATES'!O6</f>
        <v>Contact Name or Names</v>
      </c>
      <c r="S7" s="462"/>
      <c r="T7" s="462"/>
      <c r="U7" s="462"/>
      <c r="V7" s="462"/>
      <c r="W7" s="462"/>
      <c r="X7" s="462"/>
      <c r="Y7" s="463"/>
    </row>
    <row r="8" spans="1:25" x14ac:dyDescent="0.25">
      <c r="A8" s="833" t="s">
        <v>152</v>
      </c>
      <c r="B8" s="754"/>
      <c r="C8" s="754"/>
      <c r="D8" s="754"/>
      <c r="E8" s="754"/>
      <c r="F8" s="755"/>
      <c r="G8" s="759">
        <f>'1 GRANTEE INFO &amp; UPDATES'!E7</f>
        <v>0</v>
      </c>
      <c r="H8" s="754"/>
      <c r="I8" s="754"/>
      <c r="J8" s="754"/>
      <c r="K8" s="755"/>
      <c r="L8" s="827" t="s">
        <v>110</v>
      </c>
      <c r="M8" s="462"/>
      <c r="N8" s="462"/>
      <c r="O8" s="462"/>
      <c r="P8" s="462"/>
      <c r="Q8" s="463"/>
      <c r="R8" s="828" t="str">
        <f>'1 GRANTEE INFO &amp; UPDATES'!O7</f>
        <v>Phone number that contact(s) can be reached</v>
      </c>
      <c r="S8" s="462"/>
      <c r="T8" s="462"/>
      <c r="U8" s="462"/>
      <c r="V8" s="462"/>
      <c r="W8" s="462"/>
      <c r="X8" s="462"/>
      <c r="Y8" s="463"/>
    </row>
    <row r="9" spans="1:25" x14ac:dyDescent="0.25">
      <c r="A9" s="756"/>
      <c r="B9" s="757"/>
      <c r="C9" s="757"/>
      <c r="D9" s="757"/>
      <c r="E9" s="757"/>
      <c r="F9" s="758"/>
      <c r="G9" s="756"/>
      <c r="H9" s="757"/>
      <c r="I9" s="757"/>
      <c r="J9" s="757"/>
      <c r="K9" s="758"/>
      <c r="L9" s="827" t="s">
        <v>111</v>
      </c>
      <c r="M9" s="462"/>
      <c r="N9" s="462"/>
      <c r="O9" s="462"/>
      <c r="P9" s="462"/>
      <c r="Q9" s="463"/>
      <c r="R9" s="830" t="str">
        <f>'1 GRANTEE INFO &amp; UPDATES'!O8</f>
        <v>G25****</v>
      </c>
      <c r="S9" s="462"/>
      <c r="T9" s="462"/>
      <c r="U9" s="462"/>
      <c r="V9" s="462"/>
      <c r="W9" s="462"/>
      <c r="X9" s="462"/>
      <c r="Y9" s="463"/>
    </row>
    <row r="10" spans="1:25" x14ac:dyDescent="0.25">
      <c r="A10" s="831" t="s">
        <v>253</v>
      </c>
      <c r="B10" s="462"/>
      <c r="C10" s="462"/>
      <c r="D10" s="462"/>
      <c r="E10" s="462"/>
      <c r="F10" s="463"/>
      <c r="G10" s="793" t="str">
        <f>'1 GRANTEE INFO &amp; UPDATES'!E9</f>
        <v>October 1 - 31</v>
      </c>
      <c r="H10" s="462"/>
      <c r="I10" s="463"/>
      <c r="J10" s="793">
        <f>'1 GRANTEE INFO &amp; UPDATES'!I9</f>
        <v>2025</v>
      </c>
      <c r="K10" s="463"/>
      <c r="L10" s="831" t="s">
        <v>229</v>
      </c>
      <c r="M10" s="462"/>
      <c r="N10" s="462"/>
      <c r="O10" s="462"/>
      <c r="P10" s="462"/>
      <c r="Q10" s="463"/>
      <c r="R10" s="832" t="str">
        <f>'1 GRANTEE INFO &amp; UPDATES'!O9</f>
        <v>1000****</v>
      </c>
      <c r="S10" s="462"/>
      <c r="T10" s="462"/>
      <c r="U10" s="462"/>
      <c r="V10" s="462"/>
      <c r="W10" s="462"/>
      <c r="X10" s="462"/>
      <c r="Y10" s="463"/>
    </row>
    <row r="11" spans="1:25" x14ac:dyDescent="0.25">
      <c r="A11" s="818" t="s">
        <v>254</v>
      </c>
      <c r="B11" s="819"/>
      <c r="C11" s="819"/>
      <c r="D11" s="819"/>
      <c r="E11" s="819"/>
      <c r="F11" s="819"/>
      <c r="G11" s="819"/>
      <c r="H11" s="819"/>
      <c r="I11" s="819"/>
      <c r="J11" s="819"/>
      <c r="K11" s="819"/>
      <c r="L11" s="819"/>
      <c r="M11" s="819"/>
      <c r="N11" s="819"/>
      <c r="O11" s="819"/>
      <c r="P11" s="819"/>
      <c r="Q11" s="819"/>
      <c r="R11" s="819"/>
      <c r="S11" s="819"/>
      <c r="T11" s="819"/>
      <c r="U11" s="819"/>
      <c r="V11" s="819"/>
      <c r="W11" s="819"/>
      <c r="X11" s="819"/>
      <c r="Y11" s="820"/>
    </row>
    <row r="12" spans="1:25" ht="51" x14ac:dyDescent="0.25">
      <c r="A12" s="195" t="s">
        <v>94</v>
      </c>
      <c r="B12" s="190" t="s">
        <v>238</v>
      </c>
      <c r="C12" s="190" t="s">
        <v>239</v>
      </c>
      <c r="D12" s="194" t="s">
        <v>240</v>
      </c>
      <c r="E12" s="194" t="s">
        <v>241</v>
      </c>
      <c r="F12" s="192"/>
      <c r="G12" s="194" t="s">
        <v>242</v>
      </c>
      <c r="H12" s="194" t="s">
        <v>243</v>
      </c>
      <c r="I12" s="192"/>
      <c r="J12" s="194" t="s">
        <v>244</v>
      </c>
      <c r="K12" s="194" t="s">
        <v>245</v>
      </c>
      <c r="L12" s="193"/>
      <c r="M12" s="196" t="s">
        <v>255</v>
      </c>
      <c r="N12" s="197" t="s">
        <v>247</v>
      </c>
      <c r="O12" s="196" t="s">
        <v>248</v>
      </c>
      <c r="P12" s="821" t="s">
        <v>249</v>
      </c>
      <c r="Q12" s="822"/>
      <c r="R12" s="822"/>
      <c r="S12" s="822"/>
      <c r="T12" s="822"/>
      <c r="U12" s="822"/>
      <c r="V12" s="822"/>
      <c r="W12" s="822"/>
      <c r="X12" s="822"/>
      <c r="Y12" s="823"/>
    </row>
    <row r="13" spans="1:25" ht="39.75" customHeight="1" x14ac:dyDescent="0.25">
      <c r="A13" s="198">
        <v>1</v>
      </c>
      <c r="B13" s="199" t="s">
        <v>256</v>
      </c>
      <c r="C13" s="200">
        <v>2020</v>
      </c>
      <c r="D13" s="201"/>
      <c r="E13" s="202"/>
      <c r="F13" s="203"/>
      <c r="G13" s="204"/>
      <c r="H13" s="204"/>
      <c r="I13" s="203"/>
      <c r="J13" s="205"/>
      <c r="K13" s="205"/>
      <c r="L13" s="203"/>
      <c r="M13" s="206"/>
      <c r="N13" s="207"/>
      <c r="O13" s="206"/>
      <c r="P13" s="824"/>
      <c r="Q13" s="825"/>
      <c r="R13" s="825"/>
      <c r="S13" s="825"/>
      <c r="T13" s="825"/>
      <c r="U13" s="825"/>
      <c r="V13" s="825"/>
      <c r="W13" s="825"/>
      <c r="X13" s="825"/>
      <c r="Y13" s="826"/>
    </row>
    <row r="14" spans="1:25" ht="39.75" customHeight="1" x14ac:dyDescent="0.25">
      <c r="A14" s="208">
        <v>2</v>
      </c>
      <c r="B14" s="199" t="s">
        <v>257</v>
      </c>
      <c r="C14" s="200">
        <v>2020</v>
      </c>
      <c r="D14" s="209"/>
      <c r="E14" s="210"/>
      <c r="F14" s="211"/>
      <c r="G14" s="212"/>
      <c r="H14" s="212"/>
      <c r="I14" s="211"/>
      <c r="J14" s="213"/>
      <c r="K14" s="213"/>
      <c r="L14" s="211"/>
      <c r="M14" s="214"/>
      <c r="N14" s="215"/>
      <c r="O14" s="214"/>
      <c r="P14" s="816"/>
      <c r="Q14" s="462"/>
      <c r="R14" s="462"/>
      <c r="S14" s="462"/>
      <c r="T14" s="462"/>
      <c r="U14" s="462"/>
      <c r="V14" s="462"/>
      <c r="W14" s="462"/>
      <c r="X14" s="462"/>
      <c r="Y14" s="463"/>
    </row>
    <row r="15" spans="1:25" ht="39.75" customHeight="1" x14ac:dyDescent="0.25">
      <c r="A15" s="208">
        <v>3</v>
      </c>
      <c r="B15" s="199" t="s">
        <v>258</v>
      </c>
      <c r="C15" s="200">
        <v>2020</v>
      </c>
      <c r="D15" s="209"/>
      <c r="E15" s="210"/>
      <c r="F15" s="211"/>
      <c r="G15" s="212"/>
      <c r="H15" s="212"/>
      <c r="I15" s="211"/>
      <c r="J15" s="213"/>
      <c r="K15" s="213"/>
      <c r="L15" s="211"/>
      <c r="M15" s="214"/>
      <c r="N15" s="215"/>
      <c r="O15" s="214"/>
      <c r="P15" s="816"/>
      <c r="Q15" s="462"/>
      <c r="R15" s="462"/>
      <c r="S15" s="462"/>
      <c r="T15" s="462"/>
      <c r="U15" s="462"/>
      <c r="V15" s="462"/>
      <c r="W15" s="462"/>
      <c r="X15" s="462"/>
      <c r="Y15" s="463"/>
    </row>
    <row r="16" spans="1:25" ht="39.75" customHeight="1" x14ac:dyDescent="0.25">
      <c r="A16" s="208">
        <v>4</v>
      </c>
      <c r="B16" s="199" t="s">
        <v>259</v>
      </c>
      <c r="C16" s="200">
        <v>2020</v>
      </c>
      <c r="D16" s="209"/>
      <c r="E16" s="210"/>
      <c r="F16" s="211"/>
      <c r="G16" s="212"/>
      <c r="H16" s="212"/>
      <c r="I16" s="211"/>
      <c r="J16" s="213"/>
      <c r="K16" s="213"/>
      <c r="L16" s="211"/>
      <c r="M16" s="214"/>
      <c r="N16" s="215"/>
      <c r="O16" s="214"/>
      <c r="P16" s="816"/>
      <c r="Q16" s="462"/>
      <c r="R16" s="462"/>
      <c r="S16" s="462"/>
      <c r="T16" s="462"/>
      <c r="U16" s="462"/>
      <c r="V16" s="462"/>
      <c r="W16" s="462"/>
      <c r="X16" s="462"/>
      <c r="Y16" s="463"/>
    </row>
    <row r="17" spans="1:26" ht="39.75" customHeight="1" x14ac:dyDescent="0.25">
      <c r="A17" s="208">
        <v>5</v>
      </c>
      <c r="B17" s="199" t="s">
        <v>260</v>
      </c>
      <c r="C17" s="200">
        <v>2021</v>
      </c>
      <c r="D17" s="209"/>
      <c r="E17" s="210"/>
      <c r="F17" s="211"/>
      <c r="G17" s="212"/>
      <c r="H17" s="212"/>
      <c r="I17" s="211"/>
      <c r="J17" s="213"/>
      <c r="K17" s="213"/>
      <c r="L17" s="211"/>
      <c r="M17" s="214"/>
      <c r="N17" s="215"/>
      <c r="O17" s="214"/>
      <c r="P17" s="816"/>
      <c r="Q17" s="462"/>
      <c r="R17" s="462"/>
      <c r="S17" s="462"/>
      <c r="T17" s="462"/>
      <c r="U17" s="462"/>
      <c r="V17" s="462"/>
      <c r="W17" s="462"/>
      <c r="X17" s="462"/>
      <c r="Y17" s="463"/>
    </row>
    <row r="18" spans="1:26" ht="39.75" customHeight="1" x14ac:dyDescent="0.25">
      <c r="A18" s="208">
        <v>6</v>
      </c>
      <c r="B18" s="199" t="s">
        <v>261</v>
      </c>
      <c r="C18" s="200">
        <v>2021</v>
      </c>
      <c r="D18" s="209"/>
      <c r="E18" s="210"/>
      <c r="F18" s="211"/>
      <c r="G18" s="212"/>
      <c r="H18" s="212"/>
      <c r="I18" s="211"/>
      <c r="J18" s="213"/>
      <c r="K18" s="213"/>
      <c r="L18" s="211"/>
      <c r="M18" s="214"/>
      <c r="N18" s="215"/>
      <c r="O18" s="214"/>
      <c r="P18" s="816"/>
      <c r="Q18" s="462"/>
      <c r="R18" s="462"/>
      <c r="S18" s="462"/>
      <c r="T18" s="462"/>
      <c r="U18" s="462"/>
      <c r="V18" s="462"/>
      <c r="W18" s="462"/>
      <c r="X18" s="462"/>
      <c r="Y18" s="463"/>
    </row>
    <row r="19" spans="1:26" ht="39.75" customHeight="1" x14ac:dyDescent="0.25">
      <c r="A19" s="208">
        <v>7</v>
      </c>
      <c r="B19" s="199" t="s">
        <v>262</v>
      </c>
      <c r="C19" s="200">
        <v>2021</v>
      </c>
      <c r="D19" s="209"/>
      <c r="E19" s="210"/>
      <c r="F19" s="211"/>
      <c r="G19" s="212"/>
      <c r="H19" s="212"/>
      <c r="I19" s="211"/>
      <c r="J19" s="213"/>
      <c r="K19" s="213"/>
      <c r="L19" s="211"/>
      <c r="M19" s="214"/>
      <c r="N19" s="215"/>
      <c r="O19" s="214"/>
      <c r="P19" s="816"/>
      <c r="Q19" s="462"/>
      <c r="R19" s="462"/>
      <c r="S19" s="462"/>
      <c r="T19" s="462"/>
      <c r="U19" s="462"/>
      <c r="V19" s="462"/>
      <c r="W19" s="462"/>
      <c r="X19" s="462"/>
      <c r="Y19" s="463"/>
    </row>
    <row r="20" spans="1:26" ht="39.75" customHeight="1" x14ac:dyDescent="0.25">
      <c r="A20" s="208">
        <v>8</v>
      </c>
      <c r="B20" s="199" t="s">
        <v>263</v>
      </c>
      <c r="C20" s="200">
        <v>2021</v>
      </c>
      <c r="D20" s="209"/>
      <c r="E20" s="210"/>
      <c r="F20" s="211"/>
      <c r="G20" s="212"/>
      <c r="H20" s="212"/>
      <c r="I20" s="211"/>
      <c r="J20" s="213"/>
      <c r="K20" s="213"/>
      <c r="L20" s="211"/>
      <c r="M20" s="214"/>
      <c r="N20" s="215"/>
      <c r="O20" s="214"/>
      <c r="P20" s="816"/>
      <c r="Q20" s="462"/>
      <c r="R20" s="462"/>
      <c r="S20" s="462"/>
      <c r="T20" s="462"/>
      <c r="U20" s="462"/>
      <c r="V20" s="462"/>
      <c r="W20" s="462"/>
      <c r="X20" s="462"/>
      <c r="Y20" s="463"/>
    </row>
    <row r="21" spans="1:26" ht="39.75" customHeight="1" x14ac:dyDescent="0.25">
      <c r="A21" s="208">
        <v>9</v>
      </c>
      <c r="B21" s="199" t="s">
        <v>264</v>
      </c>
      <c r="C21" s="200">
        <v>2021</v>
      </c>
      <c r="D21" s="209"/>
      <c r="E21" s="210"/>
      <c r="F21" s="211"/>
      <c r="G21" s="212"/>
      <c r="H21" s="212"/>
      <c r="I21" s="211"/>
      <c r="J21" s="213"/>
      <c r="K21" s="213"/>
      <c r="L21" s="211"/>
      <c r="M21" s="214"/>
      <c r="N21" s="215"/>
      <c r="O21" s="214"/>
      <c r="P21" s="816"/>
      <c r="Q21" s="462"/>
      <c r="R21" s="462"/>
      <c r="S21" s="462"/>
      <c r="T21" s="462"/>
      <c r="U21" s="462"/>
      <c r="V21" s="462"/>
      <c r="W21" s="462"/>
      <c r="X21" s="462"/>
      <c r="Y21" s="463"/>
    </row>
    <row r="22" spans="1:26" ht="39.75" customHeight="1" x14ac:dyDescent="0.25">
      <c r="A22" s="208">
        <v>10</v>
      </c>
      <c r="B22" s="199" t="s">
        <v>265</v>
      </c>
      <c r="C22" s="200">
        <v>2021</v>
      </c>
      <c r="D22" s="209"/>
      <c r="E22" s="210"/>
      <c r="F22" s="211"/>
      <c r="G22" s="212"/>
      <c r="H22" s="212"/>
      <c r="I22" s="211"/>
      <c r="J22" s="213"/>
      <c r="K22" s="213"/>
      <c r="L22" s="211"/>
      <c r="M22" s="214"/>
      <c r="N22" s="215"/>
      <c r="O22" s="214"/>
      <c r="P22" s="816"/>
      <c r="Q22" s="462"/>
      <c r="R22" s="462"/>
      <c r="S22" s="462"/>
      <c r="T22" s="462"/>
      <c r="U22" s="462"/>
      <c r="V22" s="462"/>
      <c r="W22" s="462"/>
      <c r="X22" s="462"/>
      <c r="Y22" s="463"/>
    </row>
    <row r="23" spans="1:26" ht="39.75" customHeight="1" x14ac:dyDescent="0.25">
      <c r="A23" s="208">
        <v>11</v>
      </c>
      <c r="B23" s="199" t="s">
        <v>266</v>
      </c>
      <c r="C23" s="200">
        <v>2021</v>
      </c>
      <c r="D23" s="209"/>
      <c r="E23" s="210"/>
      <c r="F23" s="211"/>
      <c r="G23" s="212"/>
      <c r="H23" s="212"/>
      <c r="I23" s="211"/>
      <c r="J23" s="213"/>
      <c r="K23" s="213"/>
      <c r="L23" s="211"/>
      <c r="M23" s="214"/>
      <c r="N23" s="215"/>
      <c r="O23" s="214"/>
      <c r="P23" s="816"/>
      <c r="Q23" s="462"/>
      <c r="R23" s="462"/>
      <c r="S23" s="462"/>
      <c r="T23" s="462"/>
      <c r="U23" s="462"/>
      <c r="V23" s="462"/>
      <c r="W23" s="462"/>
      <c r="X23" s="462"/>
      <c r="Y23" s="463"/>
    </row>
    <row r="24" spans="1:26" ht="39.75" customHeight="1" x14ac:dyDescent="0.25">
      <c r="A24" s="208">
        <v>12</v>
      </c>
      <c r="B24" s="199" t="s">
        <v>267</v>
      </c>
      <c r="C24" s="200">
        <v>2021</v>
      </c>
      <c r="D24" s="209"/>
      <c r="E24" s="210"/>
      <c r="F24" s="211"/>
      <c r="G24" s="212"/>
      <c r="H24" s="212"/>
      <c r="I24" s="211"/>
      <c r="J24" s="213"/>
      <c r="K24" s="213"/>
      <c r="L24" s="211"/>
      <c r="M24" s="214"/>
      <c r="N24" s="215"/>
      <c r="O24" s="214"/>
      <c r="P24" s="816"/>
      <c r="Q24" s="462"/>
      <c r="R24" s="462"/>
      <c r="S24" s="462"/>
      <c r="T24" s="462"/>
      <c r="U24" s="462"/>
      <c r="V24" s="462"/>
      <c r="W24" s="462"/>
      <c r="X24" s="462"/>
      <c r="Y24" s="463"/>
    </row>
    <row r="25" spans="1:26" ht="39.75" customHeight="1" x14ac:dyDescent="0.25">
      <c r="A25" s="198">
        <v>13</v>
      </c>
      <c r="B25" s="199" t="s">
        <v>256</v>
      </c>
      <c r="C25" s="200">
        <v>2021</v>
      </c>
      <c r="D25" s="209"/>
      <c r="E25" s="210"/>
      <c r="F25" s="211"/>
      <c r="G25" s="212"/>
      <c r="H25" s="212"/>
      <c r="I25" s="211"/>
      <c r="J25" s="213"/>
      <c r="K25" s="213"/>
      <c r="L25" s="211"/>
      <c r="M25" s="214"/>
      <c r="N25" s="215"/>
      <c r="O25" s="214"/>
      <c r="P25" s="816"/>
      <c r="Q25" s="462"/>
      <c r="R25" s="462"/>
      <c r="S25" s="462"/>
      <c r="T25" s="462"/>
      <c r="U25" s="462"/>
      <c r="V25" s="462"/>
      <c r="W25" s="462"/>
      <c r="X25" s="462"/>
      <c r="Y25" s="463"/>
      <c r="Z25" s="1"/>
    </row>
    <row r="26" spans="1:26" ht="39.75" customHeight="1" x14ac:dyDescent="0.25">
      <c r="A26" s="216"/>
      <c r="B26" s="817" t="s">
        <v>268</v>
      </c>
      <c r="C26" s="463"/>
      <c r="D26" s="217">
        <f t="shared" ref="D26:E26" si="0">SUM(D13:D25)</f>
        <v>0</v>
      </c>
      <c r="E26" s="218">
        <f t="shared" si="0"/>
        <v>0</v>
      </c>
      <c r="F26" s="219"/>
      <c r="G26" s="220">
        <f t="shared" ref="G26:H26" si="1">SUM(G13:G25)</f>
        <v>0</v>
      </c>
      <c r="H26" s="221">
        <f t="shared" si="1"/>
        <v>0</v>
      </c>
      <c r="I26" s="219"/>
      <c r="J26" s="222">
        <f t="shared" ref="J26:K26" si="2">SUM(J13:J25)</f>
        <v>0</v>
      </c>
      <c r="K26" s="223">
        <f t="shared" si="2"/>
        <v>0</v>
      </c>
      <c r="L26" s="219"/>
      <c r="M26" s="224">
        <f>SUM(M13:M25)</f>
        <v>0</v>
      </c>
      <c r="N26" s="225" t="s">
        <v>165</v>
      </c>
      <c r="O26" s="226">
        <f>SUM(O13:O25)</f>
        <v>0</v>
      </c>
      <c r="P26" s="227"/>
      <c r="Q26" s="228"/>
      <c r="R26" s="228"/>
      <c r="S26" s="228"/>
      <c r="T26" s="228"/>
      <c r="U26" s="228"/>
      <c r="V26" s="228"/>
      <c r="W26" s="228"/>
      <c r="X26" s="228"/>
      <c r="Y26" s="229"/>
    </row>
    <row r="27" spans="1:26" ht="15.75" customHeight="1" x14ac:dyDescent="0.25">
      <c r="N27" s="1"/>
    </row>
    <row r="28" spans="1:26" ht="15.75" customHeight="1" x14ac:dyDescent="0.25">
      <c r="N28" s="1"/>
    </row>
    <row r="29" spans="1:26" ht="15.75" customHeight="1" x14ac:dyDescent="0.25">
      <c r="N29" s="1"/>
    </row>
    <row r="30" spans="1:26" ht="15.75" customHeight="1" x14ac:dyDescent="0.25">
      <c r="N30" s="1"/>
    </row>
    <row r="31" spans="1:26" ht="15.75" customHeight="1" x14ac:dyDescent="0.25">
      <c r="N31" s="1"/>
    </row>
    <row r="32" spans="1:26" ht="15.75" customHeight="1" x14ac:dyDescent="0.25">
      <c r="N32" s="1"/>
    </row>
    <row r="33" spans="14:14" ht="15.75" customHeight="1" x14ac:dyDescent="0.25">
      <c r="N33" s="1"/>
    </row>
    <row r="34" spans="14:14" ht="15.75" customHeight="1" x14ac:dyDescent="0.25">
      <c r="N34" s="1"/>
    </row>
    <row r="35" spans="14:14" ht="15.75" customHeight="1" x14ac:dyDescent="0.25">
      <c r="N35" s="1"/>
    </row>
    <row r="36" spans="14:14" ht="15.75" customHeight="1" x14ac:dyDescent="0.25">
      <c r="N36" s="1"/>
    </row>
    <row r="37" spans="14:14" ht="15.75" customHeight="1" x14ac:dyDescent="0.25">
      <c r="N37" s="1"/>
    </row>
    <row r="38" spans="14:14" ht="15.75" customHeight="1" x14ac:dyDescent="0.25">
      <c r="N38" s="1"/>
    </row>
    <row r="39" spans="14:14" ht="15.75" customHeight="1" x14ac:dyDescent="0.25">
      <c r="N39" s="1"/>
    </row>
    <row r="40" spans="14:14" ht="15.75" customHeight="1" x14ac:dyDescent="0.25">
      <c r="N40" s="1"/>
    </row>
    <row r="41" spans="14:14" ht="15.75" customHeight="1" x14ac:dyDescent="0.25">
      <c r="N41" s="1"/>
    </row>
    <row r="42" spans="14:14" ht="15.75" customHeight="1" x14ac:dyDescent="0.25">
      <c r="N42" s="1"/>
    </row>
    <row r="43" spans="14:14" ht="15.75" customHeight="1" x14ac:dyDescent="0.25">
      <c r="N43" s="1"/>
    </row>
    <row r="44" spans="14:14" ht="15.75" customHeight="1" x14ac:dyDescent="0.25">
      <c r="N44" s="1"/>
    </row>
    <row r="45" spans="14:14" ht="15.75" customHeight="1" x14ac:dyDescent="0.25">
      <c r="N45" s="1"/>
    </row>
    <row r="46" spans="14:14" ht="15.75" customHeight="1" x14ac:dyDescent="0.25">
      <c r="N46" s="1"/>
    </row>
    <row r="47" spans="14:14" ht="15.75" customHeight="1" x14ac:dyDescent="0.25">
      <c r="N47" s="1"/>
    </row>
    <row r="48" spans="14:14" ht="15.75" customHeight="1" x14ac:dyDescent="0.25">
      <c r="N48" s="1"/>
    </row>
    <row r="49" spans="14:14" ht="15.75" customHeight="1" x14ac:dyDescent="0.25">
      <c r="N49" s="1"/>
    </row>
    <row r="50" spans="14:14" ht="15.75" customHeight="1" x14ac:dyDescent="0.25">
      <c r="N50" s="1"/>
    </row>
    <row r="51" spans="14:14" ht="15.75" customHeight="1" x14ac:dyDescent="0.25">
      <c r="N51" s="1"/>
    </row>
    <row r="52" spans="14:14" ht="15.75" customHeight="1" x14ac:dyDescent="0.25">
      <c r="N52" s="1"/>
    </row>
    <row r="53" spans="14:14" ht="15.75" customHeight="1" x14ac:dyDescent="0.25">
      <c r="N53" s="1"/>
    </row>
    <row r="54" spans="14:14" ht="15.75" customHeight="1" x14ac:dyDescent="0.25">
      <c r="N54" s="1"/>
    </row>
    <row r="55" spans="14:14" ht="15.75" customHeight="1" x14ac:dyDescent="0.25">
      <c r="N55" s="1"/>
    </row>
    <row r="56" spans="14:14" ht="15.75" customHeight="1" x14ac:dyDescent="0.25">
      <c r="N56" s="1"/>
    </row>
    <row r="57" spans="14:14" ht="15.75" customHeight="1" x14ac:dyDescent="0.25">
      <c r="N57" s="1"/>
    </row>
    <row r="58" spans="14:14" ht="15.75" customHeight="1" x14ac:dyDescent="0.25">
      <c r="N58" s="1"/>
    </row>
    <row r="59" spans="14:14" ht="15.75" customHeight="1" x14ac:dyDescent="0.25">
      <c r="N59" s="1"/>
    </row>
    <row r="60" spans="14:14" ht="15.75" customHeight="1" x14ac:dyDescent="0.25">
      <c r="N60" s="1"/>
    </row>
    <row r="61" spans="14:14" ht="15.75" customHeight="1" x14ac:dyDescent="0.25">
      <c r="N61" s="1"/>
    </row>
    <row r="62" spans="14:14" ht="15.75" customHeight="1" x14ac:dyDescent="0.25">
      <c r="N62" s="1"/>
    </row>
    <row r="63" spans="14:14" ht="15.75" customHeight="1" x14ac:dyDescent="0.25">
      <c r="N63" s="1"/>
    </row>
    <row r="64" spans="14:14" ht="15.75" customHeight="1" x14ac:dyDescent="0.25">
      <c r="N64" s="1"/>
    </row>
    <row r="65" spans="14:14" ht="15.75" customHeight="1" x14ac:dyDescent="0.25">
      <c r="N65" s="1"/>
    </row>
    <row r="66" spans="14:14" ht="15.75" customHeight="1" x14ac:dyDescent="0.25">
      <c r="N66" s="1"/>
    </row>
    <row r="67" spans="14:14" ht="15.75" customHeight="1" x14ac:dyDescent="0.25">
      <c r="N67" s="1"/>
    </row>
    <row r="68" spans="14:14" ht="15.75" customHeight="1" x14ac:dyDescent="0.25">
      <c r="N68" s="1"/>
    </row>
    <row r="69" spans="14:14" ht="15.75" customHeight="1" x14ac:dyDescent="0.25">
      <c r="N69" s="1"/>
    </row>
    <row r="70" spans="14:14" ht="15.75" customHeight="1" x14ac:dyDescent="0.25">
      <c r="N70" s="1"/>
    </row>
    <row r="71" spans="14:14" ht="15.75" customHeight="1" x14ac:dyDescent="0.25">
      <c r="N71" s="1"/>
    </row>
    <row r="72" spans="14:14" ht="15.75" customHeight="1" x14ac:dyDescent="0.25">
      <c r="N72" s="1"/>
    </row>
    <row r="73" spans="14:14" ht="15.75" customHeight="1" x14ac:dyDescent="0.25">
      <c r="N73" s="1"/>
    </row>
    <row r="74" spans="14:14" ht="15.75" customHeight="1" x14ac:dyDescent="0.25">
      <c r="N74" s="1"/>
    </row>
    <row r="75" spans="14:14" ht="15.75" customHeight="1" x14ac:dyDescent="0.25">
      <c r="N75" s="1"/>
    </row>
    <row r="76" spans="14:14" ht="15.75" customHeight="1" x14ac:dyDescent="0.25">
      <c r="N76" s="1"/>
    </row>
    <row r="77" spans="14:14" ht="15.75" customHeight="1" x14ac:dyDescent="0.25">
      <c r="N77" s="1"/>
    </row>
    <row r="78" spans="14:14" ht="15.75" customHeight="1" x14ac:dyDescent="0.25">
      <c r="N78" s="1"/>
    </row>
    <row r="79" spans="14:14" ht="15.75" customHeight="1" x14ac:dyDescent="0.25">
      <c r="N79" s="1"/>
    </row>
    <row r="80" spans="14:14" ht="15.75" customHeight="1" x14ac:dyDescent="0.25">
      <c r="N80" s="1"/>
    </row>
    <row r="81" spans="14:14" ht="15.75" customHeight="1" x14ac:dyDescent="0.25">
      <c r="N81" s="1"/>
    </row>
    <row r="82" spans="14:14" ht="15.75" customHeight="1" x14ac:dyDescent="0.25">
      <c r="N82" s="1"/>
    </row>
    <row r="83" spans="14:14" ht="15.75" customHeight="1" x14ac:dyDescent="0.25">
      <c r="N83" s="1"/>
    </row>
    <row r="84" spans="14:14" ht="15.75" customHeight="1" x14ac:dyDescent="0.25">
      <c r="N84" s="1"/>
    </row>
    <row r="85" spans="14:14" ht="15.75" customHeight="1" x14ac:dyDescent="0.25">
      <c r="N85" s="1"/>
    </row>
    <row r="86" spans="14:14" ht="15.75" customHeight="1" x14ac:dyDescent="0.25">
      <c r="N86" s="1"/>
    </row>
    <row r="87" spans="14:14" ht="15.75" customHeight="1" x14ac:dyDescent="0.25">
      <c r="N87" s="1"/>
    </row>
    <row r="88" spans="14:14" ht="15.75" customHeight="1" x14ac:dyDescent="0.25">
      <c r="N88" s="1"/>
    </row>
    <row r="89" spans="14:14" ht="15.75" customHeight="1" x14ac:dyDescent="0.25">
      <c r="N89" s="1"/>
    </row>
    <row r="90" spans="14:14" ht="15.75" customHeight="1" x14ac:dyDescent="0.25">
      <c r="N90" s="1"/>
    </row>
    <row r="91" spans="14:14" ht="15.75" customHeight="1" x14ac:dyDescent="0.25">
      <c r="N91" s="1"/>
    </row>
    <row r="92" spans="14:14" ht="15.75" customHeight="1" x14ac:dyDescent="0.25">
      <c r="N92" s="1"/>
    </row>
    <row r="93" spans="14:14" ht="15.75" customHeight="1" x14ac:dyDescent="0.25">
      <c r="N93" s="1"/>
    </row>
    <row r="94" spans="14:14" ht="15.75" customHeight="1" x14ac:dyDescent="0.25">
      <c r="N94" s="1"/>
    </row>
    <row r="95" spans="14:14" ht="15.75" customHeight="1" x14ac:dyDescent="0.25">
      <c r="N95" s="1"/>
    </row>
    <row r="96" spans="14:14" ht="15.75" customHeight="1" x14ac:dyDescent="0.25">
      <c r="N96" s="1"/>
    </row>
    <row r="97" spans="14:14" ht="15.75" customHeight="1" x14ac:dyDescent="0.25">
      <c r="N97" s="1"/>
    </row>
    <row r="98" spans="14:14" ht="15.75" customHeight="1" x14ac:dyDescent="0.25">
      <c r="N98" s="1"/>
    </row>
    <row r="99" spans="14:14" ht="15.75" customHeight="1" x14ac:dyDescent="0.25">
      <c r="N99" s="1"/>
    </row>
    <row r="100" spans="14:14" ht="15.75" customHeight="1" x14ac:dyDescent="0.25">
      <c r="N100" s="1"/>
    </row>
    <row r="101" spans="14:14" ht="15.75" customHeight="1" x14ac:dyDescent="0.25">
      <c r="N101" s="1"/>
    </row>
    <row r="102" spans="14:14" ht="15.75" customHeight="1" x14ac:dyDescent="0.25">
      <c r="N102" s="1"/>
    </row>
    <row r="103" spans="14:14" ht="15.75" customHeight="1" x14ac:dyDescent="0.25">
      <c r="N103" s="1"/>
    </row>
    <row r="104" spans="14:14" ht="15.75" customHeight="1" x14ac:dyDescent="0.25">
      <c r="N104" s="1"/>
    </row>
    <row r="105" spans="14:14" ht="15.75" customHeight="1" x14ac:dyDescent="0.25">
      <c r="N105" s="1"/>
    </row>
    <row r="106" spans="14:14" ht="15.75" customHeight="1" x14ac:dyDescent="0.25">
      <c r="N106" s="1"/>
    </row>
    <row r="107" spans="14:14" ht="15.75" customHeight="1" x14ac:dyDescent="0.25">
      <c r="N107" s="1"/>
    </row>
    <row r="108" spans="14:14" ht="15.75" customHeight="1" x14ac:dyDescent="0.25">
      <c r="N108" s="1"/>
    </row>
    <row r="109" spans="14:14" ht="15.75" customHeight="1" x14ac:dyDescent="0.25">
      <c r="N109" s="1"/>
    </row>
    <row r="110" spans="14:14" ht="15.75" customHeight="1" x14ac:dyDescent="0.25">
      <c r="N110" s="1"/>
    </row>
    <row r="111" spans="14:14" ht="15.75" customHeight="1" x14ac:dyDescent="0.25">
      <c r="N111" s="1"/>
    </row>
    <row r="112" spans="14:14" ht="15.75" customHeight="1" x14ac:dyDescent="0.25">
      <c r="N112" s="1"/>
    </row>
    <row r="113" spans="14:14" ht="15.75" customHeight="1" x14ac:dyDescent="0.25">
      <c r="N113" s="1"/>
    </row>
    <row r="114" spans="14:14" ht="15.75" customHeight="1" x14ac:dyDescent="0.25">
      <c r="N114" s="1"/>
    </row>
    <row r="115" spans="14:14" ht="15.75" customHeight="1" x14ac:dyDescent="0.25">
      <c r="N115" s="1"/>
    </row>
    <row r="116" spans="14:14" ht="15.75" customHeight="1" x14ac:dyDescent="0.25">
      <c r="N116" s="1"/>
    </row>
    <row r="117" spans="14:14" ht="15.75" customHeight="1" x14ac:dyDescent="0.25">
      <c r="N117" s="1"/>
    </row>
    <row r="118" spans="14:14" ht="15.75" customHeight="1" x14ac:dyDescent="0.25">
      <c r="N118" s="1"/>
    </row>
    <row r="119" spans="14:14" ht="15.75" customHeight="1" x14ac:dyDescent="0.25">
      <c r="N119" s="1"/>
    </row>
    <row r="120" spans="14:14" ht="15.75" customHeight="1" x14ac:dyDescent="0.25">
      <c r="N120" s="1"/>
    </row>
    <row r="121" spans="14:14" ht="15.75" customHeight="1" x14ac:dyDescent="0.25">
      <c r="N121" s="1"/>
    </row>
    <row r="122" spans="14:14" ht="15.75" customHeight="1" x14ac:dyDescent="0.25">
      <c r="N122" s="1"/>
    </row>
    <row r="123" spans="14:14" ht="15.75" customHeight="1" x14ac:dyDescent="0.25">
      <c r="N123" s="1"/>
    </row>
    <row r="124" spans="14:14" ht="15.75" customHeight="1" x14ac:dyDescent="0.25">
      <c r="N124" s="1"/>
    </row>
    <row r="125" spans="14:14" ht="15.75" customHeight="1" x14ac:dyDescent="0.25">
      <c r="N125" s="1"/>
    </row>
    <row r="126" spans="14:14" ht="15.75" customHeight="1" x14ac:dyDescent="0.25">
      <c r="N126" s="1"/>
    </row>
    <row r="127" spans="14:14" ht="15.75" customHeight="1" x14ac:dyDescent="0.25">
      <c r="N127" s="1"/>
    </row>
    <row r="128" spans="14:14" ht="15.75" customHeight="1" x14ac:dyDescent="0.25">
      <c r="N128" s="1"/>
    </row>
    <row r="129" spans="14:14" ht="15.75" customHeight="1" x14ac:dyDescent="0.25">
      <c r="N129" s="1"/>
    </row>
    <row r="130" spans="14:14" ht="15.75" customHeight="1" x14ac:dyDescent="0.25">
      <c r="N130" s="1"/>
    </row>
    <row r="131" spans="14:14" ht="15.75" customHeight="1" x14ac:dyDescent="0.25">
      <c r="N131" s="1"/>
    </row>
    <row r="132" spans="14:14" ht="15.75" customHeight="1" x14ac:dyDescent="0.25">
      <c r="N132" s="1"/>
    </row>
    <row r="133" spans="14:14" ht="15.75" customHeight="1" x14ac:dyDescent="0.25">
      <c r="N133" s="1"/>
    </row>
    <row r="134" spans="14:14" ht="15.75" customHeight="1" x14ac:dyDescent="0.25">
      <c r="N134" s="1"/>
    </row>
    <row r="135" spans="14:14" ht="15.75" customHeight="1" x14ac:dyDescent="0.25">
      <c r="N135" s="1"/>
    </row>
    <row r="136" spans="14:14" ht="15.75" customHeight="1" x14ac:dyDescent="0.25">
      <c r="N136" s="1"/>
    </row>
    <row r="137" spans="14:14" ht="15.75" customHeight="1" x14ac:dyDescent="0.25">
      <c r="N137" s="1"/>
    </row>
    <row r="138" spans="14:14" ht="15.75" customHeight="1" x14ac:dyDescent="0.25">
      <c r="N138" s="1"/>
    </row>
    <row r="139" spans="14:14" ht="15.75" customHeight="1" x14ac:dyDescent="0.25">
      <c r="N139" s="1"/>
    </row>
    <row r="140" spans="14:14" ht="15.75" customHeight="1" x14ac:dyDescent="0.25">
      <c r="N140" s="1"/>
    </row>
    <row r="141" spans="14:14" ht="15.75" customHeight="1" x14ac:dyDescent="0.25">
      <c r="N141" s="1"/>
    </row>
    <row r="142" spans="14:14" ht="15.75" customHeight="1" x14ac:dyDescent="0.25">
      <c r="N142" s="1"/>
    </row>
    <row r="143" spans="14:14" ht="15.75" customHeight="1" x14ac:dyDescent="0.25">
      <c r="N143" s="1"/>
    </row>
    <row r="144" spans="14:14" ht="15.75" customHeight="1" x14ac:dyDescent="0.25">
      <c r="N144" s="1"/>
    </row>
    <row r="145" spans="14:14" ht="15.75" customHeight="1" x14ac:dyDescent="0.25">
      <c r="N145" s="1"/>
    </row>
    <row r="146" spans="14:14" ht="15.75" customHeight="1" x14ac:dyDescent="0.25">
      <c r="N146" s="1"/>
    </row>
    <row r="147" spans="14:14" ht="15.75" customHeight="1" x14ac:dyDescent="0.25">
      <c r="N147" s="1"/>
    </row>
    <row r="148" spans="14:14" ht="15.75" customHeight="1" x14ac:dyDescent="0.25">
      <c r="N148" s="1"/>
    </row>
    <row r="149" spans="14:14" ht="15.75" customHeight="1" x14ac:dyDescent="0.25">
      <c r="N149" s="1"/>
    </row>
    <row r="150" spans="14:14" ht="15.75" customHeight="1" x14ac:dyDescent="0.25">
      <c r="N150" s="1"/>
    </row>
    <row r="151" spans="14:14" ht="15.75" customHeight="1" x14ac:dyDescent="0.25">
      <c r="N151" s="1"/>
    </row>
    <row r="152" spans="14:14" ht="15.75" customHeight="1" x14ac:dyDescent="0.25">
      <c r="N152" s="1"/>
    </row>
    <row r="153" spans="14:14" ht="15.75" customHeight="1" x14ac:dyDescent="0.25">
      <c r="N153" s="1"/>
    </row>
    <row r="154" spans="14:14" ht="15.75" customHeight="1" x14ac:dyDescent="0.25">
      <c r="N154" s="1"/>
    </row>
    <row r="155" spans="14:14" ht="15.75" customHeight="1" x14ac:dyDescent="0.25">
      <c r="N155" s="1"/>
    </row>
    <row r="156" spans="14:14" ht="15.75" customHeight="1" x14ac:dyDescent="0.25">
      <c r="N156" s="1"/>
    </row>
    <row r="157" spans="14:14" ht="15.75" customHeight="1" x14ac:dyDescent="0.25">
      <c r="N157" s="1"/>
    </row>
    <row r="158" spans="14:14" ht="15.75" customHeight="1" x14ac:dyDescent="0.25">
      <c r="N158" s="1"/>
    </row>
    <row r="159" spans="14:14" ht="15.75" customHeight="1" x14ac:dyDescent="0.25">
      <c r="N159" s="1"/>
    </row>
    <row r="160" spans="14:14" ht="15.75" customHeight="1" x14ac:dyDescent="0.25">
      <c r="N160" s="1"/>
    </row>
    <row r="161" spans="14:14" ht="15.75" customHeight="1" x14ac:dyDescent="0.25">
      <c r="N161" s="1"/>
    </row>
    <row r="162" spans="14:14" ht="15.75" customHeight="1" x14ac:dyDescent="0.25">
      <c r="N162" s="1"/>
    </row>
    <row r="163" spans="14:14" ht="15.75" customHeight="1" x14ac:dyDescent="0.25">
      <c r="N163" s="1"/>
    </row>
    <row r="164" spans="14:14" ht="15.75" customHeight="1" x14ac:dyDescent="0.25">
      <c r="N164" s="1"/>
    </row>
    <row r="165" spans="14:14" ht="15.75" customHeight="1" x14ac:dyDescent="0.25">
      <c r="N165" s="1"/>
    </row>
    <row r="166" spans="14:14" ht="15.75" customHeight="1" x14ac:dyDescent="0.25">
      <c r="N166" s="1"/>
    </row>
    <row r="167" spans="14:14" ht="15.75" customHeight="1" x14ac:dyDescent="0.25">
      <c r="N167" s="1"/>
    </row>
    <row r="168" spans="14:14" ht="15.75" customHeight="1" x14ac:dyDescent="0.25">
      <c r="N168" s="1"/>
    </row>
    <row r="169" spans="14:14" ht="15.75" customHeight="1" x14ac:dyDescent="0.25">
      <c r="N169" s="1"/>
    </row>
    <row r="170" spans="14:14" ht="15.75" customHeight="1" x14ac:dyDescent="0.25">
      <c r="N170" s="1"/>
    </row>
    <row r="171" spans="14:14" ht="15.75" customHeight="1" x14ac:dyDescent="0.25">
      <c r="N171" s="1"/>
    </row>
    <row r="172" spans="14:14" ht="15.75" customHeight="1" x14ac:dyDescent="0.25">
      <c r="N172" s="1"/>
    </row>
    <row r="173" spans="14:14" ht="15.75" customHeight="1" x14ac:dyDescent="0.25">
      <c r="N173" s="1"/>
    </row>
    <row r="174" spans="14:14" ht="15.75" customHeight="1" x14ac:dyDescent="0.25">
      <c r="N174" s="1"/>
    </row>
    <row r="175" spans="14:14" ht="15.75" customHeight="1" x14ac:dyDescent="0.25">
      <c r="N175" s="1"/>
    </row>
    <row r="176" spans="14:14" ht="15.75" customHeight="1" x14ac:dyDescent="0.25">
      <c r="N176" s="1"/>
    </row>
    <row r="177" spans="14:14" ht="15.75" customHeight="1" x14ac:dyDescent="0.25">
      <c r="N177" s="1"/>
    </row>
    <row r="178" spans="14:14" ht="15.75" customHeight="1" x14ac:dyDescent="0.25">
      <c r="N178" s="1"/>
    </row>
    <row r="179" spans="14:14" ht="15.75" customHeight="1" x14ac:dyDescent="0.25">
      <c r="N179" s="1"/>
    </row>
    <row r="180" spans="14:14" ht="15.75" customHeight="1" x14ac:dyDescent="0.25">
      <c r="N180" s="1"/>
    </row>
    <row r="181" spans="14:14" ht="15.75" customHeight="1" x14ac:dyDescent="0.25">
      <c r="N181" s="1"/>
    </row>
    <row r="182" spans="14:14" ht="15.75" customHeight="1" x14ac:dyDescent="0.25">
      <c r="N182" s="1"/>
    </row>
    <row r="183" spans="14:14" ht="15.75" customHeight="1" x14ac:dyDescent="0.25">
      <c r="N183" s="1"/>
    </row>
    <row r="184" spans="14:14" ht="15.75" customHeight="1" x14ac:dyDescent="0.25">
      <c r="N184" s="1"/>
    </row>
    <row r="185" spans="14:14" ht="15.75" customHeight="1" x14ac:dyDescent="0.25">
      <c r="N185" s="1"/>
    </row>
    <row r="186" spans="14:14" ht="15.75" customHeight="1" x14ac:dyDescent="0.25">
      <c r="N186" s="1"/>
    </row>
    <row r="187" spans="14:14" ht="15.75" customHeight="1" x14ac:dyDescent="0.25">
      <c r="N187" s="1"/>
    </row>
    <row r="188" spans="14:14" ht="15.75" customHeight="1" x14ac:dyDescent="0.25">
      <c r="N188" s="1"/>
    </row>
    <row r="189" spans="14:14" ht="15.75" customHeight="1" x14ac:dyDescent="0.25">
      <c r="N189" s="1"/>
    </row>
    <row r="190" spans="14:14" ht="15.75" customHeight="1" x14ac:dyDescent="0.25">
      <c r="N190" s="1"/>
    </row>
    <row r="191" spans="14:14" ht="15.75" customHeight="1" x14ac:dyDescent="0.25">
      <c r="N191" s="1"/>
    </row>
    <row r="192" spans="14:14" ht="15.75" customHeight="1" x14ac:dyDescent="0.25">
      <c r="N192" s="1"/>
    </row>
    <row r="193" spans="14:14" ht="15.75" customHeight="1" x14ac:dyDescent="0.25">
      <c r="N193" s="1"/>
    </row>
    <row r="194" spans="14:14" ht="15.75" customHeight="1" x14ac:dyDescent="0.25">
      <c r="N194" s="1"/>
    </row>
    <row r="195" spans="14:14" ht="15.75" customHeight="1" x14ac:dyDescent="0.25">
      <c r="N195" s="1"/>
    </row>
    <row r="196" spans="14:14" ht="15.75" customHeight="1" x14ac:dyDescent="0.25">
      <c r="N196" s="1"/>
    </row>
    <row r="197" spans="14:14" ht="15.75" customHeight="1" x14ac:dyDescent="0.25">
      <c r="N197" s="1"/>
    </row>
    <row r="198" spans="14:14" ht="15.75" customHeight="1" x14ac:dyDescent="0.25">
      <c r="N198" s="1"/>
    </row>
    <row r="199" spans="14:14" ht="15.75" customHeight="1" x14ac:dyDescent="0.25">
      <c r="N199" s="1"/>
    </row>
    <row r="200" spans="14:14" ht="15.75" customHeight="1" x14ac:dyDescent="0.25">
      <c r="N200" s="1"/>
    </row>
    <row r="201" spans="14:14" ht="15.75" customHeight="1" x14ac:dyDescent="0.25">
      <c r="N201" s="1"/>
    </row>
    <row r="202" spans="14:14" ht="15.75" customHeight="1" x14ac:dyDescent="0.25">
      <c r="N202" s="1"/>
    </row>
    <row r="203" spans="14:14" ht="15.75" customHeight="1" x14ac:dyDescent="0.25">
      <c r="N203" s="1"/>
    </row>
    <row r="204" spans="14:14" ht="15.75" customHeight="1" x14ac:dyDescent="0.25">
      <c r="N204" s="1"/>
    </row>
    <row r="205" spans="14:14" ht="15.75" customHeight="1" x14ac:dyDescent="0.25">
      <c r="N205" s="1"/>
    </row>
    <row r="206" spans="14:14" ht="15.75" customHeight="1" x14ac:dyDescent="0.25">
      <c r="N206" s="1"/>
    </row>
    <row r="207" spans="14:14" ht="15.75" customHeight="1" x14ac:dyDescent="0.25">
      <c r="N207" s="1"/>
    </row>
    <row r="208" spans="14:14" ht="15.75" customHeight="1" x14ac:dyDescent="0.25">
      <c r="N208" s="1"/>
    </row>
    <row r="209" spans="14:14" ht="15.75" customHeight="1" x14ac:dyDescent="0.25">
      <c r="N209" s="1"/>
    </row>
    <row r="210" spans="14:14" ht="15.75" customHeight="1" x14ac:dyDescent="0.25">
      <c r="N210" s="1"/>
    </row>
    <row r="211" spans="14:14" ht="15.75" customHeight="1" x14ac:dyDescent="0.25">
      <c r="N211" s="1"/>
    </row>
    <row r="212" spans="14:14" ht="15.75" customHeight="1" x14ac:dyDescent="0.25">
      <c r="N212" s="1"/>
    </row>
    <row r="213" spans="14:14" ht="15.75" customHeight="1" x14ac:dyDescent="0.25">
      <c r="N213" s="1"/>
    </row>
    <row r="214" spans="14:14" ht="15.75" customHeight="1" x14ac:dyDescent="0.25">
      <c r="N214" s="1"/>
    </row>
    <row r="215" spans="14:14" ht="15.75" customHeight="1" x14ac:dyDescent="0.25">
      <c r="N215" s="1"/>
    </row>
    <row r="216" spans="14:14" ht="15.75" customHeight="1" x14ac:dyDescent="0.25">
      <c r="N216" s="1"/>
    </row>
    <row r="217" spans="14:14" ht="15.75" customHeight="1" x14ac:dyDescent="0.25">
      <c r="N217" s="1"/>
    </row>
    <row r="218" spans="14:14" ht="15.75" customHeight="1" x14ac:dyDescent="0.25">
      <c r="N218" s="1"/>
    </row>
    <row r="219" spans="14:14" ht="15.75" customHeight="1" x14ac:dyDescent="0.25">
      <c r="N219" s="1"/>
    </row>
    <row r="220" spans="14:14" ht="15.75" customHeight="1" x14ac:dyDescent="0.25">
      <c r="N220" s="1"/>
    </row>
    <row r="221" spans="14:14" ht="15.75" customHeight="1" x14ac:dyDescent="0.25">
      <c r="N221" s="1"/>
    </row>
    <row r="222" spans="14:14" ht="15.75" customHeight="1" x14ac:dyDescent="0.25">
      <c r="N222" s="1"/>
    </row>
    <row r="223" spans="14:14" ht="15.75" customHeight="1" x14ac:dyDescent="0.25">
      <c r="N223" s="1"/>
    </row>
    <row r="224" spans="14:14" ht="15.75" customHeight="1" x14ac:dyDescent="0.25">
      <c r="N224" s="1"/>
    </row>
    <row r="225" spans="14:14" ht="15.75" customHeight="1" x14ac:dyDescent="0.25">
      <c r="N225" s="1"/>
    </row>
    <row r="226" spans="14:14" ht="15.75" customHeight="1" x14ac:dyDescent="0.25">
      <c r="N226" s="1"/>
    </row>
    <row r="227" spans="14:14" ht="15.75" customHeight="1" x14ac:dyDescent="0.25">
      <c r="N227" s="1"/>
    </row>
    <row r="228" spans="14:14" ht="15.75" customHeight="1" x14ac:dyDescent="0.25">
      <c r="N228" s="1"/>
    </row>
    <row r="229" spans="14:14" ht="15.75" customHeight="1" x14ac:dyDescent="0.25">
      <c r="N229" s="1"/>
    </row>
    <row r="230" spans="14:14" ht="15.75" customHeight="1" x14ac:dyDescent="0.25">
      <c r="N230" s="1"/>
    </row>
    <row r="231" spans="14:14" ht="15.75" customHeight="1" x14ac:dyDescent="0.25">
      <c r="N231" s="1"/>
    </row>
    <row r="232" spans="14:14" ht="15.75" customHeight="1" x14ac:dyDescent="0.25">
      <c r="N232" s="1"/>
    </row>
    <row r="233" spans="14:14" ht="15.75" customHeight="1" x14ac:dyDescent="0.25">
      <c r="N233" s="1"/>
    </row>
    <row r="234" spans="14:14" ht="15.75" customHeight="1" x14ac:dyDescent="0.25">
      <c r="N234" s="1"/>
    </row>
    <row r="235" spans="14:14" ht="15.75" customHeight="1" x14ac:dyDescent="0.25">
      <c r="N235" s="1"/>
    </row>
    <row r="236" spans="14:14" ht="15.75" customHeight="1" x14ac:dyDescent="0.25">
      <c r="N236" s="1"/>
    </row>
    <row r="237" spans="14:14" ht="15.75" customHeight="1" x14ac:dyDescent="0.25">
      <c r="N237" s="1"/>
    </row>
    <row r="238" spans="14:14" ht="15.75" customHeight="1" x14ac:dyDescent="0.25">
      <c r="N238" s="1"/>
    </row>
    <row r="239" spans="14:14" ht="15.75" customHeight="1" x14ac:dyDescent="0.25">
      <c r="N239" s="1"/>
    </row>
    <row r="240" spans="14:14" ht="15.75" customHeight="1" x14ac:dyDescent="0.25">
      <c r="N240" s="1"/>
    </row>
    <row r="241" spans="14:14" ht="15.75" customHeight="1" x14ac:dyDescent="0.25">
      <c r="N241" s="1"/>
    </row>
    <row r="242" spans="14:14" ht="15.75" customHeight="1" x14ac:dyDescent="0.25">
      <c r="N242" s="1"/>
    </row>
    <row r="243" spans="14:14" ht="15.75" customHeight="1" x14ac:dyDescent="0.25">
      <c r="N243" s="1"/>
    </row>
    <row r="244" spans="14:14" ht="15.75" customHeight="1" x14ac:dyDescent="0.25">
      <c r="N244" s="1"/>
    </row>
    <row r="245" spans="14:14" ht="15.75" customHeight="1" x14ac:dyDescent="0.25">
      <c r="N245" s="1"/>
    </row>
    <row r="246" spans="14:14" ht="15.75" customHeight="1" x14ac:dyDescent="0.25">
      <c r="N246" s="1"/>
    </row>
    <row r="247" spans="14:14" ht="15.75" customHeight="1" x14ac:dyDescent="0.25">
      <c r="N247" s="1"/>
    </row>
    <row r="248" spans="14:14" ht="15.75" customHeight="1" x14ac:dyDescent="0.25">
      <c r="N248" s="1"/>
    </row>
    <row r="249" spans="14:14" ht="15.75" customHeight="1" x14ac:dyDescent="0.25">
      <c r="N249" s="1"/>
    </row>
    <row r="250" spans="14:14" ht="15.75" customHeight="1" x14ac:dyDescent="0.25">
      <c r="N250" s="1"/>
    </row>
    <row r="251" spans="14:14" ht="15.75" customHeight="1" x14ac:dyDescent="0.25">
      <c r="N251" s="1"/>
    </row>
    <row r="252" spans="14:14" ht="15.75" customHeight="1" x14ac:dyDescent="0.25">
      <c r="N252" s="1"/>
    </row>
    <row r="253" spans="14:14" ht="15.75" customHeight="1" x14ac:dyDescent="0.25">
      <c r="N253" s="1"/>
    </row>
    <row r="254" spans="14:14" ht="15.75" customHeight="1" x14ac:dyDescent="0.25">
      <c r="N254" s="1"/>
    </row>
    <row r="255" spans="14:14" ht="15.75" customHeight="1" x14ac:dyDescent="0.25">
      <c r="N255" s="1"/>
    </row>
    <row r="256" spans="14:14" ht="15.75" customHeight="1" x14ac:dyDescent="0.25">
      <c r="N256" s="1"/>
    </row>
    <row r="257" spans="14:14" ht="15.75" customHeight="1" x14ac:dyDescent="0.25">
      <c r="N257" s="1"/>
    </row>
    <row r="258" spans="14:14" ht="15.75" customHeight="1" x14ac:dyDescent="0.25">
      <c r="N258" s="1"/>
    </row>
    <row r="259" spans="14:14" ht="15.75" customHeight="1" x14ac:dyDescent="0.25">
      <c r="N259" s="1"/>
    </row>
    <row r="260" spans="14:14" ht="15.75" customHeight="1" x14ac:dyDescent="0.25">
      <c r="N260" s="1"/>
    </row>
    <row r="261" spans="14:14" ht="15.75" customHeight="1" x14ac:dyDescent="0.25">
      <c r="N261" s="1"/>
    </row>
    <row r="262" spans="14:14" ht="15.75" customHeight="1" x14ac:dyDescent="0.25">
      <c r="N262" s="1"/>
    </row>
    <row r="263" spans="14:14" ht="15.75" customHeight="1" x14ac:dyDescent="0.25">
      <c r="N263" s="1"/>
    </row>
    <row r="264" spans="14:14" ht="15.75" customHeight="1" x14ac:dyDescent="0.25">
      <c r="N264" s="1"/>
    </row>
    <row r="265" spans="14:14" ht="15.75" customHeight="1" x14ac:dyDescent="0.25">
      <c r="N265" s="1"/>
    </row>
    <row r="266" spans="14:14" ht="15.75" customHeight="1" x14ac:dyDescent="0.25">
      <c r="N266" s="1"/>
    </row>
    <row r="267" spans="14:14" ht="15.75" customHeight="1" x14ac:dyDescent="0.25">
      <c r="N267" s="1"/>
    </row>
    <row r="268" spans="14:14" ht="15.75" customHeight="1" x14ac:dyDescent="0.25">
      <c r="N268" s="1"/>
    </row>
    <row r="269" spans="14:14" ht="15.75" customHeight="1" x14ac:dyDescent="0.25">
      <c r="N269" s="1"/>
    </row>
    <row r="270" spans="14:14" ht="15.75" customHeight="1" x14ac:dyDescent="0.25">
      <c r="N270" s="1"/>
    </row>
    <row r="271" spans="14:14" ht="15.75" customHeight="1" x14ac:dyDescent="0.25">
      <c r="N271" s="1"/>
    </row>
    <row r="272" spans="14:14" ht="15.75" customHeight="1" x14ac:dyDescent="0.25">
      <c r="N272" s="1"/>
    </row>
    <row r="273" spans="14:14" ht="15.75" customHeight="1" x14ac:dyDescent="0.25">
      <c r="N273" s="1"/>
    </row>
    <row r="274" spans="14:14" ht="15.75" customHeight="1" x14ac:dyDescent="0.25">
      <c r="N274" s="1"/>
    </row>
    <row r="275" spans="14:14" ht="15.75" customHeight="1" x14ac:dyDescent="0.25">
      <c r="N275" s="1"/>
    </row>
    <row r="276" spans="14:14" ht="15.75" customHeight="1" x14ac:dyDescent="0.25">
      <c r="N276" s="1"/>
    </row>
    <row r="277" spans="14:14" ht="15.75" customHeight="1" x14ac:dyDescent="0.25">
      <c r="N277" s="1"/>
    </row>
    <row r="278" spans="14:14" ht="15.75" customHeight="1" x14ac:dyDescent="0.25">
      <c r="N278" s="1"/>
    </row>
    <row r="279" spans="14:14" ht="15.75" customHeight="1" x14ac:dyDescent="0.25">
      <c r="N279" s="1"/>
    </row>
    <row r="280" spans="14:14" ht="15.75" customHeight="1" x14ac:dyDescent="0.25">
      <c r="N280" s="1"/>
    </row>
    <row r="281" spans="14:14" ht="15.75" customHeight="1" x14ac:dyDescent="0.25">
      <c r="N281" s="1"/>
    </row>
    <row r="282" spans="14:14" ht="15.75" customHeight="1" x14ac:dyDescent="0.25">
      <c r="N282" s="1"/>
    </row>
    <row r="283" spans="14:14" ht="15.75" customHeight="1" x14ac:dyDescent="0.25">
      <c r="N283" s="1"/>
    </row>
    <row r="284" spans="14:14" ht="15.75" customHeight="1" x14ac:dyDescent="0.25">
      <c r="N284" s="1"/>
    </row>
    <row r="285" spans="14:14" ht="15.75" customHeight="1" x14ac:dyDescent="0.25">
      <c r="N285" s="1"/>
    </row>
    <row r="286" spans="14:14" ht="15.75" customHeight="1" x14ac:dyDescent="0.25">
      <c r="N286" s="1"/>
    </row>
    <row r="287" spans="14:14" ht="15.75" customHeight="1" x14ac:dyDescent="0.25">
      <c r="N287" s="1"/>
    </row>
    <row r="288" spans="14:14" ht="15.75" customHeight="1" x14ac:dyDescent="0.25">
      <c r="N288" s="1"/>
    </row>
    <row r="289" spans="14:14" ht="15.75" customHeight="1" x14ac:dyDescent="0.25">
      <c r="N289" s="1"/>
    </row>
    <row r="290" spans="14:14" ht="15.75" customHeight="1" x14ac:dyDescent="0.25">
      <c r="N290" s="1"/>
    </row>
    <row r="291" spans="14:14" ht="15.75" customHeight="1" x14ac:dyDescent="0.25">
      <c r="N291" s="1"/>
    </row>
    <row r="292" spans="14:14" ht="15.75" customHeight="1" x14ac:dyDescent="0.25">
      <c r="N292" s="1"/>
    </row>
    <row r="293" spans="14:14" ht="15.75" customHeight="1" x14ac:dyDescent="0.25">
      <c r="N293" s="1"/>
    </row>
    <row r="294" spans="14:14" ht="15.75" customHeight="1" x14ac:dyDescent="0.25">
      <c r="N294" s="1"/>
    </row>
    <row r="295" spans="14:14" ht="15.75" customHeight="1" x14ac:dyDescent="0.25">
      <c r="N295" s="1"/>
    </row>
    <row r="296" spans="14:14" ht="15.75" customHeight="1" x14ac:dyDescent="0.25">
      <c r="N296" s="1"/>
    </row>
    <row r="297" spans="14:14" ht="15.75" customHeight="1" x14ac:dyDescent="0.25">
      <c r="N297" s="1"/>
    </row>
    <row r="298" spans="14:14" ht="15.75" customHeight="1" x14ac:dyDescent="0.25">
      <c r="N298" s="1"/>
    </row>
    <row r="299" spans="14:14" ht="15.75" customHeight="1" x14ac:dyDescent="0.25">
      <c r="N299" s="1"/>
    </row>
    <row r="300" spans="14:14" ht="15.75" customHeight="1" x14ac:dyDescent="0.25">
      <c r="N300" s="1"/>
    </row>
    <row r="301" spans="14:14" ht="15.75" customHeight="1" x14ac:dyDescent="0.25">
      <c r="N301" s="1"/>
    </row>
    <row r="302" spans="14:14" ht="15.75" customHeight="1" x14ac:dyDescent="0.25">
      <c r="N302" s="1"/>
    </row>
    <row r="303" spans="14:14" ht="15.75" customHeight="1" x14ac:dyDescent="0.25">
      <c r="N303" s="1"/>
    </row>
    <row r="304" spans="14:14" ht="15.75" customHeight="1" x14ac:dyDescent="0.25">
      <c r="N304" s="1"/>
    </row>
    <row r="305" spans="14:14" ht="15.75" customHeight="1" x14ac:dyDescent="0.25">
      <c r="N305" s="1"/>
    </row>
    <row r="306" spans="14:14" ht="15.75" customHeight="1" x14ac:dyDescent="0.25">
      <c r="N306" s="1"/>
    </row>
    <row r="307" spans="14:14" ht="15.75" customHeight="1" x14ac:dyDescent="0.25">
      <c r="N307" s="1"/>
    </row>
    <row r="308" spans="14:14" ht="15.75" customHeight="1" x14ac:dyDescent="0.25">
      <c r="N308" s="1"/>
    </row>
    <row r="309" spans="14:14" ht="15.75" customHeight="1" x14ac:dyDescent="0.25">
      <c r="N309" s="1"/>
    </row>
    <row r="310" spans="14:14" ht="15.75" customHeight="1" x14ac:dyDescent="0.25">
      <c r="N310" s="1"/>
    </row>
    <row r="311" spans="14:14" ht="15.75" customHeight="1" x14ac:dyDescent="0.25">
      <c r="N311" s="1"/>
    </row>
    <row r="312" spans="14:14" ht="15.75" customHeight="1" x14ac:dyDescent="0.25">
      <c r="N312" s="1"/>
    </row>
    <row r="313" spans="14:14" ht="15.75" customHeight="1" x14ac:dyDescent="0.25">
      <c r="N313" s="1"/>
    </row>
    <row r="314" spans="14:14" ht="15.75" customHeight="1" x14ac:dyDescent="0.25">
      <c r="N314" s="1"/>
    </row>
    <row r="315" spans="14:14" ht="15.75" customHeight="1" x14ac:dyDescent="0.25">
      <c r="N315" s="1"/>
    </row>
    <row r="316" spans="14:14" ht="15.75" customHeight="1" x14ac:dyDescent="0.25">
      <c r="N316" s="1"/>
    </row>
    <row r="317" spans="14:14" ht="15.75" customHeight="1" x14ac:dyDescent="0.25">
      <c r="N317" s="1"/>
    </row>
    <row r="318" spans="14:14" ht="15.75" customHeight="1" x14ac:dyDescent="0.25">
      <c r="N318" s="1"/>
    </row>
    <row r="319" spans="14:14" ht="15.75" customHeight="1" x14ac:dyDescent="0.25">
      <c r="N319" s="1"/>
    </row>
    <row r="320" spans="14:14" ht="15.75" customHeight="1" x14ac:dyDescent="0.25">
      <c r="N320" s="1"/>
    </row>
    <row r="321" spans="14:14" ht="15.75" customHeight="1" x14ac:dyDescent="0.25">
      <c r="N321" s="1"/>
    </row>
    <row r="322" spans="14:14" ht="15.75" customHeight="1" x14ac:dyDescent="0.25">
      <c r="N322" s="1"/>
    </row>
    <row r="323" spans="14:14" ht="15.75" customHeight="1" x14ac:dyDescent="0.25">
      <c r="N323" s="1"/>
    </row>
    <row r="324" spans="14:14" ht="15.75" customHeight="1" x14ac:dyDescent="0.25">
      <c r="N324" s="1"/>
    </row>
    <row r="325" spans="14:14" ht="15.75" customHeight="1" x14ac:dyDescent="0.25">
      <c r="N325" s="1"/>
    </row>
    <row r="326" spans="14:14" ht="15.75" customHeight="1" x14ac:dyDescent="0.25">
      <c r="N326" s="1"/>
    </row>
    <row r="327" spans="14:14" ht="15.75" customHeight="1" x14ac:dyDescent="0.25">
      <c r="N327" s="1"/>
    </row>
    <row r="328" spans="14:14" ht="15.75" customHeight="1" x14ac:dyDescent="0.25">
      <c r="N328" s="1"/>
    </row>
    <row r="329" spans="14:14" ht="15.75" customHeight="1" x14ac:dyDescent="0.25">
      <c r="N329" s="1"/>
    </row>
    <row r="330" spans="14:14" ht="15.75" customHeight="1" x14ac:dyDescent="0.25">
      <c r="N330" s="1"/>
    </row>
    <row r="331" spans="14:14" ht="15.75" customHeight="1" x14ac:dyDescent="0.25">
      <c r="N331" s="1"/>
    </row>
    <row r="332" spans="14:14" ht="15.75" customHeight="1" x14ac:dyDescent="0.25">
      <c r="N332" s="1"/>
    </row>
    <row r="333" spans="14:14" ht="15.75" customHeight="1" x14ac:dyDescent="0.25">
      <c r="N333" s="1"/>
    </row>
    <row r="334" spans="14:14" ht="15.75" customHeight="1" x14ac:dyDescent="0.25">
      <c r="N334" s="1"/>
    </row>
    <row r="335" spans="14:14" ht="15.75" customHeight="1" x14ac:dyDescent="0.25">
      <c r="N335" s="1"/>
    </row>
    <row r="336" spans="14:14" ht="15.75" customHeight="1" x14ac:dyDescent="0.25">
      <c r="N336" s="1"/>
    </row>
    <row r="337" spans="14:14" ht="15.75" customHeight="1" x14ac:dyDescent="0.25">
      <c r="N337" s="1"/>
    </row>
    <row r="338" spans="14:14" ht="15.75" customHeight="1" x14ac:dyDescent="0.25">
      <c r="N338" s="1"/>
    </row>
    <row r="339" spans="14:14" ht="15.75" customHeight="1" x14ac:dyDescent="0.25">
      <c r="N339" s="1"/>
    </row>
    <row r="340" spans="14:14" ht="15.75" customHeight="1" x14ac:dyDescent="0.25">
      <c r="N340" s="1"/>
    </row>
    <row r="341" spans="14:14" ht="15.75" customHeight="1" x14ac:dyDescent="0.25">
      <c r="N341" s="1"/>
    </row>
    <row r="342" spans="14:14" ht="15.75" customHeight="1" x14ac:dyDescent="0.25">
      <c r="N342" s="1"/>
    </row>
    <row r="343" spans="14:14" ht="15.75" customHeight="1" x14ac:dyDescent="0.25">
      <c r="N343" s="1"/>
    </row>
    <row r="344" spans="14:14" ht="15.75" customHeight="1" x14ac:dyDescent="0.25">
      <c r="N344" s="1"/>
    </row>
    <row r="345" spans="14:14" ht="15.75" customHeight="1" x14ac:dyDescent="0.25">
      <c r="N345" s="1"/>
    </row>
    <row r="346" spans="14:14" ht="15.75" customHeight="1" x14ac:dyDescent="0.25">
      <c r="N346" s="1"/>
    </row>
    <row r="347" spans="14:14" ht="15.75" customHeight="1" x14ac:dyDescent="0.25">
      <c r="N347" s="1"/>
    </row>
    <row r="348" spans="14:14" ht="15.75" customHeight="1" x14ac:dyDescent="0.25">
      <c r="N348" s="1"/>
    </row>
    <row r="349" spans="14:14" ht="15.75" customHeight="1" x14ac:dyDescent="0.25">
      <c r="N349" s="1"/>
    </row>
    <row r="350" spans="14:14" ht="15.75" customHeight="1" x14ac:dyDescent="0.25">
      <c r="N350" s="1"/>
    </row>
    <row r="351" spans="14:14" ht="15.75" customHeight="1" x14ac:dyDescent="0.25">
      <c r="N351" s="1"/>
    </row>
    <row r="352" spans="14:14" ht="15.75" customHeight="1" x14ac:dyDescent="0.25">
      <c r="N352" s="1"/>
    </row>
    <row r="353" spans="14:14" ht="15.75" customHeight="1" x14ac:dyDescent="0.25">
      <c r="N353" s="1"/>
    </row>
    <row r="354" spans="14:14" ht="15.75" customHeight="1" x14ac:dyDescent="0.25">
      <c r="N354" s="1"/>
    </row>
    <row r="355" spans="14:14" ht="15.75" customHeight="1" x14ac:dyDescent="0.25">
      <c r="N355" s="1"/>
    </row>
    <row r="356" spans="14:14" ht="15.75" customHeight="1" x14ac:dyDescent="0.25">
      <c r="N356" s="1"/>
    </row>
    <row r="357" spans="14:14" ht="15.75" customHeight="1" x14ac:dyDescent="0.25">
      <c r="N357" s="1"/>
    </row>
    <row r="358" spans="14:14" ht="15.75" customHeight="1" x14ac:dyDescent="0.25">
      <c r="N358" s="1"/>
    </row>
    <row r="359" spans="14:14" ht="15.75" customHeight="1" x14ac:dyDescent="0.25">
      <c r="N359" s="1"/>
    </row>
    <row r="360" spans="14:14" ht="15.75" customHeight="1" x14ac:dyDescent="0.25">
      <c r="N360" s="1"/>
    </row>
    <row r="361" spans="14:14" ht="15.75" customHeight="1" x14ac:dyDescent="0.25">
      <c r="N361" s="1"/>
    </row>
    <row r="362" spans="14:14" ht="15.75" customHeight="1" x14ac:dyDescent="0.25">
      <c r="N362" s="1"/>
    </row>
    <row r="363" spans="14:14" ht="15.75" customHeight="1" x14ac:dyDescent="0.25">
      <c r="N363" s="1"/>
    </row>
    <row r="364" spans="14:14" ht="15.75" customHeight="1" x14ac:dyDescent="0.25">
      <c r="N364" s="1"/>
    </row>
    <row r="365" spans="14:14" ht="15.75" customHeight="1" x14ac:dyDescent="0.25">
      <c r="N365" s="1"/>
    </row>
    <row r="366" spans="14:14" ht="15.75" customHeight="1" x14ac:dyDescent="0.25">
      <c r="N366" s="1"/>
    </row>
    <row r="367" spans="14:14" ht="15.75" customHeight="1" x14ac:dyDescent="0.25">
      <c r="N367" s="1"/>
    </row>
    <row r="368" spans="14:14" ht="15.75" customHeight="1" x14ac:dyDescent="0.25">
      <c r="N368" s="1"/>
    </row>
    <row r="369" spans="14:14" ht="15.75" customHeight="1" x14ac:dyDescent="0.25">
      <c r="N369" s="1"/>
    </row>
    <row r="370" spans="14:14" ht="15.75" customHeight="1" x14ac:dyDescent="0.25">
      <c r="N370" s="1"/>
    </row>
    <row r="371" spans="14:14" ht="15.75" customHeight="1" x14ac:dyDescent="0.25">
      <c r="N371" s="1"/>
    </row>
    <row r="372" spans="14:14" ht="15.75" customHeight="1" x14ac:dyDescent="0.25">
      <c r="N372" s="1"/>
    </row>
    <row r="373" spans="14:14" ht="15.75" customHeight="1" x14ac:dyDescent="0.25">
      <c r="N373" s="1"/>
    </row>
    <row r="374" spans="14:14" ht="15.75" customHeight="1" x14ac:dyDescent="0.25">
      <c r="N374" s="1"/>
    </row>
    <row r="375" spans="14:14" ht="15.75" customHeight="1" x14ac:dyDescent="0.25">
      <c r="N375" s="1"/>
    </row>
    <row r="376" spans="14:14" ht="15.75" customHeight="1" x14ac:dyDescent="0.25">
      <c r="N376" s="1"/>
    </row>
    <row r="377" spans="14:14" ht="15.75" customHeight="1" x14ac:dyDescent="0.25">
      <c r="N377" s="1"/>
    </row>
    <row r="378" spans="14:14" ht="15.75" customHeight="1" x14ac:dyDescent="0.25">
      <c r="N378" s="1"/>
    </row>
    <row r="379" spans="14:14" ht="15.75" customHeight="1" x14ac:dyDescent="0.25">
      <c r="N379" s="1"/>
    </row>
    <row r="380" spans="14:14" ht="15.75" customHeight="1" x14ac:dyDescent="0.25">
      <c r="N380" s="1"/>
    </row>
    <row r="381" spans="14:14" ht="15.75" customHeight="1" x14ac:dyDescent="0.25">
      <c r="N381" s="1"/>
    </row>
    <row r="382" spans="14:14" ht="15.75" customHeight="1" x14ac:dyDescent="0.25">
      <c r="N382" s="1"/>
    </row>
    <row r="383" spans="14:14" ht="15.75" customHeight="1" x14ac:dyDescent="0.25">
      <c r="N383" s="1"/>
    </row>
    <row r="384" spans="14:14" ht="15.75" customHeight="1" x14ac:dyDescent="0.25">
      <c r="N384" s="1"/>
    </row>
    <row r="385" spans="14:14" ht="15.75" customHeight="1" x14ac:dyDescent="0.25">
      <c r="N385" s="1"/>
    </row>
    <row r="386" spans="14:14" ht="15.75" customHeight="1" x14ac:dyDescent="0.25">
      <c r="N386" s="1"/>
    </row>
    <row r="387" spans="14:14" ht="15.75" customHeight="1" x14ac:dyDescent="0.25">
      <c r="N387" s="1"/>
    </row>
    <row r="388" spans="14:14" ht="15.75" customHeight="1" x14ac:dyDescent="0.25">
      <c r="N388" s="1"/>
    </row>
    <row r="389" spans="14:14" ht="15.75" customHeight="1" x14ac:dyDescent="0.25">
      <c r="N389" s="1"/>
    </row>
    <row r="390" spans="14:14" ht="15.75" customHeight="1" x14ac:dyDescent="0.25">
      <c r="N390" s="1"/>
    </row>
    <row r="391" spans="14:14" ht="15.75" customHeight="1" x14ac:dyDescent="0.25">
      <c r="N391" s="1"/>
    </row>
    <row r="392" spans="14:14" ht="15.75" customHeight="1" x14ac:dyDescent="0.25">
      <c r="N392" s="1"/>
    </row>
    <row r="393" spans="14:14" ht="15.75" customHeight="1" x14ac:dyDescent="0.25">
      <c r="N393" s="1"/>
    </row>
    <row r="394" spans="14:14" ht="15.75" customHeight="1" x14ac:dyDescent="0.25">
      <c r="N394" s="1"/>
    </row>
    <row r="395" spans="14:14" ht="15.75" customHeight="1" x14ac:dyDescent="0.25">
      <c r="N395" s="1"/>
    </row>
    <row r="396" spans="14:14" ht="15.75" customHeight="1" x14ac:dyDescent="0.25">
      <c r="N396" s="1"/>
    </row>
    <row r="397" spans="14:14" ht="15.75" customHeight="1" x14ac:dyDescent="0.25">
      <c r="N397" s="1"/>
    </row>
    <row r="398" spans="14:14" ht="15.75" customHeight="1" x14ac:dyDescent="0.25">
      <c r="N398" s="1"/>
    </row>
    <row r="399" spans="14:14" ht="15.75" customHeight="1" x14ac:dyDescent="0.25">
      <c r="N399" s="1"/>
    </row>
    <row r="400" spans="14:14" ht="15.75" customHeight="1" x14ac:dyDescent="0.25">
      <c r="N400" s="1"/>
    </row>
    <row r="401" spans="14:14" ht="15.75" customHeight="1" x14ac:dyDescent="0.25">
      <c r="N401" s="1"/>
    </row>
    <row r="402" spans="14:14" ht="15.75" customHeight="1" x14ac:dyDescent="0.25">
      <c r="N402" s="1"/>
    </row>
    <row r="403" spans="14:14" ht="15.75" customHeight="1" x14ac:dyDescent="0.25">
      <c r="N403" s="1"/>
    </row>
    <row r="404" spans="14:14" ht="15.75" customHeight="1" x14ac:dyDescent="0.25">
      <c r="N404" s="1"/>
    </row>
    <row r="405" spans="14:14" ht="15.75" customHeight="1" x14ac:dyDescent="0.25">
      <c r="N405" s="1"/>
    </row>
    <row r="406" spans="14:14" ht="15.75" customHeight="1" x14ac:dyDescent="0.25">
      <c r="N406" s="1"/>
    </row>
    <row r="407" spans="14:14" ht="15.75" customHeight="1" x14ac:dyDescent="0.25">
      <c r="N407" s="1"/>
    </row>
    <row r="408" spans="14:14" ht="15.75" customHeight="1" x14ac:dyDescent="0.25">
      <c r="N408" s="1"/>
    </row>
    <row r="409" spans="14:14" ht="15.75" customHeight="1" x14ac:dyDescent="0.25">
      <c r="N409" s="1"/>
    </row>
    <row r="410" spans="14:14" ht="15.75" customHeight="1" x14ac:dyDescent="0.25">
      <c r="N410" s="1"/>
    </row>
    <row r="411" spans="14:14" ht="15.75" customHeight="1" x14ac:dyDescent="0.25">
      <c r="N411" s="1"/>
    </row>
    <row r="412" spans="14:14" ht="15.75" customHeight="1" x14ac:dyDescent="0.25">
      <c r="N412" s="1"/>
    </row>
    <row r="413" spans="14:14" ht="15.75" customHeight="1" x14ac:dyDescent="0.25">
      <c r="N413" s="1"/>
    </row>
    <row r="414" spans="14:14" ht="15.75" customHeight="1" x14ac:dyDescent="0.25">
      <c r="N414" s="1"/>
    </row>
    <row r="415" spans="14:14" ht="15.75" customHeight="1" x14ac:dyDescent="0.25">
      <c r="N415" s="1"/>
    </row>
    <row r="416" spans="14:14" ht="15.75" customHeight="1" x14ac:dyDescent="0.25">
      <c r="N416" s="1"/>
    </row>
    <row r="417" spans="14:14" ht="15.75" customHeight="1" x14ac:dyDescent="0.25">
      <c r="N417" s="1"/>
    </row>
    <row r="418" spans="14:14" ht="15.75" customHeight="1" x14ac:dyDescent="0.25">
      <c r="N418" s="1"/>
    </row>
    <row r="419" spans="14:14" ht="15.75" customHeight="1" x14ac:dyDescent="0.25">
      <c r="N419" s="1"/>
    </row>
    <row r="420" spans="14:14" ht="15.75" customHeight="1" x14ac:dyDescent="0.25">
      <c r="N420" s="1"/>
    </row>
    <row r="421" spans="14:14" ht="15.75" customHeight="1" x14ac:dyDescent="0.25">
      <c r="N421" s="1"/>
    </row>
    <row r="422" spans="14:14" ht="15.75" customHeight="1" x14ac:dyDescent="0.25">
      <c r="N422" s="1"/>
    </row>
    <row r="423" spans="14:14" ht="15.75" customHeight="1" x14ac:dyDescent="0.25">
      <c r="N423" s="1"/>
    </row>
    <row r="424" spans="14:14" ht="15.75" customHeight="1" x14ac:dyDescent="0.25">
      <c r="N424" s="1"/>
    </row>
    <row r="425" spans="14:14" ht="15.75" customHeight="1" x14ac:dyDescent="0.25">
      <c r="N425" s="1"/>
    </row>
    <row r="426" spans="14:14" ht="15.75" customHeight="1" x14ac:dyDescent="0.25">
      <c r="N426" s="1"/>
    </row>
    <row r="427" spans="14:14" ht="15.75" customHeight="1" x14ac:dyDescent="0.25">
      <c r="N427" s="1"/>
    </row>
    <row r="428" spans="14:14" ht="15.75" customHeight="1" x14ac:dyDescent="0.25">
      <c r="N428" s="1"/>
    </row>
    <row r="429" spans="14:14" ht="15.75" customHeight="1" x14ac:dyDescent="0.25">
      <c r="N429" s="1"/>
    </row>
    <row r="430" spans="14:14" ht="15.75" customHeight="1" x14ac:dyDescent="0.25">
      <c r="N430" s="1"/>
    </row>
    <row r="431" spans="14:14" ht="15.75" customHeight="1" x14ac:dyDescent="0.25">
      <c r="N431" s="1"/>
    </row>
    <row r="432" spans="14:14" ht="15.75" customHeight="1" x14ac:dyDescent="0.25">
      <c r="N432" s="1"/>
    </row>
    <row r="433" spans="14:14" ht="15.75" customHeight="1" x14ac:dyDescent="0.25">
      <c r="N433" s="1"/>
    </row>
    <row r="434" spans="14:14" ht="15.75" customHeight="1" x14ac:dyDescent="0.25">
      <c r="N434" s="1"/>
    </row>
    <row r="435" spans="14:14" ht="15.75" customHeight="1" x14ac:dyDescent="0.25">
      <c r="N435" s="1"/>
    </row>
    <row r="436" spans="14:14" ht="15.75" customHeight="1" x14ac:dyDescent="0.25">
      <c r="N436" s="1"/>
    </row>
    <row r="437" spans="14:14" ht="15.75" customHeight="1" x14ac:dyDescent="0.25">
      <c r="N437" s="1"/>
    </row>
    <row r="438" spans="14:14" ht="15.75" customHeight="1" x14ac:dyDescent="0.25">
      <c r="N438" s="1"/>
    </row>
    <row r="439" spans="14:14" ht="15.75" customHeight="1" x14ac:dyDescent="0.25">
      <c r="N439" s="1"/>
    </row>
    <row r="440" spans="14:14" ht="15.75" customHeight="1" x14ac:dyDescent="0.25">
      <c r="N440" s="1"/>
    </row>
    <row r="441" spans="14:14" ht="15.75" customHeight="1" x14ac:dyDescent="0.25">
      <c r="N441" s="1"/>
    </row>
    <row r="442" spans="14:14" ht="15.75" customHeight="1" x14ac:dyDescent="0.25">
      <c r="N442" s="1"/>
    </row>
    <row r="443" spans="14:14" ht="15.75" customHeight="1" x14ac:dyDescent="0.25">
      <c r="N443" s="1"/>
    </row>
    <row r="444" spans="14:14" ht="15.75" customHeight="1" x14ac:dyDescent="0.25">
      <c r="N444" s="1"/>
    </row>
    <row r="445" spans="14:14" ht="15.75" customHeight="1" x14ac:dyDescent="0.25">
      <c r="N445" s="1"/>
    </row>
    <row r="446" spans="14:14" ht="15.75" customHeight="1" x14ac:dyDescent="0.25">
      <c r="N446" s="1"/>
    </row>
    <row r="447" spans="14:14" ht="15.75" customHeight="1" x14ac:dyDescent="0.25">
      <c r="N447" s="1"/>
    </row>
    <row r="448" spans="14:14" ht="15.75" customHeight="1" x14ac:dyDescent="0.25">
      <c r="N448" s="1"/>
    </row>
    <row r="449" spans="14:14" ht="15.75" customHeight="1" x14ac:dyDescent="0.25">
      <c r="N449" s="1"/>
    </row>
    <row r="450" spans="14:14" ht="15.75" customHeight="1" x14ac:dyDescent="0.25">
      <c r="N450" s="1"/>
    </row>
    <row r="451" spans="14:14" ht="15.75" customHeight="1" x14ac:dyDescent="0.25">
      <c r="N451" s="1"/>
    </row>
    <row r="452" spans="14:14" ht="15.75" customHeight="1" x14ac:dyDescent="0.25">
      <c r="N452" s="1"/>
    </row>
    <row r="453" spans="14:14" ht="15.75" customHeight="1" x14ac:dyDescent="0.25">
      <c r="N453" s="1"/>
    </row>
    <row r="454" spans="14:14" ht="15.75" customHeight="1" x14ac:dyDescent="0.25">
      <c r="N454" s="1"/>
    </row>
    <row r="455" spans="14:14" ht="15.75" customHeight="1" x14ac:dyDescent="0.25">
      <c r="N455" s="1"/>
    </row>
    <row r="456" spans="14:14" ht="15.75" customHeight="1" x14ac:dyDescent="0.25">
      <c r="N456" s="1"/>
    </row>
    <row r="457" spans="14:14" ht="15.75" customHeight="1" x14ac:dyDescent="0.25">
      <c r="N457" s="1"/>
    </row>
    <row r="458" spans="14:14" ht="15.75" customHeight="1" x14ac:dyDescent="0.25">
      <c r="N458" s="1"/>
    </row>
    <row r="459" spans="14:14" ht="15.75" customHeight="1" x14ac:dyDescent="0.25">
      <c r="N459" s="1"/>
    </row>
    <row r="460" spans="14:14" ht="15.75" customHeight="1" x14ac:dyDescent="0.25">
      <c r="N460" s="1"/>
    </row>
    <row r="461" spans="14:14" ht="15.75" customHeight="1" x14ac:dyDescent="0.25">
      <c r="N461" s="1"/>
    </row>
    <row r="462" spans="14:14" ht="15.75" customHeight="1" x14ac:dyDescent="0.25">
      <c r="N462" s="1"/>
    </row>
    <row r="463" spans="14:14" ht="15.75" customHeight="1" x14ac:dyDescent="0.25">
      <c r="N463" s="1"/>
    </row>
    <row r="464" spans="14:14" ht="15.75" customHeight="1" x14ac:dyDescent="0.25">
      <c r="N464" s="1"/>
    </row>
    <row r="465" spans="14:14" ht="15.75" customHeight="1" x14ac:dyDescent="0.25">
      <c r="N465" s="1"/>
    </row>
    <row r="466" spans="14:14" ht="15.75" customHeight="1" x14ac:dyDescent="0.25">
      <c r="N466" s="1"/>
    </row>
    <row r="467" spans="14:14" ht="15.75" customHeight="1" x14ac:dyDescent="0.25">
      <c r="N467" s="1"/>
    </row>
    <row r="468" spans="14:14" ht="15.75" customHeight="1" x14ac:dyDescent="0.25">
      <c r="N468" s="1"/>
    </row>
    <row r="469" spans="14:14" ht="15.75" customHeight="1" x14ac:dyDescent="0.25">
      <c r="N469" s="1"/>
    </row>
    <row r="470" spans="14:14" ht="15.75" customHeight="1" x14ac:dyDescent="0.25">
      <c r="N470" s="1"/>
    </row>
    <row r="471" spans="14:14" ht="15.75" customHeight="1" x14ac:dyDescent="0.25">
      <c r="N471" s="1"/>
    </row>
    <row r="472" spans="14:14" ht="15.75" customHeight="1" x14ac:dyDescent="0.25">
      <c r="N472" s="1"/>
    </row>
    <row r="473" spans="14:14" ht="15.75" customHeight="1" x14ac:dyDescent="0.25">
      <c r="N473" s="1"/>
    </row>
    <row r="474" spans="14:14" ht="15.75" customHeight="1" x14ac:dyDescent="0.25">
      <c r="N474" s="1"/>
    </row>
    <row r="475" spans="14:14" ht="15.75" customHeight="1" x14ac:dyDescent="0.25">
      <c r="N475" s="1"/>
    </row>
    <row r="476" spans="14:14" ht="15.75" customHeight="1" x14ac:dyDescent="0.25">
      <c r="N476" s="1"/>
    </row>
    <row r="477" spans="14:14" ht="15.75" customHeight="1" x14ac:dyDescent="0.25">
      <c r="N477" s="1"/>
    </row>
    <row r="478" spans="14:14" ht="15.75" customHeight="1" x14ac:dyDescent="0.25">
      <c r="N478" s="1"/>
    </row>
    <row r="479" spans="14:14" ht="15.75" customHeight="1" x14ac:dyDescent="0.25">
      <c r="N479" s="1"/>
    </row>
    <row r="480" spans="14:14" ht="15.75" customHeight="1" x14ac:dyDescent="0.25">
      <c r="N480" s="1"/>
    </row>
    <row r="481" spans="14:14" ht="15.75" customHeight="1" x14ac:dyDescent="0.25">
      <c r="N481" s="1"/>
    </row>
    <row r="482" spans="14:14" ht="15.75" customHeight="1" x14ac:dyDescent="0.25">
      <c r="N482" s="1"/>
    </row>
    <row r="483" spans="14:14" ht="15.75" customHeight="1" x14ac:dyDescent="0.25">
      <c r="N483" s="1"/>
    </row>
    <row r="484" spans="14:14" ht="15.75" customHeight="1" x14ac:dyDescent="0.25">
      <c r="N484" s="1"/>
    </row>
    <row r="485" spans="14:14" ht="15.75" customHeight="1" x14ac:dyDescent="0.25">
      <c r="N485" s="1"/>
    </row>
    <row r="486" spans="14:14" ht="15.75" customHeight="1" x14ac:dyDescent="0.25">
      <c r="N486" s="1"/>
    </row>
    <row r="487" spans="14:14" ht="15.75" customHeight="1" x14ac:dyDescent="0.25">
      <c r="N487" s="1"/>
    </row>
    <row r="488" spans="14:14" ht="15.75" customHeight="1" x14ac:dyDescent="0.25">
      <c r="N488" s="1"/>
    </row>
    <row r="489" spans="14:14" ht="15.75" customHeight="1" x14ac:dyDescent="0.25">
      <c r="N489" s="1"/>
    </row>
    <row r="490" spans="14:14" ht="15.75" customHeight="1" x14ac:dyDescent="0.25">
      <c r="N490" s="1"/>
    </row>
    <row r="491" spans="14:14" ht="15.75" customHeight="1" x14ac:dyDescent="0.25">
      <c r="N491" s="1"/>
    </row>
    <row r="492" spans="14:14" ht="15.75" customHeight="1" x14ac:dyDescent="0.25">
      <c r="N492" s="1"/>
    </row>
    <row r="493" spans="14:14" ht="15.75" customHeight="1" x14ac:dyDescent="0.25">
      <c r="N493" s="1"/>
    </row>
    <row r="494" spans="14:14" ht="15.75" customHeight="1" x14ac:dyDescent="0.25">
      <c r="N494" s="1"/>
    </row>
    <row r="495" spans="14:14" ht="15.75" customHeight="1" x14ac:dyDescent="0.25">
      <c r="N495" s="1"/>
    </row>
    <row r="496" spans="14:14" ht="15.75" customHeight="1" x14ac:dyDescent="0.25">
      <c r="N496" s="1"/>
    </row>
    <row r="497" spans="14:14" ht="15.75" customHeight="1" x14ac:dyDescent="0.25">
      <c r="N497" s="1"/>
    </row>
    <row r="498" spans="14:14" ht="15.75" customHeight="1" x14ac:dyDescent="0.25">
      <c r="N498" s="1"/>
    </row>
    <row r="499" spans="14:14" ht="15.75" customHeight="1" x14ac:dyDescent="0.25">
      <c r="N499" s="1"/>
    </row>
    <row r="500" spans="14:14" ht="15.75" customHeight="1" x14ac:dyDescent="0.25">
      <c r="N500" s="1"/>
    </row>
    <row r="501" spans="14:14" ht="15.75" customHeight="1" x14ac:dyDescent="0.25">
      <c r="N501" s="1"/>
    </row>
    <row r="502" spans="14:14" ht="15.75" customHeight="1" x14ac:dyDescent="0.25">
      <c r="N502" s="1"/>
    </row>
    <row r="503" spans="14:14" ht="15.75" customHeight="1" x14ac:dyDescent="0.25">
      <c r="N503" s="1"/>
    </row>
    <row r="504" spans="14:14" ht="15.75" customHeight="1" x14ac:dyDescent="0.25">
      <c r="N504" s="1"/>
    </row>
    <row r="505" spans="14:14" ht="15.75" customHeight="1" x14ac:dyDescent="0.25">
      <c r="N505" s="1"/>
    </row>
    <row r="506" spans="14:14" ht="15.75" customHeight="1" x14ac:dyDescent="0.25">
      <c r="N506" s="1"/>
    </row>
    <row r="507" spans="14:14" ht="15.75" customHeight="1" x14ac:dyDescent="0.25">
      <c r="N507" s="1"/>
    </row>
    <row r="508" spans="14:14" ht="15.75" customHeight="1" x14ac:dyDescent="0.25">
      <c r="N508" s="1"/>
    </row>
    <row r="509" spans="14:14" ht="15.75" customHeight="1" x14ac:dyDescent="0.25">
      <c r="N509" s="1"/>
    </row>
    <row r="510" spans="14:14" ht="15.75" customHeight="1" x14ac:dyDescent="0.25">
      <c r="N510" s="1"/>
    </row>
    <row r="511" spans="14:14" ht="15.75" customHeight="1" x14ac:dyDescent="0.25">
      <c r="N511" s="1"/>
    </row>
    <row r="512" spans="14:14" ht="15.75" customHeight="1" x14ac:dyDescent="0.25">
      <c r="N512" s="1"/>
    </row>
    <row r="513" spans="14:14" ht="15.75" customHeight="1" x14ac:dyDescent="0.25">
      <c r="N513" s="1"/>
    </row>
    <row r="514" spans="14:14" ht="15.75" customHeight="1" x14ac:dyDescent="0.25">
      <c r="N514" s="1"/>
    </row>
    <row r="515" spans="14:14" ht="15.75" customHeight="1" x14ac:dyDescent="0.25">
      <c r="N515" s="1"/>
    </row>
    <row r="516" spans="14:14" ht="15.75" customHeight="1" x14ac:dyDescent="0.25">
      <c r="N516" s="1"/>
    </row>
    <row r="517" spans="14:14" ht="15.75" customHeight="1" x14ac:dyDescent="0.25">
      <c r="N517" s="1"/>
    </row>
    <row r="518" spans="14:14" ht="15.75" customHeight="1" x14ac:dyDescent="0.25">
      <c r="N518" s="1"/>
    </row>
    <row r="519" spans="14:14" ht="15.75" customHeight="1" x14ac:dyDescent="0.25">
      <c r="N519" s="1"/>
    </row>
    <row r="520" spans="14:14" ht="15.75" customHeight="1" x14ac:dyDescent="0.25">
      <c r="N520" s="1"/>
    </row>
    <row r="521" spans="14:14" ht="15.75" customHeight="1" x14ac:dyDescent="0.25">
      <c r="N521" s="1"/>
    </row>
    <row r="522" spans="14:14" ht="15.75" customHeight="1" x14ac:dyDescent="0.25">
      <c r="N522" s="1"/>
    </row>
    <row r="523" spans="14:14" ht="15.75" customHeight="1" x14ac:dyDescent="0.25">
      <c r="N523" s="1"/>
    </row>
    <row r="524" spans="14:14" ht="15.75" customHeight="1" x14ac:dyDescent="0.25">
      <c r="N524" s="1"/>
    </row>
    <row r="525" spans="14:14" ht="15.75" customHeight="1" x14ac:dyDescent="0.25">
      <c r="N525" s="1"/>
    </row>
    <row r="526" spans="14:14" ht="15.75" customHeight="1" x14ac:dyDescent="0.25">
      <c r="N526" s="1"/>
    </row>
    <row r="527" spans="14:14" ht="15.75" customHeight="1" x14ac:dyDescent="0.25">
      <c r="N527" s="1"/>
    </row>
    <row r="528" spans="14:14" ht="15.75" customHeight="1" x14ac:dyDescent="0.25">
      <c r="N528" s="1"/>
    </row>
    <row r="529" spans="14:14" ht="15.75" customHeight="1" x14ac:dyDescent="0.25">
      <c r="N529" s="1"/>
    </row>
    <row r="530" spans="14:14" ht="15.75" customHeight="1" x14ac:dyDescent="0.25">
      <c r="N530" s="1"/>
    </row>
    <row r="531" spans="14:14" ht="15.75" customHeight="1" x14ac:dyDescent="0.25">
      <c r="N531" s="1"/>
    </row>
    <row r="532" spans="14:14" ht="15.75" customHeight="1" x14ac:dyDescent="0.25">
      <c r="N532" s="1"/>
    </row>
    <row r="533" spans="14:14" ht="15.75" customHeight="1" x14ac:dyDescent="0.25">
      <c r="N533" s="1"/>
    </row>
    <row r="534" spans="14:14" ht="15.75" customHeight="1" x14ac:dyDescent="0.25">
      <c r="N534" s="1"/>
    </row>
    <row r="535" spans="14:14" ht="15.75" customHeight="1" x14ac:dyDescent="0.25">
      <c r="N535" s="1"/>
    </row>
    <row r="536" spans="14:14" ht="15.75" customHeight="1" x14ac:dyDescent="0.25">
      <c r="N536" s="1"/>
    </row>
    <row r="537" spans="14:14" ht="15.75" customHeight="1" x14ac:dyDescent="0.25">
      <c r="N537" s="1"/>
    </row>
    <row r="538" spans="14:14" ht="15.75" customHeight="1" x14ac:dyDescent="0.25">
      <c r="N538" s="1"/>
    </row>
    <row r="539" spans="14:14" ht="15.75" customHeight="1" x14ac:dyDescent="0.25">
      <c r="N539" s="1"/>
    </row>
    <row r="540" spans="14:14" ht="15.75" customHeight="1" x14ac:dyDescent="0.25">
      <c r="N540" s="1"/>
    </row>
    <row r="541" spans="14:14" ht="15.75" customHeight="1" x14ac:dyDescent="0.25">
      <c r="N541" s="1"/>
    </row>
    <row r="542" spans="14:14" ht="15.75" customHeight="1" x14ac:dyDescent="0.25">
      <c r="N542" s="1"/>
    </row>
    <row r="543" spans="14:14" ht="15.75" customHeight="1" x14ac:dyDescent="0.25">
      <c r="N543" s="1"/>
    </row>
    <row r="544" spans="14:14" ht="15.75" customHeight="1" x14ac:dyDescent="0.25">
      <c r="N544" s="1"/>
    </row>
    <row r="545" spans="14:14" ht="15.75" customHeight="1" x14ac:dyDescent="0.25">
      <c r="N545" s="1"/>
    </row>
    <row r="546" spans="14:14" ht="15.75" customHeight="1" x14ac:dyDescent="0.25">
      <c r="N546" s="1"/>
    </row>
    <row r="547" spans="14:14" ht="15.75" customHeight="1" x14ac:dyDescent="0.25">
      <c r="N547" s="1"/>
    </row>
    <row r="548" spans="14:14" ht="15.75" customHeight="1" x14ac:dyDescent="0.25">
      <c r="N548" s="1"/>
    </row>
    <row r="549" spans="14:14" ht="15.75" customHeight="1" x14ac:dyDescent="0.25">
      <c r="N549" s="1"/>
    </row>
    <row r="550" spans="14:14" ht="15.75" customHeight="1" x14ac:dyDescent="0.25">
      <c r="N550" s="1"/>
    </row>
    <row r="551" spans="14:14" ht="15.75" customHeight="1" x14ac:dyDescent="0.25">
      <c r="N551" s="1"/>
    </row>
    <row r="552" spans="14:14" ht="15.75" customHeight="1" x14ac:dyDescent="0.25">
      <c r="N552" s="1"/>
    </row>
    <row r="553" spans="14:14" ht="15.75" customHeight="1" x14ac:dyDescent="0.25">
      <c r="N553" s="1"/>
    </row>
    <row r="554" spans="14:14" ht="15.75" customHeight="1" x14ac:dyDescent="0.25">
      <c r="N554" s="1"/>
    </row>
    <row r="555" spans="14:14" ht="15.75" customHeight="1" x14ac:dyDescent="0.25">
      <c r="N555" s="1"/>
    </row>
    <row r="556" spans="14:14" ht="15.75" customHeight="1" x14ac:dyDescent="0.25">
      <c r="N556" s="1"/>
    </row>
    <row r="557" spans="14:14" ht="15.75" customHeight="1" x14ac:dyDescent="0.25">
      <c r="N557" s="1"/>
    </row>
    <row r="558" spans="14:14" ht="15.75" customHeight="1" x14ac:dyDescent="0.25">
      <c r="N558" s="1"/>
    </row>
    <row r="559" spans="14:14" ht="15.75" customHeight="1" x14ac:dyDescent="0.25">
      <c r="N559" s="1"/>
    </row>
    <row r="560" spans="14:14" ht="15.75" customHeight="1" x14ac:dyDescent="0.25">
      <c r="N560" s="1"/>
    </row>
    <row r="561" spans="14:14" ht="15.75" customHeight="1" x14ac:dyDescent="0.25">
      <c r="N561" s="1"/>
    </row>
    <row r="562" spans="14:14" ht="15.75" customHeight="1" x14ac:dyDescent="0.25">
      <c r="N562" s="1"/>
    </row>
    <row r="563" spans="14:14" ht="15.75" customHeight="1" x14ac:dyDescent="0.25">
      <c r="N563" s="1"/>
    </row>
    <row r="564" spans="14:14" ht="15.75" customHeight="1" x14ac:dyDescent="0.25">
      <c r="N564" s="1"/>
    </row>
    <row r="565" spans="14:14" ht="15.75" customHeight="1" x14ac:dyDescent="0.25">
      <c r="N565" s="1"/>
    </row>
    <row r="566" spans="14:14" ht="15.75" customHeight="1" x14ac:dyDescent="0.25">
      <c r="N566" s="1"/>
    </row>
    <row r="567" spans="14:14" ht="15.75" customHeight="1" x14ac:dyDescent="0.25">
      <c r="N567" s="1"/>
    </row>
    <row r="568" spans="14:14" ht="15.75" customHeight="1" x14ac:dyDescent="0.25">
      <c r="N568" s="1"/>
    </row>
    <row r="569" spans="14:14" ht="15.75" customHeight="1" x14ac:dyDescent="0.25">
      <c r="N569" s="1"/>
    </row>
    <row r="570" spans="14:14" ht="15.75" customHeight="1" x14ac:dyDescent="0.25">
      <c r="N570" s="1"/>
    </row>
    <row r="571" spans="14:14" ht="15.75" customHeight="1" x14ac:dyDescent="0.25">
      <c r="N571" s="1"/>
    </row>
    <row r="572" spans="14:14" ht="15.75" customHeight="1" x14ac:dyDescent="0.25">
      <c r="N572" s="1"/>
    </row>
    <row r="573" spans="14:14" ht="15.75" customHeight="1" x14ac:dyDescent="0.25">
      <c r="N573" s="1"/>
    </row>
    <row r="574" spans="14:14" ht="15.75" customHeight="1" x14ac:dyDescent="0.25">
      <c r="N574" s="1"/>
    </row>
    <row r="575" spans="14:14" ht="15.75" customHeight="1" x14ac:dyDescent="0.25">
      <c r="N575" s="1"/>
    </row>
    <row r="576" spans="14:14" ht="15.75" customHeight="1" x14ac:dyDescent="0.25">
      <c r="N576" s="1"/>
    </row>
    <row r="577" spans="14:14" ht="15.75" customHeight="1" x14ac:dyDescent="0.25">
      <c r="N577" s="1"/>
    </row>
    <row r="578" spans="14:14" ht="15.75" customHeight="1" x14ac:dyDescent="0.25">
      <c r="N578" s="1"/>
    </row>
    <row r="579" spans="14:14" ht="15.75" customHeight="1" x14ac:dyDescent="0.25">
      <c r="N579" s="1"/>
    </row>
    <row r="580" spans="14:14" ht="15.75" customHeight="1" x14ac:dyDescent="0.25">
      <c r="N580" s="1"/>
    </row>
    <row r="581" spans="14:14" ht="15.75" customHeight="1" x14ac:dyDescent="0.25">
      <c r="N581" s="1"/>
    </row>
    <row r="582" spans="14:14" ht="15.75" customHeight="1" x14ac:dyDescent="0.25">
      <c r="N582" s="1"/>
    </row>
    <row r="583" spans="14:14" ht="15.75" customHeight="1" x14ac:dyDescent="0.25">
      <c r="N583" s="1"/>
    </row>
    <row r="584" spans="14:14" ht="15.75" customHeight="1" x14ac:dyDescent="0.25">
      <c r="N584" s="1"/>
    </row>
    <row r="585" spans="14:14" ht="15.75" customHeight="1" x14ac:dyDescent="0.25">
      <c r="N585" s="1"/>
    </row>
    <row r="586" spans="14:14" ht="15.75" customHeight="1" x14ac:dyDescent="0.25">
      <c r="N586" s="1"/>
    </row>
    <row r="587" spans="14:14" ht="15.75" customHeight="1" x14ac:dyDescent="0.25">
      <c r="N587" s="1"/>
    </row>
    <row r="588" spans="14:14" ht="15.75" customHeight="1" x14ac:dyDescent="0.25">
      <c r="N588" s="1"/>
    </row>
    <row r="589" spans="14:14" ht="15.75" customHeight="1" x14ac:dyDescent="0.25">
      <c r="N589" s="1"/>
    </row>
    <row r="590" spans="14:14" ht="15.75" customHeight="1" x14ac:dyDescent="0.25">
      <c r="N590" s="1"/>
    </row>
    <row r="591" spans="14:14" ht="15.75" customHeight="1" x14ac:dyDescent="0.25">
      <c r="N591" s="1"/>
    </row>
    <row r="592" spans="14:14" ht="15.75" customHeight="1" x14ac:dyDescent="0.25">
      <c r="N592" s="1"/>
    </row>
    <row r="593" spans="14:14" ht="15.75" customHeight="1" x14ac:dyDescent="0.25">
      <c r="N593" s="1"/>
    </row>
    <row r="594" spans="14:14" ht="15.75" customHeight="1" x14ac:dyDescent="0.25">
      <c r="N594" s="1"/>
    </row>
    <row r="595" spans="14:14" ht="15.75" customHeight="1" x14ac:dyDescent="0.25">
      <c r="N595" s="1"/>
    </row>
    <row r="596" spans="14:14" ht="15.75" customHeight="1" x14ac:dyDescent="0.25">
      <c r="N596" s="1"/>
    </row>
    <row r="597" spans="14:14" ht="15.75" customHeight="1" x14ac:dyDescent="0.25">
      <c r="N597" s="1"/>
    </row>
    <row r="598" spans="14:14" ht="15.75" customHeight="1" x14ac:dyDescent="0.25">
      <c r="N598" s="1"/>
    </row>
    <row r="599" spans="14:14" ht="15.75" customHeight="1" x14ac:dyDescent="0.25">
      <c r="N599" s="1"/>
    </row>
    <row r="600" spans="14:14" ht="15.75" customHeight="1" x14ac:dyDescent="0.25">
      <c r="N600" s="1"/>
    </row>
    <row r="601" spans="14:14" ht="15.75" customHeight="1" x14ac:dyDescent="0.25">
      <c r="N601" s="1"/>
    </row>
    <row r="602" spans="14:14" ht="15.75" customHeight="1" x14ac:dyDescent="0.25">
      <c r="N602" s="1"/>
    </row>
    <row r="603" spans="14:14" ht="15.75" customHeight="1" x14ac:dyDescent="0.25">
      <c r="N603" s="1"/>
    </row>
    <row r="604" spans="14:14" ht="15.75" customHeight="1" x14ac:dyDescent="0.25">
      <c r="N604" s="1"/>
    </row>
    <row r="605" spans="14:14" ht="15.75" customHeight="1" x14ac:dyDescent="0.25">
      <c r="N605" s="1"/>
    </row>
    <row r="606" spans="14:14" ht="15.75" customHeight="1" x14ac:dyDescent="0.25">
      <c r="N606" s="1"/>
    </row>
    <row r="607" spans="14:14" ht="15.75" customHeight="1" x14ac:dyDescent="0.25">
      <c r="N607" s="1"/>
    </row>
    <row r="608" spans="14:14" ht="15.75" customHeight="1" x14ac:dyDescent="0.25">
      <c r="N608" s="1"/>
    </row>
    <row r="609" spans="14:14" ht="15.75" customHeight="1" x14ac:dyDescent="0.25">
      <c r="N609" s="1"/>
    </row>
    <row r="610" spans="14:14" ht="15.75" customHeight="1" x14ac:dyDescent="0.25">
      <c r="N610" s="1"/>
    </row>
    <row r="611" spans="14:14" ht="15.75" customHeight="1" x14ac:dyDescent="0.25">
      <c r="N611" s="1"/>
    </row>
    <row r="612" spans="14:14" ht="15.75" customHeight="1" x14ac:dyDescent="0.25">
      <c r="N612" s="1"/>
    </row>
    <row r="613" spans="14:14" ht="15.75" customHeight="1" x14ac:dyDescent="0.25">
      <c r="N613" s="1"/>
    </row>
    <row r="614" spans="14:14" ht="15.75" customHeight="1" x14ac:dyDescent="0.25">
      <c r="N614" s="1"/>
    </row>
    <row r="615" spans="14:14" ht="15.75" customHeight="1" x14ac:dyDescent="0.25">
      <c r="N615" s="1"/>
    </row>
    <row r="616" spans="14:14" ht="15.75" customHeight="1" x14ac:dyDescent="0.25">
      <c r="N616" s="1"/>
    </row>
    <row r="617" spans="14:14" ht="15.75" customHeight="1" x14ac:dyDescent="0.25">
      <c r="N617" s="1"/>
    </row>
    <row r="618" spans="14:14" ht="15.75" customHeight="1" x14ac:dyDescent="0.25">
      <c r="N618" s="1"/>
    </row>
    <row r="619" spans="14:14" ht="15.75" customHeight="1" x14ac:dyDescent="0.25">
      <c r="N619" s="1"/>
    </row>
    <row r="620" spans="14:14" ht="15.75" customHeight="1" x14ac:dyDescent="0.25">
      <c r="N620" s="1"/>
    </row>
    <row r="621" spans="14:14" ht="15.75" customHeight="1" x14ac:dyDescent="0.25">
      <c r="N621" s="1"/>
    </row>
    <row r="622" spans="14:14" ht="15.75" customHeight="1" x14ac:dyDescent="0.25">
      <c r="N622" s="1"/>
    </row>
    <row r="623" spans="14:14" ht="15.75" customHeight="1" x14ac:dyDescent="0.25">
      <c r="N623" s="1"/>
    </row>
    <row r="624" spans="14:14" ht="15.75" customHeight="1" x14ac:dyDescent="0.25">
      <c r="N624" s="1"/>
    </row>
    <row r="625" spans="14:14" ht="15.75" customHeight="1" x14ac:dyDescent="0.25">
      <c r="N625" s="1"/>
    </row>
    <row r="626" spans="14:14" ht="15.75" customHeight="1" x14ac:dyDescent="0.25">
      <c r="N626" s="1"/>
    </row>
    <row r="627" spans="14:14" ht="15.75" customHeight="1" x14ac:dyDescent="0.25">
      <c r="N627" s="1"/>
    </row>
    <row r="628" spans="14:14" ht="15.75" customHeight="1" x14ac:dyDescent="0.25">
      <c r="N628" s="1"/>
    </row>
    <row r="629" spans="14:14" ht="15.75" customHeight="1" x14ac:dyDescent="0.25">
      <c r="N629" s="1"/>
    </row>
    <row r="630" spans="14:14" ht="15.75" customHeight="1" x14ac:dyDescent="0.25">
      <c r="N630" s="1"/>
    </row>
    <row r="631" spans="14:14" ht="15.75" customHeight="1" x14ac:dyDescent="0.25">
      <c r="N631" s="1"/>
    </row>
    <row r="632" spans="14:14" ht="15.75" customHeight="1" x14ac:dyDescent="0.25">
      <c r="N632" s="1"/>
    </row>
    <row r="633" spans="14:14" ht="15.75" customHeight="1" x14ac:dyDescent="0.25">
      <c r="N633" s="1"/>
    </row>
    <row r="634" spans="14:14" ht="15.75" customHeight="1" x14ac:dyDescent="0.25">
      <c r="N634" s="1"/>
    </row>
    <row r="635" spans="14:14" ht="15.75" customHeight="1" x14ac:dyDescent="0.25">
      <c r="N635" s="1"/>
    </row>
    <row r="636" spans="14:14" ht="15.75" customHeight="1" x14ac:dyDescent="0.25">
      <c r="N636" s="1"/>
    </row>
    <row r="637" spans="14:14" ht="15.75" customHeight="1" x14ac:dyDescent="0.25">
      <c r="N637" s="1"/>
    </row>
    <row r="638" spans="14:14" ht="15.75" customHeight="1" x14ac:dyDescent="0.25">
      <c r="N638" s="1"/>
    </row>
    <row r="639" spans="14:14" ht="15.75" customHeight="1" x14ac:dyDescent="0.25">
      <c r="N639" s="1"/>
    </row>
    <row r="640" spans="14:14" ht="15.75" customHeight="1" x14ac:dyDescent="0.25">
      <c r="N640" s="1"/>
    </row>
    <row r="641" spans="14:14" ht="15.75" customHeight="1" x14ac:dyDescent="0.25">
      <c r="N641" s="1"/>
    </row>
    <row r="642" spans="14:14" ht="15.75" customHeight="1" x14ac:dyDescent="0.25">
      <c r="N642" s="1"/>
    </row>
    <row r="643" spans="14:14" ht="15.75" customHeight="1" x14ac:dyDescent="0.25">
      <c r="N643" s="1"/>
    </row>
    <row r="644" spans="14:14" ht="15.75" customHeight="1" x14ac:dyDescent="0.25">
      <c r="N644" s="1"/>
    </row>
    <row r="645" spans="14:14" ht="15.75" customHeight="1" x14ac:dyDescent="0.25">
      <c r="N645" s="1"/>
    </row>
    <row r="646" spans="14:14" ht="15.75" customHeight="1" x14ac:dyDescent="0.25">
      <c r="N646" s="1"/>
    </row>
    <row r="647" spans="14:14" ht="15.75" customHeight="1" x14ac:dyDescent="0.25">
      <c r="N647" s="1"/>
    </row>
    <row r="648" spans="14:14" ht="15.75" customHeight="1" x14ac:dyDescent="0.25">
      <c r="N648" s="1"/>
    </row>
    <row r="649" spans="14:14" ht="15.75" customHeight="1" x14ac:dyDescent="0.25">
      <c r="N649" s="1"/>
    </row>
    <row r="650" spans="14:14" ht="15.75" customHeight="1" x14ac:dyDescent="0.25">
      <c r="N650" s="1"/>
    </row>
    <row r="651" spans="14:14" ht="15.75" customHeight="1" x14ac:dyDescent="0.25">
      <c r="N651" s="1"/>
    </row>
    <row r="652" spans="14:14" ht="15.75" customHeight="1" x14ac:dyDescent="0.25">
      <c r="N652" s="1"/>
    </row>
    <row r="653" spans="14:14" ht="15.75" customHeight="1" x14ac:dyDescent="0.25">
      <c r="N653" s="1"/>
    </row>
    <row r="654" spans="14:14" ht="15.75" customHeight="1" x14ac:dyDescent="0.25">
      <c r="N654" s="1"/>
    </row>
    <row r="655" spans="14:14" ht="15.75" customHeight="1" x14ac:dyDescent="0.25">
      <c r="N655" s="1"/>
    </row>
    <row r="656" spans="14:14" ht="15.75" customHeight="1" x14ac:dyDescent="0.25">
      <c r="N656" s="1"/>
    </row>
    <row r="657" spans="14:14" ht="15.75" customHeight="1" x14ac:dyDescent="0.25">
      <c r="N657" s="1"/>
    </row>
    <row r="658" spans="14:14" ht="15.75" customHeight="1" x14ac:dyDescent="0.25">
      <c r="N658" s="1"/>
    </row>
    <row r="659" spans="14:14" ht="15.75" customHeight="1" x14ac:dyDescent="0.25">
      <c r="N659" s="1"/>
    </row>
    <row r="660" spans="14:14" ht="15.75" customHeight="1" x14ac:dyDescent="0.25">
      <c r="N660" s="1"/>
    </row>
    <row r="661" spans="14:14" ht="15.75" customHeight="1" x14ac:dyDescent="0.25">
      <c r="N661" s="1"/>
    </row>
    <row r="662" spans="14:14" ht="15.75" customHeight="1" x14ac:dyDescent="0.25">
      <c r="N662" s="1"/>
    </row>
    <row r="663" spans="14:14" ht="15.75" customHeight="1" x14ac:dyDescent="0.25">
      <c r="N663" s="1"/>
    </row>
    <row r="664" spans="14:14" ht="15.75" customHeight="1" x14ac:dyDescent="0.25">
      <c r="N664" s="1"/>
    </row>
    <row r="665" spans="14:14" ht="15.75" customHeight="1" x14ac:dyDescent="0.25">
      <c r="N665" s="1"/>
    </row>
    <row r="666" spans="14:14" ht="15.75" customHeight="1" x14ac:dyDescent="0.25">
      <c r="N666" s="1"/>
    </row>
    <row r="667" spans="14:14" ht="15.75" customHeight="1" x14ac:dyDescent="0.25">
      <c r="N667" s="1"/>
    </row>
    <row r="668" spans="14:14" ht="15.75" customHeight="1" x14ac:dyDescent="0.25">
      <c r="N668" s="1"/>
    </row>
    <row r="669" spans="14:14" ht="15.75" customHeight="1" x14ac:dyDescent="0.25">
      <c r="N669" s="1"/>
    </row>
    <row r="670" spans="14:14" ht="15.75" customHeight="1" x14ac:dyDescent="0.25">
      <c r="N670" s="1"/>
    </row>
    <row r="671" spans="14:14" ht="15.75" customHeight="1" x14ac:dyDescent="0.25">
      <c r="N671" s="1"/>
    </row>
    <row r="672" spans="14:14" ht="15.75" customHeight="1" x14ac:dyDescent="0.25">
      <c r="N672" s="1"/>
    </row>
    <row r="673" spans="14:14" ht="15.75" customHeight="1" x14ac:dyDescent="0.25">
      <c r="N673" s="1"/>
    </row>
    <row r="674" spans="14:14" ht="15.75" customHeight="1" x14ac:dyDescent="0.25">
      <c r="N674" s="1"/>
    </row>
    <row r="675" spans="14:14" ht="15.75" customHeight="1" x14ac:dyDescent="0.25">
      <c r="N675" s="1"/>
    </row>
    <row r="676" spans="14:14" ht="15.75" customHeight="1" x14ac:dyDescent="0.25">
      <c r="N676" s="1"/>
    </row>
    <row r="677" spans="14:14" ht="15.75" customHeight="1" x14ac:dyDescent="0.25">
      <c r="N677" s="1"/>
    </row>
    <row r="678" spans="14:14" ht="15.75" customHeight="1" x14ac:dyDescent="0.25">
      <c r="N678" s="1"/>
    </row>
    <row r="679" spans="14:14" ht="15.75" customHeight="1" x14ac:dyDescent="0.25">
      <c r="N679" s="1"/>
    </row>
    <row r="680" spans="14:14" ht="15.75" customHeight="1" x14ac:dyDescent="0.25">
      <c r="N680" s="1"/>
    </row>
    <row r="681" spans="14:14" ht="15.75" customHeight="1" x14ac:dyDescent="0.25">
      <c r="N681" s="1"/>
    </row>
    <row r="682" spans="14:14" ht="15.75" customHeight="1" x14ac:dyDescent="0.25">
      <c r="N682" s="1"/>
    </row>
    <row r="683" spans="14:14" ht="15.75" customHeight="1" x14ac:dyDescent="0.25">
      <c r="N683" s="1"/>
    </row>
    <row r="684" spans="14:14" ht="15.75" customHeight="1" x14ac:dyDescent="0.25">
      <c r="N684" s="1"/>
    </row>
    <row r="685" spans="14:14" ht="15.75" customHeight="1" x14ac:dyDescent="0.25">
      <c r="N685" s="1"/>
    </row>
    <row r="686" spans="14:14" ht="15.75" customHeight="1" x14ac:dyDescent="0.25">
      <c r="N686" s="1"/>
    </row>
    <row r="687" spans="14:14" ht="15.75" customHeight="1" x14ac:dyDescent="0.25">
      <c r="N687" s="1"/>
    </row>
    <row r="688" spans="14:14" ht="15.75" customHeight="1" x14ac:dyDescent="0.25">
      <c r="N688" s="1"/>
    </row>
    <row r="689" spans="14:14" ht="15.75" customHeight="1" x14ac:dyDescent="0.25">
      <c r="N689" s="1"/>
    </row>
    <row r="690" spans="14:14" ht="15.75" customHeight="1" x14ac:dyDescent="0.25">
      <c r="N690" s="1"/>
    </row>
    <row r="691" spans="14:14" ht="15.75" customHeight="1" x14ac:dyDescent="0.25">
      <c r="N691" s="1"/>
    </row>
    <row r="692" spans="14:14" ht="15.75" customHeight="1" x14ac:dyDescent="0.25">
      <c r="N692" s="1"/>
    </row>
    <row r="693" spans="14:14" ht="15.75" customHeight="1" x14ac:dyDescent="0.25">
      <c r="N693" s="1"/>
    </row>
    <row r="694" spans="14:14" ht="15.75" customHeight="1" x14ac:dyDescent="0.25">
      <c r="N694" s="1"/>
    </row>
    <row r="695" spans="14:14" ht="15.75" customHeight="1" x14ac:dyDescent="0.25">
      <c r="N695" s="1"/>
    </row>
    <row r="696" spans="14:14" ht="15.75" customHeight="1" x14ac:dyDescent="0.25">
      <c r="N696" s="1"/>
    </row>
    <row r="697" spans="14:14" ht="15.75" customHeight="1" x14ac:dyDescent="0.25">
      <c r="N697" s="1"/>
    </row>
    <row r="698" spans="14:14" ht="15.75" customHeight="1" x14ac:dyDescent="0.25">
      <c r="N698" s="1"/>
    </row>
    <row r="699" spans="14:14" ht="15.75" customHeight="1" x14ac:dyDescent="0.25">
      <c r="N699" s="1"/>
    </row>
    <row r="700" spans="14:14" ht="15.75" customHeight="1" x14ac:dyDescent="0.25">
      <c r="N700" s="1"/>
    </row>
    <row r="701" spans="14:14" ht="15.75" customHeight="1" x14ac:dyDescent="0.25">
      <c r="N701" s="1"/>
    </row>
    <row r="702" spans="14:14" ht="15.75" customHeight="1" x14ac:dyDescent="0.25">
      <c r="N702" s="1"/>
    </row>
    <row r="703" spans="14:14" ht="15.75" customHeight="1" x14ac:dyDescent="0.25">
      <c r="N703" s="1"/>
    </row>
    <row r="704" spans="14:14" ht="15.75" customHeight="1" x14ac:dyDescent="0.25">
      <c r="N704" s="1"/>
    </row>
    <row r="705" spans="14:14" ht="15.75" customHeight="1" x14ac:dyDescent="0.25">
      <c r="N705" s="1"/>
    </row>
    <row r="706" spans="14:14" ht="15.75" customHeight="1" x14ac:dyDescent="0.25">
      <c r="N706" s="1"/>
    </row>
    <row r="707" spans="14:14" ht="15.75" customHeight="1" x14ac:dyDescent="0.25">
      <c r="N707" s="1"/>
    </row>
    <row r="708" spans="14:14" ht="15.75" customHeight="1" x14ac:dyDescent="0.25">
      <c r="N708" s="1"/>
    </row>
    <row r="709" spans="14:14" ht="15.75" customHeight="1" x14ac:dyDescent="0.25">
      <c r="N709" s="1"/>
    </row>
    <row r="710" spans="14:14" ht="15.75" customHeight="1" x14ac:dyDescent="0.25">
      <c r="N710" s="1"/>
    </row>
    <row r="711" spans="14:14" ht="15.75" customHeight="1" x14ac:dyDescent="0.25">
      <c r="N711" s="1"/>
    </row>
    <row r="712" spans="14:14" ht="15.75" customHeight="1" x14ac:dyDescent="0.25">
      <c r="N712" s="1"/>
    </row>
    <row r="713" spans="14:14" ht="15.75" customHeight="1" x14ac:dyDescent="0.25">
      <c r="N713" s="1"/>
    </row>
    <row r="714" spans="14:14" ht="15.75" customHeight="1" x14ac:dyDescent="0.25">
      <c r="N714" s="1"/>
    </row>
    <row r="715" spans="14:14" ht="15.75" customHeight="1" x14ac:dyDescent="0.25">
      <c r="N715" s="1"/>
    </row>
    <row r="716" spans="14:14" ht="15.75" customHeight="1" x14ac:dyDescent="0.25">
      <c r="N716" s="1"/>
    </row>
    <row r="717" spans="14:14" ht="15.75" customHeight="1" x14ac:dyDescent="0.25">
      <c r="N717" s="1"/>
    </row>
    <row r="718" spans="14:14" ht="15.75" customHeight="1" x14ac:dyDescent="0.25">
      <c r="N718" s="1"/>
    </row>
    <row r="719" spans="14:14" ht="15.75" customHeight="1" x14ac:dyDescent="0.25">
      <c r="N719" s="1"/>
    </row>
    <row r="720" spans="14:14" ht="15.75" customHeight="1" x14ac:dyDescent="0.25">
      <c r="N720" s="1"/>
    </row>
    <row r="721" spans="14:14" ht="15.75" customHeight="1" x14ac:dyDescent="0.25">
      <c r="N721" s="1"/>
    </row>
    <row r="722" spans="14:14" ht="15.75" customHeight="1" x14ac:dyDescent="0.25">
      <c r="N722" s="1"/>
    </row>
    <row r="723" spans="14:14" ht="15.75" customHeight="1" x14ac:dyDescent="0.25">
      <c r="N723" s="1"/>
    </row>
    <row r="724" spans="14:14" ht="15.75" customHeight="1" x14ac:dyDescent="0.25">
      <c r="N724" s="1"/>
    </row>
    <row r="725" spans="14:14" ht="15.75" customHeight="1" x14ac:dyDescent="0.25">
      <c r="N725" s="1"/>
    </row>
    <row r="726" spans="14:14" ht="15.75" customHeight="1" x14ac:dyDescent="0.25">
      <c r="N726" s="1"/>
    </row>
    <row r="727" spans="14:14" ht="15.75" customHeight="1" x14ac:dyDescent="0.25">
      <c r="N727" s="1"/>
    </row>
    <row r="728" spans="14:14" ht="15.75" customHeight="1" x14ac:dyDescent="0.25">
      <c r="N728" s="1"/>
    </row>
    <row r="729" spans="14:14" ht="15.75" customHeight="1" x14ac:dyDescent="0.25">
      <c r="N729" s="1"/>
    </row>
    <row r="730" spans="14:14" ht="15.75" customHeight="1" x14ac:dyDescent="0.25">
      <c r="N730" s="1"/>
    </row>
    <row r="731" spans="14:14" ht="15.75" customHeight="1" x14ac:dyDescent="0.25">
      <c r="N731" s="1"/>
    </row>
    <row r="732" spans="14:14" ht="15.75" customHeight="1" x14ac:dyDescent="0.25">
      <c r="N732" s="1"/>
    </row>
    <row r="733" spans="14:14" ht="15.75" customHeight="1" x14ac:dyDescent="0.25">
      <c r="N733" s="1"/>
    </row>
    <row r="734" spans="14:14" ht="15.75" customHeight="1" x14ac:dyDescent="0.25">
      <c r="N734" s="1"/>
    </row>
    <row r="735" spans="14:14" ht="15.75" customHeight="1" x14ac:dyDescent="0.25">
      <c r="N735" s="1"/>
    </row>
    <row r="736" spans="14:14" ht="15.75" customHeight="1" x14ac:dyDescent="0.25">
      <c r="N736" s="1"/>
    </row>
    <row r="737" spans="14:14" ht="15.75" customHeight="1" x14ac:dyDescent="0.25">
      <c r="N737" s="1"/>
    </row>
    <row r="738" spans="14:14" ht="15.75" customHeight="1" x14ac:dyDescent="0.25">
      <c r="N738" s="1"/>
    </row>
    <row r="739" spans="14:14" ht="15.75" customHeight="1" x14ac:dyDescent="0.25">
      <c r="N739" s="1"/>
    </row>
    <row r="740" spans="14:14" ht="15.75" customHeight="1" x14ac:dyDescent="0.25">
      <c r="N740" s="1"/>
    </row>
    <row r="741" spans="14:14" ht="15.75" customHeight="1" x14ac:dyDescent="0.25">
      <c r="N741" s="1"/>
    </row>
    <row r="742" spans="14:14" ht="15.75" customHeight="1" x14ac:dyDescent="0.25">
      <c r="N742" s="1"/>
    </row>
    <row r="743" spans="14:14" ht="15.75" customHeight="1" x14ac:dyDescent="0.25">
      <c r="N743" s="1"/>
    </row>
    <row r="744" spans="14:14" ht="15.75" customHeight="1" x14ac:dyDescent="0.25">
      <c r="N744" s="1"/>
    </row>
    <row r="745" spans="14:14" ht="15.75" customHeight="1" x14ac:dyDescent="0.25">
      <c r="N745" s="1"/>
    </row>
    <row r="746" spans="14:14" ht="15.75" customHeight="1" x14ac:dyDescent="0.25">
      <c r="N746" s="1"/>
    </row>
    <row r="747" spans="14:14" ht="15.75" customHeight="1" x14ac:dyDescent="0.25">
      <c r="N747" s="1"/>
    </row>
    <row r="748" spans="14:14" ht="15.75" customHeight="1" x14ac:dyDescent="0.25">
      <c r="N748" s="1"/>
    </row>
    <row r="749" spans="14:14" ht="15.75" customHeight="1" x14ac:dyDescent="0.25">
      <c r="N749" s="1"/>
    </row>
    <row r="750" spans="14:14" ht="15.75" customHeight="1" x14ac:dyDescent="0.25">
      <c r="N750" s="1"/>
    </row>
    <row r="751" spans="14:14" ht="15.75" customHeight="1" x14ac:dyDescent="0.25">
      <c r="N751" s="1"/>
    </row>
    <row r="752" spans="14:14" ht="15.75" customHeight="1" x14ac:dyDescent="0.25">
      <c r="N752" s="1"/>
    </row>
    <row r="753" spans="14:14" ht="15.75" customHeight="1" x14ac:dyDescent="0.25">
      <c r="N753" s="1"/>
    </row>
    <row r="754" spans="14:14" ht="15.75" customHeight="1" x14ac:dyDescent="0.25">
      <c r="N754" s="1"/>
    </row>
    <row r="755" spans="14:14" ht="15.75" customHeight="1" x14ac:dyDescent="0.25">
      <c r="N755" s="1"/>
    </row>
    <row r="756" spans="14:14" ht="15.75" customHeight="1" x14ac:dyDescent="0.25">
      <c r="N756" s="1"/>
    </row>
    <row r="757" spans="14:14" ht="15.75" customHeight="1" x14ac:dyDescent="0.25">
      <c r="N757" s="1"/>
    </row>
    <row r="758" spans="14:14" ht="15.75" customHeight="1" x14ac:dyDescent="0.25">
      <c r="N758" s="1"/>
    </row>
    <row r="759" spans="14:14" ht="15.75" customHeight="1" x14ac:dyDescent="0.25">
      <c r="N759" s="1"/>
    </row>
    <row r="760" spans="14:14" ht="15.75" customHeight="1" x14ac:dyDescent="0.25">
      <c r="N760" s="1"/>
    </row>
    <row r="761" spans="14:14" ht="15.75" customHeight="1" x14ac:dyDescent="0.25">
      <c r="N761" s="1"/>
    </row>
    <row r="762" spans="14:14" ht="15.75" customHeight="1" x14ac:dyDescent="0.25">
      <c r="N762" s="1"/>
    </row>
    <row r="763" spans="14:14" ht="15.75" customHeight="1" x14ac:dyDescent="0.25">
      <c r="N763" s="1"/>
    </row>
    <row r="764" spans="14:14" ht="15.75" customHeight="1" x14ac:dyDescent="0.25">
      <c r="N764" s="1"/>
    </row>
    <row r="765" spans="14:14" ht="15.75" customHeight="1" x14ac:dyDescent="0.25">
      <c r="N765" s="1"/>
    </row>
    <row r="766" spans="14:14" ht="15.75" customHeight="1" x14ac:dyDescent="0.25">
      <c r="N766" s="1"/>
    </row>
    <row r="767" spans="14:14" ht="15.75" customHeight="1" x14ac:dyDescent="0.25">
      <c r="N767" s="1"/>
    </row>
    <row r="768" spans="14:14" ht="15.75" customHeight="1" x14ac:dyDescent="0.25">
      <c r="N768" s="1"/>
    </row>
    <row r="769" spans="14:14" ht="15.75" customHeight="1" x14ac:dyDescent="0.25">
      <c r="N769" s="1"/>
    </row>
    <row r="770" spans="14:14" ht="15.75" customHeight="1" x14ac:dyDescent="0.25">
      <c r="N770" s="1"/>
    </row>
    <row r="771" spans="14:14" ht="15.75" customHeight="1" x14ac:dyDescent="0.25">
      <c r="N771" s="1"/>
    </row>
    <row r="772" spans="14:14" ht="15.75" customHeight="1" x14ac:dyDescent="0.25">
      <c r="N772" s="1"/>
    </row>
    <row r="773" spans="14:14" ht="15.75" customHeight="1" x14ac:dyDescent="0.25">
      <c r="N773" s="1"/>
    </row>
    <row r="774" spans="14:14" ht="15.75" customHeight="1" x14ac:dyDescent="0.25">
      <c r="N774" s="1"/>
    </row>
    <row r="775" spans="14:14" ht="15.75" customHeight="1" x14ac:dyDescent="0.25">
      <c r="N775" s="1"/>
    </row>
    <row r="776" spans="14:14" ht="15.75" customHeight="1" x14ac:dyDescent="0.25">
      <c r="N776" s="1"/>
    </row>
    <row r="777" spans="14:14" ht="15.75" customHeight="1" x14ac:dyDescent="0.25">
      <c r="N777" s="1"/>
    </row>
    <row r="778" spans="14:14" ht="15.75" customHeight="1" x14ac:dyDescent="0.25">
      <c r="N778" s="1"/>
    </row>
    <row r="779" spans="14:14" ht="15.75" customHeight="1" x14ac:dyDescent="0.25">
      <c r="N779" s="1"/>
    </row>
    <row r="780" spans="14:14" ht="15.75" customHeight="1" x14ac:dyDescent="0.25">
      <c r="N780" s="1"/>
    </row>
    <row r="781" spans="14:14" ht="15.75" customHeight="1" x14ac:dyDescent="0.25">
      <c r="N781" s="1"/>
    </row>
    <row r="782" spans="14:14" ht="15.75" customHeight="1" x14ac:dyDescent="0.25">
      <c r="N782" s="1"/>
    </row>
    <row r="783" spans="14:14" ht="15.75" customHeight="1" x14ac:dyDescent="0.25">
      <c r="N783" s="1"/>
    </row>
    <row r="784" spans="14:14" ht="15.75" customHeight="1" x14ac:dyDescent="0.25">
      <c r="N784" s="1"/>
    </row>
    <row r="785" spans="14:14" ht="15.75" customHeight="1" x14ac:dyDescent="0.25">
      <c r="N785" s="1"/>
    </row>
    <row r="786" spans="14:14" ht="15.75" customHeight="1" x14ac:dyDescent="0.25">
      <c r="N786" s="1"/>
    </row>
    <row r="787" spans="14:14" ht="15.75" customHeight="1" x14ac:dyDescent="0.25">
      <c r="N787" s="1"/>
    </row>
    <row r="788" spans="14:14" ht="15.75" customHeight="1" x14ac:dyDescent="0.25">
      <c r="N788" s="1"/>
    </row>
    <row r="789" spans="14:14" ht="15.75" customHeight="1" x14ac:dyDescent="0.25">
      <c r="N789" s="1"/>
    </row>
    <row r="790" spans="14:14" ht="15.75" customHeight="1" x14ac:dyDescent="0.25">
      <c r="N790" s="1"/>
    </row>
    <row r="791" spans="14:14" ht="15.75" customHeight="1" x14ac:dyDescent="0.25">
      <c r="N791" s="1"/>
    </row>
    <row r="792" spans="14:14" ht="15.75" customHeight="1" x14ac:dyDescent="0.25">
      <c r="N792" s="1"/>
    </row>
    <row r="793" spans="14:14" ht="15.75" customHeight="1" x14ac:dyDescent="0.25">
      <c r="N793" s="1"/>
    </row>
    <row r="794" spans="14:14" ht="15.75" customHeight="1" x14ac:dyDescent="0.25">
      <c r="N794" s="1"/>
    </row>
    <row r="795" spans="14:14" ht="15.75" customHeight="1" x14ac:dyDescent="0.25">
      <c r="N795" s="1"/>
    </row>
    <row r="796" spans="14:14" ht="15.75" customHeight="1" x14ac:dyDescent="0.25">
      <c r="N796" s="1"/>
    </row>
    <row r="797" spans="14:14" ht="15.75" customHeight="1" x14ac:dyDescent="0.25">
      <c r="N797" s="1"/>
    </row>
    <row r="798" spans="14:14" ht="15.75" customHeight="1" x14ac:dyDescent="0.25">
      <c r="N798" s="1"/>
    </row>
    <row r="799" spans="14:14" ht="15.75" customHeight="1" x14ac:dyDescent="0.25">
      <c r="N799" s="1"/>
    </row>
    <row r="800" spans="14:14" ht="15.75" customHeight="1" x14ac:dyDescent="0.25">
      <c r="N800" s="1"/>
    </row>
    <row r="801" spans="14:14" ht="15.75" customHeight="1" x14ac:dyDescent="0.25">
      <c r="N801" s="1"/>
    </row>
    <row r="802" spans="14:14" ht="15.75" customHeight="1" x14ac:dyDescent="0.25">
      <c r="N802" s="1"/>
    </row>
    <row r="803" spans="14:14" ht="15.75" customHeight="1" x14ac:dyDescent="0.25">
      <c r="N803" s="1"/>
    </row>
    <row r="804" spans="14:14" ht="15.75" customHeight="1" x14ac:dyDescent="0.25">
      <c r="N804" s="1"/>
    </row>
    <row r="805" spans="14:14" ht="15.75" customHeight="1" x14ac:dyDescent="0.25">
      <c r="N805" s="1"/>
    </row>
    <row r="806" spans="14:14" ht="15.75" customHeight="1" x14ac:dyDescent="0.25">
      <c r="N806" s="1"/>
    </row>
    <row r="807" spans="14:14" ht="15.75" customHeight="1" x14ac:dyDescent="0.25">
      <c r="N807" s="1"/>
    </row>
    <row r="808" spans="14:14" ht="15.75" customHeight="1" x14ac:dyDescent="0.25">
      <c r="N808" s="1"/>
    </row>
    <row r="809" spans="14:14" ht="15.75" customHeight="1" x14ac:dyDescent="0.25">
      <c r="N809" s="1"/>
    </row>
    <row r="810" spans="14:14" ht="15.75" customHeight="1" x14ac:dyDescent="0.25">
      <c r="N810" s="1"/>
    </row>
    <row r="811" spans="14:14" ht="15.75" customHeight="1" x14ac:dyDescent="0.25">
      <c r="N811" s="1"/>
    </row>
    <row r="812" spans="14:14" ht="15.75" customHeight="1" x14ac:dyDescent="0.25">
      <c r="N812" s="1"/>
    </row>
    <row r="813" spans="14:14" ht="15.75" customHeight="1" x14ac:dyDescent="0.25">
      <c r="N813" s="1"/>
    </row>
    <row r="814" spans="14:14" ht="15.75" customHeight="1" x14ac:dyDescent="0.25">
      <c r="N814" s="1"/>
    </row>
    <row r="815" spans="14:14" ht="15.75" customHeight="1" x14ac:dyDescent="0.25">
      <c r="N815" s="1"/>
    </row>
    <row r="816" spans="14:14" ht="15.75" customHeight="1" x14ac:dyDescent="0.25">
      <c r="N816" s="1"/>
    </row>
    <row r="817" spans="14:14" ht="15.75" customHeight="1" x14ac:dyDescent="0.25">
      <c r="N817" s="1"/>
    </row>
    <row r="818" spans="14:14" ht="15.75" customHeight="1" x14ac:dyDescent="0.25">
      <c r="N818" s="1"/>
    </row>
    <row r="819" spans="14:14" ht="15.75" customHeight="1" x14ac:dyDescent="0.25">
      <c r="N819" s="1"/>
    </row>
    <row r="820" spans="14:14" ht="15.75" customHeight="1" x14ac:dyDescent="0.25">
      <c r="N820" s="1"/>
    </row>
    <row r="821" spans="14:14" ht="15.75" customHeight="1" x14ac:dyDescent="0.25">
      <c r="N821" s="1"/>
    </row>
    <row r="822" spans="14:14" ht="15.75" customHeight="1" x14ac:dyDescent="0.25">
      <c r="N822" s="1"/>
    </row>
    <row r="823" spans="14:14" ht="15.75" customHeight="1" x14ac:dyDescent="0.25">
      <c r="N823" s="1"/>
    </row>
    <row r="824" spans="14:14" ht="15.75" customHeight="1" x14ac:dyDescent="0.25">
      <c r="N824" s="1"/>
    </row>
    <row r="825" spans="14:14" ht="15.75" customHeight="1" x14ac:dyDescent="0.25">
      <c r="N825" s="1"/>
    </row>
    <row r="826" spans="14:14" ht="15.75" customHeight="1" x14ac:dyDescent="0.25">
      <c r="N826" s="1"/>
    </row>
    <row r="827" spans="14:14" ht="15.75" customHeight="1" x14ac:dyDescent="0.25">
      <c r="N827" s="1"/>
    </row>
    <row r="828" spans="14:14" ht="15.75" customHeight="1" x14ac:dyDescent="0.25">
      <c r="N828" s="1"/>
    </row>
    <row r="829" spans="14:14" ht="15.75" customHeight="1" x14ac:dyDescent="0.25">
      <c r="N829" s="1"/>
    </row>
    <row r="830" spans="14:14" ht="15.75" customHeight="1" x14ac:dyDescent="0.25">
      <c r="N830" s="1"/>
    </row>
    <row r="831" spans="14:14" ht="15.75" customHeight="1" x14ac:dyDescent="0.25">
      <c r="N831" s="1"/>
    </row>
    <row r="832" spans="14:14" ht="15.75" customHeight="1" x14ac:dyDescent="0.25">
      <c r="N832" s="1"/>
    </row>
    <row r="833" spans="14:14" ht="15.75" customHeight="1" x14ac:dyDescent="0.25">
      <c r="N833" s="1"/>
    </row>
    <row r="834" spans="14:14" ht="15.75" customHeight="1" x14ac:dyDescent="0.25">
      <c r="N834" s="1"/>
    </row>
    <row r="835" spans="14:14" ht="15.75" customHeight="1" x14ac:dyDescent="0.25">
      <c r="N835" s="1"/>
    </row>
    <row r="836" spans="14:14" ht="15.75" customHeight="1" x14ac:dyDescent="0.25">
      <c r="N836" s="1"/>
    </row>
    <row r="837" spans="14:14" ht="15.75" customHeight="1" x14ac:dyDescent="0.25">
      <c r="N837" s="1"/>
    </row>
    <row r="838" spans="14:14" ht="15.75" customHeight="1" x14ac:dyDescent="0.25">
      <c r="N838" s="1"/>
    </row>
    <row r="839" spans="14:14" ht="15.75" customHeight="1" x14ac:dyDescent="0.25">
      <c r="N839" s="1"/>
    </row>
    <row r="840" spans="14:14" ht="15.75" customHeight="1" x14ac:dyDescent="0.25">
      <c r="N840" s="1"/>
    </row>
    <row r="841" spans="14:14" ht="15.75" customHeight="1" x14ac:dyDescent="0.25">
      <c r="N841" s="1"/>
    </row>
    <row r="842" spans="14:14" ht="15.75" customHeight="1" x14ac:dyDescent="0.25">
      <c r="N842" s="1"/>
    </row>
    <row r="843" spans="14:14" ht="15.75" customHeight="1" x14ac:dyDescent="0.25">
      <c r="N843" s="1"/>
    </row>
    <row r="844" spans="14:14" ht="15.75" customHeight="1" x14ac:dyDescent="0.25">
      <c r="N844" s="1"/>
    </row>
    <row r="845" spans="14:14" ht="15.75" customHeight="1" x14ac:dyDescent="0.25">
      <c r="N845" s="1"/>
    </row>
    <row r="846" spans="14:14" ht="15.75" customHeight="1" x14ac:dyDescent="0.25">
      <c r="N846" s="1"/>
    </row>
    <row r="847" spans="14:14" ht="15.75" customHeight="1" x14ac:dyDescent="0.25">
      <c r="N847" s="1"/>
    </row>
    <row r="848" spans="14:14" ht="15.75" customHeight="1" x14ac:dyDescent="0.25">
      <c r="N848" s="1"/>
    </row>
    <row r="849" spans="14:14" ht="15.75" customHeight="1" x14ac:dyDescent="0.25">
      <c r="N849" s="1"/>
    </row>
    <row r="850" spans="14:14" ht="15.75" customHeight="1" x14ac:dyDescent="0.25">
      <c r="N850" s="1"/>
    </row>
    <row r="851" spans="14:14" ht="15.75" customHeight="1" x14ac:dyDescent="0.25">
      <c r="N851" s="1"/>
    </row>
    <row r="852" spans="14:14" ht="15.75" customHeight="1" x14ac:dyDescent="0.25">
      <c r="N852" s="1"/>
    </row>
    <row r="853" spans="14:14" ht="15.75" customHeight="1" x14ac:dyDescent="0.25">
      <c r="N853" s="1"/>
    </row>
    <row r="854" spans="14:14" ht="15.75" customHeight="1" x14ac:dyDescent="0.25">
      <c r="N854" s="1"/>
    </row>
    <row r="855" spans="14:14" ht="15.75" customHeight="1" x14ac:dyDescent="0.25">
      <c r="N855" s="1"/>
    </row>
    <row r="856" spans="14:14" ht="15.75" customHeight="1" x14ac:dyDescent="0.25">
      <c r="N856" s="1"/>
    </row>
    <row r="857" spans="14:14" ht="15.75" customHeight="1" x14ac:dyDescent="0.25">
      <c r="N857" s="1"/>
    </row>
    <row r="858" spans="14:14" ht="15.75" customHeight="1" x14ac:dyDescent="0.25">
      <c r="N858" s="1"/>
    </row>
    <row r="859" spans="14:14" ht="15.75" customHeight="1" x14ac:dyDescent="0.25">
      <c r="N859" s="1"/>
    </row>
    <row r="860" spans="14:14" ht="15.75" customHeight="1" x14ac:dyDescent="0.25">
      <c r="N860" s="1"/>
    </row>
    <row r="861" spans="14:14" ht="15.75" customHeight="1" x14ac:dyDescent="0.25">
      <c r="N861" s="1"/>
    </row>
    <row r="862" spans="14:14" ht="15.75" customHeight="1" x14ac:dyDescent="0.25">
      <c r="N862" s="1"/>
    </row>
    <row r="863" spans="14:14" ht="15.75" customHeight="1" x14ac:dyDescent="0.25">
      <c r="N863" s="1"/>
    </row>
    <row r="864" spans="14:14" ht="15.75" customHeight="1" x14ac:dyDescent="0.25">
      <c r="N864" s="1"/>
    </row>
    <row r="865" spans="14:14" ht="15.75" customHeight="1" x14ac:dyDescent="0.25">
      <c r="N865" s="1"/>
    </row>
    <row r="866" spans="14:14" ht="15.75" customHeight="1" x14ac:dyDescent="0.25">
      <c r="N866" s="1"/>
    </row>
    <row r="867" spans="14:14" ht="15.75" customHeight="1" x14ac:dyDescent="0.25">
      <c r="N867" s="1"/>
    </row>
    <row r="868" spans="14:14" ht="15.75" customHeight="1" x14ac:dyDescent="0.25">
      <c r="N868" s="1"/>
    </row>
    <row r="869" spans="14:14" ht="15.75" customHeight="1" x14ac:dyDescent="0.25">
      <c r="N869" s="1"/>
    </row>
    <row r="870" spans="14:14" ht="15.75" customHeight="1" x14ac:dyDescent="0.25">
      <c r="N870" s="1"/>
    </row>
    <row r="871" spans="14:14" ht="15.75" customHeight="1" x14ac:dyDescent="0.25">
      <c r="N871" s="1"/>
    </row>
    <row r="872" spans="14:14" ht="15.75" customHeight="1" x14ac:dyDescent="0.25">
      <c r="N872" s="1"/>
    </row>
    <row r="873" spans="14:14" ht="15.75" customHeight="1" x14ac:dyDescent="0.25">
      <c r="N873" s="1"/>
    </row>
    <row r="874" spans="14:14" ht="15.75" customHeight="1" x14ac:dyDescent="0.25">
      <c r="N874" s="1"/>
    </row>
    <row r="875" spans="14:14" ht="15.75" customHeight="1" x14ac:dyDescent="0.25">
      <c r="N875" s="1"/>
    </row>
    <row r="876" spans="14:14" ht="15.75" customHeight="1" x14ac:dyDescent="0.25">
      <c r="N876" s="1"/>
    </row>
    <row r="877" spans="14:14" ht="15.75" customHeight="1" x14ac:dyDescent="0.25">
      <c r="N877" s="1"/>
    </row>
    <row r="878" spans="14:14" ht="15.75" customHeight="1" x14ac:dyDescent="0.25">
      <c r="N878" s="1"/>
    </row>
    <row r="879" spans="14:14" ht="15.75" customHeight="1" x14ac:dyDescent="0.25">
      <c r="N879" s="1"/>
    </row>
    <row r="880" spans="14:14" ht="15.75" customHeight="1" x14ac:dyDescent="0.25">
      <c r="N880" s="1"/>
    </row>
    <row r="881" spans="14:14" ht="15.75" customHeight="1" x14ac:dyDescent="0.25">
      <c r="N881" s="1"/>
    </row>
    <row r="882" spans="14:14" ht="15.75" customHeight="1" x14ac:dyDescent="0.25">
      <c r="N882" s="1"/>
    </row>
    <row r="883" spans="14:14" ht="15.75" customHeight="1" x14ac:dyDescent="0.25">
      <c r="N883" s="1"/>
    </row>
    <row r="884" spans="14:14" ht="15.75" customHeight="1" x14ac:dyDescent="0.25">
      <c r="N884" s="1"/>
    </row>
    <row r="885" spans="14:14" ht="15.75" customHeight="1" x14ac:dyDescent="0.25">
      <c r="N885" s="1"/>
    </row>
    <row r="886" spans="14:14" ht="15.75" customHeight="1" x14ac:dyDescent="0.25">
      <c r="N886" s="1"/>
    </row>
    <row r="887" spans="14:14" ht="15.75" customHeight="1" x14ac:dyDescent="0.25">
      <c r="N887" s="1"/>
    </row>
    <row r="888" spans="14:14" ht="15.75" customHeight="1" x14ac:dyDescent="0.25">
      <c r="N888" s="1"/>
    </row>
    <row r="889" spans="14:14" ht="15.75" customHeight="1" x14ac:dyDescent="0.25">
      <c r="N889" s="1"/>
    </row>
    <row r="890" spans="14:14" ht="15.75" customHeight="1" x14ac:dyDescent="0.25">
      <c r="N890" s="1"/>
    </row>
    <row r="891" spans="14:14" ht="15.75" customHeight="1" x14ac:dyDescent="0.25">
      <c r="N891" s="1"/>
    </row>
    <row r="892" spans="14:14" ht="15.75" customHeight="1" x14ac:dyDescent="0.25">
      <c r="N892" s="1"/>
    </row>
    <row r="893" spans="14:14" ht="15.75" customHeight="1" x14ac:dyDescent="0.25">
      <c r="N893" s="1"/>
    </row>
    <row r="894" spans="14:14" ht="15.75" customHeight="1" x14ac:dyDescent="0.25">
      <c r="N894" s="1"/>
    </row>
    <row r="895" spans="14:14" ht="15.75" customHeight="1" x14ac:dyDescent="0.25">
      <c r="N895" s="1"/>
    </row>
    <row r="896" spans="14:14" ht="15.75" customHeight="1" x14ac:dyDescent="0.25">
      <c r="N896" s="1"/>
    </row>
    <row r="897" spans="14:14" ht="15.75" customHeight="1" x14ac:dyDescent="0.25">
      <c r="N897" s="1"/>
    </row>
    <row r="898" spans="14:14" ht="15.75" customHeight="1" x14ac:dyDescent="0.25">
      <c r="N898" s="1"/>
    </row>
    <row r="899" spans="14:14" ht="15.75" customHeight="1" x14ac:dyDescent="0.25">
      <c r="N899" s="1"/>
    </row>
    <row r="900" spans="14:14" ht="15.75" customHeight="1" x14ac:dyDescent="0.25">
      <c r="N900" s="1"/>
    </row>
    <row r="901" spans="14:14" ht="15.75" customHeight="1" x14ac:dyDescent="0.25">
      <c r="N901" s="1"/>
    </row>
    <row r="902" spans="14:14" ht="15.75" customHeight="1" x14ac:dyDescent="0.25">
      <c r="N902" s="1"/>
    </row>
    <row r="903" spans="14:14" ht="15.75" customHeight="1" x14ac:dyDescent="0.25">
      <c r="N903" s="1"/>
    </row>
    <row r="904" spans="14:14" ht="15.75" customHeight="1" x14ac:dyDescent="0.25">
      <c r="N904" s="1"/>
    </row>
    <row r="905" spans="14:14" ht="15.75" customHeight="1" x14ac:dyDescent="0.25">
      <c r="N905" s="1"/>
    </row>
    <row r="906" spans="14:14" ht="15.75" customHeight="1" x14ac:dyDescent="0.25">
      <c r="N906" s="1"/>
    </row>
    <row r="907" spans="14:14" ht="15.75" customHeight="1" x14ac:dyDescent="0.25">
      <c r="N907" s="1"/>
    </row>
    <row r="908" spans="14:14" ht="15.75" customHeight="1" x14ac:dyDescent="0.25">
      <c r="N908" s="1"/>
    </row>
    <row r="909" spans="14:14" ht="15.75" customHeight="1" x14ac:dyDescent="0.25">
      <c r="N909" s="1"/>
    </row>
    <row r="910" spans="14:14" ht="15.75" customHeight="1" x14ac:dyDescent="0.25">
      <c r="N910" s="1"/>
    </row>
    <row r="911" spans="14:14" ht="15.75" customHeight="1" x14ac:dyDescent="0.25">
      <c r="N911" s="1"/>
    </row>
    <row r="912" spans="14:14" ht="15.75" customHeight="1" x14ac:dyDescent="0.25">
      <c r="N912" s="1"/>
    </row>
    <row r="913" spans="14:14" ht="15.75" customHeight="1" x14ac:dyDescent="0.25">
      <c r="N913" s="1"/>
    </row>
    <row r="914" spans="14:14" ht="15.75" customHeight="1" x14ac:dyDescent="0.25">
      <c r="N914" s="1"/>
    </row>
    <row r="915" spans="14:14" ht="15.75" customHeight="1" x14ac:dyDescent="0.25">
      <c r="N915" s="1"/>
    </row>
    <row r="916" spans="14:14" ht="15.75" customHeight="1" x14ac:dyDescent="0.25">
      <c r="N916" s="1"/>
    </row>
    <row r="917" spans="14:14" ht="15.75" customHeight="1" x14ac:dyDescent="0.25">
      <c r="N917" s="1"/>
    </row>
    <row r="918" spans="14:14" ht="15.75" customHeight="1" x14ac:dyDescent="0.25">
      <c r="N918" s="1"/>
    </row>
    <row r="919" spans="14:14" ht="15.75" customHeight="1" x14ac:dyDescent="0.25">
      <c r="N919" s="1"/>
    </row>
    <row r="920" spans="14:14" ht="15.75" customHeight="1" x14ac:dyDescent="0.25">
      <c r="N920" s="1"/>
    </row>
    <row r="921" spans="14:14" ht="15.75" customHeight="1" x14ac:dyDescent="0.25">
      <c r="N921" s="1"/>
    </row>
    <row r="922" spans="14:14" ht="15.75" customHeight="1" x14ac:dyDescent="0.25">
      <c r="N922" s="1"/>
    </row>
    <row r="923" spans="14:14" ht="15.75" customHeight="1" x14ac:dyDescent="0.25">
      <c r="N923" s="1"/>
    </row>
    <row r="924" spans="14:14" ht="15.75" customHeight="1" x14ac:dyDescent="0.25">
      <c r="N924" s="1"/>
    </row>
    <row r="925" spans="14:14" ht="15.75" customHeight="1" x14ac:dyDescent="0.25">
      <c r="N925" s="1"/>
    </row>
    <row r="926" spans="14:14" ht="15.75" customHeight="1" x14ac:dyDescent="0.25">
      <c r="N926" s="1"/>
    </row>
    <row r="927" spans="14:14" ht="15.75" customHeight="1" x14ac:dyDescent="0.25">
      <c r="N927" s="1"/>
    </row>
    <row r="928" spans="14:14" ht="15.75" customHeight="1" x14ac:dyDescent="0.25">
      <c r="N928" s="1"/>
    </row>
    <row r="929" spans="14:14" ht="15.75" customHeight="1" x14ac:dyDescent="0.25">
      <c r="N929" s="1"/>
    </row>
    <row r="930" spans="14:14" ht="15.75" customHeight="1" x14ac:dyDescent="0.25">
      <c r="N930" s="1"/>
    </row>
    <row r="931" spans="14:14" ht="15.75" customHeight="1" x14ac:dyDescent="0.25">
      <c r="N931" s="1"/>
    </row>
    <row r="932" spans="14:14" ht="15.75" customHeight="1" x14ac:dyDescent="0.25">
      <c r="N932" s="1"/>
    </row>
    <row r="933" spans="14:14" ht="15.75" customHeight="1" x14ac:dyDescent="0.25">
      <c r="N933" s="1"/>
    </row>
    <row r="934" spans="14:14" ht="15.75" customHeight="1" x14ac:dyDescent="0.25">
      <c r="N934" s="1"/>
    </row>
    <row r="935" spans="14:14" ht="15.75" customHeight="1" x14ac:dyDescent="0.25">
      <c r="N935" s="1"/>
    </row>
    <row r="936" spans="14:14" ht="15.75" customHeight="1" x14ac:dyDescent="0.25">
      <c r="N936" s="1"/>
    </row>
    <row r="937" spans="14:14" ht="15.75" customHeight="1" x14ac:dyDescent="0.25">
      <c r="N937" s="1"/>
    </row>
    <row r="938" spans="14:14" ht="15.75" customHeight="1" x14ac:dyDescent="0.25">
      <c r="N938" s="1"/>
    </row>
    <row r="939" spans="14:14" ht="15.75" customHeight="1" x14ac:dyDescent="0.25">
      <c r="N939" s="1"/>
    </row>
    <row r="940" spans="14:14" ht="15.75" customHeight="1" x14ac:dyDescent="0.25">
      <c r="N940" s="1"/>
    </row>
    <row r="941" spans="14:14" ht="15.75" customHeight="1" x14ac:dyDescent="0.25">
      <c r="N941" s="1"/>
    </row>
    <row r="942" spans="14:14" ht="15.75" customHeight="1" x14ac:dyDescent="0.25">
      <c r="N942" s="1"/>
    </row>
    <row r="943" spans="14:14" ht="15.75" customHeight="1" x14ac:dyDescent="0.25">
      <c r="N943" s="1"/>
    </row>
    <row r="944" spans="14:14" ht="15.75" customHeight="1" x14ac:dyDescent="0.25">
      <c r="N944" s="1"/>
    </row>
    <row r="945" spans="14:14" ht="15.75" customHeight="1" x14ac:dyDescent="0.25">
      <c r="N945" s="1"/>
    </row>
    <row r="946" spans="14:14" ht="15.75" customHeight="1" x14ac:dyDescent="0.25">
      <c r="N946" s="1"/>
    </row>
    <row r="947" spans="14:14" ht="15.75" customHeight="1" x14ac:dyDescent="0.25">
      <c r="N947" s="1"/>
    </row>
    <row r="948" spans="14:14" ht="15.75" customHeight="1" x14ac:dyDescent="0.25">
      <c r="N948" s="1"/>
    </row>
    <row r="949" spans="14:14" ht="15.75" customHeight="1" x14ac:dyDescent="0.25">
      <c r="N949" s="1"/>
    </row>
    <row r="950" spans="14:14" ht="15.75" customHeight="1" x14ac:dyDescent="0.25">
      <c r="N950" s="1"/>
    </row>
    <row r="951" spans="14:14" ht="15.75" customHeight="1" x14ac:dyDescent="0.25">
      <c r="N951" s="1"/>
    </row>
    <row r="952" spans="14:14" ht="15.75" customHeight="1" x14ac:dyDescent="0.25">
      <c r="N952" s="1"/>
    </row>
    <row r="953" spans="14:14" ht="15.75" customHeight="1" x14ac:dyDescent="0.25">
      <c r="N953" s="1"/>
    </row>
    <row r="954" spans="14:14" ht="15.75" customHeight="1" x14ac:dyDescent="0.25">
      <c r="N954" s="1"/>
    </row>
    <row r="955" spans="14:14" ht="15.75" customHeight="1" x14ac:dyDescent="0.25">
      <c r="N955" s="1"/>
    </row>
    <row r="956" spans="14:14" ht="15.75" customHeight="1" x14ac:dyDescent="0.25">
      <c r="N956" s="1"/>
    </row>
    <row r="957" spans="14:14" ht="15.75" customHeight="1" x14ac:dyDescent="0.25">
      <c r="N957" s="1"/>
    </row>
    <row r="958" spans="14:14" ht="15.75" customHeight="1" x14ac:dyDescent="0.25">
      <c r="N958" s="1"/>
    </row>
    <row r="959" spans="14:14" ht="15.75" customHeight="1" x14ac:dyDescent="0.25">
      <c r="N959" s="1"/>
    </row>
    <row r="960" spans="14:14" ht="15.75" customHeight="1" x14ac:dyDescent="0.25">
      <c r="N960" s="1"/>
    </row>
    <row r="961" spans="14:14" ht="15.75" customHeight="1" x14ac:dyDescent="0.25">
      <c r="N961" s="1"/>
    </row>
    <row r="962" spans="14:14" ht="15.75" customHeight="1" x14ac:dyDescent="0.25">
      <c r="N962" s="1"/>
    </row>
    <row r="963" spans="14:14" ht="15.75" customHeight="1" x14ac:dyDescent="0.25">
      <c r="N963" s="1"/>
    </row>
    <row r="964" spans="14:14" ht="15.75" customHeight="1" x14ac:dyDescent="0.25">
      <c r="N964" s="1"/>
    </row>
    <row r="965" spans="14:14" ht="15.75" customHeight="1" x14ac:dyDescent="0.25">
      <c r="N965" s="1"/>
    </row>
    <row r="966" spans="14:14" ht="15.75" customHeight="1" x14ac:dyDescent="0.25">
      <c r="N966" s="1"/>
    </row>
    <row r="967" spans="14:14" ht="15.75" customHeight="1" x14ac:dyDescent="0.25">
      <c r="N967" s="1"/>
    </row>
    <row r="968" spans="14:14" ht="15.75" customHeight="1" x14ac:dyDescent="0.25">
      <c r="N968" s="1"/>
    </row>
    <row r="969" spans="14:14" ht="15.75" customHeight="1" x14ac:dyDescent="0.25">
      <c r="N969" s="1"/>
    </row>
    <row r="970" spans="14:14" ht="15.75" customHeight="1" x14ac:dyDescent="0.25">
      <c r="N970" s="1"/>
    </row>
    <row r="971" spans="14:14" ht="15.75" customHeight="1" x14ac:dyDescent="0.25">
      <c r="N971" s="1"/>
    </row>
    <row r="972" spans="14:14" ht="15.75" customHeight="1" x14ac:dyDescent="0.25">
      <c r="N972" s="1"/>
    </row>
    <row r="973" spans="14:14" ht="15.75" customHeight="1" x14ac:dyDescent="0.25">
      <c r="N973" s="1"/>
    </row>
    <row r="974" spans="14:14" ht="15.75" customHeight="1" x14ac:dyDescent="0.25">
      <c r="N974" s="1"/>
    </row>
    <row r="975" spans="14:14" ht="15.75" customHeight="1" x14ac:dyDescent="0.25">
      <c r="N975" s="1"/>
    </row>
    <row r="976" spans="14:14" ht="15.75" customHeight="1" x14ac:dyDescent="0.25">
      <c r="N976" s="1"/>
    </row>
    <row r="977" spans="14:14" ht="15.75" customHeight="1" x14ac:dyDescent="0.25">
      <c r="N977" s="1"/>
    </row>
    <row r="978" spans="14:14" ht="15.75" customHeight="1" x14ac:dyDescent="0.25">
      <c r="N978" s="1"/>
    </row>
    <row r="979" spans="14:14" ht="15.75" customHeight="1" x14ac:dyDescent="0.25">
      <c r="N979" s="1"/>
    </row>
    <row r="980" spans="14:14" ht="15.75" customHeight="1" x14ac:dyDescent="0.25">
      <c r="N980" s="1"/>
    </row>
    <row r="981" spans="14:14" ht="15.75" customHeight="1" x14ac:dyDescent="0.25">
      <c r="N981" s="1"/>
    </row>
    <row r="982" spans="14:14" ht="15.75" customHeight="1" x14ac:dyDescent="0.25">
      <c r="N982" s="1"/>
    </row>
    <row r="983" spans="14:14" ht="15.75" customHeight="1" x14ac:dyDescent="0.25">
      <c r="N983" s="1"/>
    </row>
    <row r="984" spans="14:14" ht="15.75" customHeight="1" x14ac:dyDescent="0.25">
      <c r="N984" s="1"/>
    </row>
    <row r="985" spans="14:14" ht="15.75" customHeight="1" x14ac:dyDescent="0.25">
      <c r="N985" s="1"/>
    </row>
    <row r="986" spans="14:14" ht="15.75" customHeight="1" x14ac:dyDescent="0.25">
      <c r="N986" s="1"/>
    </row>
    <row r="987" spans="14:14" ht="15.75" customHeight="1" x14ac:dyDescent="0.25">
      <c r="N987" s="1"/>
    </row>
    <row r="988" spans="14:14" ht="15.75" customHeight="1" x14ac:dyDescent="0.25">
      <c r="N988" s="1"/>
    </row>
    <row r="989" spans="14:14" ht="15.75" customHeight="1" x14ac:dyDescent="0.25">
      <c r="N989" s="1"/>
    </row>
    <row r="990" spans="14:14" ht="15.75" customHeight="1" x14ac:dyDescent="0.25">
      <c r="N990" s="1"/>
    </row>
    <row r="991" spans="14:14" ht="15.75" customHeight="1" x14ac:dyDescent="0.25">
      <c r="N991" s="1"/>
    </row>
    <row r="992" spans="14:14" ht="15.75" customHeight="1" x14ac:dyDescent="0.25">
      <c r="N992" s="1"/>
    </row>
    <row r="993" spans="14:14" ht="15.75" customHeight="1" x14ac:dyDescent="0.25">
      <c r="N993" s="1"/>
    </row>
    <row r="994" spans="14:14" ht="15.75" customHeight="1" x14ac:dyDescent="0.25">
      <c r="N994" s="1"/>
    </row>
    <row r="995" spans="14:14" ht="15.75" customHeight="1" x14ac:dyDescent="0.25">
      <c r="N995" s="1"/>
    </row>
    <row r="996" spans="14:14" ht="15.75" customHeight="1" x14ac:dyDescent="0.25">
      <c r="N996" s="1"/>
    </row>
    <row r="997" spans="14:14" ht="15.75" customHeight="1" x14ac:dyDescent="0.25">
      <c r="N997" s="1"/>
    </row>
    <row r="998" spans="14:14" ht="15.75" customHeight="1" x14ac:dyDescent="0.25">
      <c r="N998" s="1"/>
    </row>
    <row r="999" spans="14:14" ht="15.75" customHeight="1" x14ac:dyDescent="0.25">
      <c r="N999" s="1"/>
    </row>
    <row r="1000" spans="14:14" ht="15.75" customHeight="1" x14ac:dyDescent="0.25">
      <c r="N1000" s="1"/>
    </row>
  </sheetData>
  <mergeCells count="40">
    <mergeCell ref="L6:Q6"/>
    <mergeCell ref="R6:Y6"/>
    <mergeCell ref="P1:Y1"/>
    <mergeCell ref="A2:Y2"/>
    <mergeCell ref="A3:Y3"/>
    <mergeCell ref="A4:Y4"/>
    <mergeCell ref="A5:Y5"/>
    <mergeCell ref="A6:F6"/>
    <mergeCell ref="G6:K6"/>
    <mergeCell ref="L10:Q10"/>
    <mergeCell ref="R10:Y10"/>
    <mergeCell ref="A8:F9"/>
    <mergeCell ref="A10:F10"/>
    <mergeCell ref="G10:I10"/>
    <mergeCell ref="J10:K10"/>
    <mergeCell ref="A7:F7"/>
    <mergeCell ref="G7:K7"/>
    <mergeCell ref="L7:Q7"/>
    <mergeCell ref="R7:Y7"/>
    <mergeCell ref="G8:K9"/>
    <mergeCell ref="R8:Y8"/>
    <mergeCell ref="R9:Y9"/>
    <mergeCell ref="L8:Q8"/>
    <mergeCell ref="L9:Q9"/>
    <mergeCell ref="A11:Y11"/>
    <mergeCell ref="P12:Y12"/>
    <mergeCell ref="P13:Y13"/>
    <mergeCell ref="P14:Y14"/>
    <mergeCell ref="P15:Y15"/>
    <mergeCell ref="P16:Y16"/>
    <mergeCell ref="P17:Y17"/>
    <mergeCell ref="P25:Y25"/>
    <mergeCell ref="B26:C26"/>
    <mergeCell ref="P18:Y18"/>
    <mergeCell ref="P19:Y19"/>
    <mergeCell ref="P20:Y20"/>
    <mergeCell ref="P21:Y21"/>
    <mergeCell ref="P22:Y22"/>
    <mergeCell ref="P23:Y23"/>
    <mergeCell ref="P24:Y24"/>
  </mergeCells>
  <conditionalFormatting sqref="M13:N25">
    <cfRule type="expression" dxfId="15" priority="1">
      <formula>$M13&gt;=1</formula>
    </cfRule>
  </conditionalFormatting>
  <pageMargins left="0.7" right="0.7" top="0.75" bottom="0.75" header="0" footer="0"/>
  <pageSetup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92D050"/>
  </sheetPr>
  <dimension ref="A1:S1003"/>
  <sheetViews>
    <sheetView showZeros="0" workbookViewId="0">
      <selection activeCell="H14" sqref="H14"/>
    </sheetView>
  </sheetViews>
  <sheetFormatPr defaultColWidth="14.42578125" defaultRowHeight="15" customHeight="1" x14ac:dyDescent="0.25"/>
  <cols>
    <col min="1" max="1" width="27.85546875" style="405" customWidth="1"/>
    <col min="2" max="2" width="13.28515625" style="405" customWidth="1"/>
    <col min="3" max="4" width="7.5703125" style="406" customWidth="1"/>
    <col min="5" max="5" width="8.42578125" style="406" customWidth="1"/>
    <col min="6" max="6" width="12.28515625" style="406" customWidth="1"/>
    <col min="7" max="7" width="18.42578125" style="407" customWidth="1"/>
    <col min="8" max="8" width="14.28515625" style="386" customWidth="1"/>
    <col min="9" max="9" width="16.140625" style="386" customWidth="1"/>
    <col min="10" max="10" width="30.28515625" style="386" customWidth="1"/>
    <col min="11" max="11" width="18.140625" style="386" customWidth="1"/>
    <col min="12" max="12" width="4" customWidth="1"/>
    <col min="13" max="13" width="33.42578125" customWidth="1"/>
    <col min="14" max="14" width="8.85546875" customWidth="1"/>
  </cols>
  <sheetData>
    <row r="1" spans="1:19" ht="23.25" customHeight="1" thickBot="1" x14ac:dyDescent="0.35">
      <c r="A1" s="840" t="s">
        <v>863</v>
      </c>
      <c r="B1" s="842"/>
      <c r="C1" s="840" t="s">
        <v>865</v>
      </c>
      <c r="D1" s="841"/>
      <c r="E1" s="842"/>
      <c r="F1" s="840" t="s">
        <v>852</v>
      </c>
      <c r="G1" s="841"/>
      <c r="H1" s="841"/>
      <c r="I1" s="841"/>
      <c r="J1" s="841"/>
      <c r="K1" s="842"/>
    </row>
    <row r="2" spans="1:19" ht="29.25" customHeight="1" thickBot="1" x14ac:dyDescent="0.3">
      <c r="A2" s="374" t="s">
        <v>850</v>
      </c>
      <c r="B2" s="375" t="s">
        <v>858</v>
      </c>
      <c r="C2" s="374" t="s">
        <v>864</v>
      </c>
      <c r="D2" s="375" t="s">
        <v>867</v>
      </c>
      <c r="E2" s="376" t="s">
        <v>866</v>
      </c>
      <c r="F2" s="429" t="s">
        <v>853</v>
      </c>
      <c r="G2" s="429" t="s">
        <v>856</v>
      </c>
      <c r="H2" s="429" t="s">
        <v>849</v>
      </c>
      <c r="I2" s="375" t="s">
        <v>854</v>
      </c>
      <c r="J2" s="415" t="s">
        <v>857</v>
      </c>
      <c r="K2" s="430" t="s">
        <v>861</v>
      </c>
      <c r="M2" s="377" t="s">
        <v>868</v>
      </c>
      <c r="N2" s="377" t="s">
        <v>862</v>
      </c>
    </row>
    <row r="3" spans="1:19" ht="15" customHeight="1" x14ac:dyDescent="0.25">
      <c r="A3" s="378">
        <f>'2 SERVICES'!A13</f>
        <v>0</v>
      </c>
      <c r="B3" s="379">
        <f>'2 SERVICES'!B13</f>
        <v>0</v>
      </c>
      <c r="C3" s="380"/>
      <c r="D3" s="381"/>
      <c r="E3" s="382"/>
      <c r="F3" s="413">
        <f>'2 SERVICES'!C13</f>
        <v>0</v>
      </c>
      <c r="G3" s="383">
        <f>'2 SERVICES'!D13</f>
        <v>0</v>
      </c>
      <c r="H3" s="383">
        <f>'2 SERVICES'!E13</f>
        <v>0</v>
      </c>
      <c r="I3" s="391">
        <f>'2 SERVICES'!F13</f>
        <v>0</v>
      </c>
      <c r="J3" s="392">
        <f>'2 SERVICES'!G13</f>
        <v>0</v>
      </c>
      <c r="K3" s="431" t="str">
        <f>IF(COUNTIF(F3:I3, "Yes") &gt; 1, "Yes", "No")</f>
        <v>No</v>
      </c>
      <c r="M3" s="384" t="s">
        <v>853</v>
      </c>
      <c r="N3" s="385">
        <f>COUNTIFS(F3:F1003, "Yes", K3:K1003, "No")</f>
        <v>0</v>
      </c>
      <c r="O3" s="386"/>
      <c r="P3" s="386"/>
      <c r="Q3" s="387"/>
      <c r="R3" s="387"/>
      <c r="S3" t="s">
        <v>860</v>
      </c>
    </row>
    <row r="4" spans="1:19" ht="15" customHeight="1" x14ac:dyDescent="0.25">
      <c r="A4" s="378">
        <f>'2 SERVICES'!A14</f>
        <v>0</v>
      </c>
      <c r="B4" s="379">
        <f>'2 SERVICES'!B14</f>
        <v>0</v>
      </c>
      <c r="C4" s="388"/>
      <c r="D4" s="389"/>
      <c r="E4" s="389"/>
      <c r="F4" s="390">
        <f>'2 SERVICES'!C14</f>
        <v>0</v>
      </c>
      <c r="G4" s="391">
        <f>'2 SERVICES'!D14</f>
        <v>0</v>
      </c>
      <c r="H4" s="391">
        <f>'2 SERVICES'!E14</f>
        <v>0</v>
      </c>
      <c r="I4" s="391">
        <f>'2 SERVICES'!F14</f>
        <v>0</v>
      </c>
      <c r="J4" s="392">
        <f>'2 SERVICES'!G14</f>
        <v>0</v>
      </c>
      <c r="K4" s="432" t="str">
        <f>IF(COUNTIF(F4:I4, "Yes") &gt; 1, "Yes", "No")</f>
        <v>No</v>
      </c>
      <c r="M4" s="393" t="s">
        <v>856</v>
      </c>
      <c r="N4" s="393">
        <f>COUNTIFS(G3:G1003, "Yes", K3:K1003, "No")</f>
        <v>0</v>
      </c>
    </row>
    <row r="5" spans="1:19" ht="15" customHeight="1" x14ac:dyDescent="0.25">
      <c r="A5" s="378">
        <f>'2 SERVICES'!A15</f>
        <v>0</v>
      </c>
      <c r="B5" s="379">
        <f>'2 SERVICES'!B15</f>
        <v>0</v>
      </c>
      <c r="C5" s="388"/>
      <c r="D5" s="389"/>
      <c r="E5" s="394"/>
      <c r="F5" s="390">
        <f>'2 SERVICES'!C15</f>
        <v>0</v>
      </c>
      <c r="G5" s="391">
        <f>'2 SERVICES'!D15</f>
        <v>0</v>
      </c>
      <c r="H5" s="391">
        <f>'2 SERVICES'!E15</f>
        <v>0</v>
      </c>
      <c r="I5" s="391">
        <f>'2 SERVICES'!F15</f>
        <v>0</v>
      </c>
      <c r="J5" s="392">
        <f>'2 SERVICES'!G15</f>
        <v>0</v>
      </c>
      <c r="K5" s="432" t="str">
        <f>IF(COUNTIF(F5:I5, "Yes") &gt; 1, "Yes", "No")</f>
        <v>No</v>
      </c>
      <c r="M5" s="395" t="s">
        <v>849</v>
      </c>
      <c r="N5" s="459">
        <f>COUNTIFS(H3:H1003, "Yes", K3:K1003, "No")</f>
        <v>0</v>
      </c>
    </row>
    <row r="6" spans="1:19" ht="15" customHeight="1" x14ac:dyDescent="0.25">
      <c r="A6" s="378">
        <f>'2 SERVICES'!A16</f>
        <v>0</v>
      </c>
      <c r="B6" s="379">
        <f>'2 SERVICES'!B16</f>
        <v>0</v>
      </c>
      <c r="C6" s="388"/>
      <c r="D6" s="389"/>
      <c r="E6" s="394"/>
      <c r="F6" s="390">
        <f>'2 SERVICES'!C16</f>
        <v>0</v>
      </c>
      <c r="G6" s="391">
        <f>'2 SERVICES'!D16</f>
        <v>0</v>
      </c>
      <c r="H6" s="391">
        <f>'2 SERVICES'!E16</f>
        <v>0</v>
      </c>
      <c r="I6" s="391">
        <f>'2 SERVICES'!F16</f>
        <v>0</v>
      </c>
      <c r="J6" s="392">
        <f>'2 SERVICES'!G16</f>
        <v>0</v>
      </c>
      <c r="K6" s="432" t="str">
        <f t="shared" ref="K6:K69" si="0">IF(COUNTIF(F6:I6, "Yes") &gt; 1, "Yes", "No")</f>
        <v>No</v>
      </c>
      <c r="M6" s="393" t="s">
        <v>854</v>
      </c>
      <c r="N6" s="393">
        <f>COUNTIFS(I3:I1003, "Yes", K3:K1003, "No")</f>
        <v>0</v>
      </c>
    </row>
    <row r="7" spans="1:19" ht="15" customHeight="1" x14ac:dyDescent="0.25">
      <c r="A7" s="378">
        <f>'2 SERVICES'!A17</f>
        <v>0</v>
      </c>
      <c r="B7" s="379">
        <f>'2 SERVICES'!B17</f>
        <v>0</v>
      </c>
      <c r="C7" s="388"/>
      <c r="D7" s="389"/>
      <c r="E7" s="394"/>
      <c r="F7" s="390">
        <f>'2 SERVICES'!C17</f>
        <v>0</v>
      </c>
      <c r="G7" s="391">
        <f>'2 SERVICES'!D17</f>
        <v>0</v>
      </c>
      <c r="H7" s="391">
        <f>'2 SERVICES'!E17</f>
        <v>0</v>
      </c>
      <c r="I7" s="391">
        <f>'2 SERVICES'!F17</f>
        <v>0</v>
      </c>
      <c r="J7" s="392">
        <f>'2 SERVICES'!G17</f>
        <v>0</v>
      </c>
      <c r="K7" s="432" t="str">
        <f t="shared" si="0"/>
        <v>No</v>
      </c>
      <c r="M7" s="396" t="s">
        <v>855</v>
      </c>
      <c r="N7" s="459"/>
    </row>
    <row r="8" spans="1:19" ht="15" customHeight="1" x14ac:dyDescent="0.25">
      <c r="A8" s="378">
        <f>'2 SERVICES'!A18</f>
        <v>0</v>
      </c>
      <c r="B8" s="379">
        <f>'2 SERVICES'!B18</f>
        <v>0</v>
      </c>
      <c r="C8" s="388"/>
      <c r="D8" s="389"/>
      <c r="E8" s="394"/>
      <c r="F8" s="390">
        <f>'2 SERVICES'!C18</f>
        <v>0</v>
      </c>
      <c r="G8" s="391">
        <f>'2 SERVICES'!D18</f>
        <v>0</v>
      </c>
      <c r="H8" s="391">
        <f>'2 SERVICES'!E18</f>
        <v>0</v>
      </c>
      <c r="I8" s="391">
        <f>'2 SERVICES'!F18</f>
        <v>0</v>
      </c>
      <c r="J8" s="392">
        <f>'2 SERVICES'!G18</f>
        <v>0</v>
      </c>
      <c r="K8" s="432" t="str">
        <f t="shared" si="0"/>
        <v>No</v>
      </c>
      <c r="M8" s="393" t="s">
        <v>861</v>
      </c>
      <c r="N8" s="393">
        <f>COUNTIF(K3:K1003, "Yes")</f>
        <v>0</v>
      </c>
    </row>
    <row r="9" spans="1:19" ht="15" customHeight="1" x14ac:dyDescent="0.25">
      <c r="A9" s="378">
        <f>'2 SERVICES'!A19</f>
        <v>0</v>
      </c>
      <c r="B9" s="379">
        <f>'2 SERVICES'!B19</f>
        <v>0</v>
      </c>
      <c r="C9" s="388"/>
      <c r="D9" s="389"/>
      <c r="E9" s="394"/>
      <c r="F9" s="390">
        <f>'2 SERVICES'!C19</f>
        <v>0</v>
      </c>
      <c r="G9" s="391">
        <f>'2 SERVICES'!D19</f>
        <v>0</v>
      </c>
      <c r="H9" s="391">
        <f>'2 SERVICES'!E19</f>
        <v>0</v>
      </c>
      <c r="I9" s="391">
        <f>'2 SERVICES'!F19</f>
        <v>0</v>
      </c>
      <c r="J9" s="392">
        <f>'2 SERVICES'!G19</f>
        <v>0</v>
      </c>
      <c r="K9" s="432" t="str">
        <f t="shared" si="0"/>
        <v>No</v>
      </c>
    </row>
    <row r="10" spans="1:19" ht="15" customHeight="1" x14ac:dyDescent="0.25">
      <c r="A10" s="378">
        <f>'2 SERVICES'!A20</f>
        <v>0</v>
      </c>
      <c r="B10" s="379">
        <f>'2 SERVICES'!B20</f>
        <v>0</v>
      </c>
      <c r="C10" s="388"/>
      <c r="D10" s="389"/>
      <c r="E10" s="394"/>
      <c r="F10" s="390">
        <f>'2 SERVICES'!C20</f>
        <v>0</v>
      </c>
      <c r="G10" s="391">
        <f>'2 SERVICES'!D20</f>
        <v>0</v>
      </c>
      <c r="H10" s="391">
        <f>'2 SERVICES'!E20</f>
        <v>0</v>
      </c>
      <c r="I10" s="391">
        <f>'2 SERVICES'!F20</f>
        <v>0</v>
      </c>
      <c r="J10" s="392">
        <f>'2 SERVICES'!G20</f>
        <v>0</v>
      </c>
      <c r="K10" s="432" t="str">
        <f t="shared" si="0"/>
        <v>No</v>
      </c>
    </row>
    <row r="11" spans="1:19" ht="15" customHeight="1" x14ac:dyDescent="0.25">
      <c r="A11" s="378">
        <f>'2 SERVICES'!A21</f>
        <v>0</v>
      </c>
      <c r="B11" s="379">
        <f>'2 SERVICES'!B21</f>
        <v>0</v>
      </c>
      <c r="C11" s="388"/>
      <c r="D11" s="389"/>
      <c r="E11" s="394"/>
      <c r="F11" s="390">
        <f>'2 SERVICES'!C21</f>
        <v>0</v>
      </c>
      <c r="G11" s="391">
        <f>'2 SERVICES'!D21</f>
        <v>0</v>
      </c>
      <c r="H11" s="391">
        <f>'2 SERVICES'!E21</f>
        <v>0</v>
      </c>
      <c r="I11" s="391">
        <f>'2 SERVICES'!F21</f>
        <v>0</v>
      </c>
      <c r="J11" s="392">
        <f>'2 SERVICES'!G21</f>
        <v>0</v>
      </c>
      <c r="K11" s="432" t="str">
        <f t="shared" si="0"/>
        <v>No</v>
      </c>
      <c r="M11" s="408" t="s">
        <v>878</v>
      </c>
      <c r="N11" s="408" t="s">
        <v>862</v>
      </c>
    </row>
    <row r="12" spans="1:19" ht="15" customHeight="1" x14ac:dyDescent="0.25">
      <c r="A12" s="378">
        <f>'2 SERVICES'!A22</f>
        <v>0</v>
      </c>
      <c r="B12" s="379">
        <f>'2 SERVICES'!B22</f>
        <v>0</v>
      </c>
      <c r="C12" s="388"/>
      <c r="D12" s="389"/>
      <c r="E12" s="394"/>
      <c r="F12" s="390">
        <f>'2 SERVICES'!C22</f>
        <v>0</v>
      </c>
      <c r="G12" s="391">
        <f>'2 SERVICES'!D22</f>
        <v>0</v>
      </c>
      <c r="H12" s="391">
        <f>'2 SERVICES'!E22</f>
        <v>0</v>
      </c>
      <c r="I12" s="391">
        <f>'2 SERVICES'!F22</f>
        <v>0</v>
      </c>
      <c r="J12" s="392">
        <f>'2 SERVICES'!G22</f>
        <v>0</v>
      </c>
      <c r="K12" s="432" t="str">
        <f t="shared" si="0"/>
        <v>No</v>
      </c>
    </row>
    <row r="13" spans="1:19" ht="15" customHeight="1" x14ac:dyDescent="0.25">
      <c r="A13" s="378">
        <f>'2 SERVICES'!A23</f>
        <v>0</v>
      </c>
      <c r="B13" s="379">
        <f>'2 SERVICES'!B23</f>
        <v>0</v>
      </c>
      <c r="C13" s="388"/>
      <c r="D13" s="389"/>
      <c r="E13" s="394"/>
      <c r="F13" s="390">
        <f>'2 SERVICES'!C23</f>
        <v>0</v>
      </c>
      <c r="G13" s="391">
        <f>'2 SERVICES'!D23</f>
        <v>0</v>
      </c>
      <c r="H13" s="391">
        <f>'2 SERVICES'!E23</f>
        <v>0</v>
      </c>
      <c r="I13" s="391">
        <f>'2 SERVICES'!F23</f>
        <v>0</v>
      </c>
      <c r="J13" s="392">
        <f>'2 SERVICES'!G23</f>
        <v>0</v>
      </c>
      <c r="K13" s="432" t="str">
        <f t="shared" si="0"/>
        <v>No</v>
      </c>
    </row>
    <row r="14" spans="1:19" ht="15" customHeight="1" x14ac:dyDescent="0.25">
      <c r="A14" s="378">
        <f>'2 SERVICES'!A24</f>
        <v>0</v>
      </c>
      <c r="B14" s="379">
        <f>'2 SERVICES'!B24</f>
        <v>0</v>
      </c>
      <c r="C14" s="388"/>
      <c r="D14" s="389"/>
      <c r="E14" s="394"/>
      <c r="F14" s="390">
        <f>'2 SERVICES'!C24</f>
        <v>0</v>
      </c>
      <c r="G14" s="391">
        <f>'2 SERVICES'!D24</f>
        <v>0</v>
      </c>
      <c r="H14" s="391">
        <f>'2 SERVICES'!E24</f>
        <v>0</v>
      </c>
      <c r="I14" s="391">
        <f>'2 SERVICES'!F24</f>
        <v>0</v>
      </c>
      <c r="J14" s="392">
        <f>'2 SERVICES'!G24</f>
        <v>0</v>
      </c>
      <c r="K14" s="432" t="str">
        <f t="shared" si="0"/>
        <v>No</v>
      </c>
    </row>
    <row r="15" spans="1:19" ht="15" customHeight="1" x14ac:dyDescent="0.25">
      <c r="A15" s="378">
        <f>'2 SERVICES'!A25</f>
        <v>0</v>
      </c>
      <c r="B15" s="379">
        <f>'2 SERVICES'!B25</f>
        <v>0</v>
      </c>
      <c r="C15" s="388"/>
      <c r="D15" s="389"/>
      <c r="E15" s="394"/>
      <c r="F15" s="390">
        <f>'2 SERVICES'!C25</f>
        <v>0</v>
      </c>
      <c r="G15" s="391">
        <f>'2 SERVICES'!D25</f>
        <v>0</v>
      </c>
      <c r="H15" s="391">
        <f>'2 SERVICES'!E25</f>
        <v>0</v>
      </c>
      <c r="I15" s="391">
        <f>'2 SERVICES'!F25</f>
        <v>0</v>
      </c>
      <c r="J15" s="392">
        <f>'2 SERVICES'!G25</f>
        <v>0</v>
      </c>
      <c r="K15" s="432" t="str">
        <f t="shared" si="0"/>
        <v>No</v>
      </c>
    </row>
    <row r="16" spans="1:19" ht="15" customHeight="1" x14ac:dyDescent="0.25">
      <c r="A16" s="378">
        <f>'2 SERVICES'!A26</f>
        <v>0</v>
      </c>
      <c r="B16" s="379">
        <f>'2 SERVICES'!B26</f>
        <v>0</v>
      </c>
      <c r="C16" s="388"/>
      <c r="D16" s="389"/>
      <c r="E16" s="394"/>
      <c r="F16" s="390">
        <f>'2 SERVICES'!C26</f>
        <v>0</v>
      </c>
      <c r="G16" s="391">
        <f>'2 SERVICES'!D26</f>
        <v>0</v>
      </c>
      <c r="H16" s="391">
        <f>'2 SERVICES'!E26</f>
        <v>0</v>
      </c>
      <c r="I16" s="391">
        <f>'2 SERVICES'!F26</f>
        <v>0</v>
      </c>
      <c r="J16" s="392">
        <f>'2 SERVICES'!G26</f>
        <v>0</v>
      </c>
      <c r="K16" s="432" t="str">
        <f t="shared" si="0"/>
        <v>No</v>
      </c>
    </row>
    <row r="17" spans="1:11" ht="15" customHeight="1" x14ac:dyDescent="0.25">
      <c r="A17" s="378">
        <f>'2 SERVICES'!A27</f>
        <v>0</v>
      </c>
      <c r="B17" s="379">
        <f>'2 SERVICES'!B27</f>
        <v>0</v>
      </c>
      <c r="C17" s="388"/>
      <c r="D17" s="389"/>
      <c r="E17" s="394"/>
      <c r="F17" s="390">
        <f>'2 SERVICES'!C27</f>
        <v>0</v>
      </c>
      <c r="G17" s="391">
        <f>'2 SERVICES'!D27</f>
        <v>0</v>
      </c>
      <c r="H17" s="391">
        <f>'2 SERVICES'!E27</f>
        <v>0</v>
      </c>
      <c r="I17" s="391">
        <f>'2 SERVICES'!F27</f>
        <v>0</v>
      </c>
      <c r="J17" s="392">
        <f>'2 SERVICES'!G27</f>
        <v>0</v>
      </c>
      <c r="K17" s="432" t="str">
        <f t="shared" si="0"/>
        <v>No</v>
      </c>
    </row>
    <row r="18" spans="1:11" ht="15" customHeight="1" x14ac:dyDescent="0.25">
      <c r="A18" s="378">
        <f>'2 SERVICES'!A28</f>
        <v>0</v>
      </c>
      <c r="B18" s="379">
        <f>'2 SERVICES'!B28</f>
        <v>0</v>
      </c>
      <c r="C18" s="388"/>
      <c r="D18" s="389"/>
      <c r="E18" s="394"/>
      <c r="F18" s="390">
        <f>'2 SERVICES'!C28</f>
        <v>0</v>
      </c>
      <c r="G18" s="391">
        <f>'2 SERVICES'!D28</f>
        <v>0</v>
      </c>
      <c r="H18" s="391">
        <f>'2 SERVICES'!E28</f>
        <v>0</v>
      </c>
      <c r="I18" s="391">
        <f>'2 SERVICES'!F28</f>
        <v>0</v>
      </c>
      <c r="J18" s="392">
        <f>'2 SERVICES'!G28</f>
        <v>0</v>
      </c>
      <c r="K18" s="432" t="str">
        <f t="shared" si="0"/>
        <v>No</v>
      </c>
    </row>
    <row r="19" spans="1:11" ht="15" customHeight="1" x14ac:dyDescent="0.25">
      <c r="A19" s="378">
        <f>'2 SERVICES'!A29</f>
        <v>0</v>
      </c>
      <c r="B19" s="379">
        <f>'2 SERVICES'!B29</f>
        <v>0</v>
      </c>
      <c r="C19" s="388"/>
      <c r="D19" s="389"/>
      <c r="E19" s="394"/>
      <c r="F19" s="390">
        <f>'2 SERVICES'!C29</f>
        <v>0</v>
      </c>
      <c r="G19" s="391">
        <f>'2 SERVICES'!D29</f>
        <v>0</v>
      </c>
      <c r="H19" s="391">
        <f>'2 SERVICES'!E29</f>
        <v>0</v>
      </c>
      <c r="I19" s="391">
        <f>'2 SERVICES'!F29</f>
        <v>0</v>
      </c>
      <c r="J19" s="392">
        <f>'2 SERVICES'!G29</f>
        <v>0</v>
      </c>
      <c r="K19" s="432" t="str">
        <f t="shared" si="0"/>
        <v>No</v>
      </c>
    </row>
    <row r="20" spans="1:11" ht="15" customHeight="1" x14ac:dyDescent="0.25">
      <c r="A20" s="378">
        <f>'2 SERVICES'!A30</f>
        <v>0</v>
      </c>
      <c r="B20" s="379">
        <f>'2 SERVICES'!B30</f>
        <v>0</v>
      </c>
      <c r="C20" s="388"/>
      <c r="D20" s="389"/>
      <c r="E20" s="394"/>
      <c r="F20" s="390">
        <f>'2 SERVICES'!C30</f>
        <v>0</v>
      </c>
      <c r="G20" s="391">
        <f>'2 SERVICES'!D30</f>
        <v>0</v>
      </c>
      <c r="H20" s="391">
        <f>'2 SERVICES'!E30</f>
        <v>0</v>
      </c>
      <c r="I20" s="391">
        <f>'2 SERVICES'!F30</f>
        <v>0</v>
      </c>
      <c r="J20" s="392">
        <f>'2 SERVICES'!G30</f>
        <v>0</v>
      </c>
      <c r="K20" s="432" t="str">
        <f t="shared" si="0"/>
        <v>No</v>
      </c>
    </row>
    <row r="21" spans="1:11" ht="15" customHeight="1" x14ac:dyDescent="0.25">
      <c r="A21" s="378">
        <f>'2 SERVICES'!A31</f>
        <v>0</v>
      </c>
      <c r="B21" s="379">
        <f>'2 SERVICES'!B31</f>
        <v>0</v>
      </c>
      <c r="C21" s="388"/>
      <c r="D21" s="389"/>
      <c r="E21" s="394"/>
      <c r="F21" s="390">
        <f>'2 SERVICES'!C31</f>
        <v>0</v>
      </c>
      <c r="G21" s="391">
        <f>'2 SERVICES'!D31</f>
        <v>0</v>
      </c>
      <c r="H21" s="391">
        <f>'2 SERVICES'!E31</f>
        <v>0</v>
      </c>
      <c r="I21" s="391">
        <f>'2 SERVICES'!F31</f>
        <v>0</v>
      </c>
      <c r="J21" s="392">
        <f>'2 SERVICES'!G31</f>
        <v>0</v>
      </c>
      <c r="K21" s="432" t="str">
        <f t="shared" si="0"/>
        <v>No</v>
      </c>
    </row>
    <row r="22" spans="1:11" ht="15" customHeight="1" x14ac:dyDescent="0.25">
      <c r="A22" s="378">
        <f>'2 SERVICES'!A32</f>
        <v>0</v>
      </c>
      <c r="B22" s="379">
        <f>'2 SERVICES'!B32</f>
        <v>0</v>
      </c>
      <c r="C22" s="388"/>
      <c r="D22" s="389"/>
      <c r="E22" s="394"/>
      <c r="F22" s="390">
        <f>'2 SERVICES'!C32</f>
        <v>0</v>
      </c>
      <c r="G22" s="391">
        <f>'2 SERVICES'!D32</f>
        <v>0</v>
      </c>
      <c r="H22" s="391">
        <f>'2 SERVICES'!E32</f>
        <v>0</v>
      </c>
      <c r="I22" s="391">
        <f>'2 SERVICES'!F32</f>
        <v>0</v>
      </c>
      <c r="J22" s="392">
        <f>'2 SERVICES'!G32</f>
        <v>0</v>
      </c>
      <c r="K22" s="432" t="str">
        <f t="shared" si="0"/>
        <v>No</v>
      </c>
    </row>
    <row r="23" spans="1:11" ht="15" customHeight="1" x14ac:dyDescent="0.25">
      <c r="A23" s="378">
        <f>'2 SERVICES'!A33</f>
        <v>0</v>
      </c>
      <c r="B23" s="379">
        <f>'2 SERVICES'!B33</f>
        <v>0</v>
      </c>
      <c r="C23" s="388"/>
      <c r="D23" s="389"/>
      <c r="E23" s="394"/>
      <c r="F23" s="390">
        <f>'2 SERVICES'!C33</f>
        <v>0</v>
      </c>
      <c r="G23" s="391">
        <f>'2 SERVICES'!D33</f>
        <v>0</v>
      </c>
      <c r="H23" s="391">
        <f>'2 SERVICES'!E33</f>
        <v>0</v>
      </c>
      <c r="I23" s="391">
        <f>'2 SERVICES'!F33</f>
        <v>0</v>
      </c>
      <c r="J23" s="392">
        <f>'2 SERVICES'!G33</f>
        <v>0</v>
      </c>
      <c r="K23" s="432" t="str">
        <f t="shared" si="0"/>
        <v>No</v>
      </c>
    </row>
    <row r="24" spans="1:11" ht="15" customHeight="1" x14ac:dyDescent="0.25">
      <c r="A24" s="378">
        <f>'2 SERVICES'!A34</f>
        <v>0</v>
      </c>
      <c r="B24" s="379">
        <f>'2 SERVICES'!B34</f>
        <v>0</v>
      </c>
      <c r="C24" s="388"/>
      <c r="D24" s="389"/>
      <c r="E24" s="394"/>
      <c r="F24" s="390">
        <f>'2 SERVICES'!C34</f>
        <v>0</v>
      </c>
      <c r="G24" s="391">
        <f>'2 SERVICES'!D34</f>
        <v>0</v>
      </c>
      <c r="H24" s="391">
        <f>'2 SERVICES'!E34</f>
        <v>0</v>
      </c>
      <c r="I24" s="391">
        <f>'2 SERVICES'!F34</f>
        <v>0</v>
      </c>
      <c r="J24" s="392">
        <f>'2 SERVICES'!G34</f>
        <v>0</v>
      </c>
      <c r="K24" s="432" t="str">
        <f t="shared" si="0"/>
        <v>No</v>
      </c>
    </row>
    <row r="25" spans="1:11" ht="15" customHeight="1" x14ac:dyDescent="0.25">
      <c r="A25" s="378">
        <f>'2 SERVICES'!A35</f>
        <v>0</v>
      </c>
      <c r="B25" s="379">
        <f>'2 SERVICES'!B35</f>
        <v>0</v>
      </c>
      <c r="C25" s="388"/>
      <c r="D25" s="389"/>
      <c r="E25" s="394"/>
      <c r="F25" s="390">
        <f>'2 SERVICES'!C35</f>
        <v>0</v>
      </c>
      <c r="G25" s="391">
        <f>'2 SERVICES'!D35</f>
        <v>0</v>
      </c>
      <c r="H25" s="391">
        <f>'2 SERVICES'!E35</f>
        <v>0</v>
      </c>
      <c r="I25" s="391">
        <f>'2 SERVICES'!F35</f>
        <v>0</v>
      </c>
      <c r="J25" s="392">
        <f>'2 SERVICES'!G35</f>
        <v>0</v>
      </c>
      <c r="K25" s="432" t="str">
        <f t="shared" si="0"/>
        <v>No</v>
      </c>
    </row>
    <row r="26" spans="1:11" ht="15" customHeight="1" x14ac:dyDescent="0.25">
      <c r="A26" s="378">
        <f>'2 SERVICES'!A36</f>
        <v>0</v>
      </c>
      <c r="B26" s="379">
        <f>'2 SERVICES'!B36</f>
        <v>0</v>
      </c>
      <c r="C26" s="388"/>
      <c r="D26" s="389"/>
      <c r="E26" s="394"/>
      <c r="F26" s="390">
        <f>'2 SERVICES'!C36</f>
        <v>0</v>
      </c>
      <c r="G26" s="391">
        <f>'2 SERVICES'!D36</f>
        <v>0</v>
      </c>
      <c r="H26" s="391">
        <f>'2 SERVICES'!E36</f>
        <v>0</v>
      </c>
      <c r="I26" s="391">
        <f>'2 SERVICES'!F36</f>
        <v>0</v>
      </c>
      <c r="J26" s="392">
        <f>'2 SERVICES'!G36</f>
        <v>0</v>
      </c>
      <c r="K26" s="432" t="str">
        <f t="shared" si="0"/>
        <v>No</v>
      </c>
    </row>
    <row r="27" spans="1:11" ht="15" customHeight="1" x14ac:dyDescent="0.25">
      <c r="A27" s="378">
        <f>'2 SERVICES'!A37</f>
        <v>0</v>
      </c>
      <c r="B27" s="379">
        <f>'2 SERVICES'!B37</f>
        <v>0</v>
      </c>
      <c r="C27" s="388"/>
      <c r="D27" s="389"/>
      <c r="E27" s="394"/>
      <c r="F27" s="390">
        <f>'2 SERVICES'!C37</f>
        <v>0</v>
      </c>
      <c r="G27" s="391">
        <f>'2 SERVICES'!D37</f>
        <v>0</v>
      </c>
      <c r="H27" s="391">
        <f>'2 SERVICES'!E37</f>
        <v>0</v>
      </c>
      <c r="I27" s="391">
        <f>'2 SERVICES'!F37</f>
        <v>0</v>
      </c>
      <c r="J27" s="392">
        <f>'2 SERVICES'!G37</f>
        <v>0</v>
      </c>
      <c r="K27" s="432" t="str">
        <f t="shared" si="0"/>
        <v>No</v>
      </c>
    </row>
    <row r="28" spans="1:11" ht="15" customHeight="1" x14ac:dyDescent="0.25">
      <c r="A28" s="378">
        <f>'2 SERVICES'!A38</f>
        <v>0</v>
      </c>
      <c r="B28" s="379">
        <f>'2 SERVICES'!B38</f>
        <v>0</v>
      </c>
      <c r="C28" s="388"/>
      <c r="D28" s="389"/>
      <c r="E28" s="394"/>
      <c r="F28" s="390">
        <f>'2 SERVICES'!C38</f>
        <v>0</v>
      </c>
      <c r="G28" s="391">
        <f>'2 SERVICES'!D38</f>
        <v>0</v>
      </c>
      <c r="H28" s="391">
        <f>'2 SERVICES'!E38</f>
        <v>0</v>
      </c>
      <c r="I28" s="391">
        <f>'2 SERVICES'!F38</f>
        <v>0</v>
      </c>
      <c r="J28" s="392">
        <f>'2 SERVICES'!G38</f>
        <v>0</v>
      </c>
      <c r="K28" s="432" t="str">
        <f t="shared" si="0"/>
        <v>No</v>
      </c>
    </row>
    <row r="29" spans="1:11" ht="15" customHeight="1" x14ac:dyDescent="0.25">
      <c r="A29" s="378">
        <f>'2 SERVICES'!A39</f>
        <v>0</v>
      </c>
      <c r="B29" s="379">
        <f>'2 SERVICES'!B39</f>
        <v>0</v>
      </c>
      <c r="C29" s="388"/>
      <c r="D29" s="389"/>
      <c r="E29" s="394"/>
      <c r="F29" s="390">
        <f>'2 SERVICES'!C39</f>
        <v>0</v>
      </c>
      <c r="G29" s="391">
        <f>'2 SERVICES'!D39</f>
        <v>0</v>
      </c>
      <c r="H29" s="391">
        <f>'2 SERVICES'!E39</f>
        <v>0</v>
      </c>
      <c r="I29" s="391">
        <f>'2 SERVICES'!F39</f>
        <v>0</v>
      </c>
      <c r="J29" s="392">
        <f>'2 SERVICES'!G39</f>
        <v>0</v>
      </c>
      <c r="K29" s="432" t="str">
        <f t="shared" si="0"/>
        <v>No</v>
      </c>
    </row>
    <row r="30" spans="1:11" ht="15" customHeight="1" x14ac:dyDescent="0.25">
      <c r="A30" s="378">
        <f>'2 SERVICES'!A40</f>
        <v>0</v>
      </c>
      <c r="B30" s="379">
        <f>'2 SERVICES'!B40</f>
        <v>0</v>
      </c>
      <c r="C30" s="388"/>
      <c r="D30" s="389"/>
      <c r="E30" s="394"/>
      <c r="F30" s="390">
        <f>'2 SERVICES'!C40</f>
        <v>0</v>
      </c>
      <c r="G30" s="391">
        <f>'2 SERVICES'!D40</f>
        <v>0</v>
      </c>
      <c r="H30" s="391">
        <f>'2 SERVICES'!E40</f>
        <v>0</v>
      </c>
      <c r="I30" s="391">
        <f>'2 SERVICES'!F40</f>
        <v>0</v>
      </c>
      <c r="J30" s="392">
        <f>'2 SERVICES'!G40</f>
        <v>0</v>
      </c>
      <c r="K30" s="432" t="str">
        <f t="shared" si="0"/>
        <v>No</v>
      </c>
    </row>
    <row r="31" spans="1:11" ht="15" customHeight="1" x14ac:dyDescent="0.25">
      <c r="A31" s="378">
        <f>'2 SERVICES'!A41</f>
        <v>0</v>
      </c>
      <c r="B31" s="379">
        <f>'2 SERVICES'!B41</f>
        <v>0</v>
      </c>
      <c r="C31" s="388"/>
      <c r="D31" s="389"/>
      <c r="E31" s="394"/>
      <c r="F31" s="390">
        <f>'2 SERVICES'!C41</f>
        <v>0</v>
      </c>
      <c r="G31" s="391">
        <f>'2 SERVICES'!D41</f>
        <v>0</v>
      </c>
      <c r="H31" s="391">
        <f>'2 SERVICES'!E41</f>
        <v>0</v>
      </c>
      <c r="I31" s="391">
        <f>'2 SERVICES'!F41</f>
        <v>0</v>
      </c>
      <c r="J31" s="392">
        <f>'2 SERVICES'!G41</f>
        <v>0</v>
      </c>
      <c r="K31" s="432" t="str">
        <f t="shared" si="0"/>
        <v>No</v>
      </c>
    </row>
    <row r="32" spans="1:11" ht="15" customHeight="1" x14ac:dyDescent="0.25">
      <c r="A32" s="378">
        <f>'2 SERVICES'!A42</f>
        <v>0</v>
      </c>
      <c r="B32" s="379">
        <f>'2 SERVICES'!B42</f>
        <v>0</v>
      </c>
      <c r="C32" s="388"/>
      <c r="D32" s="389"/>
      <c r="E32" s="394"/>
      <c r="F32" s="390">
        <f>'2 SERVICES'!C42</f>
        <v>0</v>
      </c>
      <c r="G32" s="391">
        <f>'2 SERVICES'!D42</f>
        <v>0</v>
      </c>
      <c r="H32" s="391">
        <f>'2 SERVICES'!E42</f>
        <v>0</v>
      </c>
      <c r="I32" s="391">
        <f>'2 SERVICES'!F42</f>
        <v>0</v>
      </c>
      <c r="J32" s="392">
        <f>'2 SERVICES'!G42</f>
        <v>0</v>
      </c>
      <c r="K32" s="432" t="str">
        <f t="shared" si="0"/>
        <v>No</v>
      </c>
    </row>
    <row r="33" spans="1:11" ht="15" customHeight="1" x14ac:dyDescent="0.25">
      <c r="A33" s="378">
        <f>'2 SERVICES'!A43</f>
        <v>0</v>
      </c>
      <c r="B33" s="379">
        <f>'2 SERVICES'!B43</f>
        <v>0</v>
      </c>
      <c r="C33" s="388"/>
      <c r="D33" s="389"/>
      <c r="E33" s="394"/>
      <c r="F33" s="390">
        <f>'2 SERVICES'!C43</f>
        <v>0</v>
      </c>
      <c r="G33" s="391">
        <f>'2 SERVICES'!D43</f>
        <v>0</v>
      </c>
      <c r="H33" s="391">
        <f>'2 SERVICES'!E43</f>
        <v>0</v>
      </c>
      <c r="I33" s="391">
        <f>'2 SERVICES'!F43</f>
        <v>0</v>
      </c>
      <c r="J33" s="392">
        <f>'2 SERVICES'!G43</f>
        <v>0</v>
      </c>
      <c r="K33" s="432" t="str">
        <f t="shared" si="0"/>
        <v>No</v>
      </c>
    </row>
    <row r="34" spans="1:11" ht="15" customHeight="1" x14ac:dyDescent="0.25">
      <c r="A34" s="378">
        <f>'2 SERVICES'!A44</f>
        <v>0</v>
      </c>
      <c r="B34" s="379">
        <f>'2 SERVICES'!B44</f>
        <v>0</v>
      </c>
      <c r="C34" s="388"/>
      <c r="D34" s="389"/>
      <c r="E34" s="394"/>
      <c r="F34" s="390">
        <f>'2 SERVICES'!C44</f>
        <v>0</v>
      </c>
      <c r="G34" s="391">
        <f>'2 SERVICES'!D44</f>
        <v>0</v>
      </c>
      <c r="H34" s="391">
        <f>'2 SERVICES'!E44</f>
        <v>0</v>
      </c>
      <c r="I34" s="391">
        <f>'2 SERVICES'!F44</f>
        <v>0</v>
      </c>
      <c r="J34" s="392">
        <f>'2 SERVICES'!G44</f>
        <v>0</v>
      </c>
      <c r="K34" s="432" t="str">
        <f t="shared" si="0"/>
        <v>No</v>
      </c>
    </row>
    <row r="35" spans="1:11" ht="15" customHeight="1" x14ac:dyDescent="0.25">
      <c r="A35" s="378">
        <f>'2 SERVICES'!A45</f>
        <v>0</v>
      </c>
      <c r="B35" s="379">
        <f>'2 SERVICES'!B45</f>
        <v>0</v>
      </c>
      <c r="C35" s="388"/>
      <c r="D35" s="389"/>
      <c r="E35" s="394"/>
      <c r="F35" s="390">
        <f>'2 SERVICES'!C45</f>
        <v>0</v>
      </c>
      <c r="G35" s="391">
        <f>'2 SERVICES'!D45</f>
        <v>0</v>
      </c>
      <c r="H35" s="391">
        <f>'2 SERVICES'!E45</f>
        <v>0</v>
      </c>
      <c r="I35" s="391">
        <f>'2 SERVICES'!F45</f>
        <v>0</v>
      </c>
      <c r="J35" s="392">
        <f>'2 SERVICES'!G45</f>
        <v>0</v>
      </c>
      <c r="K35" s="432" t="str">
        <f t="shared" si="0"/>
        <v>No</v>
      </c>
    </row>
    <row r="36" spans="1:11" ht="15" customHeight="1" x14ac:dyDescent="0.25">
      <c r="A36" s="378">
        <f>'2 SERVICES'!A46</f>
        <v>0</v>
      </c>
      <c r="B36" s="379">
        <f>'2 SERVICES'!B46</f>
        <v>0</v>
      </c>
      <c r="C36" s="388"/>
      <c r="D36" s="389"/>
      <c r="E36" s="394"/>
      <c r="F36" s="390">
        <f>'2 SERVICES'!C46</f>
        <v>0</v>
      </c>
      <c r="G36" s="391">
        <f>'2 SERVICES'!D46</f>
        <v>0</v>
      </c>
      <c r="H36" s="391">
        <f>'2 SERVICES'!E46</f>
        <v>0</v>
      </c>
      <c r="I36" s="391">
        <f>'2 SERVICES'!F46</f>
        <v>0</v>
      </c>
      <c r="J36" s="392">
        <f>'2 SERVICES'!G46</f>
        <v>0</v>
      </c>
      <c r="K36" s="432" t="str">
        <f t="shared" si="0"/>
        <v>No</v>
      </c>
    </row>
    <row r="37" spans="1:11" ht="15" customHeight="1" x14ac:dyDescent="0.25">
      <c r="A37" s="378">
        <f>'2 SERVICES'!A47</f>
        <v>0</v>
      </c>
      <c r="B37" s="379">
        <f>'2 SERVICES'!B47</f>
        <v>0</v>
      </c>
      <c r="C37" s="388"/>
      <c r="D37" s="389"/>
      <c r="E37" s="394"/>
      <c r="F37" s="390">
        <f>'2 SERVICES'!C47</f>
        <v>0</v>
      </c>
      <c r="G37" s="391">
        <f>'2 SERVICES'!D47</f>
        <v>0</v>
      </c>
      <c r="H37" s="391">
        <f>'2 SERVICES'!E47</f>
        <v>0</v>
      </c>
      <c r="I37" s="391">
        <f>'2 SERVICES'!F47</f>
        <v>0</v>
      </c>
      <c r="J37" s="392">
        <f>'2 SERVICES'!G47</f>
        <v>0</v>
      </c>
      <c r="K37" s="432" t="str">
        <f t="shared" si="0"/>
        <v>No</v>
      </c>
    </row>
    <row r="38" spans="1:11" ht="15" customHeight="1" x14ac:dyDescent="0.25">
      <c r="A38" s="378">
        <f>'2 SERVICES'!A48</f>
        <v>0</v>
      </c>
      <c r="B38" s="379">
        <f>'2 SERVICES'!B48</f>
        <v>0</v>
      </c>
      <c r="C38" s="388"/>
      <c r="D38" s="389"/>
      <c r="E38" s="394"/>
      <c r="F38" s="390">
        <f>'2 SERVICES'!C48</f>
        <v>0</v>
      </c>
      <c r="G38" s="391">
        <f>'2 SERVICES'!D48</f>
        <v>0</v>
      </c>
      <c r="H38" s="391">
        <f>'2 SERVICES'!E48</f>
        <v>0</v>
      </c>
      <c r="I38" s="391">
        <f>'2 SERVICES'!F48</f>
        <v>0</v>
      </c>
      <c r="J38" s="392">
        <f>'2 SERVICES'!G48</f>
        <v>0</v>
      </c>
      <c r="K38" s="432" t="str">
        <f t="shared" si="0"/>
        <v>No</v>
      </c>
    </row>
    <row r="39" spans="1:11" ht="15" customHeight="1" x14ac:dyDescent="0.25">
      <c r="A39" s="378">
        <f>'2 SERVICES'!A49</f>
        <v>0</v>
      </c>
      <c r="B39" s="379">
        <f>'2 SERVICES'!B49</f>
        <v>0</v>
      </c>
      <c r="C39" s="388"/>
      <c r="D39" s="389"/>
      <c r="E39" s="394"/>
      <c r="F39" s="390">
        <f>'2 SERVICES'!C49</f>
        <v>0</v>
      </c>
      <c r="G39" s="391">
        <f>'2 SERVICES'!D49</f>
        <v>0</v>
      </c>
      <c r="H39" s="391">
        <f>'2 SERVICES'!E49</f>
        <v>0</v>
      </c>
      <c r="I39" s="391">
        <f>'2 SERVICES'!F49</f>
        <v>0</v>
      </c>
      <c r="J39" s="392">
        <f>'2 SERVICES'!G49</f>
        <v>0</v>
      </c>
      <c r="K39" s="432" t="str">
        <f t="shared" si="0"/>
        <v>No</v>
      </c>
    </row>
    <row r="40" spans="1:11" ht="15" customHeight="1" x14ac:dyDescent="0.25">
      <c r="A40" s="378">
        <f>'2 SERVICES'!A50</f>
        <v>0</v>
      </c>
      <c r="B40" s="379">
        <f>'2 SERVICES'!B50</f>
        <v>0</v>
      </c>
      <c r="C40" s="388"/>
      <c r="D40" s="389"/>
      <c r="E40" s="394"/>
      <c r="F40" s="390">
        <f>'2 SERVICES'!C50</f>
        <v>0</v>
      </c>
      <c r="G40" s="391">
        <f>'2 SERVICES'!D50</f>
        <v>0</v>
      </c>
      <c r="H40" s="391">
        <f>'2 SERVICES'!E50</f>
        <v>0</v>
      </c>
      <c r="I40" s="391">
        <f>'2 SERVICES'!F50</f>
        <v>0</v>
      </c>
      <c r="J40" s="392">
        <f>'2 SERVICES'!G50</f>
        <v>0</v>
      </c>
      <c r="K40" s="432" t="str">
        <f t="shared" si="0"/>
        <v>No</v>
      </c>
    </row>
    <row r="41" spans="1:11" ht="15" customHeight="1" x14ac:dyDescent="0.25">
      <c r="A41" s="378">
        <f>'2 SERVICES'!A51</f>
        <v>0</v>
      </c>
      <c r="B41" s="379">
        <f>'2 SERVICES'!B51</f>
        <v>0</v>
      </c>
      <c r="C41" s="388"/>
      <c r="D41" s="389"/>
      <c r="E41" s="394"/>
      <c r="F41" s="390">
        <f>'2 SERVICES'!C51</f>
        <v>0</v>
      </c>
      <c r="G41" s="391">
        <f>'2 SERVICES'!D51</f>
        <v>0</v>
      </c>
      <c r="H41" s="391">
        <f>'2 SERVICES'!E51</f>
        <v>0</v>
      </c>
      <c r="I41" s="391">
        <f>'2 SERVICES'!F51</f>
        <v>0</v>
      </c>
      <c r="J41" s="392">
        <f>'2 SERVICES'!G51</f>
        <v>0</v>
      </c>
      <c r="K41" s="432" t="str">
        <f t="shared" si="0"/>
        <v>No</v>
      </c>
    </row>
    <row r="42" spans="1:11" ht="15" customHeight="1" x14ac:dyDescent="0.25">
      <c r="A42" s="378">
        <f>'2 SERVICES'!A52</f>
        <v>0</v>
      </c>
      <c r="B42" s="379">
        <f>'2 SERVICES'!B52</f>
        <v>0</v>
      </c>
      <c r="C42" s="388"/>
      <c r="D42" s="389"/>
      <c r="E42" s="394"/>
      <c r="F42" s="390">
        <f>'2 SERVICES'!C52</f>
        <v>0</v>
      </c>
      <c r="G42" s="391">
        <f>'2 SERVICES'!D52</f>
        <v>0</v>
      </c>
      <c r="H42" s="391">
        <f>'2 SERVICES'!E52</f>
        <v>0</v>
      </c>
      <c r="I42" s="391">
        <f>'2 SERVICES'!F52</f>
        <v>0</v>
      </c>
      <c r="J42" s="392">
        <f>'2 SERVICES'!G52</f>
        <v>0</v>
      </c>
      <c r="K42" s="432" t="str">
        <f t="shared" si="0"/>
        <v>No</v>
      </c>
    </row>
    <row r="43" spans="1:11" ht="15" customHeight="1" x14ac:dyDescent="0.25">
      <c r="A43" s="378">
        <f>'2 SERVICES'!A53</f>
        <v>0</v>
      </c>
      <c r="B43" s="379">
        <f>'2 SERVICES'!B53</f>
        <v>0</v>
      </c>
      <c r="C43" s="388"/>
      <c r="D43" s="389"/>
      <c r="E43" s="394"/>
      <c r="F43" s="390">
        <f>'2 SERVICES'!C53</f>
        <v>0</v>
      </c>
      <c r="G43" s="391">
        <f>'2 SERVICES'!D53</f>
        <v>0</v>
      </c>
      <c r="H43" s="391">
        <f>'2 SERVICES'!E53</f>
        <v>0</v>
      </c>
      <c r="I43" s="391">
        <f>'2 SERVICES'!F53</f>
        <v>0</v>
      </c>
      <c r="J43" s="392">
        <f>'2 SERVICES'!G53</f>
        <v>0</v>
      </c>
      <c r="K43" s="432" t="str">
        <f t="shared" si="0"/>
        <v>No</v>
      </c>
    </row>
    <row r="44" spans="1:11" ht="15" customHeight="1" x14ac:dyDescent="0.25">
      <c r="A44" s="378">
        <f>'2 SERVICES'!A54</f>
        <v>0</v>
      </c>
      <c r="B44" s="379">
        <f>'2 SERVICES'!B54</f>
        <v>0</v>
      </c>
      <c r="C44" s="388"/>
      <c r="D44" s="389"/>
      <c r="E44" s="394"/>
      <c r="F44" s="390">
        <f>'2 SERVICES'!C54</f>
        <v>0</v>
      </c>
      <c r="G44" s="391">
        <f>'2 SERVICES'!D54</f>
        <v>0</v>
      </c>
      <c r="H44" s="391">
        <f>'2 SERVICES'!E54</f>
        <v>0</v>
      </c>
      <c r="I44" s="391">
        <f>'2 SERVICES'!F54</f>
        <v>0</v>
      </c>
      <c r="J44" s="392">
        <f>'2 SERVICES'!G54</f>
        <v>0</v>
      </c>
      <c r="K44" s="432" t="str">
        <f t="shared" si="0"/>
        <v>No</v>
      </c>
    </row>
    <row r="45" spans="1:11" ht="15" customHeight="1" x14ac:dyDescent="0.25">
      <c r="A45" s="378">
        <f>'2 SERVICES'!A55</f>
        <v>0</v>
      </c>
      <c r="B45" s="379">
        <f>'2 SERVICES'!B55</f>
        <v>0</v>
      </c>
      <c r="C45" s="388"/>
      <c r="D45" s="389"/>
      <c r="E45" s="394"/>
      <c r="F45" s="390">
        <f>'2 SERVICES'!C55</f>
        <v>0</v>
      </c>
      <c r="G45" s="391">
        <f>'2 SERVICES'!D55</f>
        <v>0</v>
      </c>
      <c r="H45" s="391">
        <f>'2 SERVICES'!E55</f>
        <v>0</v>
      </c>
      <c r="I45" s="391">
        <f>'2 SERVICES'!F55</f>
        <v>0</v>
      </c>
      <c r="J45" s="392">
        <f>'2 SERVICES'!G55</f>
        <v>0</v>
      </c>
      <c r="K45" s="432" t="str">
        <f t="shared" si="0"/>
        <v>No</v>
      </c>
    </row>
    <row r="46" spans="1:11" ht="15" customHeight="1" x14ac:dyDescent="0.25">
      <c r="A46" s="378">
        <f>'2 SERVICES'!A56</f>
        <v>0</v>
      </c>
      <c r="B46" s="379">
        <f>'2 SERVICES'!B56</f>
        <v>0</v>
      </c>
      <c r="C46" s="388"/>
      <c r="D46" s="389"/>
      <c r="E46" s="394"/>
      <c r="F46" s="390">
        <f>'2 SERVICES'!C56</f>
        <v>0</v>
      </c>
      <c r="G46" s="391">
        <f>'2 SERVICES'!D56</f>
        <v>0</v>
      </c>
      <c r="H46" s="391">
        <f>'2 SERVICES'!E56</f>
        <v>0</v>
      </c>
      <c r="I46" s="391">
        <f>'2 SERVICES'!F56</f>
        <v>0</v>
      </c>
      <c r="J46" s="392">
        <f>'2 SERVICES'!G56</f>
        <v>0</v>
      </c>
      <c r="K46" s="432" t="str">
        <f t="shared" si="0"/>
        <v>No</v>
      </c>
    </row>
    <row r="47" spans="1:11" ht="15" customHeight="1" x14ac:dyDescent="0.25">
      <c r="A47" s="378">
        <f>'2 SERVICES'!A57</f>
        <v>0</v>
      </c>
      <c r="B47" s="379">
        <f>'2 SERVICES'!B57</f>
        <v>0</v>
      </c>
      <c r="C47" s="388"/>
      <c r="D47" s="389"/>
      <c r="E47" s="394"/>
      <c r="F47" s="390">
        <f>'2 SERVICES'!C57</f>
        <v>0</v>
      </c>
      <c r="G47" s="391">
        <f>'2 SERVICES'!D57</f>
        <v>0</v>
      </c>
      <c r="H47" s="391">
        <f>'2 SERVICES'!E57</f>
        <v>0</v>
      </c>
      <c r="I47" s="391">
        <f>'2 SERVICES'!F57</f>
        <v>0</v>
      </c>
      <c r="J47" s="392">
        <f>'2 SERVICES'!G57</f>
        <v>0</v>
      </c>
      <c r="K47" s="432" t="str">
        <f t="shared" si="0"/>
        <v>No</v>
      </c>
    </row>
    <row r="48" spans="1:11" ht="15" customHeight="1" x14ac:dyDescent="0.25">
      <c r="A48" s="378">
        <f>'2 SERVICES'!A58</f>
        <v>0</v>
      </c>
      <c r="B48" s="379">
        <f>'2 SERVICES'!B58</f>
        <v>0</v>
      </c>
      <c r="C48" s="388"/>
      <c r="D48" s="389"/>
      <c r="E48" s="394"/>
      <c r="F48" s="390">
        <f>'2 SERVICES'!C58</f>
        <v>0</v>
      </c>
      <c r="G48" s="391">
        <f>'2 SERVICES'!D58</f>
        <v>0</v>
      </c>
      <c r="H48" s="391">
        <f>'2 SERVICES'!E58</f>
        <v>0</v>
      </c>
      <c r="I48" s="391">
        <f>'2 SERVICES'!F58</f>
        <v>0</v>
      </c>
      <c r="J48" s="392">
        <f>'2 SERVICES'!G58</f>
        <v>0</v>
      </c>
      <c r="K48" s="432" t="str">
        <f t="shared" si="0"/>
        <v>No</v>
      </c>
    </row>
    <row r="49" spans="1:11" ht="15" customHeight="1" x14ac:dyDescent="0.25">
      <c r="A49" s="378">
        <f>'2 SERVICES'!A59</f>
        <v>0</v>
      </c>
      <c r="B49" s="379">
        <f>'2 SERVICES'!B59</f>
        <v>0</v>
      </c>
      <c r="C49" s="388"/>
      <c r="D49" s="389"/>
      <c r="E49" s="394"/>
      <c r="F49" s="390">
        <f>'2 SERVICES'!C59</f>
        <v>0</v>
      </c>
      <c r="G49" s="391">
        <f>'2 SERVICES'!D59</f>
        <v>0</v>
      </c>
      <c r="H49" s="391">
        <f>'2 SERVICES'!E59</f>
        <v>0</v>
      </c>
      <c r="I49" s="391">
        <f>'2 SERVICES'!F59</f>
        <v>0</v>
      </c>
      <c r="J49" s="392">
        <f>'2 SERVICES'!G59</f>
        <v>0</v>
      </c>
      <c r="K49" s="432" t="str">
        <f t="shared" si="0"/>
        <v>No</v>
      </c>
    </row>
    <row r="50" spans="1:11" ht="15" customHeight="1" x14ac:dyDescent="0.25">
      <c r="A50" s="378">
        <f>'2 SERVICES'!A60</f>
        <v>0</v>
      </c>
      <c r="B50" s="379">
        <f>'2 SERVICES'!B60</f>
        <v>0</v>
      </c>
      <c r="C50" s="388"/>
      <c r="D50" s="389"/>
      <c r="E50" s="394"/>
      <c r="F50" s="390">
        <f>'2 SERVICES'!C60</f>
        <v>0</v>
      </c>
      <c r="G50" s="391">
        <f>'2 SERVICES'!D60</f>
        <v>0</v>
      </c>
      <c r="H50" s="391">
        <f>'2 SERVICES'!E60</f>
        <v>0</v>
      </c>
      <c r="I50" s="391">
        <f>'2 SERVICES'!F60</f>
        <v>0</v>
      </c>
      <c r="J50" s="392">
        <f>'2 SERVICES'!G60</f>
        <v>0</v>
      </c>
      <c r="K50" s="432" t="str">
        <f t="shared" si="0"/>
        <v>No</v>
      </c>
    </row>
    <row r="51" spans="1:11" ht="15" customHeight="1" x14ac:dyDescent="0.25">
      <c r="A51" s="378">
        <f>'2 SERVICES'!A61</f>
        <v>0</v>
      </c>
      <c r="B51" s="379">
        <f>'2 SERVICES'!B61</f>
        <v>0</v>
      </c>
      <c r="C51" s="388"/>
      <c r="D51" s="389"/>
      <c r="E51" s="394"/>
      <c r="F51" s="390">
        <f>'2 SERVICES'!C61</f>
        <v>0</v>
      </c>
      <c r="G51" s="391">
        <f>'2 SERVICES'!D61</f>
        <v>0</v>
      </c>
      <c r="H51" s="391">
        <f>'2 SERVICES'!E61</f>
        <v>0</v>
      </c>
      <c r="I51" s="391">
        <f>'2 SERVICES'!F61</f>
        <v>0</v>
      </c>
      <c r="J51" s="392">
        <f>'2 SERVICES'!G61</f>
        <v>0</v>
      </c>
      <c r="K51" s="432" t="str">
        <f t="shared" si="0"/>
        <v>No</v>
      </c>
    </row>
    <row r="52" spans="1:11" ht="15" customHeight="1" x14ac:dyDescent="0.25">
      <c r="A52" s="378">
        <f>'2 SERVICES'!A62</f>
        <v>0</v>
      </c>
      <c r="B52" s="379">
        <f>'2 SERVICES'!B62</f>
        <v>0</v>
      </c>
      <c r="C52" s="388"/>
      <c r="D52" s="389"/>
      <c r="E52" s="394"/>
      <c r="F52" s="390">
        <f>'2 SERVICES'!C62</f>
        <v>0</v>
      </c>
      <c r="G52" s="391">
        <f>'2 SERVICES'!D62</f>
        <v>0</v>
      </c>
      <c r="H52" s="391">
        <f>'2 SERVICES'!E62</f>
        <v>0</v>
      </c>
      <c r="I52" s="391">
        <f>'2 SERVICES'!F62</f>
        <v>0</v>
      </c>
      <c r="J52" s="392">
        <f>'2 SERVICES'!G62</f>
        <v>0</v>
      </c>
      <c r="K52" s="432" t="str">
        <f t="shared" si="0"/>
        <v>No</v>
      </c>
    </row>
    <row r="53" spans="1:11" ht="15" customHeight="1" x14ac:dyDescent="0.25">
      <c r="A53" s="378">
        <f>'2 SERVICES'!A63</f>
        <v>0</v>
      </c>
      <c r="B53" s="379">
        <f>'2 SERVICES'!B63</f>
        <v>0</v>
      </c>
      <c r="C53" s="388"/>
      <c r="D53" s="389"/>
      <c r="E53" s="394"/>
      <c r="F53" s="390">
        <f>'2 SERVICES'!C63</f>
        <v>0</v>
      </c>
      <c r="G53" s="391">
        <f>'2 SERVICES'!D63</f>
        <v>0</v>
      </c>
      <c r="H53" s="391">
        <f>'2 SERVICES'!E63</f>
        <v>0</v>
      </c>
      <c r="I53" s="391">
        <f>'2 SERVICES'!F63</f>
        <v>0</v>
      </c>
      <c r="J53" s="392">
        <f>'2 SERVICES'!G63</f>
        <v>0</v>
      </c>
      <c r="K53" s="432" t="str">
        <f t="shared" si="0"/>
        <v>No</v>
      </c>
    </row>
    <row r="54" spans="1:11" ht="15" customHeight="1" x14ac:dyDescent="0.25">
      <c r="A54" s="378">
        <f>'2 SERVICES'!A64</f>
        <v>0</v>
      </c>
      <c r="B54" s="379">
        <f>'2 SERVICES'!B64</f>
        <v>0</v>
      </c>
      <c r="C54" s="388"/>
      <c r="D54" s="389"/>
      <c r="E54" s="394"/>
      <c r="F54" s="390">
        <f>'2 SERVICES'!C64</f>
        <v>0</v>
      </c>
      <c r="G54" s="391">
        <f>'2 SERVICES'!D64</f>
        <v>0</v>
      </c>
      <c r="H54" s="391">
        <f>'2 SERVICES'!E64</f>
        <v>0</v>
      </c>
      <c r="I54" s="391">
        <f>'2 SERVICES'!F64</f>
        <v>0</v>
      </c>
      <c r="J54" s="392">
        <f>'2 SERVICES'!G64</f>
        <v>0</v>
      </c>
      <c r="K54" s="432" t="str">
        <f t="shared" si="0"/>
        <v>No</v>
      </c>
    </row>
    <row r="55" spans="1:11" ht="15" customHeight="1" x14ac:dyDescent="0.25">
      <c r="A55" s="378">
        <f>'2 SERVICES'!A65</f>
        <v>0</v>
      </c>
      <c r="B55" s="379">
        <f>'2 SERVICES'!B65</f>
        <v>0</v>
      </c>
      <c r="C55" s="388"/>
      <c r="D55" s="389"/>
      <c r="E55" s="394"/>
      <c r="F55" s="390">
        <f>'2 SERVICES'!C65</f>
        <v>0</v>
      </c>
      <c r="G55" s="391">
        <f>'2 SERVICES'!D65</f>
        <v>0</v>
      </c>
      <c r="H55" s="391">
        <f>'2 SERVICES'!E65</f>
        <v>0</v>
      </c>
      <c r="I55" s="391">
        <f>'2 SERVICES'!F65</f>
        <v>0</v>
      </c>
      <c r="J55" s="392">
        <f>'2 SERVICES'!G65</f>
        <v>0</v>
      </c>
      <c r="K55" s="432" t="str">
        <f t="shared" si="0"/>
        <v>No</v>
      </c>
    </row>
    <row r="56" spans="1:11" ht="15" customHeight="1" x14ac:dyDescent="0.25">
      <c r="A56" s="378">
        <f>'2 SERVICES'!A66</f>
        <v>0</v>
      </c>
      <c r="B56" s="379">
        <f>'2 SERVICES'!B66</f>
        <v>0</v>
      </c>
      <c r="C56" s="388"/>
      <c r="D56" s="389"/>
      <c r="E56" s="394"/>
      <c r="F56" s="390">
        <f>'2 SERVICES'!C66</f>
        <v>0</v>
      </c>
      <c r="G56" s="391">
        <f>'2 SERVICES'!D66</f>
        <v>0</v>
      </c>
      <c r="H56" s="391">
        <f>'2 SERVICES'!E66</f>
        <v>0</v>
      </c>
      <c r="I56" s="391">
        <f>'2 SERVICES'!F66</f>
        <v>0</v>
      </c>
      <c r="J56" s="392">
        <f>'2 SERVICES'!G66</f>
        <v>0</v>
      </c>
      <c r="K56" s="432" t="str">
        <f t="shared" si="0"/>
        <v>No</v>
      </c>
    </row>
    <row r="57" spans="1:11" ht="15" customHeight="1" x14ac:dyDescent="0.25">
      <c r="A57" s="378">
        <f>'2 SERVICES'!A67</f>
        <v>0</v>
      </c>
      <c r="B57" s="379">
        <f>'2 SERVICES'!B67</f>
        <v>0</v>
      </c>
      <c r="C57" s="388"/>
      <c r="D57" s="389"/>
      <c r="E57" s="394"/>
      <c r="F57" s="390">
        <f>'2 SERVICES'!C67</f>
        <v>0</v>
      </c>
      <c r="G57" s="391">
        <f>'2 SERVICES'!D67</f>
        <v>0</v>
      </c>
      <c r="H57" s="391">
        <f>'2 SERVICES'!E67</f>
        <v>0</v>
      </c>
      <c r="I57" s="391">
        <f>'2 SERVICES'!F67</f>
        <v>0</v>
      </c>
      <c r="J57" s="392">
        <f>'2 SERVICES'!G67</f>
        <v>0</v>
      </c>
      <c r="K57" s="432" t="str">
        <f t="shared" si="0"/>
        <v>No</v>
      </c>
    </row>
    <row r="58" spans="1:11" ht="15" customHeight="1" x14ac:dyDescent="0.25">
      <c r="A58" s="378">
        <f>'2 SERVICES'!A68</f>
        <v>0</v>
      </c>
      <c r="B58" s="379">
        <f>'2 SERVICES'!B68</f>
        <v>0</v>
      </c>
      <c r="C58" s="388"/>
      <c r="D58" s="389"/>
      <c r="E58" s="394"/>
      <c r="F58" s="390">
        <f>'2 SERVICES'!C68</f>
        <v>0</v>
      </c>
      <c r="G58" s="391">
        <f>'2 SERVICES'!D68</f>
        <v>0</v>
      </c>
      <c r="H58" s="391">
        <f>'2 SERVICES'!E68</f>
        <v>0</v>
      </c>
      <c r="I58" s="391">
        <f>'2 SERVICES'!F68</f>
        <v>0</v>
      </c>
      <c r="J58" s="392">
        <f>'2 SERVICES'!G68</f>
        <v>0</v>
      </c>
      <c r="K58" s="432" t="str">
        <f t="shared" si="0"/>
        <v>No</v>
      </c>
    </row>
    <row r="59" spans="1:11" ht="15" customHeight="1" x14ac:dyDescent="0.25">
      <c r="A59" s="378">
        <f>'2 SERVICES'!A69</f>
        <v>0</v>
      </c>
      <c r="B59" s="379">
        <f>'2 SERVICES'!B69</f>
        <v>0</v>
      </c>
      <c r="C59" s="388"/>
      <c r="D59" s="389"/>
      <c r="E59" s="394"/>
      <c r="F59" s="390">
        <f>'2 SERVICES'!C69</f>
        <v>0</v>
      </c>
      <c r="G59" s="391">
        <f>'2 SERVICES'!D69</f>
        <v>0</v>
      </c>
      <c r="H59" s="391">
        <f>'2 SERVICES'!E69</f>
        <v>0</v>
      </c>
      <c r="I59" s="391">
        <f>'2 SERVICES'!F69</f>
        <v>0</v>
      </c>
      <c r="J59" s="392">
        <f>'2 SERVICES'!G69</f>
        <v>0</v>
      </c>
      <c r="K59" s="432" t="str">
        <f t="shared" si="0"/>
        <v>No</v>
      </c>
    </row>
    <row r="60" spans="1:11" ht="15" customHeight="1" x14ac:dyDescent="0.25">
      <c r="A60" s="378">
        <f>'2 SERVICES'!A70</f>
        <v>0</v>
      </c>
      <c r="B60" s="379">
        <f>'2 SERVICES'!B70</f>
        <v>0</v>
      </c>
      <c r="C60" s="388"/>
      <c r="D60" s="389"/>
      <c r="E60" s="394"/>
      <c r="F60" s="390">
        <f>'2 SERVICES'!C70</f>
        <v>0</v>
      </c>
      <c r="G60" s="391">
        <f>'2 SERVICES'!D70</f>
        <v>0</v>
      </c>
      <c r="H60" s="391">
        <f>'2 SERVICES'!E70</f>
        <v>0</v>
      </c>
      <c r="I60" s="391">
        <f>'2 SERVICES'!F70</f>
        <v>0</v>
      </c>
      <c r="J60" s="392">
        <f>'2 SERVICES'!G70</f>
        <v>0</v>
      </c>
      <c r="K60" s="432" t="str">
        <f t="shared" si="0"/>
        <v>No</v>
      </c>
    </row>
    <row r="61" spans="1:11" ht="15" customHeight="1" x14ac:dyDescent="0.25">
      <c r="A61" s="378">
        <f>'2 SERVICES'!A71</f>
        <v>0</v>
      </c>
      <c r="B61" s="379">
        <f>'2 SERVICES'!B71</f>
        <v>0</v>
      </c>
      <c r="C61" s="388"/>
      <c r="D61" s="389"/>
      <c r="E61" s="394"/>
      <c r="F61" s="390">
        <f>'2 SERVICES'!C71</f>
        <v>0</v>
      </c>
      <c r="G61" s="391">
        <f>'2 SERVICES'!D71</f>
        <v>0</v>
      </c>
      <c r="H61" s="391">
        <f>'2 SERVICES'!E71</f>
        <v>0</v>
      </c>
      <c r="I61" s="391">
        <f>'2 SERVICES'!F71</f>
        <v>0</v>
      </c>
      <c r="J61" s="392">
        <f>'2 SERVICES'!G71</f>
        <v>0</v>
      </c>
      <c r="K61" s="432" t="str">
        <f t="shared" si="0"/>
        <v>No</v>
      </c>
    </row>
    <row r="62" spans="1:11" ht="15" customHeight="1" x14ac:dyDescent="0.25">
      <c r="A62" s="378">
        <f>'2 SERVICES'!A72</f>
        <v>0</v>
      </c>
      <c r="B62" s="379">
        <f>'2 SERVICES'!B72</f>
        <v>0</v>
      </c>
      <c r="C62" s="388"/>
      <c r="D62" s="389"/>
      <c r="E62" s="394"/>
      <c r="F62" s="390">
        <f>'2 SERVICES'!C72</f>
        <v>0</v>
      </c>
      <c r="G62" s="391">
        <f>'2 SERVICES'!D72</f>
        <v>0</v>
      </c>
      <c r="H62" s="391">
        <f>'2 SERVICES'!E72</f>
        <v>0</v>
      </c>
      <c r="I62" s="391">
        <f>'2 SERVICES'!F72</f>
        <v>0</v>
      </c>
      <c r="J62" s="392">
        <f>'2 SERVICES'!G72</f>
        <v>0</v>
      </c>
      <c r="K62" s="432" t="str">
        <f t="shared" si="0"/>
        <v>No</v>
      </c>
    </row>
    <row r="63" spans="1:11" ht="15" customHeight="1" x14ac:dyDescent="0.25">
      <c r="A63" s="378">
        <f>'2 SERVICES'!A73</f>
        <v>0</v>
      </c>
      <c r="B63" s="379">
        <f>'2 SERVICES'!B73</f>
        <v>0</v>
      </c>
      <c r="C63" s="388"/>
      <c r="D63" s="389"/>
      <c r="E63" s="394"/>
      <c r="F63" s="390">
        <f>'2 SERVICES'!C73</f>
        <v>0</v>
      </c>
      <c r="G63" s="391">
        <f>'2 SERVICES'!D73</f>
        <v>0</v>
      </c>
      <c r="H63" s="391">
        <f>'2 SERVICES'!E73</f>
        <v>0</v>
      </c>
      <c r="I63" s="391">
        <f>'2 SERVICES'!F73</f>
        <v>0</v>
      </c>
      <c r="J63" s="392">
        <f>'2 SERVICES'!G73</f>
        <v>0</v>
      </c>
      <c r="K63" s="432" t="str">
        <f t="shared" si="0"/>
        <v>No</v>
      </c>
    </row>
    <row r="64" spans="1:11" ht="15" customHeight="1" x14ac:dyDescent="0.25">
      <c r="A64" s="378">
        <f>'2 SERVICES'!A74</f>
        <v>0</v>
      </c>
      <c r="B64" s="379">
        <f>'2 SERVICES'!B74</f>
        <v>0</v>
      </c>
      <c r="C64" s="388"/>
      <c r="D64" s="389"/>
      <c r="E64" s="394"/>
      <c r="F64" s="390">
        <f>'2 SERVICES'!C74</f>
        <v>0</v>
      </c>
      <c r="G64" s="391">
        <f>'2 SERVICES'!D74</f>
        <v>0</v>
      </c>
      <c r="H64" s="391">
        <f>'2 SERVICES'!E74</f>
        <v>0</v>
      </c>
      <c r="I64" s="391">
        <f>'2 SERVICES'!F74</f>
        <v>0</v>
      </c>
      <c r="J64" s="392">
        <f>'2 SERVICES'!G74</f>
        <v>0</v>
      </c>
      <c r="K64" s="432" t="str">
        <f t="shared" si="0"/>
        <v>No</v>
      </c>
    </row>
    <row r="65" spans="1:11" ht="15" customHeight="1" x14ac:dyDescent="0.25">
      <c r="A65" s="378">
        <f>'2 SERVICES'!A75</f>
        <v>0</v>
      </c>
      <c r="B65" s="379">
        <f>'2 SERVICES'!B75</f>
        <v>0</v>
      </c>
      <c r="C65" s="388"/>
      <c r="D65" s="389"/>
      <c r="E65" s="394"/>
      <c r="F65" s="390">
        <f>'2 SERVICES'!C75</f>
        <v>0</v>
      </c>
      <c r="G65" s="391">
        <f>'2 SERVICES'!D75</f>
        <v>0</v>
      </c>
      <c r="H65" s="391">
        <f>'2 SERVICES'!E75</f>
        <v>0</v>
      </c>
      <c r="I65" s="391">
        <f>'2 SERVICES'!F75</f>
        <v>0</v>
      </c>
      <c r="J65" s="392">
        <f>'2 SERVICES'!G75</f>
        <v>0</v>
      </c>
      <c r="K65" s="432" t="str">
        <f t="shared" si="0"/>
        <v>No</v>
      </c>
    </row>
    <row r="66" spans="1:11" ht="15" customHeight="1" x14ac:dyDescent="0.25">
      <c r="A66" s="378">
        <f>'2 SERVICES'!A76</f>
        <v>0</v>
      </c>
      <c r="B66" s="379">
        <f>'2 SERVICES'!B76</f>
        <v>0</v>
      </c>
      <c r="C66" s="388"/>
      <c r="D66" s="389"/>
      <c r="E66" s="394"/>
      <c r="F66" s="390">
        <f>'2 SERVICES'!C76</f>
        <v>0</v>
      </c>
      <c r="G66" s="391">
        <f>'2 SERVICES'!D76</f>
        <v>0</v>
      </c>
      <c r="H66" s="391">
        <f>'2 SERVICES'!E76</f>
        <v>0</v>
      </c>
      <c r="I66" s="391">
        <f>'2 SERVICES'!F76</f>
        <v>0</v>
      </c>
      <c r="J66" s="392">
        <f>'2 SERVICES'!G76</f>
        <v>0</v>
      </c>
      <c r="K66" s="432" t="str">
        <f t="shared" si="0"/>
        <v>No</v>
      </c>
    </row>
    <row r="67" spans="1:11" ht="15" customHeight="1" x14ac:dyDescent="0.25">
      <c r="A67" s="378">
        <f>'2 SERVICES'!A77</f>
        <v>0</v>
      </c>
      <c r="B67" s="379">
        <f>'2 SERVICES'!B77</f>
        <v>0</v>
      </c>
      <c r="C67" s="388"/>
      <c r="D67" s="389"/>
      <c r="E67" s="394"/>
      <c r="F67" s="390">
        <f>'2 SERVICES'!C77</f>
        <v>0</v>
      </c>
      <c r="G67" s="391">
        <f>'2 SERVICES'!D77</f>
        <v>0</v>
      </c>
      <c r="H67" s="391">
        <f>'2 SERVICES'!E77</f>
        <v>0</v>
      </c>
      <c r="I67" s="391">
        <f>'2 SERVICES'!F77</f>
        <v>0</v>
      </c>
      <c r="J67" s="392">
        <f>'2 SERVICES'!G77</f>
        <v>0</v>
      </c>
      <c r="K67" s="432" t="str">
        <f t="shared" si="0"/>
        <v>No</v>
      </c>
    </row>
    <row r="68" spans="1:11" ht="15" customHeight="1" x14ac:dyDescent="0.25">
      <c r="A68" s="378">
        <f>'2 SERVICES'!A78</f>
        <v>0</v>
      </c>
      <c r="B68" s="379">
        <f>'2 SERVICES'!B78</f>
        <v>0</v>
      </c>
      <c r="C68" s="388"/>
      <c r="D68" s="389"/>
      <c r="E68" s="394"/>
      <c r="F68" s="390">
        <f>'2 SERVICES'!C78</f>
        <v>0</v>
      </c>
      <c r="G68" s="391">
        <f>'2 SERVICES'!D78</f>
        <v>0</v>
      </c>
      <c r="H68" s="391">
        <f>'2 SERVICES'!E78</f>
        <v>0</v>
      </c>
      <c r="I68" s="391">
        <f>'2 SERVICES'!F78</f>
        <v>0</v>
      </c>
      <c r="J68" s="392">
        <f>'2 SERVICES'!G78</f>
        <v>0</v>
      </c>
      <c r="K68" s="432" t="str">
        <f t="shared" si="0"/>
        <v>No</v>
      </c>
    </row>
    <row r="69" spans="1:11" ht="15" customHeight="1" x14ac:dyDescent="0.25">
      <c r="A69" s="378">
        <f>'2 SERVICES'!A79</f>
        <v>0</v>
      </c>
      <c r="B69" s="379">
        <f>'2 SERVICES'!B79</f>
        <v>0</v>
      </c>
      <c r="C69" s="388"/>
      <c r="D69" s="389"/>
      <c r="E69" s="394"/>
      <c r="F69" s="390">
        <f>'2 SERVICES'!C79</f>
        <v>0</v>
      </c>
      <c r="G69" s="391">
        <f>'2 SERVICES'!D79</f>
        <v>0</v>
      </c>
      <c r="H69" s="391">
        <f>'2 SERVICES'!E79</f>
        <v>0</v>
      </c>
      <c r="I69" s="391">
        <f>'2 SERVICES'!F79</f>
        <v>0</v>
      </c>
      <c r="J69" s="392">
        <f>'2 SERVICES'!G79</f>
        <v>0</v>
      </c>
      <c r="K69" s="432" t="str">
        <f t="shared" si="0"/>
        <v>No</v>
      </c>
    </row>
    <row r="70" spans="1:11" ht="15" customHeight="1" x14ac:dyDescent="0.25">
      <c r="A70" s="378">
        <f>'2 SERVICES'!A80</f>
        <v>0</v>
      </c>
      <c r="B70" s="379">
        <f>'2 SERVICES'!B80</f>
        <v>0</v>
      </c>
      <c r="C70" s="388"/>
      <c r="D70" s="389"/>
      <c r="E70" s="394"/>
      <c r="F70" s="390">
        <f>'2 SERVICES'!C80</f>
        <v>0</v>
      </c>
      <c r="G70" s="391">
        <f>'2 SERVICES'!D80</f>
        <v>0</v>
      </c>
      <c r="H70" s="391">
        <f>'2 SERVICES'!E80</f>
        <v>0</v>
      </c>
      <c r="I70" s="391">
        <f>'2 SERVICES'!F80</f>
        <v>0</v>
      </c>
      <c r="J70" s="392">
        <f>'2 SERVICES'!G80</f>
        <v>0</v>
      </c>
      <c r="K70" s="432" t="str">
        <f t="shared" ref="K70:K133" si="1">IF(COUNTIF(F70:I70, "Yes") &gt; 1, "Yes", "No")</f>
        <v>No</v>
      </c>
    </row>
    <row r="71" spans="1:11" ht="15" customHeight="1" x14ac:dyDescent="0.25">
      <c r="A71" s="378">
        <f>'2 SERVICES'!A81</f>
        <v>0</v>
      </c>
      <c r="B71" s="379">
        <f>'2 SERVICES'!B81</f>
        <v>0</v>
      </c>
      <c r="C71" s="388"/>
      <c r="D71" s="389"/>
      <c r="E71" s="394"/>
      <c r="F71" s="390">
        <f>'2 SERVICES'!C81</f>
        <v>0</v>
      </c>
      <c r="G71" s="391">
        <f>'2 SERVICES'!D81</f>
        <v>0</v>
      </c>
      <c r="H71" s="391">
        <f>'2 SERVICES'!E81</f>
        <v>0</v>
      </c>
      <c r="I71" s="391">
        <f>'2 SERVICES'!F81</f>
        <v>0</v>
      </c>
      <c r="J71" s="392">
        <f>'2 SERVICES'!G81</f>
        <v>0</v>
      </c>
      <c r="K71" s="432" t="str">
        <f t="shared" si="1"/>
        <v>No</v>
      </c>
    </row>
    <row r="72" spans="1:11" ht="15" customHeight="1" x14ac:dyDescent="0.25">
      <c r="A72" s="378">
        <f>'2 SERVICES'!A82</f>
        <v>0</v>
      </c>
      <c r="B72" s="379">
        <f>'2 SERVICES'!B82</f>
        <v>0</v>
      </c>
      <c r="C72" s="388"/>
      <c r="D72" s="389"/>
      <c r="E72" s="394"/>
      <c r="F72" s="390">
        <f>'2 SERVICES'!C82</f>
        <v>0</v>
      </c>
      <c r="G72" s="391">
        <f>'2 SERVICES'!D82</f>
        <v>0</v>
      </c>
      <c r="H72" s="391">
        <f>'2 SERVICES'!E82</f>
        <v>0</v>
      </c>
      <c r="I72" s="391">
        <f>'2 SERVICES'!F82</f>
        <v>0</v>
      </c>
      <c r="J72" s="392">
        <f>'2 SERVICES'!G82</f>
        <v>0</v>
      </c>
      <c r="K72" s="432" t="str">
        <f t="shared" si="1"/>
        <v>No</v>
      </c>
    </row>
    <row r="73" spans="1:11" ht="15" customHeight="1" x14ac:dyDescent="0.25">
      <c r="A73" s="378">
        <f>'2 SERVICES'!A83</f>
        <v>0</v>
      </c>
      <c r="B73" s="379">
        <f>'2 SERVICES'!B83</f>
        <v>0</v>
      </c>
      <c r="C73" s="388"/>
      <c r="D73" s="389"/>
      <c r="E73" s="394"/>
      <c r="F73" s="390">
        <f>'2 SERVICES'!C83</f>
        <v>0</v>
      </c>
      <c r="G73" s="391">
        <f>'2 SERVICES'!D83</f>
        <v>0</v>
      </c>
      <c r="H73" s="391">
        <f>'2 SERVICES'!E83</f>
        <v>0</v>
      </c>
      <c r="I73" s="391">
        <f>'2 SERVICES'!F83</f>
        <v>0</v>
      </c>
      <c r="J73" s="392">
        <f>'2 SERVICES'!G83</f>
        <v>0</v>
      </c>
      <c r="K73" s="432" t="str">
        <f t="shared" si="1"/>
        <v>No</v>
      </c>
    </row>
    <row r="74" spans="1:11" ht="15" customHeight="1" x14ac:dyDescent="0.25">
      <c r="A74" s="378">
        <f>'2 SERVICES'!A84</f>
        <v>0</v>
      </c>
      <c r="B74" s="379">
        <f>'2 SERVICES'!B84</f>
        <v>0</v>
      </c>
      <c r="C74" s="388"/>
      <c r="D74" s="389"/>
      <c r="E74" s="394"/>
      <c r="F74" s="390">
        <f>'2 SERVICES'!C84</f>
        <v>0</v>
      </c>
      <c r="G74" s="391">
        <f>'2 SERVICES'!D84</f>
        <v>0</v>
      </c>
      <c r="H74" s="391">
        <f>'2 SERVICES'!E84</f>
        <v>0</v>
      </c>
      <c r="I74" s="391">
        <f>'2 SERVICES'!F84</f>
        <v>0</v>
      </c>
      <c r="J74" s="392">
        <f>'2 SERVICES'!G84</f>
        <v>0</v>
      </c>
      <c r="K74" s="432" t="str">
        <f t="shared" si="1"/>
        <v>No</v>
      </c>
    </row>
    <row r="75" spans="1:11" ht="15" customHeight="1" x14ac:dyDescent="0.25">
      <c r="A75" s="378">
        <f>'2 SERVICES'!A85</f>
        <v>0</v>
      </c>
      <c r="B75" s="379">
        <f>'2 SERVICES'!B85</f>
        <v>0</v>
      </c>
      <c r="C75" s="388"/>
      <c r="D75" s="389"/>
      <c r="E75" s="394"/>
      <c r="F75" s="390">
        <f>'2 SERVICES'!C85</f>
        <v>0</v>
      </c>
      <c r="G75" s="391">
        <f>'2 SERVICES'!D85</f>
        <v>0</v>
      </c>
      <c r="H75" s="391">
        <f>'2 SERVICES'!E85</f>
        <v>0</v>
      </c>
      <c r="I75" s="391">
        <f>'2 SERVICES'!F85</f>
        <v>0</v>
      </c>
      <c r="J75" s="392">
        <f>'2 SERVICES'!G85</f>
        <v>0</v>
      </c>
      <c r="K75" s="432" t="str">
        <f t="shared" si="1"/>
        <v>No</v>
      </c>
    </row>
    <row r="76" spans="1:11" ht="15" customHeight="1" x14ac:dyDescent="0.25">
      <c r="A76" s="378">
        <f>'2 SERVICES'!A86</f>
        <v>0</v>
      </c>
      <c r="B76" s="379">
        <f>'2 SERVICES'!B86</f>
        <v>0</v>
      </c>
      <c r="C76" s="388"/>
      <c r="D76" s="389"/>
      <c r="E76" s="394"/>
      <c r="F76" s="390">
        <f>'2 SERVICES'!C86</f>
        <v>0</v>
      </c>
      <c r="G76" s="391">
        <f>'2 SERVICES'!D86</f>
        <v>0</v>
      </c>
      <c r="H76" s="391">
        <f>'2 SERVICES'!E86</f>
        <v>0</v>
      </c>
      <c r="I76" s="391">
        <f>'2 SERVICES'!F86</f>
        <v>0</v>
      </c>
      <c r="J76" s="392">
        <f>'2 SERVICES'!G86</f>
        <v>0</v>
      </c>
      <c r="K76" s="432" t="str">
        <f t="shared" si="1"/>
        <v>No</v>
      </c>
    </row>
    <row r="77" spans="1:11" ht="15" customHeight="1" x14ac:dyDescent="0.25">
      <c r="A77" s="378">
        <f>'2 SERVICES'!A87</f>
        <v>0</v>
      </c>
      <c r="B77" s="379">
        <f>'2 SERVICES'!B87</f>
        <v>0</v>
      </c>
      <c r="C77" s="388"/>
      <c r="D77" s="389"/>
      <c r="E77" s="394"/>
      <c r="F77" s="390">
        <f>'2 SERVICES'!C87</f>
        <v>0</v>
      </c>
      <c r="G77" s="391">
        <f>'2 SERVICES'!D87</f>
        <v>0</v>
      </c>
      <c r="H77" s="391">
        <f>'2 SERVICES'!E87</f>
        <v>0</v>
      </c>
      <c r="I77" s="391">
        <f>'2 SERVICES'!F87</f>
        <v>0</v>
      </c>
      <c r="J77" s="392">
        <f>'2 SERVICES'!G87</f>
        <v>0</v>
      </c>
      <c r="K77" s="432" t="str">
        <f t="shared" si="1"/>
        <v>No</v>
      </c>
    </row>
    <row r="78" spans="1:11" ht="15" customHeight="1" x14ac:dyDescent="0.25">
      <c r="A78" s="378">
        <f>'2 SERVICES'!A88</f>
        <v>0</v>
      </c>
      <c r="B78" s="379">
        <f>'2 SERVICES'!B88</f>
        <v>0</v>
      </c>
      <c r="C78" s="388"/>
      <c r="D78" s="389"/>
      <c r="E78" s="394"/>
      <c r="F78" s="390">
        <f>'2 SERVICES'!C88</f>
        <v>0</v>
      </c>
      <c r="G78" s="391">
        <f>'2 SERVICES'!D88</f>
        <v>0</v>
      </c>
      <c r="H78" s="391">
        <f>'2 SERVICES'!E88</f>
        <v>0</v>
      </c>
      <c r="I78" s="391">
        <f>'2 SERVICES'!F88</f>
        <v>0</v>
      </c>
      <c r="J78" s="392">
        <f>'2 SERVICES'!G88</f>
        <v>0</v>
      </c>
      <c r="K78" s="432" t="str">
        <f t="shared" si="1"/>
        <v>No</v>
      </c>
    </row>
    <row r="79" spans="1:11" ht="15" customHeight="1" x14ac:dyDescent="0.25">
      <c r="A79" s="378">
        <f>'2 SERVICES'!A89</f>
        <v>0</v>
      </c>
      <c r="B79" s="379">
        <f>'2 SERVICES'!B89</f>
        <v>0</v>
      </c>
      <c r="C79" s="388"/>
      <c r="D79" s="389"/>
      <c r="E79" s="394"/>
      <c r="F79" s="390">
        <f>'2 SERVICES'!C89</f>
        <v>0</v>
      </c>
      <c r="G79" s="391">
        <f>'2 SERVICES'!D89</f>
        <v>0</v>
      </c>
      <c r="H79" s="391">
        <f>'2 SERVICES'!E89</f>
        <v>0</v>
      </c>
      <c r="I79" s="391">
        <f>'2 SERVICES'!F89</f>
        <v>0</v>
      </c>
      <c r="J79" s="392">
        <f>'2 SERVICES'!G89</f>
        <v>0</v>
      </c>
      <c r="K79" s="432" t="str">
        <f t="shared" si="1"/>
        <v>No</v>
      </c>
    </row>
    <row r="80" spans="1:11" ht="15" customHeight="1" x14ac:dyDescent="0.25">
      <c r="A80" s="378">
        <f>'2 SERVICES'!A90</f>
        <v>0</v>
      </c>
      <c r="B80" s="379">
        <f>'2 SERVICES'!B90</f>
        <v>0</v>
      </c>
      <c r="C80" s="388"/>
      <c r="D80" s="389"/>
      <c r="E80" s="394"/>
      <c r="F80" s="390">
        <f>'2 SERVICES'!C90</f>
        <v>0</v>
      </c>
      <c r="G80" s="391">
        <f>'2 SERVICES'!D90</f>
        <v>0</v>
      </c>
      <c r="H80" s="391">
        <f>'2 SERVICES'!E90</f>
        <v>0</v>
      </c>
      <c r="I80" s="391">
        <f>'2 SERVICES'!F90</f>
        <v>0</v>
      </c>
      <c r="J80" s="392">
        <f>'2 SERVICES'!G90</f>
        <v>0</v>
      </c>
      <c r="K80" s="432" t="str">
        <f t="shared" si="1"/>
        <v>No</v>
      </c>
    </row>
    <row r="81" spans="1:11" ht="15" customHeight="1" x14ac:dyDescent="0.25">
      <c r="A81" s="378">
        <f>'2 SERVICES'!A91</f>
        <v>0</v>
      </c>
      <c r="B81" s="379">
        <f>'2 SERVICES'!B91</f>
        <v>0</v>
      </c>
      <c r="C81" s="388"/>
      <c r="D81" s="389"/>
      <c r="E81" s="394"/>
      <c r="F81" s="390">
        <f>'2 SERVICES'!C91</f>
        <v>0</v>
      </c>
      <c r="G81" s="391">
        <f>'2 SERVICES'!D91</f>
        <v>0</v>
      </c>
      <c r="H81" s="391">
        <f>'2 SERVICES'!E91</f>
        <v>0</v>
      </c>
      <c r="I81" s="391">
        <f>'2 SERVICES'!F91</f>
        <v>0</v>
      </c>
      <c r="J81" s="392">
        <f>'2 SERVICES'!G91</f>
        <v>0</v>
      </c>
      <c r="K81" s="432" t="str">
        <f t="shared" si="1"/>
        <v>No</v>
      </c>
    </row>
    <row r="82" spans="1:11" ht="15" customHeight="1" x14ac:dyDescent="0.25">
      <c r="A82" s="378">
        <f>'2 SERVICES'!A92</f>
        <v>0</v>
      </c>
      <c r="B82" s="379">
        <f>'2 SERVICES'!B92</f>
        <v>0</v>
      </c>
      <c r="C82" s="388"/>
      <c r="D82" s="389"/>
      <c r="E82" s="394"/>
      <c r="F82" s="390">
        <f>'2 SERVICES'!C92</f>
        <v>0</v>
      </c>
      <c r="G82" s="391">
        <f>'2 SERVICES'!D92</f>
        <v>0</v>
      </c>
      <c r="H82" s="391">
        <f>'2 SERVICES'!E92</f>
        <v>0</v>
      </c>
      <c r="I82" s="391">
        <f>'2 SERVICES'!F92</f>
        <v>0</v>
      </c>
      <c r="J82" s="392">
        <f>'2 SERVICES'!G92</f>
        <v>0</v>
      </c>
      <c r="K82" s="432" t="str">
        <f t="shared" si="1"/>
        <v>No</v>
      </c>
    </row>
    <row r="83" spans="1:11" ht="15" customHeight="1" x14ac:dyDescent="0.25">
      <c r="A83" s="378">
        <f>'2 SERVICES'!A93</f>
        <v>0</v>
      </c>
      <c r="B83" s="379">
        <f>'2 SERVICES'!B93</f>
        <v>0</v>
      </c>
      <c r="C83" s="388"/>
      <c r="D83" s="389"/>
      <c r="E83" s="394"/>
      <c r="F83" s="390">
        <f>'2 SERVICES'!C93</f>
        <v>0</v>
      </c>
      <c r="G83" s="391">
        <f>'2 SERVICES'!D93</f>
        <v>0</v>
      </c>
      <c r="H83" s="391">
        <f>'2 SERVICES'!E93</f>
        <v>0</v>
      </c>
      <c r="I83" s="391">
        <f>'2 SERVICES'!F93</f>
        <v>0</v>
      </c>
      <c r="J83" s="392">
        <f>'2 SERVICES'!G93</f>
        <v>0</v>
      </c>
      <c r="K83" s="432" t="str">
        <f t="shared" si="1"/>
        <v>No</v>
      </c>
    </row>
    <row r="84" spans="1:11" ht="15" customHeight="1" x14ac:dyDescent="0.25">
      <c r="A84" s="378">
        <f>'2 SERVICES'!A94</f>
        <v>0</v>
      </c>
      <c r="B84" s="379">
        <f>'2 SERVICES'!B94</f>
        <v>0</v>
      </c>
      <c r="C84" s="388"/>
      <c r="D84" s="389"/>
      <c r="E84" s="394"/>
      <c r="F84" s="390">
        <f>'2 SERVICES'!C94</f>
        <v>0</v>
      </c>
      <c r="G84" s="391">
        <f>'2 SERVICES'!D94</f>
        <v>0</v>
      </c>
      <c r="H84" s="391">
        <f>'2 SERVICES'!E94</f>
        <v>0</v>
      </c>
      <c r="I84" s="391">
        <f>'2 SERVICES'!F94</f>
        <v>0</v>
      </c>
      <c r="J84" s="392">
        <f>'2 SERVICES'!G94</f>
        <v>0</v>
      </c>
      <c r="K84" s="432" t="str">
        <f t="shared" si="1"/>
        <v>No</v>
      </c>
    </row>
    <row r="85" spans="1:11" ht="15" customHeight="1" x14ac:dyDescent="0.25">
      <c r="A85" s="378">
        <f>'2 SERVICES'!A95</f>
        <v>0</v>
      </c>
      <c r="B85" s="379">
        <f>'2 SERVICES'!B95</f>
        <v>0</v>
      </c>
      <c r="C85" s="388"/>
      <c r="D85" s="389"/>
      <c r="E85" s="394"/>
      <c r="F85" s="390">
        <f>'2 SERVICES'!C95</f>
        <v>0</v>
      </c>
      <c r="G85" s="391">
        <f>'2 SERVICES'!D95</f>
        <v>0</v>
      </c>
      <c r="H85" s="391">
        <f>'2 SERVICES'!E95</f>
        <v>0</v>
      </c>
      <c r="I85" s="391">
        <f>'2 SERVICES'!F95</f>
        <v>0</v>
      </c>
      <c r="J85" s="392">
        <f>'2 SERVICES'!G95</f>
        <v>0</v>
      </c>
      <c r="K85" s="432" t="str">
        <f t="shared" si="1"/>
        <v>No</v>
      </c>
    </row>
    <row r="86" spans="1:11" ht="15" customHeight="1" x14ac:dyDescent="0.25">
      <c r="A86" s="378">
        <f>'2 SERVICES'!A96</f>
        <v>0</v>
      </c>
      <c r="B86" s="379">
        <f>'2 SERVICES'!B96</f>
        <v>0</v>
      </c>
      <c r="C86" s="388"/>
      <c r="D86" s="389"/>
      <c r="E86" s="394"/>
      <c r="F86" s="390">
        <f>'2 SERVICES'!C96</f>
        <v>0</v>
      </c>
      <c r="G86" s="391">
        <f>'2 SERVICES'!D96</f>
        <v>0</v>
      </c>
      <c r="H86" s="391">
        <f>'2 SERVICES'!E96</f>
        <v>0</v>
      </c>
      <c r="I86" s="391">
        <f>'2 SERVICES'!F96</f>
        <v>0</v>
      </c>
      <c r="J86" s="392">
        <f>'2 SERVICES'!G96</f>
        <v>0</v>
      </c>
      <c r="K86" s="432" t="str">
        <f t="shared" si="1"/>
        <v>No</v>
      </c>
    </row>
    <row r="87" spans="1:11" ht="15" customHeight="1" x14ac:dyDescent="0.25">
      <c r="A87" s="378">
        <f>'2 SERVICES'!A97</f>
        <v>0</v>
      </c>
      <c r="B87" s="379">
        <f>'2 SERVICES'!B97</f>
        <v>0</v>
      </c>
      <c r="C87" s="388"/>
      <c r="D87" s="389"/>
      <c r="E87" s="394"/>
      <c r="F87" s="390">
        <f>'2 SERVICES'!C97</f>
        <v>0</v>
      </c>
      <c r="G87" s="391">
        <f>'2 SERVICES'!D97</f>
        <v>0</v>
      </c>
      <c r="H87" s="391">
        <f>'2 SERVICES'!E97</f>
        <v>0</v>
      </c>
      <c r="I87" s="391">
        <f>'2 SERVICES'!F97</f>
        <v>0</v>
      </c>
      <c r="J87" s="392">
        <f>'2 SERVICES'!G97</f>
        <v>0</v>
      </c>
      <c r="K87" s="432" t="str">
        <f t="shared" si="1"/>
        <v>No</v>
      </c>
    </row>
    <row r="88" spans="1:11" ht="15" customHeight="1" x14ac:dyDescent="0.25">
      <c r="A88" s="378">
        <f>'2 SERVICES'!A98</f>
        <v>0</v>
      </c>
      <c r="B88" s="379">
        <f>'2 SERVICES'!B98</f>
        <v>0</v>
      </c>
      <c r="C88" s="388"/>
      <c r="D88" s="389"/>
      <c r="E88" s="394"/>
      <c r="F88" s="390">
        <f>'2 SERVICES'!C98</f>
        <v>0</v>
      </c>
      <c r="G88" s="391">
        <f>'2 SERVICES'!D98</f>
        <v>0</v>
      </c>
      <c r="H88" s="391">
        <f>'2 SERVICES'!E98</f>
        <v>0</v>
      </c>
      <c r="I88" s="391">
        <f>'2 SERVICES'!F98</f>
        <v>0</v>
      </c>
      <c r="J88" s="392">
        <f>'2 SERVICES'!G98</f>
        <v>0</v>
      </c>
      <c r="K88" s="432" t="str">
        <f t="shared" si="1"/>
        <v>No</v>
      </c>
    </row>
    <row r="89" spans="1:11" ht="15" customHeight="1" x14ac:dyDescent="0.25">
      <c r="A89" s="378">
        <f>'2 SERVICES'!A99</f>
        <v>0</v>
      </c>
      <c r="B89" s="379">
        <f>'2 SERVICES'!B99</f>
        <v>0</v>
      </c>
      <c r="C89" s="388"/>
      <c r="D89" s="389"/>
      <c r="E89" s="394"/>
      <c r="F89" s="390">
        <f>'2 SERVICES'!C99</f>
        <v>0</v>
      </c>
      <c r="G89" s="391">
        <f>'2 SERVICES'!D99</f>
        <v>0</v>
      </c>
      <c r="H89" s="391">
        <f>'2 SERVICES'!E99</f>
        <v>0</v>
      </c>
      <c r="I89" s="391">
        <f>'2 SERVICES'!F99</f>
        <v>0</v>
      </c>
      <c r="J89" s="392">
        <f>'2 SERVICES'!G99</f>
        <v>0</v>
      </c>
      <c r="K89" s="432" t="str">
        <f t="shared" si="1"/>
        <v>No</v>
      </c>
    </row>
    <row r="90" spans="1:11" ht="15" customHeight="1" x14ac:dyDescent="0.25">
      <c r="A90" s="378">
        <f>'2 SERVICES'!A100</f>
        <v>0</v>
      </c>
      <c r="B90" s="379">
        <f>'2 SERVICES'!B100</f>
        <v>0</v>
      </c>
      <c r="C90" s="388"/>
      <c r="D90" s="389"/>
      <c r="E90" s="394"/>
      <c r="F90" s="390">
        <f>'2 SERVICES'!C100</f>
        <v>0</v>
      </c>
      <c r="G90" s="391">
        <f>'2 SERVICES'!D100</f>
        <v>0</v>
      </c>
      <c r="H90" s="391">
        <f>'2 SERVICES'!E100</f>
        <v>0</v>
      </c>
      <c r="I90" s="391">
        <f>'2 SERVICES'!F100</f>
        <v>0</v>
      </c>
      <c r="J90" s="392">
        <f>'2 SERVICES'!G100</f>
        <v>0</v>
      </c>
      <c r="K90" s="432" t="str">
        <f t="shared" si="1"/>
        <v>No</v>
      </c>
    </row>
    <row r="91" spans="1:11" ht="15" customHeight="1" x14ac:dyDescent="0.25">
      <c r="A91" s="378">
        <f>'2 SERVICES'!A101</f>
        <v>0</v>
      </c>
      <c r="B91" s="379">
        <f>'2 SERVICES'!B101</f>
        <v>0</v>
      </c>
      <c r="C91" s="388"/>
      <c r="D91" s="389"/>
      <c r="E91" s="394"/>
      <c r="F91" s="390">
        <f>'2 SERVICES'!C101</f>
        <v>0</v>
      </c>
      <c r="G91" s="391">
        <f>'2 SERVICES'!D101</f>
        <v>0</v>
      </c>
      <c r="H91" s="391">
        <f>'2 SERVICES'!E101</f>
        <v>0</v>
      </c>
      <c r="I91" s="391">
        <f>'2 SERVICES'!F101</f>
        <v>0</v>
      </c>
      <c r="J91" s="392">
        <f>'2 SERVICES'!G101</f>
        <v>0</v>
      </c>
      <c r="K91" s="432" t="str">
        <f t="shared" si="1"/>
        <v>No</v>
      </c>
    </row>
    <row r="92" spans="1:11" ht="15" customHeight="1" x14ac:dyDescent="0.25">
      <c r="A92" s="378">
        <f>'2 SERVICES'!A102</f>
        <v>0</v>
      </c>
      <c r="B92" s="379">
        <f>'2 SERVICES'!B102</f>
        <v>0</v>
      </c>
      <c r="C92" s="388"/>
      <c r="D92" s="389"/>
      <c r="E92" s="394"/>
      <c r="F92" s="390">
        <f>'2 SERVICES'!C102</f>
        <v>0</v>
      </c>
      <c r="G92" s="391">
        <f>'2 SERVICES'!D102</f>
        <v>0</v>
      </c>
      <c r="H92" s="391">
        <f>'2 SERVICES'!E102</f>
        <v>0</v>
      </c>
      <c r="I92" s="391">
        <f>'2 SERVICES'!F102</f>
        <v>0</v>
      </c>
      <c r="J92" s="392">
        <f>'2 SERVICES'!G102</f>
        <v>0</v>
      </c>
      <c r="K92" s="432" t="str">
        <f t="shared" si="1"/>
        <v>No</v>
      </c>
    </row>
    <row r="93" spans="1:11" ht="15" customHeight="1" x14ac:dyDescent="0.25">
      <c r="A93" s="378">
        <f>'2 SERVICES'!A103</f>
        <v>0</v>
      </c>
      <c r="B93" s="379">
        <f>'2 SERVICES'!B103</f>
        <v>0</v>
      </c>
      <c r="C93" s="388"/>
      <c r="D93" s="389"/>
      <c r="E93" s="394"/>
      <c r="F93" s="390">
        <f>'2 SERVICES'!C103</f>
        <v>0</v>
      </c>
      <c r="G93" s="391">
        <f>'2 SERVICES'!D103</f>
        <v>0</v>
      </c>
      <c r="H93" s="391">
        <f>'2 SERVICES'!E103</f>
        <v>0</v>
      </c>
      <c r="I93" s="391">
        <f>'2 SERVICES'!F103</f>
        <v>0</v>
      </c>
      <c r="J93" s="392">
        <f>'2 SERVICES'!G103</f>
        <v>0</v>
      </c>
      <c r="K93" s="432" t="str">
        <f t="shared" si="1"/>
        <v>No</v>
      </c>
    </row>
    <row r="94" spans="1:11" ht="15" customHeight="1" x14ac:dyDescent="0.25">
      <c r="A94" s="378">
        <f>'2 SERVICES'!A104</f>
        <v>0</v>
      </c>
      <c r="B94" s="379">
        <f>'2 SERVICES'!B104</f>
        <v>0</v>
      </c>
      <c r="C94" s="388"/>
      <c r="D94" s="389"/>
      <c r="E94" s="394"/>
      <c r="F94" s="390">
        <f>'2 SERVICES'!C104</f>
        <v>0</v>
      </c>
      <c r="G94" s="391">
        <f>'2 SERVICES'!D104</f>
        <v>0</v>
      </c>
      <c r="H94" s="391">
        <f>'2 SERVICES'!E104</f>
        <v>0</v>
      </c>
      <c r="I94" s="391">
        <f>'2 SERVICES'!F104</f>
        <v>0</v>
      </c>
      <c r="J94" s="392">
        <f>'2 SERVICES'!G104</f>
        <v>0</v>
      </c>
      <c r="K94" s="432" t="str">
        <f t="shared" si="1"/>
        <v>No</v>
      </c>
    </row>
    <row r="95" spans="1:11" ht="15" customHeight="1" x14ac:dyDescent="0.25">
      <c r="A95" s="378">
        <f>'2 SERVICES'!A105</f>
        <v>0</v>
      </c>
      <c r="B95" s="379">
        <f>'2 SERVICES'!B105</f>
        <v>0</v>
      </c>
      <c r="C95" s="388"/>
      <c r="D95" s="389"/>
      <c r="E95" s="394"/>
      <c r="F95" s="390">
        <f>'2 SERVICES'!C105</f>
        <v>0</v>
      </c>
      <c r="G95" s="391">
        <f>'2 SERVICES'!D105</f>
        <v>0</v>
      </c>
      <c r="H95" s="391">
        <f>'2 SERVICES'!E105</f>
        <v>0</v>
      </c>
      <c r="I95" s="391">
        <f>'2 SERVICES'!F105</f>
        <v>0</v>
      </c>
      <c r="J95" s="392">
        <f>'2 SERVICES'!G105</f>
        <v>0</v>
      </c>
      <c r="K95" s="432" t="str">
        <f t="shared" si="1"/>
        <v>No</v>
      </c>
    </row>
    <row r="96" spans="1:11" ht="15" customHeight="1" x14ac:dyDescent="0.25">
      <c r="A96" s="378">
        <f>'2 SERVICES'!A106</f>
        <v>0</v>
      </c>
      <c r="B96" s="379">
        <f>'2 SERVICES'!B106</f>
        <v>0</v>
      </c>
      <c r="C96" s="388"/>
      <c r="D96" s="389"/>
      <c r="E96" s="394"/>
      <c r="F96" s="390">
        <f>'2 SERVICES'!C106</f>
        <v>0</v>
      </c>
      <c r="G96" s="391">
        <f>'2 SERVICES'!D106</f>
        <v>0</v>
      </c>
      <c r="H96" s="391">
        <f>'2 SERVICES'!E106</f>
        <v>0</v>
      </c>
      <c r="I96" s="391">
        <f>'2 SERVICES'!F106</f>
        <v>0</v>
      </c>
      <c r="J96" s="392">
        <f>'2 SERVICES'!G106</f>
        <v>0</v>
      </c>
      <c r="K96" s="432" t="str">
        <f t="shared" si="1"/>
        <v>No</v>
      </c>
    </row>
    <row r="97" spans="1:11" ht="15" customHeight="1" x14ac:dyDescent="0.25">
      <c r="A97" s="378">
        <f>'2 SERVICES'!A107</f>
        <v>0</v>
      </c>
      <c r="B97" s="379">
        <f>'2 SERVICES'!B107</f>
        <v>0</v>
      </c>
      <c r="C97" s="388"/>
      <c r="D97" s="389"/>
      <c r="E97" s="394"/>
      <c r="F97" s="390">
        <f>'2 SERVICES'!C107</f>
        <v>0</v>
      </c>
      <c r="G97" s="391">
        <f>'2 SERVICES'!D107</f>
        <v>0</v>
      </c>
      <c r="H97" s="391">
        <f>'2 SERVICES'!E107</f>
        <v>0</v>
      </c>
      <c r="I97" s="391">
        <f>'2 SERVICES'!F107</f>
        <v>0</v>
      </c>
      <c r="J97" s="392">
        <f>'2 SERVICES'!G107</f>
        <v>0</v>
      </c>
      <c r="K97" s="432" t="str">
        <f t="shared" si="1"/>
        <v>No</v>
      </c>
    </row>
    <row r="98" spans="1:11" ht="15" customHeight="1" x14ac:dyDescent="0.25">
      <c r="A98" s="378">
        <f>'2 SERVICES'!A108</f>
        <v>0</v>
      </c>
      <c r="B98" s="379">
        <f>'2 SERVICES'!B108</f>
        <v>0</v>
      </c>
      <c r="C98" s="388"/>
      <c r="D98" s="389"/>
      <c r="E98" s="394"/>
      <c r="F98" s="390">
        <f>'2 SERVICES'!C108</f>
        <v>0</v>
      </c>
      <c r="G98" s="391">
        <f>'2 SERVICES'!D108</f>
        <v>0</v>
      </c>
      <c r="H98" s="391">
        <f>'2 SERVICES'!E108</f>
        <v>0</v>
      </c>
      <c r="I98" s="391">
        <f>'2 SERVICES'!F108</f>
        <v>0</v>
      </c>
      <c r="J98" s="392">
        <f>'2 SERVICES'!G108</f>
        <v>0</v>
      </c>
      <c r="K98" s="432" t="str">
        <f t="shared" si="1"/>
        <v>No</v>
      </c>
    </row>
    <row r="99" spans="1:11" ht="15" customHeight="1" x14ac:dyDescent="0.25">
      <c r="A99" s="378">
        <f>'2 SERVICES'!A109</f>
        <v>0</v>
      </c>
      <c r="B99" s="379">
        <f>'2 SERVICES'!B109</f>
        <v>0</v>
      </c>
      <c r="C99" s="388"/>
      <c r="D99" s="389"/>
      <c r="E99" s="394"/>
      <c r="F99" s="390">
        <f>'2 SERVICES'!C109</f>
        <v>0</v>
      </c>
      <c r="G99" s="391">
        <f>'2 SERVICES'!D109</f>
        <v>0</v>
      </c>
      <c r="H99" s="391">
        <f>'2 SERVICES'!E109</f>
        <v>0</v>
      </c>
      <c r="I99" s="391">
        <f>'2 SERVICES'!F109</f>
        <v>0</v>
      </c>
      <c r="J99" s="392">
        <f>'2 SERVICES'!G109</f>
        <v>0</v>
      </c>
      <c r="K99" s="432" t="str">
        <f t="shared" si="1"/>
        <v>No</v>
      </c>
    </row>
    <row r="100" spans="1:11" ht="15" customHeight="1" x14ac:dyDescent="0.25">
      <c r="A100" s="378">
        <f>'2 SERVICES'!A110</f>
        <v>0</v>
      </c>
      <c r="B100" s="379">
        <f>'2 SERVICES'!B110</f>
        <v>0</v>
      </c>
      <c r="C100" s="388"/>
      <c r="D100" s="389"/>
      <c r="E100" s="394"/>
      <c r="F100" s="390">
        <f>'2 SERVICES'!C110</f>
        <v>0</v>
      </c>
      <c r="G100" s="391">
        <f>'2 SERVICES'!D110</f>
        <v>0</v>
      </c>
      <c r="H100" s="391">
        <f>'2 SERVICES'!E110</f>
        <v>0</v>
      </c>
      <c r="I100" s="391">
        <f>'2 SERVICES'!F110</f>
        <v>0</v>
      </c>
      <c r="J100" s="392">
        <f>'2 SERVICES'!G110</f>
        <v>0</v>
      </c>
      <c r="K100" s="432" t="str">
        <f t="shared" si="1"/>
        <v>No</v>
      </c>
    </row>
    <row r="101" spans="1:11" ht="15" customHeight="1" x14ac:dyDescent="0.25">
      <c r="A101" s="378">
        <f>'2 SERVICES'!A111</f>
        <v>0</v>
      </c>
      <c r="B101" s="379">
        <f>'2 SERVICES'!B111</f>
        <v>0</v>
      </c>
      <c r="C101" s="388"/>
      <c r="D101" s="389"/>
      <c r="E101" s="394"/>
      <c r="F101" s="390">
        <f>'2 SERVICES'!C111</f>
        <v>0</v>
      </c>
      <c r="G101" s="391">
        <f>'2 SERVICES'!D111</f>
        <v>0</v>
      </c>
      <c r="H101" s="391">
        <f>'2 SERVICES'!E111</f>
        <v>0</v>
      </c>
      <c r="I101" s="391">
        <f>'2 SERVICES'!F111</f>
        <v>0</v>
      </c>
      <c r="J101" s="392">
        <f>'2 SERVICES'!G111</f>
        <v>0</v>
      </c>
      <c r="K101" s="432" t="str">
        <f t="shared" si="1"/>
        <v>No</v>
      </c>
    </row>
    <row r="102" spans="1:11" ht="15" customHeight="1" x14ac:dyDescent="0.25">
      <c r="A102" s="378">
        <f>'2 SERVICES'!A112</f>
        <v>0</v>
      </c>
      <c r="B102" s="379">
        <f>'2 SERVICES'!B112</f>
        <v>0</v>
      </c>
      <c r="C102" s="388"/>
      <c r="D102" s="389"/>
      <c r="E102" s="394"/>
      <c r="F102" s="390">
        <f>'2 SERVICES'!C112</f>
        <v>0</v>
      </c>
      <c r="G102" s="391">
        <f>'2 SERVICES'!D112</f>
        <v>0</v>
      </c>
      <c r="H102" s="391">
        <f>'2 SERVICES'!E112</f>
        <v>0</v>
      </c>
      <c r="I102" s="391">
        <f>'2 SERVICES'!F112</f>
        <v>0</v>
      </c>
      <c r="J102" s="392">
        <f>'2 SERVICES'!G112</f>
        <v>0</v>
      </c>
      <c r="K102" s="432" t="str">
        <f t="shared" si="1"/>
        <v>No</v>
      </c>
    </row>
    <row r="103" spans="1:11" ht="15" customHeight="1" x14ac:dyDescent="0.25">
      <c r="A103" s="378">
        <f>'2 SERVICES'!A113</f>
        <v>0</v>
      </c>
      <c r="B103" s="379">
        <f>'2 SERVICES'!B113</f>
        <v>0</v>
      </c>
      <c r="C103" s="388"/>
      <c r="D103" s="389"/>
      <c r="E103" s="394"/>
      <c r="F103" s="390">
        <f>'2 SERVICES'!C113</f>
        <v>0</v>
      </c>
      <c r="G103" s="391">
        <f>'2 SERVICES'!D113</f>
        <v>0</v>
      </c>
      <c r="H103" s="391">
        <f>'2 SERVICES'!E113</f>
        <v>0</v>
      </c>
      <c r="I103" s="391">
        <f>'2 SERVICES'!F113</f>
        <v>0</v>
      </c>
      <c r="J103" s="392">
        <f>'2 SERVICES'!G113</f>
        <v>0</v>
      </c>
      <c r="K103" s="432" t="str">
        <f t="shared" si="1"/>
        <v>No</v>
      </c>
    </row>
    <row r="104" spans="1:11" ht="15" customHeight="1" x14ac:dyDescent="0.25">
      <c r="A104" s="378">
        <f>'2 SERVICES'!A114</f>
        <v>0</v>
      </c>
      <c r="B104" s="379">
        <f>'2 SERVICES'!B114</f>
        <v>0</v>
      </c>
      <c r="C104" s="388"/>
      <c r="D104" s="389"/>
      <c r="E104" s="394"/>
      <c r="F104" s="390">
        <f>'2 SERVICES'!C114</f>
        <v>0</v>
      </c>
      <c r="G104" s="391">
        <f>'2 SERVICES'!D114</f>
        <v>0</v>
      </c>
      <c r="H104" s="391">
        <f>'2 SERVICES'!E114</f>
        <v>0</v>
      </c>
      <c r="I104" s="391">
        <f>'2 SERVICES'!F114</f>
        <v>0</v>
      </c>
      <c r="J104" s="392">
        <f>'2 SERVICES'!G114</f>
        <v>0</v>
      </c>
      <c r="K104" s="432" t="str">
        <f t="shared" si="1"/>
        <v>No</v>
      </c>
    </row>
    <row r="105" spans="1:11" ht="15" customHeight="1" x14ac:dyDescent="0.25">
      <c r="A105" s="378">
        <f>'2 SERVICES'!A115</f>
        <v>0</v>
      </c>
      <c r="B105" s="379">
        <f>'2 SERVICES'!B115</f>
        <v>0</v>
      </c>
      <c r="C105" s="388"/>
      <c r="D105" s="389"/>
      <c r="E105" s="394"/>
      <c r="F105" s="390">
        <f>'2 SERVICES'!C115</f>
        <v>0</v>
      </c>
      <c r="G105" s="391">
        <f>'2 SERVICES'!D115</f>
        <v>0</v>
      </c>
      <c r="H105" s="391">
        <f>'2 SERVICES'!E115</f>
        <v>0</v>
      </c>
      <c r="I105" s="391">
        <f>'2 SERVICES'!F115</f>
        <v>0</v>
      </c>
      <c r="J105" s="392">
        <f>'2 SERVICES'!G115</f>
        <v>0</v>
      </c>
      <c r="K105" s="432" t="str">
        <f t="shared" si="1"/>
        <v>No</v>
      </c>
    </row>
    <row r="106" spans="1:11" ht="15" customHeight="1" x14ac:dyDescent="0.25">
      <c r="A106" s="378">
        <f>'2 SERVICES'!A116</f>
        <v>0</v>
      </c>
      <c r="B106" s="379">
        <f>'2 SERVICES'!B116</f>
        <v>0</v>
      </c>
      <c r="C106" s="388"/>
      <c r="D106" s="389"/>
      <c r="E106" s="394"/>
      <c r="F106" s="390">
        <f>'2 SERVICES'!C116</f>
        <v>0</v>
      </c>
      <c r="G106" s="391">
        <f>'2 SERVICES'!D116</f>
        <v>0</v>
      </c>
      <c r="H106" s="391">
        <f>'2 SERVICES'!E116</f>
        <v>0</v>
      </c>
      <c r="I106" s="391">
        <f>'2 SERVICES'!F116</f>
        <v>0</v>
      </c>
      <c r="J106" s="392">
        <f>'2 SERVICES'!G116</f>
        <v>0</v>
      </c>
      <c r="K106" s="432" t="str">
        <f t="shared" si="1"/>
        <v>No</v>
      </c>
    </row>
    <row r="107" spans="1:11" ht="15" customHeight="1" x14ac:dyDescent="0.25">
      <c r="A107" s="378">
        <f>'2 SERVICES'!A117</f>
        <v>0</v>
      </c>
      <c r="B107" s="379">
        <f>'2 SERVICES'!B117</f>
        <v>0</v>
      </c>
      <c r="C107" s="388"/>
      <c r="D107" s="389"/>
      <c r="E107" s="394"/>
      <c r="F107" s="390">
        <f>'2 SERVICES'!C117</f>
        <v>0</v>
      </c>
      <c r="G107" s="391">
        <f>'2 SERVICES'!D117</f>
        <v>0</v>
      </c>
      <c r="H107" s="391">
        <f>'2 SERVICES'!E117</f>
        <v>0</v>
      </c>
      <c r="I107" s="391">
        <f>'2 SERVICES'!F117</f>
        <v>0</v>
      </c>
      <c r="J107" s="392">
        <f>'2 SERVICES'!G117</f>
        <v>0</v>
      </c>
      <c r="K107" s="432" t="str">
        <f t="shared" si="1"/>
        <v>No</v>
      </c>
    </row>
    <row r="108" spans="1:11" ht="15" customHeight="1" x14ac:dyDescent="0.25">
      <c r="A108" s="378">
        <f>'2 SERVICES'!A118</f>
        <v>0</v>
      </c>
      <c r="B108" s="379">
        <f>'2 SERVICES'!B118</f>
        <v>0</v>
      </c>
      <c r="C108" s="388"/>
      <c r="D108" s="389"/>
      <c r="E108" s="394"/>
      <c r="F108" s="390">
        <f>'2 SERVICES'!C118</f>
        <v>0</v>
      </c>
      <c r="G108" s="391">
        <f>'2 SERVICES'!D118</f>
        <v>0</v>
      </c>
      <c r="H108" s="391">
        <f>'2 SERVICES'!E118</f>
        <v>0</v>
      </c>
      <c r="I108" s="391">
        <f>'2 SERVICES'!F118</f>
        <v>0</v>
      </c>
      <c r="J108" s="392">
        <f>'2 SERVICES'!G118</f>
        <v>0</v>
      </c>
      <c r="K108" s="432" t="str">
        <f t="shared" si="1"/>
        <v>No</v>
      </c>
    </row>
    <row r="109" spans="1:11" ht="15" customHeight="1" x14ac:dyDescent="0.25">
      <c r="A109" s="378">
        <f>'2 SERVICES'!A119</f>
        <v>0</v>
      </c>
      <c r="B109" s="379">
        <f>'2 SERVICES'!B119</f>
        <v>0</v>
      </c>
      <c r="C109" s="388"/>
      <c r="D109" s="389"/>
      <c r="E109" s="394"/>
      <c r="F109" s="390">
        <f>'2 SERVICES'!C119</f>
        <v>0</v>
      </c>
      <c r="G109" s="391">
        <f>'2 SERVICES'!D119</f>
        <v>0</v>
      </c>
      <c r="H109" s="391">
        <f>'2 SERVICES'!E119</f>
        <v>0</v>
      </c>
      <c r="I109" s="391">
        <f>'2 SERVICES'!F119</f>
        <v>0</v>
      </c>
      <c r="J109" s="392">
        <f>'2 SERVICES'!G119</f>
        <v>0</v>
      </c>
      <c r="K109" s="432" t="str">
        <f t="shared" si="1"/>
        <v>No</v>
      </c>
    </row>
    <row r="110" spans="1:11" ht="15" customHeight="1" x14ac:dyDescent="0.25">
      <c r="A110" s="378">
        <f>'2 SERVICES'!A120</f>
        <v>0</v>
      </c>
      <c r="B110" s="379">
        <f>'2 SERVICES'!B120</f>
        <v>0</v>
      </c>
      <c r="C110" s="388"/>
      <c r="D110" s="389"/>
      <c r="E110" s="394"/>
      <c r="F110" s="390">
        <f>'2 SERVICES'!C120</f>
        <v>0</v>
      </c>
      <c r="G110" s="391">
        <f>'2 SERVICES'!D120</f>
        <v>0</v>
      </c>
      <c r="H110" s="391">
        <f>'2 SERVICES'!E120</f>
        <v>0</v>
      </c>
      <c r="I110" s="391">
        <f>'2 SERVICES'!F120</f>
        <v>0</v>
      </c>
      <c r="J110" s="392">
        <f>'2 SERVICES'!G120</f>
        <v>0</v>
      </c>
      <c r="K110" s="432" t="str">
        <f t="shared" si="1"/>
        <v>No</v>
      </c>
    </row>
    <row r="111" spans="1:11" ht="15" customHeight="1" x14ac:dyDescent="0.25">
      <c r="A111" s="378">
        <f>'2 SERVICES'!A121</f>
        <v>0</v>
      </c>
      <c r="B111" s="379">
        <f>'2 SERVICES'!B121</f>
        <v>0</v>
      </c>
      <c r="C111" s="388"/>
      <c r="D111" s="389"/>
      <c r="E111" s="394"/>
      <c r="F111" s="390">
        <f>'2 SERVICES'!C121</f>
        <v>0</v>
      </c>
      <c r="G111" s="391">
        <f>'2 SERVICES'!D121</f>
        <v>0</v>
      </c>
      <c r="H111" s="391">
        <f>'2 SERVICES'!E121</f>
        <v>0</v>
      </c>
      <c r="I111" s="391">
        <f>'2 SERVICES'!F121</f>
        <v>0</v>
      </c>
      <c r="J111" s="392">
        <f>'2 SERVICES'!G121</f>
        <v>0</v>
      </c>
      <c r="K111" s="432" t="str">
        <f t="shared" si="1"/>
        <v>No</v>
      </c>
    </row>
    <row r="112" spans="1:11" ht="15" customHeight="1" x14ac:dyDescent="0.25">
      <c r="A112" s="378">
        <f>'2 SERVICES'!A122</f>
        <v>0</v>
      </c>
      <c r="B112" s="379">
        <f>'2 SERVICES'!B122</f>
        <v>0</v>
      </c>
      <c r="C112" s="388"/>
      <c r="D112" s="389"/>
      <c r="E112" s="394"/>
      <c r="F112" s="390">
        <f>'2 SERVICES'!C122</f>
        <v>0</v>
      </c>
      <c r="G112" s="391">
        <f>'2 SERVICES'!D122</f>
        <v>0</v>
      </c>
      <c r="H112" s="391">
        <f>'2 SERVICES'!E122</f>
        <v>0</v>
      </c>
      <c r="I112" s="391">
        <f>'2 SERVICES'!F122</f>
        <v>0</v>
      </c>
      <c r="J112" s="392">
        <f>'2 SERVICES'!G122</f>
        <v>0</v>
      </c>
      <c r="K112" s="432" t="str">
        <f t="shared" si="1"/>
        <v>No</v>
      </c>
    </row>
    <row r="113" spans="1:11" ht="15" customHeight="1" x14ac:dyDescent="0.25">
      <c r="A113" s="378">
        <f>'2 SERVICES'!A123</f>
        <v>0</v>
      </c>
      <c r="B113" s="379">
        <f>'2 SERVICES'!B123</f>
        <v>0</v>
      </c>
      <c r="C113" s="388"/>
      <c r="D113" s="389"/>
      <c r="E113" s="394"/>
      <c r="F113" s="390">
        <f>'2 SERVICES'!C123</f>
        <v>0</v>
      </c>
      <c r="G113" s="391">
        <f>'2 SERVICES'!D123</f>
        <v>0</v>
      </c>
      <c r="H113" s="391">
        <f>'2 SERVICES'!E123</f>
        <v>0</v>
      </c>
      <c r="I113" s="391">
        <f>'2 SERVICES'!F123</f>
        <v>0</v>
      </c>
      <c r="J113" s="392">
        <f>'2 SERVICES'!G123</f>
        <v>0</v>
      </c>
      <c r="K113" s="432" t="str">
        <f t="shared" si="1"/>
        <v>No</v>
      </c>
    </row>
    <row r="114" spans="1:11" ht="15" customHeight="1" x14ac:dyDescent="0.25">
      <c r="A114" s="378">
        <f>'2 SERVICES'!A124</f>
        <v>0</v>
      </c>
      <c r="B114" s="379">
        <f>'2 SERVICES'!B124</f>
        <v>0</v>
      </c>
      <c r="C114" s="388"/>
      <c r="D114" s="389"/>
      <c r="E114" s="394"/>
      <c r="F114" s="390">
        <f>'2 SERVICES'!C124</f>
        <v>0</v>
      </c>
      <c r="G114" s="391">
        <f>'2 SERVICES'!D124</f>
        <v>0</v>
      </c>
      <c r="H114" s="391">
        <f>'2 SERVICES'!E124</f>
        <v>0</v>
      </c>
      <c r="I114" s="391">
        <f>'2 SERVICES'!F124</f>
        <v>0</v>
      </c>
      <c r="J114" s="392">
        <f>'2 SERVICES'!G124</f>
        <v>0</v>
      </c>
      <c r="K114" s="432" t="str">
        <f t="shared" si="1"/>
        <v>No</v>
      </c>
    </row>
    <row r="115" spans="1:11" ht="15" customHeight="1" x14ac:dyDescent="0.25">
      <c r="A115" s="378">
        <f>'2 SERVICES'!A125</f>
        <v>0</v>
      </c>
      <c r="B115" s="379">
        <f>'2 SERVICES'!B125</f>
        <v>0</v>
      </c>
      <c r="C115" s="388"/>
      <c r="D115" s="389"/>
      <c r="E115" s="394"/>
      <c r="F115" s="390">
        <f>'2 SERVICES'!C125</f>
        <v>0</v>
      </c>
      <c r="G115" s="391">
        <f>'2 SERVICES'!D125</f>
        <v>0</v>
      </c>
      <c r="H115" s="391">
        <f>'2 SERVICES'!E125</f>
        <v>0</v>
      </c>
      <c r="I115" s="391">
        <f>'2 SERVICES'!F125</f>
        <v>0</v>
      </c>
      <c r="J115" s="392">
        <f>'2 SERVICES'!G125</f>
        <v>0</v>
      </c>
      <c r="K115" s="432" t="str">
        <f t="shared" si="1"/>
        <v>No</v>
      </c>
    </row>
    <row r="116" spans="1:11" ht="15" customHeight="1" x14ac:dyDescent="0.25">
      <c r="A116" s="378">
        <f>'2 SERVICES'!A126</f>
        <v>0</v>
      </c>
      <c r="B116" s="379">
        <f>'2 SERVICES'!B126</f>
        <v>0</v>
      </c>
      <c r="C116" s="388"/>
      <c r="D116" s="389"/>
      <c r="E116" s="394"/>
      <c r="F116" s="390">
        <f>'2 SERVICES'!C126</f>
        <v>0</v>
      </c>
      <c r="G116" s="391">
        <f>'2 SERVICES'!D126</f>
        <v>0</v>
      </c>
      <c r="H116" s="391">
        <f>'2 SERVICES'!E126</f>
        <v>0</v>
      </c>
      <c r="I116" s="391">
        <f>'2 SERVICES'!F126</f>
        <v>0</v>
      </c>
      <c r="J116" s="392">
        <f>'2 SERVICES'!G126</f>
        <v>0</v>
      </c>
      <c r="K116" s="432" t="str">
        <f t="shared" si="1"/>
        <v>No</v>
      </c>
    </row>
    <row r="117" spans="1:11" ht="15" customHeight="1" x14ac:dyDescent="0.25">
      <c r="A117" s="378">
        <f>'2 SERVICES'!A127</f>
        <v>0</v>
      </c>
      <c r="B117" s="379">
        <f>'2 SERVICES'!B127</f>
        <v>0</v>
      </c>
      <c r="C117" s="388"/>
      <c r="D117" s="389"/>
      <c r="E117" s="394"/>
      <c r="F117" s="390">
        <f>'2 SERVICES'!C127</f>
        <v>0</v>
      </c>
      <c r="G117" s="391">
        <f>'2 SERVICES'!D127</f>
        <v>0</v>
      </c>
      <c r="H117" s="391">
        <f>'2 SERVICES'!E127</f>
        <v>0</v>
      </c>
      <c r="I117" s="391">
        <f>'2 SERVICES'!F127</f>
        <v>0</v>
      </c>
      <c r="J117" s="392">
        <f>'2 SERVICES'!G127</f>
        <v>0</v>
      </c>
      <c r="K117" s="432" t="str">
        <f t="shared" si="1"/>
        <v>No</v>
      </c>
    </row>
    <row r="118" spans="1:11" ht="15" customHeight="1" x14ac:dyDescent="0.25">
      <c r="A118" s="378">
        <f>'2 SERVICES'!A128</f>
        <v>0</v>
      </c>
      <c r="B118" s="379">
        <f>'2 SERVICES'!B128</f>
        <v>0</v>
      </c>
      <c r="C118" s="388"/>
      <c r="D118" s="389"/>
      <c r="E118" s="394"/>
      <c r="F118" s="390">
        <f>'2 SERVICES'!C128</f>
        <v>0</v>
      </c>
      <c r="G118" s="391">
        <f>'2 SERVICES'!D128</f>
        <v>0</v>
      </c>
      <c r="H118" s="391">
        <f>'2 SERVICES'!E128</f>
        <v>0</v>
      </c>
      <c r="I118" s="391">
        <f>'2 SERVICES'!F128</f>
        <v>0</v>
      </c>
      <c r="J118" s="392">
        <f>'2 SERVICES'!G128</f>
        <v>0</v>
      </c>
      <c r="K118" s="432" t="str">
        <f t="shared" si="1"/>
        <v>No</v>
      </c>
    </row>
    <row r="119" spans="1:11" ht="15" customHeight="1" x14ac:dyDescent="0.25">
      <c r="A119" s="378">
        <f>'2 SERVICES'!A129</f>
        <v>0</v>
      </c>
      <c r="B119" s="379">
        <f>'2 SERVICES'!B129</f>
        <v>0</v>
      </c>
      <c r="C119" s="388"/>
      <c r="D119" s="389"/>
      <c r="E119" s="394"/>
      <c r="F119" s="390">
        <f>'2 SERVICES'!C129</f>
        <v>0</v>
      </c>
      <c r="G119" s="391">
        <f>'2 SERVICES'!D129</f>
        <v>0</v>
      </c>
      <c r="H119" s="391">
        <f>'2 SERVICES'!E129</f>
        <v>0</v>
      </c>
      <c r="I119" s="391">
        <f>'2 SERVICES'!F129</f>
        <v>0</v>
      </c>
      <c r="J119" s="392">
        <f>'2 SERVICES'!G129</f>
        <v>0</v>
      </c>
      <c r="K119" s="432" t="str">
        <f t="shared" si="1"/>
        <v>No</v>
      </c>
    </row>
    <row r="120" spans="1:11" ht="15" customHeight="1" x14ac:dyDescent="0.25">
      <c r="A120" s="378">
        <f>'2 SERVICES'!A130</f>
        <v>0</v>
      </c>
      <c r="B120" s="379">
        <f>'2 SERVICES'!B130</f>
        <v>0</v>
      </c>
      <c r="C120" s="388"/>
      <c r="D120" s="389"/>
      <c r="E120" s="394"/>
      <c r="F120" s="390">
        <f>'2 SERVICES'!C130</f>
        <v>0</v>
      </c>
      <c r="G120" s="391">
        <f>'2 SERVICES'!D130</f>
        <v>0</v>
      </c>
      <c r="H120" s="391">
        <f>'2 SERVICES'!E130</f>
        <v>0</v>
      </c>
      <c r="I120" s="391">
        <f>'2 SERVICES'!F130</f>
        <v>0</v>
      </c>
      <c r="J120" s="392">
        <f>'2 SERVICES'!G130</f>
        <v>0</v>
      </c>
      <c r="K120" s="432" t="str">
        <f t="shared" si="1"/>
        <v>No</v>
      </c>
    </row>
    <row r="121" spans="1:11" ht="15" customHeight="1" x14ac:dyDescent="0.25">
      <c r="A121" s="378">
        <f>'2 SERVICES'!A131</f>
        <v>0</v>
      </c>
      <c r="B121" s="379">
        <f>'2 SERVICES'!B131</f>
        <v>0</v>
      </c>
      <c r="C121" s="388"/>
      <c r="D121" s="389"/>
      <c r="E121" s="394"/>
      <c r="F121" s="390">
        <f>'2 SERVICES'!C131</f>
        <v>0</v>
      </c>
      <c r="G121" s="391">
        <f>'2 SERVICES'!D131</f>
        <v>0</v>
      </c>
      <c r="H121" s="391">
        <f>'2 SERVICES'!E131</f>
        <v>0</v>
      </c>
      <c r="I121" s="391">
        <f>'2 SERVICES'!F131</f>
        <v>0</v>
      </c>
      <c r="J121" s="392">
        <f>'2 SERVICES'!G131</f>
        <v>0</v>
      </c>
      <c r="K121" s="432" t="str">
        <f t="shared" si="1"/>
        <v>No</v>
      </c>
    </row>
    <row r="122" spans="1:11" ht="15" customHeight="1" x14ac:dyDescent="0.25">
      <c r="A122" s="378">
        <f>'2 SERVICES'!A132</f>
        <v>0</v>
      </c>
      <c r="B122" s="379">
        <f>'2 SERVICES'!B132</f>
        <v>0</v>
      </c>
      <c r="C122" s="388"/>
      <c r="D122" s="389"/>
      <c r="E122" s="394"/>
      <c r="F122" s="390">
        <f>'2 SERVICES'!C132</f>
        <v>0</v>
      </c>
      <c r="G122" s="391">
        <f>'2 SERVICES'!D132</f>
        <v>0</v>
      </c>
      <c r="H122" s="391">
        <f>'2 SERVICES'!E132</f>
        <v>0</v>
      </c>
      <c r="I122" s="391">
        <f>'2 SERVICES'!F132</f>
        <v>0</v>
      </c>
      <c r="J122" s="392">
        <f>'2 SERVICES'!G132</f>
        <v>0</v>
      </c>
      <c r="K122" s="432" t="str">
        <f t="shared" si="1"/>
        <v>No</v>
      </c>
    </row>
    <row r="123" spans="1:11" ht="15" customHeight="1" x14ac:dyDescent="0.25">
      <c r="A123" s="378">
        <f>'2 SERVICES'!A133</f>
        <v>0</v>
      </c>
      <c r="B123" s="379">
        <f>'2 SERVICES'!B133</f>
        <v>0</v>
      </c>
      <c r="C123" s="388"/>
      <c r="D123" s="389"/>
      <c r="E123" s="394"/>
      <c r="F123" s="390">
        <f>'2 SERVICES'!C133</f>
        <v>0</v>
      </c>
      <c r="G123" s="391">
        <f>'2 SERVICES'!D133</f>
        <v>0</v>
      </c>
      <c r="H123" s="391">
        <f>'2 SERVICES'!E133</f>
        <v>0</v>
      </c>
      <c r="I123" s="391">
        <f>'2 SERVICES'!F133</f>
        <v>0</v>
      </c>
      <c r="J123" s="392">
        <f>'2 SERVICES'!G133</f>
        <v>0</v>
      </c>
      <c r="K123" s="432" t="str">
        <f t="shared" si="1"/>
        <v>No</v>
      </c>
    </row>
    <row r="124" spans="1:11" ht="15" customHeight="1" x14ac:dyDescent="0.25">
      <c r="A124" s="378">
        <f>'2 SERVICES'!A134</f>
        <v>0</v>
      </c>
      <c r="B124" s="379">
        <f>'2 SERVICES'!B134</f>
        <v>0</v>
      </c>
      <c r="C124" s="388"/>
      <c r="D124" s="389"/>
      <c r="E124" s="394"/>
      <c r="F124" s="390">
        <f>'2 SERVICES'!C134</f>
        <v>0</v>
      </c>
      <c r="G124" s="391">
        <f>'2 SERVICES'!D134</f>
        <v>0</v>
      </c>
      <c r="H124" s="391">
        <f>'2 SERVICES'!E134</f>
        <v>0</v>
      </c>
      <c r="I124" s="391">
        <f>'2 SERVICES'!F134</f>
        <v>0</v>
      </c>
      <c r="J124" s="392">
        <f>'2 SERVICES'!G134</f>
        <v>0</v>
      </c>
      <c r="K124" s="432" t="str">
        <f t="shared" si="1"/>
        <v>No</v>
      </c>
    </row>
    <row r="125" spans="1:11" ht="15" customHeight="1" x14ac:dyDescent="0.25">
      <c r="A125" s="378">
        <f>'2 SERVICES'!A135</f>
        <v>0</v>
      </c>
      <c r="B125" s="379">
        <f>'2 SERVICES'!B135</f>
        <v>0</v>
      </c>
      <c r="C125" s="388"/>
      <c r="D125" s="389"/>
      <c r="E125" s="394"/>
      <c r="F125" s="390">
        <f>'2 SERVICES'!C135</f>
        <v>0</v>
      </c>
      <c r="G125" s="391">
        <f>'2 SERVICES'!D135</f>
        <v>0</v>
      </c>
      <c r="H125" s="391">
        <f>'2 SERVICES'!E135</f>
        <v>0</v>
      </c>
      <c r="I125" s="391">
        <f>'2 SERVICES'!F135</f>
        <v>0</v>
      </c>
      <c r="J125" s="392">
        <f>'2 SERVICES'!G135</f>
        <v>0</v>
      </c>
      <c r="K125" s="432" t="str">
        <f t="shared" si="1"/>
        <v>No</v>
      </c>
    </row>
    <row r="126" spans="1:11" ht="15" customHeight="1" x14ac:dyDescent="0.25">
      <c r="A126" s="378">
        <f>'2 SERVICES'!A136</f>
        <v>0</v>
      </c>
      <c r="B126" s="379">
        <f>'2 SERVICES'!B136</f>
        <v>0</v>
      </c>
      <c r="C126" s="388"/>
      <c r="D126" s="389"/>
      <c r="E126" s="394"/>
      <c r="F126" s="390">
        <f>'2 SERVICES'!C136</f>
        <v>0</v>
      </c>
      <c r="G126" s="391">
        <f>'2 SERVICES'!D136</f>
        <v>0</v>
      </c>
      <c r="H126" s="391">
        <f>'2 SERVICES'!E136</f>
        <v>0</v>
      </c>
      <c r="I126" s="391">
        <f>'2 SERVICES'!F136</f>
        <v>0</v>
      </c>
      <c r="J126" s="392">
        <f>'2 SERVICES'!G136</f>
        <v>0</v>
      </c>
      <c r="K126" s="432" t="str">
        <f t="shared" si="1"/>
        <v>No</v>
      </c>
    </row>
    <row r="127" spans="1:11" ht="15" customHeight="1" x14ac:dyDescent="0.25">
      <c r="A127" s="378">
        <f>'2 SERVICES'!A137</f>
        <v>0</v>
      </c>
      <c r="B127" s="379">
        <f>'2 SERVICES'!B137</f>
        <v>0</v>
      </c>
      <c r="C127" s="388"/>
      <c r="D127" s="389"/>
      <c r="E127" s="394"/>
      <c r="F127" s="390">
        <f>'2 SERVICES'!C137</f>
        <v>0</v>
      </c>
      <c r="G127" s="391">
        <f>'2 SERVICES'!D137</f>
        <v>0</v>
      </c>
      <c r="H127" s="391">
        <f>'2 SERVICES'!E137</f>
        <v>0</v>
      </c>
      <c r="I127" s="391">
        <f>'2 SERVICES'!F137</f>
        <v>0</v>
      </c>
      <c r="J127" s="392">
        <f>'2 SERVICES'!G137</f>
        <v>0</v>
      </c>
      <c r="K127" s="432" t="str">
        <f t="shared" si="1"/>
        <v>No</v>
      </c>
    </row>
    <row r="128" spans="1:11" ht="15" customHeight="1" x14ac:dyDescent="0.25">
      <c r="A128" s="378">
        <f>'2 SERVICES'!A138</f>
        <v>0</v>
      </c>
      <c r="B128" s="379">
        <f>'2 SERVICES'!B138</f>
        <v>0</v>
      </c>
      <c r="C128" s="388"/>
      <c r="D128" s="389"/>
      <c r="E128" s="394"/>
      <c r="F128" s="390">
        <f>'2 SERVICES'!C138</f>
        <v>0</v>
      </c>
      <c r="G128" s="391">
        <f>'2 SERVICES'!D138</f>
        <v>0</v>
      </c>
      <c r="H128" s="391">
        <f>'2 SERVICES'!E138</f>
        <v>0</v>
      </c>
      <c r="I128" s="391">
        <f>'2 SERVICES'!F138</f>
        <v>0</v>
      </c>
      <c r="J128" s="392">
        <f>'2 SERVICES'!G138</f>
        <v>0</v>
      </c>
      <c r="K128" s="432" t="str">
        <f t="shared" si="1"/>
        <v>No</v>
      </c>
    </row>
    <row r="129" spans="1:11" ht="15" customHeight="1" x14ac:dyDescent="0.25">
      <c r="A129" s="378">
        <f>'2 SERVICES'!A139</f>
        <v>0</v>
      </c>
      <c r="B129" s="379">
        <f>'2 SERVICES'!B139</f>
        <v>0</v>
      </c>
      <c r="C129" s="388"/>
      <c r="D129" s="389"/>
      <c r="E129" s="394"/>
      <c r="F129" s="390">
        <f>'2 SERVICES'!C139</f>
        <v>0</v>
      </c>
      <c r="G129" s="391">
        <f>'2 SERVICES'!D139</f>
        <v>0</v>
      </c>
      <c r="H129" s="391">
        <f>'2 SERVICES'!E139</f>
        <v>0</v>
      </c>
      <c r="I129" s="391">
        <f>'2 SERVICES'!F139</f>
        <v>0</v>
      </c>
      <c r="J129" s="392">
        <f>'2 SERVICES'!G139</f>
        <v>0</v>
      </c>
      <c r="K129" s="432" t="str">
        <f t="shared" si="1"/>
        <v>No</v>
      </c>
    </row>
    <row r="130" spans="1:11" ht="15" customHeight="1" x14ac:dyDescent="0.25">
      <c r="A130" s="378">
        <f>'2 SERVICES'!A140</f>
        <v>0</v>
      </c>
      <c r="B130" s="379">
        <f>'2 SERVICES'!B140</f>
        <v>0</v>
      </c>
      <c r="C130" s="388"/>
      <c r="D130" s="389"/>
      <c r="E130" s="394"/>
      <c r="F130" s="390">
        <f>'2 SERVICES'!C140</f>
        <v>0</v>
      </c>
      <c r="G130" s="391">
        <f>'2 SERVICES'!D140</f>
        <v>0</v>
      </c>
      <c r="H130" s="391">
        <f>'2 SERVICES'!E140</f>
        <v>0</v>
      </c>
      <c r="I130" s="391">
        <f>'2 SERVICES'!F140</f>
        <v>0</v>
      </c>
      <c r="J130" s="392">
        <f>'2 SERVICES'!G140</f>
        <v>0</v>
      </c>
      <c r="K130" s="432" t="str">
        <f t="shared" si="1"/>
        <v>No</v>
      </c>
    </row>
    <row r="131" spans="1:11" ht="15" customHeight="1" x14ac:dyDescent="0.25">
      <c r="A131" s="378">
        <f>'2 SERVICES'!A141</f>
        <v>0</v>
      </c>
      <c r="B131" s="379">
        <f>'2 SERVICES'!B141</f>
        <v>0</v>
      </c>
      <c r="C131" s="388"/>
      <c r="D131" s="389"/>
      <c r="E131" s="394"/>
      <c r="F131" s="390">
        <f>'2 SERVICES'!C141</f>
        <v>0</v>
      </c>
      <c r="G131" s="391">
        <f>'2 SERVICES'!D141</f>
        <v>0</v>
      </c>
      <c r="H131" s="391">
        <f>'2 SERVICES'!E141</f>
        <v>0</v>
      </c>
      <c r="I131" s="391">
        <f>'2 SERVICES'!F141</f>
        <v>0</v>
      </c>
      <c r="J131" s="392">
        <f>'2 SERVICES'!G141</f>
        <v>0</v>
      </c>
      <c r="K131" s="432" t="str">
        <f t="shared" si="1"/>
        <v>No</v>
      </c>
    </row>
    <row r="132" spans="1:11" ht="15" customHeight="1" x14ac:dyDescent="0.25">
      <c r="A132" s="378">
        <f>'2 SERVICES'!A142</f>
        <v>0</v>
      </c>
      <c r="B132" s="379">
        <f>'2 SERVICES'!B142</f>
        <v>0</v>
      </c>
      <c r="C132" s="388"/>
      <c r="D132" s="389"/>
      <c r="E132" s="394"/>
      <c r="F132" s="390">
        <f>'2 SERVICES'!C142</f>
        <v>0</v>
      </c>
      <c r="G132" s="391">
        <f>'2 SERVICES'!D142</f>
        <v>0</v>
      </c>
      <c r="H132" s="391">
        <f>'2 SERVICES'!E142</f>
        <v>0</v>
      </c>
      <c r="I132" s="391">
        <f>'2 SERVICES'!F142</f>
        <v>0</v>
      </c>
      <c r="J132" s="392">
        <f>'2 SERVICES'!G142</f>
        <v>0</v>
      </c>
      <c r="K132" s="432" t="str">
        <f t="shared" si="1"/>
        <v>No</v>
      </c>
    </row>
    <row r="133" spans="1:11" ht="15" customHeight="1" x14ac:dyDescent="0.25">
      <c r="A133" s="378">
        <f>'2 SERVICES'!A143</f>
        <v>0</v>
      </c>
      <c r="B133" s="379">
        <f>'2 SERVICES'!B143</f>
        <v>0</v>
      </c>
      <c r="C133" s="388"/>
      <c r="D133" s="389"/>
      <c r="E133" s="394"/>
      <c r="F133" s="390">
        <f>'2 SERVICES'!C143</f>
        <v>0</v>
      </c>
      <c r="G133" s="391">
        <f>'2 SERVICES'!D143</f>
        <v>0</v>
      </c>
      <c r="H133" s="391">
        <f>'2 SERVICES'!E143</f>
        <v>0</v>
      </c>
      <c r="I133" s="391">
        <f>'2 SERVICES'!F143</f>
        <v>0</v>
      </c>
      <c r="J133" s="392">
        <f>'2 SERVICES'!G143</f>
        <v>0</v>
      </c>
      <c r="K133" s="432" t="str">
        <f t="shared" si="1"/>
        <v>No</v>
      </c>
    </row>
    <row r="134" spans="1:11" ht="15" customHeight="1" x14ac:dyDescent="0.25">
      <c r="A134" s="378">
        <f>'2 SERVICES'!A144</f>
        <v>0</v>
      </c>
      <c r="B134" s="379">
        <f>'2 SERVICES'!B144</f>
        <v>0</v>
      </c>
      <c r="C134" s="388"/>
      <c r="D134" s="389"/>
      <c r="E134" s="394"/>
      <c r="F134" s="390">
        <f>'2 SERVICES'!C144</f>
        <v>0</v>
      </c>
      <c r="G134" s="391">
        <f>'2 SERVICES'!D144</f>
        <v>0</v>
      </c>
      <c r="H134" s="391">
        <f>'2 SERVICES'!E144</f>
        <v>0</v>
      </c>
      <c r="I134" s="391">
        <f>'2 SERVICES'!F144</f>
        <v>0</v>
      </c>
      <c r="J134" s="392">
        <f>'2 SERVICES'!G144</f>
        <v>0</v>
      </c>
      <c r="K134" s="432" t="str">
        <f t="shared" ref="K134:K197" si="2">IF(COUNTIF(F134:I134, "Yes") &gt; 1, "Yes", "No")</f>
        <v>No</v>
      </c>
    </row>
    <row r="135" spans="1:11" ht="15" customHeight="1" x14ac:dyDescent="0.25">
      <c r="A135" s="378">
        <f>'2 SERVICES'!A145</f>
        <v>0</v>
      </c>
      <c r="B135" s="379">
        <f>'2 SERVICES'!B145</f>
        <v>0</v>
      </c>
      <c r="C135" s="388"/>
      <c r="D135" s="389"/>
      <c r="E135" s="394"/>
      <c r="F135" s="390">
        <f>'2 SERVICES'!C145</f>
        <v>0</v>
      </c>
      <c r="G135" s="391">
        <f>'2 SERVICES'!D145</f>
        <v>0</v>
      </c>
      <c r="H135" s="391">
        <f>'2 SERVICES'!E145</f>
        <v>0</v>
      </c>
      <c r="I135" s="391">
        <f>'2 SERVICES'!F145</f>
        <v>0</v>
      </c>
      <c r="J135" s="392">
        <f>'2 SERVICES'!G145</f>
        <v>0</v>
      </c>
      <c r="K135" s="432" t="str">
        <f t="shared" si="2"/>
        <v>No</v>
      </c>
    </row>
    <row r="136" spans="1:11" ht="15" customHeight="1" x14ac:dyDescent="0.25">
      <c r="A136" s="378">
        <f>'2 SERVICES'!A146</f>
        <v>0</v>
      </c>
      <c r="B136" s="379">
        <f>'2 SERVICES'!B146</f>
        <v>0</v>
      </c>
      <c r="C136" s="388"/>
      <c r="D136" s="389"/>
      <c r="E136" s="394"/>
      <c r="F136" s="390">
        <f>'2 SERVICES'!C146</f>
        <v>0</v>
      </c>
      <c r="G136" s="391">
        <f>'2 SERVICES'!D146</f>
        <v>0</v>
      </c>
      <c r="H136" s="391">
        <f>'2 SERVICES'!E146</f>
        <v>0</v>
      </c>
      <c r="I136" s="391">
        <f>'2 SERVICES'!F146</f>
        <v>0</v>
      </c>
      <c r="J136" s="392">
        <f>'2 SERVICES'!G146</f>
        <v>0</v>
      </c>
      <c r="K136" s="432" t="str">
        <f t="shared" si="2"/>
        <v>No</v>
      </c>
    </row>
    <row r="137" spans="1:11" ht="15" customHeight="1" x14ac:dyDescent="0.25">
      <c r="A137" s="378">
        <f>'2 SERVICES'!A147</f>
        <v>0</v>
      </c>
      <c r="B137" s="379">
        <f>'2 SERVICES'!B147</f>
        <v>0</v>
      </c>
      <c r="C137" s="388"/>
      <c r="D137" s="389"/>
      <c r="E137" s="394"/>
      <c r="F137" s="390">
        <f>'2 SERVICES'!C147</f>
        <v>0</v>
      </c>
      <c r="G137" s="391">
        <f>'2 SERVICES'!D147</f>
        <v>0</v>
      </c>
      <c r="H137" s="391">
        <f>'2 SERVICES'!E147</f>
        <v>0</v>
      </c>
      <c r="I137" s="391">
        <f>'2 SERVICES'!F147</f>
        <v>0</v>
      </c>
      <c r="J137" s="392">
        <f>'2 SERVICES'!G147</f>
        <v>0</v>
      </c>
      <c r="K137" s="432" t="str">
        <f t="shared" si="2"/>
        <v>No</v>
      </c>
    </row>
    <row r="138" spans="1:11" ht="15" customHeight="1" x14ac:dyDescent="0.25">
      <c r="A138" s="378">
        <f>'2 SERVICES'!A148</f>
        <v>0</v>
      </c>
      <c r="B138" s="379">
        <f>'2 SERVICES'!B148</f>
        <v>0</v>
      </c>
      <c r="C138" s="388"/>
      <c r="D138" s="389"/>
      <c r="E138" s="394"/>
      <c r="F138" s="390">
        <f>'2 SERVICES'!C148</f>
        <v>0</v>
      </c>
      <c r="G138" s="391">
        <f>'2 SERVICES'!D148</f>
        <v>0</v>
      </c>
      <c r="H138" s="391">
        <f>'2 SERVICES'!E148</f>
        <v>0</v>
      </c>
      <c r="I138" s="391">
        <f>'2 SERVICES'!F148</f>
        <v>0</v>
      </c>
      <c r="J138" s="392">
        <f>'2 SERVICES'!G148</f>
        <v>0</v>
      </c>
      <c r="K138" s="432" t="str">
        <f t="shared" si="2"/>
        <v>No</v>
      </c>
    </row>
    <row r="139" spans="1:11" ht="15" customHeight="1" x14ac:dyDescent="0.25">
      <c r="A139" s="378">
        <f>'2 SERVICES'!A149</f>
        <v>0</v>
      </c>
      <c r="B139" s="379">
        <f>'2 SERVICES'!B149</f>
        <v>0</v>
      </c>
      <c r="C139" s="388"/>
      <c r="D139" s="389"/>
      <c r="E139" s="394"/>
      <c r="F139" s="390">
        <f>'2 SERVICES'!C149</f>
        <v>0</v>
      </c>
      <c r="G139" s="391">
        <f>'2 SERVICES'!D149</f>
        <v>0</v>
      </c>
      <c r="H139" s="391">
        <f>'2 SERVICES'!E149</f>
        <v>0</v>
      </c>
      <c r="I139" s="391">
        <f>'2 SERVICES'!F149</f>
        <v>0</v>
      </c>
      <c r="J139" s="392">
        <f>'2 SERVICES'!G149</f>
        <v>0</v>
      </c>
      <c r="K139" s="432" t="str">
        <f t="shared" si="2"/>
        <v>No</v>
      </c>
    </row>
    <row r="140" spans="1:11" ht="15" customHeight="1" x14ac:dyDescent="0.25">
      <c r="A140" s="378">
        <f>'2 SERVICES'!A150</f>
        <v>0</v>
      </c>
      <c r="B140" s="379">
        <f>'2 SERVICES'!B150</f>
        <v>0</v>
      </c>
      <c r="C140" s="388"/>
      <c r="D140" s="389"/>
      <c r="E140" s="394"/>
      <c r="F140" s="390">
        <f>'2 SERVICES'!C150</f>
        <v>0</v>
      </c>
      <c r="G140" s="391">
        <f>'2 SERVICES'!D150</f>
        <v>0</v>
      </c>
      <c r="H140" s="391">
        <f>'2 SERVICES'!E150</f>
        <v>0</v>
      </c>
      <c r="I140" s="391">
        <f>'2 SERVICES'!F150</f>
        <v>0</v>
      </c>
      <c r="J140" s="392">
        <f>'2 SERVICES'!G150</f>
        <v>0</v>
      </c>
      <c r="K140" s="432" t="str">
        <f t="shared" si="2"/>
        <v>No</v>
      </c>
    </row>
    <row r="141" spans="1:11" ht="15" customHeight="1" x14ac:dyDescent="0.25">
      <c r="A141" s="378">
        <f>'2 SERVICES'!A151</f>
        <v>0</v>
      </c>
      <c r="B141" s="379">
        <f>'2 SERVICES'!B151</f>
        <v>0</v>
      </c>
      <c r="C141" s="388"/>
      <c r="D141" s="389"/>
      <c r="E141" s="394"/>
      <c r="F141" s="390">
        <f>'2 SERVICES'!C151</f>
        <v>0</v>
      </c>
      <c r="G141" s="391">
        <f>'2 SERVICES'!D151</f>
        <v>0</v>
      </c>
      <c r="H141" s="391">
        <f>'2 SERVICES'!E151</f>
        <v>0</v>
      </c>
      <c r="I141" s="391">
        <f>'2 SERVICES'!F151</f>
        <v>0</v>
      </c>
      <c r="J141" s="392">
        <f>'2 SERVICES'!G151</f>
        <v>0</v>
      </c>
      <c r="K141" s="432" t="str">
        <f t="shared" si="2"/>
        <v>No</v>
      </c>
    </row>
    <row r="142" spans="1:11" ht="15" customHeight="1" x14ac:dyDescent="0.25">
      <c r="A142" s="378">
        <f>'2 SERVICES'!A152</f>
        <v>0</v>
      </c>
      <c r="B142" s="379">
        <f>'2 SERVICES'!B152</f>
        <v>0</v>
      </c>
      <c r="C142" s="388"/>
      <c r="D142" s="389"/>
      <c r="E142" s="394"/>
      <c r="F142" s="390">
        <f>'2 SERVICES'!C152</f>
        <v>0</v>
      </c>
      <c r="G142" s="391">
        <f>'2 SERVICES'!D152</f>
        <v>0</v>
      </c>
      <c r="H142" s="391">
        <f>'2 SERVICES'!E152</f>
        <v>0</v>
      </c>
      <c r="I142" s="391">
        <f>'2 SERVICES'!F152</f>
        <v>0</v>
      </c>
      <c r="J142" s="392">
        <f>'2 SERVICES'!G152</f>
        <v>0</v>
      </c>
      <c r="K142" s="432" t="str">
        <f t="shared" si="2"/>
        <v>No</v>
      </c>
    </row>
    <row r="143" spans="1:11" ht="15" customHeight="1" x14ac:dyDescent="0.25">
      <c r="A143" s="378">
        <f>'2 SERVICES'!A153</f>
        <v>0</v>
      </c>
      <c r="B143" s="379">
        <f>'2 SERVICES'!B153</f>
        <v>0</v>
      </c>
      <c r="C143" s="388"/>
      <c r="D143" s="389"/>
      <c r="E143" s="394"/>
      <c r="F143" s="390">
        <f>'2 SERVICES'!C153</f>
        <v>0</v>
      </c>
      <c r="G143" s="391">
        <f>'2 SERVICES'!D153</f>
        <v>0</v>
      </c>
      <c r="H143" s="391">
        <f>'2 SERVICES'!E153</f>
        <v>0</v>
      </c>
      <c r="I143" s="391">
        <f>'2 SERVICES'!F153</f>
        <v>0</v>
      </c>
      <c r="J143" s="392">
        <f>'2 SERVICES'!G153</f>
        <v>0</v>
      </c>
      <c r="K143" s="432" t="str">
        <f t="shared" si="2"/>
        <v>No</v>
      </c>
    </row>
    <row r="144" spans="1:11" ht="15" customHeight="1" x14ac:dyDescent="0.25">
      <c r="A144" s="378">
        <f>'2 SERVICES'!A154</f>
        <v>0</v>
      </c>
      <c r="B144" s="379">
        <f>'2 SERVICES'!B154</f>
        <v>0</v>
      </c>
      <c r="C144" s="388"/>
      <c r="D144" s="389"/>
      <c r="E144" s="394"/>
      <c r="F144" s="390">
        <f>'2 SERVICES'!C154</f>
        <v>0</v>
      </c>
      <c r="G144" s="391">
        <f>'2 SERVICES'!D154</f>
        <v>0</v>
      </c>
      <c r="H144" s="391">
        <f>'2 SERVICES'!E154</f>
        <v>0</v>
      </c>
      <c r="I144" s="391">
        <f>'2 SERVICES'!F154</f>
        <v>0</v>
      </c>
      <c r="J144" s="392">
        <f>'2 SERVICES'!G154</f>
        <v>0</v>
      </c>
      <c r="K144" s="432" t="str">
        <f t="shared" si="2"/>
        <v>No</v>
      </c>
    </row>
    <row r="145" spans="1:11" ht="15" customHeight="1" x14ac:dyDescent="0.25">
      <c r="A145" s="378">
        <f>'2 SERVICES'!A155</f>
        <v>0</v>
      </c>
      <c r="B145" s="379">
        <f>'2 SERVICES'!B155</f>
        <v>0</v>
      </c>
      <c r="C145" s="388"/>
      <c r="D145" s="389"/>
      <c r="E145" s="394"/>
      <c r="F145" s="390">
        <f>'2 SERVICES'!C155</f>
        <v>0</v>
      </c>
      <c r="G145" s="391">
        <f>'2 SERVICES'!D155</f>
        <v>0</v>
      </c>
      <c r="H145" s="391">
        <f>'2 SERVICES'!E155</f>
        <v>0</v>
      </c>
      <c r="I145" s="391">
        <f>'2 SERVICES'!F155</f>
        <v>0</v>
      </c>
      <c r="J145" s="392">
        <f>'2 SERVICES'!G155</f>
        <v>0</v>
      </c>
      <c r="K145" s="432" t="str">
        <f t="shared" si="2"/>
        <v>No</v>
      </c>
    </row>
    <row r="146" spans="1:11" ht="15" customHeight="1" x14ac:dyDescent="0.25">
      <c r="A146" s="378">
        <f>'2 SERVICES'!A156</f>
        <v>0</v>
      </c>
      <c r="B146" s="379">
        <f>'2 SERVICES'!B156</f>
        <v>0</v>
      </c>
      <c r="C146" s="388"/>
      <c r="D146" s="389"/>
      <c r="E146" s="394"/>
      <c r="F146" s="390">
        <f>'2 SERVICES'!C156</f>
        <v>0</v>
      </c>
      <c r="G146" s="391">
        <f>'2 SERVICES'!D156</f>
        <v>0</v>
      </c>
      <c r="H146" s="391">
        <f>'2 SERVICES'!E156</f>
        <v>0</v>
      </c>
      <c r="I146" s="391">
        <f>'2 SERVICES'!F156</f>
        <v>0</v>
      </c>
      <c r="J146" s="392">
        <f>'2 SERVICES'!G156</f>
        <v>0</v>
      </c>
      <c r="K146" s="432" t="str">
        <f t="shared" si="2"/>
        <v>No</v>
      </c>
    </row>
    <row r="147" spans="1:11" ht="15" customHeight="1" x14ac:dyDescent="0.25">
      <c r="A147" s="378">
        <f>'2 SERVICES'!A157</f>
        <v>0</v>
      </c>
      <c r="B147" s="379">
        <f>'2 SERVICES'!B157</f>
        <v>0</v>
      </c>
      <c r="C147" s="388"/>
      <c r="D147" s="389"/>
      <c r="E147" s="394"/>
      <c r="F147" s="390">
        <f>'2 SERVICES'!C157</f>
        <v>0</v>
      </c>
      <c r="G147" s="391">
        <f>'2 SERVICES'!D157</f>
        <v>0</v>
      </c>
      <c r="H147" s="391">
        <f>'2 SERVICES'!E157</f>
        <v>0</v>
      </c>
      <c r="I147" s="391">
        <f>'2 SERVICES'!F157</f>
        <v>0</v>
      </c>
      <c r="J147" s="392">
        <f>'2 SERVICES'!G157</f>
        <v>0</v>
      </c>
      <c r="K147" s="432" t="str">
        <f t="shared" si="2"/>
        <v>No</v>
      </c>
    </row>
    <row r="148" spans="1:11" ht="15" customHeight="1" x14ac:dyDescent="0.25">
      <c r="A148" s="378">
        <f>'2 SERVICES'!A158</f>
        <v>0</v>
      </c>
      <c r="B148" s="379">
        <f>'2 SERVICES'!B158</f>
        <v>0</v>
      </c>
      <c r="C148" s="388"/>
      <c r="D148" s="389"/>
      <c r="E148" s="394"/>
      <c r="F148" s="390">
        <f>'2 SERVICES'!C158</f>
        <v>0</v>
      </c>
      <c r="G148" s="391">
        <f>'2 SERVICES'!D158</f>
        <v>0</v>
      </c>
      <c r="H148" s="391">
        <f>'2 SERVICES'!E158</f>
        <v>0</v>
      </c>
      <c r="I148" s="391">
        <f>'2 SERVICES'!F158</f>
        <v>0</v>
      </c>
      <c r="J148" s="392">
        <f>'2 SERVICES'!G158</f>
        <v>0</v>
      </c>
      <c r="K148" s="432" t="str">
        <f t="shared" si="2"/>
        <v>No</v>
      </c>
    </row>
    <row r="149" spans="1:11" ht="15" customHeight="1" x14ac:dyDescent="0.25">
      <c r="A149" s="378">
        <f>'2 SERVICES'!A159</f>
        <v>0</v>
      </c>
      <c r="B149" s="379">
        <f>'2 SERVICES'!B159</f>
        <v>0</v>
      </c>
      <c r="C149" s="388"/>
      <c r="D149" s="389"/>
      <c r="E149" s="394"/>
      <c r="F149" s="390">
        <f>'2 SERVICES'!C159</f>
        <v>0</v>
      </c>
      <c r="G149" s="391">
        <f>'2 SERVICES'!D159</f>
        <v>0</v>
      </c>
      <c r="H149" s="391">
        <f>'2 SERVICES'!E159</f>
        <v>0</v>
      </c>
      <c r="I149" s="391">
        <f>'2 SERVICES'!F159</f>
        <v>0</v>
      </c>
      <c r="J149" s="392">
        <f>'2 SERVICES'!G159</f>
        <v>0</v>
      </c>
      <c r="K149" s="432" t="str">
        <f t="shared" si="2"/>
        <v>No</v>
      </c>
    </row>
    <row r="150" spans="1:11" ht="15" customHeight="1" x14ac:dyDescent="0.25">
      <c r="A150" s="378">
        <f>'2 SERVICES'!A160</f>
        <v>0</v>
      </c>
      <c r="B150" s="379">
        <f>'2 SERVICES'!B160</f>
        <v>0</v>
      </c>
      <c r="C150" s="388"/>
      <c r="D150" s="389"/>
      <c r="E150" s="394"/>
      <c r="F150" s="390">
        <f>'2 SERVICES'!C160</f>
        <v>0</v>
      </c>
      <c r="G150" s="391">
        <f>'2 SERVICES'!D160</f>
        <v>0</v>
      </c>
      <c r="H150" s="391">
        <f>'2 SERVICES'!E160</f>
        <v>0</v>
      </c>
      <c r="I150" s="391">
        <f>'2 SERVICES'!F160</f>
        <v>0</v>
      </c>
      <c r="J150" s="392">
        <f>'2 SERVICES'!G160</f>
        <v>0</v>
      </c>
      <c r="K150" s="432" t="str">
        <f t="shared" si="2"/>
        <v>No</v>
      </c>
    </row>
    <row r="151" spans="1:11" ht="15" customHeight="1" x14ac:dyDescent="0.25">
      <c r="A151" s="378">
        <f>'2 SERVICES'!A161</f>
        <v>0</v>
      </c>
      <c r="B151" s="379">
        <f>'2 SERVICES'!B161</f>
        <v>0</v>
      </c>
      <c r="C151" s="388"/>
      <c r="D151" s="389"/>
      <c r="E151" s="394"/>
      <c r="F151" s="390">
        <f>'2 SERVICES'!C161</f>
        <v>0</v>
      </c>
      <c r="G151" s="391">
        <f>'2 SERVICES'!D161</f>
        <v>0</v>
      </c>
      <c r="H151" s="391">
        <f>'2 SERVICES'!E161</f>
        <v>0</v>
      </c>
      <c r="I151" s="391">
        <f>'2 SERVICES'!F161</f>
        <v>0</v>
      </c>
      <c r="J151" s="392">
        <f>'2 SERVICES'!G161</f>
        <v>0</v>
      </c>
      <c r="K151" s="432" t="str">
        <f t="shared" si="2"/>
        <v>No</v>
      </c>
    </row>
    <row r="152" spans="1:11" ht="15" customHeight="1" x14ac:dyDescent="0.25">
      <c r="A152" s="378">
        <f>'2 SERVICES'!A162</f>
        <v>0</v>
      </c>
      <c r="B152" s="379">
        <f>'2 SERVICES'!B162</f>
        <v>0</v>
      </c>
      <c r="C152" s="388"/>
      <c r="D152" s="389"/>
      <c r="E152" s="394"/>
      <c r="F152" s="390">
        <f>'2 SERVICES'!C162</f>
        <v>0</v>
      </c>
      <c r="G152" s="391">
        <f>'2 SERVICES'!D162</f>
        <v>0</v>
      </c>
      <c r="H152" s="391">
        <f>'2 SERVICES'!E162</f>
        <v>0</v>
      </c>
      <c r="I152" s="391">
        <f>'2 SERVICES'!F162</f>
        <v>0</v>
      </c>
      <c r="J152" s="392">
        <f>'2 SERVICES'!G162</f>
        <v>0</v>
      </c>
      <c r="K152" s="432" t="str">
        <f t="shared" si="2"/>
        <v>No</v>
      </c>
    </row>
    <row r="153" spans="1:11" ht="15" customHeight="1" x14ac:dyDescent="0.25">
      <c r="A153" s="378">
        <f>'2 SERVICES'!A163</f>
        <v>0</v>
      </c>
      <c r="B153" s="379">
        <f>'2 SERVICES'!B163</f>
        <v>0</v>
      </c>
      <c r="C153" s="388"/>
      <c r="D153" s="389"/>
      <c r="E153" s="394"/>
      <c r="F153" s="390">
        <f>'2 SERVICES'!C163</f>
        <v>0</v>
      </c>
      <c r="G153" s="391">
        <f>'2 SERVICES'!D163</f>
        <v>0</v>
      </c>
      <c r="H153" s="391">
        <f>'2 SERVICES'!E163</f>
        <v>0</v>
      </c>
      <c r="I153" s="391">
        <f>'2 SERVICES'!F163</f>
        <v>0</v>
      </c>
      <c r="J153" s="392">
        <f>'2 SERVICES'!G163</f>
        <v>0</v>
      </c>
      <c r="K153" s="432" t="str">
        <f t="shared" si="2"/>
        <v>No</v>
      </c>
    </row>
    <row r="154" spans="1:11" ht="15" customHeight="1" x14ac:dyDescent="0.25">
      <c r="A154" s="378">
        <f>'2 SERVICES'!A164</f>
        <v>0</v>
      </c>
      <c r="B154" s="379">
        <f>'2 SERVICES'!B164</f>
        <v>0</v>
      </c>
      <c r="C154" s="388"/>
      <c r="D154" s="389"/>
      <c r="E154" s="394"/>
      <c r="F154" s="390">
        <f>'2 SERVICES'!C164</f>
        <v>0</v>
      </c>
      <c r="G154" s="391">
        <f>'2 SERVICES'!D164</f>
        <v>0</v>
      </c>
      <c r="H154" s="391">
        <f>'2 SERVICES'!E164</f>
        <v>0</v>
      </c>
      <c r="I154" s="391">
        <f>'2 SERVICES'!F164</f>
        <v>0</v>
      </c>
      <c r="J154" s="392">
        <f>'2 SERVICES'!G164</f>
        <v>0</v>
      </c>
      <c r="K154" s="432" t="str">
        <f t="shared" si="2"/>
        <v>No</v>
      </c>
    </row>
    <row r="155" spans="1:11" ht="15" customHeight="1" x14ac:dyDescent="0.25">
      <c r="A155" s="378">
        <f>'2 SERVICES'!A165</f>
        <v>0</v>
      </c>
      <c r="B155" s="379">
        <f>'2 SERVICES'!B165</f>
        <v>0</v>
      </c>
      <c r="C155" s="388"/>
      <c r="D155" s="389"/>
      <c r="E155" s="394"/>
      <c r="F155" s="390">
        <f>'2 SERVICES'!C165</f>
        <v>0</v>
      </c>
      <c r="G155" s="391">
        <f>'2 SERVICES'!D165</f>
        <v>0</v>
      </c>
      <c r="H155" s="391">
        <f>'2 SERVICES'!E165</f>
        <v>0</v>
      </c>
      <c r="I155" s="391">
        <f>'2 SERVICES'!F165</f>
        <v>0</v>
      </c>
      <c r="J155" s="392">
        <f>'2 SERVICES'!G165</f>
        <v>0</v>
      </c>
      <c r="K155" s="432" t="str">
        <f t="shared" si="2"/>
        <v>No</v>
      </c>
    </row>
    <row r="156" spans="1:11" ht="15" customHeight="1" x14ac:dyDescent="0.25">
      <c r="A156" s="378">
        <f>'2 SERVICES'!A166</f>
        <v>0</v>
      </c>
      <c r="B156" s="379">
        <f>'2 SERVICES'!B166</f>
        <v>0</v>
      </c>
      <c r="C156" s="388"/>
      <c r="D156" s="389"/>
      <c r="E156" s="394"/>
      <c r="F156" s="390">
        <f>'2 SERVICES'!C166</f>
        <v>0</v>
      </c>
      <c r="G156" s="391">
        <f>'2 SERVICES'!D166</f>
        <v>0</v>
      </c>
      <c r="H156" s="391">
        <f>'2 SERVICES'!E166</f>
        <v>0</v>
      </c>
      <c r="I156" s="391">
        <f>'2 SERVICES'!F166</f>
        <v>0</v>
      </c>
      <c r="J156" s="392">
        <f>'2 SERVICES'!G166</f>
        <v>0</v>
      </c>
      <c r="K156" s="432" t="str">
        <f t="shared" si="2"/>
        <v>No</v>
      </c>
    </row>
    <row r="157" spans="1:11" ht="15" customHeight="1" x14ac:dyDescent="0.25">
      <c r="A157" s="378">
        <f>'2 SERVICES'!A167</f>
        <v>0</v>
      </c>
      <c r="B157" s="379">
        <f>'2 SERVICES'!B167</f>
        <v>0</v>
      </c>
      <c r="C157" s="388"/>
      <c r="D157" s="389"/>
      <c r="E157" s="394"/>
      <c r="F157" s="390">
        <f>'2 SERVICES'!C167</f>
        <v>0</v>
      </c>
      <c r="G157" s="391">
        <f>'2 SERVICES'!D167</f>
        <v>0</v>
      </c>
      <c r="H157" s="391">
        <f>'2 SERVICES'!E167</f>
        <v>0</v>
      </c>
      <c r="I157" s="391">
        <f>'2 SERVICES'!F167</f>
        <v>0</v>
      </c>
      <c r="J157" s="392">
        <f>'2 SERVICES'!G167</f>
        <v>0</v>
      </c>
      <c r="K157" s="432" t="str">
        <f t="shared" si="2"/>
        <v>No</v>
      </c>
    </row>
    <row r="158" spans="1:11" ht="15" customHeight="1" x14ac:dyDescent="0.25">
      <c r="A158" s="378">
        <f>'2 SERVICES'!A168</f>
        <v>0</v>
      </c>
      <c r="B158" s="379">
        <f>'2 SERVICES'!B168</f>
        <v>0</v>
      </c>
      <c r="C158" s="388"/>
      <c r="D158" s="389"/>
      <c r="E158" s="394"/>
      <c r="F158" s="390">
        <f>'2 SERVICES'!C168</f>
        <v>0</v>
      </c>
      <c r="G158" s="391">
        <f>'2 SERVICES'!D168</f>
        <v>0</v>
      </c>
      <c r="H158" s="391">
        <f>'2 SERVICES'!E168</f>
        <v>0</v>
      </c>
      <c r="I158" s="391">
        <f>'2 SERVICES'!F168</f>
        <v>0</v>
      </c>
      <c r="J158" s="392">
        <f>'2 SERVICES'!G168</f>
        <v>0</v>
      </c>
      <c r="K158" s="432" t="str">
        <f t="shared" si="2"/>
        <v>No</v>
      </c>
    </row>
    <row r="159" spans="1:11" ht="15" customHeight="1" x14ac:dyDescent="0.25">
      <c r="A159" s="378">
        <f>'2 SERVICES'!A169</f>
        <v>0</v>
      </c>
      <c r="B159" s="379">
        <f>'2 SERVICES'!B169</f>
        <v>0</v>
      </c>
      <c r="C159" s="388"/>
      <c r="D159" s="389"/>
      <c r="E159" s="394"/>
      <c r="F159" s="390">
        <f>'2 SERVICES'!C169</f>
        <v>0</v>
      </c>
      <c r="G159" s="391">
        <f>'2 SERVICES'!D169</f>
        <v>0</v>
      </c>
      <c r="H159" s="391">
        <f>'2 SERVICES'!E169</f>
        <v>0</v>
      </c>
      <c r="I159" s="391">
        <f>'2 SERVICES'!F169</f>
        <v>0</v>
      </c>
      <c r="J159" s="392">
        <f>'2 SERVICES'!G169</f>
        <v>0</v>
      </c>
      <c r="K159" s="432" t="str">
        <f t="shared" si="2"/>
        <v>No</v>
      </c>
    </row>
    <row r="160" spans="1:11" ht="15" customHeight="1" x14ac:dyDescent="0.25">
      <c r="A160" s="378">
        <f>'2 SERVICES'!A170</f>
        <v>0</v>
      </c>
      <c r="B160" s="379">
        <f>'2 SERVICES'!B170</f>
        <v>0</v>
      </c>
      <c r="C160" s="388"/>
      <c r="D160" s="389"/>
      <c r="E160" s="394"/>
      <c r="F160" s="390">
        <f>'2 SERVICES'!C170</f>
        <v>0</v>
      </c>
      <c r="G160" s="391">
        <f>'2 SERVICES'!D170</f>
        <v>0</v>
      </c>
      <c r="H160" s="391">
        <f>'2 SERVICES'!E170</f>
        <v>0</v>
      </c>
      <c r="I160" s="391">
        <f>'2 SERVICES'!F170</f>
        <v>0</v>
      </c>
      <c r="J160" s="392">
        <f>'2 SERVICES'!G170</f>
        <v>0</v>
      </c>
      <c r="K160" s="432" t="str">
        <f t="shared" si="2"/>
        <v>No</v>
      </c>
    </row>
    <row r="161" spans="1:11" ht="15" customHeight="1" x14ac:dyDescent="0.25">
      <c r="A161" s="378">
        <f>'2 SERVICES'!A171</f>
        <v>0</v>
      </c>
      <c r="B161" s="379">
        <f>'2 SERVICES'!B171</f>
        <v>0</v>
      </c>
      <c r="C161" s="388"/>
      <c r="D161" s="389"/>
      <c r="E161" s="394"/>
      <c r="F161" s="390">
        <f>'2 SERVICES'!C171</f>
        <v>0</v>
      </c>
      <c r="G161" s="391">
        <f>'2 SERVICES'!D171</f>
        <v>0</v>
      </c>
      <c r="H161" s="391">
        <f>'2 SERVICES'!E171</f>
        <v>0</v>
      </c>
      <c r="I161" s="391">
        <f>'2 SERVICES'!F171</f>
        <v>0</v>
      </c>
      <c r="J161" s="392">
        <f>'2 SERVICES'!G171</f>
        <v>0</v>
      </c>
      <c r="K161" s="432" t="str">
        <f t="shared" si="2"/>
        <v>No</v>
      </c>
    </row>
    <row r="162" spans="1:11" ht="15" customHeight="1" x14ac:dyDescent="0.25">
      <c r="A162" s="378">
        <f>'2 SERVICES'!A172</f>
        <v>0</v>
      </c>
      <c r="B162" s="379">
        <f>'2 SERVICES'!B172</f>
        <v>0</v>
      </c>
      <c r="C162" s="388"/>
      <c r="D162" s="389"/>
      <c r="E162" s="394"/>
      <c r="F162" s="390">
        <f>'2 SERVICES'!C172</f>
        <v>0</v>
      </c>
      <c r="G162" s="391">
        <f>'2 SERVICES'!D172</f>
        <v>0</v>
      </c>
      <c r="H162" s="391">
        <f>'2 SERVICES'!E172</f>
        <v>0</v>
      </c>
      <c r="I162" s="391">
        <f>'2 SERVICES'!F172</f>
        <v>0</v>
      </c>
      <c r="J162" s="392">
        <f>'2 SERVICES'!G172</f>
        <v>0</v>
      </c>
      <c r="K162" s="432" t="str">
        <f t="shared" si="2"/>
        <v>No</v>
      </c>
    </row>
    <row r="163" spans="1:11" ht="15" customHeight="1" x14ac:dyDescent="0.25">
      <c r="A163" s="378">
        <f>'2 SERVICES'!A173</f>
        <v>0</v>
      </c>
      <c r="B163" s="379">
        <f>'2 SERVICES'!B173</f>
        <v>0</v>
      </c>
      <c r="C163" s="388"/>
      <c r="D163" s="389"/>
      <c r="E163" s="394"/>
      <c r="F163" s="390">
        <f>'2 SERVICES'!C173</f>
        <v>0</v>
      </c>
      <c r="G163" s="391">
        <f>'2 SERVICES'!D173</f>
        <v>0</v>
      </c>
      <c r="H163" s="391">
        <f>'2 SERVICES'!E173</f>
        <v>0</v>
      </c>
      <c r="I163" s="391">
        <f>'2 SERVICES'!F173</f>
        <v>0</v>
      </c>
      <c r="J163" s="392">
        <f>'2 SERVICES'!G173</f>
        <v>0</v>
      </c>
      <c r="K163" s="432" t="str">
        <f t="shared" si="2"/>
        <v>No</v>
      </c>
    </row>
    <row r="164" spans="1:11" ht="15" customHeight="1" x14ac:dyDescent="0.25">
      <c r="A164" s="378">
        <f>'2 SERVICES'!A174</f>
        <v>0</v>
      </c>
      <c r="B164" s="379">
        <f>'2 SERVICES'!B174</f>
        <v>0</v>
      </c>
      <c r="C164" s="388"/>
      <c r="D164" s="389"/>
      <c r="E164" s="394"/>
      <c r="F164" s="390">
        <f>'2 SERVICES'!C174</f>
        <v>0</v>
      </c>
      <c r="G164" s="391">
        <f>'2 SERVICES'!D174</f>
        <v>0</v>
      </c>
      <c r="H164" s="391">
        <f>'2 SERVICES'!E174</f>
        <v>0</v>
      </c>
      <c r="I164" s="391">
        <f>'2 SERVICES'!F174</f>
        <v>0</v>
      </c>
      <c r="J164" s="392">
        <f>'2 SERVICES'!G174</f>
        <v>0</v>
      </c>
      <c r="K164" s="432" t="str">
        <f t="shared" si="2"/>
        <v>No</v>
      </c>
    </row>
    <row r="165" spans="1:11" ht="15" customHeight="1" x14ac:dyDescent="0.25">
      <c r="A165" s="378">
        <f>'2 SERVICES'!A175</f>
        <v>0</v>
      </c>
      <c r="B165" s="379">
        <f>'2 SERVICES'!B175</f>
        <v>0</v>
      </c>
      <c r="C165" s="388"/>
      <c r="D165" s="389"/>
      <c r="E165" s="394"/>
      <c r="F165" s="390">
        <f>'2 SERVICES'!C175</f>
        <v>0</v>
      </c>
      <c r="G165" s="391">
        <f>'2 SERVICES'!D175</f>
        <v>0</v>
      </c>
      <c r="H165" s="391">
        <f>'2 SERVICES'!E175</f>
        <v>0</v>
      </c>
      <c r="I165" s="391">
        <f>'2 SERVICES'!F175</f>
        <v>0</v>
      </c>
      <c r="J165" s="392">
        <f>'2 SERVICES'!G175</f>
        <v>0</v>
      </c>
      <c r="K165" s="432" t="str">
        <f t="shared" si="2"/>
        <v>No</v>
      </c>
    </row>
    <row r="166" spans="1:11" ht="15" customHeight="1" x14ac:dyDescent="0.25">
      <c r="A166" s="378">
        <f>'2 SERVICES'!A176</f>
        <v>0</v>
      </c>
      <c r="B166" s="379">
        <f>'2 SERVICES'!B176</f>
        <v>0</v>
      </c>
      <c r="C166" s="388"/>
      <c r="D166" s="389"/>
      <c r="E166" s="394"/>
      <c r="F166" s="390">
        <f>'2 SERVICES'!C176</f>
        <v>0</v>
      </c>
      <c r="G166" s="391">
        <f>'2 SERVICES'!D176</f>
        <v>0</v>
      </c>
      <c r="H166" s="391">
        <f>'2 SERVICES'!E176</f>
        <v>0</v>
      </c>
      <c r="I166" s="391">
        <f>'2 SERVICES'!F176</f>
        <v>0</v>
      </c>
      <c r="J166" s="392">
        <f>'2 SERVICES'!G176</f>
        <v>0</v>
      </c>
      <c r="K166" s="432" t="str">
        <f t="shared" si="2"/>
        <v>No</v>
      </c>
    </row>
    <row r="167" spans="1:11" ht="15" customHeight="1" x14ac:dyDescent="0.25">
      <c r="A167" s="378">
        <f>'2 SERVICES'!A177</f>
        <v>0</v>
      </c>
      <c r="B167" s="379">
        <f>'2 SERVICES'!B177</f>
        <v>0</v>
      </c>
      <c r="C167" s="388"/>
      <c r="D167" s="389"/>
      <c r="E167" s="394"/>
      <c r="F167" s="390">
        <f>'2 SERVICES'!C177</f>
        <v>0</v>
      </c>
      <c r="G167" s="391">
        <f>'2 SERVICES'!D177</f>
        <v>0</v>
      </c>
      <c r="H167" s="391">
        <f>'2 SERVICES'!E177</f>
        <v>0</v>
      </c>
      <c r="I167" s="391">
        <f>'2 SERVICES'!F177</f>
        <v>0</v>
      </c>
      <c r="J167" s="392">
        <f>'2 SERVICES'!G177</f>
        <v>0</v>
      </c>
      <c r="K167" s="432" t="str">
        <f t="shared" si="2"/>
        <v>No</v>
      </c>
    </row>
    <row r="168" spans="1:11" ht="15" customHeight="1" x14ac:dyDescent="0.25">
      <c r="A168" s="378">
        <f>'2 SERVICES'!A178</f>
        <v>0</v>
      </c>
      <c r="B168" s="379">
        <f>'2 SERVICES'!B178</f>
        <v>0</v>
      </c>
      <c r="C168" s="388"/>
      <c r="D168" s="389"/>
      <c r="E168" s="394"/>
      <c r="F168" s="390">
        <f>'2 SERVICES'!C178</f>
        <v>0</v>
      </c>
      <c r="G168" s="391">
        <f>'2 SERVICES'!D178</f>
        <v>0</v>
      </c>
      <c r="H168" s="391">
        <f>'2 SERVICES'!E178</f>
        <v>0</v>
      </c>
      <c r="I168" s="391">
        <f>'2 SERVICES'!F178</f>
        <v>0</v>
      </c>
      <c r="J168" s="392">
        <f>'2 SERVICES'!G178</f>
        <v>0</v>
      </c>
      <c r="K168" s="432" t="str">
        <f t="shared" si="2"/>
        <v>No</v>
      </c>
    </row>
    <row r="169" spans="1:11" ht="15" customHeight="1" x14ac:dyDescent="0.25">
      <c r="A169" s="378">
        <f>'2 SERVICES'!A179</f>
        <v>0</v>
      </c>
      <c r="B169" s="379">
        <f>'2 SERVICES'!B179</f>
        <v>0</v>
      </c>
      <c r="C169" s="388"/>
      <c r="D169" s="389"/>
      <c r="E169" s="394"/>
      <c r="F169" s="390">
        <f>'2 SERVICES'!C179</f>
        <v>0</v>
      </c>
      <c r="G169" s="391">
        <f>'2 SERVICES'!D179</f>
        <v>0</v>
      </c>
      <c r="H169" s="391">
        <f>'2 SERVICES'!E179</f>
        <v>0</v>
      </c>
      <c r="I169" s="391">
        <f>'2 SERVICES'!F179</f>
        <v>0</v>
      </c>
      <c r="J169" s="392">
        <f>'2 SERVICES'!G179</f>
        <v>0</v>
      </c>
      <c r="K169" s="432" t="str">
        <f t="shared" si="2"/>
        <v>No</v>
      </c>
    </row>
    <row r="170" spans="1:11" ht="15" customHeight="1" x14ac:dyDescent="0.25">
      <c r="A170" s="378">
        <f>'2 SERVICES'!A180</f>
        <v>0</v>
      </c>
      <c r="B170" s="379">
        <f>'2 SERVICES'!B180</f>
        <v>0</v>
      </c>
      <c r="C170" s="388"/>
      <c r="D170" s="389"/>
      <c r="E170" s="394"/>
      <c r="F170" s="390">
        <f>'2 SERVICES'!C180</f>
        <v>0</v>
      </c>
      <c r="G170" s="391">
        <f>'2 SERVICES'!D180</f>
        <v>0</v>
      </c>
      <c r="H170" s="391">
        <f>'2 SERVICES'!E180</f>
        <v>0</v>
      </c>
      <c r="I170" s="391">
        <f>'2 SERVICES'!F180</f>
        <v>0</v>
      </c>
      <c r="J170" s="392">
        <f>'2 SERVICES'!G180</f>
        <v>0</v>
      </c>
      <c r="K170" s="432" t="str">
        <f t="shared" si="2"/>
        <v>No</v>
      </c>
    </row>
    <row r="171" spans="1:11" ht="15" customHeight="1" x14ac:dyDescent="0.25">
      <c r="A171" s="378">
        <f>'2 SERVICES'!A181</f>
        <v>0</v>
      </c>
      <c r="B171" s="379">
        <f>'2 SERVICES'!B181</f>
        <v>0</v>
      </c>
      <c r="C171" s="388"/>
      <c r="D171" s="389"/>
      <c r="E171" s="394"/>
      <c r="F171" s="390">
        <f>'2 SERVICES'!C181</f>
        <v>0</v>
      </c>
      <c r="G171" s="391">
        <f>'2 SERVICES'!D181</f>
        <v>0</v>
      </c>
      <c r="H171" s="391">
        <f>'2 SERVICES'!E181</f>
        <v>0</v>
      </c>
      <c r="I171" s="391">
        <f>'2 SERVICES'!F181</f>
        <v>0</v>
      </c>
      <c r="J171" s="392">
        <f>'2 SERVICES'!G181</f>
        <v>0</v>
      </c>
      <c r="K171" s="432" t="str">
        <f t="shared" si="2"/>
        <v>No</v>
      </c>
    </row>
    <row r="172" spans="1:11" ht="15" customHeight="1" x14ac:dyDescent="0.25">
      <c r="A172" s="378">
        <f>'2 SERVICES'!A182</f>
        <v>0</v>
      </c>
      <c r="B172" s="379">
        <f>'2 SERVICES'!B182</f>
        <v>0</v>
      </c>
      <c r="C172" s="388"/>
      <c r="D172" s="389"/>
      <c r="E172" s="394"/>
      <c r="F172" s="390">
        <f>'2 SERVICES'!C182</f>
        <v>0</v>
      </c>
      <c r="G172" s="391">
        <f>'2 SERVICES'!D182</f>
        <v>0</v>
      </c>
      <c r="H172" s="391">
        <f>'2 SERVICES'!E182</f>
        <v>0</v>
      </c>
      <c r="I172" s="391">
        <f>'2 SERVICES'!F182</f>
        <v>0</v>
      </c>
      <c r="J172" s="392">
        <f>'2 SERVICES'!G182</f>
        <v>0</v>
      </c>
      <c r="K172" s="432" t="str">
        <f t="shared" si="2"/>
        <v>No</v>
      </c>
    </row>
    <row r="173" spans="1:11" ht="15" customHeight="1" x14ac:dyDescent="0.25">
      <c r="A173" s="378">
        <f>'2 SERVICES'!A183</f>
        <v>0</v>
      </c>
      <c r="B173" s="379">
        <f>'2 SERVICES'!B183</f>
        <v>0</v>
      </c>
      <c r="C173" s="388"/>
      <c r="D173" s="389"/>
      <c r="E173" s="394"/>
      <c r="F173" s="390">
        <f>'2 SERVICES'!C183</f>
        <v>0</v>
      </c>
      <c r="G173" s="391">
        <f>'2 SERVICES'!D183</f>
        <v>0</v>
      </c>
      <c r="H173" s="391">
        <f>'2 SERVICES'!E183</f>
        <v>0</v>
      </c>
      <c r="I173" s="391">
        <f>'2 SERVICES'!F183</f>
        <v>0</v>
      </c>
      <c r="J173" s="392">
        <f>'2 SERVICES'!G183</f>
        <v>0</v>
      </c>
      <c r="K173" s="432" t="str">
        <f t="shared" si="2"/>
        <v>No</v>
      </c>
    </row>
    <row r="174" spans="1:11" ht="15" customHeight="1" x14ac:dyDescent="0.25">
      <c r="A174" s="378">
        <f>'2 SERVICES'!A184</f>
        <v>0</v>
      </c>
      <c r="B174" s="379">
        <f>'2 SERVICES'!B184</f>
        <v>0</v>
      </c>
      <c r="C174" s="388"/>
      <c r="D174" s="389"/>
      <c r="E174" s="394"/>
      <c r="F174" s="390">
        <f>'2 SERVICES'!C184</f>
        <v>0</v>
      </c>
      <c r="G174" s="391">
        <f>'2 SERVICES'!D184</f>
        <v>0</v>
      </c>
      <c r="H174" s="391">
        <f>'2 SERVICES'!E184</f>
        <v>0</v>
      </c>
      <c r="I174" s="391">
        <f>'2 SERVICES'!F184</f>
        <v>0</v>
      </c>
      <c r="J174" s="392">
        <f>'2 SERVICES'!G184</f>
        <v>0</v>
      </c>
      <c r="K174" s="432" t="str">
        <f t="shared" si="2"/>
        <v>No</v>
      </c>
    </row>
    <row r="175" spans="1:11" ht="15" customHeight="1" x14ac:dyDescent="0.25">
      <c r="A175" s="378">
        <f>'2 SERVICES'!A185</f>
        <v>0</v>
      </c>
      <c r="B175" s="379">
        <f>'2 SERVICES'!B185</f>
        <v>0</v>
      </c>
      <c r="C175" s="388"/>
      <c r="D175" s="389"/>
      <c r="E175" s="394"/>
      <c r="F175" s="390">
        <f>'2 SERVICES'!C185</f>
        <v>0</v>
      </c>
      <c r="G175" s="391">
        <f>'2 SERVICES'!D185</f>
        <v>0</v>
      </c>
      <c r="H175" s="391">
        <f>'2 SERVICES'!E185</f>
        <v>0</v>
      </c>
      <c r="I175" s="391">
        <f>'2 SERVICES'!F185</f>
        <v>0</v>
      </c>
      <c r="J175" s="392">
        <f>'2 SERVICES'!G185</f>
        <v>0</v>
      </c>
      <c r="K175" s="432" t="str">
        <f t="shared" si="2"/>
        <v>No</v>
      </c>
    </row>
    <row r="176" spans="1:11" ht="15" customHeight="1" x14ac:dyDescent="0.25">
      <c r="A176" s="378">
        <f>'2 SERVICES'!A186</f>
        <v>0</v>
      </c>
      <c r="B176" s="379">
        <f>'2 SERVICES'!B186</f>
        <v>0</v>
      </c>
      <c r="C176" s="388"/>
      <c r="D176" s="389"/>
      <c r="E176" s="394"/>
      <c r="F176" s="390">
        <f>'2 SERVICES'!C186</f>
        <v>0</v>
      </c>
      <c r="G176" s="391">
        <f>'2 SERVICES'!D186</f>
        <v>0</v>
      </c>
      <c r="H176" s="391">
        <f>'2 SERVICES'!E186</f>
        <v>0</v>
      </c>
      <c r="I176" s="391">
        <f>'2 SERVICES'!F186</f>
        <v>0</v>
      </c>
      <c r="J176" s="392">
        <f>'2 SERVICES'!G186</f>
        <v>0</v>
      </c>
      <c r="K176" s="432" t="str">
        <f t="shared" si="2"/>
        <v>No</v>
      </c>
    </row>
    <row r="177" spans="1:11" ht="15" customHeight="1" x14ac:dyDescent="0.25">
      <c r="A177" s="378">
        <f>'2 SERVICES'!A187</f>
        <v>0</v>
      </c>
      <c r="B177" s="379">
        <f>'2 SERVICES'!B187</f>
        <v>0</v>
      </c>
      <c r="C177" s="388"/>
      <c r="D177" s="389"/>
      <c r="E177" s="394"/>
      <c r="F177" s="390">
        <f>'2 SERVICES'!C187</f>
        <v>0</v>
      </c>
      <c r="G177" s="391">
        <f>'2 SERVICES'!D187</f>
        <v>0</v>
      </c>
      <c r="H177" s="391">
        <f>'2 SERVICES'!E187</f>
        <v>0</v>
      </c>
      <c r="I177" s="391">
        <f>'2 SERVICES'!F187</f>
        <v>0</v>
      </c>
      <c r="J177" s="392">
        <f>'2 SERVICES'!G187</f>
        <v>0</v>
      </c>
      <c r="K177" s="432" t="str">
        <f t="shared" si="2"/>
        <v>No</v>
      </c>
    </row>
    <row r="178" spans="1:11" ht="15" customHeight="1" x14ac:dyDescent="0.25">
      <c r="A178" s="378">
        <f>'2 SERVICES'!A188</f>
        <v>0</v>
      </c>
      <c r="B178" s="379">
        <f>'2 SERVICES'!B188</f>
        <v>0</v>
      </c>
      <c r="C178" s="388"/>
      <c r="D178" s="389"/>
      <c r="E178" s="394"/>
      <c r="F178" s="390">
        <f>'2 SERVICES'!C188</f>
        <v>0</v>
      </c>
      <c r="G178" s="391">
        <f>'2 SERVICES'!D188</f>
        <v>0</v>
      </c>
      <c r="H178" s="391">
        <f>'2 SERVICES'!E188</f>
        <v>0</v>
      </c>
      <c r="I178" s="391">
        <f>'2 SERVICES'!F188</f>
        <v>0</v>
      </c>
      <c r="J178" s="392">
        <f>'2 SERVICES'!G188</f>
        <v>0</v>
      </c>
      <c r="K178" s="432" t="str">
        <f t="shared" si="2"/>
        <v>No</v>
      </c>
    </row>
    <row r="179" spans="1:11" ht="15" customHeight="1" x14ac:dyDescent="0.25">
      <c r="A179" s="378">
        <f>'2 SERVICES'!A189</f>
        <v>0</v>
      </c>
      <c r="B179" s="379">
        <f>'2 SERVICES'!B189</f>
        <v>0</v>
      </c>
      <c r="C179" s="388"/>
      <c r="D179" s="389"/>
      <c r="E179" s="394"/>
      <c r="F179" s="390">
        <f>'2 SERVICES'!C189</f>
        <v>0</v>
      </c>
      <c r="G179" s="391">
        <f>'2 SERVICES'!D189</f>
        <v>0</v>
      </c>
      <c r="H179" s="391">
        <f>'2 SERVICES'!E189</f>
        <v>0</v>
      </c>
      <c r="I179" s="391">
        <f>'2 SERVICES'!F189</f>
        <v>0</v>
      </c>
      <c r="J179" s="392">
        <f>'2 SERVICES'!G189</f>
        <v>0</v>
      </c>
      <c r="K179" s="432" t="str">
        <f t="shared" si="2"/>
        <v>No</v>
      </c>
    </row>
    <row r="180" spans="1:11" ht="15" customHeight="1" x14ac:dyDescent="0.25">
      <c r="A180" s="378">
        <f>'2 SERVICES'!A190</f>
        <v>0</v>
      </c>
      <c r="B180" s="379">
        <f>'2 SERVICES'!B190</f>
        <v>0</v>
      </c>
      <c r="C180" s="388"/>
      <c r="D180" s="389"/>
      <c r="E180" s="394"/>
      <c r="F180" s="390">
        <f>'2 SERVICES'!C190</f>
        <v>0</v>
      </c>
      <c r="G180" s="391">
        <f>'2 SERVICES'!D190</f>
        <v>0</v>
      </c>
      <c r="H180" s="391">
        <f>'2 SERVICES'!E190</f>
        <v>0</v>
      </c>
      <c r="I180" s="391">
        <f>'2 SERVICES'!F190</f>
        <v>0</v>
      </c>
      <c r="J180" s="392">
        <f>'2 SERVICES'!G190</f>
        <v>0</v>
      </c>
      <c r="K180" s="432" t="str">
        <f t="shared" si="2"/>
        <v>No</v>
      </c>
    </row>
    <row r="181" spans="1:11" ht="15" customHeight="1" x14ac:dyDescent="0.25">
      <c r="A181" s="378">
        <f>'2 SERVICES'!A191</f>
        <v>0</v>
      </c>
      <c r="B181" s="379">
        <f>'2 SERVICES'!B191</f>
        <v>0</v>
      </c>
      <c r="C181" s="388"/>
      <c r="D181" s="389"/>
      <c r="E181" s="394"/>
      <c r="F181" s="390">
        <f>'2 SERVICES'!C191</f>
        <v>0</v>
      </c>
      <c r="G181" s="391">
        <f>'2 SERVICES'!D191</f>
        <v>0</v>
      </c>
      <c r="H181" s="391">
        <f>'2 SERVICES'!E191</f>
        <v>0</v>
      </c>
      <c r="I181" s="391">
        <f>'2 SERVICES'!F191</f>
        <v>0</v>
      </c>
      <c r="J181" s="392">
        <f>'2 SERVICES'!G191</f>
        <v>0</v>
      </c>
      <c r="K181" s="432" t="str">
        <f t="shared" si="2"/>
        <v>No</v>
      </c>
    </row>
    <row r="182" spans="1:11" ht="15" customHeight="1" x14ac:dyDescent="0.25">
      <c r="A182" s="378">
        <f>'2 SERVICES'!A192</f>
        <v>0</v>
      </c>
      <c r="B182" s="379">
        <f>'2 SERVICES'!B192</f>
        <v>0</v>
      </c>
      <c r="C182" s="388"/>
      <c r="D182" s="389"/>
      <c r="E182" s="394"/>
      <c r="F182" s="390">
        <f>'2 SERVICES'!C192</f>
        <v>0</v>
      </c>
      <c r="G182" s="391">
        <f>'2 SERVICES'!D192</f>
        <v>0</v>
      </c>
      <c r="H182" s="391">
        <f>'2 SERVICES'!E192</f>
        <v>0</v>
      </c>
      <c r="I182" s="391">
        <f>'2 SERVICES'!F192</f>
        <v>0</v>
      </c>
      <c r="J182" s="392">
        <f>'2 SERVICES'!G192</f>
        <v>0</v>
      </c>
      <c r="K182" s="432" t="str">
        <f t="shared" si="2"/>
        <v>No</v>
      </c>
    </row>
    <row r="183" spans="1:11" ht="15" customHeight="1" x14ac:dyDescent="0.25">
      <c r="A183" s="378">
        <f>'2 SERVICES'!A193</f>
        <v>0</v>
      </c>
      <c r="B183" s="379">
        <f>'2 SERVICES'!B193</f>
        <v>0</v>
      </c>
      <c r="C183" s="388"/>
      <c r="D183" s="389"/>
      <c r="E183" s="394"/>
      <c r="F183" s="390">
        <f>'2 SERVICES'!C193</f>
        <v>0</v>
      </c>
      <c r="G183" s="391">
        <f>'2 SERVICES'!D193</f>
        <v>0</v>
      </c>
      <c r="H183" s="391">
        <f>'2 SERVICES'!E193</f>
        <v>0</v>
      </c>
      <c r="I183" s="391">
        <f>'2 SERVICES'!F193</f>
        <v>0</v>
      </c>
      <c r="J183" s="392">
        <f>'2 SERVICES'!G193</f>
        <v>0</v>
      </c>
      <c r="K183" s="432" t="str">
        <f t="shared" si="2"/>
        <v>No</v>
      </c>
    </row>
    <row r="184" spans="1:11" ht="15" customHeight="1" x14ac:dyDescent="0.25">
      <c r="A184" s="378">
        <f>'2 SERVICES'!A194</f>
        <v>0</v>
      </c>
      <c r="B184" s="379">
        <f>'2 SERVICES'!B194</f>
        <v>0</v>
      </c>
      <c r="C184" s="388"/>
      <c r="D184" s="389"/>
      <c r="E184" s="394"/>
      <c r="F184" s="390">
        <f>'2 SERVICES'!C194</f>
        <v>0</v>
      </c>
      <c r="G184" s="391">
        <f>'2 SERVICES'!D194</f>
        <v>0</v>
      </c>
      <c r="H184" s="391">
        <f>'2 SERVICES'!E194</f>
        <v>0</v>
      </c>
      <c r="I184" s="391">
        <f>'2 SERVICES'!F194</f>
        <v>0</v>
      </c>
      <c r="J184" s="392">
        <f>'2 SERVICES'!G194</f>
        <v>0</v>
      </c>
      <c r="K184" s="432" t="str">
        <f t="shared" si="2"/>
        <v>No</v>
      </c>
    </row>
    <row r="185" spans="1:11" ht="15" customHeight="1" x14ac:dyDescent="0.25">
      <c r="A185" s="378">
        <f>'2 SERVICES'!A195</f>
        <v>0</v>
      </c>
      <c r="B185" s="379">
        <f>'2 SERVICES'!B195</f>
        <v>0</v>
      </c>
      <c r="C185" s="388"/>
      <c r="D185" s="389"/>
      <c r="E185" s="394"/>
      <c r="F185" s="390">
        <f>'2 SERVICES'!C195</f>
        <v>0</v>
      </c>
      <c r="G185" s="391">
        <f>'2 SERVICES'!D195</f>
        <v>0</v>
      </c>
      <c r="H185" s="391">
        <f>'2 SERVICES'!E195</f>
        <v>0</v>
      </c>
      <c r="I185" s="391">
        <f>'2 SERVICES'!F195</f>
        <v>0</v>
      </c>
      <c r="J185" s="392">
        <f>'2 SERVICES'!G195</f>
        <v>0</v>
      </c>
      <c r="K185" s="432" t="str">
        <f t="shared" si="2"/>
        <v>No</v>
      </c>
    </row>
    <row r="186" spans="1:11" ht="15" customHeight="1" x14ac:dyDescent="0.25">
      <c r="A186" s="378">
        <f>'2 SERVICES'!A196</f>
        <v>0</v>
      </c>
      <c r="B186" s="379">
        <f>'2 SERVICES'!B196</f>
        <v>0</v>
      </c>
      <c r="C186" s="388"/>
      <c r="D186" s="389"/>
      <c r="E186" s="394"/>
      <c r="F186" s="390">
        <f>'2 SERVICES'!C196</f>
        <v>0</v>
      </c>
      <c r="G186" s="391">
        <f>'2 SERVICES'!D196</f>
        <v>0</v>
      </c>
      <c r="H186" s="391">
        <f>'2 SERVICES'!E196</f>
        <v>0</v>
      </c>
      <c r="I186" s="391">
        <f>'2 SERVICES'!F196</f>
        <v>0</v>
      </c>
      <c r="J186" s="392">
        <f>'2 SERVICES'!G196</f>
        <v>0</v>
      </c>
      <c r="K186" s="432" t="str">
        <f t="shared" si="2"/>
        <v>No</v>
      </c>
    </row>
    <row r="187" spans="1:11" ht="15" customHeight="1" x14ac:dyDescent="0.25">
      <c r="A187" s="378">
        <f>'2 SERVICES'!A197</f>
        <v>0</v>
      </c>
      <c r="B187" s="379">
        <f>'2 SERVICES'!B197</f>
        <v>0</v>
      </c>
      <c r="C187" s="388"/>
      <c r="D187" s="389"/>
      <c r="E187" s="394"/>
      <c r="F187" s="390">
        <f>'2 SERVICES'!C197</f>
        <v>0</v>
      </c>
      <c r="G187" s="391">
        <f>'2 SERVICES'!D197</f>
        <v>0</v>
      </c>
      <c r="H187" s="391">
        <f>'2 SERVICES'!E197</f>
        <v>0</v>
      </c>
      <c r="I187" s="391">
        <f>'2 SERVICES'!F197</f>
        <v>0</v>
      </c>
      <c r="J187" s="392">
        <f>'2 SERVICES'!G197</f>
        <v>0</v>
      </c>
      <c r="K187" s="432" t="str">
        <f t="shared" si="2"/>
        <v>No</v>
      </c>
    </row>
    <row r="188" spans="1:11" ht="15" customHeight="1" x14ac:dyDescent="0.25">
      <c r="A188" s="378">
        <f>'2 SERVICES'!A198</f>
        <v>0</v>
      </c>
      <c r="B188" s="379">
        <f>'2 SERVICES'!B198</f>
        <v>0</v>
      </c>
      <c r="C188" s="388"/>
      <c r="D188" s="389"/>
      <c r="E188" s="394"/>
      <c r="F188" s="390">
        <f>'2 SERVICES'!C198</f>
        <v>0</v>
      </c>
      <c r="G188" s="391">
        <f>'2 SERVICES'!D198</f>
        <v>0</v>
      </c>
      <c r="H188" s="391">
        <f>'2 SERVICES'!E198</f>
        <v>0</v>
      </c>
      <c r="I188" s="391">
        <f>'2 SERVICES'!F198</f>
        <v>0</v>
      </c>
      <c r="J188" s="392">
        <f>'2 SERVICES'!G198</f>
        <v>0</v>
      </c>
      <c r="K188" s="432" t="str">
        <f t="shared" si="2"/>
        <v>No</v>
      </c>
    </row>
    <row r="189" spans="1:11" ht="15" customHeight="1" x14ac:dyDescent="0.25">
      <c r="A189" s="378">
        <f>'2 SERVICES'!A199</f>
        <v>0</v>
      </c>
      <c r="B189" s="379">
        <f>'2 SERVICES'!B199</f>
        <v>0</v>
      </c>
      <c r="C189" s="388"/>
      <c r="D189" s="389"/>
      <c r="E189" s="394"/>
      <c r="F189" s="390">
        <f>'2 SERVICES'!C199</f>
        <v>0</v>
      </c>
      <c r="G189" s="391">
        <f>'2 SERVICES'!D199</f>
        <v>0</v>
      </c>
      <c r="H189" s="391">
        <f>'2 SERVICES'!E199</f>
        <v>0</v>
      </c>
      <c r="I189" s="391">
        <f>'2 SERVICES'!F199</f>
        <v>0</v>
      </c>
      <c r="J189" s="392">
        <f>'2 SERVICES'!G199</f>
        <v>0</v>
      </c>
      <c r="K189" s="432" t="str">
        <f t="shared" si="2"/>
        <v>No</v>
      </c>
    </row>
    <row r="190" spans="1:11" ht="15" customHeight="1" x14ac:dyDescent="0.25">
      <c r="A190" s="378">
        <f>'2 SERVICES'!A200</f>
        <v>0</v>
      </c>
      <c r="B190" s="379">
        <f>'2 SERVICES'!B200</f>
        <v>0</v>
      </c>
      <c r="C190" s="388"/>
      <c r="D190" s="389"/>
      <c r="E190" s="394"/>
      <c r="F190" s="390">
        <f>'2 SERVICES'!C200</f>
        <v>0</v>
      </c>
      <c r="G190" s="391">
        <f>'2 SERVICES'!D200</f>
        <v>0</v>
      </c>
      <c r="H190" s="391">
        <f>'2 SERVICES'!E200</f>
        <v>0</v>
      </c>
      <c r="I190" s="391">
        <f>'2 SERVICES'!F200</f>
        <v>0</v>
      </c>
      <c r="J190" s="392">
        <f>'2 SERVICES'!G200</f>
        <v>0</v>
      </c>
      <c r="K190" s="432" t="str">
        <f t="shared" si="2"/>
        <v>No</v>
      </c>
    </row>
    <row r="191" spans="1:11" ht="15" customHeight="1" x14ac:dyDescent="0.25">
      <c r="A191" s="378">
        <f>'2 SERVICES'!A201</f>
        <v>0</v>
      </c>
      <c r="B191" s="379">
        <f>'2 SERVICES'!B201</f>
        <v>0</v>
      </c>
      <c r="C191" s="388"/>
      <c r="D191" s="389"/>
      <c r="E191" s="394"/>
      <c r="F191" s="390">
        <f>'2 SERVICES'!C201</f>
        <v>0</v>
      </c>
      <c r="G191" s="391">
        <f>'2 SERVICES'!D201</f>
        <v>0</v>
      </c>
      <c r="H191" s="391">
        <f>'2 SERVICES'!E201</f>
        <v>0</v>
      </c>
      <c r="I191" s="391">
        <f>'2 SERVICES'!F201</f>
        <v>0</v>
      </c>
      <c r="J191" s="392">
        <f>'2 SERVICES'!G201</f>
        <v>0</v>
      </c>
      <c r="K191" s="432" t="str">
        <f t="shared" si="2"/>
        <v>No</v>
      </c>
    </row>
    <row r="192" spans="1:11" ht="15" customHeight="1" x14ac:dyDescent="0.25">
      <c r="A192" s="378">
        <f>'2 SERVICES'!A202</f>
        <v>0</v>
      </c>
      <c r="B192" s="379">
        <f>'2 SERVICES'!B202</f>
        <v>0</v>
      </c>
      <c r="C192" s="388"/>
      <c r="D192" s="389"/>
      <c r="E192" s="394"/>
      <c r="F192" s="390">
        <f>'2 SERVICES'!C202</f>
        <v>0</v>
      </c>
      <c r="G192" s="391">
        <f>'2 SERVICES'!D202</f>
        <v>0</v>
      </c>
      <c r="H192" s="391">
        <f>'2 SERVICES'!E202</f>
        <v>0</v>
      </c>
      <c r="I192" s="391">
        <f>'2 SERVICES'!F202</f>
        <v>0</v>
      </c>
      <c r="J192" s="392">
        <f>'2 SERVICES'!G202</f>
        <v>0</v>
      </c>
      <c r="K192" s="432" t="str">
        <f t="shared" si="2"/>
        <v>No</v>
      </c>
    </row>
    <row r="193" spans="1:11" ht="15" customHeight="1" x14ac:dyDescent="0.25">
      <c r="A193" s="378">
        <f>'2 SERVICES'!A203</f>
        <v>0</v>
      </c>
      <c r="B193" s="379">
        <f>'2 SERVICES'!B203</f>
        <v>0</v>
      </c>
      <c r="C193" s="388"/>
      <c r="D193" s="389"/>
      <c r="E193" s="394"/>
      <c r="F193" s="390">
        <f>'2 SERVICES'!C203</f>
        <v>0</v>
      </c>
      <c r="G193" s="391">
        <f>'2 SERVICES'!D203</f>
        <v>0</v>
      </c>
      <c r="H193" s="391">
        <f>'2 SERVICES'!E203</f>
        <v>0</v>
      </c>
      <c r="I193" s="391">
        <f>'2 SERVICES'!F203</f>
        <v>0</v>
      </c>
      <c r="J193" s="392">
        <f>'2 SERVICES'!G203</f>
        <v>0</v>
      </c>
      <c r="K193" s="432" t="str">
        <f t="shared" si="2"/>
        <v>No</v>
      </c>
    </row>
    <row r="194" spans="1:11" ht="15" customHeight="1" x14ac:dyDescent="0.25">
      <c r="A194" s="378">
        <f>'2 SERVICES'!A204</f>
        <v>0</v>
      </c>
      <c r="B194" s="379">
        <f>'2 SERVICES'!B204</f>
        <v>0</v>
      </c>
      <c r="C194" s="388"/>
      <c r="D194" s="389"/>
      <c r="E194" s="394"/>
      <c r="F194" s="390">
        <f>'2 SERVICES'!C204</f>
        <v>0</v>
      </c>
      <c r="G194" s="391">
        <f>'2 SERVICES'!D204</f>
        <v>0</v>
      </c>
      <c r="H194" s="391">
        <f>'2 SERVICES'!E204</f>
        <v>0</v>
      </c>
      <c r="I194" s="391">
        <f>'2 SERVICES'!F204</f>
        <v>0</v>
      </c>
      <c r="J194" s="392">
        <f>'2 SERVICES'!G204</f>
        <v>0</v>
      </c>
      <c r="K194" s="432" t="str">
        <f t="shared" si="2"/>
        <v>No</v>
      </c>
    </row>
    <row r="195" spans="1:11" ht="15" customHeight="1" x14ac:dyDescent="0.25">
      <c r="A195" s="378">
        <f>'2 SERVICES'!A205</f>
        <v>0</v>
      </c>
      <c r="B195" s="379">
        <f>'2 SERVICES'!B205</f>
        <v>0</v>
      </c>
      <c r="C195" s="388"/>
      <c r="D195" s="389"/>
      <c r="E195" s="394"/>
      <c r="F195" s="390">
        <f>'2 SERVICES'!C205</f>
        <v>0</v>
      </c>
      <c r="G195" s="391">
        <f>'2 SERVICES'!D205</f>
        <v>0</v>
      </c>
      <c r="H195" s="391">
        <f>'2 SERVICES'!E205</f>
        <v>0</v>
      </c>
      <c r="I195" s="391">
        <f>'2 SERVICES'!F205</f>
        <v>0</v>
      </c>
      <c r="J195" s="392">
        <f>'2 SERVICES'!G205</f>
        <v>0</v>
      </c>
      <c r="K195" s="432" t="str">
        <f t="shared" si="2"/>
        <v>No</v>
      </c>
    </row>
    <row r="196" spans="1:11" ht="15" customHeight="1" x14ac:dyDescent="0.25">
      <c r="A196" s="378">
        <f>'2 SERVICES'!A206</f>
        <v>0</v>
      </c>
      <c r="B196" s="379">
        <f>'2 SERVICES'!B206</f>
        <v>0</v>
      </c>
      <c r="C196" s="388"/>
      <c r="D196" s="389"/>
      <c r="E196" s="394"/>
      <c r="F196" s="390">
        <f>'2 SERVICES'!C206</f>
        <v>0</v>
      </c>
      <c r="G196" s="391">
        <f>'2 SERVICES'!D206</f>
        <v>0</v>
      </c>
      <c r="H196" s="391">
        <f>'2 SERVICES'!E206</f>
        <v>0</v>
      </c>
      <c r="I196" s="391">
        <f>'2 SERVICES'!F206</f>
        <v>0</v>
      </c>
      <c r="J196" s="392">
        <f>'2 SERVICES'!G206</f>
        <v>0</v>
      </c>
      <c r="K196" s="432" t="str">
        <f t="shared" si="2"/>
        <v>No</v>
      </c>
    </row>
    <row r="197" spans="1:11" ht="15" customHeight="1" x14ac:dyDescent="0.25">
      <c r="A197" s="378">
        <f>'2 SERVICES'!A207</f>
        <v>0</v>
      </c>
      <c r="B197" s="379">
        <f>'2 SERVICES'!B207</f>
        <v>0</v>
      </c>
      <c r="C197" s="388"/>
      <c r="D197" s="389"/>
      <c r="E197" s="394"/>
      <c r="F197" s="390">
        <f>'2 SERVICES'!C207</f>
        <v>0</v>
      </c>
      <c r="G197" s="391">
        <f>'2 SERVICES'!D207</f>
        <v>0</v>
      </c>
      <c r="H197" s="391">
        <f>'2 SERVICES'!E207</f>
        <v>0</v>
      </c>
      <c r="I197" s="391">
        <f>'2 SERVICES'!F207</f>
        <v>0</v>
      </c>
      <c r="J197" s="392">
        <f>'2 SERVICES'!G207</f>
        <v>0</v>
      </c>
      <c r="K197" s="432" t="str">
        <f t="shared" si="2"/>
        <v>No</v>
      </c>
    </row>
    <row r="198" spans="1:11" ht="15" customHeight="1" x14ac:dyDescent="0.25">
      <c r="A198" s="378">
        <f>'2 SERVICES'!A208</f>
        <v>0</v>
      </c>
      <c r="B198" s="379">
        <f>'2 SERVICES'!B208</f>
        <v>0</v>
      </c>
      <c r="C198" s="388"/>
      <c r="D198" s="389"/>
      <c r="E198" s="394"/>
      <c r="F198" s="390">
        <f>'2 SERVICES'!C208</f>
        <v>0</v>
      </c>
      <c r="G198" s="391">
        <f>'2 SERVICES'!D208</f>
        <v>0</v>
      </c>
      <c r="H198" s="391">
        <f>'2 SERVICES'!E208</f>
        <v>0</v>
      </c>
      <c r="I198" s="391">
        <f>'2 SERVICES'!F208</f>
        <v>0</v>
      </c>
      <c r="J198" s="392">
        <f>'2 SERVICES'!G208</f>
        <v>0</v>
      </c>
      <c r="K198" s="432" t="str">
        <f t="shared" ref="K198:K261" si="3">IF(COUNTIF(F198:I198, "Yes") &gt; 1, "Yes", "No")</f>
        <v>No</v>
      </c>
    </row>
    <row r="199" spans="1:11" ht="15" customHeight="1" x14ac:dyDescent="0.25">
      <c r="A199" s="378">
        <f>'2 SERVICES'!A209</f>
        <v>0</v>
      </c>
      <c r="B199" s="379">
        <f>'2 SERVICES'!B209</f>
        <v>0</v>
      </c>
      <c r="C199" s="388"/>
      <c r="D199" s="389"/>
      <c r="E199" s="394"/>
      <c r="F199" s="390">
        <f>'2 SERVICES'!C209</f>
        <v>0</v>
      </c>
      <c r="G199" s="391">
        <f>'2 SERVICES'!D209</f>
        <v>0</v>
      </c>
      <c r="H199" s="391">
        <f>'2 SERVICES'!E209</f>
        <v>0</v>
      </c>
      <c r="I199" s="391">
        <f>'2 SERVICES'!F209</f>
        <v>0</v>
      </c>
      <c r="J199" s="392">
        <f>'2 SERVICES'!G209</f>
        <v>0</v>
      </c>
      <c r="K199" s="432" t="str">
        <f t="shared" si="3"/>
        <v>No</v>
      </c>
    </row>
    <row r="200" spans="1:11" ht="15" customHeight="1" x14ac:dyDescent="0.25">
      <c r="A200" s="378">
        <f>'2 SERVICES'!A210</f>
        <v>0</v>
      </c>
      <c r="B200" s="379">
        <f>'2 SERVICES'!B210</f>
        <v>0</v>
      </c>
      <c r="C200" s="388"/>
      <c r="D200" s="389"/>
      <c r="E200" s="394"/>
      <c r="F200" s="390">
        <f>'2 SERVICES'!C210</f>
        <v>0</v>
      </c>
      <c r="G200" s="391">
        <f>'2 SERVICES'!D210</f>
        <v>0</v>
      </c>
      <c r="H200" s="391">
        <f>'2 SERVICES'!E210</f>
        <v>0</v>
      </c>
      <c r="I200" s="391">
        <f>'2 SERVICES'!F210</f>
        <v>0</v>
      </c>
      <c r="J200" s="392">
        <f>'2 SERVICES'!G210</f>
        <v>0</v>
      </c>
      <c r="K200" s="432" t="str">
        <f t="shared" si="3"/>
        <v>No</v>
      </c>
    </row>
    <row r="201" spans="1:11" ht="15" customHeight="1" x14ac:dyDescent="0.25">
      <c r="A201" s="378">
        <f>'2 SERVICES'!A211</f>
        <v>0</v>
      </c>
      <c r="B201" s="379">
        <f>'2 SERVICES'!B211</f>
        <v>0</v>
      </c>
      <c r="C201" s="388"/>
      <c r="D201" s="389"/>
      <c r="E201" s="394"/>
      <c r="F201" s="390">
        <f>'2 SERVICES'!C211</f>
        <v>0</v>
      </c>
      <c r="G201" s="391">
        <f>'2 SERVICES'!D211</f>
        <v>0</v>
      </c>
      <c r="H201" s="391">
        <f>'2 SERVICES'!E211</f>
        <v>0</v>
      </c>
      <c r="I201" s="391">
        <f>'2 SERVICES'!F211</f>
        <v>0</v>
      </c>
      <c r="J201" s="392">
        <f>'2 SERVICES'!G211</f>
        <v>0</v>
      </c>
      <c r="K201" s="432" t="str">
        <f t="shared" si="3"/>
        <v>No</v>
      </c>
    </row>
    <row r="202" spans="1:11" ht="15" customHeight="1" x14ac:dyDescent="0.25">
      <c r="A202" s="378">
        <f>'2 SERVICES'!A212</f>
        <v>0</v>
      </c>
      <c r="B202" s="379">
        <f>'2 SERVICES'!B212</f>
        <v>0</v>
      </c>
      <c r="C202" s="388"/>
      <c r="D202" s="389"/>
      <c r="E202" s="394"/>
      <c r="F202" s="390">
        <f>'2 SERVICES'!C212</f>
        <v>0</v>
      </c>
      <c r="G202" s="391">
        <f>'2 SERVICES'!D212</f>
        <v>0</v>
      </c>
      <c r="H202" s="391">
        <f>'2 SERVICES'!E212</f>
        <v>0</v>
      </c>
      <c r="I202" s="391">
        <f>'2 SERVICES'!F212</f>
        <v>0</v>
      </c>
      <c r="J202" s="392">
        <f>'2 SERVICES'!G212</f>
        <v>0</v>
      </c>
      <c r="K202" s="432" t="str">
        <f t="shared" si="3"/>
        <v>No</v>
      </c>
    </row>
    <row r="203" spans="1:11" ht="15" customHeight="1" x14ac:dyDescent="0.25">
      <c r="A203" s="378">
        <f>'2 SERVICES'!A213</f>
        <v>0</v>
      </c>
      <c r="B203" s="379">
        <f>'2 SERVICES'!B213</f>
        <v>0</v>
      </c>
      <c r="C203" s="388"/>
      <c r="D203" s="389"/>
      <c r="E203" s="394"/>
      <c r="F203" s="390">
        <f>'2 SERVICES'!C213</f>
        <v>0</v>
      </c>
      <c r="G203" s="391">
        <f>'2 SERVICES'!D213</f>
        <v>0</v>
      </c>
      <c r="H203" s="391">
        <f>'2 SERVICES'!E213</f>
        <v>0</v>
      </c>
      <c r="I203" s="391">
        <f>'2 SERVICES'!F213</f>
        <v>0</v>
      </c>
      <c r="J203" s="392">
        <f>'2 SERVICES'!G213</f>
        <v>0</v>
      </c>
      <c r="K203" s="432" t="str">
        <f t="shared" si="3"/>
        <v>No</v>
      </c>
    </row>
    <row r="204" spans="1:11" ht="15" customHeight="1" x14ac:dyDescent="0.25">
      <c r="A204" s="378">
        <f>'2 SERVICES'!A214</f>
        <v>0</v>
      </c>
      <c r="B204" s="379">
        <f>'2 SERVICES'!B214</f>
        <v>0</v>
      </c>
      <c r="C204" s="388"/>
      <c r="D204" s="389"/>
      <c r="E204" s="394"/>
      <c r="F204" s="390">
        <f>'2 SERVICES'!C214</f>
        <v>0</v>
      </c>
      <c r="G204" s="391">
        <f>'2 SERVICES'!D214</f>
        <v>0</v>
      </c>
      <c r="H204" s="391">
        <f>'2 SERVICES'!E214</f>
        <v>0</v>
      </c>
      <c r="I204" s="391">
        <f>'2 SERVICES'!F214</f>
        <v>0</v>
      </c>
      <c r="J204" s="392">
        <f>'2 SERVICES'!G214</f>
        <v>0</v>
      </c>
      <c r="K204" s="432" t="str">
        <f t="shared" si="3"/>
        <v>No</v>
      </c>
    </row>
    <row r="205" spans="1:11" ht="15" customHeight="1" x14ac:dyDescent="0.25">
      <c r="A205" s="378">
        <f>'2 SERVICES'!A215</f>
        <v>0</v>
      </c>
      <c r="B205" s="379">
        <f>'2 SERVICES'!B215</f>
        <v>0</v>
      </c>
      <c r="C205" s="388"/>
      <c r="D205" s="389"/>
      <c r="E205" s="394"/>
      <c r="F205" s="390">
        <f>'2 SERVICES'!C215</f>
        <v>0</v>
      </c>
      <c r="G205" s="391">
        <f>'2 SERVICES'!D215</f>
        <v>0</v>
      </c>
      <c r="H205" s="391">
        <f>'2 SERVICES'!E215</f>
        <v>0</v>
      </c>
      <c r="I205" s="391">
        <f>'2 SERVICES'!F215</f>
        <v>0</v>
      </c>
      <c r="J205" s="392">
        <f>'2 SERVICES'!G215</f>
        <v>0</v>
      </c>
      <c r="K205" s="432" t="str">
        <f t="shared" si="3"/>
        <v>No</v>
      </c>
    </row>
    <row r="206" spans="1:11" ht="15" customHeight="1" x14ac:dyDescent="0.25">
      <c r="A206" s="378">
        <f>'2 SERVICES'!A216</f>
        <v>0</v>
      </c>
      <c r="B206" s="379">
        <f>'2 SERVICES'!B216</f>
        <v>0</v>
      </c>
      <c r="C206" s="388"/>
      <c r="D206" s="389"/>
      <c r="E206" s="394"/>
      <c r="F206" s="390">
        <f>'2 SERVICES'!C216</f>
        <v>0</v>
      </c>
      <c r="G206" s="391">
        <f>'2 SERVICES'!D216</f>
        <v>0</v>
      </c>
      <c r="H206" s="391">
        <f>'2 SERVICES'!E216</f>
        <v>0</v>
      </c>
      <c r="I206" s="391">
        <f>'2 SERVICES'!F216</f>
        <v>0</v>
      </c>
      <c r="J206" s="392">
        <f>'2 SERVICES'!G216</f>
        <v>0</v>
      </c>
      <c r="K206" s="432" t="str">
        <f t="shared" si="3"/>
        <v>No</v>
      </c>
    </row>
    <row r="207" spans="1:11" ht="15" customHeight="1" x14ac:dyDescent="0.25">
      <c r="A207" s="378">
        <f>'2 SERVICES'!A217</f>
        <v>0</v>
      </c>
      <c r="B207" s="379">
        <f>'2 SERVICES'!B217</f>
        <v>0</v>
      </c>
      <c r="C207" s="388"/>
      <c r="D207" s="389"/>
      <c r="E207" s="394"/>
      <c r="F207" s="390">
        <f>'2 SERVICES'!C217</f>
        <v>0</v>
      </c>
      <c r="G207" s="391">
        <f>'2 SERVICES'!D217</f>
        <v>0</v>
      </c>
      <c r="H207" s="391">
        <f>'2 SERVICES'!E217</f>
        <v>0</v>
      </c>
      <c r="I207" s="391">
        <f>'2 SERVICES'!F217</f>
        <v>0</v>
      </c>
      <c r="J207" s="392">
        <f>'2 SERVICES'!G217</f>
        <v>0</v>
      </c>
      <c r="K207" s="432" t="str">
        <f t="shared" si="3"/>
        <v>No</v>
      </c>
    </row>
    <row r="208" spans="1:11" ht="15" customHeight="1" x14ac:dyDescent="0.25">
      <c r="A208" s="378">
        <f>'2 SERVICES'!A218</f>
        <v>0</v>
      </c>
      <c r="B208" s="379">
        <f>'2 SERVICES'!B218</f>
        <v>0</v>
      </c>
      <c r="C208" s="388"/>
      <c r="D208" s="389"/>
      <c r="E208" s="394"/>
      <c r="F208" s="390">
        <f>'2 SERVICES'!C218</f>
        <v>0</v>
      </c>
      <c r="G208" s="391">
        <f>'2 SERVICES'!D218</f>
        <v>0</v>
      </c>
      <c r="H208" s="391">
        <f>'2 SERVICES'!E218</f>
        <v>0</v>
      </c>
      <c r="I208" s="391">
        <f>'2 SERVICES'!F218</f>
        <v>0</v>
      </c>
      <c r="J208" s="392">
        <f>'2 SERVICES'!G218</f>
        <v>0</v>
      </c>
      <c r="K208" s="432" t="str">
        <f t="shared" si="3"/>
        <v>No</v>
      </c>
    </row>
    <row r="209" spans="1:11" ht="15" customHeight="1" x14ac:dyDescent="0.25">
      <c r="A209" s="378">
        <f>'2 SERVICES'!A219</f>
        <v>0</v>
      </c>
      <c r="B209" s="379">
        <f>'2 SERVICES'!B219</f>
        <v>0</v>
      </c>
      <c r="C209" s="388"/>
      <c r="D209" s="389"/>
      <c r="E209" s="394"/>
      <c r="F209" s="390">
        <f>'2 SERVICES'!C219</f>
        <v>0</v>
      </c>
      <c r="G209" s="391">
        <f>'2 SERVICES'!D219</f>
        <v>0</v>
      </c>
      <c r="H209" s="391">
        <f>'2 SERVICES'!E219</f>
        <v>0</v>
      </c>
      <c r="I209" s="391">
        <f>'2 SERVICES'!F219</f>
        <v>0</v>
      </c>
      <c r="J209" s="392">
        <f>'2 SERVICES'!G219</f>
        <v>0</v>
      </c>
      <c r="K209" s="432" t="str">
        <f t="shared" si="3"/>
        <v>No</v>
      </c>
    </row>
    <row r="210" spans="1:11" ht="15" customHeight="1" x14ac:dyDescent="0.25">
      <c r="A210" s="378">
        <f>'2 SERVICES'!A220</f>
        <v>0</v>
      </c>
      <c r="B210" s="379">
        <f>'2 SERVICES'!B220</f>
        <v>0</v>
      </c>
      <c r="C210" s="388"/>
      <c r="D210" s="389"/>
      <c r="E210" s="394"/>
      <c r="F210" s="390">
        <f>'2 SERVICES'!C220</f>
        <v>0</v>
      </c>
      <c r="G210" s="391">
        <f>'2 SERVICES'!D220</f>
        <v>0</v>
      </c>
      <c r="H210" s="391">
        <f>'2 SERVICES'!E220</f>
        <v>0</v>
      </c>
      <c r="I210" s="391">
        <f>'2 SERVICES'!F220</f>
        <v>0</v>
      </c>
      <c r="J210" s="392">
        <f>'2 SERVICES'!G220</f>
        <v>0</v>
      </c>
      <c r="K210" s="432" t="str">
        <f t="shared" si="3"/>
        <v>No</v>
      </c>
    </row>
    <row r="211" spans="1:11" ht="15" customHeight="1" x14ac:dyDescent="0.25">
      <c r="A211" s="378">
        <f>'2 SERVICES'!A221</f>
        <v>0</v>
      </c>
      <c r="B211" s="379">
        <f>'2 SERVICES'!B221</f>
        <v>0</v>
      </c>
      <c r="C211" s="388"/>
      <c r="D211" s="389"/>
      <c r="E211" s="394"/>
      <c r="F211" s="390">
        <f>'2 SERVICES'!C221</f>
        <v>0</v>
      </c>
      <c r="G211" s="391">
        <f>'2 SERVICES'!D221</f>
        <v>0</v>
      </c>
      <c r="H211" s="391">
        <f>'2 SERVICES'!E221</f>
        <v>0</v>
      </c>
      <c r="I211" s="391">
        <f>'2 SERVICES'!F221</f>
        <v>0</v>
      </c>
      <c r="J211" s="392">
        <f>'2 SERVICES'!G221</f>
        <v>0</v>
      </c>
      <c r="K211" s="432" t="str">
        <f t="shared" si="3"/>
        <v>No</v>
      </c>
    </row>
    <row r="212" spans="1:11" ht="15" customHeight="1" x14ac:dyDescent="0.25">
      <c r="A212" s="378">
        <f>'2 SERVICES'!A222</f>
        <v>0</v>
      </c>
      <c r="B212" s="379">
        <f>'2 SERVICES'!B222</f>
        <v>0</v>
      </c>
      <c r="C212" s="388"/>
      <c r="D212" s="389"/>
      <c r="E212" s="394"/>
      <c r="F212" s="390">
        <f>'2 SERVICES'!C222</f>
        <v>0</v>
      </c>
      <c r="G212" s="391">
        <f>'2 SERVICES'!D222</f>
        <v>0</v>
      </c>
      <c r="H212" s="391">
        <f>'2 SERVICES'!E222</f>
        <v>0</v>
      </c>
      <c r="I212" s="391">
        <f>'2 SERVICES'!F222</f>
        <v>0</v>
      </c>
      <c r="J212" s="392">
        <f>'2 SERVICES'!G222</f>
        <v>0</v>
      </c>
      <c r="K212" s="432" t="str">
        <f t="shared" si="3"/>
        <v>No</v>
      </c>
    </row>
    <row r="213" spans="1:11" ht="15" customHeight="1" x14ac:dyDescent="0.25">
      <c r="A213" s="378">
        <f>'2 SERVICES'!A223</f>
        <v>0</v>
      </c>
      <c r="B213" s="379">
        <f>'2 SERVICES'!B223</f>
        <v>0</v>
      </c>
      <c r="C213" s="388"/>
      <c r="D213" s="389"/>
      <c r="E213" s="394"/>
      <c r="F213" s="390">
        <f>'2 SERVICES'!C223</f>
        <v>0</v>
      </c>
      <c r="G213" s="391">
        <f>'2 SERVICES'!D223</f>
        <v>0</v>
      </c>
      <c r="H213" s="391">
        <f>'2 SERVICES'!E223</f>
        <v>0</v>
      </c>
      <c r="I213" s="391">
        <f>'2 SERVICES'!F223</f>
        <v>0</v>
      </c>
      <c r="J213" s="392">
        <f>'2 SERVICES'!G223</f>
        <v>0</v>
      </c>
      <c r="K213" s="432" t="str">
        <f t="shared" si="3"/>
        <v>No</v>
      </c>
    </row>
    <row r="214" spans="1:11" ht="15" customHeight="1" x14ac:dyDescent="0.25">
      <c r="A214" s="378">
        <f>'2 SERVICES'!A224</f>
        <v>0</v>
      </c>
      <c r="B214" s="379">
        <f>'2 SERVICES'!B224</f>
        <v>0</v>
      </c>
      <c r="C214" s="388"/>
      <c r="D214" s="389"/>
      <c r="E214" s="394"/>
      <c r="F214" s="390">
        <f>'2 SERVICES'!C224</f>
        <v>0</v>
      </c>
      <c r="G214" s="391">
        <f>'2 SERVICES'!D224</f>
        <v>0</v>
      </c>
      <c r="H214" s="391">
        <f>'2 SERVICES'!E224</f>
        <v>0</v>
      </c>
      <c r="I214" s="391">
        <f>'2 SERVICES'!F224</f>
        <v>0</v>
      </c>
      <c r="J214" s="392">
        <f>'2 SERVICES'!G224</f>
        <v>0</v>
      </c>
      <c r="K214" s="432" t="str">
        <f t="shared" si="3"/>
        <v>No</v>
      </c>
    </row>
    <row r="215" spans="1:11" ht="15" customHeight="1" x14ac:dyDescent="0.25">
      <c r="A215" s="378">
        <f>'2 SERVICES'!A225</f>
        <v>0</v>
      </c>
      <c r="B215" s="379">
        <f>'2 SERVICES'!B225</f>
        <v>0</v>
      </c>
      <c r="C215" s="388"/>
      <c r="D215" s="389"/>
      <c r="E215" s="394"/>
      <c r="F215" s="390">
        <f>'2 SERVICES'!C225</f>
        <v>0</v>
      </c>
      <c r="G215" s="391">
        <f>'2 SERVICES'!D225</f>
        <v>0</v>
      </c>
      <c r="H215" s="391">
        <f>'2 SERVICES'!E225</f>
        <v>0</v>
      </c>
      <c r="I215" s="391">
        <f>'2 SERVICES'!F225</f>
        <v>0</v>
      </c>
      <c r="J215" s="392">
        <f>'2 SERVICES'!G225</f>
        <v>0</v>
      </c>
      <c r="K215" s="432" t="str">
        <f t="shared" si="3"/>
        <v>No</v>
      </c>
    </row>
    <row r="216" spans="1:11" ht="15" customHeight="1" x14ac:dyDescent="0.25">
      <c r="A216" s="378">
        <f>'2 SERVICES'!A226</f>
        <v>0</v>
      </c>
      <c r="B216" s="379">
        <f>'2 SERVICES'!B226</f>
        <v>0</v>
      </c>
      <c r="C216" s="388"/>
      <c r="D216" s="389"/>
      <c r="E216" s="394"/>
      <c r="F216" s="390">
        <f>'2 SERVICES'!C226</f>
        <v>0</v>
      </c>
      <c r="G216" s="391">
        <f>'2 SERVICES'!D226</f>
        <v>0</v>
      </c>
      <c r="H216" s="391">
        <f>'2 SERVICES'!E226</f>
        <v>0</v>
      </c>
      <c r="I216" s="391">
        <f>'2 SERVICES'!F226</f>
        <v>0</v>
      </c>
      <c r="J216" s="392">
        <f>'2 SERVICES'!G226</f>
        <v>0</v>
      </c>
      <c r="K216" s="432" t="str">
        <f t="shared" si="3"/>
        <v>No</v>
      </c>
    </row>
    <row r="217" spans="1:11" ht="15" customHeight="1" x14ac:dyDescent="0.25">
      <c r="A217" s="378">
        <f>'2 SERVICES'!A227</f>
        <v>0</v>
      </c>
      <c r="B217" s="379">
        <f>'2 SERVICES'!B227</f>
        <v>0</v>
      </c>
      <c r="C217" s="388"/>
      <c r="D217" s="389"/>
      <c r="E217" s="394"/>
      <c r="F217" s="390">
        <f>'2 SERVICES'!C227</f>
        <v>0</v>
      </c>
      <c r="G217" s="391">
        <f>'2 SERVICES'!D227</f>
        <v>0</v>
      </c>
      <c r="H217" s="391">
        <f>'2 SERVICES'!E227</f>
        <v>0</v>
      </c>
      <c r="I217" s="391">
        <f>'2 SERVICES'!F227</f>
        <v>0</v>
      </c>
      <c r="J217" s="392">
        <f>'2 SERVICES'!G227</f>
        <v>0</v>
      </c>
      <c r="K217" s="432" t="str">
        <f t="shared" si="3"/>
        <v>No</v>
      </c>
    </row>
    <row r="218" spans="1:11" ht="15" customHeight="1" x14ac:dyDescent="0.25">
      <c r="A218" s="378">
        <f>'2 SERVICES'!A228</f>
        <v>0</v>
      </c>
      <c r="B218" s="379">
        <f>'2 SERVICES'!B228</f>
        <v>0</v>
      </c>
      <c r="C218" s="388"/>
      <c r="D218" s="389"/>
      <c r="E218" s="394"/>
      <c r="F218" s="390">
        <f>'2 SERVICES'!C228</f>
        <v>0</v>
      </c>
      <c r="G218" s="391">
        <f>'2 SERVICES'!D228</f>
        <v>0</v>
      </c>
      <c r="H218" s="391">
        <f>'2 SERVICES'!E228</f>
        <v>0</v>
      </c>
      <c r="I218" s="391">
        <f>'2 SERVICES'!F228</f>
        <v>0</v>
      </c>
      <c r="J218" s="392">
        <f>'2 SERVICES'!G228</f>
        <v>0</v>
      </c>
      <c r="K218" s="432" t="str">
        <f t="shared" si="3"/>
        <v>No</v>
      </c>
    </row>
    <row r="219" spans="1:11" ht="15" customHeight="1" x14ac:dyDescent="0.25">
      <c r="A219" s="378">
        <f>'2 SERVICES'!A229</f>
        <v>0</v>
      </c>
      <c r="B219" s="379">
        <f>'2 SERVICES'!B229</f>
        <v>0</v>
      </c>
      <c r="C219" s="388"/>
      <c r="D219" s="389"/>
      <c r="E219" s="394"/>
      <c r="F219" s="390">
        <f>'2 SERVICES'!C229</f>
        <v>0</v>
      </c>
      <c r="G219" s="391">
        <f>'2 SERVICES'!D229</f>
        <v>0</v>
      </c>
      <c r="H219" s="391">
        <f>'2 SERVICES'!E229</f>
        <v>0</v>
      </c>
      <c r="I219" s="391">
        <f>'2 SERVICES'!F229</f>
        <v>0</v>
      </c>
      <c r="J219" s="392">
        <f>'2 SERVICES'!G229</f>
        <v>0</v>
      </c>
      <c r="K219" s="432" t="str">
        <f t="shared" si="3"/>
        <v>No</v>
      </c>
    </row>
    <row r="220" spans="1:11" ht="15" customHeight="1" x14ac:dyDescent="0.25">
      <c r="A220" s="378">
        <f>'2 SERVICES'!A230</f>
        <v>0</v>
      </c>
      <c r="B220" s="379">
        <f>'2 SERVICES'!B230</f>
        <v>0</v>
      </c>
      <c r="C220" s="388"/>
      <c r="D220" s="389"/>
      <c r="E220" s="394"/>
      <c r="F220" s="390">
        <f>'2 SERVICES'!C230</f>
        <v>0</v>
      </c>
      <c r="G220" s="391">
        <f>'2 SERVICES'!D230</f>
        <v>0</v>
      </c>
      <c r="H220" s="391">
        <f>'2 SERVICES'!E230</f>
        <v>0</v>
      </c>
      <c r="I220" s="391">
        <f>'2 SERVICES'!F230</f>
        <v>0</v>
      </c>
      <c r="J220" s="392">
        <f>'2 SERVICES'!G230</f>
        <v>0</v>
      </c>
      <c r="K220" s="432" t="str">
        <f t="shared" si="3"/>
        <v>No</v>
      </c>
    </row>
    <row r="221" spans="1:11" ht="15" customHeight="1" x14ac:dyDescent="0.25">
      <c r="A221" s="378">
        <f>'2 SERVICES'!A231</f>
        <v>0</v>
      </c>
      <c r="B221" s="379">
        <f>'2 SERVICES'!B231</f>
        <v>0</v>
      </c>
      <c r="C221" s="388"/>
      <c r="D221" s="389"/>
      <c r="E221" s="394"/>
      <c r="F221" s="390">
        <f>'2 SERVICES'!C231</f>
        <v>0</v>
      </c>
      <c r="G221" s="391">
        <f>'2 SERVICES'!D231</f>
        <v>0</v>
      </c>
      <c r="H221" s="391">
        <f>'2 SERVICES'!E231</f>
        <v>0</v>
      </c>
      <c r="I221" s="391">
        <f>'2 SERVICES'!F231</f>
        <v>0</v>
      </c>
      <c r="J221" s="392">
        <f>'2 SERVICES'!G231</f>
        <v>0</v>
      </c>
      <c r="K221" s="432" t="str">
        <f t="shared" si="3"/>
        <v>No</v>
      </c>
    </row>
    <row r="222" spans="1:11" ht="15" customHeight="1" x14ac:dyDescent="0.25">
      <c r="A222" s="378">
        <f>'2 SERVICES'!A232</f>
        <v>0</v>
      </c>
      <c r="B222" s="379">
        <f>'2 SERVICES'!B232</f>
        <v>0</v>
      </c>
      <c r="C222" s="388"/>
      <c r="D222" s="389"/>
      <c r="E222" s="394"/>
      <c r="F222" s="390">
        <f>'2 SERVICES'!C232</f>
        <v>0</v>
      </c>
      <c r="G222" s="391">
        <f>'2 SERVICES'!D232</f>
        <v>0</v>
      </c>
      <c r="H222" s="391">
        <f>'2 SERVICES'!E232</f>
        <v>0</v>
      </c>
      <c r="I222" s="391">
        <f>'2 SERVICES'!F232</f>
        <v>0</v>
      </c>
      <c r="J222" s="392">
        <f>'2 SERVICES'!G232</f>
        <v>0</v>
      </c>
      <c r="K222" s="432" t="str">
        <f t="shared" si="3"/>
        <v>No</v>
      </c>
    </row>
    <row r="223" spans="1:11" ht="15" customHeight="1" x14ac:dyDescent="0.25">
      <c r="A223" s="378">
        <f>'2 SERVICES'!A233</f>
        <v>0</v>
      </c>
      <c r="B223" s="379">
        <f>'2 SERVICES'!B233</f>
        <v>0</v>
      </c>
      <c r="C223" s="388"/>
      <c r="D223" s="389"/>
      <c r="E223" s="394"/>
      <c r="F223" s="390">
        <f>'2 SERVICES'!C233</f>
        <v>0</v>
      </c>
      <c r="G223" s="391">
        <f>'2 SERVICES'!D233</f>
        <v>0</v>
      </c>
      <c r="H223" s="391">
        <f>'2 SERVICES'!E233</f>
        <v>0</v>
      </c>
      <c r="I223" s="391">
        <f>'2 SERVICES'!F233</f>
        <v>0</v>
      </c>
      <c r="J223" s="392">
        <f>'2 SERVICES'!G233</f>
        <v>0</v>
      </c>
      <c r="K223" s="432" t="str">
        <f t="shared" si="3"/>
        <v>No</v>
      </c>
    </row>
    <row r="224" spans="1:11" ht="15" customHeight="1" x14ac:dyDescent="0.25">
      <c r="A224" s="378">
        <f>'2 SERVICES'!A234</f>
        <v>0</v>
      </c>
      <c r="B224" s="379">
        <f>'2 SERVICES'!B234</f>
        <v>0</v>
      </c>
      <c r="C224" s="388"/>
      <c r="D224" s="389"/>
      <c r="E224" s="394"/>
      <c r="F224" s="390">
        <f>'2 SERVICES'!C234</f>
        <v>0</v>
      </c>
      <c r="G224" s="391">
        <f>'2 SERVICES'!D234</f>
        <v>0</v>
      </c>
      <c r="H224" s="391">
        <f>'2 SERVICES'!E234</f>
        <v>0</v>
      </c>
      <c r="I224" s="391">
        <f>'2 SERVICES'!F234</f>
        <v>0</v>
      </c>
      <c r="J224" s="392">
        <f>'2 SERVICES'!G234</f>
        <v>0</v>
      </c>
      <c r="K224" s="432" t="str">
        <f t="shared" si="3"/>
        <v>No</v>
      </c>
    </row>
    <row r="225" spans="1:11" ht="15" customHeight="1" x14ac:dyDescent="0.25">
      <c r="A225" s="378">
        <f>'2 SERVICES'!A235</f>
        <v>0</v>
      </c>
      <c r="B225" s="379">
        <f>'2 SERVICES'!B235</f>
        <v>0</v>
      </c>
      <c r="C225" s="388"/>
      <c r="D225" s="389"/>
      <c r="E225" s="394"/>
      <c r="F225" s="390">
        <f>'2 SERVICES'!C235</f>
        <v>0</v>
      </c>
      <c r="G225" s="391">
        <f>'2 SERVICES'!D235</f>
        <v>0</v>
      </c>
      <c r="H225" s="391">
        <f>'2 SERVICES'!E235</f>
        <v>0</v>
      </c>
      <c r="I225" s="391">
        <f>'2 SERVICES'!F235</f>
        <v>0</v>
      </c>
      <c r="J225" s="392">
        <f>'2 SERVICES'!G235</f>
        <v>0</v>
      </c>
      <c r="K225" s="432" t="str">
        <f t="shared" si="3"/>
        <v>No</v>
      </c>
    </row>
    <row r="226" spans="1:11" ht="15" customHeight="1" x14ac:dyDescent="0.25">
      <c r="A226" s="378">
        <f>'2 SERVICES'!A236</f>
        <v>0</v>
      </c>
      <c r="B226" s="379">
        <f>'2 SERVICES'!B236</f>
        <v>0</v>
      </c>
      <c r="C226" s="388"/>
      <c r="D226" s="389"/>
      <c r="E226" s="394"/>
      <c r="F226" s="390">
        <f>'2 SERVICES'!C236</f>
        <v>0</v>
      </c>
      <c r="G226" s="391">
        <f>'2 SERVICES'!D236</f>
        <v>0</v>
      </c>
      <c r="H226" s="391">
        <f>'2 SERVICES'!E236</f>
        <v>0</v>
      </c>
      <c r="I226" s="391">
        <f>'2 SERVICES'!F236</f>
        <v>0</v>
      </c>
      <c r="J226" s="392">
        <f>'2 SERVICES'!G236</f>
        <v>0</v>
      </c>
      <c r="K226" s="432" t="str">
        <f t="shared" si="3"/>
        <v>No</v>
      </c>
    </row>
    <row r="227" spans="1:11" ht="15" customHeight="1" x14ac:dyDescent="0.25">
      <c r="A227" s="378">
        <f>'2 SERVICES'!A237</f>
        <v>0</v>
      </c>
      <c r="B227" s="379">
        <f>'2 SERVICES'!B237</f>
        <v>0</v>
      </c>
      <c r="C227" s="388"/>
      <c r="D227" s="389"/>
      <c r="E227" s="394"/>
      <c r="F227" s="390">
        <f>'2 SERVICES'!C237</f>
        <v>0</v>
      </c>
      <c r="G227" s="391">
        <f>'2 SERVICES'!D237</f>
        <v>0</v>
      </c>
      <c r="H227" s="391">
        <f>'2 SERVICES'!E237</f>
        <v>0</v>
      </c>
      <c r="I227" s="391">
        <f>'2 SERVICES'!F237</f>
        <v>0</v>
      </c>
      <c r="J227" s="392">
        <f>'2 SERVICES'!G237</f>
        <v>0</v>
      </c>
      <c r="K227" s="432" t="str">
        <f t="shared" si="3"/>
        <v>No</v>
      </c>
    </row>
    <row r="228" spans="1:11" ht="15" customHeight="1" x14ac:dyDescent="0.25">
      <c r="A228" s="378">
        <f>'2 SERVICES'!A238</f>
        <v>0</v>
      </c>
      <c r="B228" s="379">
        <f>'2 SERVICES'!B238</f>
        <v>0</v>
      </c>
      <c r="C228" s="388"/>
      <c r="D228" s="389"/>
      <c r="E228" s="394"/>
      <c r="F228" s="390">
        <f>'2 SERVICES'!C238</f>
        <v>0</v>
      </c>
      <c r="G228" s="391">
        <f>'2 SERVICES'!D238</f>
        <v>0</v>
      </c>
      <c r="H228" s="391">
        <f>'2 SERVICES'!E238</f>
        <v>0</v>
      </c>
      <c r="I228" s="391">
        <f>'2 SERVICES'!F238</f>
        <v>0</v>
      </c>
      <c r="J228" s="392">
        <f>'2 SERVICES'!G238</f>
        <v>0</v>
      </c>
      <c r="K228" s="432" t="str">
        <f t="shared" si="3"/>
        <v>No</v>
      </c>
    </row>
    <row r="229" spans="1:11" ht="15" customHeight="1" x14ac:dyDescent="0.25">
      <c r="A229" s="378">
        <f>'2 SERVICES'!A239</f>
        <v>0</v>
      </c>
      <c r="B229" s="379">
        <f>'2 SERVICES'!B239</f>
        <v>0</v>
      </c>
      <c r="C229" s="388"/>
      <c r="D229" s="389"/>
      <c r="E229" s="394"/>
      <c r="F229" s="390">
        <f>'2 SERVICES'!C239</f>
        <v>0</v>
      </c>
      <c r="G229" s="391">
        <f>'2 SERVICES'!D239</f>
        <v>0</v>
      </c>
      <c r="H229" s="391">
        <f>'2 SERVICES'!E239</f>
        <v>0</v>
      </c>
      <c r="I229" s="391">
        <f>'2 SERVICES'!F239</f>
        <v>0</v>
      </c>
      <c r="J229" s="392">
        <f>'2 SERVICES'!G239</f>
        <v>0</v>
      </c>
      <c r="K229" s="432" t="str">
        <f t="shared" si="3"/>
        <v>No</v>
      </c>
    </row>
    <row r="230" spans="1:11" ht="15" customHeight="1" x14ac:dyDescent="0.25">
      <c r="A230" s="378">
        <f>'2 SERVICES'!A240</f>
        <v>0</v>
      </c>
      <c r="B230" s="379">
        <f>'2 SERVICES'!B240</f>
        <v>0</v>
      </c>
      <c r="C230" s="388"/>
      <c r="D230" s="389"/>
      <c r="E230" s="394"/>
      <c r="F230" s="390">
        <f>'2 SERVICES'!C240</f>
        <v>0</v>
      </c>
      <c r="G230" s="391">
        <f>'2 SERVICES'!D240</f>
        <v>0</v>
      </c>
      <c r="H230" s="391">
        <f>'2 SERVICES'!E240</f>
        <v>0</v>
      </c>
      <c r="I230" s="391">
        <f>'2 SERVICES'!F240</f>
        <v>0</v>
      </c>
      <c r="J230" s="392">
        <f>'2 SERVICES'!G240</f>
        <v>0</v>
      </c>
      <c r="K230" s="432" t="str">
        <f t="shared" si="3"/>
        <v>No</v>
      </c>
    </row>
    <row r="231" spans="1:11" ht="15" customHeight="1" x14ac:dyDescent="0.25">
      <c r="A231" s="378">
        <f>'2 SERVICES'!A241</f>
        <v>0</v>
      </c>
      <c r="B231" s="379">
        <f>'2 SERVICES'!B241</f>
        <v>0</v>
      </c>
      <c r="C231" s="388"/>
      <c r="D231" s="389"/>
      <c r="E231" s="394"/>
      <c r="F231" s="390">
        <f>'2 SERVICES'!C241</f>
        <v>0</v>
      </c>
      <c r="G231" s="391">
        <f>'2 SERVICES'!D241</f>
        <v>0</v>
      </c>
      <c r="H231" s="391">
        <f>'2 SERVICES'!E241</f>
        <v>0</v>
      </c>
      <c r="I231" s="391">
        <f>'2 SERVICES'!F241</f>
        <v>0</v>
      </c>
      <c r="J231" s="392">
        <f>'2 SERVICES'!G241</f>
        <v>0</v>
      </c>
      <c r="K231" s="432" t="str">
        <f t="shared" si="3"/>
        <v>No</v>
      </c>
    </row>
    <row r="232" spans="1:11" ht="15" customHeight="1" x14ac:dyDescent="0.25">
      <c r="A232" s="378">
        <f>'2 SERVICES'!A242</f>
        <v>0</v>
      </c>
      <c r="B232" s="379">
        <f>'2 SERVICES'!B242</f>
        <v>0</v>
      </c>
      <c r="C232" s="388"/>
      <c r="D232" s="389"/>
      <c r="E232" s="394"/>
      <c r="F232" s="390">
        <f>'2 SERVICES'!C242</f>
        <v>0</v>
      </c>
      <c r="G232" s="391">
        <f>'2 SERVICES'!D242</f>
        <v>0</v>
      </c>
      <c r="H232" s="391">
        <f>'2 SERVICES'!E242</f>
        <v>0</v>
      </c>
      <c r="I232" s="391">
        <f>'2 SERVICES'!F242</f>
        <v>0</v>
      </c>
      <c r="J232" s="392">
        <f>'2 SERVICES'!G242</f>
        <v>0</v>
      </c>
      <c r="K232" s="432" t="str">
        <f t="shared" si="3"/>
        <v>No</v>
      </c>
    </row>
    <row r="233" spans="1:11" ht="15" customHeight="1" x14ac:dyDescent="0.25">
      <c r="A233" s="378">
        <f>'2 SERVICES'!A243</f>
        <v>0</v>
      </c>
      <c r="B233" s="379">
        <f>'2 SERVICES'!B243</f>
        <v>0</v>
      </c>
      <c r="C233" s="388"/>
      <c r="D233" s="389"/>
      <c r="E233" s="394"/>
      <c r="F233" s="390">
        <f>'2 SERVICES'!C243</f>
        <v>0</v>
      </c>
      <c r="G233" s="391">
        <f>'2 SERVICES'!D243</f>
        <v>0</v>
      </c>
      <c r="H233" s="391">
        <f>'2 SERVICES'!E243</f>
        <v>0</v>
      </c>
      <c r="I233" s="391">
        <f>'2 SERVICES'!F243</f>
        <v>0</v>
      </c>
      <c r="J233" s="392">
        <f>'2 SERVICES'!G243</f>
        <v>0</v>
      </c>
      <c r="K233" s="432" t="str">
        <f t="shared" si="3"/>
        <v>No</v>
      </c>
    </row>
    <row r="234" spans="1:11" ht="15" customHeight="1" x14ac:dyDescent="0.25">
      <c r="A234" s="378">
        <f>'2 SERVICES'!A244</f>
        <v>0</v>
      </c>
      <c r="B234" s="379">
        <f>'2 SERVICES'!B244</f>
        <v>0</v>
      </c>
      <c r="C234" s="388"/>
      <c r="D234" s="389"/>
      <c r="E234" s="394"/>
      <c r="F234" s="390">
        <f>'2 SERVICES'!C244</f>
        <v>0</v>
      </c>
      <c r="G234" s="391">
        <f>'2 SERVICES'!D244</f>
        <v>0</v>
      </c>
      <c r="H234" s="391">
        <f>'2 SERVICES'!E244</f>
        <v>0</v>
      </c>
      <c r="I234" s="391">
        <f>'2 SERVICES'!F244</f>
        <v>0</v>
      </c>
      <c r="J234" s="392">
        <f>'2 SERVICES'!G244</f>
        <v>0</v>
      </c>
      <c r="K234" s="432" t="str">
        <f t="shared" si="3"/>
        <v>No</v>
      </c>
    </row>
    <row r="235" spans="1:11" ht="15" customHeight="1" x14ac:dyDescent="0.25">
      <c r="A235" s="378">
        <f>'2 SERVICES'!A245</f>
        <v>0</v>
      </c>
      <c r="B235" s="379">
        <f>'2 SERVICES'!B245</f>
        <v>0</v>
      </c>
      <c r="C235" s="388"/>
      <c r="D235" s="389"/>
      <c r="E235" s="394"/>
      <c r="F235" s="390">
        <f>'2 SERVICES'!C245</f>
        <v>0</v>
      </c>
      <c r="G235" s="391">
        <f>'2 SERVICES'!D245</f>
        <v>0</v>
      </c>
      <c r="H235" s="391">
        <f>'2 SERVICES'!E245</f>
        <v>0</v>
      </c>
      <c r="I235" s="391">
        <f>'2 SERVICES'!F245</f>
        <v>0</v>
      </c>
      <c r="J235" s="392">
        <f>'2 SERVICES'!G245</f>
        <v>0</v>
      </c>
      <c r="K235" s="432" t="str">
        <f t="shared" si="3"/>
        <v>No</v>
      </c>
    </row>
    <row r="236" spans="1:11" ht="15" customHeight="1" x14ac:dyDescent="0.25">
      <c r="A236" s="378">
        <f>'2 SERVICES'!A246</f>
        <v>0</v>
      </c>
      <c r="B236" s="379">
        <f>'2 SERVICES'!B246</f>
        <v>0</v>
      </c>
      <c r="C236" s="388"/>
      <c r="D236" s="389"/>
      <c r="E236" s="394"/>
      <c r="F236" s="390">
        <f>'2 SERVICES'!C246</f>
        <v>0</v>
      </c>
      <c r="G236" s="391">
        <f>'2 SERVICES'!D246</f>
        <v>0</v>
      </c>
      <c r="H236" s="391">
        <f>'2 SERVICES'!E246</f>
        <v>0</v>
      </c>
      <c r="I236" s="391">
        <f>'2 SERVICES'!F246</f>
        <v>0</v>
      </c>
      <c r="J236" s="392">
        <f>'2 SERVICES'!G246</f>
        <v>0</v>
      </c>
      <c r="K236" s="432" t="str">
        <f t="shared" si="3"/>
        <v>No</v>
      </c>
    </row>
    <row r="237" spans="1:11" ht="15" customHeight="1" x14ac:dyDescent="0.25">
      <c r="A237" s="378">
        <f>'2 SERVICES'!A247</f>
        <v>0</v>
      </c>
      <c r="B237" s="379">
        <f>'2 SERVICES'!B247</f>
        <v>0</v>
      </c>
      <c r="C237" s="388"/>
      <c r="D237" s="389"/>
      <c r="E237" s="394"/>
      <c r="F237" s="390">
        <f>'2 SERVICES'!C247</f>
        <v>0</v>
      </c>
      <c r="G237" s="391">
        <f>'2 SERVICES'!D247</f>
        <v>0</v>
      </c>
      <c r="H237" s="391">
        <f>'2 SERVICES'!E247</f>
        <v>0</v>
      </c>
      <c r="I237" s="391">
        <f>'2 SERVICES'!F247</f>
        <v>0</v>
      </c>
      <c r="J237" s="392">
        <f>'2 SERVICES'!G247</f>
        <v>0</v>
      </c>
      <c r="K237" s="432" t="str">
        <f t="shared" si="3"/>
        <v>No</v>
      </c>
    </row>
    <row r="238" spans="1:11" ht="15" customHeight="1" x14ac:dyDescent="0.25">
      <c r="A238" s="378">
        <f>'2 SERVICES'!A248</f>
        <v>0</v>
      </c>
      <c r="B238" s="379">
        <f>'2 SERVICES'!B248</f>
        <v>0</v>
      </c>
      <c r="C238" s="388"/>
      <c r="D238" s="389"/>
      <c r="E238" s="394"/>
      <c r="F238" s="390">
        <f>'2 SERVICES'!C248</f>
        <v>0</v>
      </c>
      <c r="G238" s="391">
        <f>'2 SERVICES'!D248</f>
        <v>0</v>
      </c>
      <c r="H238" s="391">
        <f>'2 SERVICES'!E248</f>
        <v>0</v>
      </c>
      <c r="I238" s="391">
        <f>'2 SERVICES'!F248</f>
        <v>0</v>
      </c>
      <c r="J238" s="392">
        <f>'2 SERVICES'!G248</f>
        <v>0</v>
      </c>
      <c r="K238" s="432" t="str">
        <f t="shared" si="3"/>
        <v>No</v>
      </c>
    </row>
    <row r="239" spans="1:11" ht="15" customHeight="1" x14ac:dyDescent="0.25">
      <c r="A239" s="378">
        <f>'2 SERVICES'!A249</f>
        <v>0</v>
      </c>
      <c r="B239" s="379">
        <f>'2 SERVICES'!B249</f>
        <v>0</v>
      </c>
      <c r="C239" s="388"/>
      <c r="D239" s="389"/>
      <c r="E239" s="394"/>
      <c r="F239" s="390">
        <f>'2 SERVICES'!C249</f>
        <v>0</v>
      </c>
      <c r="G239" s="391">
        <f>'2 SERVICES'!D249</f>
        <v>0</v>
      </c>
      <c r="H239" s="391">
        <f>'2 SERVICES'!E249</f>
        <v>0</v>
      </c>
      <c r="I239" s="391">
        <f>'2 SERVICES'!F249</f>
        <v>0</v>
      </c>
      <c r="J239" s="392">
        <f>'2 SERVICES'!G249</f>
        <v>0</v>
      </c>
      <c r="K239" s="432" t="str">
        <f t="shared" si="3"/>
        <v>No</v>
      </c>
    </row>
    <row r="240" spans="1:11" ht="15" customHeight="1" x14ac:dyDescent="0.25">
      <c r="A240" s="378">
        <f>'2 SERVICES'!A250</f>
        <v>0</v>
      </c>
      <c r="B240" s="379">
        <f>'2 SERVICES'!B250</f>
        <v>0</v>
      </c>
      <c r="C240" s="388"/>
      <c r="D240" s="389"/>
      <c r="E240" s="394"/>
      <c r="F240" s="390">
        <f>'2 SERVICES'!C250</f>
        <v>0</v>
      </c>
      <c r="G240" s="391">
        <f>'2 SERVICES'!D250</f>
        <v>0</v>
      </c>
      <c r="H240" s="391">
        <f>'2 SERVICES'!E250</f>
        <v>0</v>
      </c>
      <c r="I240" s="391">
        <f>'2 SERVICES'!F250</f>
        <v>0</v>
      </c>
      <c r="J240" s="392">
        <f>'2 SERVICES'!G250</f>
        <v>0</v>
      </c>
      <c r="K240" s="432" t="str">
        <f t="shared" si="3"/>
        <v>No</v>
      </c>
    </row>
    <row r="241" spans="1:11" ht="15" customHeight="1" x14ac:dyDescent="0.25">
      <c r="A241" s="378">
        <f>'2 SERVICES'!A251</f>
        <v>0</v>
      </c>
      <c r="B241" s="379">
        <f>'2 SERVICES'!B251</f>
        <v>0</v>
      </c>
      <c r="C241" s="388"/>
      <c r="D241" s="389"/>
      <c r="E241" s="394"/>
      <c r="F241" s="390">
        <f>'2 SERVICES'!C251</f>
        <v>0</v>
      </c>
      <c r="G241" s="391">
        <f>'2 SERVICES'!D251</f>
        <v>0</v>
      </c>
      <c r="H241" s="391">
        <f>'2 SERVICES'!E251</f>
        <v>0</v>
      </c>
      <c r="I241" s="391">
        <f>'2 SERVICES'!F251</f>
        <v>0</v>
      </c>
      <c r="J241" s="392">
        <f>'2 SERVICES'!G251</f>
        <v>0</v>
      </c>
      <c r="K241" s="432" t="str">
        <f t="shared" si="3"/>
        <v>No</v>
      </c>
    </row>
    <row r="242" spans="1:11" ht="15" customHeight="1" x14ac:dyDescent="0.25">
      <c r="A242" s="378">
        <f>'2 SERVICES'!A252</f>
        <v>0</v>
      </c>
      <c r="B242" s="379">
        <f>'2 SERVICES'!B252</f>
        <v>0</v>
      </c>
      <c r="C242" s="388"/>
      <c r="D242" s="389"/>
      <c r="E242" s="394"/>
      <c r="F242" s="390">
        <f>'2 SERVICES'!C252</f>
        <v>0</v>
      </c>
      <c r="G242" s="391">
        <f>'2 SERVICES'!D252</f>
        <v>0</v>
      </c>
      <c r="H242" s="391">
        <f>'2 SERVICES'!E252</f>
        <v>0</v>
      </c>
      <c r="I242" s="391">
        <f>'2 SERVICES'!F252</f>
        <v>0</v>
      </c>
      <c r="J242" s="392">
        <f>'2 SERVICES'!G252</f>
        <v>0</v>
      </c>
      <c r="K242" s="432" t="str">
        <f t="shared" si="3"/>
        <v>No</v>
      </c>
    </row>
    <row r="243" spans="1:11" ht="15" customHeight="1" x14ac:dyDescent="0.25">
      <c r="A243" s="378">
        <f>'2 SERVICES'!A253</f>
        <v>0</v>
      </c>
      <c r="B243" s="379">
        <f>'2 SERVICES'!B253</f>
        <v>0</v>
      </c>
      <c r="C243" s="388"/>
      <c r="D243" s="389"/>
      <c r="E243" s="394"/>
      <c r="F243" s="390">
        <f>'2 SERVICES'!C253</f>
        <v>0</v>
      </c>
      <c r="G243" s="391">
        <f>'2 SERVICES'!D253</f>
        <v>0</v>
      </c>
      <c r="H243" s="391">
        <f>'2 SERVICES'!E253</f>
        <v>0</v>
      </c>
      <c r="I243" s="391">
        <f>'2 SERVICES'!F253</f>
        <v>0</v>
      </c>
      <c r="J243" s="392">
        <f>'2 SERVICES'!G253</f>
        <v>0</v>
      </c>
      <c r="K243" s="432" t="str">
        <f t="shared" si="3"/>
        <v>No</v>
      </c>
    </row>
    <row r="244" spans="1:11" ht="15" customHeight="1" x14ac:dyDescent="0.25">
      <c r="A244" s="378">
        <f>'2 SERVICES'!A254</f>
        <v>0</v>
      </c>
      <c r="B244" s="379">
        <f>'2 SERVICES'!B254</f>
        <v>0</v>
      </c>
      <c r="C244" s="388"/>
      <c r="D244" s="389"/>
      <c r="E244" s="394"/>
      <c r="F244" s="390">
        <f>'2 SERVICES'!C254</f>
        <v>0</v>
      </c>
      <c r="G244" s="391">
        <f>'2 SERVICES'!D254</f>
        <v>0</v>
      </c>
      <c r="H244" s="391">
        <f>'2 SERVICES'!E254</f>
        <v>0</v>
      </c>
      <c r="I244" s="391">
        <f>'2 SERVICES'!F254</f>
        <v>0</v>
      </c>
      <c r="J244" s="392">
        <f>'2 SERVICES'!G254</f>
        <v>0</v>
      </c>
      <c r="K244" s="432" t="str">
        <f t="shared" si="3"/>
        <v>No</v>
      </c>
    </row>
    <row r="245" spans="1:11" ht="15" customHeight="1" x14ac:dyDescent="0.25">
      <c r="A245" s="378">
        <f>'2 SERVICES'!A255</f>
        <v>0</v>
      </c>
      <c r="B245" s="379">
        <f>'2 SERVICES'!B255</f>
        <v>0</v>
      </c>
      <c r="C245" s="388"/>
      <c r="D245" s="389"/>
      <c r="E245" s="394"/>
      <c r="F245" s="390">
        <f>'2 SERVICES'!C255</f>
        <v>0</v>
      </c>
      <c r="G245" s="391">
        <f>'2 SERVICES'!D255</f>
        <v>0</v>
      </c>
      <c r="H245" s="391">
        <f>'2 SERVICES'!E255</f>
        <v>0</v>
      </c>
      <c r="I245" s="391">
        <f>'2 SERVICES'!F255</f>
        <v>0</v>
      </c>
      <c r="J245" s="392">
        <f>'2 SERVICES'!G255</f>
        <v>0</v>
      </c>
      <c r="K245" s="432" t="str">
        <f t="shared" si="3"/>
        <v>No</v>
      </c>
    </row>
    <row r="246" spans="1:11" ht="15" customHeight="1" x14ac:dyDescent="0.25">
      <c r="A246" s="378">
        <f>'2 SERVICES'!A256</f>
        <v>0</v>
      </c>
      <c r="B246" s="379">
        <f>'2 SERVICES'!B256</f>
        <v>0</v>
      </c>
      <c r="C246" s="388"/>
      <c r="D246" s="389"/>
      <c r="E246" s="394"/>
      <c r="F246" s="390">
        <f>'2 SERVICES'!C256</f>
        <v>0</v>
      </c>
      <c r="G246" s="391">
        <f>'2 SERVICES'!D256</f>
        <v>0</v>
      </c>
      <c r="H246" s="391">
        <f>'2 SERVICES'!E256</f>
        <v>0</v>
      </c>
      <c r="I246" s="391">
        <f>'2 SERVICES'!F256</f>
        <v>0</v>
      </c>
      <c r="J246" s="392">
        <f>'2 SERVICES'!G256</f>
        <v>0</v>
      </c>
      <c r="K246" s="432" t="str">
        <f t="shared" si="3"/>
        <v>No</v>
      </c>
    </row>
    <row r="247" spans="1:11" ht="15" customHeight="1" x14ac:dyDescent="0.25">
      <c r="A247" s="378">
        <f>'2 SERVICES'!A257</f>
        <v>0</v>
      </c>
      <c r="B247" s="379">
        <f>'2 SERVICES'!B257</f>
        <v>0</v>
      </c>
      <c r="C247" s="388"/>
      <c r="D247" s="389"/>
      <c r="E247" s="394"/>
      <c r="F247" s="390">
        <f>'2 SERVICES'!C257</f>
        <v>0</v>
      </c>
      <c r="G247" s="391">
        <f>'2 SERVICES'!D257</f>
        <v>0</v>
      </c>
      <c r="H247" s="391">
        <f>'2 SERVICES'!E257</f>
        <v>0</v>
      </c>
      <c r="I247" s="391">
        <f>'2 SERVICES'!F257</f>
        <v>0</v>
      </c>
      <c r="J247" s="392">
        <f>'2 SERVICES'!G257</f>
        <v>0</v>
      </c>
      <c r="K247" s="432" t="str">
        <f t="shared" si="3"/>
        <v>No</v>
      </c>
    </row>
    <row r="248" spans="1:11" ht="15" customHeight="1" x14ac:dyDescent="0.25">
      <c r="A248" s="378">
        <f>'2 SERVICES'!A258</f>
        <v>0</v>
      </c>
      <c r="B248" s="379">
        <f>'2 SERVICES'!B258</f>
        <v>0</v>
      </c>
      <c r="C248" s="388"/>
      <c r="D248" s="389"/>
      <c r="E248" s="394"/>
      <c r="F248" s="390">
        <f>'2 SERVICES'!C258</f>
        <v>0</v>
      </c>
      <c r="G248" s="391">
        <f>'2 SERVICES'!D258</f>
        <v>0</v>
      </c>
      <c r="H248" s="391">
        <f>'2 SERVICES'!E258</f>
        <v>0</v>
      </c>
      <c r="I248" s="391">
        <f>'2 SERVICES'!F258</f>
        <v>0</v>
      </c>
      <c r="J248" s="392">
        <f>'2 SERVICES'!G258</f>
        <v>0</v>
      </c>
      <c r="K248" s="432" t="str">
        <f t="shared" si="3"/>
        <v>No</v>
      </c>
    </row>
    <row r="249" spans="1:11" ht="15" customHeight="1" x14ac:dyDescent="0.25">
      <c r="A249" s="378">
        <f>'2 SERVICES'!A259</f>
        <v>0</v>
      </c>
      <c r="B249" s="379">
        <f>'2 SERVICES'!B259</f>
        <v>0</v>
      </c>
      <c r="C249" s="388"/>
      <c r="D249" s="389"/>
      <c r="E249" s="394"/>
      <c r="F249" s="390">
        <f>'2 SERVICES'!C259</f>
        <v>0</v>
      </c>
      <c r="G249" s="391">
        <f>'2 SERVICES'!D259</f>
        <v>0</v>
      </c>
      <c r="H249" s="391">
        <f>'2 SERVICES'!E259</f>
        <v>0</v>
      </c>
      <c r="I249" s="391">
        <f>'2 SERVICES'!F259</f>
        <v>0</v>
      </c>
      <c r="J249" s="392">
        <f>'2 SERVICES'!G259</f>
        <v>0</v>
      </c>
      <c r="K249" s="432" t="str">
        <f t="shared" si="3"/>
        <v>No</v>
      </c>
    </row>
    <row r="250" spans="1:11" ht="15" customHeight="1" x14ac:dyDescent="0.25">
      <c r="A250" s="378">
        <f>'2 SERVICES'!A260</f>
        <v>0</v>
      </c>
      <c r="B250" s="379">
        <f>'2 SERVICES'!B260</f>
        <v>0</v>
      </c>
      <c r="C250" s="388"/>
      <c r="D250" s="389"/>
      <c r="E250" s="394"/>
      <c r="F250" s="390">
        <f>'2 SERVICES'!C260</f>
        <v>0</v>
      </c>
      <c r="G250" s="391">
        <f>'2 SERVICES'!D260</f>
        <v>0</v>
      </c>
      <c r="H250" s="391">
        <f>'2 SERVICES'!E260</f>
        <v>0</v>
      </c>
      <c r="I250" s="391">
        <f>'2 SERVICES'!F260</f>
        <v>0</v>
      </c>
      <c r="J250" s="392">
        <f>'2 SERVICES'!G260</f>
        <v>0</v>
      </c>
      <c r="K250" s="432" t="str">
        <f t="shared" si="3"/>
        <v>No</v>
      </c>
    </row>
    <row r="251" spans="1:11" ht="15" customHeight="1" x14ac:dyDescent="0.25">
      <c r="A251" s="378">
        <f>'2 SERVICES'!A261</f>
        <v>0</v>
      </c>
      <c r="B251" s="379">
        <f>'2 SERVICES'!B261</f>
        <v>0</v>
      </c>
      <c r="C251" s="388"/>
      <c r="D251" s="389"/>
      <c r="E251" s="394"/>
      <c r="F251" s="390">
        <f>'2 SERVICES'!C261</f>
        <v>0</v>
      </c>
      <c r="G251" s="391">
        <f>'2 SERVICES'!D261</f>
        <v>0</v>
      </c>
      <c r="H251" s="391">
        <f>'2 SERVICES'!E261</f>
        <v>0</v>
      </c>
      <c r="I251" s="391">
        <f>'2 SERVICES'!F261</f>
        <v>0</v>
      </c>
      <c r="J251" s="392">
        <f>'2 SERVICES'!G261</f>
        <v>0</v>
      </c>
      <c r="K251" s="432" t="str">
        <f t="shared" si="3"/>
        <v>No</v>
      </c>
    </row>
    <row r="252" spans="1:11" ht="15" customHeight="1" x14ac:dyDescent="0.25">
      <c r="A252" s="378">
        <f>'2 SERVICES'!A262</f>
        <v>0</v>
      </c>
      <c r="B252" s="379">
        <f>'2 SERVICES'!B262</f>
        <v>0</v>
      </c>
      <c r="C252" s="388"/>
      <c r="D252" s="389"/>
      <c r="E252" s="394"/>
      <c r="F252" s="390">
        <f>'2 SERVICES'!C262</f>
        <v>0</v>
      </c>
      <c r="G252" s="391">
        <f>'2 SERVICES'!D262</f>
        <v>0</v>
      </c>
      <c r="H252" s="391">
        <f>'2 SERVICES'!E262</f>
        <v>0</v>
      </c>
      <c r="I252" s="391">
        <f>'2 SERVICES'!F262</f>
        <v>0</v>
      </c>
      <c r="J252" s="392">
        <f>'2 SERVICES'!G262</f>
        <v>0</v>
      </c>
      <c r="K252" s="432" t="str">
        <f t="shared" si="3"/>
        <v>No</v>
      </c>
    </row>
    <row r="253" spans="1:11" ht="15" customHeight="1" x14ac:dyDescent="0.25">
      <c r="A253" s="378">
        <f>'2 SERVICES'!A263</f>
        <v>0</v>
      </c>
      <c r="B253" s="379">
        <f>'2 SERVICES'!B263</f>
        <v>0</v>
      </c>
      <c r="C253" s="388"/>
      <c r="D253" s="389"/>
      <c r="E253" s="394"/>
      <c r="F253" s="390">
        <f>'2 SERVICES'!C263</f>
        <v>0</v>
      </c>
      <c r="G253" s="391">
        <f>'2 SERVICES'!D263</f>
        <v>0</v>
      </c>
      <c r="H253" s="391">
        <f>'2 SERVICES'!E263</f>
        <v>0</v>
      </c>
      <c r="I253" s="391">
        <f>'2 SERVICES'!F263</f>
        <v>0</v>
      </c>
      <c r="J253" s="392">
        <f>'2 SERVICES'!G263</f>
        <v>0</v>
      </c>
      <c r="K253" s="432" t="str">
        <f t="shared" si="3"/>
        <v>No</v>
      </c>
    </row>
    <row r="254" spans="1:11" ht="15" customHeight="1" x14ac:dyDescent="0.25">
      <c r="A254" s="378">
        <f>'2 SERVICES'!A264</f>
        <v>0</v>
      </c>
      <c r="B254" s="379">
        <f>'2 SERVICES'!B264</f>
        <v>0</v>
      </c>
      <c r="C254" s="388"/>
      <c r="D254" s="389"/>
      <c r="E254" s="394"/>
      <c r="F254" s="390">
        <f>'2 SERVICES'!C264</f>
        <v>0</v>
      </c>
      <c r="G254" s="391">
        <f>'2 SERVICES'!D264</f>
        <v>0</v>
      </c>
      <c r="H254" s="391">
        <f>'2 SERVICES'!E264</f>
        <v>0</v>
      </c>
      <c r="I254" s="391">
        <f>'2 SERVICES'!F264</f>
        <v>0</v>
      </c>
      <c r="J254" s="392">
        <f>'2 SERVICES'!G264</f>
        <v>0</v>
      </c>
      <c r="K254" s="432" t="str">
        <f t="shared" si="3"/>
        <v>No</v>
      </c>
    </row>
    <row r="255" spans="1:11" ht="15" customHeight="1" x14ac:dyDescent="0.25">
      <c r="A255" s="378">
        <f>'2 SERVICES'!A265</f>
        <v>0</v>
      </c>
      <c r="B255" s="379">
        <f>'2 SERVICES'!B265</f>
        <v>0</v>
      </c>
      <c r="C255" s="388"/>
      <c r="D255" s="389"/>
      <c r="E255" s="394"/>
      <c r="F255" s="390">
        <f>'2 SERVICES'!C265</f>
        <v>0</v>
      </c>
      <c r="G255" s="391">
        <f>'2 SERVICES'!D265</f>
        <v>0</v>
      </c>
      <c r="H255" s="391">
        <f>'2 SERVICES'!E265</f>
        <v>0</v>
      </c>
      <c r="I255" s="391">
        <f>'2 SERVICES'!F265</f>
        <v>0</v>
      </c>
      <c r="J255" s="392">
        <f>'2 SERVICES'!G265</f>
        <v>0</v>
      </c>
      <c r="K255" s="432" t="str">
        <f t="shared" si="3"/>
        <v>No</v>
      </c>
    </row>
    <row r="256" spans="1:11" ht="15" customHeight="1" x14ac:dyDescent="0.25">
      <c r="A256" s="378">
        <f>'2 SERVICES'!A266</f>
        <v>0</v>
      </c>
      <c r="B256" s="379">
        <f>'2 SERVICES'!B266</f>
        <v>0</v>
      </c>
      <c r="C256" s="388"/>
      <c r="D256" s="389"/>
      <c r="E256" s="394"/>
      <c r="F256" s="390">
        <f>'2 SERVICES'!C266</f>
        <v>0</v>
      </c>
      <c r="G256" s="391">
        <f>'2 SERVICES'!D266</f>
        <v>0</v>
      </c>
      <c r="H256" s="391">
        <f>'2 SERVICES'!E266</f>
        <v>0</v>
      </c>
      <c r="I256" s="391">
        <f>'2 SERVICES'!F266</f>
        <v>0</v>
      </c>
      <c r="J256" s="392">
        <f>'2 SERVICES'!G266</f>
        <v>0</v>
      </c>
      <c r="K256" s="432" t="str">
        <f t="shared" si="3"/>
        <v>No</v>
      </c>
    </row>
    <row r="257" spans="1:11" ht="15" customHeight="1" x14ac:dyDescent="0.25">
      <c r="A257" s="378">
        <f>'2 SERVICES'!A267</f>
        <v>0</v>
      </c>
      <c r="B257" s="379">
        <f>'2 SERVICES'!B267</f>
        <v>0</v>
      </c>
      <c r="C257" s="388"/>
      <c r="D257" s="389"/>
      <c r="E257" s="394"/>
      <c r="F257" s="390">
        <f>'2 SERVICES'!C267</f>
        <v>0</v>
      </c>
      <c r="G257" s="391">
        <f>'2 SERVICES'!D267</f>
        <v>0</v>
      </c>
      <c r="H257" s="391">
        <f>'2 SERVICES'!E267</f>
        <v>0</v>
      </c>
      <c r="I257" s="391">
        <f>'2 SERVICES'!F267</f>
        <v>0</v>
      </c>
      <c r="J257" s="392">
        <f>'2 SERVICES'!G267</f>
        <v>0</v>
      </c>
      <c r="K257" s="432" t="str">
        <f t="shared" si="3"/>
        <v>No</v>
      </c>
    </row>
    <row r="258" spans="1:11" ht="15" customHeight="1" x14ac:dyDescent="0.25">
      <c r="A258" s="378">
        <f>'2 SERVICES'!A268</f>
        <v>0</v>
      </c>
      <c r="B258" s="379">
        <f>'2 SERVICES'!B268</f>
        <v>0</v>
      </c>
      <c r="C258" s="388"/>
      <c r="D258" s="389"/>
      <c r="E258" s="394"/>
      <c r="F258" s="390">
        <f>'2 SERVICES'!C268</f>
        <v>0</v>
      </c>
      <c r="G258" s="391">
        <f>'2 SERVICES'!D268</f>
        <v>0</v>
      </c>
      <c r="H258" s="391">
        <f>'2 SERVICES'!E268</f>
        <v>0</v>
      </c>
      <c r="I258" s="391">
        <f>'2 SERVICES'!F268</f>
        <v>0</v>
      </c>
      <c r="J258" s="392">
        <f>'2 SERVICES'!G268</f>
        <v>0</v>
      </c>
      <c r="K258" s="432" t="str">
        <f t="shared" si="3"/>
        <v>No</v>
      </c>
    </row>
    <row r="259" spans="1:11" ht="15" customHeight="1" x14ac:dyDescent="0.25">
      <c r="A259" s="378">
        <f>'2 SERVICES'!A269</f>
        <v>0</v>
      </c>
      <c r="B259" s="379">
        <f>'2 SERVICES'!B269</f>
        <v>0</v>
      </c>
      <c r="C259" s="388"/>
      <c r="D259" s="389"/>
      <c r="E259" s="394"/>
      <c r="F259" s="390">
        <f>'2 SERVICES'!C269</f>
        <v>0</v>
      </c>
      <c r="G259" s="391">
        <f>'2 SERVICES'!D269</f>
        <v>0</v>
      </c>
      <c r="H259" s="391">
        <f>'2 SERVICES'!E269</f>
        <v>0</v>
      </c>
      <c r="I259" s="391">
        <f>'2 SERVICES'!F269</f>
        <v>0</v>
      </c>
      <c r="J259" s="392">
        <f>'2 SERVICES'!G269</f>
        <v>0</v>
      </c>
      <c r="K259" s="432" t="str">
        <f t="shared" si="3"/>
        <v>No</v>
      </c>
    </row>
    <row r="260" spans="1:11" ht="15" customHeight="1" x14ac:dyDescent="0.25">
      <c r="A260" s="378">
        <f>'2 SERVICES'!A270</f>
        <v>0</v>
      </c>
      <c r="B260" s="379">
        <f>'2 SERVICES'!B270</f>
        <v>0</v>
      </c>
      <c r="C260" s="388"/>
      <c r="D260" s="389"/>
      <c r="E260" s="394"/>
      <c r="F260" s="390">
        <f>'2 SERVICES'!C270</f>
        <v>0</v>
      </c>
      <c r="G260" s="391">
        <f>'2 SERVICES'!D270</f>
        <v>0</v>
      </c>
      <c r="H260" s="391">
        <f>'2 SERVICES'!E270</f>
        <v>0</v>
      </c>
      <c r="I260" s="391">
        <f>'2 SERVICES'!F270</f>
        <v>0</v>
      </c>
      <c r="J260" s="392">
        <f>'2 SERVICES'!G270</f>
        <v>0</v>
      </c>
      <c r="K260" s="432" t="str">
        <f t="shared" si="3"/>
        <v>No</v>
      </c>
    </row>
    <row r="261" spans="1:11" ht="15" customHeight="1" x14ac:dyDescent="0.25">
      <c r="A261" s="378">
        <f>'2 SERVICES'!A271</f>
        <v>0</v>
      </c>
      <c r="B261" s="379">
        <f>'2 SERVICES'!B271</f>
        <v>0</v>
      </c>
      <c r="C261" s="388"/>
      <c r="D261" s="389"/>
      <c r="E261" s="394"/>
      <c r="F261" s="390">
        <f>'2 SERVICES'!C271</f>
        <v>0</v>
      </c>
      <c r="G261" s="391">
        <f>'2 SERVICES'!D271</f>
        <v>0</v>
      </c>
      <c r="H261" s="391">
        <f>'2 SERVICES'!E271</f>
        <v>0</v>
      </c>
      <c r="I261" s="391">
        <f>'2 SERVICES'!F271</f>
        <v>0</v>
      </c>
      <c r="J261" s="392">
        <f>'2 SERVICES'!G271</f>
        <v>0</v>
      </c>
      <c r="K261" s="432" t="str">
        <f t="shared" si="3"/>
        <v>No</v>
      </c>
    </row>
    <row r="262" spans="1:11" ht="15" customHeight="1" x14ac:dyDescent="0.25">
      <c r="A262" s="378">
        <f>'2 SERVICES'!A272</f>
        <v>0</v>
      </c>
      <c r="B262" s="379">
        <f>'2 SERVICES'!B272</f>
        <v>0</v>
      </c>
      <c r="C262" s="388"/>
      <c r="D262" s="389"/>
      <c r="E262" s="394"/>
      <c r="F262" s="390">
        <f>'2 SERVICES'!C272</f>
        <v>0</v>
      </c>
      <c r="G262" s="391">
        <f>'2 SERVICES'!D272</f>
        <v>0</v>
      </c>
      <c r="H262" s="391">
        <f>'2 SERVICES'!E272</f>
        <v>0</v>
      </c>
      <c r="I262" s="391">
        <f>'2 SERVICES'!F272</f>
        <v>0</v>
      </c>
      <c r="J262" s="392">
        <f>'2 SERVICES'!G272</f>
        <v>0</v>
      </c>
      <c r="K262" s="432" t="str">
        <f t="shared" ref="K262:K325" si="4">IF(COUNTIF(F262:I262, "Yes") &gt; 1, "Yes", "No")</f>
        <v>No</v>
      </c>
    </row>
    <row r="263" spans="1:11" ht="15" customHeight="1" x14ac:dyDescent="0.25">
      <c r="A263" s="378">
        <f>'2 SERVICES'!A273</f>
        <v>0</v>
      </c>
      <c r="B263" s="379">
        <f>'2 SERVICES'!B273</f>
        <v>0</v>
      </c>
      <c r="C263" s="388"/>
      <c r="D263" s="389"/>
      <c r="E263" s="394"/>
      <c r="F263" s="390">
        <f>'2 SERVICES'!C273</f>
        <v>0</v>
      </c>
      <c r="G263" s="391">
        <f>'2 SERVICES'!D273</f>
        <v>0</v>
      </c>
      <c r="H263" s="391">
        <f>'2 SERVICES'!E273</f>
        <v>0</v>
      </c>
      <c r="I263" s="391">
        <f>'2 SERVICES'!F273</f>
        <v>0</v>
      </c>
      <c r="J263" s="392">
        <f>'2 SERVICES'!G273</f>
        <v>0</v>
      </c>
      <c r="K263" s="432" t="str">
        <f t="shared" si="4"/>
        <v>No</v>
      </c>
    </row>
    <row r="264" spans="1:11" ht="15" customHeight="1" x14ac:dyDescent="0.25">
      <c r="A264" s="378">
        <f>'2 SERVICES'!A274</f>
        <v>0</v>
      </c>
      <c r="B264" s="379">
        <f>'2 SERVICES'!B274</f>
        <v>0</v>
      </c>
      <c r="C264" s="388"/>
      <c r="D264" s="389"/>
      <c r="E264" s="394"/>
      <c r="F264" s="390">
        <f>'2 SERVICES'!C274</f>
        <v>0</v>
      </c>
      <c r="G264" s="391">
        <f>'2 SERVICES'!D274</f>
        <v>0</v>
      </c>
      <c r="H264" s="391">
        <f>'2 SERVICES'!E274</f>
        <v>0</v>
      </c>
      <c r="I264" s="391">
        <f>'2 SERVICES'!F274</f>
        <v>0</v>
      </c>
      <c r="J264" s="392">
        <f>'2 SERVICES'!G274</f>
        <v>0</v>
      </c>
      <c r="K264" s="432" t="str">
        <f t="shared" si="4"/>
        <v>No</v>
      </c>
    </row>
    <row r="265" spans="1:11" ht="15" customHeight="1" x14ac:dyDescent="0.25">
      <c r="A265" s="378">
        <f>'2 SERVICES'!A275</f>
        <v>0</v>
      </c>
      <c r="B265" s="379">
        <f>'2 SERVICES'!B275</f>
        <v>0</v>
      </c>
      <c r="C265" s="388"/>
      <c r="D265" s="389"/>
      <c r="E265" s="394"/>
      <c r="F265" s="390">
        <f>'2 SERVICES'!C275</f>
        <v>0</v>
      </c>
      <c r="G265" s="391">
        <f>'2 SERVICES'!D275</f>
        <v>0</v>
      </c>
      <c r="H265" s="391">
        <f>'2 SERVICES'!E275</f>
        <v>0</v>
      </c>
      <c r="I265" s="391">
        <f>'2 SERVICES'!F275</f>
        <v>0</v>
      </c>
      <c r="J265" s="392">
        <f>'2 SERVICES'!G275</f>
        <v>0</v>
      </c>
      <c r="K265" s="432" t="str">
        <f t="shared" si="4"/>
        <v>No</v>
      </c>
    </row>
    <row r="266" spans="1:11" ht="15" customHeight="1" x14ac:dyDescent="0.25">
      <c r="A266" s="378">
        <f>'2 SERVICES'!A276</f>
        <v>0</v>
      </c>
      <c r="B266" s="379">
        <f>'2 SERVICES'!B276</f>
        <v>0</v>
      </c>
      <c r="C266" s="388"/>
      <c r="D266" s="389"/>
      <c r="E266" s="394"/>
      <c r="F266" s="390">
        <f>'2 SERVICES'!C276</f>
        <v>0</v>
      </c>
      <c r="G266" s="391">
        <f>'2 SERVICES'!D276</f>
        <v>0</v>
      </c>
      <c r="H266" s="391">
        <f>'2 SERVICES'!E276</f>
        <v>0</v>
      </c>
      <c r="I266" s="391">
        <f>'2 SERVICES'!F276</f>
        <v>0</v>
      </c>
      <c r="J266" s="392">
        <f>'2 SERVICES'!G276</f>
        <v>0</v>
      </c>
      <c r="K266" s="432" t="str">
        <f t="shared" si="4"/>
        <v>No</v>
      </c>
    </row>
    <row r="267" spans="1:11" ht="15" customHeight="1" x14ac:dyDescent="0.25">
      <c r="A267" s="378">
        <f>'2 SERVICES'!A277</f>
        <v>0</v>
      </c>
      <c r="B267" s="379">
        <f>'2 SERVICES'!B277</f>
        <v>0</v>
      </c>
      <c r="C267" s="388"/>
      <c r="D267" s="389"/>
      <c r="E267" s="394"/>
      <c r="F267" s="390">
        <f>'2 SERVICES'!C277</f>
        <v>0</v>
      </c>
      <c r="G267" s="391">
        <f>'2 SERVICES'!D277</f>
        <v>0</v>
      </c>
      <c r="H267" s="391">
        <f>'2 SERVICES'!E277</f>
        <v>0</v>
      </c>
      <c r="I267" s="391">
        <f>'2 SERVICES'!F277</f>
        <v>0</v>
      </c>
      <c r="J267" s="392">
        <f>'2 SERVICES'!G277</f>
        <v>0</v>
      </c>
      <c r="K267" s="432" t="str">
        <f t="shared" si="4"/>
        <v>No</v>
      </c>
    </row>
    <row r="268" spans="1:11" ht="15" customHeight="1" x14ac:dyDescent="0.25">
      <c r="A268" s="378">
        <f>'2 SERVICES'!A278</f>
        <v>0</v>
      </c>
      <c r="B268" s="379">
        <f>'2 SERVICES'!B278</f>
        <v>0</v>
      </c>
      <c r="C268" s="388"/>
      <c r="D268" s="389"/>
      <c r="E268" s="394"/>
      <c r="F268" s="390">
        <f>'2 SERVICES'!C278</f>
        <v>0</v>
      </c>
      <c r="G268" s="391">
        <f>'2 SERVICES'!D278</f>
        <v>0</v>
      </c>
      <c r="H268" s="391">
        <f>'2 SERVICES'!E278</f>
        <v>0</v>
      </c>
      <c r="I268" s="391">
        <f>'2 SERVICES'!F278</f>
        <v>0</v>
      </c>
      <c r="J268" s="392">
        <f>'2 SERVICES'!G278</f>
        <v>0</v>
      </c>
      <c r="K268" s="432" t="str">
        <f t="shared" si="4"/>
        <v>No</v>
      </c>
    </row>
    <row r="269" spans="1:11" ht="15" customHeight="1" x14ac:dyDescent="0.25">
      <c r="A269" s="378">
        <f>'2 SERVICES'!A279</f>
        <v>0</v>
      </c>
      <c r="B269" s="379">
        <f>'2 SERVICES'!B279</f>
        <v>0</v>
      </c>
      <c r="C269" s="388"/>
      <c r="D269" s="389"/>
      <c r="E269" s="394"/>
      <c r="F269" s="390">
        <f>'2 SERVICES'!C279</f>
        <v>0</v>
      </c>
      <c r="G269" s="391">
        <f>'2 SERVICES'!D279</f>
        <v>0</v>
      </c>
      <c r="H269" s="391">
        <f>'2 SERVICES'!E279</f>
        <v>0</v>
      </c>
      <c r="I269" s="391">
        <f>'2 SERVICES'!F279</f>
        <v>0</v>
      </c>
      <c r="J269" s="392">
        <f>'2 SERVICES'!G279</f>
        <v>0</v>
      </c>
      <c r="K269" s="432" t="str">
        <f t="shared" si="4"/>
        <v>No</v>
      </c>
    </row>
    <row r="270" spans="1:11" ht="15" customHeight="1" x14ac:dyDescent="0.25">
      <c r="A270" s="378">
        <f>'2 SERVICES'!A280</f>
        <v>0</v>
      </c>
      <c r="B270" s="379">
        <f>'2 SERVICES'!B280</f>
        <v>0</v>
      </c>
      <c r="C270" s="388"/>
      <c r="D270" s="389"/>
      <c r="E270" s="394"/>
      <c r="F270" s="390">
        <f>'2 SERVICES'!C280</f>
        <v>0</v>
      </c>
      <c r="G270" s="391">
        <f>'2 SERVICES'!D280</f>
        <v>0</v>
      </c>
      <c r="H270" s="391">
        <f>'2 SERVICES'!E280</f>
        <v>0</v>
      </c>
      <c r="I270" s="391">
        <f>'2 SERVICES'!F280</f>
        <v>0</v>
      </c>
      <c r="J270" s="392">
        <f>'2 SERVICES'!G280</f>
        <v>0</v>
      </c>
      <c r="K270" s="432" t="str">
        <f t="shared" si="4"/>
        <v>No</v>
      </c>
    </row>
    <row r="271" spans="1:11" ht="15" customHeight="1" x14ac:dyDescent="0.25">
      <c r="A271" s="378">
        <f>'2 SERVICES'!A281</f>
        <v>0</v>
      </c>
      <c r="B271" s="379">
        <f>'2 SERVICES'!B281</f>
        <v>0</v>
      </c>
      <c r="C271" s="388"/>
      <c r="D271" s="389"/>
      <c r="E271" s="394"/>
      <c r="F271" s="390">
        <f>'2 SERVICES'!C281</f>
        <v>0</v>
      </c>
      <c r="G271" s="391">
        <f>'2 SERVICES'!D281</f>
        <v>0</v>
      </c>
      <c r="H271" s="391">
        <f>'2 SERVICES'!E281</f>
        <v>0</v>
      </c>
      <c r="I271" s="391">
        <f>'2 SERVICES'!F281</f>
        <v>0</v>
      </c>
      <c r="J271" s="392">
        <f>'2 SERVICES'!G281</f>
        <v>0</v>
      </c>
      <c r="K271" s="432" t="str">
        <f t="shared" si="4"/>
        <v>No</v>
      </c>
    </row>
    <row r="272" spans="1:11" ht="15" customHeight="1" x14ac:dyDescent="0.25">
      <c r="A272" s="378">
        <f>'2 SERVICES'!A282</f>
        <v>0</v>
      </c>
      <c r="B272" s="379">
        <f>'2 SERVICES'!B282</f>
        <v>0</v>
      </c>
      <c r="C272" s="388"/>
      <c r="D272" s="389"/>
      <c r="E272" s="394"/>
      <c r="F272" s="390">
        <f>'2 SERVICES'!C282</f>
        <v>0</v>
      </c>
      <c r="G272" s="391">
        <f>'2 SERVICES'!D282</f>
        <v>0</v>
      </c>
      <c r="H272" s="391">
        <f>'2 SERVICES'!E282</f>
        <v>0</v>
      </c>
      <c r="I272" s="391">
        <f>'2 SERVICES'!F282</f>
        <v>0</v>
      </c>
      <c r="J272" s="392">
        <f>'2 SERVICES'!G282</f>
        <v>0</v>
      </c>
      <c r="K272" s="432" t="str">
        <f t="shared" si="4"/>
        <v>No</v>
      </c>
    </row>
    <row r="273" spans="1:11" ht="15" customHeight="1" x14ac:dyDescent="0.25">
      <c r="A273" s="378">
        <f>'2 SERVICES'!A283</f>
        <v>0</v>
      </c>
      <c r="B273" s="379">
        <f>'2 SERVICES'!B283</f>
        <v>0</v>
      </c>
      <c r="C273" s="388"/>
      <c r="D273" s="389"/>
      <c r="E273" s="394"/>
      <c r="F273" s="390">
        <f>'2 SERVICES'!C283</f>
        <v>0</v>
      </c>
      <c r="G273" s="391">
        <f>'2 SERVICES'!D283</f>
        <v>0</v>
      </c>
      <c r="H273" s="391">
        <f>'2 SERVICES'!E283</f>
        <v>0</v>
      </c>
      <c r="I273" s="391">
        <f>'2 SERVICES'!F283</f>
        <v>0</v>
      </c>
      <c r="J273" s="392">
        <f>'2 SERVICES'!G283</f>
        <v>0</v>
      </c>
      <c r="K273" s="432" t="str">
        <f t="shared" si="4"/>
        <v>No</v>
      </c>
    </row>
    <row r="274" spans="1:11" ht="15" customHeight="1" x14ac:dyDescent="0.25">
      <c r="A274" s="378">
        <f>'2 SERVICES'!A284</f>
        <v>0</v>
      </c>
      <c r="B274" s="379">
        <f>'2 SERVICES'!B284</f>
        <v>0</v>
      </c>
      <c r="C274" s="388"/>
      <c r="D274" s="389"/>
      <c r="E274" s="394"/>
      <c r="F274" s="390">
        <f>'2 SERVICES'!C284</f>
        <v>0</v>
      </c>
      <c r="G274" s="391">
        <f>'2 SERVICES'!D284</f>
        <v>0</v>
      </c>
      <c r="H274" s="391">
        <f>'2 SERVICES'!E284</f>
        <v>0</v>
      </c>
      <c r="I274" s="391">
        <f>'2 SERVICES'!F284</f>
        <v>0</v>
      </c>
      <c r="J274" s="392">
        <f>'2 SERVICES'!G284</f>
        <v>0</v>
      </c>
      <c r="K274" s="432" t="str">
        <f t="shared" si="4"/>
        <v>No</v>
      </c>
    </row>
    <row r="275" spans="1:11" ht="15" customHeight="1" x14ac:dyDescent="0.25">
      <c r="A275" s="378">
        <f>'2 SERVICES'!A285</f>
        <v>0</v>
      </c>
      <c r="B275" s="379">
        <f>'2 SERVICES'!B285</f>
        <v>0</v>
      </c>
      <c r="C275" s="388"/>
      <c r="D275" s="389"/>
      <c r="E275" s="394"/>
      <c r="F275" s="390">
        <f>'2 SERVICES'!C285</f>
        <v>0</v>
      </c>
      <c r="G275" s="391">
        <f>'2 SERVICES'!D285</f>
        <v>0</v>
      </c>
      <c r="H275" s="391">
        <f>'2 SERVICES'!E285</f>
        <v>0</v>
      </c>
      <c r="I275" s="391">
        <f>'2 SERVICES'!F285</f>
        <v>0</v>
      </c>
      <c r="J275" s="392">
        <f>'2 SERVICES'!G285</f>
        <v>0</v>
      </c>
      <c r="K275" s="432" t="str">
        <f t="shared" si="4"/>
        <v>No</v>
      </c>
    </row>
    <row r="276" spans="1:11" ht="15" customHeight="1" x14ac:dyDescent="0.25">
      <c r="A276" s="378">
        <f>'2 SERVICES'!A286</f>
        <v>0</v>
      </c>
      <c r="B276" s="379">
        <f>'2 SERVICES'!B286</f>
        <v>0</v>
      </c>
      <c r="C276" s="388"/>
      <c r="D276" s="389"/>
      <c r="E276" s="394"/>
      <c r="F276" s="390">
        <f>'2 SERVICES'!C286</f>
        <v>0</v>
      </c>
      <c r="G276" s="391">
        <f>'2 SERVICES'!D286</f>
        <v>0</v>
      </c>
      <c r="H276" s="391">
        <f>'2 SERVICES'!E286</f>
        <v>0</v>
      </c>
      <c r="I276" s="391">
        <f>'2 SERVICES'!F286</f>
        <v>0</v>
      </c>
      <c r="J276" s="392">
        <f>'2 SERVICES'!G286</f>
        <v>0</v>
      </c>
      <c r="K276" s="432" t="str">
        <f t="shared" si="4"/>
        <v>No</v>
      </c>
    </row>
    <row r="277" spans="1:11" ht="15" customHeight="1" x14ac:dyDescent="0.25">
      <c r="A277" s="378">
        <f>'2 SERVICES'!A287</f>
        <v>0</v>
      </c>
      <c r="B277" s="379">
        <f>'2 SERVICES'!B287</f>
        <v>0</v>
      </c>
      <c r="C277" s="388"/>
      <c r="D277" s="389"/>
      <c r="E277" s="394"/>
      <c r="F277" s="390">
        <f>'2 SERVICES'!C287</f>
        <v>0</v>
      </c>
      <c r="G277" s="391">
        <f>'2 SERVICES'!D287</f>
        <v>0</v>
      </c>
      <c r="H277" s="391">
        <f>'2 SERVICES'!E287</f>
        <v>0</v>
      </c>
      <c r="I277" s="391">
        <f>'2 SERVICES'!F287</f>
        <v>0</v>
      </c>
      <c r="J277" s="392">
        <f>'2 SERVICES'!G287</f>
        <v>0</v>
      </c>
      <c r="K277" s="432" t="str">
        <f t="shared" si="4"/>
        <v>No</v>
      </c>
    </row>
    <row r="278" spans="1:11" ht="15" customHeight="1" x14ac:dyDescent="0.25">
      <c r="A278" s="378">
        <f>'2 SERVICES'!A288</f>
        <v>0</v>
      </c>
      <c r="B278" s="379">
        <f>'2 SERVICES'!B288</f>
        <v>0</v>
      </c>
      <c r="C278" s="388"/>
      <c r="D278" s="389"/>
      <c r="E278" s="394"/>
      <c r="F278" s="390">
        <f>'2 SERVICES'!C288</f>
        <v>0</v>
      </c>
      <c r="G278" s="391">
        <f>'2 SERVICES'!D288</f>
        <v>0</v>
      </c>
      <c r="H278" s="391">
        <f>'2 SERVICES'!E288</f>
        <v>0</v>
      </c>
      <c r="I278" s="391">
        <f>'2 SERVICES'!F288</f>
        <v>0</v>
      </c>
      <c r="J278" s="392">
        <f>'2 SERVICES'!G288</f>
        <v>0</v>
      </c>
      <c r="K278" s="432" t="str">
        <f t="shared" si="4"/>
        <v>No</v>
      </c>
    </row>
    <row r="279" spans="1:11" ht="15" customHeight="1" x14ac:dyDescent="0.25">
      <c r="A279" s="378">
        <f>'2 SERVICES'!A289</f>
        <v>0</v>
      </c>
      <c r="B279" s="379">
        <f>'2 SERVICES'!B289</f>
        <v>0</v>
      </c>
      <c r="C279" s="388"/>
      <c r="D279" s="389"/>
      <c r="E279" s="394"/>
      <c r="F279" s="390">
        <f>'2 SERVICES'!C289</f>
        <v>0</v>
      </c>
      <c r="G279" s="391">
        <f>'2 SERVICES'!D289</f>
        <v>0</v>
      </c>
      <c r="H279" s="391">
        <f>'2 SERVICES'!E289</f>
        <v>0</v>
      </c>
      <c r="I279" s="391">
        <f>'2 SERVICES'!F289</f>
        <v>0</v>
      </c>
      <c r="J279" s="392">
        <f>'2 SERVICES'!G289</f>
        <v>0</v>
      </c>
      <c r="K279" s="432" t="str">
        <f t="shared" si="4"/>
        <v>No</v>
      </c>
    </row>
    <row r="280" spans="1:11" ht="15" customHeight="1" x14ac:dyDescent="0.25">
      <c r="A280" s="378">
        <f>'2 SERVICES'!A290</f>
        <v>0</v>
      </c>
      <c r="B280" s="379">
        <f>'2 SERVICES'!B290</f>
        <v>0</v>
      </c>
      <c r="C280" s="388"/>
      <c r="D280" s="389"/>
      <c r="E280" s="394"/>
      <c r="F280" s="390">
        <f>'2 SERVICES'!C290</f>
        <v>0</v>
      </c>
      <c r="G280" s="391">
        <f>'2 SERVICES'!D290</f>
        <v>0</v>
      </c>
      <c r="H280" s="391">
        <f>'2 SERVICES'!E290</f>
        <v>0</v>
      </c>
      <c r="I280" s="391">
        <f>'2 SERVICES'!F290</f>
        <v>0</v>
      </c>
      <c r="J280" s="392">
        <f>'2 SERVICES'!G290</f>
        <v>0</v>
      </c>
      <c r="K280" s="432" t="str">
        <f t="shared" si="4"/>
        <v>No</v>
      </c>
    </row>
    <row r="281" spans="1:11" ht="15" customHeight="1" x14ac:dyDescent="0.25">
      <c r="A281" s="378">
        <f>'2 SERVICES'!A291</f>
        <v>0</v>
      </c>
      <c r="B281" s="379">
        <f>'2 SERVICES'!B291</f>
        <v>0</v>
      </c>
      <c r="C281" s="388"/>
      <c r="D281" s="389"/>
      <c r="E281" s="394"/>
      <c r="F281" s="390">
        <f>'2 SERVICES'!C291</f>
        <v>0</v>
      </c>
      <c r="G281" s="391">
        <f>'2 SERVICES'!D291</f>
        <v>0</v>
      </c>
      <c r="H281" s="391">
        <f>'2 SERVICES'!E291</f>
        <v>0</v>
      </c>
      <c r="I281" s="391">
        <f>'2 SERVICES'!F291</f>
        <v>0</v>
      </c>
      <c r="J281" s="392">
        <f>'2 SERVICES'!G291</f>
        <v>0</v>
      </c>
      <c r="K281" s="432" t="str">
        <f t="shared" si="4"/>
        <v>No</v>
      </c>
    </row>
    <row r="282" spans="1:11" ht="15" customHeight="1" x14ac:dyDescent="0.25">
      <c r="A282" s="378">
        <f>'2 SERVICES'!A292</f>
        <v>0</v>
      </c>
      <c r="B282" s="379">
        <f>'2 SERVICES'!B292</f>
        <v>0</v>
      </c>
      <c r="C282" s="388"/>
      <c r="D282" s="389"/>
      <c r="E282" s="394"/>
      <c r="F282" s="390">
        <f>'2 SERVICES'!C292</f>
        <v>0</v>
      </c>
      <c r="G282" s="391">
        <f>'2 SERVICES'!D292</f>
        <v>0</v>
      </c>
      <c r="H282" s="391">
        <f>'2 SERVICES'!E292</f>
        <v>0</v>
      </c>
      <c r="I282" s="391">
        <f>'2 SERVICES'!F292</f>
        <v>0</v>
      </c>
      <c r="J282" s="392">
        <f>'2 SERVICES'!G292</f>
        <v>0</v>
      </c>
      <c r="K282" s="432" t="str">
        <f t="shared" si="4"/>
        <v>No</v>
      </c>
    </row>
    <row r="283" spans="1:11" ht="15" customHeight="1" x14ac:dyDescent="0.25">
      <c r="A283" s="378">
        <f>'2 SERVICES'!A293</f>
        <v>0</v>
      </c>
      <c r="B283" s="379">
        <f>'2 SERVICES'!B293</f>
        <v>0</v>
      </c>
      <c r="C283" s="388"/>
      <c r="D283" s="389"/>
      <c r="E283" s="394"/>
      <c r="F283" s="390">
        <f>'2 SERVICES'!C293</f>
        <v>0</v>
      </c>
      <c r="G283" s="391">
        <f>'2 SERVICES'!D293</f>
        <v>0</v>
      </c>
      <c r="H283" s="391">
        <f>'2 SERVICES'!E293</f>
        <v>0</v>
      </c>
      <c r="I283" s="391">
        <f>'2 SERVICES'!F293</f>
        <v>0</v>
      </c>
      <c r="J283" s="392">
        <f>'2 SERVICES'!G293</f>
        <v>0</v>
      </c>
      <c r="K283" s="432" t="str">
        <f t="shared" si="4"/>
        <v>No</v>
      </c>
    </row>
    <row r="284" spans="1:11" ht="15" customHeight="1" x14ac:dyDescent="0.25">
      <c r="A284" s="378">
        <f>'2 SERVICES'!A294</f>
        <v>0</v>
      </c>
      <c r="B284" s="379">
        <f>'2 SERVICES'!B294</f>
        <v>0</v>
      </c>
      <c r="C284" s="388"/>
      <c r="D284" s="389"/>
      <c r="E284" s="394"/>
      <c r="F284" s="390">
        <f>'2 SERVICES'!C294</f>
        <v>0</v>
      </c>
      <c r="G284" s="391">
        <f>'2 SERVICES'!D294</f>
        <v>0</v>
      </c>
      <c r="H284" s="391">
        <f>'2 SERVICES'!E294</f>
        <v>0</v>
      </c>
      <c r="I284" s="391">
        <f>'2 SERVICES'!F294</f>
        <v>0</v>
      </c>
      <c r="J284" s="392">
        <f>'2 SERVICES'!G294</f>
        <v>0</v>
      </c>
      <c r="K284" s="432" t="str">
        <f t="shared" si="4"/>
        <v>No</v>
      </c>
    </row>
    <row r="285" spans="1:11" ht="15" customHeight="1" x14ac:dyDescent="0.25">
      <c r="A285" s="378">
        <f>'2 SERVICES'!A295</f>
        <v>0</v>
      </c>
      <c r="B285" s="379">
        <f>'2 SERVICES'!B295</f>
        <v>0</v>
      </c>
      <c r="C285" s="388"/>
      <c r="D285" s="389"/>
      <c r="E285" s="394"/>
      <c r="F285" s="390">
        <f>'2 SERVICES'!C295</f>
        <v>0</v>
      </c>
      <c r="G285" s="391">
        <f>'2 SERVICES'!D295</f>
        <v>0</v>
      </c>
      <c r="H285" s="391">
        <f>'2 SERVICES'!E295</f>
        <v>0</v>
      </c>
      <c r="I285" s="391">
        <f>'2 SERVICES'!F295</f>
        <v>0</v>
      </c>
      <c r="J285" s="392">
        <f>'2 SERVICES'!G295</f>
        <v>0</v>
      </c>
      <c r="K285" s="432" t="str">
        <f t="shared" si="4"/>
        <v>No</v>
      </c>
    </row>
    <row r="286" spans="1:11" ht="15" customHeight="1" x14ac:dyDescent="0.25">
      <c r="A286" s="378">
        <f>'2 SERVICES'!A296</f>
        <v>0</v>
      </c>
      <c r="B286" s="379">
        <f>'2 SERVICES'!B296</f>
        <v>0</v>
      </c>
      <c r="C286" s="388"/>
      <c r="D286" s="389"/>
      <c r="E286" s="394"/>
      <c r="F286" s="390">
        <f>'2 SERVICES'!C296</f>
        <v>0</v>
      </c>
      <c r="G286" s="391">
        <f>'2 SERVICES'!D296</f>
        <v>0</v>
      </c>
      <c r="H286" s="391">
        <f>'2 SERVICES'!E296</f>
        <v>0</v>
      </c>
      <c r="I286" s="391">
        <f>'2 SERVICES'!F296</f>
        <v>0</v>
      </c>
      <c r="J286" s="392">
        <f>'2 SERVICES'!G296</f>
        <v>0</v>
      </c>
      <c r="K286" s="432" t="str">
        <f t="shared" si="4"/>
        <v>No</v>
      </c>
    </row>
    <row r="287" spans="1:11" ht="15" customHeight="1" x14ac:dyDescent="0.25">
      <c r="A287" s="378">
        <f>'2 SERVICES'!A297</f>
        <v>0</v>
      </c>
      <c r="B287" s="379">
        <f>'2 SERVICES'!B297</f>
        <v>0</v>
      </c>
      <c r="C287" s="388"/>
      <c r="D287" s="389"/>
      <c r="E287" s="394"/>
      <c r="F287" s="390">
        <f>'2 SERVICES'!C297</f>
        <v>0</v>
      </c>
      <c r="G287" s="391">
        <f>'2 SERVICES'!D297</f>
        <v>0</v>
      </c>
      <c r="H287" s="391">
        <f>'2 SERVICES'!E297</f>
        <v>0</v>
      </c>
      <c r="I287" s="391">
        <f>'2 SERVICES'!F297</f>
        <v>0</v>
      </c>
      <c r="J287" s="392">
        <f>'2 SERVICES'!G297</f>
        <v>0</v>
      </c>
      <c r="K287" s="432" t="str">
        <f t="shared" si="4"/>
        <v>No</v>
      </c>
    </row>
    <row r="288" spans="1:11" ht="15" customHeight="1" x14ac:dyDescent="0.25">
      <c r="A288" s="378">
        <f>'2 SERVICES'!A298</f>
        <v>0</v>
      </c>
      <c r="B288" s="379">
        <f>'2 SERVICES'!B298</f>
        <v>0</v>
      </c>
      <c r="C288" s="388"/>
      <c r="D288" s="389"/>
      <c r="E288" s="394"/>
      <c r="F288" s="390">
        <f>'2 SERVICES'!C298</f>
        <v>0</v>
      </c>
      <c r="G288" s="391">
        <f>'2 SERVICES'!D298</f>
        <v>0</v>
      </c>
      <c r="H288" s="391">
        <f>'2 SERVICES'!E298</f>
        <v>0</v>
      </c>
      <c r="I288" s="391">
        <f>'2 SERVICES'!F298</f>
        <v>0</v>
      </c>
      <c r="J288" s="392">
        <f>'2 SERVICES'!G298</f>
        <v>0</v>
      </c>
      <c r="K288" s="432" t="str">
        <f t="shared" si="4"/>
        <v>No</v>
      </c>
    </row>
    <row r="289" spans="1:11" ht="15" customHeight="1" x14ac:dyDescent="0.25">
      <c r="A289" s="378">
        <f>'2 SERVICES'!A299</f>
        <v>0</v>
      </c>
      <c r="B289" s="379">
        <f>'2 SERVICES'!B299</f>
        <v>0</v>
      </c>
      <c r="C289" s="388"/>
      <c r="D289" s="389"/>
      <c r="E289" s="394"/>
      <c r="F289" s="390">
        <f>'2 SERVICES'!C299</f>
        <v>0</v>
      </c>
      <c r="G289" s="391">
        <f>'2 SERVICES'!D299</f>
        <v>0</v>
      </c>
      <c r="H289" s="391">
        <f>'2 SERVICES'!E299</f>
        <v>0</v>
      </c>
      <c r="I289" s="391">
        <f>'2 SERVICES'!F299</f>
        <v>0</v>
      </c>
      <c r="J289" s="392">
        <f>'2 SERVICES'!G299</f>
        <v>0</v>
      </c>
      <c r="K289" s="432" t="str">
        <f t="shared" si="4"/>
        <v>No</v>
      </c>
    </row>
    <row r="290" spans="1:11" ht="15" customHeight="1" x14ac:dyDescent="0.25">
      <c r="A290" s="378">
        <f>'2 SERVICES'!A300</f>
        <v>0</v>
      </c>
      <c r="B290" s="379">
        <f>'2 SERVICES'!B300</f>
        <v>0</v>
      </c>
      <c r="C290" s="388"/>
      <c r="D290" s="389"/>
      <c r="E290" s="394"/>
      <c r="F290" s="390">
        <f>'2 SERVICES'!C300</f>
        <v>0</v>
      </c>
      <c r="G290" s="391">
        <f>'2 SERVICES'!D300</f>
        <v>0</v>
      </c>
      <c r="H290" s="391">
        <f>'2 SERVICES'!E300</f>
        <v>0</v>
      </c>
      <c r="I290" s="391">
        <f>'2 SERVICES'!F300</f>
        <v>0</v>
      </c>
      <c r="J290" s="392">
        <f>'2 SERVICES'!G300</f>
        <v>0</v>
      </c>
      <c r="K290" s="432" t="str">
        <f t="shared" si="4"/>
        <v>No</v>
      </c>
    </row>
    <row r="291" spans="1:11" ht="15" customHeight="1" x14ac:dyDescent="0.25">
      <c r="A291" s="378">
        <f>'2 SERVICES'!A301</f>
        <v>0</v>
      </c>
      <c r="B291" s="379">
        <f>'2 SERVICES'!B301</f>
        <v>0</v>
      </c>
      <c r="C291" s="388"/>
      <c r="D291" s="389"/>
      <c r="E291" s="394"/>
      <c r="F291" s="390">
        <f>'2 SERVICES'!C301</f>
        <v>0</v>
      </c>
      <c r="G291" s="391">
        <f>'2 SERVICES'!D301</f>
        <v>0</v>
      </c>
      <c r="H291" s="391">
        <f>'2 SERVICES'!E301</f>
        <v>0</v>
      </c>
      <c r="I291" s="391">
        <f>'2 SERVICES'!F301</f>
        <v>0</v>
      </c>
      <c r="J291" s="392">
        <f>'2 SERVICES'!G301</f>
        <v>0</v>
      </c>
      <c r="K291" s="432" t="str">
        <f t="shared" si="4"/>
        <v>No</v>
      </c>
    </row>
    <row r="292" spans="1:11" ht="15" customHeight="1" x14ac:dyDescent="0.25">
      <c r="A292" s="378">
        <f>'2 SERVICES'!A302</f>
        <v>0</v>
      </c>
      <c r="B292" s="379">
        <f>'2 SERVICES'!B302</f>
        <v>0</v>
      </c>
      <c r="C292" s="388"/>
      <c r="D292" s="389"/>
      <c r="E292" s="394"/>
      <c r="F292" s="390">
        <f>'2 SERVICES'!C302</f>
        <v>0</v>
      </c>
      <c r="G292" s="391">
        <f>'2 SERVICES'!D302</f>
        <v>0</v>
      </c>
      <c r="H292" s="391">
        <f>'2 SERVICES'!E302</f>
        <v>0</v>
      </c>
      <c r="I292" s="391">
        <f>'2 SERVICES'!F302</f>
        <v>0</v>
      </c>
      <c r="J292" s="392">
        <f>'2 SERVICES'!G302</f>
        <v>0</v>
      </c>
      <c r="K292" s="432" t="str">
        <f t="shared" si="4"/>
        <v>No</v>
      </c>
    </row>
    <row r="293" spans="1:11" ht="15" customHeight="1" x14ac:dyDescent="0.25">
      <c r="A293" s="378">
        <f>'2 SERVICES'!A303</f>
        <v>0</v>
      </c>
      <c r="B293" s="379">
        <f>'2 SERVICES'!B303</f>
        <v>0</v>
      </c>
      <c r="C293" s="388"/>
      <c r="D293" s="389"/>
      <c r="E293" s="394"/>
      <c r="F293" s="390">
        <f>'2 SERVICES'!C303</f>
        <v>0</v>
      </c>
      <c r="G293" s="391">
        <f>'2 SERVICES'!D303</f>
        <v>0</v>
      </c>
      <c r="H293" s="391">
        <f>'2 SERVICES'!E303</f>
        <v>0</v>
      </c>
      <c r="I293" s="391">
        <f>'2 SERVICES'!F303</f>
        <v>0</v>
      </c>
      <c r="J293" s="392">
        <f>'2 SERVICES'!G303</f>
        <v>0</v>
      </c>
      <c r="K293" s="432" t="str">
        <f t="shared" si="4"/>
        <v>No</v>
      </c>
    </row>
    <row r="294" spans="1:11" ht="15" customHeight="1" x14ac:dyDescent="0.25">
      <c r="A294" s="378">
        <f>'2 SERVICES'!A304</f>
        <v>0</v>
      </c>
      <c r="B294" s="379">
        <f>'2 SERVICES'!B304</f>
        <v>0</v>
      </c>
      <c r="C294" s="388"/>
      <c r="D294" s="389"/>
      <c r="E294" s="394"/>
      <c r="F294" s="390">
        <f>'2 SERVICES'!C304</f>
        <v>0</v>
      </c>
      <c r="G294" s="391">
        <f>'2 SERVICES'!D304</f>
        <v>0</v>
      </c>
      <c r="H294" s="391">
        <f>'2 SERVICES'!E304</f>
        <v>0</v>
      </c>
      <c r="I294" s="391">
        <f>'2 SERVICES'!F304</f>
        <v>0</v>
      </c>
      <c r="J294" s="392">
        <f>'2 SERVICES'!G304</f>
        <v>0</v>
      </c>
      <c r="K294" s="432" t="str">
        <f t="shared" si="4"/>
        <v>No</v>
      </c>
    </row>
    <row r="295" spans="1:11" ht="15" customHeight="1" x14ac:dyDescent="0.25">
      <c r="A295" s="378">
        <f>'2 SERVICES'!A305</f>
        <v>0</v>
      </c>
      <c r="B295" s="379">
        <f>'2 SERVICES'!B305</f>
        <v>0</v>
      </c>
      <c r="C295" s="388"/>
      <c r="D295" s="389"/>
      <c r="E295" s="394"/>
      <c r="F295" s="390">
        <f>'2 SERVICES'!C305</f>
        <v>0</v>
      </c>
      <c r="G295" s="391">
        <f>'2 SERVICES'!D305</f>
        <v>0</v>
      </c>
      <c r="H295" s="391">
        <f>'2 SERVICES'!E305</f>
        <v>0</v>
      </c>
      <c r="I295" s="391">
        <f>'2 SERVICES'!F305</f>
        <v>0</v>
      </c>
      <c r="J295" s="392">
        <f>'2 SERVICES'!G305</f>
        <v>0</v>
      </c>
      <c r="K295" s="432" t="str">
        <f t="shared" si="4"/>
        <v>No</v>
      </c>
    </row>
    <row r="296" spans="1:11" ht="15" customHeight="1" x14ac:dyDescent="0.25">
      <c r="A296" s="378">
        <f>'2 SERVICES'!A306</f>
        <v>0</v>
      </c>
      <c r="B296" s="379">
        <f>'2 SERVICES'!B306</f>
        <v>0</v>
      </c>
      <c r="C296" s="388"/>
      <c r="D296" s="389"/>
      <c r="E296" s="394"/>
      <c r="F296" s="390">
        <f>'2 SERVICES'!C306</f>
        <v>0</v>
      </c>
      <c r="G296" s="391">
        <f>'2 SERVICES'!D306</f>
        <v>0</v>
      </c>
      <c r="H296" s="391">
        <f>'2 SERVICES'!E306</f>
        <v>0</v>
      </c>
      <c r="I296" s="391">
        <f>'2 SERVICES'!F306</f>
        <v>0</v>
      </c>
      <c r="J296" s="392">
        <f>'2 SERVICES'!G306</f>
        <v>0</v>
      </c>
      <c r="K296" s="432" t="str">
        <f t="shared" si="4"/>
        <v>No</v>
      </c>
    </row>
    <row r="297" spans="1:11" ht="15" customHeight="1" x14ac:dyDescent="0.25">
      <c r="A297" s="378">
        <f>'2 SERVICES'!A307</f>
        <v>0</v>
      </c>
      <c r="B297" s="379">
        <f>'2 SERVICES'!B307</f>
        <v>0</v>
      </c>
      <c r="C297" s="388"/>
      <c r="D297" s="389"/>
      <c r="E297" s="394"/>
      <c r="F297" s="390">
        <f>'2 SERVICES'!C307</f>
        <v>0</v>
      </c>
      <c r="G297" s="391">
        <f>'2 SERVICES'!D307</f>
        <v>0</v>
      </c>
      <c r="H297" s="391">
        <f>'2 SERVICES'!E307</f>
        <v>0</v>
      </c>
      <c r="I297" s="391">
        <f>'2 SERVICES'!F307</f>
        <v>0</v>
      </c>
      <c r="J297" s="392">
        <f>'2 SERVICES'!G307</f>
        <v>0</v>
      </c>
      <c r="K297" s="432" t="str">
        <f t="shared" si="4"/>
        <v>No</v>
      </c>
    </row>
    <row r="298" spans="1:11" ht="15" customHeight="1" x14ac:dyDescent="0.25">
      <c r="A298" s="378">
        <f>'2 SERVICES'!A308</f>
        <v>0</v>
      </c>
      <c r="B298" s="379">
        <f>'2 SERVICES'!B308</f>
        <v>0</v>
      </c>
      <c r="C298" s="388"/>
      <c r="D298" s="389"/>
      <c r="E298" s="394"/>
      <c r="F298" s="390">
        <f>'2 SERVICES'!C308</f>
        <v>0</v>
      </c>
      <c r="G298" s="391">
        <f>'2 SERVICES'!D308</f>
        <v>0</v>
      </c>
      <c r="H298" s="391">
        <f>'2 SERVICES'!E308</f>
        <v>0</v>
      </c>
      <c r="I298" s="391">
        <f>'2 SERVICES'!F308</f>
        <v>0</v>
      </c>
      <c r="J298" s="392">
        <f>'2 SERVICES'!G308</f>
        <v>0</v>
      </c>
      <c r="K298" s="432" t="str">
        <f t="shared" si="4"/>
        <v>No</v>
      </c>
    </row>
    <row r="299" spans="1:11" ht="15" customHeight="1" x14ac:dyDescent="0.25">
      <c r="A299" s="378">
        <f>'2 SERVICES'!A309</f>
        <v>0</v>
      </c>
      <c r="B299" s="379">
        <f>'2 SERVICES'!B309</f>
        <v>0</v>
      </c>
      <c r="C299" s="388"/>
      <c r="D299" s="389"/>
      <c r="E299" s="394"/>
      <c r="F299" s="390">
        <f>'2 SERVICES'!C309</f>
        <v>0</v>
      </c>
      <c r="G299" s="391">
        <f>'2 SERVICES'!D309</f>
        <v>0</v>
      </c>
      <c r="H299" s="391">
        <f>'2 SERVICES'!E309</f>
        <v>0</v>
      </c>
      <c r="I299" s="391">
        <f>'2 SERVICES'!F309</f>
        <v>0</v>
      </c>
      <c r="J299" s="392">
        <f>'2 SERVICES'!G309</f>
        <v>0</v>
      </c>
      <c r="K299" s="432" t="str">
        <f t="shared" si="4"/>
        <v>No</v>
      </c>
    </row>
    <row r="300" spans="1:11" ht="15" customHeight="1" x14ac:dyDescent="0.25">
      <c r="A300" s="378">
        <f>'2 SERVICES'!A310</f>
        <v>0</v>
      </c>
      <c r="B300" s="379">
        <f>'2 SERVICES'!B310</f>
        <v>0</v>
      </c>
      <c r="C300" s="388"/>
      <c r="D300" s="389"/>
      <c r="E300" s="394"/>
      <c r="F300" s="390">
        <f>'2 SERVICES'!C310</f>
        <v>0</v>
      </c>
      <c r="G300" s="391">
        <f>'2 SERVICES'!D310</f>
        <v>0</v>
      </c>
      <c r="H300" s="391">
        <f>'2 SERVICES'!E310</f>
        <v>0</v>
      </c>
      <c r="I300" s="391">
        <f>'2 SERVICES'!F310</f>
        <v>0</v>
      </c>
      <c r="J300" s="392">
        <f>'2 SERVICES'!G310</f>
        <v>0</v>
      </c>
      <c r="K300" s="432" t="str">
        <f t="shared" si="4"/>
        <v>No</v>
      </c>
    </row>
    <row r="301" spans="1:11" ht="15" customHeight="1" x14ac:dyDescent="0.25">
      <c r="A301" s="378">
        <f>'2 SERVICES'!A311</f>
        <v>0</v>
      </c>
      <c r="B301" s="379">
        <f>'2 SERVICES'!B311</f>
        <v>0</v>
      </c>
      <c r="C301" s="388"/>
      <c r="D301" s="389"/>
      <c r="E301" s="394"/>
      <c r="F301" s="390">
        <f>'2 SERVICES'!C311</f>
        <v>0</v>
      </c>
      <c r="G301" s="391">
        <f>'2 SERVICES'!D311</f>
        <v>0</v>
      </c>
      <c r="H301" s="391">
        <f>'2 SERVICES'!E311</f>
        <v>0</v>
      </c>
      <c r="I301" s="391">
        <f>'2 SERVICES'!F311</f>
        <v>0</v>
      </c>
      <c r="J301" s="392">
        <f>'2 SERVICES'!G311</f>
        <v>0</v>
      </c>
      <c r="K301" s="432" t="str">
        <f t="shared" si="4"/>
        <v>No</v>
      </c>
    </row>
    <row r="302" spans="1:11" ht="15" customHeight="1" x14ac:dyDescent="0.25">
      <c r="A302" s="378">
        <f>'2 SERVICES'!A312</f>
        <v>0</v>
      </c>
      <c r="B302" s="379">
        <f>'2 SERVICES'!B312</f>
        <v>0</v>
      </c>
      <c r="C302" s="388"/>
      <c r="D302" s="389"/>
      <c r="E302" s="394"/>
      <c r="F302" s="390">
        <f>'2 SERVICES'!C312</f>
        <v>0</v>
      </c>
      <c r="G302" s="391">
        <f>'2 SERVICES'!D312</f>
        <v>0</v>
      </c>
      <c r="H302" s="391">
        <f>'2 SERVICES'!E312</f>
        <v>0</v>
      </c>
      <c r="I302" s="391">
        <f>'2 SERVICES'!F312</f>
        <v>0</v>
      </c>
      <c r="J302" s="392">
        <f>'2 SERVICES'!G312</f>
        <v>0</v>
      </c>
      <c r="K302" s="432" t="str">
        <f t="shared" si="4"/>
        <v>No</v>
      </c>
    </row>
    <row r="303" spans="1:11" ht="15" customHeight="1" x14ac:dyDescent="0.25">
      <c r="A303" s="378">
        <f>'2 SERVICES'!A313</f>
        <v>0</v>
      </c>
      <c r="B303" s="379">
        <f>'2 SERVICES'!B313</f>
        <v>0</v>
      </c>
      <c r="C303" s="388"/>
      <c r="D303" s="389"/>
      <c r="E303" s="394"/>
      <c r="F303" s="390">
        <f>'2 SERVICES'!C313</f>
        <v>0</v>
      </c>
      <c r="G303" s="391">
        <f>'2 SERVICES'!D313</f>
        <v>0</v>
      </c>
      <c r="H303" s="391">
        <f>'2 SERVICES'!E313</f>
        <v>0</v>
      </c>
      <c r="I303" s="391">
        <f>'2 SERVICES'!F313</f>
        <v>0</v>
      </c>
      <c r="J303" s="392">
        <f>'2 SERVICES'!G313</f>
        <v>0</v>
      </c>
      <c r="K303" s="432" t="str">
        <f t="shared" si="4"/>
        <v>No</v>
      </c>
    </row>
    <row r="304" spans="1:11" ht="15" customHeight="1" x14ac:dyDescent="0.25">
      <c r="A304" s="378">
        <f>'2 SERVICES'!A314</f>
        <v>0</v>
      </c>
      <c r="B304" s="379">
        <f>'2 SERVICES'!B314</f>
        <v>0</v>
      </c>
      <c r="C304" s="388"/>
      <c r="D304" s="389"/>
      <c r="E304" s="394"/>
      <c r="F304" s="390">
        <f>'2 SERVICES'!C314</f>
        <v>0</v>
      </c>
      <c r="G304" s="391">
        <f>'2 SERVICES'!D314</f>
        <v>0</v>
      </c>
      <c r="H304" s="391">
        <f>'2 SERVICES'!E314</f>
        <v>0</v>
      </c>
      <c r="I304" s="391">
        <f>'2 SERVICES'!F314</f>
        <v>0</v>
      </c>
      <c r="J304" s="392">
        <f>'2 SERVICES'!G314</f>
        <v>0</v>
      </c>
      <c r="K304" s="432" t="str">
        <f t="shared" si="4"/>
        <v>No</v>
      </c>
    </row>
    <row r="305" spans="1:11" ht="15" customHeight="1" x14ac:dyDescent="0.25">
      <c r="A305" s="378">
        <f>'2 SERVICES'!A315</f>
        <v>0</v>
      </c>
      <c r="B305" s="379">
        <f>'2 SERVICES'!B315</f>
        <v>0</v>
      </c>
      <c r="C305" s="388"/>
      <c r="D305" s="389"/>
      <c r="E305" s="394"/>
      <c r="F305" s="390">
        <f>'2 SERVICES'!C315</f>
        <v>0</v>
      </c>
      <c r="G305" s="391">
        <f>'2 SERVICES'!D315</f>
        <v>0</v>
      </c>
      <c r="H305" s="391">
        <f>'2 SERVICES'!E315</f>
        <v>0</v>
      </c>
      <c r="I305" s="391">
        <f>'2 SERVICES'!F315</f>
        <v>0</v>
      </c>
      <c r="J305" s="392">
        <f>'2 SERVICES'!G315</f>
        <v>0</v>
      </c>
      <c r="K305" s="432" t="str">
        <f t="shared" si="4"/>
        <v>No</v>
      </c>
    </row>
    <row r="306" spans="1:11" ht="15" customHeight="1" x14ac:dyDescent="0.25">
      <c r="A306" s="378">
        <f>'2 SERVICES'!A316</f>
        <v>0</v>
      </c>
      <c r="B306" s="379">
        <f>'2 SERVICES'!B316</f>
        <v>0</v>
      </c>
      <c r="C306" s="388"/>
      <c r="D306" s="389"/>
      <c r="E306" s="394"/>
      <c r="F306" s="390">
        <f>'2 SERVICES'!C316</f>
        <v>0</v>
      </c>
      <c r="G306" s="391">
        <f>'2 SERVICES'!D316</f>
        <v>0</v>
      </c>
      <c r="H306" s="391">
        <f>'2 SERVICES'!E316</f>
        <v>0</v>
      </c>
      <c r="I306" s="391">
        <f>'2 SERVICES'!F316</f>
        <v>0</v>
      </c>
      <c r="J306" s="392">
        <f>'2 SERVICES'!G316</f>
        <v>0</v>
      </c>
      <c r="K306" s="432" t="str">
        <f t="shared" si="4"/>
        <v>No</v>
      </c>
    </row>
    <row r="307" spans="1:11" ht="15" customHeight="1" x14ac:dyDescent="0.25">
      <c r="A307" s="378">
        <f>'2 SERVICES'!A317</f>
        <v>0</v>
      </c>
      <c r="B307" s="379">
        <f>'2 SERVICES'!B317</f>
        <v>0</v>
      </c>
      <c r="C307" s="388"/>
      <c r="D307" s="389"/>
      <c r="E307" s="394"/>
      <c r="F307" s="390">
        <f>'2 SERVICES'!C317</f>
        <v>0</v>
      </c>
      <c r="G307" s="391">
        <f>'2 SERVICES'!D317</f>
        <v>0</v>
      </c>
      <c r="H307" s="391">
        <f>'2 SERVICES'!E317</f>
        <v>0</v>
      </c>
      <c r="I307" s="391">
        <f>'2 SERVICES'!F317</f>
        <v>0</v>
      </c>
      <c r="J307" s="392">
        <f>'2 SERVICES'!G317</f>
        <v>0</v>
      </c>
      <c r="K307" s="432" t="str">
        <f t="shared" si="4"/>
        <v>No</v>
      </c>
    </row>
    <row r="308" spans="1:11" ht="15" customHeight="1" x14ac:dyDescent="0.25">
      <c r="A308" s="378">
        <f>'2 SERVICES'!A318</f>
        <v>0</v>
      </c>
      <c r="B308" s="379">
        <f>'2 SERVICES'!B318</f>
        <v>0</v>
      </c>
      <c r="C308" s="388"/>
      <c r="D308" s="389"/>
      <c r="E308" s="394"/>
      <c r="F308" s="390">
        <f>'2 SERVICES'!C318</f>
        <v>0</v>
      </c>
      <c r="G308" s="391">
        <f>'2 SERVICES'!D318</f>
        <v>0</v>
      </c>
      <c r="H308" s="391">
        <f>'2 SERVICES'!E318</f>
        <v>0</v>
      </c>
      <c r="I308" s="391">
        <f>'2 SERVICES'!F318</f>
        <v>0</v>
      </c>
      <c r="J308" s="392">
        <f>'2 SERVICES'!G318</f>
        <v>0</v>
      </c>
      <c r="K308" s="432" t="str">
        <f t="shared" si="4"/>
        <v>No</v>
      </c>
    </row>
    <row r="309" spans="1:11" ht="15" customHeight="1" x14ac:dyDescent="0.25">
      <c r="A309" s="378">
        <f>'2 SERVICES'!A319</f>
        <v>0</v>
      </c>
      <c r="B309" s="379">
        <f>'2 SERVICES'!B319</f>
        <v>0</v>
      </c>
      <c r="C309" s="388"/>
      <c r="D309" s="389"/>
      <c r="E309" s="394"/>
      <c r="F309" s="390">
        <f>'2 SERVICES'!C319</f>
        <v>0</v>
      </c>
      <c r="G309" s="391">
        <f>'2 SERVICES'!D319</f>
        <v>0</v>
      </c>
      <c r="H309" s="391">
        <f>'2 SERVICES'!E319</f>
        <v>0</v>
      </c>
      <c r="I309" s="391">
        <f>'2 SERVICES'!F319</f>
        <v>0</v>
      </c>
      <c r="J309" s="392">
        <f>'2 SERVICES'!G319</f>
        <v>0</v>
      </c>
      <c r="K309" s="432" t="str">
        <f t="shared" si="4"/>
        <v>No</v>
      </c>
    </row>
    <row r="310" spans="1:11" ht="15" customHeight="1" x14ac:dyDescent="0.25">
      <c r="A310" s="378">
        <f>'2 SERVICES'!A320</f>
        <v>0</v>
      </c>
      <c r="B310" s="379">
        <f>'2 SERVICES'!B320</f>
        <v>0</v>
      </c>
      <c r="C310" s="388"/>
      <c r="D310" s="389"/>
      <c r="E310" s="394"/>
      <c r="F310" s="390">
        <f>'2 SERVICES'!C320</f>
        <v>0</v>
      </c>
      <c r="G310" s="391">
        <f>'2 SERVICES'!D320</f>
        <v>0</v>
      </c>
      <c r="H310" s="391">
        <f>'2 SERVICES'!E320</f>
        <v>0</v>
      </c>
      <c r="I310" s="391">
        <f>'2 SERVICES'!F320</f>
        <v>0</v>
      </c>
      <c r="J310" s="392">
        <f>'2 SERVICES'!G320</f>
        <v>0</v>
      </c>
      <c r="K310" s="432" t="str">
        <f t="shared" si="4"/>
        <v>No</v>
      </c>
    </row>
    <row r="311" spans="1:11" ht="15" customHeight="1" x14ac:dyDescent="0.25">
      <c r="A311" s="378">
        <f>'2 SERVICES'!A321</f>
        <v>0</v>
      </c>
      <c r="B311" s="379">
        <f>'2 SERVICES'!B321</f>
        <v>0</v>
      </c>
      <c r="C311" s="388"/>
      <c r="D311" s="389"/>
      <c r="E311" s="394"/>
      <c r="F311" s="390">
        <f>'2 SERVICES'!C321</f>
        <v>0</v>
      </c>
      <c r="G311" s="391">
        <f>'2 SERVICES'!D321</f>
        <v>0</v>
      </c>
      <c r="H311" s="391">
        <f>'2 SERVICES'!E321</f>
        <v>0</v>
      </c>
      <c r="I311" s="391">
        <f>'2 SERVICES'!F321</f>
        <v>0</v>
      </c>
      <c r="J311" s="392">
        <f>'2 SERVICES'!G321</f>
        <v>0</v>
      </c>
      <c r="K311" s="432" t="str">
        <f t="shared" si="4"/>
        <v>No</v>
      </c>
    </row>
    <row r="312" spans="1:11" ht="15" customHeight="1" x14ac:dyDescent="0.25">
      <c r="A312" s="378">
        <f>'2 SERVICES'!A322</f>
        <v>0</v>
      </c>
      <c r="B312" s="379">
        <f>'2 SERVICES'!B322</f>
        <v>0</v>
      </c>
      <c r="C312" s="388"/>
      <c r="D312" s="389"/>
      <c r="E312" s="394"/>
      <c r="F312" s="390">
        <f>'2 SERVICES'!C322</f>
        <v>0</v>
      </c>
      <c r="G312" s="391">
        <f>'2 SERVICES'!D322</f>
        <v>0</v>
      </c>
      <c r="H312" s="391">
        <f>'2 SERVICES'!E322</f>
        <v>0</v>
      </c>
      <c r="I312" s="391">
        <f>'2 SERVICES'!F322</f>
        <v>0</v>
      </c>
      <c r="J312" s="392">
        <f>'2 SERVICES'!G322</f>
        <v>0</v>
      </c>
      <c r="K312" s="432" t="str">
        <f t="shared" si="4"/>
        <v>No</v>
      </c>
    </row>
    <row r="313" spans="1:11" ht="15" customHeight="1" x14ac:dyDescent="0.25">
      <c r="A313" s="378">
        <f>'2 SERVICES'!A323</f>
        <v>0</v>
      </c>
      <c r="B313" s="379">
        <f>'2 SERVICES'!B323</f>
        <v>0</v>
      </c>
      <c r="C313" s="388"/>
      <c r="D313" s="389"/>
      <c r="E313" s="394"/>
      <c r="F313" s="390">
        <f>'2 SERVICES'!C323</f>
        <v>0</v>
      </c>
      <c r="G313" s="391">
        <f>'2 SERVICES'!D323</f>
        <v>0</v>
      </c>
      <c r="H313" s="391">
        <f>'2 SERVICES'!E323</f>
        <v>0</v>
      </c>
      <c r="I313" s="391">
        <f>'2 SERVICES'!F323</f>
        <v>0</v>
      </c>
      <c r="J313" s="392">
        <f>'2 SERVICES'!G323</f>
        <v>0</v>
      </c>
      <c r="K313" s="432" t="str">
        <f t="shared" si="4"/>
        <v>No</v>
      </c>
    </row>
    <row r="314" spans="1:11" ht="15" customHeight="1" x14ac:dyDescent="0.25">
      <c r="A314" s="378">
        <f>'2 SERVICES'!A324</f>
        <v>0</v>
      </c>
      <c r="B314" s="379">
        <f>'2 SERVICES'!B324</f>
        <v>0</v>
      </c>
      <c r="C314" s="388"/>
      <c r="D314" s="389"/>
      <c r="E314" s="394"/>
      <c r="F314" s="390">
        <f>'2 SERVICES'!C324</f>
        <v>0</v>
      </c>
      <c r="G314" s="391">
        <f>'2 SERVICES'!D324</f>
        <v>0</v>
      </c>
      <c r="H314" s="391">
        <f>'2 SERVICES'!E324</f>
        <v>0</v>
      </c>
      <c r="I314" s="391">
        <f>'2 SERVICES'!F324</f>
        <v>0</v>
      </c>
      <c r="J314" s="392">
        <f>'2 SERVICES'!G324</f>
        <v>0</v>
      </c>
      <c r="K314" s="432" t="str">
        <f t="shared" si="4"/>
        <v>No</v>
      </c>
    </row>
    <row r="315" spans="1:11" ht="15" customHeight="1" x14ac:dyDescent="0.25">
      <c r="A315" s="378">
        <f>'2 SERVICES'!A325</f>
        <v>0</v>
      </c>
      <c r="B315" s="379">
        <f>'2 SERVICES'!B325</f>
        <v>0</v>
      </c>
      <c r="C315" s="388"/>
      <c r="D315" s="389"/>
      <c r="E315" s="394"/>
      <c r="F315" s="390">
        <f>'2 SERVICES'!C325</f>
        <v>0</v>
      </c>
      <c r="G315" s="391">
        <f>'2 SERVICES'!D325</f>
        <v>0</v>
      </c>
      <c r="H315" s="391">
        <f>'2 SERVICES'!E325</f>
        <v>0</v>
      </c>
      <c r="I315" s="391">
        <f>'2 SERVICES'!F325</f>
        <v>0</v>
      </c>
      <c r="J315" s="392">
        <f>'2 SERVICES'!G325</f>
        <v>0</v>
      </c>
      <c r="K315" s="432" t="str">
        <f t="shared" si="4"/>
        <v>No</v>
      </c>
    </row>
    <row r="316" spans="1:11" ht="15" customHeight="1" x14ac:dyDescent="0.25">
      <c r="A316" s="378">
        <f>'2 SERVICES'!A326</f>
        <v>0</v>
      </c>
      <c r="B316" s="379">
        <f>'2 SERVICES'!B326</f>
        <v>0</v>
      </c>
      <c r="C316" s="388"/>
      <c r="D316" s="389"/>
      <c r="E316" s="394"/>
      <c r="F316" s="390">
        <f>'2 SERVICES'!C326</f>
        <v>0</v>
      </c>
      <c r="G316" s="391">
        <f>'2 SERVICES'!D326</f>
        <v>0</v>
      </c>
      <c r="H316" s="391">
        <f>'2 SERVICES'!E326</f>
        <v>0</v>
      </c>
      <c r="I316" s="391">
        <f>'2 SERVICES'!F326</f>
        <v>0</v>
      </c>
      <c r="J316" s="392">
        <f>'2 SERVICES'!G326</f>
        <v>0</v>
      </c>
      <c r="K316" s="432" t="str">
        <f t="shared" si="4"/>
        <v>No</v>
      </c>
    </row>
    <row r="317" spans="1:11" ht="15" customHeight="1" x14ac:dyDescent="0.25">
      <c r="A317" s="378">
        <f>'2 SERVICES'!A327</f>
        <v>0</v>
      </c>
      <c r="B317" s="379">
        <f>'2 SERVICES'!B327</f>
        <v>0</v>
      </c>
      <c r="C317" s="388"/>
      <c r="D317" s="389"/>
      <c r="E317" s="394"/>
      <c r="F317" s="390">
        <f>'2 SERVICES'!C327</f>
        <v>0</v>
      </c>
      <c r="G317" s="391">
        <f>'2 SERVICES'!D327</f>
        <v>0</v>
      </c>
      <c r="H317" s="391">
        <f>'2 SERVICES'!E327</f>
        <v>0</v>
      </c>
      <c r="I317" s="391">
        <f>'2 SERVICES'!F327</f>
        <v>0</v>
      </c>
      <c r="J317" s="392">
        <f>'2 SERVICES'!G327</f>
        <v>0</v>
      </c>
      <c r="K317" s="432" t="str">
        <f t="shared" si="4"/>
        <v>No</v>
      </c>
    </row>
    <row r="318" spans="1:11" ht="15" customHeight="1" x14ac:dyDescent="0.25">
      <c r="A318" s="378">
        <f>'2 SERVICES'!A328</f>
        <v>0</v>
      </c>
      <c r="B318" s="379">
        <f>'2 SERVICES'!B328</f>
        <v>0</v>
      </c>
      <c r="C318" s="388"/>
      <c r="D318" s="389"/>
      <c r="E318" s="394"/>
      <c r="F318" s="390">
        <f>'2 SERVICES'!C328</f>
        <v>0</v>
      </c>
      <c r="G318" s="391">
        <f>'2 SERVICES'!D328</f>
        <v>0</v>
      </c>
      <c r="H318" s="391">
        <f>'2 SERVICES'!E328</f>
        <v>0</v>
      </c>
      <c r="I318" s="391">
        <f>'2 SERVICES'!F328</f>
        <v>0</v>
      </c>
      <c r="J318" s="392">
        <f>'2 SERVICES'!G328</f>
        <v>0</v>
      </c>
      <c r="K318" s="432" t="str">
        <f t="shared" si="4"/>
        <v>No</v>
      </c>
    </row>
    <row r="319" spans="1:11" ht="15" customHeight="1" x14ac:dyDescent="0.25">
      <c r="A319" s="378">
        <f>'2 SERVICES'!A329</f>
        <v>0</v>
      </c>
      <c r="B319" s="379">
        <f>'2 SERVICES'!B329</f>
        <v>0</v>
      </c>
      <c r="C319" s="388"/>
      <c r="D319" s="389"/>
      <c r="E319" s="394"/>
      <c r="F319" s="390">
        <f>'2 SERVICES'!C329</f>
        <v>0</v>
      </c>
      <c r="G319" s="391">
        <f>'2 SERVICES'!D329</f>
        <v>0</v>
      </c>
      <c r="H319" s="391">
        <f>'2 SERVICES'!E329</f>
        <v>0</v>
      </c>
      <c r="I319" s="391">
        <f>'2 SERVICES'!F329</f>
        <v>0</v>
      </c>
      <c r="J319" s="392">
        <f>'2 SERVICES'!G329</f>
        <v>0</v>
      </c>
      <c r="K319" s="432" t="str">
        <f t="shared" si="4"/>
        <v>No</v>
      </c>
    </row>
    <row r="320" spans="1:11" ht="15" customHeight="1" x14ac:dyDescent="0.25">
      <c r="A320" s="378">
        <f>'2 SERVICES'!A330</f>
        <v>0</v>
      </c>
      <c r="B320" s="379">
        <f>'2 SERVICES'!B330</f>
        <v>0</v>
      </c>
      <c r="C320" s="388"/>
      <c r="D320" s="389"/>
      <c r="E320" s="394"/>
      <c r="F320" s="390">
        <f>'2 SERVICES'!C330</f>
        <v>0</v>
      </c>
      <c r="G320" s="391">
        <f>'2 SERVICES'!D330</f>
        <v>0</v>
      </c>
      <c r="H320" s="391">
        <f>'2 SERVICES'!E330</f>
        <v>0</v>
      </c>
      <c r="I320" s="391">
        <f>'2 SERVICES'!F330</f>
        <v>0</v>
      </c>
      <c r="J320" s="392">
        <f>'2 SERVICES'!G330</f>
        <v>0</v>
      </c>
      <c r="K320" s="432" t="str">
        <f t="shared" si="4"/>
        <v>No</v>
      </c>
    </row>
    <row r="321" spans="1:11" ht="15" customHeight="1" x14ac:dyDescent="0.25">
      <c r="A321" s="378">
        <f>'2 SERVICES'!A331</f>
        <v>0</v>
      </c>
      <c r="B321" s="379">
        <f>'2 SERVICES'!B331</f>
        <v>0</v>
      </c>
      <c r="C321" s="388"/>
      <c r="D321" s="389"/>
      <c r="E321" s="394"/>
      <c r="F321" s="390">
        <f>'2 SERVICES'!C331</f>
        <v>0</v>
      </c>
      <c r="G321" s="391">
        <f>'2 SERVICES'!D331</f>
        <v>0</v>
      </c>
      <c r="H321" s="391">
        <f>'2 SERVICES'!E331</f>
        <v>0</v>
      </c>
      <c r="I321" s="391">
        <f>'2 SERVICES'!F331</f>
        <v>0</v>
      </c>
      <c r="J321" s="392">
        <f>'2 SERVICES'!G331</f>
        <v>0</v>
      </c>
      <c r="K321" s="432" t="str">
        <f t="shared" si="4"/>
        <v>No</v>
      </c>
    </row>
    <row r="322" spans="1:11" ht="15" customHeight="1" x14ac:dyDescent="0.25">
      <c r="A322" s="378">
        <f>'2 SERVICES'!A332</f>
        <v>0</v>
      </c>
      <c r="B322" s="379">
        <f>'2 SERVICES'!B332</f>
        <v>0</v>
      </c>
      <c r="C322" s="388"/>
      <c r="D322" s="389"/>
      <c r="E322" s="394"/>
      <c r="F322" s="390">
        <f>'2 SERVICES'!C332</f>
        <v>0</v>
      </c>
      <c r="G322" s="391">
        <f>'2 SERVICES'!D332</f>
        <v>0</v>
      </c>
      <c r="H322" s="391">
        <f>'2 SERVICES'!E332</f>
        <v>0</v>
      </c>
      <c r="I322" s="391">
        <f>'2 SERVICES'!F332</f>
        <v>0</v>
      </c>
      <c r="J322" s="392">
        <f>'2 SERVICES'!G332</f>
        <v>0</v>
      </c>
      <c r="K322" s="432" t="str">
        <f t="shared" si="4"/>
        <v>No</v>
      </c>
    </row>
    <row r="323" spans="1:11" ht="15" customHeight="1" x14ac:dyDescent="0.25">
      <c r="A323" s="378">
        <f>'2 SERVICES'!A333</f>
        <v>0</v>
      </c>
      <c r="B323" s="379">
        <f>'2 SERVICES'!B333</f>
        <v>0</v>
      </c>
      <c r="C323" s="388"/>
      <c r="D323" s="389"/>
      <c r="E323" s="394"/>
      <c r="F323" s="390">
        <f>'2 SERVICES'!C333</f>
        <v>0</v>
      </c>
      <c r="G323" s="391">
        <f>'2 SERVICES'!D333</f>
        <v>0</v>
      </c>
      <c r="H323" s="391">
        <f>'2 SERVICES'!E333</f>
        <v>0</v>
      </c>
      <c r="I323" s="391">
        <f>'2 SERVICES'!F333</f>
        <v>0</v>
      </c>
      <c r="J323" s="392">
        <f>'2 SERVICES'!G333</f>
        <v>0</v>
      </c>
      <c r="K323" s="432" t="str">
        <f t="shared" si="4"/>
        <v>No</v>
      </c>
    </row>
    <row r="324" spans="1:11" ht="15" customHeight="1" x14ac:dyDescent="0.25">
      <c r="A324" s="378">
        <f>'2 SERVICES'!A334</f>
        <v>0</v>
      </c>
      <c r="B324" s="379">
        <f>'2 SERVICES'!B334</f>
        <v>0</v>
      </c>
      <c r="C324" s="388"/>
      <c r="D324" s="389"/>
      <c r="E324" s="394"/>
      <c r="F324" s="390">
        <f>'2 SERVICES'!C334</f>
        <v>0</v>
      </c>
      <c r="G324" s="391">
        <f>'2 SERVICES'!D334</f>
        <v>0</v>
      </c>
      <c r="H324" s="391">
        <f>'2 SERVICES'!E334</f>
        <v>0</v>
      </c>
      <c r="I324" s="391">
        <f>'2 SERVICES'!F334</f>
        <v>0</v>
      </c>
      <c r="J324" s="392">
        <f>'2 SERVICES'!G334</f>
        <v>0</v>
      </c>
      <c r="K324" s="432" t="str">
        <f t="shared" si="4"/>
        <v>No</v>
      </c>
    </row>
    <row r="325" spans="1:11" ht="15" customHeight="1" x14ac:dyDescent="0.25">
      <c r="A325" s="378">
        <f>'2 SERVICES'!A335</f>
        <v>0</v>
      </c>
      <c r="B325" s="379">
        <f>'2 SERVICES'!B335</f>
        <v>0</v>
      </c>
      <c r="C325" s="388"/>
      <c r="D325" s="389"/>
      <c r="E325" s="394"/>
      <c r="F325" s="390">
        <f>'2 SERVICES'!C335</f>
        <v>0</v>
      </c>
      <c r="G325" s="391">
        <f>'2 SERVICES'!D335</f>
        <v>0</v>
      </c>
      <c r="H325" s="391">
        <f>'2 SERVICES'!E335</f>
        <v>0</v>
      </c>
      <c r="I325" s="391">
        <f>'2 SERVICES'!F335</f>
        <v>0</v>
      </c>
      <c r="J325" s="392">
        <f>'2 SERVICES'!G335</f>
        <v>0</v>
      </c>
      <c r="K325" s="432" t="str">
        <f t="shared" si="4"/>
        <v>No</v>
      </c>
    </row>
    <row r="326" spans="1:11" ht="15" customHeight="1" x14ac:dyDescent="0.25">
      <c r="A326" s="378">
        <f>'2 SERVICES'!A336</f>
        <v>0</v>
      </c>
      <c r="B326" s="379">
        <f>'2 SERVICES'!B336</f>
        <v>0</v>
      </c>
      <c r="C326" s="388"/>
      <c r="D326" s="389"/>
      <c r="E326" s="394"/>
      <c r="F326" s="390">
        <f>'2 SERVICES'!C336</f>
        <v>0</v>
      </c>
      <c r="G326" s="391">
        <f>'2 SERVICES'!D336</f>
        <v>0</v>
      </c>
      <c r="H326" s="391">
        <f>'2 SERVICES'!E336</f>
        <v>0</v>
      </c>
      <c r="I326" s="391">
        <f>'2 SERVICES'!F336</f>
        <v>0</v>
      </c>
      <c r="J326" s="392">
        <f>'2 SERVICES'!G336</f>
        <v>0</v>
      </c>
      <c r="K326" s="432" t="str">
        <f t="shared" ref="K326:K389" si="5">IF(COUNTIF(F326:I326, "Yes") &gt; 1, "Yes", "No")</f>
        <v>No</v>
      </c>
    </row>
    <row r="327" spans="1:11" ht="15" customHeight="1" x14ac:dyDescent="0.25">
      <c r="A327" s="378">
        <f>'2 SERVICES'!A337</f>
        <v>0</v>
      </c>
      <c r="B327" s="379">
        <f>'2 SERVICES'!B337</f>
        <v>0</v>
      </c>
      <c r="C327" s="388"/>
      <c r="D327" s="389"/>
      <c r="E327" s="394"/>
      <c r="F327" s="390">
        <f>'2 SERVICES'!C337</f>
        <v>0</v>
      </c>
      <c r="G327" s="391">
        <f>'2 SERVICES'!D337</f>
        <v>0</v>
      </c>
      <c r="H327" s="391">
        <f>'2 SERVICES'!E337</f>
        <v>0</v>
      </c>
      <c r="I327" s="391">
        <f>'2 SERVICES'!F337</f>
        <v>0</v>
      </c>
      <c r="J327" s="392">
        <f>'2 SERVICES'!G337</f>
        <v>0</v>
      </c>
      <c r="K327" s="432" t="str">
        <f t="shared" si="5"/>
        <v>No</v>
      </c>
    </row>
    <row r="328" spans="1:11" ht="15" customHeight="1" x14ac:dyDescent="0.25">
      <c r="A328" s="378">
        <f>'2 SERVICES'!A338</f>
        <v>0</v>
      </c>
      <c r="B328" s="379">
        <f>'2 SERVICES'!B338</f>
        <v>0</v>
      </c>
      <c r="C328" s="388"/>
      <c r="D328" s="389"/>
      <c r="E328" s="394"/>
      <c r="F328" s="390">
        <f>'2 SERVICES'!C338</f>
        <v>0</v>
      </c>
      <c r="G328" s="391">
        <f>'2 SERVICES'!D338</f>
        <v>0</v>
      </c>
      <c r="H328" s="391">
        <f>'2 SERVICES'!E338</f>
        <v>0</v>
      </c>
      <c r="I328" s="391">
        <f>'2 SERVICES'!F338</f>
        <v>0</v>
      </c>
      <c r="J328" s="392">
        <f>'2 SERVICES'!G338</f>
        <v>0</v>
      </c>
      <c r="K328" s="432" t="str">
        <f t="shared" si="5"/>
        <v>No</v>
      </c>
    </row>
    <row r="329" spans="1:11" ht="15" customHeight="1" x14ac:dyDescent="0.25">
      <c r="A329" s="378">
        <f>'2 SERVICES'!A339</f>
        <v>0</v>
      </c>
      <c r="B329" s="379">
        <f>'2 SERVICES'!B339</f>
        <v>0</v>
      </c>
      <c r="C329" s="388"/>
      <c r="D329" s="389"/>
      <c r="E329" s="394"/>
      <c r="F329" s="390">
        <f>'2 SERVICES'!C339</f>
        <v>0</v>
      </c>
      <c r="G329" s="391">
        <f>'2 SERVICES'!D339</f>
        <v>0</v>
      </c>
      <c r="H329" s="391">
        <f>'2 SERVICES'!E339</f>
        <v>0</v>
      </c>
      <c r="I329" s="391">
        <f>'2 SERVICES'!F339</f>
        <v>0</v>
      </c>
      <c r="J329" s="392">
        <f>'2 SERVICES'!G339</f>
        <v>0</v>
      </c>
      <c r="K329" s="432" t="str">
        <f t="shared" si="5"/>
        <v>No</v>
      </c>
    </row>
    <row r="330" spans="1:11" ht="15" customHeight="1" x14ac:dyDescent="0.25">
      <c r="A330" s="378">
        <f>'2 SERVICES'!A340</f>
        <v>0</v>
      </c>
      <c r="B330" s="379">
        <f>'2 SERVICES'!B340</f>
        <v>0</v>
      </c>
      <c r="C330" s="388"/>
      <c r="D330" s="389"/>
      <c r="E330" s="394"/>
      <c r="F330" s="390">
        <f>'2 SERVICES'!C340</f>
        <v>0</v>
      </c>
      <c r="G330" s="391">
        <f>'2 SERVICES'!D340</f>
        <v>0</v>
      </c>
      <c r="H330" s="391">
        <f>'2 SERVICES'!E340</f>
        <v>0</v>
      </c>
      <c r="I330" s="391">
        <f>'2 SERVICES'!F340</f>
        <v>0</v>
      </c>
      <c r="J330" s="392">
        <f>'2 SERVICES'!G340</f>
        <v>0</v>
      </c>
      <c r="K330" s="432" t="str">
        <f t="shared" si="5"/>
        <v>No</v>
      </c>
    </row>
    <row r="331" spans="1:11" ht="15" customHeight="1" x14ac:dyDescent="0.25">
      <c r="A331" s="378">
        <f>'2 SERVICES'!A341</f>
        <v>0</v>
      </c>
      <c r="B331" s="379">
        <f>'2 SERVICES'!B341</f>
        <v>0</v>
      </c>
      <c r="C331" s="388"/>
      <c r="D331" s="389"/>
      <c r="E331" s="394"/>
      <c r="F331" s="390">
        <f>'2 SERVICES'!C341</f>
        <v>0</v>
      </c>
      <c r="G331" s="391">
        <f>'2 SERVICES'!D341</f>
        <v>0</v>
      </c>
      <c r="H331" s="391">
        <f>'2 SERVICES'!E341</f>
        <v>0</v>
      </c>
      <c r="I331" s="391">
        <f>'2 SERVICES'!F341</f>
        <v>0</v>
      </c>
      <c r="J331" s="392">
        <f>'2 SERVICES'!G341</f>
        <v>0</v>
      </c>
      <c r="K331" s="432" t="str">
        <f t="shared" si="5"/>
        <v>No</v>
      </c>
    </row>
    <row r="332" spans="1:11" ht="15" customHeight="1" x14ac:dyDescent="0.25">
      <c r="A332" s="378">
        <f>'2 SERVICES'!A342</f>
        <v>0</v>
      </c>
      <c r="B332" s="379">
        <f>'2 SERVICES'!B342</f>
        <v>0</v>
      </c>
      <c r="C332" s="388"/>
      <c r="D332" s="389"/>
      <c r="E332" s="394"/>
      <c r="F332" s="390">
        <f>'2 SERVICES'!C342</f>
        <v>0</v>
      </c>
      <c r="G332" s="391">
        <f>'2 SERVICES'!D342</f>
        <v>0</v>
      </c>
      <c r="H332" s="391">
        <f>'2 SERVICES'!E342</f>
        <v>0</v>
      </c>
      <c r="I332" s="391">
        <f>'2 SERVICES'!F342</f>
        <v>0</v>
      </c>
      <c r="J332" s="392">
        <f>'2 SERVICES'!G342</f>
        <v>0</v>
      </c>
      <c r="K332" s="432" t="str">
        <f t="shared" si="5"/>
        <v>No</v>
      </c>
    </row>
    <row r="333" spans="1:11" ht="15" customHeight="1" x14ac:dyDescent="0.25">
      <c r="A333" s="378">
        <f>'2 SERVICES'!A343</f>
        <v>0</v>
      </c>
      <c r="B333" s="379">
        <f>'2 SERVICES'!B343</f>
        <v>0</v>
      </c>
      <c r="C333" s="388"/>
      <c r="D333" s="389"/>
      <c r="E333" s="394"/>
      <c r="F333" s="390">
        <f>'2 SERVICES'!C343</f>
        <v>0</v>
      </c>
      <c r="G333" s="391">
        <f>'2 SERVICES'!D343</f>
        <v>0</v>
      </c>
      <c r="H333" s="391">
        <f>'2 SERVICES'!E343</f>
        <v>0</v>
      </c>
      <c r="I333" s="391">
        <f>'2 SERVICES'!F343</f>
        <v>0</v>
      </c>
      <c r="J333" s="392">
        <f>'2 SERVICES'!G343</f>
        <v>0</v>
      </c>
      <c r="K333" s="432" t="str">
        <f t="shared" si="5"/>
        <v>No</v>
      </c>
    </row>
    <row r="334" spans="1:11" ht="15" customHeight="1" x14ac:dyDescent="0.25">
      <c r="A334" s="378">
        <f>'2 SERVICES'!A344</f>
        <v>0</v>
      </c>
      <c r="B334" s="379">
        <f>'2 SERVICES'!B344</f>
        <v>0</v>
      </c>
      <c r="C334" s="388"/>
      <c r="D334" s="389"/>
      <c r="E334" s="394"/>
      <c r="F334" s="390">
        <f>'2 SERVICES'!C344</f>
        <v>0</v>
      </c>
      <c r="G334" s="391">
        <f>'2 SERVICES'!D344</f>
        <v>0</v>
      </c>
      <c r="H334" s="391">
        <f>'2 SERVICES'!E344</f>
        <v>0</v>
      </c>
      <c r="I334" s="391">
        <f>'2 SERVICES'!F344</f>
        <v>0</v>
      </c>
      <c r="J334" s="392">
        <f>'2 SERVICES'!G344</f>
        <v>0</v>
      </c>
      <c r="K334" s="432" t="str">
        <f t="shared" si="5"/>
        <v>No</v>
      </c>
    </row>
    <row r="335" spans="1:11" ht="15" customHeight="1" x14ac:dyDescent="0.25">
      <c r="A335" s="378">
        <f>'2 SERVICES'!A345</f>
        <v>0</v>
      </c>
      <c r="B335" s="379">
        <f>'2 SERVICES'!B345</f>
        <v>0</v>
      </c>
      <c r="C335" s="388"/>
      <c r="D335" s="389"/>
      <c r="E335" s="394"/>
      <c r="F335" s="390">
        <f>'2 SERVICES'!C345</f>
        <v>0</v>
      </c>
      <c r="G335" s="391">
        <f>'2 SERVICES'!D345</f>
        <v>0</v>
      </c>
      <c r="H335" s="391">
        <f>'2 SERVICES'!E345</f>
        <v>0</v>
      </c>
      <c r="I335" s="391">
        <f>'2 SERVICES'!F345</f>
        <v>0</v>
      </c>
      <c r="J335" s="392">
        <f>'2 SERVICES'!G345</f>
        <v>0</v>
      </c>
      <c r="K335" s="432" t="str">
        <f t="shared" si="5"/>
        <v>No</v>
      </c>
    </row>
    <row r="336" spans="1:11" ht="15" customHeight="1" x14ac:dyDescent="0.25">
      <c r="A336" s="378">
        <f>'2 SERVICES'!A346</f>
        <v>0</v>
      </c>
      <c r="B336" s="379">
        <f>'2 SERVICES'!B346</f>
        <v>0</v>
      </c>
      <c r="C336" s="388"/>
      <c r="D336" s="389"/>
      <c r="E336" s="394"/>
      <c r="F336" s="390">
        <f>'2 SERVICES'!C346</f>
        <v>0</v>
      </c>
      <c r="G336" s="391">
        <f>'2 SERVICES'!D346</f>
        <v>0</v>
      </c>
      <c r="H336" s="391">
        <f>'2 SERVICES'!E346</f>
        <v>0</v>
      </c>
      <c r="I336" s="391">
        <f>'2 SERVICES'!F346</f>
        <v>0</v>
      </c>
      <c r="J336" s="392">
        <f>'2 SERVICES'!G346</f>
        <v>0</v>
      </c>
      <c r="K336" s="432" t="str">
        <f t="shared" si="5"/>
        <v>No</v>
      </c>
    </row>
    <row r="337" spans="1:11" ht="15" customHeight="1" x14ac:dyDescent="0.25">
      <c r="A337" s="378">
        <f>'2 SERVICES'!A347</f>
        <v>0</v>
      </c>
      <c r="B337" s="379">
        <f>'2 SERVICES'!B347</f>
        <v>0</v>
      </c>
      <c r="C337" s="388"/>
      <c r="D337" s="389"/>
      <c r="E337" s="394"/>
      <c r="F337" s="390">
        <f>'2 SERVICES'!C347</f>
        <v>0</v>
      </c>
      <c r="G337" s="391">
        <f>'2 SERVICES'!D347</f>
        <v>0</v>
      </c>
      <c r="H337" s="391">
        <f>'2 SERVICES'!E347</f>
        <v>0</v>
      </c>
      <c r="I337" s="391">
        <f>'2 SERVICES'!F347</f>
        <v>0</v>
      </c>
      <c r="J337" s="392">
        <f>'2 SERVICES'!G347</f>
        <v>0</v>
      </c>
      <c r="K337" s="432" t="str">
        <f t="shared" si="5"/>
        <v>No</v>
      </c>
    </row>
    <row r="338" spans="1:11" ht="15" customHeight="1" x14ac:dyDescent="0.25">
      <c r="A338" s="378">
        <f>'2 SERVICES'!A348</f>
        <v>0</v>
      </c>
      <c r="B338" s="379">
        <f>'2 SERVICES'!B348</f>
        <v>0</v>
      </c>
      <c r="C338" s="388"/>
      <c r="D338" s="389"/>
      <c r="E338" s="394"/>
      <c r="F338" s="390">
        <f>'2 SERVICES'!C348</f>
        <v>0</v>
      </c>
      <c r="G338" s="391">
        <f>'2 SERVICES'!D348</f>
        <v>0</v>
      </c>
      <c r="H338" s="391">
        <f>'2 SERVICES'!E348</f>
        <v>0</v>
      </c>
      <c r="I338" s="391">
        <f>'2 SERVICES'!F348</f>
        <v>0</v>
      </c>
      <c r="J338" s="392">
        <f>'2 SERVICES'!G348</f>
        <v>0</v>
      </c>
      <c r="K338" s="432" t="str">
        <f t="shared" si="5"/>
        <v>No</v>
      </c>
    </row>
    <row r="339" spans="1:11" ht="15" customHeight="1" x14ac:dyDescent="0.25">
      <c r="A339" s="378">
        <f>'2 SERVICES'!A349</f>
        <v>0</v>
      </c>
      <c r="B339" s="379">
        <f>'2 SERVICES'!B349</f>
        <v>0</v>
      </c>
      <c r="C339" s="388"/>
      <c r="D339" s="389"/>
      <c r="E339" s="394"/>
      <c r="F339" s="390">
        <f>'2 SERVICES'!C349</f>
        <v>0</v>
      </c>
      <c r="G339" s="391">
        <f>'2 SERVICES'!D349</f>
        <v>0</v>
      </c>
      <c r="H339" s="391">
        <f>'2 SERVICES'!E349</f>
        <v>0</v>
      </c>
      <c r="I339" s="391">
        <f>'2 SERVICES'!F349</f>
        <v>0</v>
      </c>
      <c r="J339" s="392">
        <f>'2 SERVICES'!G349</f>
        <v>0</v>
      </c>
      <c r="K339" s="432" t="str">
        <f t="shared" si="5"/>
        <v>No</v>
      </c>
    </row>
    <row r="340" spans="1:11" ht="15" customHeight="1" x14ac:dyDescent="0.25">
      <c r="A340" s="378">
        <f>'2 SERVICES'!A350</f>
        <v>0</v>
      </c>
      <c r="B340" s="379">
        <f>'2 SERVICES'!B350</f>
        <v>0</v>
      </c>
      <c r="C340" s="388"/>
      <c r="D340" s="389"/>
      <c r="E340" s="394"/>
      <c r="F340" s="390">
        <f>'2 SERVICES'!C350</f>
        <v>0</v>
      </c>
      <c r="G340" s="391">
        <f>'2 SERVICES'!D350</f>
        <v>0</v>
      </c>
      <c r="H340" s="391">
        <f>'2 SERVICES'!E350</f>
        <v>0</v>
      </c>
      <c r="I340" s="391">
        <f>'2 SERVICES'!F350</f>
        <v>0</v>
      </c>
      <c r="J340" s="392">
        <f>'2 SERVICES'!G350</f>
        <v>0</v>
      </c>
      <c r="K340" s="432" t="str">
        <f t="shared" si="5"/>
        <v>No</v>
      </c>
    </row>
    <row r="341" spans="1:11" ht="15" customHeight="1" x14ac:dyDescent="0.25">
      <c r="A341" s="378">
        <f>'2 SERVICES'!A351</f>
        <v>0</v>
      </c>
      <c r="B341" s="379">
        <f>'2 SERVICES'!B351</f>
        <v>0</v>
      </c>
      <c r="C341" s="388"/>
      <c r="D341" s="389"/>
      <c r="E341" s="394"/>
      <c r="F341" s="390">
        <f>'2 SERVICES'!C351</f>
        <v>0</v>
      </c>
      <c r="G341" s="391">
        <f>'2 SERVICES'!D351</f>
        <v>0</v>
      </c>
      <c r="H341" s="391">
        <f>'2 SERVICES'!E351</f>
        <v>0</v>
      </c>
      <c r="I341" s="391">
        <f>'2 SERVICES'!F351</f>
        <v>0</v>
      </c>
      <c r="J341" s="392">
        <f>'2 SERVICES'!G351</f>
        <v>0</v>
      </c>
      <c r="K341" s="432" t="str">
        <f t="shared" si="5"/>
        <v>No</v>
      </c>
    </row>
    <row r="342" spans="1:11" ht="15" customHeight="1" x14ac:dyDescent="0.25">
      <c r="A342" s="378">
        <f>'2 SERVICES'!A352</f>
        <v>0</v>
      </c>
      <c r="B342" s="379">
        <f>'2 SERVICES'!B352</f>
        <v>0</v>
      </c>
      <c r="C342" s="388"/>
      <c r="D342" s="389"/>
      <c r="E342" s="394"/>
      <c r="F342" s="390">
        <f>'2 SERVICES'!C352</f>
        <v>0</v>
      </c>
      <c r="G342" s="391">
        <f>'2 SERVICES'!D352</f>
        <v>0</v>
      </c>
      <c r="H342" s="391">
        <f>'2 SERVICES'!E352</f>
        <v>0</v>
      </c>
      <c r="I342" s="391">
        <f>'2 SERVICES'!F352</f>
        <v>0</v>
      </c>
      <c r="J342" s="392">
        <f>'2 SERVICES'!G352</f>
        <v>0</v>
      </c>
      <c r="K342" s="432" t="str">
        <f t="shared" si="5"/>
        <v>No</v>
      </c>
    </row>
    <row r="343" spans="1:11" ht="15" customHeight="1" x14ac:dyDescent="0.25">
      <c r="A343" s="378">
        <f>'2 SERVICES'!A353</f>
        <v>0</v>
      </c>
      <c r="B343" s="379">
        <f>'2 SERVICES'!B353</f>
        <v>0</v>
      </c>
      <c r="C343" s="388"/>
      <c r="D343" s="389"/>
      <c r="E343" s="394"/>
      <c r="F343" s="390">
        <f>'2 SERVICES'!C353</f>
        <v>0</v>
      </c>
      <c r="G343" s="391">
        <f>'2 SERVICES'!D353</f>
        <v>0</v>
      </c>
      <c r="H343" s="391">
        <f>'2 SERVICES'!E353</f>
        <v>0</v>
      </c>
      <c r="I343" s="391">
        <f>'2 SERVICES'!F353</f>
        <v>0</v>
      </c>
      <c r="J343" s="392">
        <f>'2 SERVICES'!G353</f>
        <v>0</v>
      </c>
      <c r="K343" s="432" t="str">
        <f t="shared" si="5"/>
        <v>No</v>
      </c>
    </row>
    <row r="344" spans="1:11" ht="15" customHeight="1" x14ac:dyDescent="0.25">
      <c r="A344" s="378">
        <f>'2 SERVICES'!A354</f>
        <v>0</v>
      </c>
      <c r="B344" s="379">
        <f>'2 SERVICES'!B354</f>
        <v>0</v>
      </c>
      <c r="C344" s="388"/>
      <c r="D344" s="389"/>
      <c r="E344" s="394"/>
      <c r="F344" s="390">
        <f>'2 SERVICES'!C354</f>
        <v>0</v>
      </c>
      <c r="G344" s="391">
        <f>'2 SERVICES'!D354</f>
        <v>0</v>
      </c>
      <c r="H344" s="391">
        <f>'2 SERVICES'!E354</f>
        <v>0</v>
      </c>
      <c r="I344" s="391">
        <f>'2 SERVICES'!F354</f>
        <v>0</v>
      </c>
      <c r="J344" s="392">
        <f>'2 SERVICES'!G354</f>
        <v>0</v>
      </c>
      <c r="K344" s="432" t="str">
        <f t="shared" si="5"/>
        <v>No</v>
      </c>
    </row>
    <row r="345" spans="1:11" ht="15" customHeight="1" x14ac:dyDescent="0.25">
      <c r="A345" s="378">
        <f>'2 SERVICES'!A355</f>
        <v>0</v>
      </c>
      <c r="B345" s="379">
        <f>'2 SERVICES'!B355</f>
        <v>0</v>
      </c>
      <c r="C345" s="388"/>
      <c r="D345" s="389"/>
      <c r="E345" s="394"/>
      <c r="F345" s="390">
        <f>'2 SERVICES'!C355</f>
        <v>0</v>
      </c>
      <c r="G345" s="391">
        <f>'2 SERVICES'!D355</f>
        <v>0</v>
      </c>
      <c r="H345" s="391">
        <f>'2 SERVICES'!E355</f>
        <v>0</v>
      </c>
      <c r="I345" s="391">
        <f>'2 SERVICES'!F355</f>
        <v>0</v>
      </c>
      <c r="J345" s="392">
        <f>'2 SERVICES'!G355</f>
        <v>0</v>
      </c>
      <c r="K345" s="432" t="str">
        <f t="shared" si="5"/>
        <v>No</v>
      </c>
    </row>
    <row r="346" spans="1:11" ht="15" customHeight="1" x14ac:dyDescent="0.25">
      <c r="A346" s="378">
        <f>'2 SERVICES'!A356</f>
        <v>0</v>
      </c>
      <c r="B346" s="379">
        <f>'2 SERVICES'!B356</f>
        <v>0</v>
      </c>
      <c r="C346" s="388"/>
      <c r="D346" s="389"/>
      <c r="E346" s="394"/>
      <c r="F346" s="390">
        <f>'2 SERVICES'!C356</f>
        <v>0</v>
      </c>
      <c r="G346" s="391">
        <f>'2 SERVICES'!D356</f>
        <v>0</v>
      </c>
      <c r="H346" s="391">
        <f>'2 SERVICES'!E356</f>
        <v>0</v>
      </c>
      <c r="I346" s="391">
        <f>'2 SERVICES'!F356</f>
        <v>0</v>
      </c>
      <c r="J346" s="392">
        <f>'2 SERVICES'!G356</f>
        <v>0</v>
      </c>
      <c r="K346" s="432" t="str">
        <f t="shared" si="5"/>
        <v>No</v>
      </c>
    </row>
    <row r="347" spans="1:11" ht="15" customHeight="1" x14ac:dyDescent="0.25">
      <c r="A347" s="378">
        <f>'2 SERVICES'!A357</f>
        <v>0</v>
      </c>
      <c r="B347" s="379">
        <f>'2 SERVICES'!B357</f>
        <v>0</v>
      </c>
      <c r="C347" s="388"/>
      <c r="D347" s="389"/>
      <c r="E347" s="394"/>
      <c r="F347" s="390">
        <f>'2 SERVICES'!C357</f>
        <v>0</v>
      </c>
      <c r="G347" s="391">
        <f>'2 SERVICES'!D357</f>
        <v>0</v>
      </c>
      <c r="H347" s="391">
        <f>'2 SERVICES'!E357</f>
        <v>0</v>
      </c>
      <c r="I347" s="391">
        <f>'2 SERVICES'!F357</f>
        <v>0</v>
      </c>
      <c r="J347" s="392">
        <f>'2 SERVICES'!G357</f>
        <v>0</v>
      </c>
      <c r="K347" s="432" t="str">
        <f t="shared" si="5"/>
        <v>No</v>
      </c>
    </row>
    <row r="348" spans="1:11" ht="15" customHeight="1" x14ac:dyDescent="0.25">
      <c r="A348" s="378">
        <f>'2 SERVICES'!A358</f>
        <v>0</v>
      </c>
      <c r="B348" s="379">
        <f>'2 SERVICES'!B358</f>
        <v>0</v>
      </c>
      <c r="C348" s="388"/>
      <c r="D348" s="389"/>
      <c r="E348" s="394"/>
      <c r="F348" s="390">
        <f>'2 SERVICES'!C358</f>
        <v>0</v>
      </c>
      <c r="G348" s="391">
        <f>'2 SERVICES'!D358</f>
        <v>0</v>
      </c>
      <c r="H348" s="391">
        <f>'2 SERVICES'!E358</f>
        <v>0</v>
      </c>
      <c r="I348" s="391">
        <f>'2 SERVICES'!F358</f>
        <v>0</v>
      </c>
      <c r="J348" s="392">
        <f>'2 SERVICES'!G358</f>
        <v>0</v>
      </c>
      <c r="K348" s="432" t="str">
        <f t="shared" si="5"/>
        <v>No</v>
      </c>
    </row>
    <row r="349" spans="1:11" ht="15" customHeight="1" x14ac:dyDescent="0.25">
      <c r="A349" s="378">
        <f>'2 SERVICES'!A359</f>
        <v>0</v>
      </c>
      <c r="B349" s="379">
        <f>'2 SERVICES'!B359</f>
        <v>0</v>
      </c>
      <c r="C349" s="388"/>
      <c r="D349" s="389"/>
      <c r="E349" s="394"/>
      <c r="F349" s="390">
        <f>'2 SERVICES'!C359</f>
        <v>0</v>
      </c>
      <c r="G349" s="391">
        <f>'2 SERVICES'!D359</f>
        <v>0</v>
      </c>
      <c r="H349" s="391">
        <f>'2 SERVICES'!E359</f>
        <v>0</v>
      </c>
      <c r="I349" s="391">
        <f>'2 SERVICES'!F359</f>
        <v>0</v>
      </c>
      <c r="J349" s="392">
        <f>'2 SERVICES'!G359</f>
        <v>0</v>
      </c>
      <c r="K349" s="432" t="str">
        <f t="shared" si="5"/>
        <v>No</v>
      </c>
    </row>
    <row r="350" spans="1:11" ht="15" customHeight="1" x14ac:dyDescent="0.25">
      <c r="A350" s="378">
        <f>'2 SERVICES'!A360</f>
        <v>0</v>
      </c>
      <c r="B350" s="379">
        <f>'2 SERVICES'!B360</f>
        <v>0</v>
      </c>
      <c r="C350" s="388"/>
      <c r="D350" s="389"/>
      <c r="E350" s="394"/>
      <c r="F350" s="390">
        <f>'2 SERVICES'!C360</f>
        <v>0</v>
      </c>
      <c r="G350" s="391">
        <f>'2 SERVICES'!D360</f>
        <v>0</v>
      </c>
      <c r="H350" s="391">
        <f>'2 SERVICES'!E360</f>
        <v>0</v>
      </c>
      <c r="I350" s="391">
        <f>'2 SERVICES'!F360</f>
        <v>0</v>
      </c>
      <c r="J350" s="392">
        <f>'2 SERVICES'!G360</f>
        <v>0</v>
      </c>
      <c r="K350" s="432" t="str">
        <f t="shared" si="5"/>
        <v>No</v>
      </c>
    </row>
    <row r="351" spans="1:11" ht="15" customHeight="1" x14ac:dyDescent="0.25">
      <c r="A351" s="378">
        <f>'2 SERVICES'!A361</f>
        <v>0</v>
      </c>
      <c r="B351" s="379">
        <f>'2 SERVICES'!B361</f>
        <v>0</v>
      </c>
      <c r="C351" s="388"/>
      <c r="D351" s="389"/>
      <c r="E351" s="394"/>
      <c r="F351" s="390">
        <f>'2 SERVICES'!C361</f>
        <v>0</v>
      </c>
      <c r="G351" s="391">
        <f>'2 SERVICES'!D361</f>
        <v>0</v>
      </c>
      <c r="H351" s="391">
        <f>'2 SERVICES'!E361</f>
        <v>0</v>
      </c>
      <c r="I351" s="391">
        <f>'2 SERVICES'!F361</f>
        <v>0</v>
      </c>
      <c r="J351" s="392">
        <f>'2 SERVICES'!G361</f>
        <v>0</v>
      </c>
      <c r="K351" s="432" t="str">
        <f t="shared" si="5"/>
        <v>No</v>
      </c>
    </row>
    <row r="352" spans="1:11" ht="15" customHeight="1" x14ac:dyDescent="0.25">
      <c r="A352" s="378">
        <f>'2 SERVICES'!A362</f>
        <v>0</v>
      </c>
      <c r="B352" s="379">
        <f>'2 SERVICES'!B362</f>
        <v>0</v>
      </c>
      <c r="C352" s="388"/>
      <c r="D352" s="389"/>
      <c r="E352" s="394"/>
      <c r="F352" s="390">
        <f>'2 SERVICES'!C362</f>
        <v>0</v>
      </c>
      <c r="G352" s="391">
        <f>'2 SERVICES'!D362</f>
        <v>0</v>
      </c>
      <c r="H352" s="391">
        <f>'2 SERVICES'!E362</f>
        <v>0</v>
      </c>
      <c r="I352" s="391">
        <f>'2 SERVICES'!F362</f>
        <v>0</v>
      </c>
      <c r="J352" s="392">
        <f>'2 SERVICES'!G362</f>
        <v>0</v>
      </c>
      <c r="K352" s="432" t="str">
        <f t="shared" si="5"/>
        <v>No</v>
      </c>
    </row>
    <row r="353" spans="1:11" ht="15" customHeight="1" x14ac:dyDescent="0.25">
      <c r="A353" s="378">
        <f>'2 SERVICES'!A363</f>
        <v>0</v>
      </c>
      <c r="B353" s="379">
        <f>'2 SERVICES'!B363</f>
        <v>0</v>
      </c>
      <c r="C353" s="388"/>
      <c r="D353" s="389"/>
      <c r="E353" s="394"/>
      <c r="F353" s="390">
        <f>'2 SERVICES'!C363</f>
        <v>0</v>
      </c>
      <c r="G353" s="391">
        <f>'2 SERVICES'!D363</f>
        <v>0</v>
      </c>
      <c r="H353" s="391">
        <f>'2 SERVICES'!E363</f>
        <v>0</v>
      </c>
      <c r="I353" s="391">
        <f>'2 SERVICES'!F363</f>
        <v>0</v>
      </c>
      <c r="J353" s="392">
        <f>'2 SERVICES'!G363</f>
        <v>0</v>
      </c>
      <c r="K353" s="432" t="str">
        <f t="shared" si="5"/>
        <v>No</v>
      </c>
    </row>
    <row r="354" spans="1:11" ht="15" customHeight="1" x14ac:dyDescent="0.25">
      <c r="A354" s="378">
        <f>'2 SERVICES'!A364</f>
        <v>0</v>
      </c>
      <c r="B354" s="379">
        <f>'2 SERVICES'!B364</f>
        <v>0</v>
      </c>
      <c r="C354" s="388"/>
      <c r="D354" s="389"/>
      <c r="E354" s="394"/>
      <c r="F354" s="390">
        <f>'2 SERVICES'!C364</f>
        <v>0</v>
      </c>
      <c r="G354" s="391">
        <f>'2 SERVICES'!D364</f>
        <v>0</v>
      </c>
      <c r="H354" s="391">
        <f>'2 SERVICES'!E364</f>
        <v>0</v>
      </c>
      <c r="I354" s="391">
        <f>'2 SERVICES'!F364</f>
        <v>0</v>
      </c>
      <c r="J354" s="392">
        <f>'2 SERVICES'!G364</f>
        <v>0</v>
      </c>
      <c r="K354" s="432" t="str">
        <f t="shared" si="5"/>
        <v>No</v>
      </c>
    </row>
    <row r="355" spans="1:11" ht="15" customHeight="1" x14ac:dyDescent="0.25">
      <c r="A355" s="378">
        <f>'2 SERVICES'!A365</f>
        <v>0</v>
      </c>
      <c r="B355" s="379">
        <f>'2 SERVICES'!B365</f>
        <v>0</v>
      </c>
      <c r="C355" s="388"/>
      <c r="D355" s="389"/>
      <c r="E355" s="394"/>
      <c r="F355" s="390">
        <f>'2 SERVICES'!C365</f>
        <v>0</v>
      </c>
      <c r="G355" s="391">
        <f>'2 SERVICES'!D365</f>
        <v>0</v>
      </c>
      <c r="H355" s="391">
        <f>'2 SERVICES'!E365</f>
        <v>0</v>
      </c>
      <c r="I355" s="391">
        <f>'2 SERVICES'!F365</f>
        <v>0</v>
      </c>
      <c r="J355" s="392">
        <f>'2 SERVICES'!G365</f>
        <v>0</v>
      </c>
      <c r="K355" s="432" t="str">
        <f t="shared" si="5"/>
        <v>No</v>
      </c>
    </row>
    <row r="356" spans="1:11" ht="15" customHeight="1" x14ac:dyDescent="0.25">
      <c r="A356" s="378">
        <f>'2 SERVICES'!A366</f>
        <v>0</v>
      </c>
      <c r="B356" s="379">
        <f>'2 SERVICES'!B366</f>
        <v>0</v>
      </c>
      <c r="C356" s="388"/>
      <c r="D356" s="389"/>
      <c r="E356" s="394"/>
      <c r="F356" s="390">
        <f>'2 SERVICES'!C366</f>
        <v>0</v>
      </c>
      <c r="G356" s="391">
        <f>'2 SERVICES'!D366</f>
        <v>0</v>
      </c>
      <c r="H356" s="391">
        <f>'2 SERVICES'!E366</f>
        <v>0</v>
      </c>
      <c r="I356" s="391">
        <f>'2 SERVICES'!F366</f>
        <v>0</v>
      </c>
      <c r="J356" s="392">
        <f>'2 SERVICES'!G366</f>
        <v>0</v>
      </c>
      <c r="K356" s="432" t="str">
        <f t="shared" si="5"/>
        <v>No</v>
      </c>
    </row>
    <row r="357" spans="1:11" ht="15" customHeight="1" x14ac:dyDescent="0.25">
      <c r="A357" s="378">
        <f>'2 SERVICES'!A367</f>
        <v>0</v>
      </c>
      <c r="B357" s="379">
        <f>'2 SERVICES'!B367</f>
        <v>0</v>
      </c>
      <c r="C357" s="388"/>
      <c r="D357" s="389"/>
      <c r="E357" s="394"/>
      <c r="F357" s="390">
        <f>'2 SERVICES'!C367</f>
        <v>0</v>
      </c>
      <c r="G357" s="391">
        <f>'2 SERVICES'!D367</f>
        <v>0</v>
      </c>
      <c r="H357" s="391">
        <f>'2 SERVICES'!E367</f>
        <v>0</v>
      </c>
      <c r="I357" s="391">
        <f>'2 SERVICES'!F367</f>
        <v>0</v>
      </c>
      <c r="J357" s="392">
        <f>'2 SERVICES'!G367</f>
        <v>0</v>
      </c>
      <c r="K357" s="432" t="str">
        <f t="shared" si="5"/>
        <v>No</v>
      </c>
    </row>
    <row r="358" spans="1:11" ht="15" customHeight="1" x14ac:dyDescent="0.25">
      <c r="A358" s="378">
        <f>'2 SERVICES'!A368</f>
        <v>0</v>
      </c>
      <c r="B358" s="379">
        <f>'2 SERVICES'!B368</f>
        <v>0</v>
      </c>
      <c r="C358" s="388"/>
      <c r="D358" s="389"/>
      <c r="E358" s="394"/>
      <c r="F358" s="390">
        <f>'2 SERVICES'!C368</f>
        <v>0</v>
      </c>
      <c r="G358" s="391">
        <f>'2 SERVICES'!D368</f>
        <v>0</v>
      </c>
      <c r="H358" s="391">
        <f>'2 SERVICES'!E368</f>
        <v>0</v>
      </c>
      <c r="I358" s="391">
        <f>'2 SERVICES'!F368</f>
        <v>0</v>
      </c>
      <c r="J358" s="392">
        <f>'2 SERVICES'!G368</f>
        <v>0</v>
      </c>
      <c r="K358" s="432" t="str">
        <f t="shared" si="5"/>
        <v>No</v>
      </c>
    </row>
    <row r="359" spans="1:11" ht="15" customHeight="1" x14ac:dyDescent="0.25">
      <c r="A359" s="378">
        <f>'2 SERVICES'!A369</f>
        <v>0</v>
      </c>
      <c r="B359" s="379">
        <f>'2 SERVICES'!B369</f>
        <v>0</v>
      </c>
      <c r="C359" s="388"/>
      <c r="D359" s="389"/>
      <c r="E359" s="394"/>
      <c r="F359" s="390">
        <f>'2 SERVICES'!C369</f>
        <v>0</v>
      </c>
      <c r="G359" s="391">
        <f>'2 SERVICES'!D369</f>
        <v>0</v>
      </c>
      <c r="H359" s="391">
        <f>'2 SERVICES'!E369</f>
        <v>0</v>
      </c>
      <c r="I359" s="391">
        <f>'2 SERVICES'!F369</f>
        <v>0</v>
      </c>
      <c r="J359" s="392">
        <f>'2 SERVICES'!G369</f>
        <v>0</v>
      </c>
      <c r="K359" s="432" t="str">
        <f t="shared" si="5"/>
        <v>No</v>
      </c>
    </row>
    <row r="360" spans="1:11" ht="15" customHeight="1" x14ac:dyDescent="0.25">
      <c r="A360" s="378">
        <f>'2 SERVICES'!A370</f>
        <v>0</v>
      </c>
      <c r="B360" s="379">
        <f>'2 SERVICES'!B370</f>
        <v>0</v>
      </c>
      <c r="C360" s="388"/>
      <c r="D360" s="389"/>
      <c r="E360" s="394"/>
      <c r="F360" s="390">
        <f>'2 SERVICES'!C370</f>
        <v>0</v>
      </c>
      <c r="G360" s="391">
        <f>'2 SERVICES'!D370</f>
        <v>0</v>
      </c>
      <c r="H360" s="391">
        <f>'2 SERVICES'!E370</f>
        <v>0</v>
      </c>
      <c r="I360" s="391">
        <f>'2 SERVICES'!F370</f>
        <v>0</v>
      </c>
      <c r="J360" s="392">
        <f>'2 SERVICES'!G370</f>
        <v>0</v>
      </c>
      <c r="K360" s="432" t="str">
        <f t="shared" si="5"/>
        <v>No</v>
      </c>
    </row>
    <row r="361" spans="1:11" ht="15" customHeight="1" x14ac:dyDescent="0.25">
      <c r="A361" s="378">
        <f>'2 SERVICES'!A371</f>
        <v>0</v>
      </c>
      <c r="B361" s="379">
        <f>'2 SERVICES'!B371</f>
        <v>0</v>
      </c>
      <c r="C361" s="388"/>
      <c r="D361" s="389"/>
      <c r="E361" s="394"/>
      <c r="F361" s="390">
        <f>'2 SERVICES'!C371</f>
        <v>0</v>
      </c>
      <c r="G361" s="391">
        <f>'2 SERVICES'!D371</f>
        <v>0</v>
      </c>
      <c r="H361" s="391">
        <f>'2 SERVICES'!E371</f>
        <v>0</v>
      </c>
      <c r="I361" s="391">
        <f>'2 SERVICES'!F371</f>
        <v>0</v>
      </c>
      <c r="J361" s="392">
        <f>'2 SERVICES'!G371</f>
        <v>0</v>
      </c>
      <c r="K361" s="432" t="str">
        <f t="shared" si="5"/>
        <v>No</v>
      </c>
    </row>
    <row r="362" spans="1:11" ht="15" customHeight="1" x14ac:dyDescent="0.25">
      <c r="A362" s="378">
        <f>'2 SERVICES'!A372</f>
        <v>0</v>
      </c>
      <c r="B362" s="379">
        <f>'2 SERVICES'!B372</f>
        <v>0</v>
      </c>
      <c r="C362" s="388"/>
      <c r="D362" s="389"/>
      <c r="E362" s="394"/>
      <c r="F362" s="390">
        <f>'2 SERVICES'!C372</f>
        <v>0</v>
      </c>
      <c r="G362" s="391">
        <f>'2 SERVICES'!D372</f>
        <v>0</v>
      </c>
      <c r="H362" s="391">
        <f>'2 SERVICES'!E372</f>
        <v>0</v>
      </c>
      <c r="I362" s="391">
        <f>'2 SERVICES'!F372</f>
        <v>0</v>
      </c>
      <c r="J362" s="392">
        <f>'2 SERVICES'!G372</f>
        <v>0</v>
      </c>
      <c r="K362" s="432" t="str">
        <f t="shared" si="5"/>
        <v>No</v>
      </c>
    </row>
    <row r="363" spans="1:11" ht="15" customHeight="1" x14ac:dyDescent="0.25">
      <c r="A363" s="378">
        <f>'2 SERVICES'!A373</f>
        <v>0</v>
      </c>
      <c r="B363" s="379">
        <f>'2 SERVICES'!B373</f>
        <v>0</v>
      </c>
      <c r="C363" s="388"/>
      <c r="D363" s="389"/>
      <c r="E363" s="394"/>
      <c r="F363" s="390">
        <f>'2 SERVICES'!C373</f>
        <v>0</v>
      </c>
      <c r="G363" s="391">
        <f>'2 SERVICES'!D373</f>
        <v>0</v>
      </c>
      <c r="H363" s="391">
        <f>'2 SERVICES'!E373</f>
        <v>0</v>
      </c>
      <c r="I363" s="391">
        <f>'2 SERVICES'!F373</f>
        <v>0</v>
      </c>
      <c r="J363" s="392">
        <f>'2 SERVICES'!G373</f>
        <v>0</v>
      </c>
      <c r="K363" s="432" t="str">
        <f t="shared" si="5"/>
        <v>No</v>
      </c>
    </row>
    <row r="364" spans="1:11" ht="15" customHeight="1" x14ac:dyDescent="0.25">
      <c r="A364" s="378">
        <f>'2 SERVICES'!A374</f>
        <v>0</v>
      </c>
      <c r="B364" s="379">
        <f>'2 SERVICES'!B374</f>
        <v>0</v>
      </c>
      <c r="C364" s="388"/>
      <c r="D364" s="389"/>
      <c r="E364" s="394"/>
      <c r="F364" s="390">
        <f>'2 SERVICES'!C374</f>
        <v>0</v>
      </c>
      <c r="G364" s="391">
        <f>'2 SERVICES'!D374</f>
        <v>0</v>
      </c>
      <c r="H364" s="391">
        <f>'2 SERVICES'!E374</f>
        <v>0</v>
      </c>
      <c r="I364" s="391">
        <f>'2 SERVICES'!F374</f>
        <v>0</v>
      </c>
      <c r="J364" s="392">
        <f>'2 SERVICES'!G374</f>
        <v>0</v>
      </c>
      <c r="K364" s="432" t="str">
        <f t="shared" si="5"/>
        <v>No</v>
      </c>
    </row>
    <row r="365" spans="1:11" ht="15" customHeight="1" x14ac:dyDescent="0.25">
      <c r="A365" s="378">
        <f>'2 SERVICES'!A375</f>
        <v>0</v>
      </c>
      <c r="B365" s="379">
        <f>'2 SERVICES'!B375</f>
        <v>0</v>
      </c>
      <c r="C365" s="388"/>
      <c r="D365" s="389"/>
      <c r="E365" s="394"/>
      <c r="F365" s="390">
        <f>'2 SERVICES'!C375</f>
        <v>0</v>
      </c>
      <c r="G365" s="391">
        <f>'2 SERVICES'!D375</f>
        <v>0</v>
      </c>
      <c r="H365" s="391">
        <f>'2 SERVICES'!E375</f>
        <v>0</v>
      </c>
      <c r="I365" s="391">
        <f>'2 SERVICES'!F375</f>
        <v>0</v>
      </c>
      <c r="J365" s="392">
        <f>'2 SERVICES'!G375</f>
        <v>0</v>
      </c>
      <c r="K365" s="432" t="str">
        <f t="shared" si="5"/>
        <v>No</v>
      </c>
    </row>
    <row r="366" spans="1:11" ht="15" customHeight="1" x14ac:dyDescent="0.25">
      <c r="A366" s="378">
        <f>'2 SERVICES'!A376</f>
        <v>0</v>
      </c>
      <c r="B366" s="379">
        <f>'2 SERVICES'!B376</f>
        <v>0</v>
      </c>
      <c r="C366" s="388"/>
      <c r="D366" s="389"/>
      <c r="E366" s="394"/>
      <c r="F366" s="390">
        <f>'2 SERVICES'!C376</f>
        <v>0</v>
      </c>
      <c r="G366" s="391">
        <f>'2 SERVICES'!D376</f>
        <v>0</v>
      </c>
      <c r="H366" s="391">
        <f>'2 SERVICES'!E376</f>
        <v>0</v>
      </c>
      <c r="I366" s="391">
        <f>'2 SERVICES'!F376</f>
        <v>0</v>
      </c>
      <c r="J366" s="392">
        <f>'2 SERVICES'!G376</f>
        <v>0</v>
      </c>
      <c r="K366" s="432" t="str">
        <f t="shared" si="5"/>
        <v>No</v>
      </c>
    </row>
    <row r="367" spans="1:11" ht="15" customHeight="1" x14ac:dyDescent="0.25">
      <c r="A367" s="378">
        <f>'2 SERVICES'!A377</f>
        <v>0</v>
      </c>
      <c r="B367" s="379">
        <f>'2 SERVICES'!B377</f>
        <v>0</v>
      </c>
      <c r="C367" s="388"/>
      <c r="D367" s="389"/>
      <c r="E367" s="394"/>
      <c r="F367" s="390">
        <f>'2 SERVICES'!C377</f>
        <v>0</v>
      </c>
      <c r="G367" s="391">
        <f>'2 SERVICES'!D377</f>
        <v>0</v>
      </c>
      <c r="H367" s="391">
        <f>'2 SERVICES'!E377</f>
        <v>0</v>
      </c>
      <c r="I367" s="391">
        <f>'2 SERVICES'!F377</f>
        <v>0</v>
      </c>
      <c r="J367" s="392">
        <f>'2 SERVICES'!G377</f>
        <v>0</v>
      </c>
      <c r="K367" s="432" t="str">
        <f t="shared" si="5"/>
        <v>No</v>
      </c>
    </row>
    <row r="368" spans="1:11" ht="15" customHeight="1" x14ac:dyDescent="0.25">
      <c r="A368" s="378">
        <f>'2 SERVICES'!A378</f>
        <v>0</v>
      </c>
      <c r="B368" s="379">
        <f>'2 SERVICES'!B378</f>
        <v>0</v>
      </c>
      <c r="C368" s="388"/>
      <c r="D368" s="389"/>
      <c r="E368" s="394"/>
      <c r="F368" s="390">
        <f>'2 SERVICES'!C378</f>
        <v>0</v>
      </c>
      <c r="G368" s="391">
        <f>'2 SERVICES'!D378</f>
        <v>0</v>
      </c>
      <c r="H368" s="391">
        <f>'2 SERVICES'!E378</f>
        <v>0</v>
      </c>
      <c r="I368" s="391">
        <f>'2 SERVICES'!F378</f>
        <v>0</v>
      </c>
      <c r="J368" s="392">
        <f>'2 SERVICES'!G378</f>
        <v>0</v>
      </c>
      <c r="K368" s="432" t="str">
        <f t="shared" si="5"/>
        <v>No</v>
      </c>
    </row>
    <row r="369" spans="1:11" ht="15" customHeight="1" x14ac:dyDescent="0.25">
      <c r="A369" s="378">
        <f>'2 SERVICES'!A379</f>
        <v>0</v>
      </c>
      <c r="B369" s="379">
        <f>'2 SERVICES'!B379</f>
        <v>0</v>
      </c>
      <c r="C369" s="388"/>
      <c r="D369" s="389"/>
      <c r="E369" s="394"/>
      <c r="F369" s="390">
        <f>'2 SERVICES'!C379</f>
        <v>0</v>
      </c>
      <c r="G369" s="391">
        <f>'2 SERVICES'!D379</f>
        <v>0</v>
      </c>
      <c r="H369" s="391">
        <f>'2 SERVICES'!E379</f>
        <v>0</v>
      </c>
      <c r="I369" s="391">
        <f>'2 SERVICES'!F379</f>
        <v>0</v>
      </c>
      <c r="J369" s="392">
        <f>'2 SERVICES'!G379</f>
        <v>0</v>
      </c>
      <c r="K369" s="432" t="str">
        <f t="shared" si="5"/>
        <v>No</v>
      </c>
    </row>
    <row r="370" spans="1:11" ht="15" customHeight="1" x14ac:dyDescent="0.25">
      <c r="A370" s="378">
        <f>'2 SERVICES'!A380</f>
        <v>0</v>
      </c>
      <c r="B370" s="379">
        <f>'2 SERVICES'!B380</f>
        <v>0</v>
      </c>
      <c r="C370" s="388"/>
      <c r="D370" s="389"/>
      <c r="E370" s="394"/>
      <c r="F370" s="390">
        <f>'2 SERVICES'!C380</f>
        <v>0</v>
      </c>
      <c r="G370" s="391">
        <f>'2 SERVICES'!D380</f>
        <v>0</v>
      </c>
      <c r="H370" s="391">
        <f>'2 SERVICES'!E380</f>
        <v>0</v>
      </c>
      <c r="I370" s="391">
        <f>'2 SERVICES'!F380</f>
        <v>0</v>
      </c>
      <c r="J370" s="392">
        <f>'2 SERVICES'!G380</f>
        <v>0</v>
      </c>
      <c r="K370" s="432" t="str">
        <f t="shared" si="5"/>
        <v>No</v>
      </c>
    </row>
    <row r="371" spans="1:11" ht="15" customHeight="1" x14ac:dyDescent="0.25">
      <c r="A371" s="378">
        <f>'2 SERVICES'!A381</f>
        <v>0</v>
      </c>
      <c r="B371" s="379">
        <f>'2 SERVICES'!B381</f>
        <v>0</v>
      </c>
      <c r="C371" s="388"/>
      <c r="D371" s="389"/>
      <c r="E371" s="394"/>
      <c r="F371" s="390">
        <f>'2 SERVICES'!C381</f>
        <v>0</v>
      </c>
      <c r="G371" s="391">
        <f>'2 SERVICES'!D381</f>
        <v>0</v>
      </c>
      <c r="H371" s="391">
        <f>'2 SERVICES'!E381</f>
        <v>0</v>
      </c>
      <c r="I371" s="391">
        <f>'2 SERVICES'!F381</f>
        <v>0</v>
      </c>
      <c r="J371" s="392">
        <f>'2 SERVICES'!G381</f>
        <v>0</v>
      </c>
      <c r="K371" s="432" t="str">
        <f t="shared" si="5"/>
        <v>No</v>
      </c>
    </row>
    <row r="372" spans="1:11" ht="15" customHeight="1" x14ac:dyDescent="0.25">
      <c r="A372" s="378">
        <f>'2 SERVICES'!A382</f>
        <v>0</v>
      </c>
      <c r="B372" s="379">
        <f>'2 SERVICES'!B382</f>
        <v>0</v>
      </c>
      <c r="C372" s="388"/>
      <c r="D372" s="389"/>
      <c r="E372" s="394"/>
      <c r="F372" s="390">
        <f>'2 SERVICES'!C382</f>
        <v>0</v>
      </c>
      <c r="G372" s="391">
        <f>'2 SERVICES'!D382</f>
        <v>0</v>
      </c>
      <c r="H372" s="391">
        <f>'2 SERVICES'!E382</f>
        <v>0</v>
      </c>
      <c r="I372" s="391">
        <f>'2 SERVICES'!F382</f>
        <v>0</v>
      </c>
      <c r="J372" s="392">
        <f>'2 SERVICES'!G382</f>
        <v>0</v>
      </c>
      <c r="K372" s="432" t="str">
        <f t="shared" si="5"/>
        <v>No</v>
      </c>
    </row>
    <row r="373" spans="1:11" ht="15" customHeight="1" x14ac:dyDescent="0.25">
      <c r="A373" s="378">
        <f>'2 SERVICES'!A383</f>
        <v>0</v>
      </c>
      <c r="B373" s="379">
        <f>'2 SERVICES'!B383</f>
        <v>0</v>
      </c>
      <c r="C373" s="388"/>
      <c r="D373" s="389"/>
      <c r="E373" s="394"/>
      <c r="F373" s="390">
        <f>'2 SERVICES'!C383</f>
        <v>0</v>
      </c>
      <c r="G373" s="391">
        <f>'2 SERVICES'!D383</f>
        <v>0</v>
      </c>
      <c r="H373" s="391">
        <f>'2 SERVICES'!E383</f>
        <v>0</v>
      </c>
      <c r="I373" s="391">
        <f>'2 SERVICES'!F383</f>
        <v>0</v>
      </c>
      <c r="J373" s="392">
        <f>'2 SERVICES'!G383</f>
        <v>0</v>
      </c>
      <c r="K373" s="432" t="str">
        <f t="shared" si="5"/>
        <v>No</v>
      </c>
    </row>
    <row r="374" spans="1:11" ht="15" customHeight="1" x14ac:dyDescent="0.25">
      <c r="A374" s="378">
        <f>'2 SERVICES'!A384</f>
        <v>0</v>
      </c>
      <c r="B374" s="379">
        <f>'2 SERVICES'!B384</f>
        <v>0</v>
      </c>
      <c r="C374" s="388"/>
      <c r="D374" s="389"/>
      <c r="E374" s="394"/>
      <c r="F374" s="390">
        <f>'2 SERVICES'!C384</f>
        <v>0</v>
      </c>
      <c r="G374" s="391">
        <f>'2 SERVICES'!D384</f>
        <v>0</v>
      </c>
      <c r="H374" s="391">
        <f>'2 SERVICES'!E384</f>
        <v>0</v>
      </c>
      <c r="I374" s="391">
        <f>'2 SERVICES'!F384</f>
        <v>0</v>
      </c>
      <c r="J374" s="392">
        <f>'2 SERVICES'!G384</f>
        <v>0</v>
      </c>
      <c r="K374" s="432" t="str">
        <f t="shared" si="5"/>
        <v>No</v>
      </c>
    </row>
    <row r="375" spans="1:11" ht="15" customHeight="1" x14ac:dyDescent="0.25">
      <c r="A375" s="378">
        <f>'2 SERVICES'!A385</f>
        <v>0</v>
      </c>
      <c r="B375" s="379">
        <f>'2 SERVICES'!B385</f>
        <v>0</v>
      </c>
      <c r="C375" s="388"/>
      <c r="D375" s="389"/>
      <c r="E375" s="394"/>
      <c r="F375" s="390">
        <f>'2 SERVICES'!C385</f>
        <v>0</v>
      </c>
      <c r="G375" s="391">
        <f>'2 SERVICES'!D385</f>
        <v>0</v>
      </c>
      <c r="H375" s="391">
        <f>'2 SERVICES'!E385</f>
        <v>0</v>
      </c>
      <c r="I375" s="391">
        <f>'2 SERVICES'!F385</f>
        <v>0</v>
      </c>
      <c r="J375" s="392">
        <f>'2 SERVICES'!G385</f>
        <v>0</v>
      </c>
      <c r="K375" s="432" t="str">
        <f t="shared" si="5"/>
        <v>No</v>
      </c>
    </row>
    <row r="376" spans="1:11" ht="15" customHeight="1" x14ac:dyDescent="0.25">
      <c r="A376" s="378">
        <f>'2 SERVICES'!A386</f>
        <v>0</v>
      </c>
      <c r="B376" s="379">
        <f>'2 SERVICES'!B386</f>
        <v>0</v>
      </c>
      <c r="C376" s="388"/>
      <c r="D376" s="389"/>
      <c r="E376" s="394"/>
      <c r="F376" s="390">
        <f>'2 SERVICES'!C386</f>
        <v>0</v>
      </c>
      <c r="G376" s="391">
        <f>'2 SERVICES'!D386</f>
        <v>0</v>
      </c>
      <c r="H376" s="391">
        <f>'2 SERVICES'!E386</f>
        <v>0</v>
      </c>
      <c r="I376" s="391">
        <f>'2 SERVICES'!F386</f>
        <v>0</v>
      </c>
      <c r="J376" s="392">
        <f>'2 SERVICES'!G386</f>
        <v>0</v>
      </c>
      <c r="K376" s="432" t="str">
        <f t="shared" si="5"/>
        <v>No</v>
      </c>
    </row>
    <row r="377" spans="1:11" ht="15" customHeight="1" x14ac:dyDescent="0.25">
      <c r="A377" s="378">
        <f>'2 SERVICES'!A387</f>
        <v>0</v>
      </c>
      <c r="B377" s="379">
        <f>'2 SERVICES'!B387</f>
        <v>0</v>
      </c>
      <c r="C377" s="388"/>
      <c r="D377" s="389"/>
      <c r="E377" s="394"/>
      <c r="F377" s="390">
        <f>'2 SERVICES'!C387</f>
        <v>0</v>
      </c>
      <c r="G377" s="391">
        <f>'2 SERVICES'!D387</f>
        <v>0</v>
      </c>
      <c r="H377" s="391">
        <f>'2 SERVICES'!E387</f>
        <v>0</v>
      </c>
      <c r="I377" s="391">
        <f>'2 SERVICES'!F387</f>
        <v>0</v>
      </c>
      <c r="J377" s="392">
        <f>'2 SERVICES'!G387</f>
        <v>0</v>
      </c>
      <c r="K377" s="432" t="str">
        <f t="shared" si="5"/>
        <v>No</v>
      </c>
    </row>
    <row r="378" spans="1:11" ht="15" customHeight="1" x14ac:dyDescent="0.25">
      <c r="A378" s="378">
        <f>'2 SERVICES'!A388</f>
        <v>0</v>
      </c>
      <c r="B378" s="379">
        <f>'2 SERVICES'!B388</f>
        <v>0</v>
      </c>
      <c r="C378" s="388"/>
      <c r="D378" s="389"/>
      <c r="E378" s="394"/>
      <c r="F378" s="390">
        <f>'2 SERVICES'!C388</f>
        <v>0</v>
      </c>
      <c r="G378" s="391">
        <f>'2 SERVICES'!D388</f>
        <v>0</v>
      </c>
      <c r="H378" s="391">
        <f>'2 SERVICES'!E388</f>
        <v>0</v>
      </c>
      <c r="I378" s="391">
        <f>'2 SERVICES'!F388</f>
        <v>0</v>
      </c>
      <c r="J378" s="392">
        <f>'2 SERVICES'!G388</f>
        <v>0</v>
      </c>
      <c r="K378" s="432" t="str">
        <f t="shared" si="5"/>
        <v>No</v>
      </c>
    </row>
    <row r="379" spans="1:11" ht="15" customHeight="1" x14ac:dyDescent="0.25">
      <c r="A379" s="378">
        <f>'2 SERVICES'!A389</f>
        <v>0</v>
      </c>
      <c r="B379" s="379">
        <f>'2 SERVICES'!B389</f>
        <v>0</v>
      </c>
      <c r="C379" s="388"/>
      <c r="D379" s="389"/>
      <c r="E379" s="394"/>
      <c r="F379" s="390">
        <f>'2 SERVICES'!C389</f>
        <v>0</v>
      </c>
      <c r="G379" s="391">
        <f>'2 SERVICES'!D389</f>
        <v>0</v>
      </c>
      <c r="H379" s="391">
        <f>'2 SERVICES'!E389</f>
        <v>0</v>
      </c>
      <c r="I379" s="391">
        <f>'2 SERVICES'!F389</f>
        <v>0</v>
      </c>
      <c r="J379" s="392">
        <f>'2 SERVICES'!G389</f>
        <v>0</v>
      </c>
      <c r="K379" s="432" t="str">
        <f t="shared" si="5"/>
        <v>No</v>
      </c>
    </row>
    <row r="380" spans="1:11" ht="15" customHeight="1" x14ac:dyDescent="0.25">
      <c r="A380" s="378">
        <f>'2 SERVICES'!A390</f>
        <v>0</v>
      </c>
      <c r="B380" s="379">
        <f>'2 SERVICES'!B390</f>
        <v>0</v>
      </c>
      <c r="C380" s="388"/>
      <c r="D380" s="389"/>
      <c r="E380" s="394"/>
      <c r="F380" s="390">
        <f>'2 SERVICES'!C390</f>
        <v>0</v>
      </c>
      <c r="G380" s="391">
        <f>'2 SERVICES'!D390</f>
        <v>0</v>
      </c>
      <c r="H380" s="391">
        <f>'2 SERVICES'!E390</f>
        <v>0</v>
      </c>
      <c r="I380" s="391">
        <f>'2 SERVICES'!F390</f>
        <v>0</v>
      </c>
      <c r="J380" s="392">
        <f>'2 SERVICES'!G390</f>
        <v>0</v>
      </c>
      <c r="K380" s="432" t="str">
        <f t="shared" si="5"/>
        <v>No</v>
      </c>
    </row>
    <row r="381" spans="1:11" ht="15" customHeight="1" x14ac:dyDescent="0.25">
      <c r="A381" s="378">
        <f>'2 SERVICES'!A391</f>
        <v>0</v>
      </c>
      <c r="B381" s="379">
        <f>'2 SERVICES'!B391</f>
        <v>0</v>
      </c>
      <c r="C381" s="388"/>
      <c r="D381" s="389"/>
      <c r="E381" s="394"/>
      <c r="F381" s="390">
        <f>'2 SERVICES'!C391</f>
        <v>0</v>
      </c>
      <c r="G381" s="391">
        <f>'2 SERVICES'!D391</f>
        <v>0</v>
      </c>
      <c r="H381" s="391">
        <f>'2 SERVICES'!E391</f>
        <v>0</v>
      </c>
      <c r="I381" s="391">
        <f>'2 SERVICES'!F391</f>
        <v>0</v>
      </c>
      <c r="J381" s="392">
        <f>'2 SERVICES'!G391</f>
        <v>0</v>
      </c>
      <c r="K381" s="432" t="str">
        <f t="shared" si="5"/>
        <v>No</v>
      </c>
    </row>
    <row r="382" spans="1:11" ht="15" customHeight="1" x14ac:dyDescent="0.25">
      <c r="A382" s="378">
        <f>'2 SERVICES'!A392</f>
        <v>0</v>
      </c>
      <c r="B382" s="379">
        <f>'2 SERVICES'!B392</f>
        <v>0</v>
      </c>
      <c r="C382" s="388"/>
      <c r="D382" s="389"/>
      <c r="E382" s="394"/>
      <c r="F382" s="390">
        <f>'2 SERVICES'!C392</f>
        <v>0</v>
      </c>
      <c r="G382" s="391">
        <f>'2 SERVICES'!D392</f>
        <v>0</v>
      </c>
      <c r="H382" s="391">
        <f>'2 SERVICES'!E392</f>
        <v>0</v>
      </c>
      <c r="I382" s="391">
        <f>'2 SERVICES'!F392</f>
        <v>0</v>
      </c>
      <c r="J382" s="392">
        <f>'2 SERVICES'!G392</f>
        <v>0</v>
      </c>
      <c r="K382" s="432" t="str">
        <f t="shared" si="5"/>
        <v>No</v>
      </c>
    </row>
    <row r="383" spans="1:11" ht="15" customHeight="1" x14ac:dyDescent="0.25">
      <c r="A383" s="378">
        <f>'2 SERVICES'!A393</f>
        <v>0</v>
      </c>
      <c r="B383" s="379">
        <f>'2 SERVICES'!B393</f>
        <v>0</v>
      </c>
      <c r="C383" s="388"/>
      <c r="D383" s="389"/>
      <c r="E383" s="394"/>
      <c r="F383" s="390">
        <f>'2 SERVICES'!C393</f>
        <v>0</v>
      </c>
      <c r="G383" s="391">
        <f>'2 SERVICES'!D393</f>
        <v>0</v>
      </c>
      <c r="H383" s="391">
        <f>'2 SERVICES'!E393</f>
        <v>0</v>
      </c>
      <c r="I383" s="391">
        <f>'2 SERVICES'!F393</f>
        <v>0</v>
      </c>
      <c r="J383" s="392">
        <f>'2 SERVICES'!G393</f>
        <v>0</v>
      </c>
      <c r="K383" s="432" t="str">
        <f t="shared" si="5"/>
        <v>No</v>
      </c>
    </row>
    <row r="384" spans="1:11" ht="15" customHeight="1" x14ac:dyDescent="0.25">
      <c r="A384" s="378">
        <f>'2 SERVICES'!A394</f>
        <v>0</v>
      </c>
      <c r="B384" s="379">
        <f>'2 SERVICES'!B394</f>
        <v>0</v>
      </c>
      <c r="C384" s="388"/>
      <c r="D384" s="389"/>
      <c r="E384" s="394"/>
      <c r="F384" s="390">
        <f>'2 SERVICES'!C394</f>
        <v>0</v>
      </c>
      <c r="G384" s="391">
        <f>'2 SERVICES'!D394</f>
        <v>0</v>
      </c>
      <c r="H384" s="391">
        <f>'2 SERVICES'!E394</f>
        <v>0</v>
      </c>
      <c r="I384" s="391">
        <f>'2 SERVICES'!F394</f>
        <v>0</v>
      </c>
      <c r="J384" s="392">
        <f>'2 SERVICES'!G394</f>
        <v>0</v>
      </c>
      <c r="K384" s="432" t="str">
        <f t="shared" si="5"/>
        <v>No</v>
      </c>
    </row>
    <row r="385" spans="1:11" ht="15" customHeight="1" x14ac:dyDescent="0.25">
      <c r="A385" s="378">
        <f>'2 SERVICES'!A395</f>
        <v>0</v>
      </c>
      <c r="B385" s="379">
        <f>'2 SERVICES'!B395</f>
        <v>0</v>
      </c>
      <c r="C385" s="388"/>
      <c r="D385" s="389"/>
      <c r="E385" s="394"/>
      <c r="F385" s="390">
        <f>'2 SERVICES'!C395</f>
        <v>0</v>
      </c>
      <c r="G385" s="391">
        <f>'2 SERVICES'!D395</f>
        <v>0</v>
      </c>
      <c r="H385" s="391">
        <f>'2 SERVICES'!E395</f>
        <v>0</v>
      </c>
      <c r="I385" s="391">
        <f>'2 SERVICES'!F395</f>
        <v>0</v>
      </c>
      <c r="J385" s="392">
        <f>'2 SERVICES'!G395</f>
        <v>0</v>
      </c>
      <c r="K385" s="432" t="str">
        <f t="shared" si="5"/>
        <v>No</v>
      </c>
    </row>
    <row r="386" spans="1:11" ht="15" customHeight="1" x14ac:dyDescent="0.25">
      <c r="A386" s="378">
        <f>'2 SERVICES'!A396</f>
        <v>0</v>
      </c>
      <c r="B386" s="379">
        <f>'2 SERVICES'!B396</f>
        <v>0</v>
      </c>
      <c r="C386" s="388"/>
      <c r="D386" s="389"/>
      <c r="E386" s="394"/>
      <c r="F386" s="390">
        <f>'2 SERVICES'!C396</f>
        <v>0</v>
      </c>
      <c r="G386" s="391">
        <f>'2 SERVICES'!D396</f>
        <v>0</v>
      </c>
      <c r="H386" s="391">
        <f>'2 SERVICES'!E396</f>
        <v>0</v>
      </c>
      <c r="I386" s="391">
        <f>'2 SERVICES'!F396</f>
        <v>0</v>
      </c>
      <c r="J386" s="392">
        <f>'2 SERVICES'!G396</f>
        <v>0</v>
      </c>
      <c r="K386" s="432" t="str">
        <f t="shared" si="5"/>
        <v>No</v>
      </c>
    </row>
    <row r="387" spans="1:11" ht="15" customHeight="1" x14ac:dyDescent="0.25">
      <c r="A387" s="378">
        <f>'2 SERVICES'!A397</f>
        <v>0</v>
      </c>
      <c r="B387" s="379">
        <f>'2 SERVICES'!B397</f>
        <v>0</v>
      </c>
      <c r="C387" s="388"/>
      <c r="D387" s="389"/>
      <c r="E387" s="394"/>
      <c r="F387" s="390">
        <f>'2 SERVICES'!C397</f>
        <v>0</v>
      </c>
      <c r="G387" s="391">
        <f>'2 SERVICES'!D397</f>
        <v>0</v>
      </c>
      <c r="H387" s="391">
        <f>'2 SERVICES'!E397</f>
        <v>0</v>
      </c>
      <c r="I387" s="391">
        <f>'2 SERVICES'!F397</f>
        <v>0</v>
      </c>
      <c r="J387" s="392">
        <f>'2 SERVICES'!G397</f>
        <v>0</v>
      </c>
      <c r="K387" s="432" t="str">
        <f t="shared" si="5"/>
        <v>No</v>
      </c>
    </row>
    <row r="388" spans="1:11" ht="15" customHeight="1" x14ac:dyDescent="0.25">
      <c r="A388" s="378">
        <f>'2 SERVICES'!A398</f>
        <v>0</v>
      </c>
      <c r="B388" s="379">
        <f>'2 SERVICES'!B398</f>
        <v>0</v>
      </c>
      <c r="C388" s="388"/>
      <c r="D388" s="389"/>
      <c r="E388" s="394"/>
      <c r="F388" s="390">
        <f>'2 SERVICES'!C398</f>
        <v>0</v>
      </c>
      <c r="G388" s="391">
        <f>'2 SERVICES'!D398</f>
        <v>0</v>
      </c>
      <c r="H388" s="391">
        <f>'2 SERVICES'!E398</f>
        <v>0</v>
      </c>
      <c r="I388" s="391">
        <f>'2 SERVICES'!F398</f>
        <v>0</v>
      </c>
      <c r="J388" s="392">
        <f>'2 SERVICES'!G398</f>
        <v>0</v>
      </c>
      <c r="K388" s="432" t="str">
        <f t="shared" si="5"/>
        <v>No</v>
      </c>
    </row>
    <row r="389" spans="1:11" ht="15" customHeight="1" x14ac:dyDescent="0.25">
      <c r="A389" s="378">
        <f>'2 SERVICES'!A399</f>
        <v>0</v>
      </c>
      <c r="B389" s="379">
        <f>'2 SERVICES'!B399</f>
        <v>0</v>
      </c>
      <c r="C389" s="388"/>
      <c r="D389" s="389"/>
      <c r="E389" s="394"/>
      <c r="F389" s="390">
        <f>'2 SERVICES'!C399</f>
        <v>0</v>
      </c>
      <c r="G389" s="391">
        <f>'2 SERVICES'!D399</f>
        <v>0</v>
      </c>
      <c r="H389" s="391">
        <f>'2 SERVICES'!E399</f>
        <v>0</v>
      </c>
      <c r="I389" s="391">
        <f>'2 SERVICES'!F399</f>
        <v>0</v>
      </c>
      <c r="J389" s="392">
        <f>'2 SERVICES'!G399</f>
        <v>0</v>
      </c>
      <c r="K389" s="432" t="str">
        <f t="shared" si="5"/>
        <v>No</v>
      </c>
    </row>
    <row r="390" spans="1:11" ht="15" customHeight="1" x14ac:dyDescent="0.25">
      <c r="A390" s="378">
        <f>'2 SERVICES'!A400</f>
        <v>0</v>
      </c>
      <c r="B390" s="379">
        <f>'2 SERVICES'!B400</f>
        <v>0</v>
      </c>
      <c r="C390" s="388"/>
      <c r="D390" s="389"/>
      <c r="E390" s="394"/>
      <c r="F390" s="390">
        <f>'2 SERVICES'!C400</f>
        <v>0</v>
      </c>
      <c r="G390" s="391">
        <f>'2 SERVICES'!D400</f>
        <v>0</v>
      </c>
      <c r="H390" s="391">
        <f>'2 SERVICES'!E400</f>
        <v>0</v>
      </c>
      <c r="I390" s="391">
        <f>'2 SERVICES'!F400</f>
        <v>0</v>
      </c>
      <c r="J390" s="392">
        <f>'2 SERVICES'!G400</f>
        <v>0</v>
      </c>
      <c r="K390" s="432" t="str">
        <f t="shared" ref="K390:K453" si="6">IF(COUNTIF(F390:I390, "Yes") &gt; 1, "Yes", "No")</f>
        <v>No</v>
      </c>
    </row>
    <row r="391" spans="1:11" ht="15" customHeight="1" x14ac:dyDescent="0.25">
      <c r="A391" s="378">
        <f>'2 SERVICES'!A401</f>
        <v>0</v>
      </c>
      <c r="B391" s="379">
        <f>'2 SERVICES'!B401</f>
        <v>0</v>
      </c>
      <c r="C391" s="388"/>
      <c r="D391" s="389"/>
      <c r="E391" s="394"/>
      <c r="F391" s="390">
        <f>'2 SERVICES'!C401</f>
        <v>0</v>
      </c>
      <c r="G391" s="391">
        <f>'2 SERVICES'!D401</f>
        <v>0</v>
      </c>
      <c r="H391" s="391">
        <f>'2 SERVICES'!E401</f>
        <v>0</v>
      </c>
      <c r="I391" s="391">
        <f>'2 SERVICES'!F401</f>
        <v>0</v>
      </c>
      <c r="J391" s="392">
        <f>'2 SERVICES'!G401</f>
        <v>0</v>
      </c>
      <c r="K391" s="432" t="str">
        <f t="shared" si="6"/>
        <v>No</v>
      </c>
    </row>
    <row r="392" spans="1:11" ht="15" customHeight="1" x14ac:dyDescent="0.25">
      <c r="A392" s="378">
        <f>'2 SERVICES'!A402</f>
        <v>0</v>
      </c>
      <c r="B392" s="379">
        <f>'2 SERVICES'!B402</f>
        <v>0</v>
      </c>
      <c r="C392" s="388"/>
      <c r="D392" s="389"/>
      <c r="E392" s="394"/>
      <c r="F392" s="390">
        <f>'2 SERVICES'!C402</f>
        <v>0</v>
      </c>
      <c r="G392" s="391">
        <f>'2 SERVICES'!D402</f>
        <v>0</v>
      </c>
      <c r="H392" s="391">
        <f>'2 SERVICES'!E402</f>
        <v>0</v>
      </c>
      <c r="I392" s="391">
        <f>'2 SERVICES'!F402</f>
        <v>0</v>
      </c>
      <c r="J392" s="392">
        <f>'2 SERVICES'!G402</f>
        <v>0</v>
      </c>
      <c r="K392" s="432" t="str">
        <f t="shared" si="6"/>
        <v>No</v>
      </c>
    </row>
    <row r="393" spans="1:11" ht="15" customHeight="1" x14ac:dyDescent="0.25">
      <c r="A393" s="378">
        <f>'2 SERVICES'!A403</f>
        <v>0</v>
      </c>
      <c r="B393" s="379">
        <f>'2 SERVICES'!B403</f>
        <v>0</v>
      </c>
      <c r="C393" s="388"/>
      <c r="D393" s="389"/>
      <c r="E393" s="394"/>
      <c r="F393" s="390">
        <f>'2 SERVICES'!C403</f>
        <v>0</v>
      </c>
      <c r="G393" s="391">
        <f>'2 SERVICES'!D403</f>
        <v>0</v>
      </c>
      <c r="H393" s="391">
        <f>'2 SERVICES'!E403</f>
        <v>0</v>
      </c>
      <c r="I393" s="391">
        <f>'2 SERVICES'!F403</f>
        <v>0</v>
      </c>
      <c r="J393" s="392">
        <f>'2 SERVICES'!G403</f>
        <v>0</v>
      </c>
      <c r="K393" s="432" t="str">
        <f t="shared" si="6"/>
        <v>No</v>
      </c>
    </row>
    <row r="394" spans="1:11" ht="15" customHeight="1" x14ac:dyDescent="0.25">
      <c r="A394" s="378">
        <f>'2 SERVICES'!A404</f>
        <v>0</v>
      </c>
      <c r="B394" s="379">
        <f>'2 SERVICES'!B404</f>
        <v>0</v>
      </c>
      <c r="C394" s="388"/>
      <c r="D394" s="389"/>
      <c r="E394" s="394"/>
      <c r="F394" s="390">
        <f>'2 SERVICES'!C404</f>
        <v>0</v>
      </c>
      <c r="G394" s="391">
        <f>'2 SERVICES'!D404</f>
        <v>0</v>
      </c>
      <c r="H394" s="391">
        <f>'2 SERVICES'!E404</f>
        <v>0</v>
      </c>
      <c r="I394" s="391">
        <f>'2 SERVICES'!F404</f>
        <v>0</v>
      </c>
      <c r="J394" s="392">
        <f>'2 SERVICES'!G404</f>
        <v>0</v>
      </c>
      <c r="K394" s="432" t="str">
        <f t="shared" si="6"/>
        <v>No</v>
      </c>
    </row>
    <row r="395" spans="1:11" ht="15" customHeight="1" x14ac:dyDescent="0.25">
      <c r="A395" s="378">
        <f>'2 SERVICES'!A405</f>
        <v>0</v>
      </c>
      <c r="B395" s="379">
        <f>'2 SERVICES'!B405</f>
        <v>0</v>
      </c>
      <c r="C395" s="388"/>
      <c r="D395" s="389"/>
      <c r="E395" s="394"/>
      <c r="F395" s="390">
        <f>'2 SERVICES'!C405</f>
        <v>0</v>
      </c>
      <c r="G395" s="391">
        <f>'2 SERVICES'!D405</f>
        <v>0</v>
      </c>
      <c r="H395" s="391">
        <f>'2 SERVICES'!E405</f>
        <v>0</v>
      </c>
      <c r="I395" s="391">
        <f>'2 SERVICES'!F405</f>
        <v>0</v>
      </c>
      <c r="J395" s="392">
        <f>'2 SERVICES'!G405</f>
        <v>0</v>
      </c>
      <c r="K395" s="432" t="str">
        <f t="shared" si="6"/>
        <v>No</v>
      </c>
    </row>
    <row r="396" spans="1:11" ht="15" customHeight="1" x14ac:dyDescent="0.25">
      <c r="A396" s="378">
        <f>'2 SERVICES'!A406</f>
        <v>0</v>
      </c>
      <c r="B396" s="379">
        <f>'2 SERVICES'!B406</f>
        <v>0</v>
      </c>
      <c r="C396" s="388"/>
      <c r="D396" s="389"/>
      <c r="E396" s="394"/>
      <c r="F396" s="390">
        <f>'2 SERVICES'!C406</f>
        <v>0</v>
      </c>
      <c r="G396" s="391">
        <f>'2 SERVICES'!D406</f>
        <v>0</v>
      </c>
      <c r="H396" s="391">
        <f>'2 SERVICES'!E406</f>
        <v>0</v>
      </c>
      <c r="I396" s="391">
        <f>'2 SERVICES'!F406</f>
        <v>0</v>
      </c>
      <c r="J396" s="392">
        <f>'2 SERVICES'!G406</f>
        <v>0</v>
      </c>
      <c r="K396" s="432" t="str">
        <f t="shared" si="6"/>
        <v>No</v>
      </c>
    </row>
    <row r="397" spans="1:11" ht="15" customHeight="1" x14ac:dyDescent="0.25">
      <c r="A397" s="378">
        <f>'2 SERVICES'!A407</f>
        <v>0</v>
      </c>
      <c r="B397" s="379">
        <f>'2 SERVICES'!B407</f>
        <v>0</v>
      </c>
      <c r="C397" s="388"/>
      <c r="D397" s="389"/>
      <c r="E397" s="394"/>
      <c r="F397" s="390">
        <f>'2 SERVICES'!C407</f>
        <v>0</v>
      </c>
      <c r="G397" s="391">
        <f>'2 SERVICES'!D407</f>
        <v>0</v>
      </c>
      <c r="H397" s="391">
        <f>'2 SERVICES'!E407</f>
        <v>0</v>
      </c>
      <c r="I397" s="391">
        <f>'2 SERVICES'!F407</f>
        <v>0</v>
      </c>
      <c r="J397" s="392">
        <f>'2 SERVICES'!G407</f>
        <v>0</v>
      </c>
      <c r="K397" s="432" t="str">
        <f t="shared" si="6"/>
        <v>No</v>
      </c>
    </row>
    <row r="398" spans="1:11" ht="15" customHeight="1" x14ac:dyDescent="0.25">
      <c r="A398" s="378">
        <f>'2 SERVICES'!A408</f>
        <v>0</v>
      </c>
      <c r="B398" s="379">
        <f>'2 SERVICES'!B408</f>
        <v>0</v>
      </c>
      <c r="C398" s="388"/>
      <c r="D398" s="389"/>
      <c r="E398" s="394"/>
      <c r="F398" s="390">
        <f>'2 SERVICES'!C408</f>
        <v>0</v>
      </c>
      <c r="G398" s="391">
        <f>'2 SERVICES'!D408</f>
        <v>0</v>
      </c>
      <c r="H398" s="391">
        <f>'2 SERVICES'!E408</f>
        <v>0</v>
      </c>
      <c r="I398" s="391">
        <f>'2 SERVICES'!F408</f>
        <v>0</v>
      </c>
      <c r="J398" s="392">
        <f>'2 SERVICES'!G408</f>
        <v>0</v>
      </c>
      <c r="K398" s="432" t="str">
        <f t="shared" si="6"/>
        <v>No</v>
      </c>
    </row>
    <row r="399" spans="1:11" ht="15" customHeight="1" x14ac:dyDescent="0.25">
      <c r="A399" s="378">
        <f>'2 SERVICES'!A409</f>
        <v>0</v>
      </c>
      <c r="B399" s="379">
        <f>'2 SERVICES'!B409</f>
        <v>0</v>
      </c>
      <c r="C399" s="388"/>
      <c r="D399" s="389"/>
      <c r="E399" s="394"/>
      <c r="F399" s="390">
        <f>'2 SERVICES'!C409</f>
        <v>0</v>
      </c>
      <c r="G399" s="391">
        <f>'2 SERVICES'!D409</f>
        <v>0</v>
      </c>
      <c r="H399" s="391">
        <f>'2 SERVICES'!E409</f>
        <v>0</v>
      </c>
      <c r="I399" s="391">
        <f>'2 SERVICES'!F409</f>
        <v>0</v>
      </c>
      <c r="J399" s="392">
        <f>'2 SERVICES'!G409</f>
        <v>0</v>
      </c>
      <c r="K399" s="432" t="str">
        <f t="shared" si="6"/>
        <v>No</v>
      </c>
    </row>
    <row r="400" spans="1:11" ht="15" customHeight="1" x14ac:dyDescent="0.25">
      <c r="A400" s="378">
        <f>'2 SERVICES'!A410</f>
        <v>0</v>
      </c>
      <c r="B400" s="379">
        <f>'2 SERVICES'!B410</f>
        <v>0</v>
      </c>
      <c r="C400" s="388"/>
      <c r="D400" s="389"/>
      <c r="E400" s="394"/>
      <c r="F400" s="390">
        <f>'2 SERVICES'!C410</f>
        <v>0</v>
      </c>
      <c r="G400" s="391">
        <f>'2 SERVICES'!D410</f>
        <v>0</v>
      </c>
      <c r="H400" s="391">
        <f>'2 SERVICES'!E410</f>
        <v>0</v>
      </c>
      <c r="I400" s="391">
        <f>'2 SERVICES'!F410</f>
        <v>0</v>
      </c>
      <c r="J400" s="392">
        <f>'2 SERVICES'!G410</f>
        <v>0</v>
      </c>
      <c r="K400" s="432" t="str">
        <f t="shared" si="6"/>
        <v>No</v>
      </c>
    </row>
    <row r="401" spans="1:11" ht="15" customHeight="1" x14ac:dyDescent="0.25">
      <c r="A401" s="378">
        <f>'2 SERVICES'!A411</f>
        <v>0</v>
      </c>
      <c r="B401" s="379">
        <f>'2 SERVICES'!B411</f>
        <v>0</v>
      </c>
      <c r="C401" s="388"/>
      <c r="D401" s="389"/>
      <c r="E401" s="394"/>
      <c r="F401" s="390">
        <f>'2 SERVICES'!C411</f>
        <v>0</v>
      </c>
      <c r="G401" s="391">
        <f>'2 SERVICES'!D411</f>
        <v>0</v>
      </c>
      <c r="H401" s="391">
        <f>'2 SERVICES'!E411</f>
        <v>0</v>
      </c>
      <c r="I401" s="391">
        <f>'2 SERVICES'!F411</f>
        <v>0</v>
      </c>
      <c r="J401" s="392">
        <f>'2 SERVICES'!G411</f>
        <v>0</v>
      </c>
      <c r="K401" s="432" t="str">
        <f t="shared" si="6"/>
        <v>No</v>
      </c>
    </row>
    <row r="402" spans="1:11" ht="15" customHeight="1" x14ac:dyDescent="0.25">
      <c r="A402" s="378">
        <f>'2 SERVICES'!A412</f>
        <v>0</v>
      </c>
      <c r="B402" s="379">
        <f>'2 SERVICES'!B412</f>
        <v>0</v>
      </c>
      <c r="C402" s="388"/>
      <c r="D402" s="389"/>
      <c r="E402" s="394"/>
      <c r="F402" s="390">
        <f>'2 SERVICES'!C412</f>
        <v>0</v>
      </c>
      <c r="G402" s="391">
        <f>'2 SERVICES'!D412</f>
        <v>0</v>
      </c>
      <c r="H402" s="391">
        <f>'2 SERVICES'!E412</f>
        <v>0</v>
      </c>
      <c r="I402" s="391">
        <f>'2 SERVICES'!F412</f>
        <v>0</v>
      </c>
      <c r="J402" s="392">
        <f>'2 SERVICES'!G412</f>
        <v>0</v>
      </c>
      <c r="K402" s="432" t="str">
        <f t="shared" si="6"/>
        <v>No</v>
      </c>
    </row>
    <row r="403" spans="1:11" ht="15" customHeight="1" x14ac:dyDescent="0.25">
      <c r="A403" s="378">
        <f>'2 SERVICES'!A413</f>
        <v>0</v>
      </c>
      <c r="B403" s="379">
        <f>'2 SERVICES'!B413</f>
        <v>0</v>
      </c>
      <c r="C403" s="388"/>
      <c r="D403" s="389"/>
      <c r="E403" s="394"/>
      <c r="F403" s="390">
        <f>'2 SERVICES'!C413</f>
        <v>0</v>
      </c>
      <c r="G403" s="391">
        <f>'2 SERVICES'!D413</f>
        <v>0</v>
      </c>
      <c r="H403" s="391">
        <f>'2 SERVICES'!E413</f>
        <v>0</v>
      </c>
      <c r="I403" s="391">
        <f>'2 SERVICES'!F413</f>
        <v>0</v>
      </c>
      <c r="J403" s="392">
        <f>'2 SERVICES'!G413</f>
        <v>0</v>
      </c>
      <c r="K403" s="432" t="str">
        <f t="shared" si="6"/>
        <v>No</v>
      </c>
    </row>
    <row r="404" spans="1:11" ht="15" customHeight="1" x14ac:dyDescent="0.25">
      <c r="A404" s="378">
        <f>'2 SERVICES'!A414</f>
        <v>0</v>
      </c>
      <c r="B404" s="379">
        <f>'2 SERVICES'!B414</f>
        <v>0</v>
      </c>
      <c r="C404" s="388"/>
      <c r="D404" s="389"/>
      <c r="E404" s="394"/>
      <c r="F404" s="390">
        <f>'2 SERVICES'!C414</f>
        <v>0</v>
      </c>
      <c r="G404" s="391">
        <f>'2 SERVICES'!D414</f>
        <v>0</v>
      </c>
      <c r="H404" s="391">
        <f>'2 SERVICES'!E414</f>
        <v>0</v>
      </c>
      <c r="I404" s="391">
        <f>'2 SERVICES'!F414</f>
        <v>0</v>
      </c>
      <c r="J404" s="392">
        <f>'2 SERVICES'!G414</f>
        <v>0</v>
      </c>
      <c r="K404" s="432" t="str">
        <f t="shared" si="6"/>
        <v>No</v>
      </c>
    </row>
    <row r="405" spans="1:11" ht="15" customHeight="1" x14ac:dyDescent="0.25">
      <c r="A405" s="378">
        <f>'2 SERVICES'!A415</f>
        <v>0</v>
      </c>
      <c r="B405" s="379">
        <f>'2 SERVICES'!B415</f>
        <v>0</v>
      </c>
      <c r="C405" s="388"/>
      <c r="D405" s="389"/>
      <c r="E405" s="394"/>
      <c r="F405" s="390">
        <f>'2 SERVICES'!C415</f>
        <v>0</v>
      </c>
      <c r="G405" s="391">
        <f>'2 SERVICES'!D415</f>
        <v>0</v>
      </c>
      <c r="H405" s="391">
        <f>'2 SERVICES'!E415</f>
        <v>0</v>
      </c>
      <c r="I405" s="391">
        <f>'2 SERVICES'!F415</f>
        <v>0</v>
      </c>
      <c r="J405" s="392">
        <f>'2 SERVICES'!G415</f>
        <v>0</v>
      </c>
      <c r="K405" s="432" t="str">
        <f t="shared" si="6"/>
        <v>No</v>
      </c>
    </row>
    <row r="406" spans="1:11" ht="15" customHeight="1" x14ac:dyDescent="0.25">
      <c r="A406" s="378">
        <f>'2 SERVICES'!A416</f>
        <v>0</v>
      </c>
      <c r="B406" s="379">
        <f>'2 SERVICES'!B416</f>
        <v>0</v>
      </c>
      <c r="C406" s="388"/>
      <c r="D406" s="389"/>
      <c r="E406" s="394"/>
      <c r="F406" s="390">
        <f>'2 SERVICES'!C416</f>
        <v>0</v>
      </c>
      <c r="G406" s="391">
        <f>'2 SERVICES'!D416</f>
        <v>0</v>
      </c>
      <c r="H406" s="391">
        <f>'2 SERVICES'!E416</f>
        <v>0</v>
      </c>
      <c r="I406" s="391">
        <f>'2 SERVICES'!F416</f>
        <v>0</v>
      </c>
      <c r="J406" s="392">
        <f>'2 SERVICES'!G416</f>
        <v>0</v>
      </c>
      <c r="K406" s="432" t="str">
        <f t="shared" si="6"/>
        <v>No</v>
      </c>
    </row>
    <row r="407" spans="1:11" ht="15" customHeight="1" x14ac:dyDescent="0.25">
      <c r="A407" s="378">
        <f>'2 SERVICES'!A417</f>
        <v>0</v>
      </c>
      <c r="B407" s="379">
        <f>'2 SERVICES'!B417</f>
        <v>0</v>
      </c>
      <c r="C407" s="388"/>
      <c r="D407" s="389"/>
      <c r="E407" s="394"/>
      <c r="F407" s="390">
        <f>'2 SERVICES'!C417</f>
        <v>0</v>
      </c>
      <c r="G407" s="391">
        <f>'2 SERVICES'!D417</f>
        <v>0</v>
      </c>
      <c r="H407" s="391">
        <f>'2 SERVICES'!E417</f>
        <v>0</v>
      </c>
      <c r="I407" s="391">
        <f>'2 SERVICES'!F417</f>
        <v>0</v>
      </c>
      <c r="J407" s="392">
        <f>'2 SERVICES'!G417</f>
        <v>0</v>
      </c>
      <c r="K407" s="432" t="str">
        <f t="shared" si="6"/>
        <v>No</v>
      </c>
    </row>
    <row r="408" spans="1:11" ht="15" customHeight="1" x14ac:dyDescent="0.25">
      <c r="A408" s="378">
        <f>'2 SERVICES'!A418</f>
        <v>0</v>
      </c>
      <c r="B408" s="379">
        <f>'2 SERVICES'!B418</f>
        <v>0</v>
      </c>
      <c r="C408" s="388"/>
      <c r="D408" s="389"/>
      <c r="E408" s="394"/>
      <c r="F408" s="390">
        <f>'2 SERVICES'!C418</f>
        <v>0</v>
      </c>
      <c r="G408" s="391">
        <f>'2 SERVICES'!D418</f>
        <v>0</v>
      </c>
      <c r="H408" s="391">
        <f>'2 SERVICES'!E418</f>
        <v>0</v>
      </c>
      <c r="I408" s="391">
        <f>'2 SERVICES'!F418</f>
        <v>0</v>
      </c>
      <c r="J408" s="392">
        <f>'2 SERVICES'!G418</f>
        <v>0</v>
      </c>
      <c r="K408" s="432" t="str">
        <f t="shared" si="6"/>
        <v>No</v>
      </c>
    </row>
    <row r="409" spans="1:11" ht="15" customHeight="1" x14ac:dyDescent="0.25">
      <c r="A409" s="378">
        <f>'2 SERVICES'!A419</f>
        <v>0</v>
      </c>
      <c r="B409" s="379">
        <f>'2 SERVICES'!B419</f>
        <v>0</v>
      </c>
      <c r="C409" s="388"/>
      <c r="D409" s="389"/>
      <c r="E409" s="394"/>
      <c r="F409" s="390">
        <f>'2 SERVICES'!C419</f>
        <v>0</v>
      </c>
      <c r="G409" s="391">
        <f>'2 SERVICES'!D419</f>
        <v>0</v>
      </c>
      <c r="H409" s="391">
        <f>'2 SERVICES'!E419</f>
        <v>0</v>
      </c>
      <c r="I409" s="391">
        <f>'2 SERVICES'!F419</f>
        <v>0</v>
      </c>
      <c r="J409" s="392">
        <f>'2 SERVICES'!G419</f>
        <v>0</v>
      </c>
      <c r="K409" s="432" t="str">
        <f t="shared" si="6"/>
        <v>No</v>
      </c>
    </row>
    <row r="410" spans="1:11" ht="15" customHeight="1" x14ac:dyDescent="0.25">
      <c r="A410" s="378">
        <f>'2 SERVICES'!A420</f>
        <v>0</v>
      </c>
      <c r="B410" s="379">
        <f>'2 SERVICES'!B420</f>
        <v>0</v>
      </c>
      <c r="C410" s="388"/>
      <c r="D410" s="389"/>
      <c r="E410" s="394"/>
      <c r="F410" s="390">
        <f>'2 SERVICES'!C420</f>
        <v>0</v>
      </c>
      <c r="G410" s="391">
        <f>'2 SERVICES'!D420</f>
        <v>0</v>
      </c>
      <c r="H410" s="391">
        <f>'2 SERVICES'!E420</f>
        <v>0</v>
      </c>
      <c r="I410" s="391">
        <f>'2 SERVICES'!F420</f>
        <v>0</v>
      </c>
      <c r="J410" s="392">
        <f>'2 SERVICES'!G420</f>
        <v>0</v>
      </c>
      <c r="K410" s="432" t="str">
        <f t="shared" si="6"/>
        <v>No</v>
      </c>
    </row>
    <row r="411" spans="1:11" ht="15" customHeight="1" x14ac:dyDescent="0.25">
      <c r="A411" s="378">
        <f>'2 SERVICES'!A421</f>
        <v>0</v>
      </c>
      <c r="B411" s="379">
        <f>'2 SERVICES'!B421</f>
        <v>0</v>
      </c>
      <c r="C411" s="388"/>
      <c r="D411" s="389"/>
      <c r="E411" s="394"/>
      <c r="F411" s="390">
        <f>'2 SERVICES'!C421</f>
        <v>0</v>
      </c>
      <c r="G411" s="391">
        <f>'2 SERVICES'!D421</f>
        <v>0</v>
      </c>
      <c r="H411" s="391">
        <f>'2 SERVICES'!E421</f>
        <v>0</v>
      </c>
      <c r="I411" s="391">
        <f>'2 SERVICES'!F421</f>
        <v>0</v>
      </c>
      <c r="J411" s="392">
        <f>'2 SERVICES'!G421</f>
        <v>0</v>
      </c>
      <c r="K411" s="432" t="str">
        <f t="shared" si="6"/>
        <v>No</v>
      </c>
    </row>
    <row r="412" spans="1:11" ht="15" customHeight="1" x14ac:dyDescent="0.25">
      <c r="A412" s="378">
        <f>'2 SERVICES'!A422</f>
        <v>0</v>
      </c>
      <c r="B412" s="379">
        <f>'2 SERVICES'!B422</f>
        <v>0</v>
      </c>
      <c r="C412" s="388"/>
      <c r="D412" s="389"/>
      <c r="E412" s="394"/>
      <c r="F412" s="390">
        <f>'2 SERVICES'!C422</f>
        <v>0</v>
      </c>
      <c r="G412" s="391">
        <f>'2 SERVICES'!D422</f>
        <v>0</v>
      </c>
      <c r="H412" s="391">
        <f>'2 SERVICES'!E422</f>
        <v>0</v>
      </c>
      <c r="I412" s="391">
        <f>'2 SERVICES'!F422</f>
        <v>0</v>
      </c>
      <c r="J412" s="392">
        <f>'2 SERVICES'!G422</f>
        <v>0</v>
      </c>
      <c r="K412" s="432" t="str">
        <f t="shared" si="6"/>
        <v>No</v>
      </c>
    </row>
    <row r="413" spans="1:11" ht="15" customHeight="1" x14ac:dyDescent="0.25">
      <c r="A413" s="378">
        <f>'2 SERVICES'!A423</f>
        <v>0</v>
      </c>
      <c r="B413" s="379">
        <f>'2 SERVICES'!B423</f>
        <v>0</v>
      </c>
      <c r="C413" s="388"/>
      <c r="D413" s="389"/>
      <c r="E413" s="394"/>
      <c r="F413" s="390">
        <f>'2 SERVICES'!C423</f>
        <v>0</v>
      </c>
      <c r="G413" s="391">
        <f>'2 SERVICES'!D423</f>
        <v>0</v>
      </c>
      <c r="H413" s="391">
        <f>'2 SERVICES'!E423</f>
        <v>0</v>
      </c>
      <c r="I413" s="391">
        <f>'2 SERVICES'!F423</f>
        <v>0</v>
      </c>
      <c r="J413" s="392">
        <f>'2 SERVICES'!G423</f>
        <v>0</v>
      </c>
      <c r="K413" s="432" t="str">
        <f t="shared" si="6"/>
        <v>No</v>
      </c>
    </row>
    <row r="414" spans="1:11" ht="15" customHeight="1" x14ac:dyDescent="0.25">
      <c r="A414" s="378">
        <f>'2 SERVICES'!A424</f>
        <v>0</v>
      </c>
      <c r="B414" s="379">
        <f>'2 SERVICES'!B424</f>
        <v>0</v>
      </c>
      <c r="C414" s="388"/>
      <c r="D414" s="389"/>
      <c r="E414" s="394"/>
      <c r="F414" s="390">
        <f>'2 SERVICES'!C424</f>
        <v>0</v>
      </c>
      <c r="G414" s="391">
        <f>'2 SERVICES'!D424</f>
        <v>0</v>
      </c>
      <c r="H414" s="391">
        <f>'2 SERVICES'!E424</f>
        <v>0</v>
      </c>
      <c r="I414" s="391">
        <f>'2 SERVICES'!F424</f>
        <v>0</v>
      </c>
      <c r="J414" s="392">
        <f>'2 SERVICES'!G424</f>
        <v>0</v>
      </c>
      <c r="K414" s="432" t="str">
        <f t="shared" si="6"/>
        <v>No</v>
      </c>
    </row>
    <row r="415" spans="1:11" ht="15" customHeight="1" x14ac:dyDescent="0.25">
      <c r="A415" s="378">
        <f>'2 SERVICES'!A425</f>
        <v>0</v>
      </c>
      <c r="B415" s="379">
        <f>'2 SERVICES'!B425</f>
        <v>0</v>
      </c>
      <c r="C415" s="388"/>
      <c r="D415" s="389"/>
      <c r="E415" s="394"/>
      <c r="F415" s="390">
        <f>'2 SERVICES'!C425</f>
        <v>0</v>
      </c>
      <c r="G415" s="391">
        <f>'2 SERVICES'!D425</f>
        <v>0</v>
      </c>
      <c r="H415" s="391">
        <f>'2 SERVICES'!E425</f>
        <v>0</v>
      </c>
      <c r="I415" s="391">
        <f>'2 SERVICES'!F425</f>
        <v>0</v>
      </c>
      <c r="J415" s="392">
        <f>'2 SERVICES'!G425</f>
        <v>0</v>
      </c>
      <c r="K415" s="432" t="str">
        <f t="shared" si="6"/>
        <v>No</v>
      </c>
    </row>
    <row r="416" spans="1:11" ht="15" customHeight="1" x14ac:dyDescent="0.25">
      <c r="A416" s="378">
        <f>'2 SERVICES'!A426</f>
        <v>0</v>
      </c>
      <c r="B416" s="379">
        <f>'2 SERVICES'!B426</f>
        <v>0</v>
      </c>
      <c r="C416" s="388"/>
      <c r="D416" s="389"/>
      <c r="E416" s="394"/>
      <c r="F416" s="390">
        <f>'2 SERVICES'!C426</f>
        <v>0</v>
      </c>
      <c r="G416" s="391">
        <f>'2 SERVICES'!D426</f>
        <v>0</v>
      </c>
      <c r="H416" s="391">
        <f>'2 SERVICES'!E426</f>
        <v>0</v>
      </c>
      <c r="I416" s="391">
        <f>'2 SERVICES'!F426</f>
        <v>0</v>
      </c>
      <c r="J416" s="392">
        <f>'2 SERVICES'!G426</f>
        <v>0</v>
      </c>
      <c r="K416" s="432" t="str">
        <f t="shared" si="6"/>
        <v>No</v>
      </c>
    </row>
    <row r="417" spans="1:11" ht="15" customHeight="1" x14ac:dyDescent="0.25">
      <c r="A417" s="378">
        <f>'2 SERVICES'!A427</f>
        <v>0</v>
      </c>
      <c r="B417" s="379">
        <f>'2 SERVICES'!B427</f>
        <v>0</v>
      </c>
      <c r="C417" s="388"/>
      <c r="D417" s="389"/>
      <c r="E417" s="394"/>
      <c r="F417" s="390">
        <f>'2 SERVICES'!C427</f>
        <v>0</v>
      </c>
      <c r="G417" s="391">
        <f>'2 SERVICES'!D427</f>
        <v>0</v>
      </c>
      <c r="H417" s="391">
        <f>'2 SERVICES'!E427</f>
        <v>0</v>
      </c>
      <c r="I417" s="391">
        <f>'2 SERVICES'!F427</f>
        <v>0</v>
      </c>
      <c r="J417" s="392">
        <f>'2 SERVICES'!G427</f>
        <v>0</v>
      </c>
      <c r="K417" s="432" t="str">
        <f t="shared" si="6"/>
        <v>No</v>
      </c>
    </row>
    <row r="418" spans="1:11" ht="15" customHeight="1" x14ac:dyDescent="0.25">
      <c r="A418" s="378">
        <f>'2 SERVICES'!A428</f>
        <v>0</v>
      </c>
      <c r="B418" s="379">
        <f>'2 SERVICES'!B428</f>
        <v>0</v>
      </c>
      <c r="C418" s="388"/>
      <c r="D418" s="389"/>
      <c r="E418" s="394"/>
      <c r="F418" s="390">
        <f>'2 SERVICES'!C428</f>
        <v>0</v>
      </c>
      <c r="G418" s="391">
        <f>'2 SERVICES'!D428</f>
        <v>0</v>
      </c>
      <c r="H418" s="391">
        <f>'2 SERVICES'!E428</f>
        <v>0</v>
      </c>
      <c r="I418" s="391">
        <f>'2 SERVICES'!F428</f>
        <v>0</v>
      </c>
      <c r="J418" s="392">
        <f>'2 SERVICES'!G428</f>
        <v>0</v>
      </c>
      <c r="K418" s="432" t="str">
        <f t="shared" si="6"/>
        <v>No</v>
      </c>
    </row>
    <row r="419" spans="1:11" ht="15" customHeight="1" x14ac:dyDescent="0.25">
      <c r="A419" s="378">
        <f>'2 SERVICES'!A429</f>
        <v>0</v>
      </c>
      <c r="B419" s="379">
        <f>'2 SERVICES'!B429</f>
        <v>0</v>
      </c>
      <c r="C419" s="388"/>
      <c r="D419" s="389"/>
      <c r="E419" s="394"/>
      <c r="F419" s="390">
        <f>'2 SERVICES'!C429</f>
        <v>0</v>
      </c>
      <c r="G419" s="391">
        <f>'2 SERVICES'!D429</f>
        <v>0</v>
      </c>
      <c r="H419" s="391">
        <f>'2 SERVICES'!E429</f>
        <v>0</v>
      </c>
      <c r="I419" s="391">
        <f>'2 SERVICES'!F429</f>
        <v>0</v>
      </c>
      <c r="J419" s="392">
        <f>'2 SERVICES'!G429</f>
        <v>0</v>
      </c>
      <c r="K419" s="432" t="str">
        <f t="shared" si="6"/>
        <v>No</v>
      </c>
    </row>
    <row r="420" spans="1:11" ht="15" customHeight="1" x14ac:dyDescent="0.25">
      <c r="A420" s="378">
        <f>'2 SERVICES'!A430</f>
        <v>0</v>
      </c>
      <c r="B420" s="379">
        <f>'2 SERVICES'!B430</f>
        <v>0</v>
      </c>
      <c r="C420" s="388"/>
      <c r="D420" s="389"/>
      <c r="E420" s="394"/>
      <c r="F420" s="390">
        <f>'2 SERVICES'!C430</f>
        <v>0</v>
      </c>
      <c r="G420" s="391">
        <f>'2 SERVICES'!D430</f>
        <v>0</v>
      </c>
      <c r="H420" s="391">
        <f>'2 SERVICES'!E430</f>
        <v>0</v>
      </c>
      <c r="I420" s="391">
        <f>'2 SERVICES'!F430</f>
        <v>0</v>
      </c>
      <c r="J420" s="392">
        <f>'2 SERVICES'!G430</f>
        <v>0</v>
      </c>
      <c r="K420" s="432" t="str">
        <f t="shared" si="6"/>
        <v>No</v>
      </c>
    </row>
    <row r="421" spans="1:11" ht="15" customHeight="1" x14ac:dyDescent="0.25">
      <c r="A421" s="378">
        <f>'2 SERVICES'!A431</f>
        <v>0</v>
      </c>
      <c r="B421" s="379">
        <f>'2 SERVICES'!B431</f>
        <v>0</v>
      </c>
      <c r="C421" s="388"/>
      <c r="D421" s="389"/>
      <c r="E421" s="394"/>
      <c r="F421" s="390">
        <f>'2 SERVICES'!C431</f>
        <v>0</v>
      </c>
      <c r="G421" s="391">
        <f>'2 SERVICES'!D431</f>
        <v>0</v>
      </c>
      <c r="H421" s="391">
        <f>'2 SERVICES'!E431</f>
        <v>0</v>
      </c>
      <c r="I421" s="391">
        <f>'2 SERVICES'!F431</f>
        <v>0</v>
      </c>
      <c r="J421" s="392">
        <f>'2 SERVICES'!G431</f>
        <v>0</v>
      </c>
      <c r="K421" s="432" t="str">
        <f t="shared" si="6"/>
        <v>No</v>
      </c>
    </row>
    <row r="422" spans="1:11" ht="15" customHeight="1" x14ac:dyDescent="0.25">
      <c r="A422" s="378">
        <f>'2 SERVICES'!A432</f>
        <v>0</v>
      </c>
      <c r="B422" s="379">
        <f>'2 SERVICES'!B432</f>
        <v>0</v>
      </c>
      <c r="C422" s="388"/>
      <c r="D422" s="389"/>
      <c r="E422" s="394"/>
      <c r="F422" s="390">
        <f>'2 SERVICES'!C432</f>
        <v>0</v>
      </c>
      <c r="G422" s="391">
        <f>'2 SERVICES'!D432</f>
        <v>0</v>
      </c>
      <c r="H422" s="391">
        <f>'2 SERVICES'!E432</f>
        <v>0</v>
      </c>
      <c r="I422" s="391">
        <f>'2 SERVICES'!F432</f>
        <v>0</v>
      </c>
      <c r="J422" s="392">
        <f>'2 SERVICES'!G432</f>
        <v>0</v>
      </c>
      <c r="K422" s="432" t="str">
        <f t="shared" si="6"/>
        <v>No</v>
      </c>
    </row>
    <row r="423" spans="1:11" ht="15" customHeight="1" x14ac:dyDescent="0.25">
      <c r="A423" s="378">
        <f>'2 SERVICES'!A433</f>
        <v>0</v>
      </c>
      <c r="B423" s="379">
        <f>'2 SERVICES'!B433</f>
        <v>0</v>
      </c>
      <c r="C423" s="388"/>
      <c r="D423" s="389"/>
      <c r="E423" s="394"/>
      <c r="F423" s="390">
        <f>'2 SERVICES'!C433</f>
        <v>0</v>
      </c>
      <c r="G423" s="391">
        <f>'2 SERVICES'!D433</f>
        <v>0</v>
      </c>
      <c r="H423" s="391">
        <f>'2 SERVICES'!E433</f>
        <v>0</v>
      </c>
      <c r="I423" s="391">
        <f>'2 SERVICES'!F433</f>
        <v>0</v>
      </c>
      <c r="J423" s="392">
        <f>'2 SERVICES'!G433</f>
        <v>0</v>
      </c>
      <c r="K423" s="432" t="str">
        <f t="shared" si="6"/>
        <v>No</v>
      </c>
    </row>
    <row r="424" spans="1:11" ht="15" customHeight="1" x14ac:dyDescent="0.25">
      <c r="A424" s="378">
        <f>'2 SERVICES'!A434</f>
        <v>0</v>
      </c>
      <c r="B424" s="379">
        <f>'2 SERVICES'!B434</f>
        <v>0</v>
      </c>
      <c r="C424" s="388"/>
      <c r="D424" s="389"/>
      <c r="E424" s="394"/>
      <c r="F424" s="390">
        <f>'2 SERVICES'!C434</f>
        <v>0</v>
      </c>
      <c r="G424" s="391">
        <f>'2 SERVICES'!D434</f>
        <v>0</v>
      </c>
      <c r="H424" s="391">
        <f>'2 SERVICES'!E434</f>
        <v>0</v>
      </c>
      <c r="I424" s="391">
        <f>'2 SERVICES'!F434</f>
        <v>0</v>
      </c>
      <c r="J424" s="392">
        <f>'2 SERVICES'!G434</f>
        <v>0</v>
      </c>
      <c r="K424" s="432" t="str">
        <f t="shared" si="6"/>
        <v>No</v>
      </c>
    </row>
    <row r="425" spans="1:11" ht="15" customHeight="1" x14ac:dyDescent="0.25">
      <c r="A425" s="378">
        <f>'2 SERVICES'!A435</f>
        <v>0</v>
      </c>
      <c r="B425" s="379">
        <f>'2 SERVICES'!B435</f>
        <v>0</v>
      </c>
      <c r="C425" s="388"/>
      <c r="D425" s="389"/>
      <c r="E425" s="394"/>
      <c r="F425" s="390">
        <f>'2 SERVICES'!C435</f>
        <v>0</v>
      </c>
      <c r="G425" s="391">
        <f>'2 SERVICES'!D435</f>
        <v>0</v>
      </c>
      <c r="H425" s="391">
        <f>'2 SERVICES'!E435</f>
        <v>0</v>
      </c>
      <c r="I425" s="391">
        <f>'2 SERVICES'!F435</f>
        <v>0</v>
      </c>
      <c r="J425" s="392">
        <f>'2 SERVICES'!G435</f>
        <v>0</v>
      </c>
      <c r="K425" s="432" t="str">
        <f t="shared" si="6"/>
        <v>No</v>
      </c>
    </row>
    <row r="426" spans="1:11" ht="15" customHeight="1" x14ac:dyDescent="0.25">
      <c r="A426" s="378">
        <f>'2 SERVICES'!A436</f>
        <v>0</v>
      </c>
      <c r="B426" s="379">
        <f>'2 SERVICES'!B436</f>
        <v>0</v>
      </c>
      <c r="C426" s="388"/>
      <c r="D426" s="389"/>
      <c r="E426" s="394"/>
      <c r="F426" s="390">
        <f>'2 SERVICES'!C436</f>
        <v>0</v>
      </c>
      <c r="G426" s="391">
        <f>'2 SERVICES'!D436</f>
        <v>0</v>
      </c>
      <c r="H426" s="391">
        <f>'2 SERVICES'!E436</f>
        <v>0</v>
      </c>
      <c r="I426" s="391">
        <f>'2 SERVICES'!F436</f>
        <v>0</v>
      </c>
      <c r="J426" s="392">
        <f>'2 SERVICES'!G436</f>
        <v>0</v>
      </c>
      <c r="K426" s="432" t="str">
        <f t="shared" si="6"/>
        <v>No</v>
      </c>
    </row>
    <row r="427" spans="1:11" ht="15" customHeight="1" x14ac:dyDescent="0.25">
      <c r="A427" s="378">
        <f>'2 SERVICES'!A437</f>
        <v>0</v>
      </c>
      <c r="B427" s="379">
        <f>'2 SERVICES'!B437</f>
        <v>0</v>
      </c>
      <c r="C427" s="388"/>
      <c r="D427" s="389"/>
      <c r="E427" s="394"/>
      <c r="F427" s="390">
        <f>'2 SERVICES'!C437</f>
        <v>0</v>
      </c>
      <c r="G427" s="391">
        <f>'2 SERVICES'!D437</f>
        <v>0</v>
      </c>
      <c r="H427" s="391">
        <f>'2 SERVICES'!E437</f>
        <v>0</v>
      </c>
      <c r="I427" s="391">
        <f>'2 SERVICES'!F437</f>
        <v>0</v>
      </c>
      <c r="J427" s="392">
        <f>'2 SERVICES'!G437</f>
        <v>0</v>
      </c>
      <c r="K427" s="432" t="str">
        <f t="shared" si="6"/>
        <v>No</v>
      </c>
    </row>
    <row r="428" spans="1:11" ht="15" customHeight="1" x14ac:dyDescent="0.25">
      <c r="A428" s="378">
        <f>'2 SERVICES'!A438</f>
        <v>0</v>
      </c>
      <c r="B428" s="379">
        <f>'2 SERVICES'!B438</f>
        <v>0</v>
      </c>
      <c r="C428" s="388"/>
      <c r="D428" s="389"/>
      <c r="E428" s="394"/>
      <c r="F428" s="390">
        <f>'2 SERVICES'!C438</f>
        <v>0</v>
      </c>
      <c r="G428" s="391">
        <f>'2 SERVICES'!D438</f>
        <v>0</v>
      </c>
      <c r="H428" s="391">
        <f>'2 SERVICES'!E438</f>
        <v>0</v>
      </c>
      <c r="I428" s="391">
        <f>'2 SERVICES'!F438</f>
        <v>0</v>
      </c>
      <c r="J428" s="392">
        <f>'2 SERVICES'!G438</f>
        <v>0</v>
      </c>
      <c r="K428" s="432" t="str">
        <f t="shared" si="6"/>
        <v>No</v>
      </c>
    </row>
    <row r="429" spans="1:11" ht="15" customHeight="1" x14ac:dyDescent="0.25">
      <c r="A429" s="378">
        <f>'2 SERVICES'!A439</f>
        <v>0</v>
      </c>
      <c r="B429" s="379">
        <f>'2 SERVICES'!B439</f>
        <v>0</v>
      </c>
      <c r="C429" s="388"/>
      <c r="D429" s="389"/>
      <c r="E429" s="394"/>
      <c r="F429" s="390">
        <f>'2 SERVICES'!C439</f>
        <v>0</v>
      </c>
      <c r="G429" s="391">
        <f>'2 SERVICES'!D439</f>
        <v>0</v>
      </c>
      <c r="H429" s="391">
        <f>'2 SERVICES'!E439</f>
        <v>0</v>
      </c>
      <c r="I429" s="391">
        <f>'2 SERVICES'!F439</f>
        <v>0</v>
      </c>
      <c r="J429" s="392">
        <f>'2 SERVICES'!G439</f>
        <v>0</v>
      </c>
      <c r="K429" s="432" t="str">
        <f t="shared" si="6"/>
        <v>No</v>
      </c>
    </row>
    <row r="430" spans="1:11" ht="15" customHeight="1" x14ac:dyDescent="0.25">
      <c r="A430" s="378">
        <f>'2 SERVICES'!A440</f>
        <v>0</v>
      </c>
      <c r="B430" s="379">
        <f>'2 SERVICES'!B440</f>
        <v>0</v>
      </c>
      <c r="C430" s="388"/>
      <c r="D430" s="389"/>
      <c r="E430" s="394"/>
      <c r="F430" s="390">
        <f>'2 SERVICES'!C440</f>
        <v>0</v>
      </c>
      <c r="G430" s="391">
        <f>'2 SERVICES'!D440</f>
        <v>0</v>
      </c>
      <c r="H430" s="391">
        <f>'2 SERVICES'!E440</f>
        <v>0</v>
      </c>
      <c r="I430" s="391">
        <f>'2 SERVICES'!F440</f>
        <v>0</v>
      </c>
      <c r="J430" s="392">
        <f>'2 SERVICES'!G440</f>
        <v>0</v>
      </c>
      <c r="K430" s="432" t="str">
        <f t="shared" si="6"/>
        <v>No</v>
      </c>
    </row>
    <row r="431" spans="1:11" ht="15" customHeight="1" x14ac:dyDescent="0.25">
      <c r="A431" s="378">
        <f>'2 SERVICES'!A441</f>
        <v>0</v>
      </c>
      <c r="B431" s="379">
        <f>'2 SERVICES'!B441</f>
        <v>0</v>
      </c>
      <c r="C431" s="388"/>
      <c r="D431" s="389"/>
      <c r="E431" s="394"/>
      <c r="F431" s="390">
        <f>'2 SERVICES'!C441</f>
        <v>0</v>
      </c>
      <c r="G431" s="391">
        <f>'2 SERVICES'!D441</f>
        <v>0</v>
      </c>
      <c r="H431" s="391">
        <f>'2 SERVICES'!E441</f>
        <v>0</v>
      </c>
      <c r="I431" s="391">
        <f>'2 SERVICES'!F441</f>
        <v>0</v>
      </c>
      <c r="J431" s="392">
        <f>'2 SERVICES'!G441</f>
        <v>0</v>
      </c>
      <c r="K431" s="432" t="str">
        <f t="shared" si="6"/>
        <v>No</v>
      </c>
    </row>
    <row r="432" spans="1:11" ht="15" customHeight="1" x14ac:dyDescent="0.25">
      <c r="A432" s="378">
        <f>'2 SERVICES'!A442</f>
        <v>0</v>
      </c>
      <c r="B432" s="379">
        <f>'2 SERVICES'!B442</f>
        <v>0</v>
      </c>
      <c r="C432" s="388"/>
      <c r="D432" s="389"/>
      <c r="E432" s="394"/>
      <c r="F432" s="390">
        <f>'2 SERVICES'!C442</f>
        <v>0</v>
      </c>
      <c r="G432" s="391">
        <f>'2 SERVICES'!D442</f>
        <v>0</v>
      </c>
      <c r="H432" s="391">
        <f>'2 SERVICES'!E442</f>
        <v>0</v>
      </c>
      <c r="I432" s="391">
        <f>'2 SERVICES'!F442</f>
        <v>0</v>
      </c>
      <c r="J432" s="392">
        <f>'2 SERVICES'!G442</f>
        <v>0</v>
      </c>
      <c r="K432" s="432" t="str">
        <f t="shared" si="6"/>
        <v>No</v>
      </c>
    </row>
    <row r="433" spans="1:11" ht="15" customHeight="1" x14ac:dyDescent="0.25">
      <c r="A433" s="378">
        <f>'2 SERVICES'!A443</f>
        <v>0</v>
      </c>
      <c r="B433" s="379">
        <f>'2 SERVICES'!B443</f>
        <v>0</v>
      </c>
      <c r="C433" s="388"/>
      <c r="D433" s="389"/>
      <c r="E433" s="394"/>
      <c r="F433" s="390">
        <f>'2 SERVICES'!C443</f>
        <v>0</v>
      </c>
      <c r="G433" s="391">
        <f>'2 SERVICES'!D443</f>
        <v>0</v>
      </c>
      <c r="H433" s="391">
        <f>'2 SERVICES'!E443</f>
        <v>0</v>
      </c>
      <c r="I433" s="391">
        <f>'2 SERVICES'!F443</f>
        <v>0</v>
      </c>
      <c r="J433" s="392">
        <f>'2 SERVICES'!G443</f>
        <v>0</v>
      </c>
      <c r="K433" s="432" t="str">
        <f t="shared" si="6"/>
        <v>No</v>
      </c>
    </row>
    <row r="434" spans="1:11" ht="15" customHeight="1" x14ac:dyDescent="0.25">
      <c r="A434" s="378">
        <f>'2 SERVICES'!A444</f>
        <v>0</v>
      </c>
      <c r="B434" s="379">
        <f>'2 SERVICES'!B444</f>
        <v>0</v>
      </c>
      <c r="C434" s="388"/>
      <c r="D434" s="389"/>
      <c r="E434" s="394"/>
      <c r="F434" s="390">
        <f>'2 SERVICES'!C444</f>
        <v>0</v>
      </c>
      <c r="G434" s="391">
        <f>'2 SERVICES'!D444</f>
        <v>0</v>
      </c>
      <c r="H434" s="391">
        <f>'2 SERVICES'!E444</f>
        <v>0</v>
      </c>
      <c r="I434" s="391">
        <f>'2 SERVICES'!F444</f>
        <v>0</v>
      </c>
      <c r="J434" s="392">
        <f>'2 SERVICES'!G444</f>
        <v>0</v>
      </c>
      <c r="K434" s="432" t="str">
        <f t="shared" si="6"/>
        <v>No</v>
      </c>
    </row>
    <row r="435" spans="1:11" ht="15" customHeight="1" x14ac:dyDescent="0.25">
      <c r="A435" s="378">
        <f>'2 SERVICES'!A445</f>
        <v>0</v>
      </c>
      <c r="B435" s="379">
        <f>'2 SERVICES'!B445</f>
        <v>0</v>
      </c>
      <c r="C435" s="388"/>
      <c r="D435" s="389"/>
      <c r="E435" s="394"/>
      <c r="F435" s="390">
        <f>'2 SERVICES'!C445</f>
        <v>0</v>
      </c>
      <c r="G435" s="391">
        <f>'2 SERVICES'!D445</f>
        <v>0</v>
      </c>
      <c r="H435" s="391">
        <f>'2 SERVICES'!E445</f>
        <v>0</v>
      </c>
      <c r="I435" s="391">
        <f>'2 SERVICES'!F445</f>
        <v>0</v>
      </c>
      <c r="J435" s="392">
        <f>'2 SERVICES'!G445</f>
        <v>0</v>
      </c>
      <c r="K435" s="432" t="str">
        <f t="shared" si="6"/>
        <v>No</v>
      </c>
    </row>
    <row r="436" spans="1:11" ht="15" customHeight="1" x14ac:dyDescent="0.25">
      <c r="A436" s="378">
        <f>'2 SERVICES'!A446</f>
        <v>0</v>
      </c>
      <c r="B436" s="379">
        <f>'2 SERVICES'!B446</f>
        <v>0</v>
      </c>
      <c r="C436" s="388"/>
      <c r="D436" s="389"/>
      <c r="E436" s="394"/>
      <c r="F436" s="390">
        <f>'2 SERVICES'!C446</f>
        <v>0</v>
      </c>
      <c r="G436" s="391">
        <f>'2 SERVICES'!D446</f>
        <v>0</v>
      </c>
      <c r="H436" s="391">
        <f>'2 SERVICES'!E446</f>
        <v>0</v>
      </c>
      <c r="I436" s="391">
        <f>'2 SERVICES'!F446</f>
        <v>0</v>
      </c>
      <c r="J436" s="392">
        <f>'2 SERVICES'!G446</f>
        <v>0</v>
      </c>
      <c r="K436" s="432" t="str">
        <f t="shared" si="6"/>
        <v>No</v>
      </c>
    </row>
    <row r="437" spans="1:11" ht="15" customHeight="1" x14ac:dyDescent="0.25">
      <c r="A437" s="378">
        <f>'2 SERVICES'!A447</f>
        <v>0</v>
      </c>
      <c r="B437" s="379">
        <f>'2 SERVICES'!B447</f>
        <v>0</v>
      </c>
      <c r="C437" s="388"/>
      <c r="D437" s="389"/>
      <c r="E437" s="394"/>
      <c r="F437" s="390">
        <f>'2 SERVICES'!C447</f>
        <v>0</v>
      </c>
      <c r="G437" s="391">
        <f>'2 SERVICES'!D447</f>
        <v>0</v>
      </c>
      <c r="H437" s="391">
        <f>'2 SERVICES'!E447</f>
        <v>0</v>
      </c>
      <c r="I437" s="391">
        <f>'2 SERVICES'!F447</f>
        <v>0</v>
      </c>
      <c r="J437" s="392">
        <f>'2 SERVICES'!G447</f>
        <v>0</v>
      </c>
      <c r="K437" s="432" t="str">
        <f t="shared" si="6"/>
        <v>No</v>
      </c>
    </row>
    <row r="438" spans="1:11" ht="15" customHeight="1" x14ac:dyDescent="0.25">
      <c r="A438" s="378">
        <f>'2 SERVICES'!A448</f>
        <v>0</v>
      </c>
      <c r="B438" s="379">
        <f>'2 SERVICES'!B448</f>
        <v>0</v>
      </c>
      <c r="C438" s="388"/>
      <c r="D438" s="389"/>
      <c r="E438" s="394"/>
      <c r="F438" s="390">
        <f>'2 SERVICES'!C448</f>
        <v>0</v>
      </c>
      <c r="G438" s="391">
        <f>'2 SERVICES'!D448</f>
        <v>0</v>
      </c>
      <c r="H438" s="391">
        <f>'2 SERVICES'!E448</f>
        <v>0</v>
      </c>
      <c r="I438" s="391">
        <f>'2 SERVICES'!F448</f>
        <v>0</v>
      </c>
      <c r="J438" s="392">
        <f>'2 SERVICES'!G448</f>
        <v>0</v>
      </c>
      <c r="K438" s="432" t="str">
        <f t="shared" si="6"/>
        <v>No</v>
      </c>
    </row>
    <row r="439" spans="1:11" ht="15" customHeight="1" x14ac:dyDescent="0.25">
      <c r="A439" s="378">
        <f>'2 SERVICES'!A449</f>
        <v>0</v>
      </c>
      <c r="B439" s="379">
        <f>'2 SERVICES'!B449</f>
        <v>0</v>
      </c>
      <c r="C439" s="388"/>
      <c r="D439" s="389"/>
      <c r="E439" s="394"/>
      <c r="F439" s="390">
        <f>'2 SERVICES'!C449</f>
        <v>0</v>
      </c>
      <c r="G439" s="391">
        <f>'2 SERVICES'!D449</f>
        <v>0</v>
      </c>
      <c r="H439" s="391">
        <f>'2 SERVICES'!E449</f>
        <v>0</v>
      </c>
      <c r="I439" s="391">
        <f>'2 SERVICES'!F449</f>
        <v>0</v>
      </c>
      <c r="J439" s="392">
        <f>'2 SERVICES'!G449</f>
        <v>0</v>
      </c>
      <c r="K439" s="432" t="str">
        <f t="shared" si="6"/>
        <v>No</v>
      </c>
    </row>
    <row r="440" spans="1:11" ht="15" customHeight="1" x14ac:dyDescent="0.25">
      <c r="A440" s="378">
        <f>'2 SERVICES'!A450</f>
        <v>0</v>
      </c>
      <c r="B440" s="379">
        <f>'2 SERVICES'!B450</f>
        <v>0</v>
      </c>
      <c r="C440" s="388"/>
      <c r="D440" s="389"/>
      <c r="E440" s="394"/>
      <c r="F440" s="390">
        <f>'2 SERVICES'!C450</f>
        <v>0</v>
      </c>
      <c r="G440" s="391">
        <f>'2 SERVICES'!D450</f>
        <v>0</v>
      </c>
      <c r="H440" s="391">
        <f>'2 SERVICES'!E450</f>
        <v>0</v>
      </c>
      <c r="I440" s="391">
        <f>'2 SERVICES'!F450</f>
        <v>0</v>
      </c>
      <c r="J440" s="392">
        <f>'2 SERVICES'!G450</f>
        <v>0</v>
      </c>
      <c r="K440" s="432" t="str">
        <f t="shared" si="6"/>
        <v>No</v>
      </c>
    </row>
    <row r="441" spans="1:11" ht="15" customHeight="1" x14ac:dyDescent="0.25">
      <c r="A441" s="378">
        <f>'2 SERVICES'!A451</f>
        <v>0</v>
      </c>
      <c r="B441" s="379">
        <f>'2 SERVICES'!B451</f>
        <v>0</v>
      </c>
      <c r="C441" s="388"/>
      <c r="D441" s="389"/>
      <c r="E441" s="394"/>
      <c r="F441" s="390">
        <f>'2 SERVICES'!C451</f>
        <v>0</v>
      </c>
      <c r="G441" s="391">
        <f>'2 SERVICES'!D451</f>
        <v>0</v>
      </c>
      <c r="H441" s="391">
        <f>'2 SERVICES'!E451</f>
        <v>0</v>
      </c>
      <c r="I441" s="391">
        <f>'2 SERVICES'!F451</f>
        <v>0</v>
      </c>
      <c r="J441" s="392">
        <f>'2 SERVICES'!G451</f>
        <v>0</v>
      </c>
      <c r="K441" s="432" t="str">
        <f t="shared" si="6"/>
        <v>No</v>
      </c>
    </row>
    <row r="442" spans="1:11" ht="15" customHeight="1" x14ac:dyDescent="0.25">
      <c r="A442" s="378">
        <f>'2 SERVICES'!A452</f>
        <v>0</v>
      </c>
      <c r="B442" s="379">
        <f>'2 SERVICES'!B452</f>
        <v>0</v>
      </c>
      <c r="C442" s="388"/>
      <c r="D442" s="389"/>
      <c r="E442" s="394"/>
      <c r="F442" s="390">
        <f>'2 SERVICES'!C452</f>
        <v>0</v>
      </c>
      <c r="G442" s="391">
        <f>'2 SERVICES'!D452</f>
        <v>0</v>
      </c>
      <c r="H442" s="391">
        <f>'2 SERVICES'!E452</f>
        <v>0</v>
      </c>
      <c r="I442" s="391">
        <f>'2 SERVICES'!F452</f>
        <v>0</v>
      </c>
      <c r="J442" s="392">
        <f>'2 SERVICES'!G452</f>
        <v>0</v>
      </c>
      <c r="K442" s="432" t="str">
        <f t="shared" si="6"/>
        <v>No</v>
      </c>
    </row>
    <row r="443" spans="1:11" ht="15" customHeight="1" x14ac:dyDescent="0.25">
      <c r="A443" s="378">
        <f>'2 SERVICES'!A453</f>
        <v>0</v>
      </c>
      <c r="B443" s="379">
        <f>'2 SERVICES'!B453</f>
        <v>0</v>
      </c>
      <c r="C443" s="388"/>
      <c r="D443" s="389"/>
      <c r="E443" s="394"/>
      <c r="F443" s="390">
        <f>'2 SERVICES'!C453</f>
        <v>0</v>
      </c>
      <c r="G443" s="391">
        <f>'2 SERVICES'!D453</f>
        <v>0</v>
      </c>
      <c r="H443" s="391">
        <f>'2 SERVICES'!E453</f>
        <v>0</v>
      </c>
      <c r="I443" s="391">
        <f>'2 SERVICES'!F453</f>
        <v>0</v>
      </c>
      <c r="J443" s="392">
        <f>'2 SERVICES'!G453</f>
        <v>0</v>
      </c>
      <c r="K443" s="432" t="str">
        <f t="shared" si="6"/>
        <v>No</v>
      </c>
    </row>
    <row r="444" spans="1:11" ht="15" customHeight="1" x14ac:dyDescent="0.25">
      <c r="A444" s="378">
        <f>'2 SERVICES'!A454</f>
        <v>0</v>
      </c>
      <c r="B444" s="379">
        <f>'2 SERVICES'!B454</f>
        <v>0</v>
      </c>
      <c r="C444" s="388"/>
      <c r="D444" s="389"/>
      <c r="E444" s="394"/>
      <c r="F444" s="390">
        <f>'2 SERVICES'!C454</f>
        <v>0</v>
      </c>
      <c r="G444" s="391">
        <f>'2 SERVICES'!D454</f>
        <v>0</v>
      </c>
      <c r="H444" s="391">
        <f>'2 SERVICES'!E454</f>
        <v>0</v>
      </c>
      <c r="I444" s="391">
        <f>'2 SERVICES'!F454</f>
        <v>0</v>
      </c>
      <c r="J444" s="392">
        <f>'2 SERVICES'!G454</f>
        <v>0</v>
      </c>
      <c r="K444" s="432" t="str">
        <f t="shared" si="6"/>
        <v>No</v>
      </c>
    </row>
    <row r="445" spans="1:11" ht="15" customHeight="1" x14ac:dyDescent="0.25">
      <c r="A445" s="378">
        <f>'2 SERVICES'!A455</f>
        <v>0</v>
      </c>
      <c r="B445" s="379">
        <f>'2 SERVICES'!B455</f>
        <v>0</v>
      </c>
      <c r="C445" s="388"/>
      <c r="D445" s="389"/>
      <c r="E445" s="394"/>
      <c r="F445" s="390">
        <f>'2 SERVICES'!C455</f>
        <v>0</v>
      </c>
      <c r="G445" s="391">
        <f>'2 SERVICES'!D455</f>
        <v>0</v>
      </c>
      <c r="H445" s="391">
        <f>'2 SERVICES'!E455</f>
        <v>0</v>
      </c>
      <c r="I445" s="391">
        <f>'2 SERVICES'!F455</f>
        <v>0</v>
      </c>
      <c r="J445" s="392">
        <f>'2 SERVICES'!G455</f>
        <v>0</v>
      </c>
      <c r="K445" s="432" t="str">
        <f t="shared" si="6"/>
        <v>No</v>
      </c>
    </row>
    <row r="446" spans="1:11" ht="15" customHeight="1" x14ac:dyDescent="0.25">
      <c r="A446" s="378">
        <f>'2 SERVICES'!A456</f>
        <v>0</v>
      </c>
      <c r="B446" s="379">
        <f>'2 SERVICES'!B456</f>
        <v>0</v>
      </c>
      <c r="C446" s="388"/>
      <c r="D446" s="389"/>
      <c r="E446" s="394"/>
      <c r="F446" s="390">
        <f>'2 SERVICES'!C456</f>
        <v>0</v>
      </c>
      <c r="G446" s="391">
        <f>'2 SERVICES'!D456</f>
        <v>0</v>
      </c>
      <c r="H446" s="391">
        <f>'2 SERVICES'!E456</f>
        <v>0</v>
      </c>
      <c r="I446" s="391">
        <f>'2 SERVICES'!F456</f>
        <v>0</v>
      </c>
      <c r="J446" s="392">
        <f>'2 SERVICES'!G456</f>
        <v>0</v>
      </c>
      <c r="K446" s="432" t="str">
        <f t="shared" si="6"/>
        <v>No</v>
      </c>
    </row>
    <row r="447" spans="1:11" ht="15" customHeight="1" x14ac:dyDescent="0.25">
      <c r="A447" s="378">
        <f>'2 SERVICES'!A457</f>
        <v>0</v>
      </c>
      <c r="B447" s="379">
        <f>'2 SERVICES'!B457</f>
        <v>0</v>
      </c>
      <c r="C447" s="388"/>
      <c r="D447" s="389"/>
      <c r="E447" s="394"/>
      <c r="F447" s="390">
        <f>'2 SERVICES'!C457</f>
        <v>0</v>
      </c>
      <c r="G447" s="391">
        <f>'2 SERVICES'!D457</f>
        <v>0</v>
      </c>
      <c r="H447" s="391">
        <f>'2 SERVICES'!E457</f>
        <v>0</v>
      </c>
      <c r="I447" s="391">
        <f>'2 SERVICES'!F457</f>
        <v>0</v>
      </c>
      <c r="J447" s="392">
        <f>'2 SERVICES'!G457</f>
        <v>0</v>
      </c>
      <c r="K447" s="432" t="str">
        <f t="shared" si="6"/>
        <v>No</v>
      </c>
    </row>
    <row r="448" spans="1:11" ht="15" customHeight="1" x14ac:dyDescent="0.25">
      <c r="A448" s="378">
        <f>'2 SERVICES'!A458</f>
        <v>0</v>
      </c>
      <c r="B448" s="379">
        <f>'2 SERVICES'!B458</f>
        <v>0</v>
      </c>
      <c r="C448" s="388"/>
      <c r="D448" s="389"/>
      <c r="E448" s="394"/>
      <c r="F448" s="390">
        <f>'2 SERVICES'!C458</f>
        <v>0</v>
      </c>
      <c r="G448" s="391">
        <f>'2 SERVICES'!D458</f>
        <v>0</v>
      </c>
      <c r="H448" s="391">
        <f>'2 SERVICES'!E458</f>
        <v>0</v>
      </c>
      <c r="I448" s="391">
        <f>'2 SERVICES'!F458</f>
        <v>0</v>
      </c>
      <c r="J448" s="392">
        <f>'2 SERVICES'!G458</f>
        <v>0</v>
      </c>
      <c r="K448" s="432" t="str">
        <f t="shared" si="6"/>
        <v>No</v>
      </c>
    </row>
    <row r="449" spans="1:11" ht="15" customHeight="1" x14ac:dyDescent="0.25">
      <c r="A449" s="378">
        <f>'2 SERVICES'!A459</f>
        <v>0</v>
      </c>
      <c r="B449" s="379">
        <f>'2 SERVICES'!B459</f>
        <v>0</v>
      </c>
      <c r="C449" s="388"/>
      <c r="D449" s="389"/>
      <c r="E449" s="394"/>
      <c r="F449" s="390">
        <f>'2 SERVICES'!C459</f>
        <v>0</v>
      </c>
      <c r="G449" s="391">
        <f>'2 SERVICES'!D459</f>
        <v>0</v>
      </c>
      <c r="H449" s="391">
        <f>'2 SERVICES'!E459</f>
        <v>0</v>
      </c>
      <c r="I449" s="391">
        <f>'2 SERVICES'!F459</f>
        <v>0</v>
      </c>
      <c r="J449" s="392">
        <f>'2 SERVICES'!G459</f>
        <v>0</v>
      </c>
      <c r="K449" s="432" t="str">
        <f t="shared" si="6"/>
        <v>No</v>
      </c>
    </row>
    <row r="450" spans="1:11" ht="15" customHeight="1" x14ac:dyDescent="0.25">
      <c r="A450" s="378">
        <f>'2 SERVICES'!A460</f>
        <v>0</v>
      </c>
      <c r="B450" s="379">
        <f>'2 SERVICES'!B460</f>
        <v>0</v>
      </c>
      <c r="C450" s="388"/>
      <c r="D450" s="389"/>
      <c r="E450" s="394"/>
      <c r="F450" s="390">
        <f>'2 SERVICES'!C460</f>
        <v>0</v>
      </c>
      <c r="G450" s="391">
        <f>'2 SERVICES'!D460</f>
        <v>0</v>
      </c>
      <c r="H450" s="391">
        <f>'2 SERVICES'!E460</f>
        <v>0</v>
      </c>
      <c r="I450" s="391">
        <f>'2 SERVICES'!F460</f>
        <v>0</v>
      </c>
      <c r="J450" s="392">
        <f>'2 SERVICES'!G460</f>
        <v>0</v>
      </c>
      <c r="K450" s="432" t="str">
        <f t="shared" si="6"/>
        <v>No</v>
      </c>
    </row>
    <row r="451" spans="1:11" ht="15" customHeight="1" x14ac:dyDescent="0.25">
      <c r="A451" s="378">
        <f>'2 SERVICES'!A461</f>
        <v>0</v>
      </c>
      <c r="B451" s="379">
        <f>'2 SERVICES'!B461</f>
        <v>0</v>
      </c>
      <c r="C451" s="388"/>
      <c r="D451" s="389"/>
      <c r="E451" s="394"/>
      <c r="F451" s="390">
        <f>'2 SERVICES'!C461</f>
        <v>0</v>
      </c>
      <c r="G451" s="391">
        <f>'2 SERVICES'!D461</f>
        <v>0</v>
      </c>
      <c r="H451" s="391">
        <f>'2 SERVICES'!E461</f>
        <v>0</v>
      </c>
      <c r="I451" s="391">
        <f>'2 SERVICES'!F461</f>
        <v>0</v>
      </c>
      <c r="J451" s="392">
        <f>'2 SERVICES'!G461</f>
        <v>0</v>
      </c>
      <c r="K451" s="432" t="str">
        <f t="shared" si="6"/>
        <v>No</v>
      </c>
    </row>
    <row r="452" spans="1:11" ht="15" customHeight="1" x14ac:dyDescent="0.25">
      <c r="A452" s="378">
        <f>'2 SERVICES'!A462</f>
        <v>0</v>
      </c>
      <c r="B452" s="379">
        <f>'2 SERVICES'!B462</f>
        <v>0</v>
      </c>
      <c r="C452" s="388"/>
      <c r="D452" s="389"/>
      <c r="E452" s="394"/>
      <c r="F452" s="390">
        <f>'2 SERVICES'!C462</f>
        <v>0</v>
      </c>
      <c r="G452" s="391">
        <f>'2 SERVICES'!D462</f>
        <v>0</v>
      </c>
      <c r="H452" s="391">
        <f>'2 SERVICES'!E462</f>
        <v>0</v>
      </c>
      <c r="I452" s="391">
        <f>'2 SERVICES'!F462</f>
        <v>0</v>
      </c>
      <c r="J452" s="392">
        <f>'2 SERVICES'!G462</f>
        <v>0</v>
      </c>
      <c r="K452" s="432" t="str">
        <f t="shared" si="6"/>
        <v>No</v>
      </c>
    </row>
    <row r="453" spans="1:11" ht="15" customHeight="1" x14ac:dyDescent="0.25">
      <c r="A453" s="378">
        <f>'2 SERVICES'!A463</f>
        <v>0</v>
      </c>
      <c r="B453" s="379">
        <f>'2 SERVICES'!B463</f>
        <v>0</v>
      </c>
      <c r="C453" s="388"/>
      <c r="D453" s="389"/>
      <c r="E453" s="394"/>
      <c r="F453" s="390">
        <f>'2 SERVICES'!C463</f>
        <v>0</v>
      </c>
      <c r="G453" s="391">
        <f>'2 SERVICES'!D463</f>
        <v>0</v>
      </c>
      <c r="H453" s="391">
        <f>'2 SERVICES'!E463</f>
        <v>0</v>
      </c>
      <c r="I453" s="391">
        <f>'2 SERVICES'!F463</f>
        <v>0</v>
      </c>
      <c r="J453" s="392">
        <f>'2 SERVICES'!G463</f>
        <v>0</v>
      </c>
      <c r="K453" s="432" t="str">
        <f t="shared" si="6"/>
        <v>No</v>
      </c>
    </row>
    <row r="454" spans="1:11" ht="15" customHeight="1" x14ac:dyDescent="0.25">
      <c r="A454" s="378">
        <f>'2 SERVICES'!A464</f>
        <v>0</v>
      </c>
      <c r="B454" s="379">
        <f>'2 SERVICES'!B464</f>
        <v>0</v>
      </c>
      <c r="C454" s="388"/>
      <c r="D454" s="389"/>
      <c r="E454" s="394"/>
      <c r="F454" s="390">
        <f>'2 SERVICES'!C464</f>
        <v>0</v>
      </c>
      <c r="G454" s="391">
        <f>'2 SERVICES'!D464</f>
        <v>0</v>
      </c>
      <c r="H454" s="391">
        <f>'2 SERVICES'!E464</f>
        <v>0</v>
      </c>
      <c r="I454" s="391">
        <f>'2 SERVICES'!F464</f>
        <v>0</v>
      </c>
      <c r="J454" s="392">
        <f>'2 SERVICES'!G464</f>
        <v>0</v>
      </c>
      <c r="K454" s="432" t="str">
        <f t="shared" ref="K454:K517" si="7">IF(COUNTIF(F454:I454, "Yes") &gt; 1, "Yes", "No")</f>
        <v>No</v>
      </c>
    </row>
    <row r="455" spans="1:11" ht="15" customHeight="1" x14ac:dyDescent="0.25">
      <c r="A455" s="378">
        <f>'2 SERVICES'!A465</f>
        <v>0</v>
      </c>
      <c r="B455" s="379">
        <f>'2 SERVICES'!B465</f>
        <v>0</v>
      </c>
      <c r="C455" s="388"/>
      <c r="D455" s="389"/>
      <c r="E455" s="394"/>
      <c r="F455" s="390">
        <f>'2 SERVICES'!C465</f>
        <v>0</v>
      </c>
      <c r="G455" s="391">
        <f>'2 SERVICES'!D465</f>
        <v>0</v>
      </c>
      <c r="H455" s="391">
        <f>'2 SERVICES'!E465</f>
        <v>0</v>
      </c>
      <c r="I455" s="391">
        <f>'2 SERVICES'!F465</f>
        <v>0</v>
      </c>
      <c r="J455" s="392">
        <f>'2 SERVICES'!G465</f>
        <v>0</v>
      </c>
      <c r="K455" s="432" t="str">
        <f t="shared" si="7"/>
        <v>No</v>
      </c>
    </row>
    <row r="456" spans="1:11" ht="15" customHeight="1" x14ac:dyDescent="0.25">
      <c r="A456" s="378">
        <f>'2 SERVICES'!A466</f>
        <v>0</v>
      </c>
      <c r="B456" s="379">
        <f>'2 SERVICES'!B466</f>
        <v>0</v>
      </c>
      <c r="C456" s="388"/>
      <c r="D456" s="389"/>
      <c r="E456" s="394"/>
      <c r="F456" s="390">
        <f>'2 SERVICES'!C466</f>
        <v>0</v>
      </c>
      <c r="G456" s="391">
        <f>'2 SERVICES'!D466</f>
        <v>0</v>
      </c>
      <c r="H456" s="391">
        <f>'2 SERVICES'!E466</f>
        <v>0</v>
      </c>
      <c r="I456" s="391">
        <f>'2 SERVICES'!F466</f>
        <v>0</v>
      </c>
      <c r="J456" s="392">
        <f>'2 SERVICES'!G466</f>
        <v>0</v>
      </c>
      <c r="K456" s="432" t="str">
        <f t="shared" si="7"/>
        <v>No</v>
      </c>
    </row>
    <row r="457" spans="1:11" ht="15" customHeight="1" x14ac:dyDescent="0.25">
      <c r="A457" s="378">
        <f>'2 SERVICES'!A467</f>
        <v>0</v>
      </c>
      <c r="B457" s="379">
        <f>'2 SERVICES'!B467</f>
        <v>0</v>
      </c>
      <c r="C457" s="388"/>
      <c r="D457" s="389"/>
      <c r="E457" s="394"/>
      <c r="F457" s="390">
        <f>'2 SERVICES'!C467</f>
        <v>0</v>
      </c>
      <c r="G457" s="391">
        <f>'2 SERVICES'!D467</f>
        <v>0</v>
      </c>
      <c r="H457" s="391">
        <f>'2 SERVICES'!E467</f>
        <v>0</v>
      </c>
      <c r="I457" s="391">
        <f>'2 SERVICES'!F467</f>
        <v>0</v>
      </c>
      <c r="J457" s="392">
        <f>'2 SERVICES'!G467</f>
        <v>0</v>
      </c>
      <c r="K457" s="432" t="str">
        <f t="shared" si="7"/>
        <v>No</v>
      </c>
    </row>
    <row r="458" spans="1:11" ht="15" customHeight="1" x14ac:dyDescent="0.25">
      <c r="A458" s="378">
        <f>'2 SERVICES'!A468</f>
        <v>0</v>
      </c>
      <c r="B458" s="379">
        <f>'2 SERVICES'!B468</f>
        <v>0</v>
      </c>
      <c r="C458" s="388"/>
      <c r="D458" s="389"/>
      <c r="E458" s="394"/>
      <c r="F458" s="390">
        <f>'2 SERVICES'!C468</f>
        <v>0</v>
      </c>
      <c r="G458" s="391">
        <f>'2 SERVICES'!D468</f>
        <v>0</v>
      </c>
      <c r="H458" s="391">
        <f>'2 SERVICES'!E468</f>
        <v>0</v>
      </c>
      <c r="I458" s="391">
        <f>'2 SERVICES'!F468</f>
        <v>0</v>
      </c>
      <c r="J458" s="392">
        <f>'2 SERVICES'!G468</f>
        <v>0</v>
      </c>
      <c r="K458" s="432" t="str">
        <f t="shared" si="7"/>
        <v>No</v>
      </c>
    </row>
    <row r="459" spans="1:11" ht="15" customHeight="1" x14ac:dyDescent="0.25">
      <c r="A459" s="378">
        <f>'2 SERVICES'!A469</f>
        <v>0</v>
      </c>
      <c r="B459" s="379">
        <f>'2 SERVICES'!B469</f>
        <v>0</v>
      </c>
      <c r="C459" s="388"/>
      <c r="D459" s="389"/>
      <c r="E459" s="394"/>
      <c r="F459" s="390">
        <f>'2 SERVICES'!C469</f>
        <v>0</v>
      </c>
      <c r="G459" s="391">
        <f>'2 SERVICES'!D469</f>
        <v>0</v>
      </c>
      <c r="H459" s="391">
        <f>'2 SERVICES'!E469</f>
        <v>0</v>
      </c>
      <c r="I459" s="391">
        <f>'2 SERVICES'!F469</f>
        <v>0</v>
      </c>
      <c r="J459" s="392">
        <f>'2 SERVICES'!G469</f>
        <v>0</v>
      </c>
      <c r="K459" s="432" t="str">
        <f t="shared" si="7"/>
        <v>No</v>
      </c>
    </row>
    <row r="460" spans="1:11" ht="15" customHeight="1" x14ac:dyDescent="0.25">
      <c r="A460" s="378">
        <f>'2 SERVICES'!A470</f>
        <v>0</v>
      </c>
      <c r="B460" s="379">
        <f>'2 SERVICES'!B470</f>
        <v>0</v>
      </c>
      <c r="C460" s="388"/>
      <c r="D460" s="389"/>
      <c r="E460" s="394"/>
      <c r="F460" s="390">
        <f>'2 SERVICES'!C470</f>
        <v>0</v>
      </c>
      <c r="G460" s="391">
        <f>'2 SERVICES'!D470</f>
        <v>0</v>
      </c>
      <c r="H460" s="391">
        <f>'2 SERVICES'!E470</f>
        <v>0</v>
      </c>
      <c r="I460" s="391">
        <f>'2 SERVICES'!F470</f>
        <v>0</v>
      </c>
      <c r="J460" s="392">
        <f>'2 SERVICES'!G470</f>
        <v>0</v>
      </c>
      <c r="K460" s="432" t="str">
        <f t="shared" si="7"/>
        <v>No</v>
      </c>
    </row>
    <row r="461" spans="1:11" ht="15" customHeight="1" x14ac:dyDescent="0.25">
      <c r="A461" s="378">
        <f>'2 SERVICES'!A471</f>
        <v>0</v>
      </c>
      <c r="B461" s="379">
        <f>'2 SERVICES'!B471</f>
        <v>0</v>
      </c>
      <c r="C461" s="388"/>
      <c r="D461" s="389"/>
      <c r="E461" s="394"/>
      <c r="F461" s="390">
        <f>'2 SERVICES'!C471</f>
        <v>0</v>
      </c>
      <c r="G461" s="391">
        <f>'2 SERVICES'!D471</f>
        <v>0</v>
      </c>
      <c r="H461" s="391">
        <f>'2 SERVICES'!E471</f>
        <v>0</v>
      </c>
      <c r="I461" s="391">
        <f>'2 SERVICES'!F471</f>
        <v>0</v>
      </c>
      <c r="J461" s="392">
        <f>'2 SERVICES'!G471</f>
        <v>0</v>
      </c>
      <c r="K461" s="432" t="str">
        <f t="shared" si="7"/>
        <v>No</v>
      </c>
    </row>
    <row r="462" spans="1:11" ht="15" customHeight="1" x14ac:dyDescent="0.25">
      <c r="A462" s="378">
        <f>'2 SERVICES'!A472</f>
        <v>0</v>
      </c>
      <c r="B462" s="379">
        <f>'2 SERVICES'!B472</f>
        <v>0</v>
      </c>
      <c r="C462" s="388"/>
      <c r="D462" s="389"/>
      <c r="E462" s="394"/>
      <c r="F462" s="390">
        <f>'2 SERVICES'!C472</f>
        <v>0</v>
      </c>
      <c r="G462" s="391">
        <f>'2 SERVICES'!D472</f>
        <v>0</v>
      </c>
      <c r="H462" s="391">
        <f>'2 SERVICES'!E472</f>
        <v>0</v>
      </c>
      <c r="I462" s="391">
        <f>'2 SERVICES'!F472</f>
        <v>0</v>
      </c>
      <c r="J462" s="392">
        <f>'2 SERVICES'!G472</f>
        <v>0</v>
      </c>
      <c r="K462" s="432" t="str">
        <f t="shared" si="7"/>
        <v>No</v>
      </c>
    </row>
    <row r="463" spans="1:11" ht="15" customHeight="1" x14ac:dyDescent="0.25">
      <c r="A463" s="378">
        <f>'2 SERVICES'!A473</f>
        <v>0</v>
      </c>
      <c r="B463" s="379">
        <f>'2 SERVICES'!B473</f>
        <v>0</v>
      </c>
      <c r="C463" s="388"/>
      <c r="D463" s="389"/>
      <c r="E463" s="394"/>
      <c r="F463" s="390">
        <f>'2 SERVICES'!C473</f>
        <v>0</v>
      </c>
      <c r="G463" s="391">
        <f>'2 SERVICES'!D473</f>
        <v>0</v>
      </c>
      <c r="H463" s="391">
        <f>'2 SERVICES'!E473</f>
        <v>0</v>
      </c>
      <c r="I463" s="391">
        <f>'2 SERVICES'!F473</f>
        <v>0</v>
      </c>
      <c r="J463" s="392">
        <f>'2 SERVICES'!G473</f>
        <v>0</v>
      </c>
      <c r="K463" s="432" t="str">
        <f t="shared" si="7"/>
        <v>No</v>
      </c>
    </row>
    <row r="464" spans="1:11" ht="15" customHeight="1" x14ac:dyDescent="0.25">
      <c r="A464" s="378">
        <f>'2 SERVICES'!A474</f>
        <v>0</v>
      </c>
      <c r="B464" s="379">
        <f>'2 SERVICES'!B474</f>
        <v>0</v>
      </c>
      <c r="C464" s="388"/>
      <c r="D464" s="389"/>
      <c r="E464" s="394"/>
      <c r="F464" s="390">
        <f>'2 SERVICES'!C474</f>
        <v>0</v>
      </c>
      <c r="G464" s="391">
        <f>'2 SERVICES'!D474</f>
        <v>0</v>
      </c>
      <c r="H464" s="391">
        <f>'2 SERVICES'!E474</f>
        <v>0</v>
      </c>
      <c r="I464" s="391">
        <f>'2 SERVICES'!F474</f>
        <v>0</v>
      </c>
      <c r="J464" s="392">
        <f>'2 SERVICES'!G474</f>
        <v>0</v>
      </c>
      <c r="K464" s="432" t="str">
        <f t="shared" si="7"/>
        <v>No</v>
      </c>
    </row>
    <row r="465" spans="1:11" ht="15" customHeight="1" x14ac:dyDescent="0.25">
      <c r="A465" s="378">
        <f>'2 SERVICES'!A475</f>
        <v>0</v>
      </c>
      <c r="B465" s="379">
        <f>'2 SERVICES'!B475</f>
        <v>0</v>
      </c>
      <c r="C465" s="388"/>
      <c r="D465" s="389"/>
      <c r="E465" s="394"/>
      <c r="F465" s="390">
        <f>'2 SERVICES'!C475</f>
        <v>0</v>
      </c>
      <c r="G465" s="391">
        <f>'2 SERVICES'!D475</f>
        <v>0</v>
      </c>
      <c r="H465" s="391">
        <f>'2 SERVICES'!E475</f>
        <v>0</v>
      </c>
      <c r="I465" s="391">
        <f>'2 SERVICES'!F475</f>
        <v>0</v>
      </c>
      <c r="J465" s="392">
        <f>'2 SERVICES'!G475</f>
        <v>0</v>
      </c>
      <c r="K465" s="432" t="str">
        <f t="shared" si="7"/>
        <v>No</v>
      </c>
    </row>
    <row r="466" spans="1:11" ht="15" customHeight="1" x14ac:dyDescent="0.25">
      <c r="A466" s="378">
        <f>'2 SERVICES'!A476</f>
        <v>0</v>
      </c>
      <c r="B466" s="379">
        <f>'2 SERVICES'!B476</f>
        <v>0</v>
      </c>
      <c r="C466" s="388"/>
      <c r="D466" s="389"/>
      <c r="E466" s="394"/>
      <c r="F466" s="390">
        <f>'2 SERVICES'!C476</f>
        <v>0</v>
      </c>
      <c r="G466" s="391">
        <f>'2 SERVICES'!D476</f>
        <v>0</v>
      </c>
      <c r="H466" s="391">
        <f>'2 SERVICES'!E476</f>
        <v>0</v>
      </c>
      <c r="I466" s="391">
        <f>'2 SERVICES'!F476</f>
        <v>0</v>
      </c>
      <c r="J466" s="392">
        <f>'2 SERVICES'!G476</f>
        <v>0</v>
      </c>
      <c r="K466" s="432" t="str">
        <f t="shared" si="7"/>
        <v>No</v>
      </c>
    </row>
    <row r="467" spans="1:11" ht="15" customHeight="1" x14ac:dyDescent="0.25">
      <c r="A467" s="378">
        <f>'2 SERVICES'!A477</f>
        <v>0</v>
      </c>
      <c r="B467" s="379">
        <f>'2 SERVICES'!B477</f>
        <v>0</v>
      </c>
      <c r="C467" s="388"/>
      <c r="D467" s="389"/>
      <c r="E467" s="394"/>
      <c r="F467" s="390">
        <f>'2 SERVICES'!C477</f>
        <v>0</v>
      </c>
      <c r="G467" s="391">
        <f>'2 SERVICES'!D477</f>
        <v>0</v>
      </c>
      <c r="H467" s="391">
        <f>'2 SERVICES'!E477</f>
        <v>0</v>
      </c>
      <c r="I467" s="391">
        <f>'2 SERVICES'!F477</f>
        <v>0</v>
      </c>
      <c r="J467" s="392">
        <f>'2 SERVICES'!G477</f>
        <v>0</v>
      </c>
      <c r="K467" s="432" t="str">
        <f t="shared" si="7"/>
        <v>No</v>
      </c>
    </row>
    <row r="468" spans="1:11" ht="15" customHeight="1" x14ac:dyDescent="0.25">
      <c r="A468" s="378">
        <f>'2 SERVICES'!A478</f>
        <v>0</v>
      </c>
      <c r="B468" s="379">
        <f>'2 SERVICES'!B478</f>
        <v>0</v>
      </c>
      <c r="C468" s="388"/>
      <c r="D468" s="389"/>
      <c r="E468" s="394"/>
      <c r="F468" s="390">
        <f>'2 SERVICES'!C478</f>
        <v>0</v>
      </c>
      <c r="G468" s="391">
        <f>'2 SERVICES'!D478</f>
        <v>0</v>
      </c>
      <c r="H468" s="391">
        <f>'2 SERVICES'!E478</f>
        <v>0</v>
      </c>
      <c r="I468" s="391">
        <f>'2 SERVICES'!F478</f>
        <v>0</v>
      </c>
      <c r="J468" s="392">
        <f>'2 SERVICES'!G478</f>
        <v>0</v>
      </c>
      <c r="K468" s="432" t="str">
        <f t="shared" si="7"/>
        <v>No</v>
      </c>
    </row>
    <row r="469" spans="1:11" ht="15" customHeight="1" x14ac:dyDescent="0.25">
      <c r="A469" s="378">
        <f>'2 SERVICES'!A479</f>
        <v>0</v>
      </c>
      <c r="B469" s="379">
        <f>'2 SERVICES'!B479</f>
        <v>0</v>
      </c>
      <c r="C469" s="388"/>
      <c r="D469" s="389"/>
      <c r="E469" s="394"/>
      <c r="F469" s="390">
        <f>'2 SERVICES'!C479</f>
        <v>0</v>
      </c>
      <c r="G469" s="391">
        <f>'2 SERVICES'!D479</f>
        <v>0</v>
      </c>
      <c r="H469" s="391">
        <f>'2 SERVICES'!E479</f>
        <v>0</v>
      </c>
      <c r="I469" s="391">
        <f>'2 SERVICES'!F479</f>
        <v>0</v>
      </c>
      <c r="J469" s="392">
        <f>'2 SERVICES'!G479</f>
        <v>0</v>
      </c>
      <c r="K469" s="432" t="str">
        <f t="shared" si="7"/>
        <v>No</v>
      </c>
    </row>
    <row r="470" spans="1:11" ht="15" customHeight="1" x14ac:dyDescent="0.25">
      <c r="A470" s="378">
        <f>'2 SERVICES'!A480</f>
        <v>0</v>
      </c>
      <c r="B470" s="379">
        <f>'2 SERVICES'!B480</f>
        <v>0</v>
      </c>
      <c r="C470" s="388"/>
      <c r="D470" s="389"/>
      <c r="E470" s="394"/>
      <c r="F470" s="390">
        <f>'2 SERVICES'!C480</f>
        <v>0</v>
      </c>
      <c r="G470" s="391">
        <f>'2 SERVICES'!D480</f>
        <v>0</v>
      </c>
      <c r="H470" s="391">
        <f>'2 SERVICES'!E480</f>
        <v>0</v>
      </c>
      <c r="I470" s="391">
        <f>'2 SERVICES'!F480</f>
        <v>0</v>
      </c>
      <c r="J470" s="392">
        <f>'2 SERVICES'!G480</f>
        <v>0</v>
      </c>
      <c r="K470" s="432" t="str">
        <f t="shared" si="7"/>
        <v>No</v>
      </c>
    </row>
    <row r="471" spans="1:11" ht="15" customHeight="1" x14ac:dyDescent="0.25">
      <c r="A471" s="378">
        <f>'2 SERVICES'!A481</f>
        <v>0</v>
      </c>
      <c r="B471" s="379">
        <f>'2 SERVICES'!B481</f>
        <v>0</v>
      </c>
      <c r="C471" s="388"/>
      <c r="D471" s="389"/>
      <c r="E471" s="394"/>
      <c r="F471" s="390">
        <f>'2 SERVICES'!C481</f>
        <v>0</v>
      </c>
      <c r="G471" s="391">
        <f>'2 SERVICES'!D481</f>
        <v>0</v>
      </c>
      <c r="H471" s="391">
        <f>'2 SERVICES'!E481</f>
        <v>0</v>
      </c>
      <c r="I471" s="391">
        <f>'2 SERVICES'!F481</f>
        <v>0</v>
      </c>
      <c r="J471" s="392">
        <f>'2 SERVICES'!G481</f>
        <v>0</v>
      </c>
      <c r="K471" s="432" t="str">
        <f t="shared" si="7"/>
        <v>No</v>
      </c>
    </row>
    <row r="472" spans="1:11" ht="15" customHeight="1" x14ac:dyDescent="0.25">
      <c r="A472" s="378">
        <f>'2 SERVICES'!A482</f>
        <v>0</v>
      </c>
      <c r="B472" s="379">
        <f>'2 SERVICES'!B482</f>
        <v>0</v>
      </c>
      <c r="C472" s="388"/>
      <c r="D472" s="389"/>
      <c r="E472" s="394"/>
      <c r="F472" s="390">
        <f>'2 SERVICES'!C482</f>
        <v>0</v>
      </c>
      <c r="G472" s="391">
        <f>'2 SERVICES'!D482</f>
        <v>0</v>
      </c>
      <c r="H472" s="391">
        <f>'2 SERVICES'!E482</f>
        <v>0</v>
      </c>
      <c r="I472" s="391">
        <f>'2 SERVICES'!F482</f>
        <v>0</v>
      </c>
      <c r="J472" s="392">
        <f>'2 SERVICES'!G482</f>
        <v>0</v>
      </c>
      <c r="K472" s="432" t="str">
        <f t="shared" si="7"/>
        <v>No</v>
      </c>
    </row>
    <row r="473" spans="1:11" ht="15" customHeight="1" x14ac:dyDescent="0.25">
      <c r="A473" s="378">
        <f>'2 SERVICES'!A483</f>
        <v>0</v>
      </c>
      <c r="B473" s="379">
        <f>'2 SERVICES'!B483</f>
        <v>0</v>
      </c>
      <c r="C473" s="388"/>
      <c r="D473" s="389"/>
      <c r="E473" s="394"/>
      <c r="F473" s="390">
        <f>'2 SERVICES'!C483</f>
        <v>0</v>
      </c>
      <c r="G473" s="391">
        <f>'2 SERVICES'!D483</f>
        <v>0</v>
      </c>
      <c r="H473" s="391">
        <f>'2 SERVICES'!E483</f>
        <v>0</v>
      </c>
      <c r="I473" s="391">
        <f>'2 SERVICES'!F483</f>
        <v>0</v>
      </c>
      <c r="J473" s="392">
        <f>'2 SERVICES'!G483</f>
        <v>0</v>
      </c>
      <c r="K473" s="432" t="str">
        <f t="shared" si="7"/>
        <v>No</v>
      </c>
    </row>
    <row r="474" spans="1:11" ht="15" customHeight="1" x14ac:dyDescent="0.25">
      <c r="A474" s="378">
        <f>'2 SERVICES'!A484</f>
        <v>0</v>
      </c>
      <c r="B474" s="379">
        <f>'2 SERVICES'!B484</f>
        <v>0</v>
      </c>
      <c r="C474" s="388"/>
      <c r="D474" s="389"/>
      <c r="E474" s="394"/>
      <c r="F474" s="390">
        <f>'2 SERVICES'!C484</f>
        <v>0</v>
      </c>
      <c r="G474" s="391">
        <f>'2 SERVICES'!D484</f>
        <v>0</v>
      </c>
      <c r="H474" s="391">
        <f>'2 SERVICES'!E484</f>
        <v>0</v>
      </c>
      <c r="I474" s="391">
        <f>'2 SERVICES'!F484</f>
        <v>0</v>
      </c>
      <c r="J474" s="392">
        <f>'2 SERVICES'!G484</f>
        <v>0</v>
      </c>
      <c r="K474" s="432" t="str">
        <f t="shared" si="7"/>
        <v>No</v>
      </c>
    </row>
    <row r="475" spans="1:11" ht="15" customHeight="1" x14ac:dyDescent="0.25">
      <c r="A475" s="378">
        <f>'2 SERVICES'!A485</f>
        <v>0</v>
      </c>
      <c r="B475" s="379">
        <f>'2 SERVICES'!B485</f>
        <v>0</v>
      </c>
      <c r="C475" s="388"/>
      <c r="D475" s="389"/>
      <c r="E475" s="394"/>
      <c r="F475" s="390">
        <f>'2 SERVICES'!C485</f>
        <v>0</v>
      </c>
      <c r="G475" s="391">
        <f>'2 SERVICES'!D485</f>
        <v>0</v>
      </c>
      <c r="H475" s="391">
        <f>'2 SERVICES'!E485</f>
        <v>0</v>
      </c>
      <c r="I475" s="391">
        <f>'2 SERVICES'!F485</f>
        <v>0</v>
      </c>
      <c r="J475" s="392">
        <f>'2 SERVICES'!G485</f>
        <v>0</v>
      </c>
      <c r="K475" s="432" t="str">
        <f t="shared" si="7"/>
        <v>No</v>
      </c>
    </row>
    <row r="476" spans="1:11" ht="15" customHeight="1" x14ac:dyDescent="0.25">
      <c r="A476" s="378">
        <f>'2 SERVICES'!A486</f>
        <v>0</v>
      </c>
      <c r="B476" s="379">
        <f>'2 SERVICES'!B486</f>
        <v>0</v>
      </c>
      <c r="C476" s="388"/>
      <c r="D476" s="389"/>
      <c r="E476" s="394"/>
      <c r="F476" s="390">
        <f>'2 SERVICES'!C486</f>
        <v>0</v>
      </c>
      <c r="G476" s="391">
        <f>'2 SERVICES'!D486</f>
        <v>0</v>
      </c>
      <c r="H476" s="391">
        <f>'2 SERVICES'!E486</f>
        <v>0</v>
      </c>
      <c r="I476" s="391">
        <f>'2 SERVICES'!F486</f>
        <v>0</v>
      </c>
      <c r="J476" s="392">
        <f>'2 SERVICES'!G486</f>
        <v>0</v>
      </c>
      <c r="K476" s="432" t="str">
        <f t="shared" si="7"/>
        <v>No</v>
      </c>
    </row>
    <row r="477" spans="1:11" ht="15" customHeight="1" x14ac:dyDescent="0.25">
      <c r="A477" s="378">
        <f>'2 SERVICES'!A487</f>
        <v>0</v>
      </c>
      <c r="B477" s="379">
        <f>'2 SERVICES'!B487</f>
        <v>0</v>
      </c>
      <c r="C477" s="388"/>
      <c r="D477" s="389"/>
      <c r="E477" s="394"/>
      <c r="F477" s="390">
        <f>'2 SERVICES'!C487</f>
        <v>0</v>
      </c>
      <c r="G477" s="391">
        <f>'2 SERVICES'!D487</f>
        <v>0</v>
      </c>
      <c r="H477" s="391">
        <f>'2 SERVICES'!E487</f>
        <v>0</v>
      </c>
      <c r="I477" s="391">
        <f>'2 SERVICES'!F487</f>
        <v>0</v>
      </c>
      <c r="J477" s="392">
        <f>'2 SERVICES'!G487</f>
        <v>0</v>
      </c>
      <c r="K477" s="432" t="str">
        <f t="shared" si="7"/>
        <v>No</v>
      </c>
    </row>
    <row r="478" spans="1:11" ht="15" customHeight="1" x14ac:dyDescent="0.25">
      <c r="A478" s="378">
        <f>'2 SERVICES'!A488</f>
        <v>0</v>
      </c>
      <c r="B478" s="379">
        <f>'2 SERVICES'!B488</f>
        <v>0</v>
      </c>
      <c r="C478" s="388"/>
      <c r="D478" s="389"/>
      <c r="E478" s="394"/>
      <c r="F478" s="390">
        <f>'2 SERVICES'!C488</f>
        <v>0</v>
      </c>
      <c r="G478" s="391">
        <f>'2 SERVICES'!D488</f>
        <v>0</v>
      </c>
      <c r="H478" s="391">
        <f>'2 SERVICES'!E488</f>
        <v>0</v>
      </c>
      <c r="I478" s="391">
        <f>'2 SERVICES'!F488</f>
        <v>0</v>
      </c>
      <c r="J478" s="392">
        <f>'2 SERVICES'!G488</f>
        <v>0</v>
      </c>
      <c r="K478" s="432" t="str">
        <f t="shared" si="7"/>
        <v>No</v>
      </c>
    </row>
    <row r="479" spans="1:11" ht="15" customHeight="1" x14ac:dyDescent="0.25">
      <c r="A479" s="378">
        <f>'2 SERVICES'!A489</f>
        <v>0</v>
      </c>
      <c r="B479" s="379">
        <f>'2 SERVICES'!B489</f>
        <v>0</v>
      </c>
      <c r="C479" s="388"/>
      <c r="D479" s="389"/>
      <c r="E479" s="394"/>
      <c r="F479" s="390">
        <f>'2 SERVICES'!C489</f>
        <v>0</v>
      </c>
      <c r="G479" s="391">
        <f>'2 SERVICES'!D489</f>
        <v>0</v>
      </c>
      <c r="H479" s="391">
        <f>'2 SERVICES'!E489</f>
        <v>0</v>
      </c>
      <c r="I479" s="391">
        <f>'2 SERVICES'!F489</f>
        <v>0</v>
      </c>
      <c r="J479" s="392">
        <f>'2 SERVICES'!G489</f>
        <v>0</v>
      </c>
      <c r="K479" s="432" t="str">
        <f t="shared" si="7"/>
        <v>No</v>
      </c>
    </row>
    <row r="480" spans="1:11" ht="15" customHeight="1" x14ac:dyDescent="0.25">
      <c r="A480" s="378">
        <f>'2 SERVICES'!A490</f>
        <v>0</v>
      </c>
      <c r="B480" s="379">
        <f>'2 SERVICES'!B490</f>
        <v>0</v>
      </c>
      <c r="C480" s="388"/>
      <c r="D480" s="389"/>
      <c r="E480" s="394"/>
      <c r="F480" s="390">
        <f>'2 SERVICES'!C490</f>
        <v>0</v>
      </c>
      <c r="G480" s="391">
        <f>'2 SERVICES'!D490</f>
        <v>0</v>
      </c>
      <c r="H480" s="391">
        <f>'2 SERVICES'!E490</f>
        <v>0</v>
      </c>
      <c r="I480" s="391">
        <f>'2 SERVICES'!F490</f>
        <v>0</v>
      </c>
      <c r="J480" s="392">
        <f>'2 SERVICES'!G490</f>
        <v>0</v>
      </c>
      <c r="K480" s="432" t="str">
        <f t="shared" si="7"/>
        <v>No</v>
      </c>
    </row>
    <row r="481" spans="1:11" ht="15" customHeight="1" x14ac:dyDescent="0.25">
      <c r="A481" s="378">
        <f>'2 SERVICES'!A491</f>
        <v>0</v>
      </c>
      <c r="B481" s="379">
        <f>'2 SERVICES'!B491</f>
        <v>0</v>
      </c>
      <c r="C481" s="388"/>
      <c r="D481" s="389"/>
      <c r="E481" s="394"/>
      <c r="F481" s="390">
        <f>'2 SERVICES'!C491</f>
        <v>0</v>
      </c>
      <c r="G481" s="391">
        <f>'2 SERVICES'!D491</f>
        <v>0</v>
      </c>
      <c r="H481" s="391">
        <f>'2 SERVICES'!E491</f>
        <v>0</v>
      </c>
      <c r="I481" s="391">
        <f>'2 SERVICES'!F491</f>
        <v>0</v>
      </c>
      <c r="J481" s="392">
        <f>'2 SERVICES'!G491</f>
        <v>0</v>
      </c>
      <c r="K481" s="432" t="str">
        <f t="shared" si="7"/>
        <v>No</v>
      </c>
    </row>
    <row r="482" spans="1:11" ht="15" customHeight="1" x14ac:dyDescent="0.25">
      <c r="A482" s="378">
        <f>'2 SERVICES'!A492</f>
        <v>0</v>
      </c>
      <c r="B482" s="379">
        <f>'2 SERVICES'!B492</f>
        <v>0</v>
      </c>
      <c r="C482" s="388"/>
      <c r="D482" s="389"/>
      <c r="E482" s="394"/>
      <c r="F482" s="390">
        <f>'2 SERVICES'!C492</f>
        <v>0</v>
      </c>
      <c r="G482" s="391">
        <f>'2 SERVICES'!D492</f>
        <v>0</v>
      </c>
      <c r="H482" s="391">
        <f>'2 SERVICES'!E492</f>
        <v>0</v>
      </c>
      <c r="I482" s="391">
        <f>'2 SERVICES'!F492</f>
        <v>0</v>
      </c>
      <c r="J482" s="392">
        <f>'2 SERVICES'!G492</f>
        <v>0</v>
      </c>
      <c r="K482" s="432" t="str">
        <f t="shared" si="7"/>
        <v>No</v>
      </c>
    </row>
    <row r="483" spans="1:11" ht="15" customHeight="1" x14ac:dyDescent="0.25">
      <c r="A483" s="378">
        <f>'2 SERVICES'!A493</f>
        <v>0</v>
      </c>
      <c r="B483" s="379">
        <f>'2 SERVICES'!B493</f>
        <v>0</v>
      </c>
      <c r="C483" s="388"/>
      <c r="D483" s="389"/>
      <c r="E483" s="394"/>
      <c r="F483" s="390">
        <f>'2 SERVICES'!C493</f>
        <v>0</v>
      </c>
      <c r="G483" s="391">
        <f>'2 SERVICES'!D493</f>
        <v>0</v>
      </c>
      <c r="H483" s="391">
        <f>'2 SERVICES'!E493</f>
        <v>0</v>
      </c>
      <c r="I483" s="391">
        <f>'2 SERVICES'!F493</f>
        <v>0</v>
      </c>
      <c r="J483" s="392">
        <f>'2 SERVICES'!G493</f>
        <v>0</v>
      </c>
      <c r="K483" s="432" t="str">
        <f t="shared" si="7"/>
        <v>No</v>
      </c>
    </row>
    <row r="484" spans="1:11" ht="15" customHeight="1" x14ac:dyDescent="0.25">
      <c r="A484" s="378">
        <f>'2 SERVICES'!A494</f>
        <v>0</v>
      </c>
      <c r="B484" s="379">
        <f>'2 SERVICES'!B494</f>
        <v>0</v>
      </c>
      <c r="C484" s="388"/>
      <c r="D484" s="389"/>
      <c r="E484" s="394"/>
      <c r="F484" s="390">
        <f>'2 SERVICES'!C494</f>
        <v>0</v>
      </c>
      <c r="G484" s="391">
        <f>'2 SERVICES'!D494</f>
        <v>0</v>
      </c>
      <c r="H484" s="391">
        <f>'2 SERVICES'!E494</f>
        <v>0</v>
      </c>
      <c r="I484" s="391">
        <f>'2 SERVICES'!F494</f>
        <v>0</v>
      </c>
      <c r="J484" s="392">
        <f>'2 SERVICES'!G494</f>
        <v>0</v>
      </c>
      <c r="K484" s="432" t="str">
        <f t="shared" si="7"/>
        <v>No</v>
      </c>
    </row>
    <row r="485" spans="1:11" ht="15" customHeight="1" x14ac:dyDescent="0.25">
      <c r="A485" s="378">
        <f>'2 SERVICES'!A495</f>
        <v>0</v>
      </c>
      <c r="B485" s="379">
        <f>'2 SERVICES'!B495</f>
        <v>0</v>
      </c>
      <c r="C485" s="388"/>
      <c r="D485" s="389"/>
      <c r="E485" s="394"/>
      <c r="F485" s="390">
        <f>'2 SERVICES'!C495</f>
        <v>0</v>
      </c>
      <c r="G485" s="391">
        <f>'2 SERVICES'!D495</f>
        <v>0</v>
      </c>
      <c r="H485" s="391">
        <f>'2 SERVICES'!E495</f>
        <v>0</v>
      </c>
      <c r="I485" s="391">
        <f>'2 SERVICES'!F495</f>
        <v>0</v>
      </c>
      <c r="J485" s="392">
        <f>'2 SERVICES'!G495</f>
        <v>0</v>
      </c>
      <c r="K485" s="432" t="str">
        <f t="shared" si="7"/>
        <v>No</v>
      </c>
    </row>
    <row r="486" spans="1:11" ht="15" customHeight="1" x14ac:dyDescent="0.25">
      <c r="A486" s="378">
        <f>'2 SERVICES'!A496</f>
        <v>0</v>
      </c>
      <c r="B486" s="379">
        <f>'2 SERVICES'!B496</f>
        <v>0</v>
      </c>
      <c r="C486" s="388"/>
      <c r="D486" s="389"/>
      <c r="E486" s="394"/>
      <c r="F486" s="390">
        <f>'2 SERVICES'!C496</f>
        <v>0</v>
      </c>
      <c r="G486" s="391">
        <f>'2 SERVICES'!D496</f>
        <v>0</v>
      </c>
      <c r="H486" s="391">
        <f>'2 SERVICES'!E496</f>
        <v>0</v>
      </c>
      <c r="I486" s="391">
        <f>'2 SERVICES'!F496</f>
        <v>0</v>
      </c>
      <c r="J486" s="392">
        <f>'2 SERVICES'!G496</f>
        <v>0</v>
      </c>
      <c r="K486" s="432" t="str">
        <f t="shared" si="7"/>
        <v>No</v>
      </c>
    </row>
    <row r="487" spans="1:11" ht="15" customHeight="1" x14ac:dyDescent="0.25">
      <c r="A487" s="378">
        <f>'2 SERVICES'!A497</f>
        <v>0</v>
      </c>
      <c r="B487" s="379">
        <f>'2 SERVICES'!B497</f>
        <v>0</v>
      </c>
      <c r="C487" s="388"/>
      <c r="D487" s="389"/>
      <c r="E487" s="394"/>
      <c r="F487" s="390">
        <f>'2 SERVICES'!C497</f>
        <v>0</v>
      </c>
      <c r="G487" s="391">
        <f>'2 SERVICES'!D497</f>
        <v>0</v>
      </c>
      <c r="H487" s="391">
        <f>'2 SERVICES'!E497</f>
        <v>0</v>
      </c>
      <c r="I487" s="391">
        <f>'2 SERVICES'!F497</f>
        <v>0</v>
      </c>
      <c r="J487" s="392">
        <f>'2 SERVICES'!G497</f>
        <v>0</v>
      </c>
      <c r="K487" s="432" t="str">
        <f t="shared" si="7"/>
        <v>No</v>
      </c>
    </row>
    <row r="488" spans="1:11" ht="15" customHeight="1" x14ac:dyDescent="0.25">
      <c r="A488" s="378">
        <f>'2 SERVICES'!A498</f>
        <v>0</v>
      </c>
      <c r="B488" s="379">
        <f>'2 SERVICES'!B498</f>
        <v>0</v>
      </c>
      <c r="C488" s="388"/>
      <c r="D488" s="389"/>
      <c r="E488" s="394"/>
      <c r="F488" s="390">
        <f>'2 SERVICES'!C498</f>
        <v>0</v>
      </c>
      <c r="G488" s="391">
        <f>'2 SERVICES'!D498</f>
        <v>0</v>
      </c>
      <c r="H488" s="391">
        <f>'2 SERVICES'!E498</f>
        <v>0</v>
      </c>
      <c r="I488" s="391">
        <f>'2 SERVICES'!F498</f>
        <v>0</v>
      </c>
      <c r="J488" s="392">
        <f>'2 SERVICES'!G498</f>
        <v>0</v>
      </c>
      <c r="K488" s="432" t="str">
        <f t="shared" si="7"/>
        <v>No</v>
      </c>
    </row>
    <row r="489" spans="1:11" ht="15" customHeight="1" x14ac:dyDescent="0.25">
      <c r="A489" s="378">
        <f>'2 SERVICES'!A499</f>
        <v>0</v>
      </c>
      <c r="B489" s="379">
        <f>'2 SERVICES'!B499</f>
        <v>0</v>
      </c>
      <c r="C489" s="388"/>
      <c r="D489" s="389"/>
      <c r="E489" s="394"/>
      <c r="F489" s="390">
        <f>'2 SERVICES'!C499</f>
        <v>0</v>
      </c>
      <c r="G489" s="391">
        <f>'2 SERVICES'!D499</f>
        <v>0</v>
      </c>
      <c r="H489" s="391">
        <f>'2 SERVICES'!E499</f>
        <v>0</v>
      </c>
      <c r="I489" s="391">
        <f>'2 SERVICES'!F499</f>
        <v>0</v>
      </c>
      <c r="J489" s="392">
        <f>'2 SERVICES'!G499</f>
        <v>0</v>
      </c>
      <c r="K489" s="432" t="str">
        <f t="shared" si="7"/>
        <v>No</v>
      </c>
    </row>
    <row r="490" spans="1:11" ht="15" customHeight="1" x14ac:dyDescent="0.25">
      <c r="A490" s="378">
        <f>'2 SERVICES'!A500</f>
        <v>0</v>
      </c>
      <c r="B490" s="379">
        <f>'2 SERVICES'!B500</f>
        <v>0</v>
      </c>
      <c r="C490" s="388"/>
      <c r="D490" s="389"/>
      <c r="E490" s="394"/>
      <c r="F490" s="390">
        <f>'2 SERVICES'!C500</f>
        <v>0</v>
      </c>
      <c r="G490" s="391">
        <f>'2 SERVICES'!D500</f>
        <v>0</v>
      </c>
      <c r="H490" s="391">
        <f>'2 SERVICES'!E500</f>
        <v>0</v>
      </c>
      <c r="I490" s="391">
        <f>'2 SERVICES'!F500</f>
        <v>0</v>
      </c>
      <c r="J490" s="392">
        <f>'2 SERVICES'!G500</f>
        <v>0</v>
      </c>
      <c r="K490" s="432" t="str">
        <f t="shared" si="7"/>
        <v>No</v>
      </c>
    </row>
    <row r="491" spans="1:11" ht="15" customHeight="1" x14ac:dyDescent="0.25">
      <c r="A491" s="378">
        <f>'2 SERVICES'!A501</f>
        <v>0</v>
      </c>
      <c r="B491" s="379">
        <f>'2 SERVICES'!B501</f>
        <v>0</v>
      </c>
      <c r="C491" s="388"/>
      <c r="D491" s="389"/>
      <c r="E491" s="394"/>
      <c r="F491" s="390">
        <f>'2 SERVICES'!C501</f>
        <v>0</v>
      </c>
      <c r="G491" s="391">
        <f>'2 SERVICES'!D501</f>
        <v>0</v>
      </c>
      <c r="H491" s="391">
        <f>'2 SERVICES'!E501</f>
        <v>0</v>
      </c>
      <c r="I491" s="391">
        <f>'2 SERVICES'!F501</f>
        <v>0</v>
      </c>
      <c r="J491" s="392">
        <f>'2 SERVICES'!G501</f>
        <v>0</v>
      </c>
      <c r="K491" s="432" t="str">
        <f t="shared" si="7"/>
        <v>No</v>
      </c>
    </row>
    <row r="492" spans="1:11" ht="15" customHeight="1" x14ac:dyDescent="0.25">
      <c r="A492" s="378">
        <f>'2 SERVICES'!A502</f>
        <v>0</v>
      </c>
      <c r="B492" s="379">
        <f>'2 SERVICES'!B502</f>
        <v>0</v>
      </c>
      <c r="C492" s="388"/>
      <c r="D492" s="389"/>
      <c r="E492" s="394"/>
      <c r="F492" s="390">
        <f>'2 SERVICES'!C502</f>
        <v>0</v>
      </c>
      <c r="G492" s="391">
        <f>'2 SERVICES'!D502</f>
        <v>0</v>
      </c>
      <c r="H492" s="391">
        <f>'2 SERVICES'!E502</f>
        <v>0</v>
      </c>
      <c r="I492" s="391">
        <f>'2 SERVICES'!F502</f>
        <v>0</v>
      </c>
      <c r="J492" s="392">
        <f>'2 SERVICES'!G502</f>
        <v>0</v>
      </c>
      <c r="K492" s="432" t="str">
        <f t="shared" si="7"/>
        <v>No</v>
      </c>
    </row>
    <row r="493" spans="1:11" ht="15" customHeight="1" x14ac:dyDescent="0.25">
      <c r="A493" s="378">
        <f>'2 SERVICES'!A503</f>
        <v>0</v>
      </c>
      <c r="B493" s="379">
        <f>'2 SERVICES'!B503</f>
        <v>0</v>
      </c>
      <c r="C493" s="388"/>
      <c r="D493" s="389"/>
      <c r="E493" s="394"/>
      <c r="F493" s="390">
        <f>'2 SERVICES'!C503</f>
        <v>0</v>
      </c>
      <c r="G493" s="391">
        <f>'2 SERVICES'!D503</f>
        <v>0</v>
      </c>
      <c r="H493" s="391">
        <f>'2 SERVICES'!E503</f>
        <v>0</v>
      </c>
      <c r="I493" s="391">
        <f>'2 SERVICES'!F503</f>
        <v>0</v>
      </c>
      <c r="J493" s="392">
        <f>'2 SERVICES'!G503</f>
        <v>0</v>
      </c>
      <c r="K493" s="432" t="str">
        <f t="shared" si="7"/>
        <v>No</v>
      </c>
    </row>
    <row r="494" spans="1:11" ht="15" customHeight="1" x14ac:dyDescent="0.25">
      <c r="A494" s="378">
        <f>'2 SERVICES'!A504</f>
        <v>0</v>
      </c>
      <c r="B494" s="379">
        <f>'2 SERVICES'!B504</f>
        <v>0</v>
      </c>
      <c r="C494" s="388"/>
      <c r="D494" s="389"/>
      <c r="E494" s="394"/>
      <c r="F494" s="390">
        <f>'2 SERVICES'!C504</f>
        <v>0</v>
      </c>
      <c r="G494" s="391">
        <f>'2 SERVICES'!D504</f>
        <v>0</v>
      </c>
      <c r="H494" s="391">
        <f>'2 SERVICES'!E504</f>
        <v>0</v>
      </c>
      <c r="I494" s="391">
        <f>'2 SERVICES'!F504</f>
        <v>0</v>
      </c>
      <c r="J494" s="392">
        <f>'2 SERVICES'!G504</f>
        <v>0</v>
      </c>
      <c r="K494" s="432" t="str">
        <f t="shared" si="7"/>
        <v>No</v>
      </c>
    </row>
    <row r="495" spans="1:11" ht="15" customHeight="1" x14ac:dyDescent="0.25">
      <c r="A495" s="378">
        <f>'2 SERVICES'!A505</f>
        <v>0</v>
      </c>
      <c r="B495" s="379">
        <f>'2 SERVICES'!B505</f>
        <v>0</v>
      </c>
      <c r="C495" s="388"/>
      <c r="D495" s="389"/>
      <c r="E495" s="394"/>
      <c r="F495" s="390">
        <f>'2 SERVICES'!C505</f>
        <v>0</v>
      </c>
      <c r="G495" s="391">
        <f>'2 SERVICES'!D505</f>
        <v>0</v>
      </c>
      <c r="H495" s="391">
        <f>'2 SERVICES'!E505</f>
        <v>0</v>
      </c>
      <c r="I495" s="391">
        <f>'2 SERVICES'!F505</f>
        <v>0</v>
      </c>
      <c r="J495" s="392">
        <f>'2 SERVICES'!G505</f>
        <v>0</v>
      </c>
      <c r="K495" s="432" t="str">
        <f t="shared" si="7"/>
        <v>No</v>
      </c>
    </row>
    <row r="496" spans="1:11" ht="15" customHeight="1" x14ac:dyDescent="0.25">
      <c r="A496" s="378">
        <f>'2 SERVICES'!A506</f>
        <v>0</v>
      </c>
      <c r="B496" s="379">
        <f>'2 SERVICES'!B506</f>
        <v>0</v>
      </c>
      <c r="C496" s="388"/>
      <c r="D496" s="389"/>
      <c r="E496" s="394"/>
      <c r="F496" s="390">
        <f>'2 SERVICES'!C506</f>
        <v>0</v>
      </c>
      <c r="G496" s="391">
        <f>'2 SERVICES'!D506</f>
        <v>0</v>
      </c>
      <c r="H496" s="391">
        <f>'2 SERVICES'!E506</f>
        <v>0</v>
      </c>
      <c r="I496" s="391">
        <f>'2 SERVICES'!F506</f>
        <v>0</v>
      </c>
      <c r="J496" s="392">
        <f>'2 SERVICES'!G506</f>
        <v>0</v>
      </c>
      <c r="K496" s="432" t="str">
        <f t="shared" si="7"/>
        <v>No</v>
      </c>
    </row>
    <row r="497" spans="1:11" ht="15" customHeight="1" x14ac:dyDescent="0.25">
      <c r="A497" s="378">
        <f>'2 SERVICES'!A507</f>
        <v>0</v>
      </c>
      <c r="B497" s="379">
        <f>'2 SERVICES'!B507</f>
        <v>0</v>
      </c>
      <c r="C497" s="388"/>
      <c r="D497" s="389"/>
      <c r="E497" s="394"/>
      <c r="F497" s="390">
        <f>'2 SERVICES'!C507</f>
        <v>0</v>
      </c>
      <c r="G497" s="391">
        <f>'2 SERVICES'!D507</f>
        <v>0</v>
      </c>
      <c r="H497" s="391">
        <f>'2 SERVICES'!E507</f>
        <v>0</v>
      </c>
      <c r="I497" s="391">
        <f>'2 SERVICES'!F507</f>
        <v>0</v>
      </c>
      <c r="J497" s="392">
        <f>'2 SERVICES'!G507</f>
        <v>0</v>
      </c>
      <c r="K497" s="432" t="str">
        <f t="shared" si="7"/>
        <v>No</v>
      </c>
    </row>
    <row r="498" spans="1:11" ht="15" customHeight="1" x14ac:dyDescent="0.25">
      <c r="A498" s="378">
        <f>'2 SERVICES'!A508</f>
        <v>0</v>
      </c>
      <c r="B498" s="379">
        <f>'2 SERVICES'!B508</f>
        <v>0</v>
      </c>
      <c r="C498" s="388"/>
      <c r="D498" s="389"/>
      <c r="E498" s="394"/>
      <c r="F498" s="390">
        <f>'2 SERVICES'!C508</f>
        <v>0</v>
      </c>
      <c r="G498" s="391">
        <f>'2 SERVICES'!D508</f>
        <v>0</v>
      </c>
      <c r="H498" s="391">
        <f>'2 SERVICES'!E508</f>
        <v>0</v>
      </c>
      <c r="I498" s="391">
        <f>'2 SERVICES'!F508</f>
        <v>0</v>
      </c>
      <c r="J498" s="392">
        <f>'2 SERVICES'!G508</f>
        <v>0</v>
      </c>
      <c r="K498" s="432" t="str">
        <f t="shared" si="7"/>
        <v>No</v>
      </c>
    </row>
    <row r="499" spans="1:11" ht="15" customHeight="1" x14ac:dyDescent="0.25">
      <c r="A499" s="378">
        <f>'2 SERVICES'!A509</f>
        <v>0</v>
      </c>
      <c r="B499" s="379">
        <f>'2 SERVICES'!B509</f>
        <v>0</v>
      </c>
      <c r="C499" s="388"/>
      <c r="D499" s="389"/>
      <c r="E499" s="394"/>
      <c r="F499" s="390">
        <f>'2 SERVICES'!C509</f>
        <v>0</v>
      </c>
      <c r="G499" s="391">
        <f>'2 SERVICES'!D509</f>
        <v>0</v>
      </c>
      <c r="H499" s="391">
        <f>'2 SERVICES'!E509</f>
        <v>0</v>
      </c>
      <c r="I499" s="391">
        <f>'2 SERVICES'!F509</f>
        <v>0</v>
      </c>
      <c r="J499" s="392">
        <f>'2 SERVICES'!G509</f>
        <v>0</v>
      </c>
      <c r="K499" s="432" t="str">
        <f t="shared" si="7"/>
        <v>No</v>
      </c>
    </row>
    <row r="500" spans="1:11" ht="15" customHeight="1" x14ac:dyDescent="0.25">
      <c r="A500" s="378">
        <f>'2 SERVICES'!A510</f>
        <v>0</v>
      </c>
      <c r="B500" s="379">
        <f>'2 SERVICES'!B510</f>
        <v>0</v>
      </c>
      <c r="C500" s="388"/>
      <c r="D500" s="389"/>
      <c r="E500" s="394"/>
      <c r="F500" s="390">
        <f>'2 SERVICES'!C510</f>
        <v>0</v>
      </c>
      <c r="G500" s="391">
        <f>'2 SERVICES'!D510</f>
        <v>0</v>
      </c>
      <c r="H500" s="391">
        <f>'2 SERVICES'!E510</f>
        <v>0</v>
      </c>
      <c r="I500" s="391">
        <f>'2 SERVICES'!F510</f>
        <v>0</v>
      </c>
      <c r="J500" s="392">
        <f>'2 SERVICES'!G510</f>
        <v>0</v>
      </c>
      <c r="K500" s="432" t="str">
        <f t="shared" si="7"/>
        <v>No</v>
      </c>
    </row>
    <row r="501" spans="1:11" ht="15" customHeight="1" x14ac:dyDescent="0.25">
      <c r="A501" s="378">
        <f>'2 SERVICES'!A511</f>
        <v>0</v>
      </c>
      <c r="B501" s="379">
        <f>'2 SERVICES'!B511</f>
        <v>0</v>
      </c>
      <c r="C501" s="388"/>
      <c r="D501" s="389"/>
      <c r="E501" s="394"/>
      <c r="F501" s="390">
        <f>'2 SERVICES'!C511</f>
        <v>0</v>
      </c>
      <c r="G501" s="391">
        <f>'2 SERVICES'!D511</f>
        <v>0</v>
      </c>
      <c r="H501" s="391">
        <f>'2 SERVICES'!E511</f>
        <v>0</v>
      </c>
      <c r="I501" s="391">
        <f>'2 SERVICES'!F511</f>
        <v>0</v>
      </c>
      <c r="J501" s="392">
        <f>'2 SERVICES'!G511</f>
        <v>0</v>
      </c>
      <c r="K501" s="432" t="str">
        <f t="shared" si="7"/>
        <v>No</v>
      </c>
    </row>
    <row r="502" spans="1:11" ht="15" customHeight="1" x14ac:dyDescent="0.25">
      <c r="A502" s="378">
        <f>'2 SERVICES'!A512</f>
        <v>0</v>
      </c>
      <c r="B502" s="379">
        <f>'2 SERVICES'!B512</f>
        <v>0</v>
      </c>
      <c r="C502" s="388"/>
      <c r="D502" s="389"/>
      <c r="E502" s="394"/>
      <c r="F502" s="390">
        <f>'2 SERVICES'!C512</f>
        <v>0</v>
      </c>
      <c r="G502" s="391">
        <f>'2 SERVICES'!D512</f>
        <v>0</v>
      </c>
      <c r="H502" s="391">
        <f>'2 SERVICES'!E512</f>
        <v>0</v>
      </c>
      <c r="I502" s="391">
        <f>'2 SERVICES'!F512</f>
        <v>0</v>
      </c>
      <c r="J502" s="392">
        <f>'2 SERVICES'!G512</f>
        <v>0</v>
      </c>
      <c r="K502" s="432" t="str">
        <f t="shared" si="7"/>
        <v>No</v>
      </c>
    </row>
    <row r="503" spans="1:11" ht="15" customHeight="1" x14ac:dyDescent="0.25">
      <c r="A503" s="378">
        <f>'2 SERVICES'!A513</f>
        <v>0</v>
      </c>
      <c r="B503" s="379">
        <f>'2 SERVICES'!B513</f>
        <v>0</v>
      </c>
      <c r="C503" s="388"/>
      <c r="D503" s="389"/>
      <c r="E503" s="394"/>
      <c r="F503" s="390">
        <f>'2 SERVICES'!C513</f>
        <v>0</v>
      </c>
      <c r="G503" s="391">
        <f>'2 SERVICES'!D513</f>
        <v>0</v>
      </c>
      <c r="H503" s="391">
        <f>'2 SERVICES'!E513</f>
        <v>0</v>
      </c>
      <c r="I503" s="391">
        <f>'2 SERVICES'!F513</f>
        <v>0</v>
      </c>
      <c r="J503" s="392">
        <f>'2 SERVICES'!G513</f>
        <v>0</v>
      </c>
      <c r="K503" s="432" t="str">
        <f t="shared" si="7"/>
        <v>No</v>
      </c>
    </row>
    <row r="504" spans="1:11" ht="15" customHeight="1" x14ac:dyDescent="0.25">
      <c r="A504" s="378">
        <f>'2 SERVICES'!A514</f>
        <v>0</v>
      </c>
      <c r="B504" s="379">
        <f>'2 SERVICES'!B514</f>
        <v>0</v>
      </c>
      <c r="C504" s="388"/>
      <c r="D504" s="389"/>
      <c r="E504" s="394"/>
      <c r="F504" s="390">
        <f>'2 SERVICES'!C514</f>
        <v>0</v>
      </c>
      <c r="G504" s="391">
        <f>'2 SERVICES'!D514</f>
        <v>0</v>
      </c>
      <c r="H504" s="391">
        <f>'2 SERVICES'!E514</f>
        <v>0</v>
      </c>
      <c r="I504" s="391">
        <f>'2 SERVICES'!F514</f>
        <v>0</v>
      </c>
      <c r="J504" s="392">
        <f>'2 SERVICES'!G514</f>
        <v>0</v>
      </c>
      <c r="K504" s="432" t="str">
        <f t="shared" si="7"/>
        <v>No</v>
      </c>
    </row>
    <row r="505" spans="1:11" ht="15" customHeight="1" x14ac:dyDescent="0.25">
      <c r="A505" s="378">
        <f>'2 SERVICES'!A515</f>
        <v>0</v>
      </c>
      <c r="B505" s="379">
        <f>'2 SERVICES'!B515</f>
        <v>0</v>
      </c>
      <c r="C505" s="388"/>
      <c r="D505" s="389"/>
      <c r="E505" s="394"/>
      <c r="F505" s="390">
        <f>'2 SERVICES'!C515</f>
        <v>0</v>
      </c>
      <c r="G505" s="391">
        <f>'2 SERVICES'!D515</f>
        <v>0</v>
      </c>
      <c r="H505" s="391">
        <f>'2 SERVICES'!E515</f>
        <v>0</v>
      </c>
      <c r="I505" s="391">
        <f>'2 SERVICES'!F515</f>
        <v>0</v>
      </c>
      <c r="J505" s="392">
        <f>'2 SERVICES'!G515</f>
        <v>0</v>
      </c>
      <c r="K505" s="432" t="str">
        <f t="shared" si="7"/>
        <v>No</v>
      </c>
    </row>
    <row r="506" spans="1:11" ht="15" customHeight="1" x14ac:dyDescent="0.25">
      <c r="A506" s="378">
        <f>'2 SERVICES'!A516</f>
        <v>0</v>
      </c>
      <c r="B506" s="379">
        <f>'2 SERVICES'!B516</f>
        <v>0</v>
      </c>
      <c r="C506" s="388"/>
      <c r="D506" s="389"/>
      <c r="E506" s="394"/>
      <c r="F506" s="390">
        <f>'2 SERVICES'!C516</f>
        <v>0</v>
      </c>
      <c r="G506" s="391">
        <f>'2 SERVICES'!D516</f>
        <v>0</v>
      </c>
      <c r="H506" s="391">
        <f>'2 SERVICES'!E516</f>
        <v>0</v>
      </c>
      <c r="I506" s="391">
        <f>'2 SERVICES'!F516</f>
        <v>0</v>
      </c>
      <c r="J506" s="392">
        <f>'2 SERVICES'!G516</f>
        <v>0</v>
      </c>
      <c r="K506" s="432" t="str">
        <f t="shared" si="7"/>
        <v>No</v>
      </c>
    </row>
    <row r="507" spans="1:11" ht="15" customHeight="1" x14ac:dyDescent="0.25">
      <c r="A507" s="378">
        <f>'2 SERVICES'!A517</f>
        <v>0</v>
      </c>
      <c r="B507" s="379">
        <f>'2 SERVICES'!B517</f>
        <v>0</v>
      </c>
      <c r="C507" s="388"/>
      <c r="D507" s="389"/>
      <c r="E507" s="394"/>
      <c r="F507" s="390">
        <f>'2 SERVICES'!C517</f>
        <v>0</v>
      </c>
      <c r="G507" s="391">
        <f>'2 SERVICES'!D517</f>
        <v>0</v>
      </c>
      <c r="H507" s="391">
        <f>'2 SERVICES'!E517</f>
        <v>0</v>
      </c>
      <c r="I507" s="391">
        <f>'2 SERVICES'!F517</f>
        <v>0</v>
      </c>
      <c r="J507" s="392">
        <f>'2 SERVICES'!G517</f>
        <v>0</v>
      </c>
      <c r="K507" s="432" t="str">
        <f t="shared" si="7"/>
        <v>No</v>
      </c>
    </row>
    <row r="508" spans="1:11" ht="15" customHeight="1" x14ac:dyDescent="0.25">
      <c r="A508" s="378">
        <f>'2 SERVICES'!A518</f>
        <v>0</v>
      </c>
      <c r="B508" s="379">
        <f>'2 SERVICES'!B518</f>
        <v>0</v>
      </c>
      <c r="C508" s="388"/>
      <c r="D508" s="389"/>
      <c r="E508" s="394"/>
      <c r="F508" s="390">
        <f>'2 SERVICES'!C518</f>
        <v>0</v>
      </c>
      <c r="G508" s="391">
        <f>'2 SERVICES'!D518</f>
        <v>0</v>
      </c>
      <c r="H508" s="391">
        <f>'2 SERVICES'!E518</f>
        <v>0</v>
      </c>
      <c r="I508" s="391">
        <f>'2 SERVICES'!F518</f>
        <v>0</v>
      </c>
      <c r="J508" s="392">
        <f>'2 SERVICES'!G518</f>
        <v>0</v>
      </c>
      <c r="K508" s="432" t="str">
        <f t="shared" si="7"/>
        <v>No</v>
      </c>
    </row>
    <row r="509" spans="1:11" ht="15" customHeight="1" x14ac:dyDescent="0.25">
      <c r="A509" s="378">
        <f>'2 SERVICES'!A519</f>
        <v>0</v>
      </c>
      <c r="B509" s="379">
        <f>'2 SERVICES'!B519</f>
        <v>0</v>
      </c>
      <c r="C509" s="388"/>
      <c r="D509" s="389"/>
      <c r="E509" s="394"/>
      <c r="F509" s="390">
        <f>'2 SERVICES'!C519</f>
        <v>0</v>
      </c>
      <c r="G509" s="391">
        <f>'2 SERVICES'!D519</f>
        <v>0</v>
      </c>
      <c r="H509" s="391">
        <f>'2 SERVICES'!E519</f>
        <v>0</v>
      </c>
      <c r="I509" s="391">
        <f>'2 SERVICES'!F519</f>
        <v>0</v>
      </c>
      <c r="J509" s="392">
        <f>'2 SERVICES'!G519</f>
        <v>0</v>
      </c>
      <c r="K509" s="432" t="str">
        <f t="shared" si="7"/>
        <v>No</v>
      </c>
    </row>
    <row r="510" spans="1:11" ht="15" customHeight="1" x14ac:dyDescent="0.25">
      <c r="A510" s="378">
        <f>'2 SERVICES'!A520</f>
        <v>0</v>
      </c>
      <c r="B510" s="379">
        <f>'2 SERVICES'!B520</f>
        <v>0</v>
      </c>
      <c r="C510" s="388"/>
      <c r="D510" s="389"/>
      <c r="E510" s="394"/>
      <c r="F510" s="390">
        <f>'2 SERVICES'!C520</f>
        <v>0</v>
      </c>
      <c r="G510" s="391">
        <f>'2 SERVICES'!D520</f>
        <v>0</v>
      </c>
      <c r="H510" s="391">
        <f>'2 SERVICES'!E520</f>
        <v>0</v>
      </c>
      <c r="I510" s="391">
        <f>'2 SERVICES'!F520</f>
        <v>0</v>
      </c>
      <c r="J510" s="392">
        <f>'2 SERVICES'!G520</f>
        <v>0</v>
      </c>
      <c r="K510" s="432" t="str">
        <f t="shared" si="7"/>
        <v>No</v>
      </c>
    </row>
    <row r="511" spans="1:11" ht="15" customHeight="1" x14ac:dyDescent="0.25">
      <c r="A511" s="378">
        <f>'2 SERVICES'!A521</f>
        <v>0</v>
      </c>
      <c r="B511" s="379">
        <f>'2 SERVICES'!B521</f>
        <v>0</v>
      </c>
      <c r="C511" s="388"/>
      <c r="D511" s="389"/>
      <c r="E511" s="394"/>
      <c r="F511" s="390">
        <f>'2 SERVICES'!C521</f>
        <v>0</v>
      </c>
      <c r="G511" s="391">
        <f>'2 SERVICES'!D521</f>
        <v>0</v>
      </c>
      <c r="H511" s="391">
        <f>'2 SERVICES'!E521</f>
        <v>0</v>
      </c>
      <c r="I511" s="391">
        <f>'2 SERVICES'!F521</f>
        <v>0</v>
      </c>
      <c r="J511" s="392">
        <f>'2 SERVICES'!G521</f>
        <v>0</v>
      </c>
      <c r="K511" s="432" t="str">
        <f t="shared" si="7"/>
        <v>No</v>
      </c>
    </row>
    <row r="512" spans="1:11" ht="15" customHeight="1" x14ac:dyDescent="0.25">
      <c r="A512" s="378">
        <f>'2 SERVICES'!A522</f>
        <v>0</v>
      </c>
      <c r="B512" s="379">
        <f>'2 SERVICES'!B522</f>
        <v>0</v>
      </c>
      <c r="C512" s="388"/>
      <c r="D512" s="389"/>
      <c r="E512" s="394"/>
      <c r="F512" s="390">
        <f>'2 SERVICES'!C522</f>
        <v>0</v>
      </c>
      <c r="G512" s="391">
        <f>'2 SERVICES'!D522</f>
        <v>0</v>
      </c>
      <c r="H512" s="391">
        <f>'2 SERVICES'!E522</f>
        <v>0</v>
      </c>
      <c r="I512" s="391">
        <f>'2 SERVICES'!F522</f>
        <v>0</v>
      </c>
      <c r="J512" s="392">
        <f>'2 SERVICES'!G522</f>
        <v>0</v>
      </c>
      <c r="K512" s="432" t="str">
        <f t="shared" si="7"/>
        <v>No</v>
      </c>
    </row>
    <row r="513" spans="1:11" ht="15" customHeight="1" x14ac:dyDescent="0.25">
      <c r="A513" s="378">
        <f>'2 SERVICES'!A523</f>
        <v>0</v>
      </c>
      <c r="B513" s="379">
        <f>'2 SERVICES'!B523</f>
        <v>0</v>
      </c>
      <c r="C513" s="388"/>
      <c r="D513" s="389"/>
      <c r="E513" s="394"/>
      <c r="F513" s="390">
        <f>'2 SERVICES'!C523</f>
        <v>0</v>
      </c>
      <c r="G513" s="391">
        <f>'2 SERVICES'!D523</f>
        <v>0</v>
      </c>
      <c r="H513" s="391">
        <f>'2 SERVICES'!E523</f>
        <v>0</v>
      </c>
      <c r="I513" s="391">
        <f>'2 SERVICES'!F523</f>
        <v>0</v>
      </c>
      <c r="J513" s="392">
        <f>'2 SERVICES'!G523</f>
        <v>0</v>
      </c>
      <c r="K513" s="432" t="str">
        <f t="shared" si="7"/>
        <v>No</v>
      </c>
    </row>
    <row r="514" spans="1:11" ht="15" customHeight="1" x14ac:dyDescent="0.25">
      <c r="A514" s="378">
        <f>'2 SERVICES'!A524</f>
        <v>0</v>
      </c>
      <c r="B514" s="379">
        <f>'2 SERVICES'!B524</f>
        <v>0</v>
      </c>
      <c r="C514" s="388"/>
      <c r="D514" s="389"/>
      <c r="E514" s="394"/>
      <c r="F514" s="390">
        <f>'2 SERVICES'!C524</f>
        <v>0</v>
      </c>
      <c r="G514" s="391">
        <f>'2 SERVICES'!D524</f>
        <v>0</v>
      </c>
      <c r="H514" s="391">
        <f>'2 SERVICES'!E524</f>
        <v>0</v>
      </c>
      <c r="I514" s="391">
        <f>'2 SERVICES'!F524</f>
        <v>0</v>
      </c>
      <c r="J514" s="392">
        <f>'2 SERVICES'!G524</f>
        <v>0</v>
      </c>
      <c r="K514" s="432" t="str">
        <f t="shared" si="7"/>
        <v>No</v>
      </c>
    </row>
    <row r="515" spans="1:11" ht="15" customHeight="1" x14ac:dyDescent="0.25">
      <c r="A515" s="378">
        <f>'2 SERVICES'!A525</f>
        <v>0</v>
      </c>
      <c r="B515" s="379">
        <f>'2 SERVICES'!B525</f>
        <v>0</v>
      </c>
      <c r="C515" s="388"/>
      <c r="D515" s="389"/>
      <c r="E515" s="394"/>
      <c r="F515" s="390">
        <f>'2 SERVICES'!C525</f>
        <v>0</v>
      </c>
      <c r="G515" s="391">
        <f>'2 SERVICES'!D525</f>
        <v>0</v>
      </c>
      <c r="H515" s="391">
        <f>'2 SERVICES'!E525</f>
        <v>0</v>
      </c>
      <c r="I515" s="391">
        <f>'2 SERVICES'!F525</f>
        <v>0</v>
      </c>
      <c r="J515" s="392">
        <f>'2 SERVICES'!G525</f>
        <v>0</v>
      </c>
      <c r="K515" s="432" t="str">
        <f t="shared" si="7"/>
        <v>No</v>
      </c>
    </row>
    <row r="516" spans="1:11" ht="15" customHeight="1" x14ac:dyDescent="0.25">
      <c r="A516" s="378">
        <f>'2 SERVICES'!A526</f>
        <v>0</v>
      </c>
      <c r="B516" s="379">
        <f>'2 SERVICES'!B526</f>
        <v>0</v>
      </c>
      <c r="C516" s="388"/>
      <c r="D516" s="389"/>
      <c r="E516" s="394"/>
      <c r="F516" s="390">
        <f>'2 SERVICES'!C526</f>
        <v>0</v>
      </c>
      <c r="G516" s="391">
        <f>'2 SERVICES'!D526</f>
        <v>0</v>
      </c>
      <c r="H516" s="391">
        <f>'2 SERVICES'!E526</f>
        <v>0</v>
      </c>
      <c r="I516" s="391">
        <f>'2 SERVICES'!F526</f>
        <v>0</v>
      </c>
      <c r="J516" s="392">
        <f>'2 SERVICES'!G526</f>
        <v>0</v>
      </c>
      <c r="K516" s="432" t="str">
        <f t="shared" si="7"/>
        <v>No</v>
      </c>
    </row>
    <row r="517" spans="1:11" ht="15" customHeight="1" x14ac:dyDescent="0.25">
      <c r="A517" s="378">
        <f>'2 SERVICES'!A527</f>
        <v>0</v>
      </c>
      <c r="B517" s="379">
        <f>'2 SERVICES'!B527</f>
        <v>0</v>
      </c>
      <c r="C517" s="388"/>
      <c r="D517" s="389"/>
      <c r="E517" s="394"/>
      <c r="F517" s="390">
        <f>'2 SERVICES'!C527</f>
        <v>0</v>
      </c>
      <c r="G517" s="391">
        <f>'2 SERVICES'!D527</f>
        <v>0</v>
      </c>
      <c r="H517" s="391">
        <f>'2 SERVICES'!E527</f>
        <v>0</v>
      </c>
      <c r="I517" s="391">
        <f>'2 SERVICES'!F527</f>
        <v>0</v>
      </c>
      <c r="J517" s="392">
        <f>'2 SERVICES'!G527</f>
        <v>0</v>
      </c>
      <c r="K517" s="432" t="str">
        <f t="shared" si="7"/>
        <v>No</v>
      </c>
    </row>
    <row r="518" spans="1:11" ht="15" customHeight="1" x14ac:dyDescent="0.25">
      <c r="A518" s="378">
        <f>'2 SERVICES'!A528</f>
        <v>0</v>
      </c>
      <c r="B518" s="379">
        <f>'2 SERVICES'!B528</f>
        <v>0</v>
      </c>
      <c r="C518" s="388"/>
      <c r="D518" s="389"/>
      <c r="E518" s="394"/>
      <c r="F518" s="390">
        <f>'2 SERVICES'!C528</f>
        <v>0</v>
      </c>
      <c r="G518" s="391">
        <f>'2 SERVICES'!D528</f>
        <v>0</v>
      </c>
      <c r="H518" s="391">
        <f>'2 SERVICES'!E528</f>
        <v>0</v>
      </c>
      <c r="I518" s="391">
        <f>'2 SERVICES'!F528</f>
        <v>0</v>
      </c>
      <c r="J518" s="392">
        <f>'2 SERVICES'!G528</f>
        <v>0</v>
      </c>
      <c r="K518" s="432" t="str">
        <f t="shared" ref="K518:K581" si="8">IF(COUNTIF(F518:I518, "Yes") &gt; 1, "Yes", "No")</f>
        <v>No</v>
      </c>
    </row>
    <row r="519" spans="1:11" ht="15" customHeight="1" x14ac:dyDescent="0.25">
      <c r="A519" s="378">
        <f>'2 SERVICES'!A529</f>
        <v>0</v>
      </c>
      <c r="B519" s="379">
        <f>'2 SERVICES'!B529</f>
        <v>0</v>
      </c>
      <c r="C519" s="388"/>
      <c r="D519" s="389"/>
      <c r="E519" s="394"/>
      <c r="F519" s="390">
        <f>'2 SERVICES'!C529</f>
        <v>0</v>
      </c>
      <c r="G519" s="391">
        <f>'2 SERVICES'!D529</f>
        <v>0</v>
      </c>
      <c r="H519" s="391">
        <f>'2 SERVICES'!E529</f>
        <v>0</v>
      </c>
      <c r="I519" s="391">
        <f>'2 SERVICES'!F529</f>
        <v>0</v>
      </c>
      <c r="J519" s="392">
        <f>'2 SERVICES'!G529</f>
        <v>0</v>
      </c>
      <c r="K519" s="432" t="str">
        <f t="shared" si="8"/>
        <v>No</v>
      </c>
    </row>
    <row r="520" spans="1:11" ht="15" customHeight="1" x14ac:dyDescent="0.25">
      <c r="A520" s="378">
        <f>'2 SERVICES'!A530</f>
        <v>0</v>
      </c>
      <c r="B520" s="379">
        <f>'2 SERVICES'!B530</f>
        <v>0</v>
      </c>
      <c r="C520" s="388"/>
      <c r="D520" s="389"/>
      <c r="E520" s="394"/>
      <c r="F520" s="390">
        <f>'2 SERVICES'!C530</f>
        <v>0</v>
      </c>
      <c r="G520" s="391">
        <f>'2 SERVICES'!D530</f>
        <v>0</v>
      </c>
      <c r="H520" s="391">
        <f>'2 SERVICES'!E530</f>
        <v>0</v>
      </c>
      <c r="I520" s="391">
        <f>'2 SERVICES'!F530</f>
        <v>0</v>
      </c>
      <c r="J520" s="392">
        <f>'2 SERVICES'!G530</f>
        <v>0</v>
      </c>
      <c r="K520" s="432" t="str">
        <f t="shared" si="8"/>
        <v>No</v>
      </c>
    </row>
    <row r="521" spans="1:11" ht="15" customHeight="1" x14ac:dyDescent="0.25">
      <c r="A521" s="378">
        <f>'2 SERVICES'!A531</f>
        <v>0</v>
      </c>
      <c r="B521" s="379">
        <f>'2 SERVICES'!B531</f>
        <v>0</v>
      </c>
      <c r="C521" s="388"/>
      <c r="D521" s="389"/>
      <c r="E521" s="394"/>
      <c r="F521" s="390">
        <f>'2 SERVICES'!C531</f>
        <v>0</v>
      </c>
      <c r="G521" s="391">
        <f>'2 SERVICES'!D531</f>
        <v>0</v>
      </c>
      <c r="H521" s="391">
        <f>'2 SERVICES'!E531</f>
        <v>0</v>
      </c>
      <c r="I521" s="391">
        <f>'2 SERVICES'!F531</f>
        <v>0</v>
      </c>
      <c r="J521" s="392">
        <f>'2 SERVICES'!G531</f>
        <v>0</v>
      </c>
      <c r="K521" s="432" t="str">
        <f t="shared" si="8"/>
        <v>No</v>
      </c>
    </row>
    <row r="522" spans="1:11" ht="15" customHeight="1" x14ac:dyDescent="0.25">
      <c r="A522" s="378">
        <f>'2 SERVICES'!A532</f>
        <v>0</v>
      </c>
      <c r="B522" s="379">
        <f>'2 SERVICES'!B532</f>
        <v>0</v>
      </c>
      <c r="C522" s="388"/>
      <c r="D522" s="389"/>
      <c r="E522" s="394"/>
      <c r="F522" s="390">
        <f>'2 SERVICES'!C532</f>
        <v>0</v>
      </c>
      <c r="G522" s="391">
        <f>'2 SERVICES'!D532</f>
        <v>0</v>
      </c>
      <c r="H522" s="391">
        <f>'2 SERVICES'!E532</f>
        <v>0</v>
      </c>
      <c r="I522" s="391">
        <f>'2 SERVICES'!F532</f>
        <v>0</v>
      </c>
      <c r="J522" s="392">
        <f>'2 SERVICES'!G532</f>
        <v>0</v>
      </c>
      <c r="K522" s="432" t="str">
        <f t="shared" si="8"/>
        <v>No</v>
      </c>
    </row>
    <row r="523" spans="1:11" ht="15" customHeight="1" x14ac:dyDescent="0.25">
      <c r="A523" s="378">
        <f>'2 SERVICES'!A533</f>
        <v>0</v>
      </c>
      <c r="B523" s="379">
        <f>'2 SERVICES'!B533</f>
        <v>0</v>
      </c>
      <c r="C523" s="388"/>
      <c r="D523" s="389"/>
      <c r="E523" s="394"/>
      <c r="F523" s="390">
        <f>'2 SERVICES'!C533</f>
        <v>0</v>
      </c>
      <c r="G523" s="391">
        <f>'2 SERVICES'!D533</f>
        <v>0</v>
      </c>
      <c r="H523" s="391">
        <f>'2 SERVICES'!E533</f>
        <v>0</v>
      </c>
      <c r="I523" s="391">
        <f>'2 SERVICES'!F533</f>
        <v>0</v>
      </c>
      <c r="J523" s="392">
        <f>'2 SERVICES'!G533</f>
        <v>0</v>
      </c>
      <c r="K523" s="432" t="str">
        <f t="shared" si="8"/>
        <v>No</v>
      </c>
    </row>
    <row r="524" spans="1:11" ht="15" customHeight="1" x14ac:dyDescent="0.25">
      <c r="A524" s="378">
        <f>'2 SERVICES'!A534</f>
        <v>0</v>
      </c>
      <c r="B524" s="379">
        <f>'2 SERVICES'!B534</f>
        <v>0</v>
      </c>
      <c r="C524" s="388"/>
      <c r="D524" s="389"/>
      <c r="E524" s="394"/>
      <c r="F524" s="390">
        <f>'2 SERVICES'!C534</f>
        <v>0</v>
      </c>
      <c r="G524" s="391">
        <f>'2 SERVICES'!D534</f>
        <v>0</v>
      </c>
      <c r="H524" s="391">
        <f>'2 SERVICES'!E534</f>
        <v>0</v>
      </c>
      <c r="I524" s="391">
        <f>'2 SERVICES'!F534</f>
        <v>0</v>
      </c>
      <c r="J524" s="392">
        <f>'2 SERVICES'!G534</f>
        <v>0</v>
      </c>
      <c r="K524" s="432" t="str">
        <f t="shared" si="8"/>
        <v>No</v>
      </c>
    </row>
    <row r="525" spans="1:11" ht="15" customHeight="1" x14ac:dyDescent="0.25">
      <c r="A525" s="378">
        <f>'2 SERVICES'!A535</f>
        <v>0</v>
      </c>
      <c r="B525" s="379">
        <f>'2 SERVICES'!B535</f>
        <v>0</v>
      </c>
      <c r="C525" s="388"/>
      <c r="D525" s="389"/>
      <c r="E525" s="394"/>
      <c r="F525" s="390">
        <f>'2 SERVICES'!C535</f>
        <v>0</v>
      </c>
      <c r="G525" s="391">
        <f>'2 SERVICES'!D535</f>
        <v>0</v>
      </c>
      <c r="H525" s="391">
        <f>'2 SERVICES'!E535</f>
        <v>0</v>
      </c>
      <c r="I525" s="391">
        <f>'2 SERVICES'!F535</f>
        <v>0</v>
      </c>
      <c r="J525" s="392">
        <f>'2 SERVICES'!G535</f>
        <v>0</v>
      </c>
      <c r="K525" s="432" t="str">
        <f t="shared" si="8"/>
        <v>No</v>
      </c>
    </row>
    <row r="526" spans="1:11" ht="15" customHeight="1" x14ac:dyDescent="0.25">
      <c r="A526" s="378">
        <f>'2 SERVICES'!A536</f>
        <v>0</v>
      </c>
      <c r="B526" s="379">
        <f>'2 SERVICES'!B536</f>
        <v>0</v>
      </c>
      <c r="C526" s="388"/>
      <c r="D526" s="389"/>
      <c r="E526" s="394"/>
      <c r="F526" s="390">
        <f>'2 SERVICES'!C536</f>
        <v>0</v>
      </c>
      <c r="G526" s="391">
        <f>'2 SERVICES'!D536</f>
        <v>0</v>
      </c>
      <c r="H526" s="391">
        <f>'2 SERVICES'!E536</f>
        <v>0</v>
      </c>
      <c r="I526" s="391">
        <f>'2 SERVICES'!F536</f>
        <v>0</v>
      </c>
      <c r="J526" s="392">
        <f>'2 SERVICES'!G536</f>
        <v>0</v>
      </c>
      <c r="K526" s="432" t="str">
        <f t="shared" si="8"/>
        <v>No</v>
      </c>
    </row>
    <row r="527" spans="1:11" ht="15" customHeight="1" x14ac:dyDescent="0.25">
      <c r="A527" s="378">
        <f>'2 SERVICES'!A537</f>
        <v>0</v>
      </c>
      <c r="B527" s="379">
        <f>'2 SERVICES'!B537</f>
        <v>0</v>
      </c>
      <c r="C527" s="388"/>
      <c r="D527" s="389"/>
      <c r="E527" s="394"/>
      <c r="F527" s="390">
        <f>'2 SERVICES'!C537</f>
        <v>0</v>
      </c>
      <c r="G527" s="391">
        <f>'2 SERVICES'!D537</f>
        <v>0</v>
      </c>
      <c r="H527" s="391">
        <f>'2 SERVICES'!E537</f>
        <v>0</v>
      </c>
      <c r="I527" s="391">
        <f>'2 SERVICES'!F537</f>
        <v>0</v>
      </c>
      <c r="J527" s="392">
        <f>'2 SERVICES'!G537</f>
        <v>0</v>
      </c>
      <c r="K527" s="432" t="str">
        <f t="shared" si="8"/>
        <v>No</v>
      </c>
    </row>
    <row r="528" spans="1:11" ht="15" customHeight="1" x14ac:dyDescent="0.25">
      <c r="A528" s="378">
        <f>'2 SERVICES'!A538</f>
        <v>0</v>
      </c>
      <c r="B528" s="379">
        <f>'2 SERVICES'!B538</f>
        <v>0</v>
      </c>
      <c r="C528" s="388"/>
      <c r="D528" s="389"/>
      <c r="E528" s="394"/>
      <c r="F528" s="390">
        <f>'2 SERVICES'!C538</f>
        <v>0</v>
      </c>
      <c r="G528" s="391">
        <f>'2 SERVICES'!D538</f>
        <v>0</v>
      </c>
      <c r="H528" s="391">
        <f>'2 SERVICES'!E538</f>
        <v>0</v>
      </c>
      <c r="I528" s="391">
        <f>'2 SERVICES'!F538</f>
        <v>0</v>
      </c>
      <c r="J528" s="392">
        <f>'2 SERVICES'!G538</f>
        <v>0</v>
      </c>
      <c r="K528" s="432" t="str">
        <f t="shared" si="8"/>
        <v>No</v>
      </c>
    </row>
    <row r="529" spans="1:11" ht="15" customHeight="1" x14ac:dyDescent="0.25">
      <c r="A529" s="378">
        <f>'2 SERVICES'!A539</f>
        <v>0</v>
      </c>
      <c r="B529" s="379">
        <f>'2 SERVICES'!B539</f>
        <v>0</v>
      </c>
      <c r="C529" s="388"/>
      <c r="D529" s="389"/>
      <c r="E529" s="394"/>
      <c r="F529" s="390">
        <f>'2 SERVICES'!C539</f>
        <v>0</v>
      </c>
      <c r="G529" s="391">
        <f>'2 SERVICES'!D539</f>
        <v>0</v>
      </c>
      <c r="H529" s="391">
        <f>'2 SERVICES'!E539</f>
        <v>0</v>
      </c>
      <c r="I529" s="391">
        <f>'2 SERVICES'!F539</f>
        <v>0</v>
      </c>
      <c r="J529" s="392">
        <f>'2 SERVICES'!G539</f>
        <v>0</v>
      </c>
      <c r="K529" s="432" t="str">
        <f t="shared" si="8"/>
        <v>No</v>
      </c>
    </row>
    <row r="530" spans="1:11" ht="15" customHeight="1" x14ac:dyDescent="0.25">
      <c r="A530" s="378">
        <f>'2 SERVICES'!A540</f>
        <v>0</v>
      </c>
      <c r="B530" s="379">
        <f>'2 SERVICES'!B540</f>
        <v>0</v>
      </c>
      <c r="C530" s="388"/>
      <c r="D530" s="389"/>
      <c r="E530" s="394"/>
      <c r="F530" s="390">
        <f>'2 SERVICES'!C540</f>
        <v>0</v>
      </c>
      <c r="G530" s="391">
        <f>'2 SERVICES'!D540</f>
        <v>0</v>
      </c>
      <c r="H530" s="391">
        <f>'2 SERVICES'!E540</f>
        <v>0</v>
      </c>
      <c r="I530" s="391">
        <f>'2 SERVICES'!F540</f>
        <v>0</v>
      </c>
      <c r="J530" s="392">
        <f>'2 SERVICES'!G540</f>
        <v>0</v>
      </c>
      <c r="K530" s="432" t="str">
        <f t="shared" si="8"/>
        <v>No</v>
      </c>
    </row>
    <row r="531" spans="1:11" ht="15" customHeight="1" x14ac:dyDescent="0.25">
      <c r="A531" s="378">
        <f>'2 SERVICES'!A541</f>
        <v>0</v>
      </c>
      <c r="B531" s="379">
        <f>'2 SERVICES'!B541</f>
        <v>0</v>
      </c>
      <c r="C531" s="388"/>
      <c r="D531" s="389"/>
      <c r="E531" s="394"/>
      <c r="F531" s="390">
        <f>'2 SERVICES'!C541</f>
        <v>0</v>
      </c>
      <c r="G531" s="391">
        <f>'2 SERVICES'!D541</f>
        <v>0</v>
      </c>
      <c r="H531" s="391">
        <f>'2 SERVICES'!E541</f>
        <v>0</v>
      </c>
      <c r="I531" s="391">
        <f>'2 SERVICES'!F541</f>
        <v>0</v>
      </c>
      <c r="J531" s="392">
        <f>'2 SERVICES'!G541</f>
        <v>0</v>
      </c>
      <c r="K531" s="432" t="str">
        <f t="shared" si="8"/>
        <v>No</v>
      </c>
    </row>
    <row r="532" spans="1:11" ht="15" customHeight="1" x14ac:dyDescent="0.25">
      <c r="A532" s="378">
        <f>'2 SERVICES'!A542</f>
        <v>0</v>
      </c>
      <c r="B532" s="379">
        <f>'2 SERVICES'!B542</f>
        <v>0</v>
      </c>
      <c r="C532" s="388"/>
      <c r="D532" s="389"/>
      <c r="E532" s="394"/>
      <c r="F532" s="390">
        <f>'2 SERVICES'!C542</f>
        <v>0</v>
      </c>
      <c r="G532" s="391">
        <f>'2 SERVICES'!D542</f>
        <v>0</v>
      </c>
      <c r="H532" s="391">
        <f>'2 SERVICES'!E542</f>
        <v>0</v>
      </c>
      <c r="I532" s="391">
        <f>'2 SERVICES'!F542</f>
        <v>0</v>
      </c>
      <c r="J532" s="392">
        <f>'2 SERVICES'!G542</f>
        <v>0</v>
      </c>
      <c r="K532" s="432" t="str">
        <f t="shared" si="8"/>
        <v>No</v>
      </c>
    </row>
    <row r="533" spans="1:11" ht="15" customHeight="1" x14ac:dyDescent="0.25">
      <c r="A533" s="378">
        <f>'2 SERVICES'!A543</f>
        <v>0</v>
      </c>
      <c r="B533" s="379">
        <f>'2 SERVICES'!B543</f>
        <v>0</v>
      </c>
      <c r="C533" s="388"/>
      <c r="D533" s="389"/>
      <c r="E533" s="394"/>
      <c r="F533" s="390">
        <f>'2 SERVICES'!C543</f>
        <v>0</v>
      </c>
      <c r="G533" s="391">
        <f>'2 SERVICES'!D543</f>
        <v>0</v>
      </c>
      <c r="H533" s="391">
        <f>'2 SERVICES'!E543</f>
        <v>0</v>
      </c>
      <c r="I533" s="391">
        <f>'2 SERVICES'!F543</f>
        <v>0</v>
      </c>
      <c r="J533" s="392">
        <f>'2 SERVICES'!G543</f>
        <v>0</v>
      </c>
      <c r="K533" s="432" t="str">
        <f t="shared" si="8"/>
        <v>No</v>
      </c>
    </row>
    <row r="534" spans="1:11" ht="15" customHeight="1" x14ac:dyDescent="0.25">
      <c r="A534" s="378">
        <f>'2 SERVICES'!A544</f>
        <v>0</v>
      </c>
      <c r="B534" s="379">
        <f>'2 SERVICES'!B544</f>
        <v>0</v>
      </c>
      <c r="C534" s="388"/>
      <c r="D534" s="389"/>
      <c r="E534" s="394"/>
      <c r="F534" s="390">
        <f>'2 SERVICES'!C544</f>
        <v>0</v>
      </c>
      <c r="G534" s="391">
        <f>'2 SERVICES'!D544</f>
        <v>0</v>
      </c>
      <c r="H534" s="391">
        <f>'2 SERVICES'!E544</f>
        <v>0</v>
      </c>
      <c r="I534" s="391">
        <f>'2 SERVICES'!F544</f>
        <v>0</v>
      </c>
      <c r="J534" s="392">
        <f>'2 SERVICES'!G544</f>
        <v>0</v>
      </c>
      <c r="K534" s="432" t="str">
        <f t="shared" si="8"/>
        <v>No</v>
      </c>
    </row>
    <row r="535" spans="1:11" ht="15" customHeight="1" x14ac:dyDescent="0.25">
      <c r="A535" s="378">
        <f>'2 SERVICES'!A545</f>
        <v>0</v>
      </c>
      <c r="B535" s="379">
        <f>'2 SERVICES'!B545</f>
        <v>0</v>
      </c>
      <c r="C535" s="388"/>
      <c r="D535" s="389"/>
      <c r="E535" s="394"/>
      <c r="F535" s="390">
        <f>'2 SERVICES'!C545</f>
        <v>0</v>
      </c>
      <c r="G535" s="391">
        <f>'2 SERVICES'!D545</f>
        <v>0</v>
      </c>
      <c r="H535" s="391">
        <f>'2 SERVICES'!E545</f>
        <v>0</v>
      </c>
      <c r="I535" s="391">
        <f>'2 SERVICES'!F545</f>
        <v>0</v>
      </c>
      <c r="J535" s="392">
        <f>'2 SERVICES'!G545</f>
        <v>0</v>
      </c>
      <c r="K535" s="432" t="str">
        <f t="shared" si="8"/>
        <v>No</v>
      </c>
    </row>
    <row r="536" spans="1:11" ht="15" customHeight="1" x14ac:dyDescent="0.25">
      <c r="A536" s="378">
        <f>'2 SERVICES'!A546</f>
        <v>0</v>
      </c>
      <c r="B536" s="379">
        <f>'2 SERVICES'!B546</f>
        <v>0</v>
      </c>
      <c r="C536" s="388"/>
      <c r="D536" s="389"/>
      <c r="E536" s="394"/>
      <c r="F536" s="390">
        <f>'2 SERVICES'!C546</f>
        <v>0</v>
      </c>
      <c r="G536" s="391">
        <f>'2 SERVICES'!D546</f>
        <v>0</v>
      </c>
      <c r="H536" s="391">
        <f>'2 SERVICES'!E546</f>
        <v>0</v>
      </c>
      <c r="I536" s="391">
        <f>'2 SERVICES'!F546</f>
        <v>0</v>
      </c>
      <c r="J536" s="392">
        <f>'2 SERVICES'!G546</f>
        <v>0</v>
      </c>
      <c r="K536" s="432" t="str">
        <f t="shared" si="8"/>
        <v>No</v>
      </c>
    </row>
    <row r="537" spans="1:11" ht="15" customHeight="1" x14ac:dyDescent="0.25">
      <c r="A537" s="378">
        <f>'2 SERVICES'!A547</f>
        <v>0</v>
      </c>
      <c r="B537" s="379">
        <f>'2 SERVICES'!B547</f>
        <v>0</v>
      </c>
      <c r="C537" s="388"/>
      <c r="D537" s="389"/>
      <c r="E537" s="394"/>
      <c r="F537" s="390">
        <f>'2 SERVICES'!C547</f>
        <v>0</v>
      </c>
      <c r="G537" s="391">
        <f>'2 SERVICES'!D547</f>
        <v>0</v>
      </c>
      <c r="H537" s="391">
        <f>'2 SERVICES'!E547</f>
        <v>0</v>
      </c>
      <c r="I537" s="391">
        <f>'2 SERVICES'!F547</f>
        <v>0</v>
      </c>
      <c r="J537" s="392">
        <f>'2 SERVICES'!G547</f>
        <v>0</v>
      </c>
      <c r="K537" s="432" t="str">
        <f t="shared" si="8"/>
        <v>No</v>
      </c>
    </row>
    <row r="538" spans="1:11" ht="15" customHeight="1" x14ac:dyDescent="0.25">
      <c r="A538" s="378">
        <f>'2 SERVICES'!A548</f>
        <v>0</v>
      </c>
      <c r="B538" s="379">
        <f>'2 SERVICES'!B548</f>
        <v>0</v>
      </c>
      <c r="C538" s="388"/>
      <c r="D538" s="389"/>
      <c r="E538" s="394"/>
      <c r="F538" s="390">
        <f>'2 SERVICES'!C548</f>
        <v>0</v>
      </c>
      <c r="G538" s="391">
        <f>'2 SERVICES'!D548</f>
        <v>0</v>
      </c>
      <c r="H538" s="391">
        <f>'2 SERVICES'!E548</f>
        <v>0</v>
      </c>
      <c r="I538" s="391">
        <f>'2 SERVICES'!F548</f>
        <v>0</v>
      </c>
      <c r="J538" s="392">
        <f>'2 SERVICES'!G548</f>
        <v>0</v>
      </c>
      <c r="K538" s="432" t="str">
        <f t="shared" si="8"/>
        <v>No</v>
      </c>
    </row>
    <row r="539" spans="1:11" ht="15" customHeight="1" x14ac:dyDescent="0.25">
      <c r="A539" s="378">
        <f>'2 SERVICES'!A549</f>
        <v>0</v>
      </c>
      <c r="B539" s="379">
        <f>'2 SERVICES'!B549</f>
        <v>0</v>
      </c>
      <c r="C539" s="388"/>
      <c r="D539" s="389"/>
      <c r="E539" s="394"/>
      <c r="F539" s="390">
        <f>'2 SERVICES'!C549</f>
        <v>0</v>
      </c>
      <c r="G539" s="391">
        <f>'2 SERVICES'!D549</f>
        <v>0</v>
      </c>
      <c r="H539" s="391">
        <f>'2 SERVICES'!E549</f>
        <v>0</v>
      </c>
      <c r="I539" s="391">
        <f>'2 SERVICES'!F549</f>
        <v>0</v>
      </c>
      <c r="J539" s="392">
        <f>'2 SERVICES'!G549</f>
        <v>0</v>
      </c>
      <c r="K539" s="432" t="str">
        <f t="shared" si="8"/>
        <v>No</v>
      </c>
    </row>
    <row r="540" spans="1:11" ht="15" customHeight="1" x14ac:dyDescent="0.25">
      <c r="A540" s="378">
        <f>'2 SERVICES'!A550</f>
        <v>0</v>
      </c>
      <c r="B540" s="379">
        <f>'2 SERVICES'!B550</f>
        <v>0</v>
      </c>
      <c r="C540" s="388"/>
      <c r="D540" s="389"/>
      <c r="E540" s="394"/>
      <c r="F540" s="390">
        <f>'2 SERVICES'!C550</f>
        <v>0</v>
      </c>
      <c r="G540" s="391">
        <f>'2 SERVICES'!D550</f>
        <v>0</v>
      </c>
      <c r="H540" s="391">
        <f>'2 SERVICES'!E550</f>
        <v>0</v>
      </c>
      <c r="I540" s="391">
        <f>'2 SERVICES'!F550</f>
        <v>0</v>
      </c>
      <c r="J540" s="392">
        <f>'2 SERVICES'!G550</f>
        <v>0</v>
      </c>
      <c r="K540" s="432" t="str">
        <f t="shared" si="8"/>
        <v>No</v>
      </c>
    </row>
    <row r="541" spans="1:11" ht="15" customHeight="1" x14ac:dyDescent="0.25">
      <c r="A541" s="378">
        <f>'2 SERVICES'!A551</f>
        <v>0</v>
      </c>
      <c r="B541" s="379">
        <f>'2 SERVICES'!B551</f>
        <v>0</v>
      </c>
      <c r="C541" s="388"/>
      <c r="D541" s="389"/>
      <c r="E541" s="394"/>
      <c r="F541" s="390">
        <f>'2 SERVICES'!C551</f>
        <v>0</v>
      </c>
      <c r="G541" s="391">
        <f>'2 SERVICES'!D551</f>
        <v>0</v>
      </c>
      <c r="H541" s="391">
        <f>'2 SERVICES'!E551</f>
        <v>0</v>
      </c>
      <c r="I541" s="391">
        <f>'2 SERVICES'!F551</f>
        <v>0</v>
      </c>
      <c r="J541" s="392">
        <f>'2 SERVICES'!G551</f>
        <v>0</v>
      </c>
      <c r="K541" s="432" t="str">
        <f t="shared" si="8"/>
        <v>No</v>
      </c>
    </row>
    <row r="542" spans="1:11" ht="15" customHeight="1" x14ac:dyDescent="0.25">
      <c r="A542" s="378">
        <f>'2 SERVICES'!A552</f>
        <v>0</v>
      </c>
      <c r="B542" s="379">
        <f>'2 SERVICES'!B552</f>
        <v>0</v>
      </c>
      <c r="C542" s="388"/>
      <c r="D542" s="389"/>
      <c r="E542" s="394"/>
      <c r="F542" s="390">
        <f>'2 SERVICES'!C552</f>
        <v>0</v>
      </c>
      <c r="G542" s="391">
        <f>'2 SERVICES'!D552</f>
        <v>0</v>
      </c>
      <c r="H542" s="391">
        <f>'2 SERVICES'!E552</f>
        <v>0</v>
      </c>
      <c r="I542" s="391">
        <f>'2 SERVICES'!F552</f>
        <v>0</v>
      </c>
      <c r="J542" s="392">
        <f>'2 SERVICES'!G552</f>
        <v>0</v>
      </c>
      <c r="K542" s="432" t="str">
        <f t="shared" si="8"/>
        <v>No</v>
      </c>
    </row>
    <row r="543" spans="1:11" ht="15" customHeight="1" x14ac:dyDescent="0.25">
      <c r="A543" s="378">
        <f>'2 SERVICES'!A553</f>
        <v>0</v>
      </c>
      <c r="B543" s="379">
        <f>'2 SERVICES'!B553</f>
        <v>0</v>
      </c>
      <c r="C543" s="388"/>
      <c r="D543" s="389"/>
      <c r="E543" s="394"/>
      <c r="F543" s="390">
        <f>'2 SERVICES'!C553</f>
        <v>0</v>
      </c>
      <c r="G543" s="391">
        <f>'2 SERVICES'!D553</f>
        <v>0</v>
      </c>
      <c r="H543" s="391">
        <f>'2 SERVICES'!E553</f>
        <v>0</v>
      </c>
      <c r="I543" s="391">
        <f>'2 SERVICES'!F553</f>
        <v>0</v>
      </c>
      <c r="J543" s="392">
        <f>'2 SERVICES'!G553</f>
        <v>0</v>
      </c>
      <c r="K543" s="432" t="str">
        <f t="shared" si="8"/>
        <v>No</v>
      </c>
    </row>
    <row r="544" spans="1:11" ht="15" customHeight="1" x14ac:dyDescent="0.25">
      <c r="A544" s="378">
        <f>'2 SERVICES'!A554</f>
        <v>0</v>
      </c>
      <c r="B544" s="379">
        <f>'2 SERVICES'!B554</f>
        <v>0</v>
      </c>
      <c r="C544" s="388"/>
      <c r="D544" s="389"/>
      <c r="E544" s="394"/>
      <c r="F544" s="390">
        <f>'2 SERVICES'!C554</f>
        <v>0</v>
      </c>
      <c r="G544" s="391">
        <f>'2 SERVICES'!D554</f>
        <v>0</v>
      </c>
      <c r="H544" s="391">
        <f>'2 SERVICES'!E554</f>
        <v>0</v>
      </c>
      <c r="I544" s="391">
        <f>'2 SERVICES'!F554</f>
        <v>0</v>
      </c>
      <c r="J544" s="392">
        <f>'2 SERVICES'!G554</f>
        <v>0</v>
      </c>
      <c r="K544" s="432" t="str">
        <f t="shared" si="8"/>
        <v>No</v>
      </c>
    </row>
    <row r="545" spans="1:11" ht="15" customHeight="1" x14ac:dyDescent="0.25">
      <c r="A545" s="378">
        <f>'2 SERVICES'!A555</f>
        <v>0</v>
      </c>
      <c r="B545" s="379">
        <f>'2 SERVICES'!B555</f>
        <v>0</v>
      </c>
      <c r="C545" s="388"/>
      <c r="D545" s="389"/>
      <c r="E545" s="394"/>
      <c r="F545" s="390">
        <f>'2 SERVICES'!C555</f>
        <v>0</v>
      </c>
      <c r="G545" s="391">
        <f>'2 SERVICES'!D555</f>
        <v>0</v>
      </c>
      <c r="H545" s="391">
        <f>'2 SERVICES'!E555</f>
        <v>0</v>
      </c>
      <c r="I545" s="391">
        <f>'2 SERVICES'!F555</f>
        <v>0</v>
      </c>
      <c r="J545" s="392">
        <f>'2 SERVICES'!G555</f>
        <v>0</v>
      </c>
      <c r="K545" s="432" t="str">
        <f t="shared" si="8"/>
        <v>No</v>
      </c>
    </row>
    <row r="546" spans="1:11" ht="15" customHeight="1" x14ac:dyDescent="0.25">
      <c r="A546" s="378">
        <f>'2 SERVICES'!A556</f>
        <v>0</v>
      </c>
      <c r="B546" s="379">
        <f>'2 SERVICES'!B556</f>
        <v>0</v>
      </c>
      <c r="C546" s="388"/>
      <c r="D546" s="389"/>
      <c r="E546" s="394"/>
      <c r="F546" s="390">
        <f>'2 SERVICES'!C556</f>
        <v>0</v>
      </c>
      <c r="G546" s="391">
        <f>'2 SERVICES'!D556</f>
        <v>0</v>
      </c>
      <c r="H546" s="391">
        <f>'2 SERVICES'!E556</f>
        <v>0</v>
      </c>
      <c r="I546" s="391">
        <f>'2 SERVICES'!F556</f>
        <v>0</v>
      </c>
      <c r="J546" s="392">
        <f>'2 SERVICES'!G556</f>
        <v>0</v>
      </c>
      <c r="K546" s="432" t="str">
        <f t="shared" si="8"/>
        <v>No</v>
      </c>
    </row>
    <row r="547" spans="1:11" ht="15" customHeight="1" x14ac:dyDescent="0.25">
      <c r="A547" s="378">
        <f>'2 SERVICES'!A557</f>
        <v>0</v>
      </c>
      <c r="B547" s="379">
        <f>'2 SERVICES'!B557</f>
        <v>0</v>
      </c>
      <c r="C547" s="388"/>
      <c r="D547" s="389"/>
      <c r="E547" s="394"/>
      <c r="F547" s="390">
        <f>'2 SERVICES'!C557</f>
        <v>0</v>
      </c>
      <c r="G547" s="391">
        <f>'2 SERVICES'!D557</f>
        <v>0</v>
      </c>
      <c r="H547" s="391">
        <f>'2 SERVICES'!E557</f>
        <v>0</v>
      </c>
      <c r="I547" s="391">
        <f>'2 SERVICES'!F557</f>
        <v>0</v>
      </c>
      <c r="J547" s="392">
        <f>'2 SERVICES'!G557</f>
        <v>0</v>
      </c>
      <c r="K547" s="432" t="str">
        <f t="shared" si="8"/>
        <v>No</v>
      </c>
    </row>
    <row r="548" spans="1:11" ht="15" customHeight="1" x14ac:dyDescent="0.25">
      <c r="A548" s="378">
        <f>'2 SERVICES'!A558</f>
        <v>0</v>
      </c>
      <c r="B548" s="379">
        <f>'2 SERVICES'!B558</f>
        <v>0</v>
      </c>
      <c r="C548" s="388"/>
      <c r="D548" s="389"/>
      <c r="E548" s="394"/>
      <c r="F548" s="390">
        <f>'2 SERVICES'!C558</f>
        <v>0</v>
      </c>
      <c r="G548" s="391">
        <f>'2 SERVICES'!D558</f>
        <v>0</v>
      </c>
      <c r="H548" s="391">
        <f>'2 SERVICES'!E558</f>
        <v>0</v>
      </c>
      <c r="I548" s="391">
        <f>'2 SERVICES'!F558</f>
        <v>0</v>
      </c>
      <c r="J548" s="392">
        <f>'2 SERVICES'!G558</f>
        <v>0</v>
      </c>
      <c r="K548" s="432" t="str">
        <f t="shared" si="8"/>
        <v>No</v>
      </c>
    </row>
    <row r="549" spans="1:11" ht="15" customHeight="1" x14ac:dyDescent="0.25">
      <c r="A549" s="378">
        <f>'2 SERVICES'!A559</f>
        <v>0</v>
      </c>
      <c r="B549" s="379">
        <f>'2 SERVICES'!B559</f>
        <v>0</v>
      </c>
      <c r="C549" s="388"/>
      <c r="D549" s="389"/>
      <c r="E549" s="394"/>
      <c r="F549" s="390">
        <f>'2 SERVICES'!C559</f>
        <v>0</v>
      </c>
      <c r="G549" s="391">
        <f>'2 SERVICES'!D559</f>
        <v>0</v>
      </c>
      <c r="H549" s="391">
        <f>'2 SERVICES'!E559</f>
        <v>0</v>
      </c>
      <c r="I549" s="391">
        <f>'2 SERVICES'!F559</f>
        <v>0</v>
      </c>
      <c r="J549" s="392">
        <f>'2 SERVICES'!G559</f>
        <v>0</v>
      </c>
      <c r="K549" s="432" t="str">
        <f t="shared" si="8"/>
        <v>No</v>
      </c>
    </row>
    <row r="550" spans="1:11" ht="15" customHeight="1" x14ac:dyDescent="0.25">
      <c r="A550" s="378">
        <f>'2 SERVICES'!A560</f>
        <v>0</v>
      </c>
      <c r="B550" s="379">
        <f>'2 SERVICES'!B560</f>
        <v>0</v>
      </c>
      <c r="C550" s="388"/>
      <c r="D550" s="389"/>
      <c r="E550" s="394"/>
      <c r="F550" s="390">
        <f>'2 SERVICES'!C560</f>
        <v>0</v>
      </c>
      <c r="G550" s="391">
        <f>'2 SERVICES'!D560</f>
        <v>0</v>
      </c>
      <c r="H550" s="391">
        <f>'2 SERVICES'!E560</f>
        <v>0</v>
      </c>
      <c r="I550" s="391">
        <f>'2 SERVICES'!F560</f>
        <v>0</v>
      </c>
      <c r="J550" s="392">
        <f>'2 SERVICES'!G560</f>
        <v>0</v>
      </c>
      <c r="K550" s="432" t="str">
        <f t="shared" si="8"/>
        <v>No</v>
      </c>
    </row>
    <row r="551" spans="1:11" ht="15" customHeight="1" x14ac:dyDescent="0.25">
      <c r="A551" s="378">
        <f>'2 SERVICES'!A561</f>
        <v>0</v>
      </c>
      <c r="B551" s="379">
        <f>'2 SERVICES'!B561</f>
        <v>0</v>
      </c>
      <c r="C551" s="388"/>
      <c r="D551" s="389"/>
      <c r="E551" s="394"/>
      <c r="F551" s="390">
        <f>'2 SERVICES'!C561</f>
        <v>0</v>
      </c>
      <c r="G551" s="391">
        <f>'2 SERVICES'!D561</f>
        <v>0</v>
      </c>
      <c r="H551" s="391">
        <f>'2 SERVICES'!E561</f>
        <v>0</v>
      </c>
      <c r="I551" s="391">
        <f>'2 SERVICES'!F561</f>
        <v>0</v>
      </c>
      <c r="J551" s="392">
        <f>'2 SERVICES'!G561</f>
        <v>0</v>
      </c>
      <c r="K551" s="432" t="str">
        <f t="shared" si="8"/>
        <v>No</v>
      </c>
    </row>
    <row r="552" spans="1:11" ht="15" customHeight="1" x14ac:dyDescent="0.25">
      <c r="A552" s="378">
        <f>'2 SERVICES'!A562</f>
        <v>0</v>
      </c>
      <c r="B552" s="379">
        <f>'2 SERVICES'!B562</f>
        <v>0</v>
      </c>
      <c r="C552" s="388"/>
      <c r="D552" s="389"/>
      <c r="E552" s="394"/>
      <c r="F552" s="390">
        <f>'2 SERVICES'!C562</f>
        <v>0</v>
      </c>
      <c r="G552" s="391">
        <f>'2 SERVICES'!D562</f>
        <v>0</v>
      </c>
      <c r="H552" s="391">
        <f>'2 SERVICES'!E562</f>
        <v>0</v>
      </c>
      <c r="I552" s="391">
        <f>'2 SERVICES'!F562</f>
        <v>0</v>
      </c>
      <c r="J552" s="392">
        <f>'2 SERVICES'!G562</f>
        <v>0</v>
      </c>
      <c r="K552" s="432" t="str">
        <f t="shared" si="8"/>
        <v>No</v>
      </c>
    </row>
    <row r="553" spans="1:11" ht="15" customHeight="1" x14ac:dyDescent="0.25">
      <c r="A553" s="378">
        <f>'2 SERVICES'!A563</f>
        <v>0</v>
      </c>
      <c r="B553" s="379">
        <f>'2 SERVICES'!B563</f>
        <v>0</v>
      </c>
      <c r="C553" s="388"/>
      <c r="D553" s="389"/>
      <c r="E553" s="394"/>
      <c r="F553" s="390">
        <f>'2 SERVICES'!C563</f>
        <v>0</v>
      </c>
      <c r="G553" s="391">
        <f>'2 SERVICES'!D563</f>
        <v>0</v>
      </c>
      <c r="H553" s="391">
        <f>'2 SERVICES'!E563</f>
        <v>0</v>
      </c>
      <c r="I553" s="391">
        <f>'2 SERVICES'!F563</f>
        <v>0</v>
      </c>
      <c r="J553" s="392">
        <f>'2 SERVICES'!G563</f>
        <v>0</v>
      </c>
      <c r="K553" s="432" t="str">
        <f t="shared" si="8"/>
        <v>No</v>
      </c>
    </row>
    <row r="554" spans="1:11" ht="15" customHeight="1" x14ac:dyDescent="0.25">
      <c r="A554" s="378">
        <f>'2 SERVICES'!A564</f>
        <v>0</v>
      </c>
      <c r="B554" s="379">
        <f>'2 SERVICES'!B564</f>
        <v>0</v>
      </c>
      <c r="C554" s="388"/>
      <c r="D554" s="389"/>
      <c r="E554" s="394"/>
      <c r="F554" s="390">
        <f>'2 SERVICES'!C564</f>
        <v>0</v>
      </c>
      <c r="G554" s="391">
        <f>'2 SERVICES'!D564</f>
        <v>0</v>
      </c>
      <c r="H554" s="391">
        <f>'2 SERVICES'!E564</f>
        <v>0</v>
      </c>
      <c r="I554" s="391">
        <f>'2 SERVICES'!F564</f>
        <v>0</v>
      </c>
      <c r="J554" s="392">
        <f>'2 SERVICES'!G564</f>
        <v>0</v>
      </c>
      <c r="K554" s="432" t="str">
        <f t="shared" si="8"/>
        <v>No</v>
      </c>
    </row>
    <row r="555" spans="1:11" ht="15" customHeight="1" x14ac:dyDescent="0.25">
      <c r="A555" s="378">
        <f>'2 SERVICES'!A565</f>
        <v>0</v>
      </c>
      <c r="B555" s="379">
        <f>'2 SERVICES'!B565</f>
        <v>0</v>
      </c>
      <c r="C555" s="388"/>
      <c r="D555" s="389"/>
      <c r="E555" s="394"/>
      <c r="F555" s="390">
        <f>'2 SERVICES'!C565</f>
        <v>0</v>
      </c>
      <c r="G555" s="391">
        <f>'2 SERVICES'!D565</f>
        <v>0</v>
      </c>
      <c r="H555" s="391">
        <f>'2 SERVICES'!E565</f>
        <v>0</v>
      </c>
      <c r="I555" s="391">
        <f>'2 SERVICES'!F565</f>
        <v>0</v>
      </c>
      <c r="J555" s="392">
        <f>'2 SERVICES'!G565</f>
        <v>0</v>
      </c>
      <c r="K555" s="432" t="str">
        <f t="shared" si="8"/>
        <v>No</v>
      </c>
    </row>
    <row r="556" spans="1:11" ht="15" customHeight="1" x14ac:dyDescent="0.25">
      <c r="A556" s="378">
        <f>'2 SERVICES'!A566</f>
        <v>0</v>
      </c>
      <c r="B556" s="379">
        <f>'2 SERVICES'!B566</f>
        <v>0</v>
      </c>
      <c r="C556" s="388"/>
      <c r="D556" s="389"/>
      <c r="E556" s="394"/>
      <c r="F556" s="390">
        <f>'2 SERVICES'!C566</f>
        <v>0</v>
      </c>
      <c r="G556" s="391">
        <f>'2 SERVICES'!D566</f>
        <v>0</v>
      </c>
      <c r="H556" s="391">
        <f>'2 SERVICES'!E566</f>
        <v>0</v>
      </c>
      <c r="I556" s="391">
        <f>'2 SERVICES'!F566</f>
        <v>0</v>
      </c>
      <c r="J556" s="392">
        <f>'2 SERVICES'!G566</f>
        <v>0</v>
      </c>
      <c r="K556" s="432" t="str">
        <f t="shared" si="8"/>
        <v>No</v>
      </c>
    </row>
    <row r="557" spans="1:11" ht="15" customHeight="1" x14ac:dyDescent="0.25">
      <c r="A557" s="378">
        <f>'2 SERVICES'!A567</f>
        <v>0</v>
      </c>
      <c r="B557" s="379">
        <f>'2 SERVICES'!B567</f>
        <v>0</v>
      </c>
      <c r="C557" s="388"/>
      <c r="D557" s="389"/>
      <c r="E557" s="394"/>
      <c r="F557" s="390">
        <f>'2 SERVICES'!C567</f>
        <v>0</v>
      </c>
      <c r="G557" s="391">
        <f>'2 SERVICES'!D567</f>
        <v>0</v>
      </c>
      <c r="H557" s="391">
        <f>'2 SERVICES'!E567</f>
        <v>0</v>
      </c>
      <c r="I557" s="391">
        <f>'2 SERVICES'!F567</f>
        <v>0</v>
      </c>
      <c r="J557" s="392">
        <f>'2 SERVICES'!G567</f>
        <v>0</v>
      </c>
      <c r="K557" s="432" t="str">
        <f t="shared" si="8"/>
        <v>No</v>
      </c>
    </row>
    <row r="558" spans="1:11" ht="15" customHeight="1" x14ac:dyDescent="0.25">
      <c r="A558" s="378">
        <f>'2 SERVICES'!A568</f>
        <v>0</v>
      </c>
      <c r="B558" s="379">
        <f>'2 SERVICES'!B568</f>
        <v>0</v>
      </c>
      <c r="C558" s="388"/>
      <c r="D558" s="389"/>
      <c r="E558" s="394"/>
      <c r="F558" s="390">
        <f>'2 SERVICES'!C568</f>
        <v>0</v>
      </c>
      <c r="G558" s="391">
        <f>'2 SERVICES'!D568</f>
        <v>0</v>
      </c>
      <c r="H558" s="391">
        <f>'2 SERVICES'!E568</f>
        <v>0</v>
      </c>
      <c r="I558" s="391">
        <f>'2 SERVICES'!F568</f>
        <v>0</v>
      </c>
      <c r="J558" s="392">
        <f>'2 SERVICES'!G568</f>
        <v>0</v>
      </c>
      <c r="K558" s="432" t="str">
        <f t="shared" si="8"/>
        <v>No</v>
      </c>
    </row>
    <row r="559" spans="1:11" ht="15" customHeight="1" x14ac:dyDescent="0.25">
      <c r="A559" s="378">
        <f>'2 SERVICES'!A569</f>
        <v>0</v>
      </c>
      <c r="B559" s="379">
        <f>'2 SERVICES'!B569</f>
        <v>0</v>
      </c>
      <c r="C559" s="388"/>
      <c r="D559" s="389"/>
      <c r="E559" s="394"/>
      <c r="F559" s="390">
        <f>'2 SERVICES'!C569</f>
        <v>0</v>
      </c>
      <c r="G559" s="391">
        <f>'2 SERVICES'!D569</f>
        <v>0</v>
      </c>
      <c r="H559" s="391">
        <f>'2 SERVICES'!E569</f>
        <v>0</v>
      </c>
      <c r="I559" s="391">
        <f>'2 SERVICES'!F569</f>
        <v>0</v>
      </c>
      <c r="J559" s="392">
        <f>'2 SERVICES'!G569</f>
        <v>0</v>
      </c>
      <c r="K559" s="432" t="str">
        <f t="shared" si="8"/>
        <v>No</v>
      </c>
    </row>
    <row r="560" spans="1:11" ht="15" customHeight="1" x14ac:dyDescent="0.25">
      <c r="A560" s="378">
        <f>'2 SERVICES'!A570</f>
        <v>0</v>
      </c>
      <c r="B560" s="379">
        <f>'2 SERVICES'!B570</f>
        <v>0</v>
      </c>
      <c r="C560" s="388"/>
      <c r="D560" s="389"/>
      <c r="E560" s="394"/>
      <c r="F560" s="390">
        <f>'2 SERVICES'!C570</f>
        <v>0</v>
      </c>
      <c r="G560" s="391">
        <f>'2 SERVICES'!D570</f>
        <v>0</v>
      </c>
      <c r="H560" s="391">
        <f>'2 SERVICES'!E570</f>
        <v>0</v>
      </c>
      <c r="I560" s="391">
        <f>'2 SERVICES'!F570</f>
        <v>0</v>
      </c>
      <c r="J560" s="392">
        <f>'2 SERVICES'!G570</f>
        <v>0</v>
      </c>
      <c r="K560" s="432" t="str">
        <f t="shared" si="8"/>
        <v>No</v>
      </c>
    </row>
    <row r="561" spans="1:11" ht="15" customHeight="1" x14ac:dyDescent="0.25">
      <c r="A561" s="378">
        <f>'2 SERVICES'!A571</f>
        <v>0</v>
      </c>
      <c r="B561" s="379">
        <f>'2 SERVICES'!B571</f>
        <v>0</v>
      </c>
      <c r="C561" s="388"/>
      <c r="D561" s="389"/>
      <c r="E561" s="394"/>
      <c r="F561" s="390">
        <f>'2 SERVICES'!C571</f>
        <v>0</v>
      </c>
      <c r="G561" s="391">
        <f>'2 SERVICES'!D571</f>
        <v>0</v>
      </c>
      <c r="H561" s="391">
        <f>'2 SERVICES'!E571</f>
        <v>0</v>
      </c>
      <c r="I561" s="391">
        <f>'2 SERVICES'!F571</f>
        <v>0</v>
      </c>
      <c r="J561" s="392">
        <f>'2 SERVICES'!G571</f>
        <v>0</v>
      </c>
      <c r="K561" s="432" t="str">
        <f t="shared" si="8"/>
        <v>No</v>
      </c>
    </row>
    <row r="562" spans="1:11" ht="15" customHeight="1" x14ac:dyDescent="0.25">
      <c r="A562" s="378">
        <f>'2 SERVICES'!A572</f>
        <v>0</v>
      </c>
      <c r="B562" s="379">
        <f>'2 SERVICES'!B572</f>
        <v>0</v>
      </c>
      <c r="C562" s="388"/>
      <c r="D562" s="389"/>
      <c r="E562" s="394"/>
      <c r="F562" s="390">
        <f>'2 SERVICES'!C572</f>
        <v>0</v>
      </c>
      <c r="G562" s="391">
        <f>'2 SERVICES'!D572</f>
        <v>0</v>
      </c>
      <c r="H562" s="391">
        <f>'2 SERVICES'!E572</f>
        <v>0</v>
      </c>
      <c r="I562" s="391">
        <f>'2 SERVICES'!F572</f>
        <v>0</v>
      </c>
      <c r="J562" s="392">
        <f>'2 SERVICES'!G572</f>
        <v>0</v>
      </c>
      <c r="K562" s="432" t="str">
        <f t="shared" si="8"/>
        <v>No</v>
      </c>
    </row>
    <row r="563" spans="1:11" ht="15" customHeight="1" x14ac:dyDescent="0.25">
      <c r="A563" s="378">
        <f>'2 SERVICES'!A573</f>
        <v>0</v>
      </c>
      <c r="B563" s="379">
        <f>'2 SERVICES'!B573</f>
        <v>0</v>
      </c>
      <c r="C563" s="388"/>
      <c r="D563" s="389"/>
      <c r="E563" s="394"/>
      <c r="F563" s="390">
        <f>'2 SERVICES'!C573</f>
        <v>0</v>
      </c>
      <c r="G563" s="391">
        <f>'2 SERVICES'!D573</f>
        <v>0</v>
      </c>
      <c r="H563" s="391">
        <f>'2 SERVICES'!E573</f>
        <v>0</v>
      </c>
      <c r="I563" s="391">
        <f>'2 SERVICES'!F573</f>
        <v>0</v>
      </c>
      <c r="J563" s="392">
        <f>'2 SERVICES'!G573</f>
        <v>0</v>
      </c>
      <c r="K563" s="432" t="str">
        <f t="shared" si="8"/>
        <v>No</v>
      </c>
    </row>
    <row r="564" spans="1:11" ht="15" customHeight="1" x14ac:dyDescent="0.25">
      <c r="A564" s="378">
        <f>'2 SERVICES'!A574</f>
        <v>0</v>
      </c>
      <c r="B564" s="379">
        <f>'2 SERVICES'!B574</f>
        <v>0</v>
      </c>
      <c r="C564" s="388"/>
      <c r="D564" s="389"/>
      <c r="E564" s="394"/>
      <c r="F564" s="390">
        <f>'2 SERVICES'!C574</f>
        <v>0</v>
      </c>
      <c r="G564" s="391">
        <f>'2 SERVICES'!D574</f>
        <v>0</v>
      </c>
      <c r="H564" s="391">
        <f>'2 SERVICES'!E574</f>
        <v>0</v>
      </c>
      <c r="I564" s="391">
        <f>'2 SERVICES'!F574</f>
        <v>0</v>
      </c>
      <c r="J564" s="392">
        <f>'2 SERVICES'!G574</f>
        <v>0</v>
      </c>
      <c r="K564" s="432" t="str">
        <f t="shared" si="8"/>
        <v>No</v>
      </c>
    </row>
    <row r="565" spans="1:11" ht="15" customHeight="1" x14ac:dyDescent="0.25">
      <c r="A565" s="378">
        <f>'2 SERVICES'!A575</f>
        <v>0</v>
      </c>
      <c r="B565" s="379">
        <f>'2 SERVICES'!B575</f>
        <v>0</v>
      </c>
      <c r="C565" s="388"/>
      <c r="D565" s="389"/>
      <c r="E565" s="394"/>
      <c r="F565" s="390">
        <f>'2 SERVICES'!C575</f>
        <v>0</v>
      </c>
      <c r="G565" s="391">
        <f>'2 SERVICES'!D575</f>
        <v>0</v>
      </c>
      <c r="H565" s="391">
        <f>'2 SERVICES'!E575</f>
        <v>0</v>
      </c>
      <c r="I565" s="391">
        <f>'2 SERVICES'!F575</f>
        <v>0</v>
      </c>
      <c r="J565" s="392">
        <f>'2 SERVICES'!G575</f>
        <v>0</v>
      </c>
      <c r="K565" s="432" t="str">
        <f t="shared" si="8"/>
        <v>No</v>
      </c>
    </row>
    <row r="566" spans="1:11" ht="15" customHeight="1" x14ac:dyDescent="0.25">
      <c r="A566" s="378">
        <f>'2 SERVICES'!A576</f>
        <v>0</v>
      </c>
      <c r="B566" s="379">
        <f>'2 SERVICES'!B576</f>
        <v>0</v>
      </c>
      <c r="C566" s="388"/>
      <c r="D566" s="389"/>
      <c r="E566" s="394"/>
      <c r="F566" s="390">
        <f>'2 SERVICES'!C576</f>
        <v>0</v>
      </c>
      <c r="G566" s="391">
        <f>'2 SERVICES'!D576</f>
        <v>0</v>
      </c>
      <c r="H566" s="391">
        <f>'2 SERVICES'!E576</f>
        <v>0</v>
      </c>
      <c r="I566" s="391">
        <f>'2 SERVICES'!F576</f>
        <v>0</v>
      </c>
      <c r="J566" s="392">
        <f>'2 SERVICES'!G576</f>
        <v>0</v>
      </c>
      <c r="K566" s="432" t="str">
        <f t="shared" si="8"/>
        <v>No</v>
      </c>
    </row>
    <row r="567" spans="1:11" ht="15" customHeight="1" x14ac:dyDescent="0.25">
      <c r="A567" s="378">
        <f>'2 SERVICES'!A577</f>
        <v>0</v>
      </c>
      <c r="B567" s="379">
        <f>'2 SERVICES'!B577</f>
        <v>0</v>
      </c>
      <c r="C567" s="388"/>
      <c r="D567" s="389"/>
      <c r="E567" s="394"/>
      <c r="F567" s="390">
        <f>'2 SERVICES'!C577</f>
        <v>0</v>
      </c>
      <c r="G567" s="391">
        <f>'2 SERVICES'!D577</f>
        <v>0</v>
      </c>
      <c r="H567" s="391">
        <f>'2 SERVICES'!E577</f>
        <v>0</v>
      </c>
      <c r="I567" s="391">
        <f>'2 SERVICES'!F577</f>
        <v>0</v>
      </c>
      <c r="J567" s="392">
        <f>'2 SERVICES'!G577</f>
        <v>0</v>
      </c>
      <c r="K567" s="432" t="str">
        <f t="shared" si="8"/>
        <v>No</v>
      </c>
    </row>
    <row r="568" spans="1:11" ht="15" customHeight="1" x14ac:dyDescent="0.25">
      <c r="A568" s="378">
        <f>'2 SERVICES'!A578</f>
        <v>0</v>
      </c>
      <c r="B568" s="379">
        <f>'2 SERVICES'!B578</f>
        <v>0</v>
      </c>
      <c r="C568" s="388"/>
      <c r="D568" s="389"/>
      <c r="E568" s="394"/>
      <c r="F568" s="390">
        <f>'2 SERVICES'!C578</f>
        <v>0</v>
      </c>
      <c r="G568" s="391">
        <f>'2 SERVICES'!D578</f>
        <v>0</v>
      </c>
      <c r="H568" s="391">
        <f>'2 SERVICES'!E578</f>
        <v>0</v>
      </c>
      <c r="I568" s="391">
        <f>'2 SERVICES'!F578</f>
        <v>0</v>
      </c>
      <c r="J568" s="392">
        <f>'2 SERVICES'!G578</f>
        <v>0</v>
      </c>
      <c r="K568" s="432" t="str">
        <f t="shared" si="8"/>
        <v>No</v>
      </c>
    </row>
    <row r="569" spans="1:11" ht="15" customHeight="1" x14ac:dyDescent="0.25">
      <c r="A569" s="378">
        <f>'2 SERVICES'!A579</f>
        <v>0</v>
      </c>
      <c r="B569" s="379">
        <f>'2 SERVICES'!B579</f>
        <v>0</v>
      </c>
      <c r="C569" s="388"/>
      <c r="D569" s="389"/>
      <c r="E569" s="394"/>
      <c r="F569" s="390">
        <f>'2 SERVICES'!C579</f>
        <v>0</v>
      </c>
      <c r="G569" s="391">
        <f>'2 SERVICES'!D579</f>
        <v>0</v>
      </c>
      <c r="H569" s="391">
        <f>'2 SERVICES'!E579</f>
        <v>0</v>
      </c>
      <c r="I569" s="391">
        <f>'2 SERVICES'!F579</f>
        <v>0</v>
      </c>
      <c r="J569" s="392">
        <f>'2 SERVICES'!G579</f>
        <v>0</v>
      </c>
      <c r="K569" s="432" t="str">
        <f t="shared" si="8"/>
        <v>No</v>
      </c>
    </row>
    <row r="570" spans="1:11" ht="15" customHeight="1" x14ac:dyDescent="0.25">
      <c r="A570" s="378">
        <f>'2 SERVICES'!A580</f>
        <v>0</v>
      </c>
      <c r="B570" s="379">
        <f>'2 SERVICES'!B580</f>
        <v>0</v>
      </c>
      <c r="C570" s="388"/>
      <c r="D570" s="389"/>
      <c r="E570" s="394"/>
      <c r="F570" s="390">
        <f>'2 SERVICES'!C580</f>
        <v>0</v>
      </c>
      <c r="G570" s="391">
        <f>'2 SERVICES'!D580</f>
        <v>0</v>
      </c>
      <c r="H570" s="391">
        <f>'2 SERVICES'!E580</f>
        <v>0</v>
      </c>
      <c r="I570" s="391">
        <f>'2 SERVICES'!F580</f>
        <v>0</v>
      </c>
      <c r="J570" s="392">
        <f>'2 SERVICES'!G580</f>
        <v>0</v>
      </c>
      <c r="K570" s="432" t="str">
        <f t="shared" si="8"/>
        <v>No</v>
      </c>
    </row>
    <row r="571" spans="1:11" ht="15" customHeight="1" x14ac:dyDescent="0.25">
      <c r="A571" s="378">
        <f>'2 SERVICES'!A581</f>
        <v>0</v>
      </c>
      <c r="B571" s="379">
        <f>'2 SERVICES'!B581</f>
        <v>0</v>
      </c>
      <c r="C571" s="388"/>
      <c r="D571" s="389"/>
      <c r="E571" s="394"/>
      <c r="F571" s="390">
        <f>'2 SERVICES'!C581</f>
        <v>0</v>
      </c>
      <c r="G571" s="391">
        <f>'2 SERVICES'!D581</f>
        <v>0</v>
      </c>
      <c r="H571" s="391">
        <f>'2 SERVICES'!E581</f>
        <v>0</v>
      </c>
      <c r="I571" s="391">
        <f>'2 SERVICES'!F581</f>
        <v>0</v>
      </c>
      <c r="J571" s="392">
        <f>'2 SERVICES'!G581</f>
        <v>0</v>
      </c>
      <c r="K571" s="432" t="str">
        <f t="shared" si="8"/>
        <v>No</v>
      </c>
    </row>
    <row r="572" spans="1:11" ht="15" customHeight="1" x14ac:dyDescent="0.25">
      <c r="A572" s="378">
        <f>'2 SERVICES'!A582</f>
        <v>0</v>
      </c>
      <c r="B572" s="379">
        <f>'2 SERVICES'!B582</f>
        <v>0</v>
      </c>
      <c r="C572" s="388"/>
      <c r="D572" s="389"/>
      <c r="E572" s="394"/>
      <c r="F572" s="390">
        <f>'2 SERVICES'!C582</f>
        <v>0</v>
      </c>
      <c r="G572" s="391">
        <f>'2 SERVICES'!D582</f>
        <v>0</v>
      </c>
      <c r="H572" s="391">
        <f>'2 SERVICES'!E582</f>
        <v>0</v>
      </c>
      <c r="I572" s="391">
        <f>'2 SERVICES'!F582</f>
        <v>0</v>
      </c>
      <c r="J572" s="392">
        <f>'2 SERVICES'!G582</f>
        <v>0</v>
      </c>
      <c r="K572" s="432" t="str">
        <f t="shared" si="8"/>
        <v>No</v>
      </c>
    </row>
    <row r="573" spans="1:11" ht="15" customHeight="1" x14ac:dyDescent="0.25">
      <c r="A573" s="378">
        <f>'2 SERVICES'!A583</f>
        <v>0</v>
      </c>
      <c r="B573" s="379">
        <f>'2 SERVICES'!B583</f>
        <v>0</v>
      </c>
      <c r="C573" s="388"/>
      <c r="D573" s="389"/>
      <c r="E573" s="394"/>
      <c r="F573" s="390">
        <f>'2 SERVICES'!C583</f>
        <v>0</v>
      </c>
      <c r="G573" s="391">
        <f>'2 SERVICES'!D583</f>
        <v>0</v>
      </c>
      <c r="H573" s="391">
        <f>'2 SERVICES'!E583</f>
        <v>0</v>
      </c>
      <c r="I573" s="391">
        <f>'2 SERVICES'!F583</f>
        <v>0</v>
      </c>
      <c r="J573" s="392">
        <f>'2 SERVICES'!G583</f>
        <v>0</v>
      </c>
      <c r="K573" s="432" t="str">
        <f t="shared" si="8"/>
        <v>No</v>
      </c>
    </row>
    <row r="574" spans="1:11" ht="15" customHeight="1" x14ac:dyDescent="0.25">
      <c r="A574" s="378">
        <f>'2 SERVICES'!A584</f>
        <v>0</v>
      </c>
      <c r="B574" s="379">
        <f>'2 SERVICES'!B584</f>
        <v>0</v>
      </c>
      <c r="C574" s="388"/>
      <c r="D574" s="389"/>
      <c r="E574" s="394"/>
      <c r="F574" s="390">
        <f>'2 SERVICES'!C584</f>
        <v>0</v>
      </c>
      <c r="G574" s="391">
        <f>'2 SERVICES'!D584</f>
        <v>0</v>
      </c>
      <c r="H574" s="391">
        <f>'2 SERVICES'!E584</f>
        <v>0</v>
      </c>
      <c r="I574" s="391">
        <f>'2 SERVICES'!F584</f>
        <v>0</v>
      </c>
      <c r="J574" s="392">
        <f>'2 SERVICES'!G584</f>
        <v>0</v>
      </c>
      <c r="K574" s="432" t="str">
        <f t="shared" si="8"/>
        <v>No</v>
      </c>
    </row>
    <row r="575" spans="1:11" ht="15" customHeight="1" x14ac:dyDescent="0.25">
      <c r="A575" s="378">
        <f>'2 SERVICES'!A585</f>
        <v>0</v>
      </c>
      <c r="B575" s="379">
        <f>'2 SERVICES'!B585</f>
        <v>0</v>
      </c>
      <c r="C575" s="388"/>
      <c r="D575" s="389"/>
      <c r="E575" s="394"/>
      <c r="F575" s="390">
        <f>'2 SERVICES'!C585</f>
        <v>0</v>
      </c>
      <c r="G575" s="391">
        <f>'2 SERVICES'!D585</f>
        <v>0</v>
      </c>
      <c r="H575" s="391">
        <f>'2 SERVICES'!E585</f>
        <v>0</v>
      </c>
      <c r="I575" s="391">
        <f>'2 SERVICES'!F585</f>
        <v>0</v>
      </c>
      <c r="J575" s="392">
        <f>'2 SERVICES'!G585</f>
        <v>0</v>
      </c>
      <c r="K575" s="432" t="str">
        <f t="shared" si="8"/>
        <v>No</v>
      </c>
    </row>
    <row r="576" spans="1:11" ht="15" customHeight="1" x14ac:dyDescent="0.25">
      <c r="A576" s="378">
        <f>'2 SERVICES'!A586</f>
        <v>0</v>
      </c>
      <c r="B576" s="379">
        <f>'2 SERVICES'!B586</f>
        <v>0</v>
      </c>
      <c r="C576" s="388"/>
      <c r="D576" s="389"/>
      <c r="E576" s="394"/>
      <c r="F576" s="390">
        <f>'2 SERVICES'!C586</f>
        <v>0</v>
      </c>
      <c r="G576" s="391">
        <f>'2 SERVICES'!D586</f>
        <v>0</v>
      </c>
      <c r="H576" s="391">
        <f>'2 SERVICES'!E586</f>
        <v>0</v>
      </c>
      <c r="I576" s="391">
        <f>'2 SERVICES'!F586</f>
        <v>0</v>
      </c>
      <c r="J576" s="392">
        <f>'2 SERVICES'!G586</f>
        <v>0</v>
      </c>
      <c r="K576" s="432" t="str">
        <f t="shared" si="8"/>
        <v>No</v>
      </c>
    </row>
    <row r="577" spans="1:11" ht="15" customHeight="1" x14ac:dyDescent="0.25">
      <c r="A577" s="378">
        <f>'2 SERVICES'!A587</f>
        <v>0</v>
      </c>
      <c r="B577" s="379">
        <f>'2 SERVICES'!B587</f>
        <v>0</v>
      </c>
      <c r="C577" s="388"/>
      <c r="D577" s="389"/>
      <c r="E577" s="394"/>
      <c r="F577" s="390">
        <f>'2 SERVICES'!C587</f>
        <v>0</v>
      </c>
      <c r="G577" s="391">
        <f>'2 SERVICES'!D587</f>
        <v>0</v>
      </c>
      <c r="H577" s="391">
        <f>'2 SERVICES'!E587</f>
        <v>0</v>
      </c>
      <c r="I577" s="391">
        <f>'2 SERVICES'!F587</f>
        <v>0</v>
      </c>
      <c r="J577" s="392">
        <f>'2 SERVICES'!G587</f>
        <v>0</v>
      </c>
      <c r="K577" s="432" t="str">
        <f t="shared" si="8"/>
        <v>No</v>
      </c>
    </row>
    <row r="578" spans="1:11" ht="15" customHeight="1" x14ac:dyDescent="0.25">
      <c r="A578" s="378">
        <f>'2 SERVICES'!A588</f>
        <v>0</v>
      </c>
      <c r="B578" s="379">
        <f>'2 SERVICES'!B588</f>
        <v>0</v>
      </c>
      <c r="C578" s="388"/>
      <c r="D578" s="389"/>
      <c r="E578" s="394"/>
      <c r="F578" s="390">
        <f>'2 SERVICES'!C588</f>
        <v>0</v>
      </c>
      <c r="G578" s="391">
        <f>'2 SERVICES'!D588</f>
        <v>0</v>
      </c>
      <c r="H578" s="391">
        <f>'2 SERVICES'!E588</f>
        <v>0</v>
      </c>
      <c r="I578" s="391">
        <f>'2 SERVICES'!F588</f>
        <v>0</v>
      </c>
      <c r="J578" s="392">
        <f>'2 SERVICES'!G588</f>
        <v>0</v>
      </c>
      <c r="K578" s="432" t="str">
        <f t="shared" si="8"/>
        <v>No</v>
      </c>
    </row>
    <row r="579" spans="1:11" ht="15" customHeight="1" x14ac:dyDescent="0.25">
      <c r="A579" s="378">
        <f>'2 SERVICES'!A589</f>
        <v>0</v>
      </c>
      <c r="B579" s="379">
        <f>'2 SERVICES'!B589</f>
        <v>0</v>
      </c>
      <c r="C579" s="388"/>
      <c r="D579" s="389"/>
      <c r="E579" s="394"/>
      <c r="F579" s="390">
        <f>'2 SERVICES'!C589</f>
        <v>0</v>
      </c>
      <c r="G579" s="391">
        <f>'2 SERVICES'!D589</f>
        <v>0</v>
      </c>
      <c r="H579" s="391">
        <f>'2 SERVICES'!E589</f>
        <v>0</v>
      </c>
      <c r="I579" s="391">
        <f>'2 SERVICES'!F589</f>
        <v>0</v>
      </c>
      <c r="J579" s="392">
        <f>'2 SERVICES'!G589</f>
        <v>0</v>
      </c>
      <c r="K579" s="432" t="str">
        <f t="shared" si="8"/>
        <v>No</v>
      </c>
    </row>
    <row r="580" spans="1:11" ht="15" customHeight="1" x14ac:dyDescent="0.25">
      <c r="A580" s="378">
        <f>'2 SERVICES'!A590</f>
        <v>0</v>
      </c>
      <c r="B580" s="379">
        <f>'2 SERVICES'!B590</f>
        <v>0</v>
      </c>
      <c r="C580" s="388"/>
      <c r="D580" s="389"/>
      <c r="E580" s="394"/>
      <c r="F580" s="390">
        <f>'2 SERVICES'!C590</f>
        <v>0</v>
      </c>
      <c r="G580" s="391">
        <f>'2 SERVICES'!D590</f>
        <v>0</v>
      </c>
      <c r="H580" s="391">
        <f>'2 SERVICES'!E590</f>
        <v>0</v>
      </c>
      <c r="I580" s="391">
        <f>'2 SERVICES'!F590</f>
        <v>0</v>
      </c>
      <c r="J580" s="392">
        <f>'2 SERVICES'!G590</f>
        <v>0</v>
      </c>
      <c r="K580" s="432" t="str">
        <f t="shared" si="8"/>
        <v>No</v>
      </c>
    </row>
    <row r="581" spans="1:11" ht="15" customHeight="1" x14ac:dyDescent="0.25">
      <c r="A581" s="378">
        <f>'2 SERVICES'!A591</f>
        <v>0</v>
      </c>
      <c r="B581" s="379">
        <f>'2 SERVICES'!B591</f>
        <v>0</v>
      </c>
      <c r="C581" s="388"/>
      <c r="D581" s="389"/>
      <c r="E581" s="394"/>
      <c r="F581" s="390">
        <f>'2 SERVICES'!C591</f>
        <v>0</v>
      </c>
      <c r="G581" s="391">
        <f>'2 SERVICES'!D591</f>
        <v>0</v>
      </c>
      <c r="H581" s="391">
        <f>'2 SERVICES'!E591</f>
        <v>0</v>
      </c>
      <c r="I581" s="391">
        <f>'2 SERVICES'!F591</f>
        <v>0</v>
      </c>
      <c r="J581" s="392">
        <f>'2 SERVICES'!G591</f>
        <v>0</v>
      </c>
      <c r="K581" s="432" t="str">
        <f t="shared" si="8"/>
        <v>No</v>
      </c>
    </row>
    <row r="582" spans="1:11" ht="15" customHeight="1" x14ac:dyDescent="0.25">
      <c r="A582" s="378">
        <f>'2 SERVICES'!A592</f>
        <v>0</v>
      </c>
      <c r="B582" s="379">
        <f>'2 SERVICES'!B592</f>
        <v>0</v>
      </c>
      <c r="C582" s="388"/>
      <c r="D582" s="389"/>
      <c r="E582" s="394"/>
      <c r="F582" s="390">
        <f>'2 SERVICES'!C592</f>
        <v>0</v>
      </c>
      <c r="G582" s="391">
        <f>'2 SERVICES'!D592</f>
        <v>0</v>
      </c>
      <c r="H582" s="391">
        <f>'2 SERVICES'!E592</f>
        <v>0</v>
      </c>
      <c r="I582" s="391">
        <f>'2 SERVICES'!F592</f>
        <v>0</v>
      </c>
      <c r="J582" s="392">
        <f>'2 SERVICES'!G592</f>
        <v>0</v>
      </c>
      <c r="K582" s="432" t="str">
        <f t="shared" ref="K582:K645" si="9">IF(COUNTIF(F582:I582, "Yes") &gt; 1, "Yes", "No")</f>
        <v>No</v>
      </c>
    </row>
    <row r="583" spans="1:11" ht="15" customHeight="1" x14ac:dyDescent="0.25">
      <c r="A583" s="378">
        <f>'2 SERVICES'!A593</f>
        <v>0</v>
      </c>
      <c r="B583" s="379">
        <f>'2 SERVICES'!B593</f>
        <v>0</v>
      </c>
      <c r="C583" s="388"/>
      <c r="D583" s="389"/>
      <c r="E583" s="394"/>
      <c r="F583" s="390">
        <f>'2 SERVICES'!C593</f>
        <v>0</v>
      </c>
      <c r="G583" s="391">
        <f>'2 SERVICES'!D593</f>
        <v>0</v>
      </c>
      <c r="H583" s="391">
        <f>'2 SERVICES'!E593</f>
        <v>0</v>
      </c>
      <c r="I583" s="391">
        <f>'2 SERVICES'!F593</f>
        <v>0</v>
      </c>
      <c r="J583" s="392">
        <f>'2 SERVICES'!G593</f>
        <v>0</v>
      </c>
      <c r="K583" s="432" t="str">
        <f t="shared" si="9"/>
        <v>No</v>
      </c>
    </row>
    <row r="584" spans="1:11" ht="15" customHeight="1" x14ac:dyDescent="0.25">
      <c r="A584" s="378">
        <f>'2 SERVICES'!A594</f>
        <v>0</v>
      </c>
      <c r="B584" s="379">
        <f>'2 SERVICES'!B594</f>
        <v>0</v>
      </c>
      <c r="C584" s="388"/>
      <c r="D584" s="389"/>
      <c r="E584" s="394"/>
      <c r="F584" s="390">
        <f>'2 SERVICES'!C594</f>
        <v>0</v>
      </c>
      <c r="G584" s="391">
        <f>'2 SERVICES'!D594</f>
        <v>0</v>
      </c>
      <c r="H584" s="391">
        <f>'2 SERVICES'!E594</f>
        <v>0</v>
      </c>
      <c r="I584" s="391">
        <f>'2 SERVICES'!F594</f>
        <v>0</v>
      </c>
      <c r="J584" s="392">
        <f>'2 SERVICES'!G594</f>
        <v>0</v>
      </c>
      <c r="K584" s="432" t="str">
        <f t="shared" si="9"/>
        <v>No</v>
      </c>
    </row>
    <row r="585" spans="1:11" ht="15" customHeight="1" x14ac:dyDescent="0.25">
      <c r="A585" s="378">
        <f>'2 SERVICES'!A595</f>
        <v>0</v>
      </c>
      <c r="B585" s="379">
        <f>'2 SERVICES'!B595</f>
        <v>0</v>
      </c>
      <c r="C585" s="388"/>
      <c r="D585" s="389"/>
      <c r="E585" s="394"/>
      <c r="F585" s="390">
        <f>'2 SERVICES'!C595</f>
        <v>0</v>
      </c>
      <c r="G585" s="391">
        <f>'2 SERVICES'!D595</f>
        <v>0</v>
      </c>
      <c r="H585" s="391">
        <f>'2 SERVICES'!E595</f>
        <v>0</v>
      </c>
      <c r="I585" s="391">
        <f>'2 SERVICES'!F595</f>
        <v>0</v>
      </c>
      <c r="J585" s="392">
        <f>'2 SERVICES'!G595</f>
        <v>0</v>
      </c>
      <c r="K585" s="432" t="str">
        <f t="shared" si="9"/>
        <v>No</v>
      </c>
    </row>
    <row r="586" spans="1:11" ht="15" customHeight="1" x14ac:dyDescent="0.25">
      <c r="A586" s="378">
        <f>'2 SERVICES'!A596</f>
        <v>0</v>
      </c>
      <c r="B586" s="379">
        <f>'2 SERVICES'!B596</f>
        <v>0</v>
      </c>
      <c r="C586" s="388"/>
      <c r="D586" s="389"/>
      <c r="E586" s="394"/>
      <c r="F586" s="390">
        <f>'2 SERVICES'!C596</f>
        <v>0</v>
      </c>
      <c r="G586" s="391">
        <f>'2 SERVICES'!D596</f>
        <v>0</v>
      </c>
      <c r="H586" s="391">
        <f>'2 SERVICES'!E596</f>
        <v>0</v>
      </c>
      <c r="I586" s="391">
        <f>'2 SERVICES'!F596</f>
        <v>0</v>
      </c>
      <c r="J586" s="392">
        <f>'2 SERVICES'!G596</f>
        <v>0</v>
      </c>
      <c r="K586" s="432" t="str">
        <f t="shared" si="9"/>
        <v>No</v>
      </c>
    </row>
    <row r="587" spans="1:11" ht="15" customHeight="1" x14ac:dyDescent="0.25">
      <c r="A587" s="378">
        <f>'2 SERVICES'!A597</f>
        <v>0</v>
      </c>
      <c r="B587" s="379">
        <f>'2 SERVICES'!B597</f>
        <v>0</v>
      </c>
      <c r="C587" s="388"/>
      <c r="D587" s="389"/>
      <c r="E587" s="394"/>
      <c r="F587" s="390">
        <f>'2 SERVICES'!C597</f>
        <v>0</v>
      </c>
      <c r="G587" s="391">
        <f>'2 SERVICES'!D597</f>
        <v>0</v>
      </c>
      <c r="H587" s="391">
        <f>'2 SERVICES'!E597</f>
        <v>0</v>
      </c>
      <c r="I587" s="391">
        <f>'2 SERVICES'!F597</f>
        <v>0</v>
      </c>
      <c r="J587" s="392">
        <f>'2 SERVICES'!G597</f>
        <v>0</v>
      </c>
      <c r="K587" s="432" t="str">
        <f t="shared" si="9"/>
        <v>No</v>
      </c>
    </row>
    <row r="588" spans="1:11" ht="15" customHeight="1" x14ac:dyDescent="0.25">
      <c r="A588" s="378">
        <f>'2 SERVICES'!A598</f>
        <v>0</v>
      </c>
      <c r="B588" s="379">
        <f>'2 SERVICES'!B598</f>
        <v>0</v>
      </c>
      <c r="C588" s="388"/>
      <c r="D588" s="389"/>
      <c r="E588" s="394"/>
      <c r="F588" s="390">
        <f>'2 SERVICES'!C598</f>
        <v>0</v>
      </c>
      <c r="G588" s="391">
        <f>'2 SERVICES'!D598</f>
        <v>0</v>
      </c>
      <c r="H588" s="391">
        <f>'2 SERVICES'!E598</f>
        <v>0</v>
      </c>
      <c r="I588" s="391">
        <f>'2 SERVICES'!F598</f>
        <v>0</v>
      </c>
      <c r="J588" s="392">
        <f>'2 SERVICES'!G598</f>
        <v>0</v>
      </c>
      <c r="K588" s="432" t="str">
        <f t="shared" si="9"/>
        <v>No</v>
      </c>
    </row>
    <row r="589" spans="1:11" ht="15" customHeight="1" x14ac:dyDescent="0.25">
      <c r="A589" s="378">
        <f>'2 SERVICES'!A599</f>
        <v>0</v>
      </c>
      <c r="B589" s="379">
        <f>'2 SERVICES'!B599</f>
        <v>0</v>
      </c>
      <c r="C589" s="388"/>
      <c r="D589" s="389"/>
      <c r="E589" s="394"/>
      <c r="F589" s="390">
        <f>'2 SERVICES'!C599</f>
        <v>0</v>
      </c>
      <c r="G589" s="391">
        <f>'2 SERVICES'!D599</f>
        <v>0</v>
      </c>
      <c r="H589" s="391">
        <f>'2 SERVICES'!E599</f>
        <v>0</v>
      </c>
      <c r="I589" s="391">
        <f>'2 SERVICES'!F599</f>
        <v>0</v>
      </c>
      <c r="J589" s="392">
        <f>'2 SERVICES'!G599</f>
        <v>0</v>
      </c>
      <c r="K589" s="432" t="str">
        <f t="shared" si="9"/>
        <v>No</v>
      </c>
    </row>
    <row r="590" spans="1:11" ht="15" customHeight="1" x14ac:dyDescent="0.25">
      <c r="A590" s="378">
        <f>'2 SERVICES'!A600</f>
        <v>0</v>
      </c>
      <c r="B590" s="379">
        <f>'2 SERVICES'!B600</f>
        <v>0</v>
      </c>
      <c r="C590" s="388"/>
      <c r="D590" s="389"/>
      <c r="E590" s="394"/>
      <c r="F590" s="390">
        <f>'2 SERVICES'!C600</f>
        <v>0</v>
      </c>
      <c r="G590" s="391">
        <f>'2 SERVICES'!D600</f>
        <v>0</v>
      </c>
      <c r="H590" s="391">
        <f>'2 SERVICES'!E600</f>
        <v>0</v>
      </c>
      <c r="I590" s="391">
        <f>'2 SERVICES'!F600</f>
        <v>0</v>
      </c>
      <c r="J590" s="392">
        <f>'2 SERVICES'!G600</f>
        <v>0</v>
      </c>
      <c r="K590" s="432" t="str">
        <f t="shared" si="9"/>
        <v>No</v>
      </c>
    </row>
    <row r="591" spans="1:11" ht="15" customHeight="1" x14ac:dyDescent="0.25">
      <c r="A591" s="378">
        <f>'2 SERVICES'!A601</f>
        <v>0</v>
      </c>
      <c r="B591" s="379">
        <f>'2 SERVICES'!B601</f>
        <v>0</v>
      </c>
      <c r="C591" s="388"/>
      <c r="D591" s="389"/>
      <c r="E591" s="394"/>
      <c r="F591" s="390">
        <f>'2 SERVICES'!C601</f>
        <v>0</v>
      </c>
      <c r="G591" s="391">
        <f>'2 SERVICES'!D601</f>
        <v>0</v>
      </c>
      <c r="H591" s="391">
        <f>'2 SERVICES'!E601</f>
        <v>0</v>
      </c>
      <c r="I591" s="391">
        <f>'2 SERVICES'!F601</f>
        <v>0</v>
      </c>
      <c r="J591" s="392">
        <f>'2 SERVICES'!G601</f>
        <v>0</v>
      </c>
      <c r="K591" s="432" t="str">
        <f t="shared" si="9"/>
        <v>No</v>
      </c>
    </row>
    <row r="592" spans="1:11" ht="15" customHeight="1" x14ac:dyDescent="0.25">
      <c r="A592" s="378">
        <f>'2 SERVICES'!A602</f>
        <v>0</v>
      </c>
      <c r="B592" s="379">
        <f>'2 SERVICES'!B602</f>
        <v>0</v>
      </c>
      <c r="C592" s="388"/>
      <c r="D592" s="389"/>
      <c r="E592" s="394"/>
      <c r="F592" s="390">
        <f>'2 SERVICES'!C602</f>
        <v>0</v>
      </c>
      <c r="G592" s="391">
        <f>'2 SERVICES'!D602</f>
        <v>0</v>
      </c>
      <c r="H592" s="391">
        <f>'2 SERVICES'!E602</f>
        <v>0</v>
      </c>
      <c r="I592" s="391">
        <f>'2 SERVICES'!F602</f>
        <v>0</v>
      </c>
      <c r="J592" s="392">
        <f>'2 SERVICES'!G602</f>
        <v>0</v>
      </c>
      <c r="K592" s="432" t="str">
        <f t="shared" si="9"/>
        <v>No</v>
      </c>
    </row>
    <row r="593" spans="1:11" ht="15" customHeight="1" x14ac:dyDescent="0.25">
      <c r="A593" s="378">
        <f>'2 SERVICES'!A603</f>
        <v>0</v>
      </c>
      <c r="B593" s="379">
        <f>'2 SERVICES'!B603</f>
        <v>0</v>
      </c>
      <c r="C593" s="388"/>
      <c r="D593" s="389"/>
      <c r="E593" s="394"/>
      <c r="F593" s="390">
        <f>'2 SERVICES'!C603</f>
        <v>0</v>
      </c>
      <c r="G593" s="391">
        <f>'2 SERVICES'!D603</f>
        <v>0</v>
      </c>
      <c r="H593" s="391">
        <f>'2 SERVICES'!E603</f>
        <v>0</v>
      </c>
      <c r="I593" s="391">
        <f>'2 SERVICES'!F603</f>
        <v>0</v>
      </c>
      <c r="J593" s="392">
        <f>'2 SERVICES'!G603</f>
        <v>0</v>
      </c>
      <c r="K593" s="432" t="str">
        <f t="shared" si="9"/>
        <v>No</v>
      </c>
    </row>
    <row r="594" spans="1:11" ht="15" customHeight="1" x14ac:dyDescent="0.25">
      <c r="A594" s="378">
        <f>'2 SERVICES'!A604</f>
        <v>0</v>
      </c>
      <c r="B594" s="379">
        <f>'2 SERVICES'!B604</f>
        <v>0</v>
      </c>
      <c r="C594" s="388"/>
      <c r="D594" s="389"/>
      <c r="E594" s="394"/>
      <c r="F594" s="390">
        <f>'2 SERVICES'!C604</f>
        <v>0</v>
      </c>
      <c r="G594" s="391">
        <f>'2 SERVICES'!D604</f>
        <v>0</v>
      </c>
      <c r="H594" s="391">
        <f>'2 SERVICES'!E604</f>
        <v>0</v>
      </c>
      <c r="I594" s="391">
        <f>'2 SERVICES'!F604</f>
        <v>0</v>
      </c>
      <c r="J594" s="392">
        <f>'2 SERVICES'!G604</f>
        <v>0</v>
      </c>
      <c r="K594" s="432" t="str">
        <f t="shared" si="9"/>
        <v>No</v>
      </c>
    </row>
    <row r="595" spans="1:11" ht="15" customHeight="1" x14ac:dyDescent="0.25">
      <c r="A595" s="378">
        <f>'2 SERVICES'!A605</f>
        <v>0</v>
      </c>
      <c r="B595" s="379">
        <f>'2 SERVICES'!B605</f>
        <v>0</v>
      </c>
      <c r="C595" s="388"/>
      <c r="D595" s="389"/>
      <c r="E595" s="394"/>
      <c r="F595" s="390">
        <f>'2 SERVICES'!C605</f>
        <v>0</v>
      </c>
      <c r="G595" s="391">
        <f>'2 SERVICES'!D605</f>
        <v>0</v>
      </c>
      <c r="H595" s="391">
        <f>'2 SERVICES'!E605</f>
        <v>0</v>
      </c>
      <c r="I595" s="391">
        <f>'2 SERVICES'!F605</f>
        <v>0</v>
      </c>
      <c r="J595" s="392">
        <f>'2 SERVICES'!G605</f>
        <v>0</v>
      </c>
      <c r="K595" s="432" t="str">
        <f t="shared" si="9"/>
        <v>No</v>
      </c>
    </row>
    <row r="596" spans="1:11" ht="15" customHeight="1" x14ac:dyDescent="0.25">
      <c r="A596" s="378">
        <f>'2 SERVICES'!A606</f>
        <v>0</v>
      </c>
      <c r="B596" s="379">
        <f>'2 SERVICES'!B606</f>
        <v>0</v>
      </c>
      <c r="C596" s="388"/>
      <c r="D596" s="389"/>
      <c r="E596" s="394"/>
      <c r="F596" s="390">
        <f>'2 SERVICES'!C606</f>
        <v>0</v>
      </c>
      <c r="G596" s="391">
        <f>'2 SERVICES'!D606</f>
        <v>0</v>
      </c>
      <c r="H596" s="391">
        <f>'2 SERVICES'!E606</f>
        <v>0</v>
      </c>
      <c r="I596" s="391">
        <f>'2 SERVICES'!F606</f>
        <v>0</v>
      </c>
      <c r="J596" s="392">
        <f>'2 SERVICES'!G606</f>
        <v>0</v>
      </c>
      <c r="K596" s="432" t="str">
        <f t="shared" si="9"/>
        <v>No</v>
      </c>
    </row>
    <row r="597" spans="1:11" ht="15" customHeight="1" x14ac:dyDescent="0.25">
      <c r="A597" s="378">
        <f>'2 SERVICES'!A607</f>
        <v>0</v>
      </c>
      <c r="B597" s="379">
        <f>'2 SERVICES'!B607</f>
        <v>0</v>
      </c>
      <c r="C597" s="388"/>
      <c r="D597" s="389"/>
      <c r="E597" s="394"/>
      <c r="F597" s="390">
        <f>'2 SERVICES'!C607</f>
        <v>0</v>
      </c>
      <c r="G597" s="391">
        <f>'2 SERVICES'!D607</f>
        <v>0</v>
      </c>
      <c r="H597" s="391">
        <f>'2 SERVICES'!E607</f>
        <v>0</v>
      </c>
      <c r="I597" s="391">
        <f>'2 SERVICES'!F607</f>
        <v>0</v>
      </c>
      <c r="J597" s="392">
        <f>'2 SERVICES'!G607</f>
        <v>0</v>
      </c>
      <c r="K597" s="432" t="str">
        <f t="shared" si="9"/>
        <v>No</v>
      </c>
    </row>
    <row r="598" spans="1:11" ht="15" customHeight="1" x14ac:dyDescent="0.25">
      <c r="A598" s="378">
        <f>'2 SERVICES'!A608</f>
        <v>0</v>
      </c>
      <c r="B598" s="379">
        <f>'2 SERVICES'!B608</f>
        <v>0</v>
      </c>
      <c r="C598" s="388"/>
      <c r="D598" s="389"/>
      <c r="E598" s="394"/>
      <c r="F598" s="390">
        <f>'2 SERVICES'!C608</f>
        <v>0</v>
      </c>
      <c r="G598" s="391">
        <f>'2 SERVICES'!D608</f>
        <v>0</v>
      </c>
      <c r="H598" s="391">
        <f>'2 SERVICES'!E608</f>
        <v>0</v>
      </c>
      <c r="I598" s="391">
        <f>'2 SERVICES'!F608</f>
        <v>0</v>
      </c>
      <c r="J598" s="392">
        <f>'2 SERVICES'!G608</f>
        <v>0</v>
      </c>
      <c r="K598" s="432" t="str">
        <f t="shared" si="9"/>
        <v>No</v>
      </c>
    </row>
    <row r="599" spans="1:11" ht="15" customHeight="1" x14ac:dyDescent="0.25">
      <c r="A599" s="378">
        <f>'2 SERVICES'!A609</f>
        <v>0</v>
      </c>
      <c r="B599" s="379">
        <f>'2 SERVICES'!B609</f>
        <v>0</v>
      </c>
      <c r="C599" s="388"/>
      <c r="D599" s="389"/>
      <c r="E599" s="394"/>
      <c r="F599" s="390">
        <f>'2 SERVICES'!C609</f>
        <v>0</v>
      </c>
      <c r="G599" s="391">
        <f>'2 SERVICES'!D609</f>
        <v>0</v>
      </c>
      <c r="H599" s="391">
        <f>'2 SERVICES'!E609</f>
        <v>0</v>
      </c>
      <c r="I599" s="391">
        <f>'2 SERVICES'!F609</f>
        <v>0</v>
      </c>
      <c r="J599" s="392">
        <f>'2 SERVICES'!G609</f>
        <v>0</v>
      </c>
      <c r="K599" s="432" t="str">
        <f t="shared" si="9"/>
        <v>No</v>
      </c>
    </row>
    <row r="600" spans="1:11" ht="15" customHeight="1" x14ac:dyDescent="0.25">
      <c r="A600" s="378">
        <f>'2 SERVICES'!A610</f>
        <v>0</v>
      </c>
      <c r="B600" s="379">
        <f>'2 SERVICES'!B610</f>
        <v>0</v>
      </c>
      <c r="C600" s="388"/>
      <c r="D600" s="389"/>
      <c r="E600" s="394"/>
      <c r="F600" s="390">
        <f>'2 SERVICES'!C610</f>
        <v>0</v>
      </c>
      <c r="G600" s="391">
        <f>'2 SERVICES'!D610</f>
        <v>0</v>
      </c>
      <c r="H600" s="391">
        <f>'2 SERVICES'!E610</f>
        <v>0</v>
      </c>
      <c r="I600" s="391">
        <f>'2 SERVICES'!F610</f>
        <v>0</v>
      </c>
      <c r="J600" s="392">
        <f>'2 SERVICES'!G610</f>
        <v>0</v>
      </c>
      <c r="K600" s="432" t="str">
        <f t="shared" si="9"/>
        <v>No</v>
      </c>
    </row>
    <row r="601" spans="1:11" ht="15" customHeight="1" x14ac:dyDescent="0.25">
      <c r="A601" s="378">
        <f>'2 SERVICES'!A611</f>
        <v>0</v>
      </c>
      <c r="B601" s="379">
        <f>'2 SERVICES'!B611</f>
        <v>0</v>
      </c>
      <c r="C601" s="388"/>
      <c r="D601" s="389"/>
      <c r="E601" s="394"/>
      <c r="F601" s="390">
        <f>'2 SERVICES'!C611</f>
        <v>0</v>
      </c>
      <c r="G601" s="391">
        <f>'2 SERVICES'!D611</f>
        <v>0</v>
      </c>
      <c r="H601" s="391">
        <f>'2 SERVICES'!E611</f>
        <v>0</v>
      </c>
      <c r="I601" s="391">
        <f>'2 SERVICES'!F611</f>
        <v>0</v>
      </c>
      <c r="J601" s="392">
        <f>'2 SERVICES'!G611</f>
        <v>0</v>
      </c>
      <c r="K601" s="432" t="str">
        <f t="shared" si="9"/>
        <v>No</v>
      </c>
    </row>
    <row r="602" spans="1:11" ht="15" customHeight="1" x14ac:dyDescent="0.25">
      <c r="A602" s="378">
        <f>'2 SERVICES'!A612</f>
        <v>0</v>
      </c>
      <c r="B602" s="379">
        <f>'2 SERVICES'!B612</f>
        <v>0</v>
      </c>
      <c r="C602" s="388"/>
      <c r="D602" s="389"/>
      <c r="E602" s="394"/>
      <c r="F602" s="390">
        <f>'2 SERVICES'!C612</f>
        <v>0</v>
      </c>
      <c r="G602" s="391">
        <f>'2 SERVICES'!D612</f>
        <v>0</v>
      </c>
      <c r="H602" s="391">
        <f>'2 SERVICES'!E612</f>
        <v>0</v>
      </c>
      <c r="I602" s="391">
        <f>'2 SERVICES'!F612</f>
        <v>0</v>
      </c>
      <c r="J602" s="392">
        <f>'2 SERVICES'!G612</f>
        <v>0</v>
      </c>
      <c r="K602" s="432" t="str">
        <f t="shared" si="9"/>
        <v>No</v>
      </c>
    </row>
    <row r="603" spans="1:11" ht="15" customHeight="1" x14ac:dyDescent="0.25">
      <c r="A603" s="378">
        <f>'2 SERVICES'!A613</f>
        <v>0</v>
      </c>
      <c r="B603" s="379">
        <f>'2 SERVICES'!B613</f>
        <v>0</v>
      </c>
      <c r="C603" s="388"/>
      <c r="D603" s="389"/>
      <c r="E603" s="394"/>
      <c r="F603" s="390">
        <f>'2 SERVICES'!C613</f>
        <v>0</v>
      </c>
      <c r="G603" s="391">
        <f>'2 SERVICES'!D613</f>
        <v>0</v>
      </c>
      <c r="H603" s="391">
        <f>'2 SERVICES'!E613</f>
        <v>0</v>
      </c>
      <c r="I603" s="391">
        <f>'2 SERVICES'!F613</f>
        <v>0</v>
      </c>
      <c r="J603" s="392">
        <f>'2 SERVICES'!G613</f>
        <v>0</v>
      </c>
      <c r="K603" s="432" t="str">
        <f t="shared" si="9"/>
        <v>No</v>
      </c>
    </row>
    <row r="604" spans="1:11" ht="15" customHeight="1" x14ac:dyDescent="0.25">
      <c r="A604" s="378">
        <f>'2 SERVICES'!A614</f>
        <v>0</v>
      </c>
      <c r="B604" s="379">
        <f>'2 SERVICES'!B614</f>
        <v>0</v>
      </c>
      <c r="C604" s="388"/>
      <c r="D604" s="389"/>
      <c r="E604" s="394"/>
      <c r="F604" s="390">
        <f>'2 SERVICES'!C614</f>
        <v>0</v>
      </c>
      <c r="G604" s="391">
        <f>'2 SERVICES'!D614</f>
        <v>0</v>
      </c>
      <c r="H604" s="391">
        <f>'2 SERVICES'!E614</f>
        <v>0</v>
      </c>
      <c r="I604" s="391">
        <f>'2 SERVICES'!F614</f>
        <v>0</v>
      </c>
      <c r="J604" s="392">
        <f>'2 SERVICES'!G614</f>
        <v>0</v>
      </c>
      <c r="K604" s="432" t="str">
        <f t="shared" si="9"/>
        <v>No</v>
      </c>
    </row>
    <row r="605" spans="1:11" ht="15" customHeight="1" x14ac:dyDescent="0.25">
      <c r="A605" s="378">
        <f>'2 SERVICES'!A615</f>
        <v>0</v>
      </c>
      <c r="B605" s="379">
        <f>'2 SERVICES'!B615</f>
        <v>0</v>
      </c>
      <c r="C605" s="388"/>
      <c r="D605" s="389"/>
      <c r="E605" s="394"/>
      <c r="F605" s="390">
        <f>'2 SERVICES'!C615</f>
        <v>0</v>
      </c>
      <c r="G605" s="391">
        <f>'2 SERVICES'!D615</f>
        <v>0</v>
      </c>
      <c r="H605" s="391">
        <f>'2 SERVICES'!E615</f>
        <v>0</v>
      </c>
      <c r="I605" s="391">
        <f>'2 SERVICES'!F615</f>
        <v>0</v>
      </c>
      <c r="J605" s="392">
        <f>'2 SERVICES'!G615</f>
        <v>0</v>
      </c>
      <c r="K605" s="432" t="str">
        <f t="shared" si="9"/>
        <v>No</v>
      </c>
    </row>
    <row r="606" spans="1:11" ht="15" customHeight="1" x14ac:dyDescent="0.25">
      <c r="A606" s="378">
        <f>'2 SERVICES'!A616</f>
        <v>0</v>
      </c>
      <c r="B606" s="379">
        <f>'2 SERVICES'!B616</f>
        <v>0</v>
      </c>
      <c r="C606" s="388"/>
      <c r="D606" s="389"/>
      <c r="E606" s="394"/>
      <c r="F606" s="390">
        <f>'2 SERVICES'!C616</f>
        <v>0</v>
      </c>
      <c r="G606" s="391">
        <f>'2 SERVICES'!D616</f>
        <v>0</v>
      </c>
      <c r="H606" s="391">
        <f>'2 SERVICES'!E616</f>
        <v>0</v>
      </c>
      <c r="I606" s="391">
        <f>'2 SERVICES'!F616</f>
        <v>0</v>
      </c>
      <c r="J606" s="392">
        <f>'2 SERVICES'!G616</f>
        <v>0</v>
      </c>
      <c r="K606" s="432" t="str">
        <f t="shared" si="9"/>
        <v>No</v>
      </c>
    </row>
    <row r="607" spans="1:11" ht="15" customHeight="1" x14ac:dyDescent="0.25">
      <c r="A607" s="378">
        <f>'2 SERVICES'!A617</f>
        <v>0</v>
      </c>
      <c r="B607" s="379">
        <f>'2 SERVICES'!B617</f>
        <v>0</v>
      </c>
      <c r="C607" s="388"/>
      <c r="D607" s="389"/>
      <c r="E607" s="394"/>
      <c r="F607" s="390">
        <f>'2 SERVICES'!C617</f>
        <v>0</v>
      </c>
      <c r="G607" s="391">
        <f>'2 SERVICES'!D617</f>
        <v>0</v>
      </c>
      <c r="H607" s="391">
        <f>'2 SERVICES'!E617</f>
        <v>0</v>
      </c>
      <c r="I607" s="391">
        <f>'2 SERVICES'!F617</f>
        <v>0</v>
      </c>
      <c r="J607" s="392">
        <f>'2 SERVICES'!G617</f>
        <v>0</v>
      </c>
      <c r="K607" s="432" t="str">
        <f t="shared" si="9"/>
        <v>No</v>
      </c>
    </row>
    <row r="608" spans="1:11" ht="15" customHeight="1" x14ac:dyDescent="0.25">
      <c r="A608" s="378">
        <f>'2 SERVICES'!A618</f>
        <v>0</v>
      </c>
      <c r="B608" s="379">
        <f>'2 SERVICES'!B618</f>
        <v>0</v>
      </c>
      <c r="C608" s="388"/>
      <c r="D608" s="389"/>
      <c r="E608" s="394"/>
      <c r="F608" s="390">
        <f>'2 SERVICES'!C618</f>
        <v>0</v>
      </c>
      <c r="G608" s="391">
        <f>'2 SERVICES'!D618</f>
        <v>0</v>
      </c>
      <c r="H608" s="391">
        <f>'2 SERVICES'!E618</f>
        <v>0</v>
      </c>
      <c r="I608" s="391">
        <f>'2 SERVICES'!F618</f>
        <v>0</v>
      </c>
      <c r="J608" s="392">
        <f>'2 SERVICES'!G618</f>
        <v>0</v>
      </c>
      <c r="K608" s="432" t="str">
        <f t="shared" si="9"/>
        <v>No</v>
      </c>
    </row>
    <row r="609" spans="1:11" ht="15" customHeight="1" x14ac:dyDescent="0.25">
      <c r="A609" s="378">
        <f>'2 SERVICES'!A619</f>
        <v>0</v>
      </c>
      <c r="B609" s="379">
        <f>'2 SERVICES'!B619</f>
        <v>0</v>
      </c>
      <c r="C609" s="388"/>
      <c r="D609" s="389"/>
      <c r="E609" s="394"/>
      <c r="F609" s="390">
        <f>'2 SERVICES'!C619</f>
        <v>0</v>
      </c>
      <c r="G609" s="391">
        <f>'2 SERVICES'!D619</f>
        <v>0</v>
      </c>
      <c r="H609" s="391">
        <f>'2 SERVICES'!E619</f>
        <v>0</v>
      </c>
      <c r="I609" s="391">
        <f>'2 SERVICES'!F619</f>
        <v>0</v>
      </c>
      <c r="J609" s="392">
        <f>'2 SERVICES'!G619</f>
        <v>0</v>
      </c>
      <c r="K609" s="432" t="str">
        <f t="shared" si="9"/>
        <v>No</v>
      </c>
    </row>
    <row r="610" spans="1:11" ht="15" customHeight="1" x14ac:dyDescent="0.25">
      <c r="A610" s="378">
        <f>'2 SERVICES'!A620</f>
        <v>0</v>
      </c>
      <c r="B610" s="379">
        <f>'2 SERVICES'!B620</f>
        <v>0</v>
      </c>
      <c r="C610" s="388"/>
      <c r="D610" s="389"/>
      <c r="E610" s="394"/>
      <c r="F610" s="390">
        <f>'2 SERVICES'!C620</f>
        <v>0</v>
      </c>
      <c r="G610" s="391">
        <f>'2 SERVICES'!D620</f>
        <v>0</v>
      </c>
      <c r="H610" s="391">
        <f>'2 SERVICES'!E620</f>
        <v>0</v>
      </c>
      <c r="I610" s="391">
        <f>'2 SERVICES'!F620</f>
        <v>0</v>
      </c>
      <c r="J610" s="392">
        <f>'2 SERVICES'!G620</f>
        <v>0</v>
      </c>
      <c r="K610" s="432" t="str">
        <f t="shared" si="9"/>
        <v>No</v>
      </c>
    </row>
    <row r="611" spans="1:11" ht="15" customHeight="1" x14ac:dyDescent="0.25">
      <c r="A611" s="378">
        <f>'2 SERVICES'!A621</f>
        <v>0</v>
      </c>
      <c r="B611" s="379">
        <f>'2 SERVICES'!B621</f>
        <v>0</v>
      </c>
      <c r="C611" s="388"/>
      <c r="D611" s="389"/>
      <c r="E611" s="394"/>
      <c r="F611" s="390">
        <f>'2 SERVICES'!C621</f>
        <v>0</v>
      </c>
      <c r="G611" s="391">
        <f>'2 SERVICES'!D621</f>
        <v>0</v>
      </c>
      <c r="H611" s="391">
        <f>'2 SERVICES'!E621</f>
        <v>0</v>
      </c>
      <c r="I611" s="391">
        <f>'2 SERVICES'!F621</f>
        <v>0</v>
      </c>
      <c r="J611" s="392">
        <f>'2 SERVICES'!G621</f>
        <v>0</v>
      </c>
      <c r="K611" s="432" t="str">
        <f t="shared" si="9"/>
        <v>No</v>
      </c>
    </row>
    <row r="612" spans="1:11" ht="15" customHeight="1" x14ac:dyDescent="0.25">
      <c r="A612" s="378">
        <f>'2 SERVICES'!A622</f>
        <v>0</v>
      </c>
      <c r="B612" s="379">
        <f>'2 SERVICES'!B622</f>
        <v>0</v>
      </c>
      <c r="C612" s="388"/>
      <c r="D612" s="389"/>
      <c r="E612" s="394"/>
      <c r="F612" s="390">
        <f>'2 SERVICES'!C622</f>
        <v>0</v>
      </c>
      <c r="G612" s="391">
        <f>'2 SERVICES'!D622</f>
        <v>0</v>
      </c>
      <c r="H612" s="391">
        <f>'2 SERVICES'!E622</f>
        <v>0</v>
      </c>
      <c r="I612" s="391">
        <f>'2 SERVICES'!F622</f>
        <v>0</v>
      </c>
      <c r="J612" s="392">
        <f>'2 SERVICES'!G622</f>
        <v>0</v>
      </c>
      <c r="K612" s="432" t="str">
        <f t="shared" si="9"/>
        <v>No</v>
      </c>
    </row>
    <row r="613" spans="1:11" ht="15" customHeight="1" x14ac:dyDescent="0.25">
      <c r="A613" s="378">
        <f>'2 SERVICES'!A623</f>
        <v>0</v>
      </c>
      <c r="B613" s="379">
        <f>'2 SERVICES'!B623</f>
        <v>0</v>
      </c>
      <c r="C613" s="388"/>
      <c r="D613" s="389"/>
      <c r="E613" s="394"/>
      <c r="F613" s="390">
        <f>'2 SERVICES'!C623</f>
        <v>0</v>
      </c>
      <c r="G613" s="391">
        <f>'2 SERVICES'!D623</f>
        <v>0</v>
      </c>
      <c r="H613" s="391">
        <f>'2 SERVICES'!E623</f>
        <v>0</v>
      </c>
      <c r="I613" s="391">
        <f>'2 SERVICES'!F623</f>
        <v>0</v>
      </c>
      <c r="J613" s="392">
        <f>'2 SERVICES'!G623</f>
        <v>0</v>
      </c>
      <c r="K613" s="432" t="str">
        <f t="shared" si="9"/>
        <v>No</v>
      </c>
    </row>
    <row r="614" spans="1:11" ht="15" customHeight="1" x14ac:dyDescent="0.25">
      <c r="A614" s="378">
        <f>'2 SERVICES'!A624</f>
        <v>0</v>
      </c>
      <c r="B614" s="379">
        <f>'2 SERVICES'!B624</f>
        <v>0</v>
      </c>
      <c r="C614" s="388"/>
      <c r="D614" s="389"/>
      <c r="E614" s="394"/>
      <c r="F614" s="390">
        <f>'2 SERVICES'!C624</f>
        <v>0</v>
      </c>
      <c r="G614" s="391">
        <f>'2 SERVICES'!D624</f>
        <v>0</v>
      </c>
      <c r="H614" s="391">
        <f>'2 SERVICES'!E624</f>
        <v>0</v>
      </c>
      <c r="I614" s="391">
        <f>'2 SERVICES'!F624</f>
        <v>0</v>
      </c>
      <c r="J614" s="392">
        <f>'2 SERVICES'!G624</f>
        <v>0</v>
      </c>
      <c r="K614" s="432" t="str">
        <f t="shared" si="9"/>
        <v>No</v>
      </c>
    </row>
    <row r="615" spans="1:11" ht="15" customHeight="1" x14ac:dyDescent="0.25">
      <c r="A615" s="378">
        <f>'2 SERVICES'!A625</f>
        <v>0</v>
      </c>
      <c r="B615" s="379">
        <f>'2 SERVICES'!B625</f>
        <v>0</v>
      </c>
      <c r="C615" s="388"/>
      <c r="D615" s="389"/>
      <c r="E615" s="394"/>
      <c r="F615" s="390">
        <f>'2 SERVICES'!C625</f>
        <v>0</v>
      </c>
      <c r="G615" s="391">
        <f>'2 SERVICES'!D625</f>
        <v>0</v>
      </c>
      <c r="H615" s="391">
        <f>'2 SERVICES'!E625</f>
        <v>0</v>
      </c>
      <c r="I615" s="391">
        <f>'2 SERVICES'!F625</f>
        <v>0</v>
      </c>
      <c r="J615" s="392">
        <f>'2 SERVICES'!G625</f>
        <v>0</v>
      </c>
      <c r="K615" s="432" t="str">
        <f t="shared" si="9"/>
        <v>No</v>
      </c>
    </row>
    <row r="616" spans="1:11" ht="15" customHeight="1" x14ac:dyDescent="0.25">
      <c r="A616" s="378">
        <f>'2 SERVICES'!A626</f>
        <v>0</v>
      </c>
      <c r="B616" s="379">
        <f>'2 SERVICES'!B626</f>
        <v>0</v>
      </c>
      <c r="C616" s="388"/>
      <c r="D616" s="389"/>
      <c r="E616" s="394"/>
      <c r="F616" s="390">
        <f>'2 SERVICES'!C626</f>
        <v>0</v>
      </c>
      <c r="G616" s="391">
        <f>'2 SERVICES'!D626</f>
        <v>0</v>
      </c>
      <c r="H616" s="391">
        <f>'2 SERVICES'!E626</f>
        <v>0</v>
      </c>
      <c r="I616" s="391">
        <f>'2 SERVICES'!F626</f>
        <v>0</v>
      </c>
      <c r="J616" s="392">
        <f>'2 SERVICES'!G626</f>
        <v>0</v>
      </c>
      <c r="K616" s="432" t="str">
        <f t="shared" si="9"/>
        <v>No</v>
      </c>
    </row>
    <row r="617" spans="1:11" ht="15" customHeight="1" x14ac:dyDescent="0.25">
      <c r="A617" s="378">
        <f>'2 SERVICES'!A627</f>
        <v>0</v>
      </c>
      <c r="B617" s="379">
        <f>'2 SERVICES'!B627</f>
        <v>0</v>
      </c>
      <c r="C617" s="388"/>
      <c r="D617" s="389"/>
      <c r="E617" s="394"/>
      <c r="F617" s="390">
        <f>'2 SERVICES'!C627</f>
        <v>0</v>
      </c>
      <c r="G617" s="391">
        <f>'2 SERVICES'!D627</f>
        <v>0</v>
      </c>
      <c r="H617" s="391">
        <f>'2 SERVICES'!E627</f>
        <v>0</v>
      </c>
      <c r="I617" s="391">
        <f>'2 SERVICES'!F627</f>
        <v>0</v>
      </c>
      <c r="J617" s="392">
        <f>'2 SERVICES'!G627</f>
        <v>0</v>
      </c>
      <c r="K617" s="432" t="str">
        <f t="shared" si="9"/>
        <v>No</v>
      </c>
    </row>
    <row r="618" spans="1:11" ht="15" customHeight="1" x14ac:dyDescent="0.25">
      <c r="A618" s="378">
        <f>'2 SERVICES'!A628</f>
        <v>0</v>
      </c>
      <c r="B618" s="379">
        <f>'2 SERVICES'!B628</f>
        <v>0</v>
      </c>
      <c r="C618" s="388"/>
      <c r="D618" s="389"/>
      <c r="E618" s="394"/>
      <c r="F618" s="390">
        <f>'2 SERVICES'!C628</f>
        <v>0</v>
      </c>
      <c r="G618" s="391">
        <f>'2 SERVICES'!D628</f>
        <v>0</v>
      </c>
      <c r="H618" s="391">
        <f>'2 SERVICES'!E628</f>
        <v>0</v>
      </c>
      <c r="I618" s="391">
        <f>'2 SERVICES'!F628</f>
        <v>0</v>
      </c>
      <c r="J618" s="392">
        <f>'2 SERVICES'!G628</f>
        <v>0</v>
      </c>
      <c r="K618" s="432" t="str">
        <f t="shared" si="9"/>
        <v>No</v>
      </c>
    </row>
    <row r="619" spans="1:11" ht="15" customHeight="1" x14ac:dyDescent="0.25">
      <c r="A619" s="378">
        <f>'2 SERVICES'!A629</f>
        <v>0</v>
      </c>
      <c r="B619" s="379">
        <f>'2 SERVICES'!B629</f>
        <v>0</v>
      </c>
      <c r="C619" s="388"/>
      <c r="D619" s="389"/>
      <c r="E619" s="394"/>
      <c r="F619" s="390">
        <f>'2 SERVICES'!C629</f>
        <v>0</v>
      </c>
      <c r="G619" s="391">
        <f>'2 SERVICES'!D629</f>
        <v>0</v>
      </c>
      <c r="H619" s="391">
        <f>'2 SERVICES'!E629</f>
        <v>0</v>
      </c>
      <c r="I619" s="391">
        <f>'2 SERVICES'!F629</f>
        <v>0</v>
      </c>
      <c r="J619" s="392">
        <f>'2 SERVICES'!G629</f>
        <v>0</v>
      </c>
      <c r="K619" s="432" t="str">
        <f t="shared" si="9"/>
        <v>No</v>
      </c>
    </row>
    <row r="620" spans="1:11" ht="15" customHeight="1" x14ac:dyDescent="0.25">
      <c r="A620" s="378">
        <f>'2 SERVICES'!A630</f>
        <v>0</v>
      </c>
      <c r="B620" s="379">
        <f>'2 SERVICES'!B630</f>
        <v>0</v>
      </c>
      <c r="C620" s="388"/>
      <c r="D620" s="389"/>
      <c r="E620" s="394"/>
      <c r="F620" s="390">
        <f>'2 SERVICES'!C630</f>
        <v>0</v>
      </c>
      <c r="G620" s="391">
        <f>'2 SERVICES'!D630</f>
        <v>0</v>
      </c>
      <c r="H620" s="391">
        <f>'2 SERVICES'!E630</f>
        <v>0</v>
      </c>
      <c r="I620" s="391">
        <f>'2 SERVICES'!F630</f>
        <v>0</v>
      </c>
      <c r="J620" s="392">
        <f>'2 SERVICES'!G630</f>
        <v>0</v>
      </c>
      <c r="K620" s="432" t="str">
        <f t="shared" si="9"/>
        <v>No</v>
      </c>
    </row>
    <row r="621" spans="1:11" ht="15" customHeight="1" x14ac:dyDescent="0.25">
      <c r="A621" s="378">
        <f>'2 SERVICES'!A631</f>
        <v>0</v>
      </c>
      <c r="B621" s="379">
        <f>'2 SERVICES'!B631</f>
        <v>0</v>
      </c>
      <c r="C621" s="388"/>
      <c r="D621" s="389"/>
      <c r="E621" s="394"/>
      <c r="F621" s="390">
        <f>'2 SERVICES'!C631</f>
        <v>0</v>
      </c>
      <c r="G621" s="391">
        <f>'2 SERVICES'!D631</f>
        <v>0</v>
      </c>
      <c r="H621" s="391">
        <f>'2 SERVICES'!E631</f>
        <v>0</v>
      </c>
      <c r="I621" s="391">
        <f>'2 SERVICES'!F631</f>
        <v>0</v>
      </c>
      <c r="J621" s="392">
        <f>'2 SERVICES'!G631</f>
        <v>0</v>
      </c>
      <c r="K621" s="432" t="str">
        <f t="shared" si="9"/>
        <v>No</v>
      </c>
    </row>
    <row r="622" spans="1:11" ht="15" customHeight="1" x14ac:dyDescent="0.25">
      <c r="A622" s="378">
        <f>'2 SERVICES'!A632</f>
        <v>0</v>
      </c>
      <c r="B622" s="379">
        <f>'2 SERVICES'!B632</f>
        <v>0</v>
      </c>
      <c r="C622" s="388"/>
      <c r="D622" s="389"/>
      <c r="E622" s="394"/>
      <c r="F622" s="390">
        <f>'2 SERVICES'!C632</f>
        <v>0</v>
      </c>
      <c r="G622" s="391">
        <f>'2 SERVICES'!D632</f>
        <v>0</v>
      </c>
      <c r="H622" s="391">
        <f>'2 SERVICES'!E632</f>
        <v>0</v>
      </c>
      <c r="I622" s="391">
        <f>'2 SERVICES'!F632</f>
        <v>0</v>
      </c>
      <c r="J622" s="392">
        <f>'2 SERVICES'!G632</f>
        <v>0</v>
      </c>
      <c r="K622" s="432" t="str">
        <f t="shared" si="9"/>
        <v>No</v>
      </c>
    </row>
    <row r="623" spans="1:11" ht="15" customHeight="1" x14ac:dyDescent="0.25">
      <c r="A623" s="378">
        <f>'2 SERVICES'!A633</f>
        <v>0</v>
      </c>
      <c r="B623" s="379">
        <f>'2 SERVICES'!B633</f>
        <v>0</v>
      </c>
      <c r="C623" s="388"/>
      <c r="D623" s="389"/>
      <c r="E623" s="394"/>
      <c r="F623" s="390">
        <f>'2 SERVICES'!C633</f>
        <v>0</v>
      </c>
      <c r="G623" s="391">
        <f>'2 SERVICES'!D633</f>
        <v>0</v>
      </c>
      <c r="H623" s="391">
        <f>'2 SERVICES'!E633</f>
        <v>0</v>
      </c>
      <c r="I623" s="391">
        <f>'2 SERVICES'!F633</f>
        <v>0</v>
      </c>
      <c r="J623" s="392">
        <f>'2 SERVICES'!G633</f>
        <v>0</v>
      </c>
      <c r="K623" s="432" t="str">
        <f t="shared" si="9"/>
        <v>No</v>
      </c>
    </row>
    <row r="624" spans="1:11" ht="15" customHeight="1" x14ac:dyDescent="0.25">
      <c r="A624" s="378">
        <f>'2 SERVICES'!A634</f>
        <v>0</v>
      </c>
      <c r="B624" s="379">
        <f>'2 SERVICES'!B634</f>
        <v>0</v>
      </c>
      <c r="C624" s="388"/>
      <c r="D624" s="389"/>
      <c r="E624" s="394"/>
      <c r="F624" s="390">
        <f>'2 SERVICES'!C634</f>
        <v>0</v>
      </c>
      <c r="G624" s="391">
        <f>'2 SERVICES'!D634</f>
        <v>0</v>
      </c>
      <c r="H624" s="391">
        <f>'2 SERVICES'!E634</f>
        <v>0</v>
      </c>
      <c r="I624" s="391">
        <f>'2 SERVICES'!F634</f>
        <v>0</v>
      </c>
      <c r="J624" s="392">
        <f>'2 SERVICES'!G634</f>
        <v>0</v>
      </c>
      <c r="K624" s="432" t="str">
        <f t="shared" si="9"/>
        <v>No</v>
      </c>
    </row>
    <row r="625" spans="1:11" ht="15" customHeight="1" x14ac:dyDescent="0.25">
      <c r="A625" s="378">
        <f>'2 SERVICES'!A635</f>
        <v>0</v>
      </c>
      <c r="B625" s="379">
        <f>'2 SERVICES'!B635</f>
        <v>0</v>
      </c>
      <c r="C625" s="388"/>
      <c r="D625" s="389"/>
      <c r="E625" s="394"/>
      <c r="F625" s="390">
        <f>'2 SERVICES'!C635</f>
        <v>0</v>
      </c>
      <c r="G625" s="391">
        <f>'2 SERVICES'!D635</f>
        <v>0</v>
      </c>
      <c r="H625" s="391">
        <f>'2 SERVICES'!E635</f>
        <v>0</v>
      </c>
      <c r="I625" s="391">
        <f>'2 SERVICES'!F635</f>
        <v>0</v>
      </c>
      <c r="J625" s="392">
        <f>'2 SERVICES'!G635</f>
        <v>0</v>
      </c>
      <c r="K625" s="432" t="str">
        <f t="shared" si="9"/>
        <v>No</v>
      </c>
    </row>
    <row r="626" spans="1:11" ht="15" customHeight="1" x14ac:dyDescent="0.25">
      <c r="A626" s="378">
        <f>'2 SERVICES'!A636</f>
        <v>0</v>
      </c>
      <c r="B626" s="379">
        <f>'2 SERVICES'!B636</f>
        <v>0</v>
      </c>
      <c r="C626" s="388"/>
      <c r="D626" s="389"/>
      <c r="E626" s="394"/>
      <c r="F626" s="390">
        <f>'2 SERVICES'!C636</f>
        <v>0</v>
      </c>
      <c r="G626" s="391">
        <f>'2 SERVICES'!D636</f>
        <v>0</v>
      </c>
      <c r="H626" s="391">
        <f>'2 SERVICES'!E636</f>
        <v>0</v>
      </c>
      <c r="I626" s="391">
        <f>'2 SERVICES'!F636</f>
        <v>0</v>
      </c>
      <c r="J626" s="392">
        <f>'2 SERVICES'!G636</f>
        <v>0</v>
      </c>
      <c r="K626" s="432" t="str">
        <f t="shared" si="9"/>
        <v>No</v>
      </c>
    </row>
    <row r="627" spans="1:11" ht="15" customHeight="1" x14ac:dyDescent="0.25">
      <c r="A627" s="378">
        <f>'2 SERVICES'!A637</f>
        <v>0</v>
      </c>
      <c r="B627" s="379">
        <f>'2 SERVICES'!B637</f>
        <v>0</v>
      </c>
      <c r="C627" s="388"/>
      <c r="D627" s="389"/>
      <c r="E627" s="394"/>
      <c r="F627" s="390">
        <f>'2 SERVICES'!C637</f>
        <v>0</v>
      </c>
      <c r="G627" s="391">
        <f>'2 SERVICES'!D637</f>
        <v>0</v>
      </c>
      <c r="H627" s="391">
        <f>'2 SERVICES'!E637</f>
        <v>0</v>
      </c>
      <c r="I627" s="391">
        <f>'2 SERVICES'!F637</f>
        <v>0</v>
      </c>
      <c r="J627" s="392">
        <f>'2 SERVICES'!G637</f>
        <v>0</v>
      </c>
      <c r="K627" s="432" t="str">
        <f t="shared" si="9"/>
        <v>No</v>
      </c>
    </row>
    <row r="628" spans="1:11" ht="15" customHeight="1" x14ac:dyDescent="0.25">
      <c r="A628" s="378">
        <f>'2 SERVICES'!A638</f>
        <v>0</v>
      </c>
      <c r="B628" s="379">
        <f>'2 SERVICES'!B638</f>
        <v>0</v>
      </c>
      <c r="C628" s="388"/>
      <c r="D628" s="389"/>
      <c r="E628" s="394"/>
      <c r="F628" s="390">
        <f>'2 SERVICES'!C638</f>
        <v>0</v>
      </c>
      <c r="G628" s="391">
        <f>'2 SERVICES'!D638</f>
        <v>0</v>
      </c>
      <c r="H628" s="391">
        <f>'2 SERVICES'!E638</f>
        <v>0</v>
      </c>
      <c r="I628" s="391">
        <f>'2 SERVICES'!F638</f>
        <v>0</v>
      </c>
      <c r="J628" s="392">
        <f>'2 SERVICES'!G638</f>
        <v>0</v>
      </c>
      <c r="K628" s="432" t="str">
        <f t="shared" si="9"/>
        <v>No</v>
      </c>
    </row>
    <row r="629" spans="1:11" ht="15" customHeight="1" x14ac:dyDescent="0.25">
      <c r="A629" s="378">
        <f>'2 SERVICES'!A639</f>
        <v>0</v>
      </c>
      <c r="B629" s="379">
        <f>'2 SERVICES'!B639</f>
        <v>0</v>
      </c>
      <c r="C629" s="388"/>
      <c r="D629" s="389"/>
      <c r="E629" s="394"/>
      <c r="F629" s="390">
        <f>'2 SERVICES'!C639</f>
        <v>0</v>
      </c>
      <c r="G629" s="391">
        <f>'2 SERVICES'!D639</f>
        <v>0</v>
      </c>
      <c r="H629" s="391">
        <f>'2 SERVICES'!E639</f>
        <v>0</v>
      </c>
      <c r="I629" s="391">
        <f>'2 SERVICES'!F639</f>
        <v>0</v>
      </c>
      <c r="J629" s="392">
        <f>'2 SERVICES'!G639</f>
        <v>0</v>
      </c>
      <c r="K629" s="432" t="str">
        <f t="shared" si="9"/>
        <v>No</v>
      </c>
    </row>
    <row r="630" spans="1:11" ht="15" customHeight="1" x14ac:dyDescent="0.25">
      <c r="A630" s="378">
        <f>'2 SERVICES'!A640</f>
        <v>0</v>
      </c>
      <c r="B630" s="379">
        <f>'2 SERVICES'!B640</f>
        <v>0</v>
      </c>
      <c r="C630" s="388"/>
      <c r="D630" s="389"/>
      <c r="E630" s="394"/>
      <c r="F630" s="390">
        <f>'2 SERVICES'!C640</f>
        <v>0</v>
      </c>
      <c r="G630" s="391">
        <f>'2 SERVICES'!D640</f>
        <v>0</v>
      </c>
      <c r="H630" s="391">
        <f>'2 SERVICES'!E640</f>
        <v>0</v>
      </c>
      <c r="I630" s="391">
        <f>'2 SERVICES'!F640</f>
        <v>0</v>
      </c>
      <c r="J630" s="392">
        <f>'2 SERVICES'!G640</f>
        <v>0</v>
      </c>
      <c r="K630" s="432" t="str">
        <f t="shared" si="9"/>
        <v>No</v>
      </c>
    </row>
    <row r="631" spans="1:11" ht="15" customHeight="1" x14ac:dyDescent="0.25">
      <c r="A631" s="378">
        <f>'2 SERVICES'!A641</f>
        <v>0</v>
      </c>
      <c r="B631" s="379">
        <f>'2 SERVICES'!B641</f>
        <v>0</v>
      </c>
      <c r="C631" s="388"/>
      <c r="D631" s="389"/>
      <c r="E631" s="394"/>
      <c r="F631" s="390">
        <f>'2 SERVICES'!C641</f>
        <v>0</v>
      </c>
      <c r="G631" s="391">
        <f>'2 SERVICES'!D641</f>
        <v>0</v>
      </c>
      <c r="H631" s="391">
        <f>'2 SERVICES'!E641</f>
        <v>0</v>
      </c>
      <c r="I631" s="391">
        <f>'2 SERVICES'!F641</f>
        <v>0</v>
      </c>
      <c r="J631" s="392">
        <f>'2 SERVICES'!G641</f>
        <v>0</v>
      </c>
      <c r="K631" s="432" t="str">
        <f t="shared" si="9"/>
        <v>No</v>
      </c>
    </row>
    <row r="632" spans="1:11" ht="15" customHeight="1" x14ac:dyDescent="0.25">
      <c r="A632" s="378">
        <f>'2 SERVICES'!A642</f>
        <v>0</v>
      </c>
      <c r="B632" s="379">
        <f>'2 SERVICES'!B642</f>
        <v>0</v>
      </c>
      <c r="C632" s="388"/>
      <c r="D632" s="389"/>
      <c r="E632" s="394"/>
      <c r="F632" s="390">
        <f>'2 SERVICES'!C642</f>
        <v>0</v>
      </c>
      <c r="G632" s="391">
        <f>'2 SERVICES'!D642</f>
        <v>0</v>
      </c>
      <c r="H632" s="391">
        <f>'2 SERVICES'!E642</f>
        <v>0</v>
      </c>
      <c r="I632" s="391">
        <f>'2 SERVICES'!F642</f>
        <v>0</v>
      </c>
      <c r="J632" s="392">
        <f>'2 SERVICES'!G642</f>
        <v>0</v>
      </c>
      <c r="K632" s="432" t="str">
        <f t="shared" si="9"/>
        <v>No</v>
      </c>
    </row>
    <row r="633" spans="1:11" ht="15" customHeight="1" x14ac:dyDescent="0.25">
      <c r="A633" s="378">
        <f>'2 SERVICES'!A643</f>
        <v>0</v>
      </c>
      <c r="B633" s="379">
        <f>'2 SERVICES'!B643</f>
        <v>0</v>
      </c>
      <c r="C633" s="388"/>
      <c r="D633" s="389"/>
      <c r="E633" s="394"/>
      <c r="F633" s="390">
        <f>'2 SERVICES'!C643</f>
        <v>0</v>
      </c>
      <c r="G633" s="391">
        <f>'2 SERVICES'!D643</f>
        <v>0</v>
      </c>
      <c r="H633" s="391">
        <f>'2 SERVICES'!E643</f>
        <v>0</v>
      </c>
      <c r="I633" s="391">
        <f>'2 SERVICES'!F643</f>
        <v>0</v>
      </c>
      <c r="J633" s="392">
        <f>'2 SERVICES'!G643</f>
        <v>0</v>
      </c>
      <c r="K633" s="432" t="str">
        <f t="shared" si="9"/>
        <v>No</v>
      </c>
    </row>
    <row r="634" spans="1:11" ht="15" customHeight="1" x14ac:dyDescent="0.25">
      <c r="A634" s="378">
        <f>'2 SERVICES'!A644</f>
        <v>0</v>
      </c>
      <c r="B634" s="379">
        <f>'2 SERVICES'!B644</f>
        <v>0</v>
      </c>
      <c r="C634" s="388"/>
      <c r="D634" s="389"/>
      <c r="E634" s="394"/>
      <c r="F634" s="390">
        <f>'2 SERVICES'!C644</f>
        <v>0</v>
      </c>
      <c r="G634" s="391">
        <f>'2 SERVICES'!D644</f>
        <v>0</v>
      </c>
      <c r="H634" s="391">
        <f>'2 SERVICES'!E644</f>
        <v>0</v>
      </c>
      <c r="I634" s="391">
        <f>'2 SERVICES'!F644</f>
        <v>0</v>
      </c>
      <c r="J634" s="392">
        <f>'2 SERVICES'!G644</f>
        <v>0</v>
      </c>
      <c r="K634" s="432" t="str">
        <f t="shared" si="9"/>
        <v>No</v>
      </c>
    </row>
    <row r="635" spans="1:11" ht="15" customHeight="1" x14ac:dyDescent="0.25">
      <c r="A635" s="378">
        <f>'2 SERVICES'!A645</f>
        <v>0</v>
      </c>
      <c r="B635" s="379">
        <f>'2 SERVICES'!B645</f>
        <v>0</v>
      </c>
      <c r="C635" s="388"/>
      <c r="D635" s="389"/>
      <c r="E635" s="394"/>
      <c r="F635" s="390">
        <f>'2 SERVICES'!C645</f>
        <v>0</v>
      </c>
      <c r="G635" s="391">
        <f>'2 SERVICES'!D645</f>
        <v>0</v>
      </c>
      <c r="H635" s="391">
        <f>'2 SERVICES'!E645</f>
        <v>0</v>
      </c>
      <c r="I635" s="391">
        <f>'2 SERVICES'!F645</f>
        <v>0</v>
      </c>
      <c r="J635" s="392">
        <f>'2 SERVICES'!G645</f>
        <v>0</v>
      </c>
      <c r="K635" s="432" t="str">
        <f t="shared" si="9"/>
        <v>No</v>
      </c>
    </row>
    <row r="636" spans="1:11" ht="15" customHeight="1" x14ac:dyDescent="0.25">
      <c r="A636" s="378">
        <f>'2 SERVICES'!A646</f>
        <v>0</v>
      </c>
      <c r="B636" s="379">
        <f>'2 SERVICES'!B646</f>
        <v>0</v>
      </c>
      <c r="C636" s="388"/>
      <c r="D636" s="389"/>
      <c r="E636" s="394"/>
      <c r="F636" s="390">
        <f>'2 SERVICES'!C646</f>
        <v>0</v>
      </c>
      <c r="G636" s="391">
        <f>'2 SERVICES'!D646</f>
        <v>0</v>
      </c>
      <c r="H636" s="391">
        <f>'2 SERVICES'!E646</f>
        <v>0</v>
      </c>
      <c r="I636" s="391">
        <f>'2 SERVICES'!F646</f>
        <v>0</v>
      </c>
      <c r="J636" s="392">
        <f>'2 SERVICES'!G646</f>
        <v>0</v>
      </c>
      <c r="K636" s="432" t="str">
        <f t="shared" si="9"/>
        <v>No</v>
      </c>
    </row>
    <row r="637" spans="1:11" ht="15" customHeight="1" x14ac:dyDescent="0.25">
      <c r="A637" s="378">
        <f>'2 SERVICES'!A647</f>
        <v>0</v>
      </c>
      <c r="B637" s="379">
        <f>'2 SERVICES'!B647</f>
        <v>0</v>
      </c>
      <c r="C637" s="388"/>
      <c r="D637" s="389"/>
      <c r="E637" s="394"/>
      <c r="F637" s="390">
        <f>'2 SERVICES'!C647</f>
        <v>0</v>
      </c>
      <c r="G637" s="391">
        <f>'2 SERVICES'!D647</f>
        <v>0</v>
      </c>
      <c r="H637" s="391">
        <f>'2 SERVICES'!E647</f>
        <v>0</v>
      </c>
      <c r="I637" s="391">
        <f>'2 SERVICES'!F647</f>
        <v>0</v>
      </c>
      <c r="J637" s="392">
        <f>'2 SERVICES'!G647</f>
        <v>0</v>
      </c>
      <c r="K637" s="432" t="str">
        <f t="shared" si="9"/>
        <v>No</v>
      </c>
    </row>
    <row r="638" spans="1:11" ht="15" customHeight="1" x14ac:dyDescent="0.25">
      <c r="A638" s="378">
        <f>'2 SERVICES'!A648</f>
        <v>0</v>
      </c>
      <c r="B638" s="379">
        <f>'2 SERVICES'!B648</f>
        <v>0</v>
      </c>
      <c r="C638" s="388"/>
      <c r="D638" s="389"/>
      <c r="E638" s="394"/>
      <c r="F638" s="390">
        <f>'2 SERVICES'!C648</f>
        <v>0</v>
      </c>
      <c r="G638" s="391">
        <f>'2 SERVICES'!D648</f>
        <v>0</v>
      </c>
      <c r="H638" s="391">
        <f>'2 SERVICES'!E648</f>
        <v>0</v>
      </c>
      <c r="I638" s="391">
        <f>'2 SERVICES'!F648</f>
        <v>0</v>
      </c>
      <c r="J638" s="392">
        <f>'2 SERVICES'!G648</f>
        <v>0</v>
      </c>
      <c r="K638" s="432" t="str">
        <f t="shared" si="9"/>
        <v>No</v>
      </c>
    </row>
    <row r="639" spans="1:11" ht="15" customHeight="1" x14ac:dyDescent="0.25">
      <c r="A639" s="378">
        <f>'2 SERVICES'!A649</f>
        <v>0</v>
      </c>
      <c r="B639" s="379">
        <f>'2 SERVICES'!B649</f>
        <v>0</v>
      </c>
      <c r="C639" s="388"/>
      <c r="D639" s="389"/>
      <c r="E639" s="394"/>
      <c r="F639" s="390">
        <f>'2 SERVICES'!C649</f>
        <v>0</v>
      </c>
      <c r="G639" s="391">
        <f>'2 SERVICES'!D649</f>
        <v>0</v>
      </c>
      <c r="H639" s="391">
        <f>'2 SERVICES'!E649</f>
        <v>0</v>
      </c>
      <c r="I639" s="391">
        <f>'2 SERVICES'!F649</f>
        <v>0</v>
      </c>
      <c r="J639" s="392">
        <f>'2 SERVICES'!G649</f>
        <v>0</v>
      </c>
      <c r="K639" s="432" t="str">
        <f t="shared" si="9"/>
        <v>No</v>
      </c>
    </row>
    <row r="640" spans="1:11" ht="15" customHeight="1" x14ac:dyDescent="0.25">
      <c r="A640" s="378">
        <f>'2 SERVICES'!A650</f>
        <v>0</v>
      </c>
      <c r="B640" s="379">
        <f>'2 SERVICES'!B650</f>
        <v>0</v>
      </c>
      <c r="C640" s="388"/>
      <c r="D640" s="389"/>
      <c r="E640" s="394"/>
      <c r="F640" s="390">
        <f>'2 SERVICES'!C650</f>
        <v>0</v>
      </c>
      <c r="G640" s="391">
        <f>'2 SERVICES'!D650</f>
        <v>0</v>
      </c>
      <c r="H640" s="391">
        <f>'2 SERVICES'!E650</f>
        <v>0</v>
      </c>
      <c r="I640" s="391">
        <f>'2 SERVICES'!F650</f>
        <v>0</v>
      </c>
      <c r="J640" s="392">
        <f>'2 SERVICES'!G650</f>
        <v>0</v>
      </c>
      <c r="K640" s="432" t="str">
        <f t="shared" si="9"/>
        <v>No</v>
      </c>
    </row>
    <row r="641" spans="1:11" ht="15" customHeight="1" x14ac:dyDescent="0.25">
      <c r="A641" s="378">
        <f>'2 SERVICES'!A651</f>
        <v>0</v>
      </c>
      <c r="B641" s="379">
        <f>'2 SERVICES'!B651</f>
        <v>0</v>
      </c>
      <c r="C641" s="388"/>
      <c r="D641" s="389"/>
      <c r="E641" s="394"/>
      <c r="F641" s="390">
        <f>'2 SERVICES'!C651</f>
        <v>0</v>
      </c>
      <c r="G641" s="391">
        <f>'2 SERVICES'!D651</f>
        <v>0</v>
      </c>
      <c r="H641" s="391">
        <f>'2 SERVICES'!E651</f>
        <v>0</v>
      </c>
      <c r="I641" s="391">
        <f>'2 SERVICES'!F651</f>
        <v>0</v>
      </c>
      <c r="J641" s="392">
        <f>'2 SERVICES'!G651</f>
        <v>0</v>
      </c>
      <c r="K641" s="432" t="str">
        <f t="shared" si="9"/>
        <v>No</v>
      </c>
    </row>
    <row r="642" spans="1:11" ht="15" customHeight="1" x14ac:dyDescent="0.25">
      <c r="A642" s="378">
        <f>'2 SERVICES'!A652</f>
        <v>0</v>
      </c>
      <c r="B642" s="379">
        <f>'2 SERVICES'!B652</f>
        <v>0</v>
      </c>
      <c r="C642" s="388"/>
      <c r="D642" s="389"/>
      <c r="E642" s="394"/>
      <c r="F642" s="390">
        <f>'2 SERVICES'!C652</f>
        <v>0</v>
      </c>
      <c r="G642" s="391">
        <f>'2 SERVICES'!D652</f>
        <v>0</v>
      </c>
      <c r="H642" s="391">
        <f>'2 SERVICES'!E652</f>
        <v>0</v>
      </c>
      <c r="I642" s="391">
        <f>'2 SERVICES'!F652</f>
        <v>0</v>
      </c>
      <c r="J642" s="392">
        <f>'2 SERVICES'!G652</f>
        <v>0</v>
      </c>
      <c r="K642" s="432" t="str">
        <f t="shared" si="9"/>
        <v>No</v>
      </c>
    </row>
    <row r="643" spans="1:11" ht="15" customHeight="1" x14ac:dyDescent="0.25">
      <c r="A643" s="378">
        <f>'2 SERVICES'!A653</f>
        <v>0</v>
      </c>
      <c r="B643" s="379">
        <f>'2 SERVICES'!B653</f>
        <v>0</v>
      </c>
      <c r="C643" s="388"/>
      <c r="D643" s="389"/>
      <c r="E643" s="394"/>
      <c r="F643" s="390">
        <f>'2 SERVICES'!C653</f>
        <v>0</v>
      </c>
      <c r="G643" s="391">
        <f>'2 SERVICES'!D653</f>
        <v>0</v>
      </c>
      <c r="H643" s="391">
        <f>'2 SERVICES'!E653</f>
        <v>0</v>
      </c>
      <c r="I643" s="391">
        <f>'2 SERVICES'!F653</f>
        <v>0</v>
      </c>
      <c r="J643" s="392">
        <f>'2 SERVICES'!G653</f>
        <v>0</v>
      </c>
      <c r="K643" s="432" t="str">
        <f t="shared" si="9"/>
        <v>No</v>
      </c>
    </row>
    <row r="644" spans="1:11" ht="15" customHeight="1" x14ac:dyDescent="0.25">
      <c r="A644" s="378">
        <f>'2 SERVICES'!A654</f>
        <v>0</v>
      </c>
      <c r="B644" s="379">
        <f>'2 SERVICES'!B654</f>
        <v>0</v>
      </c>
      <c r="C644" s="388"/>
      <c r="D644" s="389"/>
      <c r="E644" s="394"/>
      <c r="F644" s="390">
        <f>'2 SERVICES'!C654</f>
        <v>0</v>
      </c>
      <c r="G644" s="391">
        <f>'2 SERVICES'!D654</f>
        <v>0</v>
      </c>
      <c r="H644" s="391">
        <f>'2 SERVICES'!E654</f>
        <v>0</v>
      </c>
      <c r="I644" s="391">
        <f>'2 SERVICES'!F654</f>
        <v>0</v>
      </c>
      <c r="J644" s="392">
        <f>'2 SERVICES'!G654</f>
        <v>0</v>
      </c>
      <c r="K644" s="432" t="str">
        <f t="shared" si="9"/>
        <v>No</v>
      </c>
    </row>
    <row r="645" spans="1:11" ht="15" customHeight="1" x14ac:dyDescent="0.25">
      <c r="A645" s="378">
        <f>'2 SERVICES'!A655</f>
        <v>0</v>
      </c>
      <c r="B645" s="379">
        <f>'2 SERVICES'!B655</f>
        <v>0</v>
      </c>
      <c r="C645" s="388"/>
      <c r="D645" s="389"/>
      <c r="E645" s="394"/>
      <c r="F645" s="390">
        <f>'2 SERVICES'!C655</f>
        <v>0</v>
      </c>
      <c r="G645" s="391">
        <f>'2 SERVICES'!D655</f>
        <v>0</v>
      </c>
      <c r="H645" s="391">
        <f>'2 SERVICES'!E655</f>
        <v>0</v>
      </c>
      <c r="I645" s="391">
        <f>'2 SERVICES'!F655</f>
        <v>0</v>
      </c>
      <c r="J645" s="392">
        <f>'2 SERVICES'!G655</f>
        <v>0</v>
      </c>
      <c r="K645" s="432" t="str">
        <f t="shared" si="9"/>
        <v>No</v>
      </c>
    </row>
    <row r="646" spans="1:11" ht="15" customHeight="1" x14ac:dyDescent="0.25">
      <c r="A646" s="378">
        <f>'2 SERVICES'!A656</f>
        <v>0</v>
      </c>
      <c r="B646" s="379">
        <f>'2 SERVICES'!B656</f>
        <v>0</v>
      </c>
      <c r="C646" s="388"/>
      <c r="D646" s="389"/>
      <c r="E646" s="394"/>
      <c r="F646" s="390">
        <f>'2 SERVICES'!C656</f>
        <v>0</v>
      </c>
      <c r="G646" s="391">
        <f>'2 SERVICES'!D656</f>
        <v>0</v>
      </c>
      <c r="H646" s="391">
        <f>'2 SERVICES'!E656</f>
        <v>0</v>
      </c>
      <c r="I646" s="391">
        <f>'2 SERVICES'!F656</f>
        <v>0</v>
      </c>
      <c r="J646" s="392">
        <f>'2 SERVICES'!G656</f>
        <v>0</v>
      </c>
      <c r="K646" s="432" t="str">
        <f t="shared" ref="K646:K709" si="10">IF(COUNTIF(F646:I646, "Yes") &gt; 1, "Yes", "No")</f>
        <v>No</v>
      </c>
    </row>
    <row r="647" spans="1:11" ht="15" customHeight="1" x14ac:dyDescent="0.25">
      <c r="A647" s="378">
        <f>'2 SERVICES'!A657</f>
        <v>0</v>
      </c>
      <c r="B647" s="379">
        <f>'2 SERVICES'!B657</f>
        <v>0</v>
      </c>
      <c r="C647" s="388"/>
      <c r="D647" s="389"/>
      <c r="E647" s="394"/>
      <c r="F647" s="390">
        <f>'2 SERVICES'!C657</f>
        <v>0</v>
      </c>
      <c r="G647" s="391">
        <f>'2 SERVICES'!D657</f>
        <v>0</v>
      </c>
      <c r="H647" s="391">
        <f>'2 SERVICES'!E657</f>
        <v>0</v>
      </c>
      <c r="I647" s="391">
        <f>'2 SERVICES'!F657</f>
        <v>0</v>
      </c>
      <c r="J647" s="392">
        <f>'2 SERVICES'!G657</f>
        <v>0</v>
      </c>
      <c r="K647" s="432" t="str">
        <f t="shared" si="10"/>
        <v>No</v>
      </c>
    </row>
    <row r="648" spans="1:11" ht="15" customHeight="1" x14ac:dyDescent="0.25">
      <c r="A648" s="378">
        <f>'2 SERVICES'!A658</f>
        <v>0</v>
      </c>
      <c r="B648" s="379">
        <f>'2 SERVICES'!B658</f>
        <v>0</v>
      </c>
      <c r="C648" s="388"/>
      <c r="D648" s="389"/>
      <c r="E648" s="394"/>
      <c r="F648" s="390">
        <f>'2 SERVICES'!C658</f>
        <v>0</v>
      </c>
      <c r="G648" s="391">
        <f>'2 SERVICES'!D658</f>
        <v>0</v>
      </c>
      <c r="H648" s="391">
        <f>'2 SERVICES'!E658</f>
        <v>0</v>
      </c>
      <c r="I648" s="391">
        <f>'2 SERVICES'!F658</f>
        <v>0</v>
      </c>
      <c r="J648" s="392">
        <f>'2 SERVICES'!G658</f>
        <v>0</v>
      </c>
      <c r="K648" s="432" t="str">
        <f t="shared" si="10"/>
        <v>No</v>
      </c>
    </row>
    <row r="649" spans="1:11" ht="15" customHeight="1" x14ac:dyDescent="0.25">
      <c r="A649" s="378">
        <f>'2 SERVICES'!A659</f>
        <v>0</v>
      </c>
      <c r="B649" s="379">
        <f>'2 SERVICES'!B659</f>
        <v>0</v>
      </c>
      <c r="C649" s="388"/>
      <c r="D649" s="389"/>
      <c r="E649" s="394"/>
      <c r="F649" s="390">
        <f>'2 SERVICES'!C659</f>
        <v>0</v>
      </c>
      <c r="G649" s="391">
        <f>'2 SERVICES'!D659</f>
        <v>0</v>
      </c>
      <c r="H649" s="391">
        <f>'2 SERVICES'!E659</f>
        <v>0</v>
      </c>
      <c r="I649" s="391">
        <f>'2 SERVICES'!F659</f>
        <v>0</v>
      </c>
      <c r="J649" s="392">
        <f>'2 SERVICES'!G659</f>
        <v>0</v>
      </c>
      <c r="K649" s="432" t="str">
        <f t="shared" si="10"/>
        <v>No</v>
      </c>
    </row>
    <row r="650" spans="1:11" ht="15" customHeight="1" x14ac:dyDescent="0.25">
      <c r="A650" s="378">
        <f>'2 SERVICES'!A660</f>
        <v>0</v>
      </c>
      <c r="B650" s="379">
        <f>'2 SERVICES'!B660</f>
        <v>0</v>
      </c>
      <c r="C650" s="388"/>
      <c r="D650" s="389"/>
      <c r="E650" s="394"/>
      <c r="F650" s="390">
        <f>'2 SERVICES'!C660</f>
        <v>0</v>
      </c>
      <c r="G650" s="391">
        <f>'2 SERVICES'!D660</f>
        <v>0</v>
      </c>
      <c r="H650" s="391">
        <f>'2 SERVICES'!E660</f>
        <v>0</v>
      </c>
      <c r="I650" s="391">
        <f>'2 SERVICES'!F660</f>
        <v>0</v>
      </c>
      <c r="J650" s="392">
        <f>'2 SERVICES'!G660</f>
        <v>0</v>
      </c>
      <c r="K650" s="432" t="str">
        <f t="shared" si="10"/>
        <v>No</v>
      </c>
    </row>
    <row r="651" spans="1:11" ht="15" customHeight="1" x14ac:dyDescent="0.25">
      <c r="A651" s="378">
        <f>'2 SERVICES'!A661</f>
        <v>0</v>
      </c>
      <c r="B651" s="379">
        <f>'2 SERVICES'!B661</f>
        <v>0</v>
      </c>
      <c r="C651" s="388"/>
      <c r="D651" s="389"/>
      <c r="E651" s="394"/>
      <c r="F651" s="390">
        <f>'2 SERVICES'!C661</f>
        <v>0</v>
      </c>
      <c r="G651" s="391">
        <f>'2 SERVICES'!D661</f>
        <v>0</v>
      </c>
      <c r="H651" s="391">
        <f>'2 SERVICES'!E661</f>
        <v>0</v>
      </c>
      <c r="I651" s="391">
        <f>'2 SERVICES'!F661</f>
        <v>0</v>
      </c>
      <c r="J651" s="392">
        <f>'2 SERVICES'!G661</f>
        <v>0</v>
      </c>
      <c r="K651" s="432" t="str">
        <f t="shared" si="10"/>
        <v>No</v>
      </c>
    </row>
    <row r="652" spans="1:11" ht="15" customHeight="1" x14ac:dyDescent="0.25">
      <c r="A652" s="378">
        <f>'2 SERVICES'!A662</f>
        <v>0</v>
      </c>
      <c r="B652" s="379">
        <f>'2 SERVICES'!B662</f>
        <v>0</v>
      </c>
      <c r="C652" s="388"/>
      <c r="D652" s="389"/>
      <c r="E652" s="394"/>
      <c r="F652" s="390">
        <f>'2 SERVICES'!C662</f>
        <v>0</v>
      </c>
      <c r="G652" s="391">
        <f>'2 SERVICES'!D662</f>
        <v>0</v>
      </c>
      <c r="H652" s="391">
        <f>'2 SERVICES'!E662</f>
        <v>0</v>
      </c>
      <c r="I652" s="391">
        <f>'2 SERVICES'!F662</f>
        <v>0</v>
      </c>
      <c r="J652" s="392">
        <f>'2 SERVICES'!G662</f>
        <v>0</v>
      </c>
      <c r="K652" s="432" t="str">
        <f t="shared" si="10"/>
        <v>No</v>
      </c>
    </row>
    <row r="653" spans="1:11" ht="15" customHeight="1" x14ac:dyDescent="0.25">
      <c r="A653" s="378">
        <f>'2 SERVICES'!A663</f>
        <v>0</v>
      </c>
      <c r="B653" s="379">
        <f>'2 SERVICES'!B663</f>
        <v>0</v>
      </c>
      <c r="C653" s="388"/>
      <c r="D653" s="389"/>
      <c r="E653" s="394"/>
      <c r="F653" s="390">
        <f>'2 SERVICES'!C663</f>
        <v>0</v>
      </c>
      <c r="G653" s="391">
        <f>'2 SERVICES'!D663</f>
        <v>0</v>
      </c>
      <c r="H653" s="391">
        <f>'2 SERVICES'!E663</f>
        <v>0</v>
      </c>
      <c r="I653" s="391">
        <f>'2 SERVICES'!F663</f>
        <v>0</v>
      </c>
      <c r="J653" s="392">
        <f>'2 SERVICES'!G663</f>
        <v>0</v>
      </c>
      <c r="K653" s="432" t="str">
        <f t="shared" si="10"/>
        <v>No</v>
      </c>
    </row>
    <row r="654" spans="1:11" ht="15" customHeight="1" x14ac:dyDescent="0.25">
      <c r="A654" s="378">
        <f>'2 SERVICES'!A664</f>
        <v>0</v>
      </c>
      <c r="B654" s="379">
        <f>'2 SERVICES'!B664</f>
        <v>0</v>
      </c>
      <c r="C654" s="388"/>
      <c r="D654" s="389"/>
      <c r="E654" s="394"/>
      <c r="F654" s="390">
        <f>'2 SERVICES'!C664</f>
        <v>0</v>
      </c>
      <c r="G654" s="391">
        <f>'2 SERVICES'!D664</f>
        <v>0</v>
      </c>
      <c r="H654" s="391">
        <f>'2 SERVICES'!E664</f>
        <v>0</v>
      </c>
      <c r="I654" s="391">
        <f>'2 SERVICES'!F664</f>
        <v>0</v>
      </c>
      <c r="J654" s="392">
        <f>'2 SERVICES'!G664</f>
        <v>0</v>
      </c>
      <c r="K654" s="432" t="str">
        <f t="shared" si="10"/>
        <v>No</v>
      </c>
    </row>
    <row r="655" spans="1:11" ht="15" customHeight="1" x14ac:dyDescent="0.25">
      <c r="A655" s="378">
        <f>'2 SERVICES'!A665</f>
        <v>0</v>
      </c>
      <c r="B655" s="379">
        <f>'2 SERVICES'!B665</f>
        <v>0</v>
      </c>
      <c r="C655" s="388"/>
      <c r="D655" s="389"/>
      <c r="E655" s="394"/>
      <c r="F655" s="390">
        <f>'2 SERVICES'!C665</f>
        <v>0</v>
      </c>
      <c r="G655" s="391">
        <f>'2 SERVICES'!D665</f>
        <v>0</v>
      </c>
      <c r="H655" s="391">
        <f>'2 SERVICES'!E665</f>
        <v>0</v>
      </c>
      <c r="I655" s="391">
        <f>'2 SERVICES'!F665</f>
        <v>0</v>
      </c>
      <c r="J655" s="392">
        <f>'2 SERVICES'!G665</f>
        <v>0</v>
      </c>
      <c r="K655" s="432" t="str">
        <f t="shared" si="10"/>
        <v>No</v>
      </c>
    </row>
    <row r="656" spans="1:11" ht="15" customHeight="1" x14ac:dyDescent="0.25">
      <c r="A656" s="378">
        <f>'2 SERVICES'!A666</f>
        <v>0</v>
      </c>
      <c r="B656" s="379">
        <f>'2 SERVICES'!B666</f>
        <v>0</v>
      </c>
      <c r="C656" s="388"/>
      <c r="D656" s="389"/>
      <c r="E656" s="394"/>
      <c r="F656" s="390">
        <f>'2 SERVICES'!C666</f>
        <v>0</v>
      </c>
      <c r="G656" s="391">
        <f>'2 SERVICES'!D666</f>
        <v>0</v>
      </c>
      <c r="H656" s="391">
        <f>'2 SERVICES'!E666</f>
        <v>0</v>
      </c>
      <c r="I656" s="391">
        <f>'2 SERVICES'!F666</f>
        <v>0</v>
      </c>
      <c r="J656" s="392">
        <f>'2 SERVICES'!G666</f>
        <v>0</v>
      </c>
      <c r="K656" s="432" t="str">
        <f t="shared" si="10"/>
        <v>No</v>
      </c>
    </row>
    <row r="657" spans="1:11" ht="15" customHeight="1" x14ac:dyDescent="0.25">
      <c r="A657" s="378">
        <f>'2 SERVICES'!A667</f>
        <v>0</v>
      </c>
      <c r="B657" s="379">
        <f>'2 SERVICES'!B667</f>
        <v>0</v>
      </c>
      <c r="C657" s="388"/>
      <c r="D657" s="389"/>
      <c r="E657" s="394"/>
      <c r="F657" s="390">
        <f>'2 SERVICES'!C667</f>
        <v>0</v>
      </c>
      <c r="G657" s="391">
        <f>'2 SERVICES'!D667</f>
        <v>0</v>
      </c>
      <c r="H657" s="391">
        <f>'2 SERVICES'!E667</f>
        <v>0</v>
      </c>
      <c r="I657" s="391">
        <f>'2 SERVICES'!F667</f>
        <v>0</v>
      </c>
      <c r="J657" s="392">
        <f>'2 SERVICES'!G667</f>
        <v>0</v>
      </c>
      <c r="K657" s="432" t="str">
        <f t="shared" si="10"/>
        <v>No</v>
      </c>
    </row>
    <row r="658" spans="1:11" ht="15" customHeight="1" x14ac:dyDescent="0.25">
      <c r="A658" s="378">
        <f>'2 SERVICES'!A668</f>
        <v>0</v>
      </c>
      <c r="B658" s="379">
        <f>'2 SERVICES'!B668</f>
        <v>0</v>
      </c>
      <c r="C658" s="388"/>
      <c r="D658" s="389"/>
      <c r="E658" s="394"/>
      <c r="F658" s="390">
        <f>'2 SERVICES'!C668</f>
        <v>0</v>
      </c>
      <c r="G658" s="391">
        <f>'2 SERVICES'!D668</f>
        <v>0</v>
      </c>
      <c r="H658" s="391">
        <f>'2 SERVICES'!E668</f>
        <v>0</v>
      </c>
      <c r="I658" s="391">
        <f>'2 SERVICES'!F668</f>
        <v>0</v>
      </c>
      <c r="J658" s="392">
        <f>'2 SERVICES'!G668</f>
        <v>0</v>
      </c>
      <c r="K658" s="432" t="str">
        <f t="shared" si="10"/>
        <v>No</v>
      </c>
    </row>
    <row r="659" spans="1:11" ht="15" customHeight="1" x14ac:dyDescent="0.25">
      <c r="A659" s="378">
        <f>'2 SERVICES'!A669</f>
        <v>0</v>
      </c>
      <c r="B659" s="379">
        <f>'2 SERVICES'!B669</f>
        <v>0</v>
      </c>
      <c r="C659" s="388"/>
      <c r="D659" s="389"/>
      <c r="E659" s="394"/>
      <c r="F659" s="390">
        <f>'2 SERVICES'!C669</f>
        <v>0</v>
      </c>
      <c r="G659" s="391">
        <f>'2 SERVICES'!D669</f>
        <v>0</v>
      </c>
      <c r="H659" s="391">
        <f>'2 SERVICES'!E669</f>
        <v>0</v>
      </c>
      <c r="I659" s="391">
        <f>'2 SERVICES'!F669</f>
        <v>0</v>
      </c>
      <c r="J659" s="392">
        <f>'2 SERVICES'!G669</f>
        <v>0</v>
      </c>
      <c r="K659" s="432" t="str">
        <f t="shared" si="10"/>
        <v>No</v>
      </c>
    </row>
    <row r="660" spans="1:11" ht="15" customHeight="1" x14ac:dyDescent="0.25">
      <c r="A660" s="378">
        <f>'2 SERVICES'!A670</f>
        <v>0</v>
      </c>
      <c r="B660" s="379">
        <f>'2 SERVICES'!B670</f>
        <v>0</v>
      </c>
      <c r="C660" s="388"/>
      <c r="D660" s="389"/>
      <c r="E660" s="394"/>
      <c r="F660" s="390">
        <f>'2 SERVICES'!C670</f>
        <v>0</v>
      </c>
      <c r="G660" s="391">
        <f>'2 SERVICES'!D670</f>
        <v>0</v>
      </c>
      <c r="H660" s="391">
        <f>'2 SERVICES'!E670</f>
        <v>0</v>
      </c>
      <c r="I660" s="391">
        <f>'2 SERVICES'!F670</f>
        <v>0</v>
      </c>
      <c r="J660" s="392">
        <f>'2 SERVICES'!G670</f>
        <v>0</v>
      </c>
      <c r="K660" s="432" t="str">
        <f t="shared" si="10"/>
        <v>No</v>
      </c>
    </row>
    <row r="661" spans="1:11" ht="15" customHeight="1" x14ac:dyDescent="0.25">
      <c r="A661" s="378">
        <f>'2 SERVICES'!A671</f>
        <v>0</v>
      </c>
      <c r="B661" s="379">
        <f>'2 SERVICES'!B671</f>
        <v>0</v>
      </c>
      <c r="C661" s="388"/>
      <c r="D661" s="389"/>
      <c r="E661" s="394"/>
      <c r="F661" s="390">
        <f>'2 SERVICES'!C671</f>
        <v>0</v>
      </c>
      <c r="G661" s="391">
        <f>'2 SERVICES'!D671</f>
        <v>0</v>
      </c>
      <c r="H661" s="391">
        <f>'2 SERVICES'!E671</f>
        <v>0</v>
      </c>
      <c r="I661" s="391">
        <f>'2 SERVICES'!F671</f>
        <v>0</v>
      </c>
      <c r="J661" s="392">
        <f>'2 SERVICES'!G671</f>
        <v>0</v>
      </c>
      <c r="K661" s="432" t="str">
        <f t="shared" si="10"/>
        <v>No</v>
      </c>
    </row>
    <row r="662" spans="1:11" ht="15" customHeight="1" x14ac:dyDescent="0.25">
      <c r="A662" s="378">
        <f>'2 SERVICES'!A672</f>
        <v>0</v>
      </c>
      <c r="B662" s="379">
        <f>'2 SERVICES'!B672</f>
        <v>0</v>
      </c>
      <c r="C662" s="388"/>
      <c r="D662" s="389"/>
      <c r="E662" s="394"/>
      <c r="F662" s="390">
        <f>'2 SERVICES'!C672</f>
        <v>0</v>
      </c>
      <c r="G662" s="391">
        <f>'2 SERVICES'!D672</f>
        <v>0</v>
      </c>
      <c r="H662" s="391">
        <f>'2 SERVICES'!E672</f>
        <v>0</v>
      </c>
      <c r="I662" s="391">
        <f>'2 SERVICES'!F672</f>
        <v>0</v>
      </c>
      <c r="J662" s="392">
        <f>'2 SERVICES'!G672</f>
        <v>0</v>
      </c>
      <c r="K662" s="432" t="str">
        <f t="shared" si="10"/>
        <v>No</v>
      </c>
    </row>
    <row r="663" spans="1:11" ht="15" customHeight="1" x14ac:dyDescent="0.25">
      <c r="A663" s="378">
        <f>'2 SERVICES'!A673</f>
        <v>0</v>
      </c>
      <c r="B663" s="379">
        <f>'2 SERVICES'!B673</f>
        <v>0</v>
      </c>
      <c r="C663" s="388"/>
      <c r="D663" s="389"/>
      <c r="E663" s="394"/>
      <c r="F663" s="390">
        <f>'2 SERVICES'!C673</f>
        <v>0</v>
      </c>
      <c r="G663" s="391">
        <f>'2 SERVICES'!D673</f>
        <v>0</v>
      </c>
      <c r="H663" s="391">
        <f>'2 SERVICES'!E673</f>
        <v>0</v>
      </c>
      <c r="I663" s="391">
        <f>'2 SERVICES'!F673</f>
        <v>0</v>
      </c>
      <c r="J663" s="392">
        <f>'2 SERVICES'!G673</f>
        <v>0</v>
      </c>
      <c r="K663" s="432" t="str">
        <f t="shared" si="10"/>
        <v>No</v>
      </c>
    </row>
    <row r="664" spans="1:11" ht="15" customHeight="1" x14ac:dyDescent="0.25">
      <c r="A664" s="378">
        <f>'2 SERVICES'!A674</f>
        <v>0</v>
      </c>
      <c r="B664" s="379">
        <f>'2 SERVICES'!B674</f>
        <v>0</v>
      </c>
      <c r="C664" s="388"/>
      <c r="D664" s="389"/>
      <c r="E664" s="394"/>
      <c r="F664" s="390">
        <f>'2 SERVICES'!C674</f>
        <v>0</v>
      </c>
      <c r="G664" s="391">
        <f>'2 SERVICES'!D674</f>
        <v>0</v>
      </c>
      <c r="H664" s="391">
        <f>'2 SERVICES'!E674</f>
        <v>0</v>
      </c>
      <c r="I664" s="391">
        <f>'2 SERVICES'!F674</f>
        <v>0</v>
      </c>
      <c r="J664" s="392">
        <f>'2 SERVICES'!G674</f>
        <v>0</v>
      </c>
      <c r="K664" s="432" t="str">
        <f t="shared" si="10"/>
        <v>No</v>
      </c>
    </row>
    <row r="665" spans="1:11" ht="15" customHeight="1" x14ac:dyDescent="0.25">
      <c r="A665" s="378">
        <f>'2 SERVICES'!A675</f>
        <v>0</v>
      </c>
      <c r="B665" s="379">
        <f>'2 SERVICES'!B675</f>
        <v>0</v>
      </c>
      <c r="C665" s="388"/>
      <c r="D665" s="389"/>
      <c r="E665" s="394"/>
      <c r="F665" s="390">
        <f>'2 SERVICES'!C675</f>
        <v>0</v>
      </c>
      <c r="G665" s="391">
        <f>'2 SERVICES'!D675</f>
        <v>0</v>
      </c>
      <c r="H665" s="391">
        <f>'2 SERVICES'!E675</f>
        <v>0</v>
      </c>
      <c r="I665" s="391">
        <f>'2 SERVICES'!F675</f>
        <v>0</v>
      </c>
      <c r="J665" s="392">
        <f>'2 SERVICES'!G675</f>
        <v>0</v>
      </c>
      <c r="K665" s="432" t="str">
        <f t="shared" si="10"/>
        <v>No</v>
      </c>
    </row>
    <row r="666" spans="1:11" ht="15" customHeight="1" x14ac:dyDescent="0.25">
      <c r="A666" s="378">
        <f>'2 SERVICES'!A676</f>
        <v>0</v>
      </c>
      <c r="B666" s="379">
        <f>'2 SERVICES'!B676</f>
        <v>0</v>
      </c>
      <c r="C666" s="388"/>
      <c r="D666" s="389"/>
      <c r="E666" s="394"/>
      <c r="F666" s="390">
        <f>'2 SERVICES'!C676</f>
        <v>0</v>
      </c>
      <c r="G666" s="391">
        <f>'2 SERVICES'!D676</f>
        <v>0</v>
      </c>
      <c r="H666" s="391">
        <f>'2 SERVICES'!E676</f>
        <v>0</v>
      </c>
      <c r="I666" s="391">
        <f>'2 SERVICES'!F676</f>
        <v>0</v>
      </c>
      <c r="J666" s="392">
        <f>'2 SERVICES'!G676</f>
        <v>0</v>
      </c>
      <c r="K666" s="432" t="str">
        <f t="shared" si="10"/>
        <v>No</v>
      </c>
    </row>
    <row r="667" spans="1:11" ht="15" customHeight="1" x14ac:dyDescent="0.25">
      <c r="A667" s="378">
        <f>'2 SERVICES'!A677</f>
        <v>0</v>
      </c>
      <c r="B667" s="379">
        <f>'2 SERVICES'!B677</f>
        <v>0</v>
      </c>
      <c r="C667" s="388"/>
      <c r="D667" s="389"/>
      <c r="E667" s="394"/>
      <c r="F667" s="390">
        <f>'2 SERVICES'!C677</f>
        <v>0</v>
      </c>
      <c r="G667" s="391">
        <f>'2 SERVICES'!D677</f>
        <v>0</v>
      </c>
      <c r="H667" s="391">
        <f>'2 SERVICES'!E677</f>
        <v>0</v>
      </c>
      <c r="I667" s="391">
        <f>'2 SERVICES'!F677</f>
        <v>0</v>
      </c>
      <c r="J667" s="392">
        <f>'2 SERVICES'!G677</f>
        <v>0</v>
      </c>
      <c r="K667" s="432" t="str">
        <f t="shared" si="10"/>
        <v>No</v>
      </c>
    </row>
    <row r="668" spans="1:11" ht="15" customHeight="1" x14ac:dyDescent="0.25">
      <c r="A668" s="378">
        <f>'2 SERVICES'!A678</f>
        <v>0</v>
      </c>
      <c r="B668" s="379">
        <f>'2 SERVICES'!B678</f>
        <v>0</v>
      </c>
      <c r="C668" s="388"/>
      <c r="D668" s="389"/>
      <c r="E668" s="394"/>
      <c r="F668" s="390">
        <f>'2 SERVICES'!C678</f>
        <v>0</v>
      </c>
      <c r="G668" s="391">
        <f>'2 SERVICES'!D678</f>
        <v>0</v>
      </c>
      <c r="H668" s="391">
        <f>'2 SERVICES'!E678</f>
        <v>0</v>
      </c>
      <c r="I668" s="391">
        <f>'2 SERVICES'!F678</f>
        <v>0</v>
      </c>
      <c r="J668" s="392">
        <f>'2 SERVICES'!G678</f>
        <v>0</v>
      </c>
      <c r="K668" s="432" t="str">
        <f t="shared" si="10"/>
        <v>No</v>
      </c>
    </row>
    <row r="669" spans="1:11" ht="15" customHeight="1" x14ac:dyDescent="0.25">
      <c r="A669" s="378">
        <f>'2 SERVICES'!A679</f>
        <v>0</v>
      </c>
      <c r="B669" s="379">
        <f>'2 SERVICES'!B679</f>
        <v>0</v>
      </c>
      <c r="C669" s="388"/>
      <c r="D669" s="389"/>
      <c r="E669" s="394"/>
      <c r="F669" s="390">
        <f>'2 SERVICES'!C679</f>
        <v>0</v>
      </c>
      <c r="G669" s="391">
        <f>'2 SERVICES'!D679</f>
        <v>0</v>
      </c>
      <c r="H669" s="391">
        <f>'2 SERVICES'!E679</f>
        <v>0</v>
      </c>
      <c r="I669" s="391">
        <f>'2 SERVICES'!F679</f>
        <v>0</v>
      </c>
      <c r="J669" s="392">
        <f>'2 SERVICES'!G679</f>
        <v>0</v>
      </c>
      <c r="K669" s="432" t="str">
        <f t="shared" si="10"/>
        <v>No</v>
      </c>
    </row>
    <row r="670" spans="1:11" ht="15" customHeight="1" x14ac:dyDescent="0.25">
      <c r="A670" s="378">
        <f>'2 SERVICES'!A680</f>
        <v>0</v>
      </c>
      <c r="B670" s="379">
        <f>'2 SERVICES'!B680</f>
        <v>0</v>
      </c>
      <c r="C670" s="388"/>
      <c r="D670" s="389"/>
      <c r="E670" s="394"/>
      <c r="F670" s="390">
        <f>'2 SERVICES'!C680</f>
        <v>0</v>
      </c>
      <c r="G670" s="391">
        <f>'2 SERVICES'!D680</f>
        <v>0</v>
      </c>
      <c r="H670" s="391">
        <f>'2 SERVICES'!E680</f>
        <v>0</v>
      </c>
      <c r="I670" s="391">
        <f>'2 SERVICES'!F680</f>
        <v>0</v>
      </c>
      <c r="J670" s="392">
        <f>'2 SERVICES'!G680</f>
        <v>0</v>
      </c>
      <c r="K670" s="432" t="str">
        <f t="shared" si="10"/>
        <v>No</v>
      </c>
    </row>
    <row r="671" spans="1:11" ht="15" customHeight="1" x14ac:dyDescent="0.25">
      <c r="A671" s="378">
        <f>'2 SERVICES'!A681</f>
        <v>0</v>
      </c>
      <c r="B671" s="379">
        <f>'2 SERVICES'!B681</f>
        <v>0</v>
      </c>
      <c r="C671" s="388"/>
      <c r="D671" s="389"/>
      <c r="E671" s="394"/>
      <c r="F671" s="390">
        <f>'2 SERVICES'!C681</f>
        <v>0</v>
      </c>
      <c r="G671" s="391">
        <f>'2 SERVICES'!D681</f>
        <v>0</v>
      </c>
      <c r="H671" s="391">
        <f>'2 SERVICES'!E681</f>
        <v>0</v>
      </c>
      <c r="I671" s="391">
        <f>'2 SERVICES'!F681</f>
        <v>0</v>
      </c>
      <c r="J671" s="392">
        <f>'2 SERVICES'!G681</f>
        <v>0</v>
      </c>
      <c r="K671" s="432" t="str">
        <f t="shared" si="10"/>
        <v>No</v>
      </c>
    </row>
    <row r="672" spans="1:11" ht="15" customHeight="1" x14ac:dyDescent="0.25">
      <c r="A672" s="378">
        <f>'2 SERVICES'!A682</f>
        <v>0</v>
      </c>
      <c r="B672" s="379">
        <f>'2 SERVICES'!B682</f>
        <v>0</v>
      </c>
      <c r="C672" s="388"/>
      <c r="D672" s="389"/>
      <c r="E672" s="394"/>
      <c r="F672" s="390">
        <f>'2 SERVICES'!C682</f>
        <v>0</v>
      </c>
      <c r="G672" s="391">
        <f>'2 SERVICES'!D682</f>
        <v>0</v>
      </c>
      <c r="H672" s="391">
        <f>'2 SERVICES'!E682</f>
        <v>0</v>
      </c>
      <c r="I672" s="391">
        <f>'2 SERVICES'!F682</f>
        <v>0</v>
      </c>
      <c r="J672" s="392">
        <f>'2 SERVICES'!G682</f>
        <v>0</v>
      </c>
      <c r="K672" s="432" t="str">
        <f t="shared" si="10"/>
        <v>No</v>
      </c>
    </row>
    <row r="673" spans="1:11" ht="15" customHeight="1" x14ac:dyDescent="0.25">
      <c r="A673" s="378">
        <f>'2 SERVICES'!A683</f>
        <v>0</v>
      </c>
      <c r="B673" s="379">
        <f>'2 SERVICES'!B683</f>
        <v>0</v>
      </c>
      <c r="C673" s="388"/>
      <c r="D673" s="389"/>
      <c r="E673" s="394"/>
      <c r="F673" s="390">
        <f>'2 SERVICES'!C683</f>
        <v>0</v>
      </c>
      <c r="G673" s="391">
        <f>'2 SERVICES'!D683</f>
        <v>0</v>
      </c>
      <c r="H673" s="391">
        <f>'2 SERVICES'!E683</f>
        <v>0</v>
      </c>
      <c r="I673" s="391">
        <f>'2 SERVICES'!F683</f>
        <v>0</v>
      </c>
      <c r="J673" s="392">
        <f>'2 SERVICES'!G683</f>
        <v>0</v>
      </c>
      <c r="K673" s="432" t="str">
        <f t="shared" si="10"/>
        <v>No</v>
      </c>
    </row>
    <row r="674" spans="1:11" ht="15" customHeight="1" x14ac:dyDescent="0.25">
      <c r="A674" s="378">
        <f>'2 SERVICES'!A684</f>
        <v>0</v>
      </c>
      <c r="B674" s="379">
        <f>'2 SERVICES'!B684</f>
        <v>0</v>
      </c>
      <c r="C674" s="388"/>
      <c r="D674" s="389"/>
      <c r="E674" s="394"/>
      <c r="F674" s="390">
        <f>'2 SERVICES'!C684</f>
        <v>0</v>
      </c>
      <c r="G674" s="391">
        <f>'2 SERVICES'!D684</f>
        <v>0</v>
      </c>
      <c r="H674" s="391">
        <f>'2 SERVICES'!E684</f>
        <v>0</v>
      </c>
      <c r="I674" s="391">
        <f>'2 SERVICES'!F684</f>
        <v>0</v>
      </c>
      <c r="J674" s="392">
        <f>'2 SERVICES'!G684</f>
        <v>0</v>
      </c>
      <c r="K674" s="432" t="str">
        <f t="shared" si="10"/>
        <v>No</v>
      </c>
    </row>
    <row r="675" spans="1:11" ht="15" customHeight="1" x14ac:dyDescent="0.25">
      <c r="A675" s="378">
        <f>'2 SERVICES'!A685</f>
        <v>0</v>
      </c>
      <c r="B675" s="379">
        <f>'2 SERVICES'!B685</f>
        <v>0</v>
      </c>
      <c r="C675" s="388"/>
      <c r="D675" s="389"/>
      <c r="E675" s="394"/>
      <c r="F675" s="390">
        <f>'2 SERVICES'!C685</f>
        <v>0</v>
      </c>
      <c r="G675" s="391">
        <f>'2 SERVICES'!D685</f>
        <v>0</v>
      </c>
      <c r="H675" s="391">
        <f>'2 SERVICES'!E685</f>
        <v>0</v>
      </c>
      <c r="I675" s="391">
        <f>'2 SERVICES'!F685</f>
        <v>0</v>
      </c>
      <c r="J675" s="392">
        <f>'2 SERVICES'!G685</f>
        <v>0</v>
      </c>
      <c r="K675" s="432" t="str">
        <f t="shared" si="10"/>
        <v>No</v>
      </c>
    </row>
    <row r="676" spans="1:11" ht="15" customHeight="1" x14ac:dyDescent="0.25">
      <c r="A676" s="378">
        <f>'2 SERVICES'!A686</f>
        <v>0</v>
      </c>
      <c r="B676" s="379">
        <f>'2 SERVICES'!B686</f>
        <v>0</v>
      </c>
      <c r="C676" s="388"/>
      <c r="D676" s="389"/>
      <c r="E676" s="394"/>
      <c r="F676" s="390">
        <f>'2 SERVICES'!C686</f>
        <v>0</v>
      </c>
      <c r="G676" s="391">
        <f>'2 SERVICES'!D686</f>
        <v>0</v>
      </c>
      <c r="H676" s="391">
        <f>'2 SERVICES'!E686</f>
        <v>0</v>
      </c>
      <c r="I676" s="391">
        <f>'2 SERVICES'!F686</f>
        <v>0</v>
      </c>
      <c r="J676" s="392">
        <f>'2 SERVICES'!G686</f>
        <v>0</v>
      </c>
      <c r="K676" s="432" t="str">
        <f t="shared" si="10"/>
        <v>No</v>
      </c>
    </row>
    <row r="677" spans="1:11" ht="15" customHeight="1" x14ac:dyDescent="0.25">
      <c r="A677" s="378">
        <f>'2 SERVICES'!A687</f>
        <v>0</v>
      </c>
      <c r="B677" s="379">
        <f>'2 SERVICES'!B687</f>
        <v>0</v>
      </c>
      <c r="C677" s="388"/>
      <c r="D677" s="389"/>
      <c r="E677" s="394"/>
      <c r="F677" s="390">
        <f>'2 SERVICES'!C687</f>
        <v>0</v>
      </c>
      <c r="G677" s="391">
        <f>'2 SERVICES'!D687</f>
        <v>0</v>
      </c>
      <c r="H677" s="391">
        <f>'2 SERVICES'!E687</f>
        <v>0</v>
      </c>
      <c r="I677" s="391">
        <f>'2 SERVICES'!F687</f>
        <v>0</v>
      </c>
      <c r="J677" s="392">
        <f>'2 SERVICES'!G687</f>
        <v>0</v>
      </c>
      <c r="K677" s="432" t="str">
        <f t="shared" si="10"/>
        <v>No</v>
      </c>
    </row>
    <row r="678" spans="1:11" ht="15" customHeight="1" x14ac:dyDescent="0.25">
      <c r="A678" s="378">
        <f>'2 SERVICES'!A688</f>
        <v>0</v>
      </c>
      <c r="B678" s="379">
        <f>'2 SERVICES'!B688</f>
        <v>0</v>
      </c>
      <c r="C678" s="388"/>
      <c r="D678" s="389"/>
      <c r="E678" s="394"/>
      <c r="F678" s="390">
        <f>'2 SERVICES'!C688</f>
        <v>0</v>
      </c>
      <c r="G678" s="391">
        <f>'2 SERVICES'!D688</f>
        <v>0</v>
      </c>
      <c r="H678" s="391">
        <f>'2 SERVICES'!E688</f>
        <v>0</v>
      </c>
      <c r="I678" s="391">
        <f>'2 SERVICES'!F688</f>
        <v>0</v>
      </c>
      <c r="J678" s="392">
        <f>'2 SERVICES'!G688</f>
        <v>0</v>
      </c>
      <c r="K678" s="432" t="str">
        <f t="shared" si="10"/>
        <v>No</v>
      </c>
    </row>
    <row r="679" spans="1:11" ht="15" customHeight="1" x14ac:dyDescent="0.25">
      <c r="A679" s="378">
        <f>'2 SERVICES'!A689</f>
        <v>0</v>
      </c>
      <c r="B679" s="379">
        <f>'2 SERVICES'!B689</f>
        <v>0</v>
      </c>
      <c r="C679" s="388"/>
      <c r="D679" s="389"/>
      <c r="E679" s="394"/>
      <c r="F679" s="390">
        <f>'2 SERVICES'!C689</f>
        <v>0</v>
      </c>
      <c r="G679" s="391">
        <f>'2 SERVICES'!D689</f>
        <v>0</v>
      </c>
      <c r="H679" s="391">
        <f>'2 SERVICES'!E689</f>
        <v>0</v>
      </c>
      <c r="I679" s="391">
        <f>'2 SERVICES'!F689</f>
        <v>0</v>
      </c>
      <c r="J679" s="392">
        <f>'2 SERVICES'!G689</f>
        <v>0</v>
      </c>
      <c r="K679" s="432" t="str">
        <f t="shared" si="10"/>
        <v>No</v>
      </c>
    </row>
    <row r="680" spans="1:11" ht="15" customHeight="1" x14ac:dyDescent="0.25">
      <c r="A680" s="378">
        <f>'2 SERVICES'!A690</f>
        <v>0</v>
      </c>
      <c r="B680" s="379">
        <f>'2 SERVICES'!B690</f>
        <v>0</v>
      </c>
      <c r="C680" s="388"/>
      <c r="D680" s="389"/>
      <c r="E680" s="394"/>
      <c r="F680" s="390">
        <f>'2 SERVICES'!C690</f>
        <v>0</v>
      </c>
      <c r="G680" s="391">
        <f>'2 SERVICES'!D690</f>
        <v>0</v>
      </c>
      <c r="H680" s="391">
        <f>'2 SERVICES'!E690</f>
        <v>0</v>
      </c>
      <c r="I680" s="391">
        <f>'2 SERVICES'!F690</f>
        <v>0</v>
      </c>
      <c r="J680" s="392">
        <f>'2 SERVICES'!G690</f>
        <v>0</v>
      </c>
      <c r="K680" s="432" t="str">
        <f t="shared" si="10"/>
        <v>No</v>
      </c>
    </row>
    <row r="681" spans="1:11" ht="15" customHeight="1" x14ac:dyDescent="0.25">
      <c r="A681" s="378">
        <f>'2 SERVICES'!A691</f>
        <v>0</v>
      </c>
      <c r="B681" s="379">
        <f>'2 SERVICES'!B691</f>
        <v>0</v>
      </c>
      <c r="C681" s="388"/>
      <c r="D681" s="389"/>
      <c r="E681" s="394"/>
      <c r="F681" s="390">
        <f>'2 SERVICES'!C691</f>
        <v>0</v>
      </c>
      <c r="G681" s="391">
        <f>'2 SERVICES'!D691</f>
        <v>0</v>
      </c>
      <c r="H681" s="391">
        <f>'2 SERVICES'!E691</f>
        <v>0</v>
      </c>
      <c r="I681" s="391">
        <f>'2 SERVICES'!F691</f>
        <v>0</v>
      </c>
      <c r="J681" s="392">
        <f>'2 SERVICES'!G691</f>
        <v>0</v>
      </c>
      <c r="K681" s="432" t="str">
        <f t="shared" si="10"/>
        <v>No</v>
      </c>
    </row>
    <row r="682" spans="1:11" ht="15" customHeight="1" x14ac:dyDescent="0.25">
      <c r="A682" s="378">
        <f>'2 SERVICES'!A692</f>
        <v>0</v>
      </c>
      <c r="B682" s="379">
        <f>'2 SERVICES'!B692</f>
        <v>0</v>
      </c>
      <c r="C682" s="388"/>
      <c r="D682" s="389"/>
      <c r="E682" s="394"/>
      <c r="F682" s="390">
        <f>'2 SERVICES'!C692</f>
        <v>0</v>
      </c>
      <c r="G682" s="391">
        <f>'2 SERVICES'!D692</f>
        <v>0</v>
      </c>
      <c r="H682" s="391">
        <f>'2 SERVICES'!E692</f>
        <v>0</v>
      </c>
      <c r="I682" s="391">
        <f>'2 SERVICES'!F692</f>
        <v>0</v>
      </c>
      <c r="J682" s="392">
        <f>'2 SERVICES'!G692</f>
        <v>0</v>
      </c>
      <c r="K682" s="432" t="str">
        <f t="shared" si="10"/>
        <v>No</v>
      </c>
    </row>
    <row r="683" spans="1:11" ht="15" customHeight="1" x14ac:dyDescent="0.25">
      <c r="A683" s="378">
        <f>'2 SERVICES'!A693</f>
        <v>0</v>
      </c>
      <c r="B683" s="379">
        <f>'2 SERVICES'!B693</f>
        <v>0</v>
      </c>
      <c r="C683" s="388"/>
      <c r="D683" s="389"/>
      <c r="E683" s="394"/>
      <c r="F683" s="390">
        <f>'2 SERVICES'!C693</f>
        <v>0</v>
      </c>
      <c r="G683" s="391">
        <f>'2 SERVICES'!D693</f>
        <v>0</v>
      </c>
      <c r="H683" s="391">
        <f>'2 SERVICES'!E693</f>
        <v>0</v>
      </c>
      <c r="I683" s="391">
        <f>'2 SERVICES'!F693</f>
        <v>0</v>
      </c>
      <c r="J683" s="392">
        <f>'2 SERVICES'!G693</f>
        <v>0</v>
      </c>
      <c r="K683" s="432" t="str">
        <f t="shared" si="10"/>
        <v>No</v>
      </c>
    </row>
    <row r="684" spans="1:11" ht="15" customHeight="1" x14ac:dyDescent="0.25">
      <c r="A684" s="378">
        <f>'2 SERVICES'!A694</f>
        <v>0</v>
      </c>
      <c r="B684" s="379">
        <f>'2 SERVICES'!B694</f>
        <v>0</v>
      </c>
      <c r="C684" s="388"/>
      <c r="D684" s="389"/>
      <c r="E684" s="394"/>
      <c r="F684" s="390">
        <f>'2 SERVICES'!C694</f>
        <v>0</v>
      </c>
      <c r="G684" s="391">
        <f>'2 SERVICES'!D694</f>
        <v>0</v>
      </c>
      <c r="H684" s="391">
        <f>'2 SERVICES'!E694</f>
        <v>0</v>
      </c>
      <c r="I684" s="391">
        <f>'2 SERVICES'!F694</f>
        <v>0</v>
      </c>
      <c r="J684" s="392">
        <f>'2 SERVICES'!G694</f>
        <v>0</v>
      </c>
      <c r="K684" s="432" t="str">
        <f t="shared" si="10"/>
        <v>No</v>
      </c>
    </row>
    <row r="685" spans="1:11" ht="15" customHeight="1" x14ac:dyDescent="0.25">
      <c r="A685" s="378">
        <f>'2 SERVICES'!A695</f>
        <v>0</v>
      </c>
      <c r="B685" s="379">
        <f>'2 SERVICES'!B695</f>
        <v>0</v>
      </c>
      <c r="C685" s="388"/>
      <c r="D685" s="389"/>
      <c r="E685" s="394"/>
      <c r="F685" s="390">
        <f>'2 SERVICES'!C695</f>
        <v>0</v>
      </c>
      <c r="G685" s="391">
        <f>'2 SERVICES'!D695</f>
        <v>0</v>
      </c>
      <c r="H685" s="391">
        <f>'2 SERVICES'!E695</f>
        <v>0</v>
      </c>
      <c r="I685" s="391">
        <f>'2 SERVICES'!F695</f>
        <v>0</v>
      </c>
      <c r="J685" s="392">
        <f>'2 SERVICES'!G695</f>
        <v>0</v>
      </c>
      <c r="K685" s="432" t="str">
        <f t="shared" si="10"/>
        <v>No</v>
      </c>
    </row>
    <row r="686" spans="1:11" ht="15" customHeight="1" x14ac:dyDescent="0.25">
      <c r="A686" s="378">
        <f>'2 SERVICES'!A696</f>
        <v>0</v>
      </c>
      <c r="B686" s="379">
        <f>'2 SERVICES'!B696</f>
        <v>0</v>
      </c>
      <c r="C686" s="388"/>
      <c r="D686" s="389"/>
      <c r="E686" s="394"/>
      <c r="F686" s="390">
        <f>'2 SERVICES'!C696</f>
        <v>0</v>
      </c>
      <c r="G686" s="391">
        <f>'2 SERVICES'!D696</f>
        <v>0</v>
      </c>
      <c r="H686" s="391">
        <f>'2 SERVICES'!E696</f>
        <v>0</v>
      </c>
      <c r="I686" s="391">
        <f>'2 SERVICES'!F696</f>
        <v>0</v>
      </c>
      <c r="J686" s="392">
        <f>'2 SERVICES'!G696</f>
        <v>0</v>
      </c>
      <c r="K686" s="432" t="str">
        <f t="shared" si="10"/>
        <v>No</v>
      </c>
    </row>
    <row r="687" spans="1:11" ht="15" customHeight="1" x14ac:dyDescent="0.25">
      <c r="A687" s="378">
        <f>'2 SERVICES'!A697</f>
        <v>0</v>
      </c>
      <c r="B687" s="379">
        <f>'2 SERVICES'!B697</f>
        <v>0</v>
      </c>
      <c r="C687" s="388"/>
      <c r="D687" s="389"/>
      <c r="E687" s="394"/>
      <c r="F687" s="390">
        <f>'2 SERVICES'!C697</f>
        <v>0</v>
      </c>
      <c r="G687" s="391">
        <f>'2 SERVICES'!D697</f>
        <v>0</v>
      </c>
      <c r="H687" s="391">
        <f>'2 SERVICES'!E697</f>
        <v>0</v>
      </c>
      <c r="I687" s="391">
        <f>'2 SERVICES'!F697</f>
        <v>0</v>
      </c>
      <c r="J687" s="392">
        <f>'2 SERVICES'!G697</f>
        <v>0</v>
      </c>
      <c r="K687" s="432" t="str">
        <f t="shared" si="10"/>
        <v>No</v>
      </c>
    </row>
    <row r="688" spans="1:11" ht="15" customHeight="1" x14ac:dyDescent="0.25">
      <c r="A688" s="378">
        <f>'2 SERVICES'!A698</f>
        <v>0</v>
      </c>
      <c r="B688" s="379">
        <f>'2 SERVICES'!B698</f>
        <v>0</v>
      </c>
      <c r="C688" s="388"/>
      <c r="D688" s="389"/>
      <c r="E688" s="394"/>
      <c r="F688" s="390">
        <f>'2 SERVICES'!C698</f>
        <v>0</v>
      </c>
      <c r="G688" s="391">
        <f>'2 SERVICES'!D698</f>
        <v>0</v>
      </c>
      <c r="H688" s="391">
        <f>'2 SERVICES'!E698</f>
        <v>0</v>
      </c>
      <c r="I688" s="391">
        <f>'2 SERVICES'!F698</f>
        <v>0</v>
      </c>
      <c r="J688" s="392">
        <f>'2 SERVICES'!G698</f>
        <v>0</v>
      </c>
      <c r="K688" s="432" t="str">
        <f t="shared" si="10"/>
        <v>No</v>
      </c>
    </row>
    <row r="689" spans="1:11" ht="15" customHeight="1" x14ac:dyDescent="0.25">
      <c r="A689" s="378">
        <f>'2 SERVICES'!A699</f>
        <v>0</v>
      </c>
      <c r="B689" s="379">
        <f>'2 SERVICES'!B699</f>
        <v>0</v>
      </c>
      <c r="C689" s="388"/>
      <c r="D689" s="389"/>
      <c r="E689" s="394"/>
      <c r="F689" s="390">
        <f>'2 SERVICES'!C699</f>
        <v>0</v>
      </c>
      <c r="G689" s="391">
        <f>'2 SERVICES'!D699</f>
        <v>0</v>
      </c>
      <c r="H689" s="391">
        <f>'2 SERVICES'!E699</f>
        <v>0</v>
      </c>
      <c r="I689" s="391">
        <f>'2 SERVICES'!F699</f>
        <v>0</v>
      </c>
      <c r="J689" s="392">
        <f>'2 SERVICES'!G699</f>
        <v>0</v>
      </c>
      <c r="K689" s="432" t="str">
        <f t="shared" si="10"/>
        <v>No</v>
      </c>
    </row>
    <row r="690" spans="1:11" ht="15" customHeight="1" x14ac:dyDescent="0.25">
      <c r="A690" s="378">
        <f>'2 SERVICES'!A700</f>
        <v>0</v>
      </c>
      <c r="B690" s="379">
        <f>'2 SERVICES'!B700</f>
        <v>0</v>
      </c>
      <c r="C690" s="388"/>
      <c r="D690" s="389"/>
      <c r="E690" s="394"/>
      <c r="F690" s="390">
        <f>'2 SERVICES'!C700</f>
        <v>0</v>
      </c>
      <c r="G690" s="391">
        <f>'2 SERVICES'!D700</f>
        <v>0</v>
      </c>
      <c r="H690" s="391">
        <f>'2 SERVICES'!E700</f>
        <v>0</v>
      </c>
      <c r="I690" s="391">
        <f>'2 SERVICES'!F700</f>
        <v>0</v>
      </c>
      <c r="J690" s="392">
        <f>'2 SERVICES'!G700</f>
        <v>0</v>
      </c>
      <c r="K690" s="432" t="str">
        <f t="shared" si="10"/>
        <v>No</v>
      </c>
    </row>
    <row r="691" spans="1:11" ht="15" customHeight="1" x14ac:dyDescent="0.25">
      <c r="A691" s="378">
        <f>'2 SERVICES'!A701</f>
        <v>0</v>
      </c>
      <c r="B691" s="379">
        <f>'2 SERVICES'!B701</f>
        <v>0</v>
      </c>
      <c r="C691" s="388"/>
      <c r="D691" s="389"/>
      <c r="E691" s="394"/>
      <c r="F691" s="390">
        <f>'2 SERVICES'!C701</f>
        <v>0</v>
      </c>
      <c r="G691" s="391">
        <f>'2 SERVICES'!D701</f>
        <v>0</v>
      </c>
      <c r="H691" s="391">
        <f>'2 SERVICES'!E701</f>
        <v>0</v>
      </c>
      <c r="I691" s="391">
        <f>'2 SERVICES'!F701</f>
        <v>0</v>
      </c>
      <c r="J691" s="392">
        <f>'2 SERVICES'!G701</f>
        <v>0</v>
      </c>
      <c r="K691" s="432" t="str">
        <f t="shared" si="10"/>
        <v>No</v>
      </c>
    </row>
    <row r="692" spans="1:11" ht="15" customHeight="1" x14ac:dyDescent="0.25">
      <c r="A692" s="378">
        <f>'2 SERVICES'!A702</f>
        <v>0</v>
      </c>
      <c r="B692" s="379">
        <f>'2 SERVICES'!B702</f>
        <v>0</v>
      </c>
      <c r="C692" s="388"/>
      <c r="D692" s="389"/>
      <c r="E692" s="394"/>
      <c r="F692" s="390">
        <f>'2 SERVICES'!C702</f>
        <v>0</v>
      </c>
      <c r="G692" s="391">
        <f>'2 SERVICES'!D702</f>
        <v>0</v>
      </c>
      <c r="H692" s="391">
        <f>'2 SERVICES'!E702</f>
        <v>0</v>
      </c>
      <c r="I692" s="391">
        <f>'2 SERVICES'!F702</f>
        <v>0</v>
      </c>
      <c r="J692" s="392">
        <f>'2 SERVICES'!G702</f>
        <v>0</v>
      </c>
      <c r="K692" s="432" t="str">
        <f t="shared" si="10"/>
        <v>No</v>
      </c>
    </row>
    <row r="693" spans="1:11" ht="15" customHeight="1" x14ac:dyDescent="0.25">
      <c r="A693" s="378">
        <f>'2 SERVICES'!A703</f>
        <v>0</v>
      </c>
      <c r="B693" s="379">
        <f>'2 SERVICES'!B703</f>
        <v>0</v>
      </c>
      <c r="C693" s="388"/>
      <c r="D693" s="389"/>
      <c r="E693" s="394"/>
      <c r="F693" s="390">
        <f>'2 SERVICES'!C703</f>
        <v>0</v>
      </c>
      <c r="G693" s="391">
        <f>'2 SERVICES'!D703</f>
        <v>0</v>
      </c>
      <c r="H693" s="391">
        <f>'2 SERVICES'!E703</f>
        <v>0</v>
      </c>
      <c r="I693" s="391">
        <f>'2 SERVICES'!F703</f>
        <v>0</v>
      </c>
      <c r="J693" s="392">
        <f>'2 SERVICES'!G703</f>
        <v>0</v>
      </c>
      <c r="K693" s="432" t="str">
        <f t="shared" si="10"/>
        <v>No</v>
      </c>
    </row>
    <row r="694" spans="1:11" ht="15" customHeight="1" x14ac:dyDescent="0.25">
      <c r="A694" s="378">
        <f>'2 SERVICES'!A704</f>
        <v>0</v>
      </c>
      <c r="B694" s="379">
        <f>'2 SERVICES'!B704</f>
        <v>0</v>
      </c>
      <c r="C694" s="388"/>
      <c r="D694" s="389"/>
      <c r="E694" s="394"/>
      <c r="F694" s="390">
        <f>'2 SERVICES'!C704</f>
        <v>0</v>
      </c>
      <c r="G694" s="391">
        <f>'2 SERVICES'!D704</f>
        <v>0</v>
      </c>
      <c r="H694" s="391">
        <f>'2 SERVICES'!E704</f>
        <v>0</v>
      </c>
      <c r="I694" s="391">
        <f>'2 SERVICES'!F704</f>
        <v>0</v>
      </c>
      <c r="J694" s="392">
        <f>'2 SERVICES'!G704</f>
        <v>0</v>
      </c>
      <c r="K694" s="432" t="str">
        <f t="shared" si="10"/>
        <v>No</v>
      </c>
    </row>
    <row r="695" spans="1:11" ht="15" customHeight="1" x14ac:dyDescent="0.25">
      <c r="A695" s="378">
        <f>'2 SERVICES'!A705</f>
        <v>0</v>
      </c>
      <c r="B695" s="379">
        <f>'2 SERVICES'!B705</f>
        <v>0</v>
      </c>
      <c r="C695" s="388"/>
      <c r="D695" s="389"/>
      <c r="E695" s="394"/>
      <c r="F695" s="390">
        <f>'2 SERVICES'!C705</f>
        <v>0</v>
      </c>
      <c r="G695" s="391">
        <f>'2 SERVICES'!D705</f>
        <v>0</v>
      </c>
      <c r="H695" s="391">
        <f>'2 SERVICES'!E705</f>
        <v>0</v>
      </c>
      <c r="I695" s="391">
        <f>'2 SERVICES'!F705</f>
        <v>0</v>
      </c>
      <c r="J695" s="392">
        <f>'2 SERVICES'!G705</f>
        <v>0</v>
      </c>
      <c r="K695" s="432" t="str">
        <f t="shared" si="10"/>
        <v>No</v>
      </c>
    </row>
    <row r="696" spans="1:11" ht="15" customHeight="1" x14ac:dyDescent="0.25">
      <c r="A696" s="378">
        <f>'2 SERVICES'!A706</f>
        <v>0</v>
      </c>
      <c r="B696" s="379">
        <f>'2 SERVICES'!B706</f>
        <v>0</v>
      </c>
      <c r="C696" s="388"/>
      <c r="D696" s="389"/>
      <c r="E696" s="394"/>
      <c r="F696" s="390">
        <f>'2 SERVICES'!C706</f>
        <v>0</v>
      </c>
      <c r="G696" s="391">
        <f>'2 SERVICES'!D706</f>
        <v>0</v>
      </c>
      <c r="H696" s="391">
        <f>'2 SERVICES'!E706</f>
        <v>0</v>
      </c>
      <c r="I696" s="391">
        <f>'2 SERVICES'!F706</f>
        <v>0</v>
      </c>
      <c r="J696" s="392">
        <f>'2 SERVICES'!G706</f>
        <v>0</v>
      </c>
      <c r="K696" s="432" t="str">
        <f t="shared" si="10"/>
        <v>No</v>
      </c>
    </row>
    <row r="697" spans="1:11" ht="15" customHeight="1" x14ac:dyDescent="0.25">
      <c r="A697" s="378">
        <f>'2 SERVICES'!A707</f>
        <v>0</v>
      </c>
      <c r="B697" s="379">
        <f>'2 SERVICES'!B707</f>
        <v>0</v>
      </c>
      <c r="C697" s="388"/>
      <c r="D697" s="389"/>
      <c r="E697" s="394"/>
      <c r="F697" s="390">
        <f>'2 SERVICES'!C707</f>
        <v>0</v>
      </c>
      <c r="G697" s="391">
        <f>'2 SERVICES'!D707</f>
        <v>0</v>
      </c>
      <c r="H697" s="391">
        <f>'2 SERVICES'!E707</f>
        <v>0</v>
      </c>
      <c r="I697" s="391">
        <f>'2 SERVICES'!F707</f>
        <v>0</v>
      </c>
      <c r="J697" s="392">
        <f>'2 SERVICES'!G707</f>
        <v>0</v>
      </c>
      <c r="K697" s="432" t="str">
        <f t="shared" si="10"/>
        <v>No</v>
      </c>
    </row>
    <row r="698" spans="1:11" ht="15" customHeight="1" x14ac:dyDescent="0.25">
      <c r="A698" s="378">
        <f>'2 SERVICES'!A708</f>
        <v>0</v>
      </c>
      <c r="B698" s="379">
        <f>'2 SERVICES'!B708</f>
        <v>0</v>
      </c>
      <c r="C698" s="388"/>
      <c r="D698" s="389"/>
      <c r="E698" s="394"/>
      <c r="F698" s="390">
        <f>'2 SERVICES'!C708</f>
        <v>0</v>
      </c>
      <c r="G698" s="391">
        <f>'2 SERVICES'!D708</f>
        <v>0</v>
      </c>
      <c r="H698" s="391">
        <f>'2 SERVICES'!E708</f>
        <v>0</v>
      </c>
      <c r="I698" s="391">
        <f>'2 SERVICES'!F708</f>
        <v>0</v>
      </c>
      <c r="J698" s="392">
        <f>'2 SERVICES'!G708</f>
        <v>0</v>
      </c>
      <c r="K698" s="432" t="str">
        <f t="shared" si="10"/>
        <v>No</v>
      </c>
    </row>
    <row r="699" spans="1:11" ht="15" customHeight="1" x14ac:dyDescent="0.25">
      <c r="A699" s="378">
        <f>'2 SERVICES'!A709</f>
        <v>0</v>
      </c>
      <c r="B699" s="379">
        <f>'2 SERVICES'!B709</f>
        <v>0</v>
      </c>
      <c r="C699" s="388"/>
      <c r="D699" s="389"/>
      <c r="E699" s="394"/>
      <c r="F699" s="390">
        <f>'2 SERVICES'!C709</f>
        <v>0</v>
      </c>
      <c r="G699" s="391">
        <f>'2 SERVICES'!D709</f>
        <v>0</v>
      </c>
      <c r="H699" s="391">
        <f>'2 SERVICES'!E709</f>
        <v>0</v>
      </c>
      <c r="I699" s="391">
        <f>'2 SERVICES'!F709</f>
        <v>0</v>
      </c>
      <c r="J699" s="392">
        <f>'2 SERVICES'!G709</f>
        <v>0</v>
      </c>
      <c r="K699" s="432" t="str">
        <f t="shared" si="10"/>
        <v>No</v>
      </c>
    </row>
    <row r="700" spans="1:11" ht="15" customHeight="1" x14ac:dyDescent="0.25">
      <c r="A700" s="378">
        <f>'2 SERVICES'!A710</f>
        <v>0</v>
      </c>
      <c r="B700" s="379">
        <f>'2 SERVICES'!B710</f>
        <v>0</v>
      </c>
      <c r="C700" s="388"/>
      <c r="D700" s="389"/>
      <c r="E700" s="394"/>
      <c r="F700" s="390">
        <f>'2 SERVICES'!C710</f>
        <v>0</v>
      </c>
      <c r="G700" s="391">
        <f>'2 SERVICES'!D710</f>
        <v>0</v>
      </c>
      <c r="H700" s="391">
        <f>'2 SERVICES'!E710</f>
        <v>0</v>
      </c>
      <c r="I700" s="391">
        <f>'2 SERVICES'!F710</f>
        <v>0</v>
      </c>
      <c r="J700" s="392">
        <f>'2 SERVICES'!G710</f>
        <v>0</v>
      </c>
      <c r="K700" s="432" t="str">
        <f t="shared" si="10"/>
        <v>No</v>
      </c>
    </row>
    <row r="701" spans="1:11" ht="15" customHeight="1" x14ac:dyDescent="0.25">
      <c r="A701" s="378">
        <f>'2 SERVICES'!A711</f>
        <v>0</v>
      </c>
      <c r="B701" s="379">
        <f>'2 SERVICES'!B711</f>
        <v>0</v>
      </c>
      <c r="C701" s="388"/>
      <c r="D701" s="389"/>
      <c r="E701" s="394"/>
      <c r="F701" s="390">
        <f>'2 SERVICES'!C711</f>
        <v>0</v>
      </c>
      <c r="G701" s="391">
        <f>'2 SERVICES'!D711</f>
        <v>0</v>
      </c>
      <c r="H701" s="391">
        <f>'2 SERVICES'!E711</f>
        <v>0</v>
      </c>
      <c r="I701" s="391">
        <f>'2 SERVICES'!F711</f>
        <v>0</v>
      </c>
      <c r="J701" s="392">
        <f>'2 SERVICES'!G711</f>
        <v>0</v>
      </c>
      <c r="K701" s="432" t="str">
        <f t="shared" si="10"/>
        <v>No</v>
      </c>
    </row>
    <row r="702" spans="1:11" ht="15" customHeight="1" x14ac:dyDescent="0.25">
      <c r="A702" s="378">
        <f>'2 SERVICES'!A712</f>
        <v>0</v>
      </c>
      <c r="B702" s="379">
        <f>'2 SERVICES'!B712</f>
        <v>0</v>
      </c>
      <c r="C702" s="388"/>
      <c r="D702" s="389"/>
      <c r="E702" s="394"/>
      <c r="F702" s="390">
        <f>'2 SERVICES'!C712</f>
        <v>0</v>
      </c>
      <c r="G702" s="391">
        <f>'2 SERVICES'!D712</f>
        <v>0</v>
      </c>
      <c r="H702" s="391">
        <f>'2 SERVICES'!E712</f>
        <v>0</v>
      </c>
      <c r="I702" s="391">
        <f>'2 SERVICES'!F712</f>
        <v>0</v>
      </c>
      <c r="J702" s="392">
        <f>'2 SERVICES'!G712</f>
        <v>0</v>
      </c>
      <c r="K702" s="432" t="str">
        <f t="shared" si="10"/>
        <v>No</v>
      </c>
    </row>
    <row r="703" spans="1:11" ht="15" customHeight="1" x14ac:dyDescent="0.25">
      <c r="A703" s="378">
        <f>'2 SERVICES'!A713</f>
        <v>0</v>
      </c>
      <c r="B703" s="379">
        <f>'2 SERVICES'!B713</f>
        <v>0</v>
      </c>
      <c r="C703" s="388"/>
      <c r="D703" s="389"/>
      <c r="E703" s="394"/>
      <c r="F703" s="390">
        <f>'2 SERVICES'!C713</f>
        <v>0</v>
      </c>
      <c r="G703" s="391">
        <f>'2 SERVICES'!D713</f>
        <v>0</v>
      </c>
      <c r="H703" s="391">
        <f>'2 SERVICES'!E713</f>
        <v>0</v>
      </c>
      <c r="I703" s="391">
        <f>'2 SERVICES'!F713</f>
        <v>0</v>
      </c>
      <c r="J703" s="392">
        <f>'2 SERVICES'!G713</f>
        <v>0</v>
      </c>
      <c r="K703" s="432" t="str">
        <f t="shared" si="10"/>
        <v>No</v>
      </c>
    </row>
    <row r="704" spans="1:11" ht="15" customHeight="1" x14ac:dyDescent="0.25">
      <c r="A704" s="378">
        <f>'2 SERVICES'!A714</f>
        <v>0</v>
      </c>
      <c r="B704" s="379">
        <f>'2 SERVICES'!B714</f>
        <v>0</v>
      </c>
      <c r="C704" s="388"/>
      <c r="D704" s="389"/>
      <c r="E704" s="394"/>
      <c r="F704" s="390">
        <f>'2 SERVICES'!C714</f>
        <v>0</v>
      </c>
      <c r="G704" s="391">
        <f>'2 SERVICES'!D714</f>
        <v>0</v>
      </c>
      <c r="H704" s="391">
        <f>'2 SERVICES'!E714</f>
        <v>0</v>
      </c>
      <c r="I704" s="391">
        <f>'2 SERVICES'!F714</f>
        <v>0</v>
      </c>
      <c r="J704" s="392">
        <f>'2 SERVICES'!G714</f>
        <v>0</v>
      </c>
      <c r="K704" s="432" t="str">
        <f t="shared" si="10"/>
        <v>No</v>
      </c>
    </row>
    <row r="705" spans="1:11" ht="15" customHeight="1" x14ac:dyDescent="0.25">
      <c r="A705" s="378">
        <f>'2 SERVICES'!A715</f>
        <v>0</v>
      </c>
      <c r="B705" s="379">
        <f>'2 SERVICES'!B715</f>
        <v>0</v>
      </c>
      <c r="C705" s="388"/>
      <c r="D705" s="389"/>
      <c r="E705" s="394"/>
      <c r="F705" s="390">
        <f>'2 SERVICES'!C715</f>
        <v>0</v>
      </c>
      <c r="G705" s="391">
        <f>'2 SERVICES'!D715</f>
        <v>0</v>
      </c>
      <c r="H705" s="391">
        <f>'2 SERVICES'!E715</f>
        <v>0</v>
      </c>
      <c r="I705" s="391">
        <f>'2 SERVICES'!F715</f>
        <v>0</v>
      </c>
      <c r="J705" s="392">
        <f>'2 SERVICES'!G715</f>
        <v>0</v>
      </c>
      <c r="K705" s="432" t="str">
        <f t="shared" si="10"/>
        <v>No</v>
      </c>
    </row>
    <row r="706" spans="1:11" ht="15" customHeight="1" x14ac:dyDescent="0.25">
      <c r="A706" s="378">
        <f>'2 SERVICES'!A716</f>
        <v>0</v>
      </c>
      <c r="B706" s="379">
        <f>'2 SERVICES'!B716</f>
        <v>0</v>
      </c>
      <c r="C706" s="388"/>
      <c r="D706" s="389"/>
      <c r="E706" s="394"/>
      <c r="F706" s="390">
        <f>'2 SERVICES'!C716</f>
        <v>0</v>
      </c>
      <c r="G706" s="391">
        <f>'2 SERVICES'!D716</f>
        <v>0</v>
      </c>
      <c r="H706" s="391">
        <f>'2 SERVICES'!E716</f>
        <v>0</v>
      </c>
      <c r="I706" s="391">
        <f>'2 SERVICES'!F716</f>
        <v>0</v>
      </c>
      <c r="J706" s="392">
        <f>'2 SERVICES'!G716</f>
        <v>0</v>
      </c>
      <c r="K706" s="432" t="str">
        <f t="shared" si="10"/>
        <v>No</v>
      </c>
    </row>
    <row r="707" spans="1:11" ht="15" customHeight="1" x14ac:dyDescent="0.25">
      <c r="A707" s="378">
        <f>'2 SERVICES'!A717</f>
        <v>0</v>
      </c>
      <c r="B707" s="379">
        <f>'2 SERVICES'!B717</f>
        <v>0</v>
      </c>
      <c r="C707" s="388"/>
      <c r="D707" s="389"/>
      <c r="E707" s="394"/>
      <c r="F707" s="390">
        <f>'2 SERVICES'!C717</f>
        <v>0</v>
      </c>
      <c r="G707" s="391">
        <f>'2 SERVICES'!D717</f>
        <v>0</v>
      </c>
      <c r="H707" s="391">
        <f>'2 SERVICES'!E717</f>
        <v>0</v>
      </c>
      <c r="I707" s="391">
        <f>'2 SERVICES'!F717</f>
        <v>0</v>
      </c>
      <c r="J707" s="392">
        <f>'2 SERVICES'!G717</f>
        <v>0</v>
      </c>
      <c r="K707" s="432" t="str">
        <f t="shared" si="10"/>
        <v>No</v>
      </c>
    </row>
    <row r="708" spans="1:11" ht="15" customHeight="1" x14ac:dyDescent="0.25">
      <c r="A708" s="378">
        <f>'2 SERVICES'!A718</f>
        <v>0</v>
      </c>
      <c r="B708" s="379">
        <f>'2 SERVICES'!B718</f>
        <v>0</v>
      </c>
      <c r="C708" s="388"/>
      <c r="D708" s="389"/>
      <c r="E708" s="394"/>
      <c r="F708" s="390">
        <f>'2 SERVICES'!C718</f>
        <v>0</v>
      </c>
      <c r="G708" s="391">
        <f>'2 SERVICES'!D718</f>
        <v>0</v>
      </c>
      <c r="H708" s="391">
        <f>'2 SERVICES'!E718</f>
        <v>0</v>
      </c>
      <c r="I708" s="391">
        <f>'2 SERVICES'!F718</f>
        <v>0</v>
      </c>
      <c r="J708" s="392">
        <f>'2 SERVICES'!G718</f>
        <v>0</v>
      </c>
      <c r="K708" s="432" t="str">
        <f t="shared" si="10"/>
        <v>No</v>
      </c>
    </row>
    <row r="709" spans="1:11" ht="15" customHeight="1" x14ac:dyDescent="0.25">
      <c r="A709" s="378">
        <f>'2 SERVICES'!A719</f>
        <v>0</v>
      </c>
      <c r="B709" s="379">
        <f>'2 SERVICES'!B719</f>
        <v>0</v>
      </c>
      <c r="C709" s="388"/>
      <c r="D709" s="389"/>
      <c r="E709" s="394"/>
      <c r="F709" s="390">
        <f>'2 SERVICES'!C719</f>
        <v>0</v>
      </c>
      <c r="G709" s="391">
        <f>'2 SERVICES'!D719</f>
        <v>0</v>
      </c>
      <c r="H709" s="391">
        <f>'2 SERVICES'!E719</f>
        <v>0</v>
      </c>
      <c r="I709" s="391">
        <f>'2 SERVICES'!F719</f>
        <v>0</v>
      </c>
      <c r="J709" s="392">
        <f>'2 SERVICES'!G719</f>
        <v>0</v>
      </c>
      <c r="K709" s="432" t="str">
        <f t="shared" si="10"/>
        <v>No</v>
      </c>
    </row>
    <row r="710" spans="1:11" ht="15" customHeight="1" x14ac:dyDescent="0.25">
      <c r="A710" s="378">
        <f>'2 SERVICES'!A720</f>
        <v>0</v>
      </c>
      <c r="B710" s="379">
        <f>'2 SERVICES'!B720</f>
        <v>0</v>
      </c>
      <c r="C710" s="388"/>
      <c r="D710" s="389"/>
      <c r="E710" s="394"/>
      <c r="F710" s="390">
        <f>'2 SERVICES'!C720</f>
        <v>0</v>
      </c>
      <c r="G710" s="391">
        <f>'2 SERVICES'!D720</f>
        <v>0</v>
      </c>
      <c r="H710" s="391">
        <f>'2 SERVICES'!E720</f>
        <v>0</v>
      </c>
      <c r="I710" s="391">
        <f>'2 SERVICES'!F720</f>
        <v>0</v>
      </c>
      <c r="J710" s="392">
        <f>'2 SERVICES'!G720</f>
        <v>0</v>
      </c>
      <c r="K710" s="432" t="str">
        <f t="shared" ref="K710:K773" si="11">IF(COUNTIF(F710:I710, "Yes") &gt; 1, "Yes", "No")</f>
        <v>No</v>
      </c>
    </row>
    <row r="711" spans="1:11" ht="15" customHeight="1" x14ac:dyDescent="0.25">
      <c r="A711" s="378">
        <f>'2 SERVICES'!A721</f>
        <v>0</v>
      </c>
      <c r="B711" s="379">
        <f>'2 SERVICES'!B721</f>
        <v>0</v>
      </c>
      <c r="C711" s="388"/>
      <c r="D711" s="389"/>
      <c r="E711" s="394"/>
      <c r="F711" s="390">
        <f>'2 SERVICES'!C721</f>
        <v>0</v>
      </c>
      <c r="G711" s="391">
        <f>'2 SERVICES'!D721</f>
        <v>0</v>
      </c>
      <c r="H711" s="391">
        <f>'2 SERVICES'!E721</f>
        <v>0</v>
      </c>
      <c r="I711" s="391">
        <f>'2 SERVICES'!F721</f>
        <v>0</v>
      </c>
      <c r="J711" s="392">
        <f>'2 SERVICES'!G721</f>
        <v>0</v>
      </c>
      <c r="K711" s="432" t="str">
        <f t="shared" si="11"/>
        <v>No</v>
      </c>
    </row>
    <row r="712" spans="1:11" ht="15" customHeight="1" x14ac:dyDescent="0.25">
      <c r="A712" s="378">
        <f>'2 SERVICES'!A722</f>
        <v>0</v>
      </c>
      <c r="B712" s="379">
        <f>'2 SERVICES'!B722</f>
        <v>0</v>
      </c>
      <c r="C712" s="388"/>
      <c r="D712" s="389"/>
      <c r="E712" s="394"/>
      <c r="F712" s="390">
        <f>'2 SERVICES'!C722</f>
        <v>0</v>
      </c>
      <c r="G712" s="391">
        <f>'2 SERVICES'!D722</f>
        <v>0</v>
      </c>
      <c r="H712" s="391">
        <f>'2 SERVICES'!E722</f>
        <v>0</v>
      </c>
      <c r="I712" s="391">
        <f>'2 SERVICES'!F722</f>
        <v>0</v>
      </c>
      <c r="J712" s="392">
        <f>'2 SERVICES'!G722</f>
        <v>0</v>
      </c>
      <c r="K712" s="432" t="str">
        <f t="shared" si="11"/>
        <v>No</v>
      </c>
    </row>
    <row r="713" spans="1:11" ht="15" customHeight="1" x14ac:dyDescent="0.25">
      <c r="A713" s="378">
        <f>'2 SERVICES'!A723</f>
        <v>0</v>
      </c>
      <c r="B713" s="379">
        <f>'2 SERVICES'!B723</f>
        <v>0</v>
      </c>
      <c r="C713" s="388"/>
      <c r="D713" s="389"/>
      <c r="E713" s="394"/>
      <c r="F713" s="390">
        <f>'2 SERVICES'!C723</f>
        <v>0</v>
      </c>
      <c r="G713" s="391">
        <f>'2 SERVICES'!D723</f>
        <v>0</v>
      </c>
      <c r="H713" s="391">
        <f>'2 SERVICES'!E723</f>
        <v>0</v>
      </c>
      <c r="I713" s="391">
        <f>'2 SERVICES'!F723</f>
        <v>0</v>
      </c>
      <c r="J713" s="392">
        <f>'2 SERVICES'!G723</f>
        <v>0</v>
      </c>
      <c r="K713" s="432" t="str">
        <f t="shared" si="11"/>
        <v>No</v>
      </c>
    </row>
    <row r="714" spans="1:11" ht="15" customHeight="1" x14ac:dyDescent="0.25">
      <c r="A714" s="378">
        <f>'2 SERVICES'!A724</f>
        <v>0</v>
      </c>
      <c r="B714" s="379">
        <f>'2 SERVICES'!B724</f>
        <v>0</v>
      </c>
      <c r="C714" s="388"/>
      <c r="D714" s="389"/>
      <c r="E714" s="394"/>
      <c r="F714" s="390">
        <f>'2 SERVICES'!C724</f>
        <v>0</v>
      </c>
      <c r="G714" s="391">
        <f>'2 SERVICES'!D724</f>
        <v>0</v>
      </c>
      <c r="H714" s="391">
        <f>'2 SERVICES'!E724</f>
        <v>0</v>
      </c>
      <c r="I714" s="391">
        <f>'2 SERVICES'!F724</f>
        <v>0</v>
      </c>
      <c r="J714" s="392">
        <f>'2 SERVICES'!G724</f>
        <v>0</v>
      </c>
      <c r="K714" s="432" t="str">
        <f t="shared" si="11"/>
        <v>No</v>
      </c>
    </row>
    <row r="715" spans="1:11" ht="15" customHeight="1" x14ac:dyDescent="0.25">
      <c r="A715" s="378">
        <f>'2 SERVICES'!A725</f>
        <v>0</v>
      </c>
      <c r="B715" s="379">
        <f>'2 SERVICES'!B725</f>
        <v>0</v>
      </c>
      <c r="C715" s="388"/>
      <c r="D715" s="389"/>
      <c r="E715" s="394"/>
      <c r="F715" s="390">
        <f>'2 SERVICES'!C725</f>
        <v>0</v>
      </c>
      <c r="G715" s="391">
        <f>'2 SERVICES'!D725</f>
        <v>0</v>
      </c>
      <c r="H715" s="391">
        <f>'2 SERVICES'!E725</f>
        <v>0</v>
      </c>
      <c r="I715" s="391">
        <f>'2 SERVICES'!F725</f>
        <v>0</v>
      </c>
      <c r="J715" s="392">
        <f>'2 SERVICES'!G725</f>
        <v>0</v>
      </c>
      <c r="K715" s="432" t="str">
        <f t="shared" si="11"/>
        <v>No</v>
      </c>
    </row>
    <row r="716" spans="1:11" ht="15" customHeight="1" x14ac:dyDescent="0.25">
      <c r="A716" s="378">
        <f>'2 SERVICES'!A726</f>
        <v>0</v>
      </c>
      <c r="B716" s="379">
        <f>'2 SERVICES'!B726</f>
        <v>0</v>
      </c>
      <c r="C716" s="388"/>
      <c r="D716" s="389"/>
      <c r="E716" s="394"/>
      <c r="F716" s="390">
        <f>'2 SERVICES'!C726</f>
        <v>0</v>
      </c>
      <c r="G716" s="391">
        <f>'2 SERVICES'!D726</f>
        <v>0</v>
      </c>
      <c r="H716" s="391">
        <f>'2 SERVICES'!E726</f>
        <v>0</v>
      </c>
      <c r="I716" s="391">
        <f>'2 SERVICES'!F726</f>
        <v>0</v>
      </c>
      <c r="J716" s="392">
        <f>'2 SERVICES'!G726</f>
        <v>0</v>
      </c>
      <c r="K716" s="432" t="str">
        <f t="shared" si="11"/>
        <v>No</v>
      </c>
    </row>
    <row r="717" spans="1:11" ht="15" customHeight="1" x14ac:dyDescent="0.25">
      <c r="A717" s="378">
        <f>'2 SERVICES'!A727</f>
        <v>0</v>
      </c>
      <c r="B717" s="379">
        <f>'2 SERVICES'!B727</f>
        <v>0</v>
      </c>
      <c r="C717" s="388"/>
      <c r="D717" s="389"/>
      <c r="E717" s="394"/>
      <c r="F717" s="390">
        <f>'2 SERVICES'!C727</f>
        <v>0</v>
      </c>
      <c r="G717" s="391">
        <f>'2 SERVICES'!D727</f>
        <v>0</v>
      </c>
      <c r="H717" s="391">
        <f>'2 SERVICES'!E727</f>
        <v>0</v>
      </c>
      <c r="I717" s="391">
        <f>'2 SERVICES'!F727</f>
        <v>0</v>
      </c>
      <c r="J717" s="392">
        <f>'2 SERVICES'!G727</f>
        <v>0</v>
      </c>
      <c r="K717" s="432" t="str">
        <f t="shared" si="11"/>
        <v>No</v>
      </c>
    </row>
    <row r="718" spans="1:11" ht="15" customHeight="1" x14ac:dyDescent="0.25">
      <c r="A718" s="378">
        <f>'2 SERVICES'!A728</f>
        <v>0</v>
      </c>
      <c r="B718" s="379">
        <f>'2 SERVICES'!B728</f>
        <v>0</v>
      </c>
      <c r="C718" s="388"/>
      <c r="D718" s="389"/>
      <c r="E718" s="394"/>
      <c r="F718" s="390">
        <f>'2 SERVICES'!C728</f>
        <v>0</v>
      </c>
      <c r="G718" s="391">
        <f>'2 SERVICES'!D728</f>
        <v>0</v>
      </c>
      <c r="H718" s="391">
        <f>'2 SERVICES'!E728</f>
        <v>0</v>
      </c>
      <c r="I718" s="391">
        <f>'2 SERVICES'!F728</f>
        <v>0</v>
      </c>
      <c r="J718" s="392">
        <f>'2 SERVICES'!G728</f>
        <v>0</v>
      </c>
      <c r="K718" s="432" t="str">
        <f t="shared" si="11"/>
        <v>No</v>
      </c>
    </row>
    <row r="719" spans="1:11" ht="15" customHeight="1" x14ac:dyDescent="0.25">
      <c r="A719" s="378">
        <f>'2 SERVICES'!A729</f>
        <v>0</v>
      </c>
      <c r="B719" s="379">
        <f>'2 SERVICES'!B729</f>
        <v>0</v>
      </c>
      <c r="C719" s="388"/>
      <c r="D719" s="389"/>
      <c r="E719" s="394"/>
      <c r="F719" s="390">
        <f>'2 SERVICES'!C729</f>
        <v>0</v>
      </c>
      <c r="G719" s="391">
        <f>'2 SERVICES'!D729</f>
        <v>0</v>
      </c>
      <c r="H719" s="391">
        <f>'2 SERVICES'!E729</f>
        <v>0</v>
      </c>
      <c r="I719" s="391">
        <f>'2 SERVICES'!F729</f>
        <v>0</v>
      </c>
      <c r="J719" s="392">
        <f>'2 SERVICES'!G729</f>
        <v>0</v>
      </c>
      <c r="K719" s="432" t="str">
        <f t="shared" si="11"/>
        <v>No</v>
      </c>
    </row>
    <row r="720" spans="1:11" ht="15" customHeight="1" x14ac:dyDescent="0.25">
      <c r="A720" s="378">
        <f>'2 SERVICES'!A730</f>
        <v>0</v>
      </c>
      <c r="B720" s="379">
        <f>'2 SERVICES'!B730</f>
        <v>0</v>
      </c>
      <c r="C720" s="388"/>
      <c r="D720" s="389"/>
      <c r="E720" s="394"/>
      <c r="F720" s="390">
        <f>'2 SERVICES'!C730</f>
        <v>0</v>
      </c>
      <c r="G720" s="391">
        <f>'2 SERVICES'!D730</f>
        <v>0</v>
      </c>
      <c r="H720" s="391">
        <f>'2 SERVICES'!E730</f>
        <v>0</v>
      </c>
      <c r="I720" s="391">
        <f>'2 SERVICES'!F730</f>
        <v>0</v>
      </c>
      <c r="J720" s="392">
        <f>'2 SERVICES'!G730</f>
        <v>0</v>
      </c>
      <c r="K720" s="432" t="str">
        <f t="shared" si="11"/>
        <v>No</v>
      </c>
    </row>
    <row r="721" spans="1:11" ht="15" customHeight="1" x14ac:dyDescent="0.25">
      <c r="A721" s="378">
        <f>'2 SERVICES'!A731</f>
        <v>0</v>
      </c>
      <c r="B721" s="379">
        <f>'2 SERVICES'!B731</f>
        <v>0</v>
      </c>
      <c r="C721" s="388"/>
      <c r="D721" s="389"/>
      <c r="E721" s="394"/>
      <c r="F721" s="390">
        <f>'2 SERVICES'!C731</f>
        <v>0</v>
      </c>
      <c r="G721" s="391">
        <f>'2 SERVICES'!D731</f>
        <v>0</v>
      </c>
      <c r="H721" s="391">
        <f>'2 SERVICES'!E731</f>
        <v>0</v>
      </c>
      <c r="I721" s="391">
        <f>'2 SERVICES'!F731</f>
        <v>0</v>
      </c>
      <c r="J721" s="392">
        <f>'2 SERVICES'!G731</f>
        <v>0</v>
      </c>
      <c r="K721" s="432" t="str">
        <f t="shared" si="11"/>
        <v>No</v>
      </c>
    </row>
    <row r="722" spans="1:11" ht="15" customHeight="1" x14ac:dyDescent="0.25">
      <c r="A722" s="378">
        <f>'2 SERVICES'!A732</f>
        <v>0</v>
      </c>
      <c r="B722" s="379">
        <f>'2 SERVICES'!B732</f>
        <v>0</v>
      </c>
      <c r="C722" s="388"/>
      <c r="D722" s="389"/>
      <c r="E722" s="394"/>
      <c r="F722" s="390">
        <f>'2 SERVICES'!C732</f>
        <v>0</v>
      </c>
      <c r="G722" s="391">
        <f>'2 SERVICES'!D732</f>
        <v>0</v>
      </c>
      <c r="H722" s="391">
        <f>'2 SERVICES'!E732</f>
        <v>0</v>
      </c>
      <c r="I722" s="391">
        <f>'2 SERVICES'!F732</f>
        <v>0</v>
      </c>
      <c r="J722" s="392">
        <f>'2 SERVICES'!G732</f>
        <v>0</v>
      </c>
      <c r="K722" s="432" t="str">
        <f t="shared" si="11"/>
        <v>No</v>
      </c>
    </row>
    <row r="723" spans="1:11" ht="15" customHeight="1" x14ac:dyDescent="0.25">
      <c r="A723" s="378">
        <f>'2 SERVICES'!A733</f>
        <v>0</v>
      </c>
      <c r="B723" s="379">
        <f>'2 SERVICES'!B733</f>
        <v>0</v>
      </c>
      <c r="C723" s="388"/>
      <c r="D723" s="389"/>
      <c r="E723" s="394"/>
      <c r="F723" s="390">
        <f>'2 SERVICES'!C733</f>
        <v>0</v>
      </c>
      <c r="G723" s="391">
        <f>'2 SERVICES'!D733</f>
        <v>0</v>
      </c>
      <c r="H723" s="391">
        <f>'2 SERVICES'!E733</f>
        <v>0</v>
      </c>
      <c r="I723" s="391">
        <f>'2 SERVICES'!F733</f>
        <v>0</v>
      </c>
      <c r="J723" s="392">
        <f>'2 SERVICES'!G733</f>
        <v>0</v>
      </c>
      <c r="K723" s="432" t="str">
        <f t="shared" si="11"/>
        <v>No</v>
      </c>
    </row>
    <row r="724" spans="1:11" ht="15" customHeight="1" x14ac:dyDescent="0.25">
      <c r="A724" s="378">
        <f>'2 SERVICES'!A734</f>
        <v>0</v>
      </c>
      <c r="B724" s="379">
        <f>'2 SERVICES'!B734</f>
        <v>0</v>
      </c>
      <c r="C724" s="388"/>
      <c r="D724" s="389"/>
      <c r="E724" s="394"/>
      <c r="F724" s="390">
        <f>'2 SERVICES'!C734</f>
        <v>0</v>
      </c>
      <c r="G724" s="391">
        <f>'2 SERVICES'!D734</f>
        <v>0</v>
      </c>
      <c r="H724" s="391">
        <f>'2 SERVICES'!E734</f>
        <v>0</v>
      </c>
      <c r="I724" s="391">
        <f>'2 SERVICES'!F734</f>
        <v>0</v>
      </c>
      <c r="J724" s="392">
        <f>'2 SERVICES'!G734</f>
        <v>0</v>
      </c>
      <c r="K724" s="432" t="str">
        <f t="shared" si="11"/>
        <v>No</v>
      </c>
    </row>
    <row r="725" spans="1:11" ht="15" customHeight="1" x14ac:dyDescent="0.25">
      <c r="A725" s="378">
        <f>'2 SERVICES'!A735</f>
        <v>0</v>
      </c>
      <c r="B725" s="379">
        <f>'2 SERVICES'!B735</f>
        <v>0</v>
      </c>
      <c r="C725" s="388"/>
      <c r="D725" s="389"/>
      <c r="E725" s="394"/>
      <c r="F725" s="390">
        <f>'2 SERVICES'!C735</f>
        <v>0</v>
      </c>
      <c r="G725" s="391">
        <f>'2 SERVICES'!D735</f>
        <v>0</v>
      </c>
      <c r="H725" s="391">
        <f>'2 SERVICES'!E735</f>
        <v>0</v>
      </c>
      <c r="I725" s="391">
        <f>'2 SERVICES'!F735</f>
        <v>0</v>
      </c>
      <c r="J725" s="392">
        <f>'2 SERVICES'!G735</f>
        <v>0</v>
      </c>
      <c r="K725" s="432" t="str">
        <f t="shared" si="11"/>
        <v>No</v>
      </c>
    </row>
    <row r="726" spans="1:11" ht="15" customHeight="1" x14ac:dyDescent="0.25">
      <c r="A726" s="378">
        <f>'2 SERVICES'!A736</f>
        <v>0</v>
      </c>
      <c r="B726" s="379">
        <f>'2 SERVICES'!B736</f>
        <v>0</v>
      </c>
      <c r="C726" s="388"/>
      <c r="D726" s="389"/>
      <c r="E726" s="394"/>
      <c r="F726" s="390">
        <f>'2 SERVICES'!C736</f>
        <v>0</v>
      </c>
      <c r="G726" s="391">
        <f>'2 SERVICES'!D736</f>
        <v>0</v>
      </c>
      <c r="H726" s="391">
        <f>'2 SERVICES'!E736</f>
        <v>0</v>
      </c>
      <c r="I726" s="391">
        <f>'2 SERVICES'!F736</f>
        <v>0</v>
      </c>
      <c r="J726" s="392">
        <f>'2 SERVICES'!G736</f>
        <v>0</v>
      </c>
      <c r="K726" s="432" t="str">
        <f t="shared" si="11"/>
        <v>No</v>
      </c>
    </row>
    <row r="727" spans="1:11" ht="15" customHeight="1" x14ac:dyDescent="0.25">
      <c r="A727" s="378">
        <f>'2 SERVICES'!A737</f>
        <v>0</v>
      </c>
      <c r="B727" s="379">
        <f>'2 SERVICES'!B737</f>
        <v>0</v>
      </c>
      <c r="C727" s="388"/>
      <c r="D727" s="389"/>
      <c r="E727" s="394"/>
      <c r="F727" s="390">
        <f>'2 SERVICES'!C737</f>
        <v>0</v>
      </c>
      <c r="G727" s="391">
        <f>'2 SERVICES'!D737</f>
        <v>0</v>
      </c>
      <c r="H727" s="391">
        <f>'2 SERVICES'!E737</f>
        <v>0</v>
      </c>
      <c r="I727" s="391">
        <f>'2 SERVICES'!F737</f>
        <v>0</v>
      </c>
      <c r="J727" s="392">
        <f>'2 SERVICES'!G737</f>
        <v>0</v>
      </c>
      <c r="K727" s="432" t="str">
        <f t="shared" si="11"/>
        <v>No</v>
      </c>
    </row>
    <row r="728" spans="1:11" ht="15" customHeight="1" x14ac:dyDescent="0.25">
      <c r="A728" s="378">
        <f>'2 SERVICES'!A738</f>
        <v>0</v>
      </c>
      <c r="B728" s="379">
        <f>'2 SERVICES'!B738</f>
        <v>0</v>
      </c>
      <c r="C728" s="388"/>
      <c r="D728" s="389"/>
      <c r="E728" s="394"/>
      <c r="F728" s="390">
        <f>'2 SERVICES'!C738</f>
        <v>0</v>
      </c>
      <c r="G728" s="391">
        <f>'2 SERVICES'!D738</f>
        <v>0</v>
      </c>
      <c r="H728" s="391">
        <f>'2 SERVICES'!E738</f>
        <v>0</v>
      </c>
      <c r="I728" s="391">
        <f>'2 SERVICES'!F738</f>
        <v>0</v>
      </c>
      <c r="J728" s="392">
        <f>'2 SERVICES'!G738</f>
        <v>0</v>
      </c>
      <c r="K728" s="432" t="str">
        <f t="shared" si="11"/>
        <v>No</v>
      </c>
    </row>
    <row r="729" spans="1:11" ht="15" customHeight="1" x14ac:dyDescent="0.25">
      <c r="A729" s="378">
        <f>'2 SERVICES'!A739</f>
        <v>0</v>
      </c>
      <c r="B729" s="379">
        <f>'2 SERVICES'!B739</f>
        <v>0</v>
      </c>
      <c r="C729" s="388"/>
      <c r="D729" s="389"/>
      <c r="E729" s="394"/>
      <c r="F729" s="390">
        <f>'2 SERVICES'!C739</f>
        <v>0</v>
      </c>
      <c r="G729" s="391">
        <f>'2 SERVICES'!D739</f>
        <v>0</v>
      </c>
      <c r="H729" s="391">
        <f>'2 SERVICES'!E739</f>
        <v>0</v>
      </c>
      <c r="I729" s="391">
        <f>'2 SERVICES'!F739</f>
        <v>0</v>
      </c>
      <c r="J729" s="392">
        <f>'2 SERVICES'!G739</f>
        <v>0</v>
      </c>
      <c r="K729" s="432" t="str">
        <f t="shared" si="11"/>
        <v>No</v>
      </c>
    </row>
    <row r="730" spans="1:11" ht="15" customHeight="1" x14ac:dyDescent="0.25">
      <c r="A730" s="378">
        <f>'2 SERVICES'!A740</f>
        <v>0</v>
      </c>
      <c r="B730" s="379">
        <f>'2 SERVICES'!B740</f>
        <v>0</v>
      </c>
      <c r="C730" s="388"/>
      <c r="D730" s="389"/>
      <c r="E730" s="394"/>
      <c r="F730" s="390">
        <f>'2 SERVICES'!C740</f>
        <v>0</v>
      </c>
      <c r="G730" s="391">
        <f>'2 SERVICES'!D740</f>
        <v>0</v>
      </c>
      <c r="H730" s="391">
        <f>'2 SERVICES'!E740</f>
        <v>0</v>
      </c>
      <c r="I730" s="391">
        <f>'2 SERVICES'!F740</f>
        <v>0</v>
      </c>
      <c r="J730" s="392">
        <f>'2 SERVICES'!G740</f>
        <v>0</v>
      </c>
      <c r="K730" s="432" t="str">
        <f t="shared" si="11"/>
        <v>No</v>
      </c>
    </row>
    <row r="731" spans="1:11" ht="15" customHeight="1" x14ac:dyDescent="0.25">
      <c r="A731" s="378">
        <f>'2 SERVICES'!A741</f>
        <v>0</v>
      </c>
      <c r="B731" s="379">
        <f>'2 SERVICES'!B741</f>
        <v>0</v>
      </c>
      <c r="C731" s="388"/>
      <c r="D731" s="389"/>
      <c r="E731" s="394"/>
      <c r="F731" s="390">
        <f>'2 SERVICES'!C741</f>
        <v>0</v>
      </c>
      <c r="G731" s="391">
        <f>'2 SERVICES'!D741</f>
        <v>0</v>
      </c>
      <c r="H731" s="391">
        <f>'2 SERVICES'!E741</f>
        <v>0</v>
      </c>
      <c r="I731" s="391">
        <f>'2 SERVICES'!F741</f>
        <v>0</v>
      </c>
      <c r="J731" s="392">
        <f>'2 SERVICES'!G741</f>
        <v>0</v>
      </c>
      <c r="K731" s="432" t="str">
        <f t="shared" si="11"/>
        <v>No</v>
      </c>
    </row>
    <row r="732" spans="1:11" ht="15" customHeight="1" x14ac:dyDescent="0.25">
      <c r="A732" s="378">
        <f>'2 SERVICES'!A742</f>
        <v>0</v>
      </c>
      <c r="B732" s="379">
        <f>'2 SERVICES'!B742</f>
        <v>0</v>
      </c>
      <c r="C732" s="388"/>
      <c r="D732" s="389"/>
      <c r="E732" s="394"/>
      <c r="F732" s="390">
        <f>'2 SERVICES'!C742</f>
        <v>0</v>
      </c>
      <c r="G732" s="391">
        <f>'2 SERVICES'!D742</f>
        <v>0</v>
      </c>
      <c r="H732" s="391">
        <f>'2 SERVICES'!E742</f>
        <v>0</v>
      </c>
      <c r="I732" s="391">
        <f>'2 SERVICES'!F742</f>
        <v>0</v>
      </c>
      <c r="J732" s="392">
        <f>'2 SERVICES'!G742</f>
        <v>0</v>
      </c>
      <c r="K732" s="432" t="str">
        <f t="shared" si="11"/>
        <v>No</v>
      </c>
    </row>
    <row r="733" spans="1:11" ht="15" customHeight="1" x14ac:dyDescent="0.25">
      <c r="A733" s="378">
        <f>'2 SERVICES'!A743</f>
        <v>0</v>
      </c>
      <c r="B733" s="379">
        <f>'2 SERVICES'!B743</f>
        <v>0</v>
      </c>
      <c r="C733" s="388"/>
      <c r="D733" s="389"/>
      <c r="E733" s="394"/>
      <c r="F733" s="390">
        <f>'2 SERVICES'!C743</f>
        <v>0</v>
      </c>
      <c r="G733" s="391">
        <f>'2 SERVICES'!D743</f>
        <v>0</v>
      </c>
      <c r="H733" s="391">
        <f>'2 SERVICES'!E743</f>
        <v>0</v>
      </c>
      <c r="I733" s="391">
        <f>'2 SERVICES'!F743</f>
        <v>0</v>
      </c>
      <c r="J733" s="392">
        <f>'2 SERVICES'!G743</f>
        <v>0</v>
      </c>
      <c r="K733" s="432" t="str">
        <f t="shared" si="11"/>
        <v>No</v>
      </c>
    </row>
    <row r="734" spans="1:11" ht="15" customHeight="1" x14ac:dyDescent="0.25">
      <c r="A734" s="378">
        <f>'2 SERVICES'!A744</f>
        <v>0</v>
      </c>
      <c r="B734" s="379">
        <f>'2 SERVICES'!B744</f>
        <v>0</v>
      </c>
      <c r="C734" s="388"/>
      <c r="D734" s="389"/>
      <c r="E734" s="394"/>
      <c r="F734" s="390">
        <f>'2 SERVICES'!C744</f>
        <v>0</v>
      </c>
      <c r="G734" s="391">
        <f>'2 SERVICES'!D744</f>
        <v>0</v>
      </c>
      <c r="H734" s="391">
        <f>'2 SERVICES'!E744</f>
        <v>0</v>
      </c>
      <c r="I734" s="391">
        <f>'2 SERVICES'!F744</f>
        <v>0</v>
      </c>
      <c r="J734" s="392">
        <f>'2 SERVICES'!G744</f>
        <v>0</v>
      </c>
      <c r="K734" s="432" t="str">
        <f t="shared" si="11"/>
        <v>No</v>
      </c>
    </row>
    <row r="735" spans="1:11" ht="15" customHeight="1" x14ac:dyDescent="0.25">
      <c r="A735" s="378">
        <f>'2 SERVICES'!A745</f>
        <v>0</v>
      </c>
      <c r="B735" s="379">
        <f>'2 SERVICES'!B745</f>
        <v>0</v>
      </c>
      <c r="C735" s="388"/>
      <c r="D735" s="389"/>
      <c r="E735" s="394"/>
      <c r="F735" s="390">
        <f>'2 SERVICES'!C745</f>
        <v>0</v>
      </c>
      <c r="G735" s="391">
        <f>'2 SERVICES'!D745</f>
        <v>0</v>
      </c>
      <c r="H735" s="391">
        <f>'2 SERVICES'!E745</f>
        <v>0</v>
      </c>
      <c r="I735" s="391">
        <f>'2 SERVICES'!F745</f>
        <v>0</v>
      </c>
      <c r="J735" s="392">
        <f>'2 SERVICES'!G745</f>
        <v>0</v>
      </c>
      <c r="K735" s="432" t="str">
        <f t="shared" si="11"/>
        <v>No</v>
      </c>
    </row>
    <row r="736" spans="1:11" ht="15" customHeight="1" x14ac:dyDescent="0.25">
      <c r="A736" s="378">
        <f>'2 SERVICES'!A746</f>
        <v>0</v>
      </c>
      <c r="B736" s="379">
        <f>'2 SERVICES'!B746</f>
        <v>0</v>
      </c>
      <c r="C736" s="388"/>
      <c r="D736" s="389"/>
      <c r="E736" s="394"/>
      <c r="F736" s="390">
        <f>'2 SERVICES'!C746</f>
        <v>0</v>
      </c>
      <c r="G736" s="391">
        <f>'2 SERVICES'!D746</f>
        <v>0</v>
      </c>
      <c r="H736" s="391">
        <f>'2 SERVICES'!E746</f>
        <v>0</v>
      </c>
      <c r="I736" s="391">
        <f>'2 SERVICES'!F746</f>
        <v>0</v>
      </c>
      <c r="J736" s="392">
        <f>'2 SERVICES'!G746</f>
        <v>0</v>
      </c>
      <c r="K736" s="432" t="str">
        <f t="shared" si="11"/>
        <v>No</v>
      </c>
    </row>
    <row r="737" spans="1:11" ht="15" customHeight="1" x14ac:dyDescent="0.25">
      <c r="A737" s="378">
        <f>'2 SERVICES'!A747</f>
        <v>0</v>
      </c>
      <c r="B737" s="379">
        <f>'2 SERVICES'!B747</f>
        <v>0</v>
      </c>
      <c r="C737" s="388"/>
      <c r="D737" s="389"/>
      <c r="E737" s="394"/>
      <c r="F737" s="390">
        <f>'2 SERVICES'!C747</f>
        <v>0</v>
      </c>
      <c r="G737" s="391">
        <f>'2 SERVICES'!D747</f>
        <v>0</v>
      </c>
      <c r="H737" s="391">
        <f>'2 SERVICES'!E747</f>
        <v>0</v>
      </c>
      <c r="I737" s="391">
        <f>'2 SERVICES'!F747</f>
        <v>0</v>
      </c>
      <c r="J737" s="392">
        <f>'2 SERVICES'!G747</f>
        <v>0</v>
      </c>
      <c r="K737" s="432" t="str">
        <f t="shared" si="11"/>
        <v>No</v>
      </c>
    </row>
    <row r="738" spans="1:11" ht="15" customHeight="1" x14ac:dyDescent="0.25">
      <c r="A738" s="378">
        <f>'2 SERVICES'!A748</f>
        <v>0</v>
      </c>
      <c r="B738" s="379">
        <f>'2 SERVICES'!B748</f>
        <v>0</v>
      </c>
      <c r="C738" s="388"/>
      <c r="D738" s="389"/>
      <c r="E738" s="394"/>
      <c r="F738" s="390">
        <f>'2 SERVICES'!C748</f>
        <v>0</v>
      </c>
      <c r="G738" s="391">
        <f>'2 SERVICES'!D748</f>
        <v>0</v>
      </c>
      <c r="H738" s="391">
        <f>'2 SERVICES'!E748</f>
        <v>0</v>
      </c>
      <c r="I738" s="391">
        <f>'2 SERVICES'!F748</f>
        <v>0</v>
      </c>
      <c r="J738" s="392">
        <f>'2 SERVICES'!G748</f>
        <v>0</v>
      </c>
      <c r="K738" s="432" t="str">
        <f t="shared" si="11"/>
        <v>No</v>
      </c>
    </row>
    <row r="739" spans="1:11" ht="15" customHeight="1" x14ac:dyDescent="0.25">
      <c r="A739" s="378">
        <f>'2 SERVICES'!A749</f>
        <v>0</v>
      </c>
      <c r="B739" s="379">
        <f>'2 SERVICES'!B749</f>
        <v>0</v>
      </c>
      <c r="C739" s="388"/>
      <c r="D739" s="389"/>
      <c r="E739" s="394"/>
      <c r="F739" s="390">
        <f>'2 SERVICES'!C749</f>
        <v>0</v>
      </c>
      <c r="G739" s="391">
        <f>'2 SERVICES'!D749</f>
        <v>0</v>
      </c>
      <c r="H739" s="391">
        <f>'2 SERVICES'!E749</f>
        <v>0</v>
      </c>
      <c r="I739" s="391">
        <f>'2 SERVICES'!F749</f>
        <v>0</v>
      </c>
      <c r="J739" s="392">
        <f>'2 SERVICES'!G749</f>
        <v>0</v>
      </c>
      <c r="K739" s="432" t="str">
        <f t="shared" si="11"/>
        <v>No</v>
      </c>
    </row>
    <row r="740" spans="1:11" ht="15" customHeight="1" x14ac:dyDescent="0.25">
      <c r="A740" s="378">
        <f>'2 SERVICES'!A750</f>
        <v>0</v>
      </c>
      <c r="B740" s="379">
        <f>'2 SERVICES'!B750</f>
        <v>0</v>
      </c>
      <c r="C740" s="388"/>
      <c r="D740" s="389"/>
      <c r="E740" s="394"/>
      <c r="F740" s="390">
        <f>'2 SERVICES'!C750</f>
        <v>0</v>
      </c>
      <c r="G740" s="391">
        <f>'2 SERVICES'!D750</f>
        <v>0</v>
      </c>
      <c r="H740" s="391">
        <f>'2 SERVICES'!E750</f>
        <v>0</v>
      </c>
      <c r="I740" s="391">
        <f>'2 SERVICES'!F750</f>
        <v>0</v>
      </c>
      <c r="J740" s="392">
        <f>'2 SERVICES'!G750</f>
        <v>0</v>
      </c>
      <c r="K740" s="432" t="str">
        <f t="shared" si="11"/>
        <v>No</v>
      </c>
    </row>
    <row r="741" spans="1:11" ht="15" customHeight="1" x14ac:dyDescent="0.25">
      <c r="A741" s="378">
        <f>'2 SERVICES'!A751</f>
        <v>0</v>
      </c>
      <c r="B741" s="379">
        <f>'2 SERVICES'!B751</f>
        <v>0</v>
      </c>
      <c r="C741" s="388"/>
      <c r="D741" s="389"/>
      <c r="E741" s="394"/>
      <c r="F741" s="390">
        <f>'2 SERVICES'!C751</f>
        <v>0</v>
      </c>
      <c r="G741" s="391">
        <f>'2 SERVICES'!D751</f>
        <v>0</v>
      </c>
      <c r="H741" s="391">
        <f>'2 SERVICES'!E751</f>
        <v>0</v>
      </c>
      <c r="I741" s="391">
        <f>'2 SERVICES'!F751</f>
        <v>0</v>
      </c>
      <c r="J741" s="392">
        <f>'2 SERVICES'!G751</f>
        <v>0</v>
      </c>
      <c r="K741" s="432" t="str">
        <f t="shared" si="11"/>
        <v>No</v>
      </c>
    </row>
    <row r="742" spans="1:11" ht="15" customHeight="1" x14ac:dyDescent="0.25">
      <c r="A742" s="378">
        <f>'2 SERVICES'!A752</f>
        <v>0</v>
      </c>
      <c r="B742" s="379">
        <f>'2 SERVICES'!B752</f>
        <v>0</v>
      </c>
      <c r="C742" s="388"/>
      <c r="D742" s="389"/>
      <c r="E742" s="394"/>
      <c r="F742" s="390">
        <f>'2 SERVICES'!C752</f>
        <v>0</v>
      </c>
      <c r="G742" s="391">
        <f>'2 SERVICES'!D752</f>
        <v>0</v>
      </c>
      <c r="H742" s="391">
        <f>'2 SERVICES'!E752</f>
        <v>0</v>
      </c>
      <c r="I742" s="391">
        <f>'2 SERVICES'!F752</f>
        <v>0</v>
      </c>
      <c r="J742" s="392">
        <f>'2 SERVICES'!G752</f>
        <v>0</v>
      </c>
      <c r="K742" s="432" t="str">
        <f t="shared" si="11"/>
        <v>No</v>
      </c>
    </row>
    <row r="743" spans="1:11" ht="15" customHeight="1" x14ac:dyDescent="0.25">
      <c r="A743" s="378">
        <f>'2 SERVICES'!A753</f>
        <v>0</v>
      </c>
      <c r="B743" s="379">
        <f>'2 SERVICES'!B753</f>
        <v>0</v>
      </c>
      <c r="C743" s="388"/>
      <c r="D743" s="389"/>
      <c r="E743" s="394"/>
      <c r="F743" s="390">
        <f>'2 SERVICES'!C753</f>
        <v>0</v>
      </c>
      <c r="G743" s="391">
        <f>'2 SERVICES'!D753</f>
        <v>0</v>
      </c>
      <c r="H743" s="391">
        <f>'2 SERVICES'!E753</f>
        <v>0</v>
      </c>
      <c r="I743" s="391">
        <f>'2 SERVICES'!F753</f>
        <v>0</v>
      </c>
      <c r="J743" s="392">
        <f>'2 SERVICES'!G753</f>
        <v>0</v>
      </c>
      <c r="K743" s="432" t="str">
        <f t="shared" si="11"/>
        <v>No</v>
      </c>
    </row>
    <row r="744" spans="1:11" ht="15" customHeight="1" x14ac:dyDescent="0.25">
      <c r="A744" s="378">
        <f>'2 SERVICES'!A754</f>
        <v>0</v>
      </c>
      <c r="B744" s="379">
        <f>'2 SERVICES'!B754</f>
        <v>0</v>
      </c>
      <c r="C744" s="388"/>
      <c r="D744" s="389"/>
      <c r="E744" s="394"/>
      <c r="F744" s="390">
        <f>'2 SERVICES'!C754</f>
        <v>0</v>
      </c>
      <c r="G744" s="391">
        <f>'2 SERVICES'!D754</f>
        <v>0</v>
      </c>
      <c r="H744" s="391">
        <f>'2 SERVICES'!E754</f>
        <v>0</v>
      </c>
      <c r="I744" s="391">
        <f>'2 SERVICES'!F754</f>
        <v>0</v>
      </c>
      <c r="J744" s="392">
        <f>'2 SERVICES'!G754</f>
        <v>0</v>
      </c>
      <c r="K744" s="432" t="str">
        <f t="shared" si="11"/>
        <v>No</v>
      </c>
    </row>
    <row r="745" spans="1:11" ht="15" customHeight="1" x14ac:dyDescent="0.25">
      <c r="A745" s="378">
        <f>'2 SERVICES'!A755</f>
        <v>0</v>
      </c>
      <c r="B745" s="379">
        <f>'2 SERVICES'!B755</f>
        <v>0</v>
      </c>
      <c r="C745" s="388"/>
      <c r="D745" s="389"/>
      <c r="E745" s="394"/>
      <c r="F745" s="390">
        <f>'2 SERVICES'!C755</f>
        <v>0</v>
      </c>
      <c r="G745" s="391">
        <f>'2 SERVICES'!D755</f>
        <v>0</v>
      </c>
      <c r="H745" s="391">
        <f>'2 SERVICES'!E755</f>
        <v>0</v>
      </c>
      <c r="I745" s="391">
        <f>'2 SERVICES'!F755</f>
        <v>0</v>
      </c>
      <c r="J745" s="392">
        <f>'2 SERVICES'!G755</f>
        <v>0</v>
      </c>
      <c r="K745" s="432" t="str">
        <f t="shared" si="11"/>
        <v>No</v>
      </c>
    </row>
    <row r="746" spans="1:11" ht="15" customHeight="1" x14ac:dyDescent="0.25">
      <c r="A746" s="378">
        <f>'2 SERVICES'!A756</f>
        <v>0</v>
      </c>
      <c r="B746" s="379">
        <f>'2 SERVICES'!B756</f>
        <v>0</v>
      </c>
      <c r="C746" s="388"/>
      <c r="D746" s="389"/>
      <c r="E746" s="394"/>
      <c r="F746" s="390">
        <f>'2 SERVICES'!C756</f>
        <v>0</v>
      </c>
      <c r="G746" s="391">
        <f>'2 SERVICES'!D756</f>
        <v>0</v>
      </c>
      <c r="H746" s="391">
        <f>'2 SERVICES'!E756</f>
        <v>0</v>
      </c>
      <c r="I746" s="391">
        <f>'2 SERVICES'!F756</f>
        <v>0</v>
      </c>
      <c r="J746" s="392">
        <f>'2 SERVICES'!G756</f>
        <v>0</v>
      </c>
      <c r="K746" s="432" t="str">
        <f t="shared" si="11"/>
        <v>No</v>
      </c>
    </row>
    <row r="747" spans="1:11" ht="15" customHeight="1" x14ac:dyDescent="0.25">
      <c r="A747" s="378">
        <f>'2 SERVICES'!A757</f>
        <v>0</v>
      </c>
      <c r="B747" s="379">
        <f>'2 SERVICES'!B757</f>
        <v>0</v>
      </c>
      <c r="C747" s="388"/>
      <c r="D747" s="389"/>
      <c r="E747" s="394"/>
      <c r="F747" s="390">
        <f>'2 SERVICES'!C757</f>
        <v>0</v>
      </c>
      <c r="G747" s="391">
        <f>'2 SERVICES'!D757</f>
        <v>0</v>
      </c>
      <c r="H747" s="391">
        <f>'2 SERVICES'!E757</f>
        <v>0</v>
      </c>
      <c r="I747" s="391">
        <f>'2 SERVICES'!F757</f>
        <v>0</v>
      </c>
      <c r="J747" s="392">
        <f>'2 SERVICES'!G757</f>
        <v>0</v>
      </c>
      <c r="K747" s="432" t="str">
        <f t="shared" si="11"/>
        <v>No</v>
      </c>
    </row>
    <row r="748" spans="1:11" ht="15" customHeight="1" x14ac:dyDescent="0.25">
      <c r="A748" s="378">
        <f>'2 SERVICES'!A758</f>
        <v>0</v>
      </c>
      <c r="B748" s="379">
        <f>'2 SERVICES'!B758</f>
        <v>0</v>
      </c>
      <c r="C748" s="388"/>
      <c r="D748" s="389"/>
      <c r="E748" s="394"/>
      <c r="F748" s="390">
        <f>'2 SERVICES'!C758</f>
        <v>0</v>
      </c>
      <c r="G748" s="391">
        <f>'2 SERVICES'!D758</f>
        <v>0</v>
      </c>
      <c r="H748" s="391">
        <f>'2 SERVICES'!E758</f>
        <v>0</v>
      </c>
      <c r="I748" s="391">
        <f>'2 SERVICES'!F758</f>
        <v>0</v>
      </c>
      <c r="J748" s="392">
        <f>'2 SERVICES'!G758</f>
        <v>0</v>
      </c>
      <c r="K748" s="432" t="str">
        <f t="shared" si="11"/>
        <v>No</v>
      </c>
    </row>
    <row r="749" spans="1:11" ht="15" customHeight="1" x14ac:dyDescent="0.25">
      <c r="A749" s="378">
        <f>'2 SERVICES'!A759</f>
        <v>0</v>
      </c>
      <c r="B749" s="379">
        <f>'2 SERVICES'!B759</f>
        <v>0</v>
      </c>
      <c r="C749" s="388"/>
      <c r="D749" s="389"/>
      <c r="E749" s="394"/>
      <c r="F749" s="390">
        <f>'2 SERVICES'!C759</f>
        <v>0</v>
      </c>
      <c r="G749" s="391">
        <f>'2 SERVICES'!D759</f>
        <v>0</v>
      </c>
      <c r="H749" s="391">
        <f>'2 SERVICES'!E759</f>
        <v>0</v>
      </c>
      <c r="I749" s="391">
        <f>'2 SERVICES'!F759</f>
        <v>0</v>
      </c>
      <c r="J749" s="392">
        <f>'2 SERVICES'!G759</f>
        <v>0</v>
      </c>
      <c r="K749" s="432" t="str">
        <f t="shared" si="11"/>
        <v>No</v>
      </c>
    </row>
    <row r="750" spans="1:11" ht="15" customHeight="1" x14ac:dyDescent="0.25">
      <c r="A750" s="378">
        <f>'2 SERVICES'!A760</f>
        <v>0</v>
      </c>
      <c r="B750" s="379">
        <f>'2 SERVICES'!B760</f>
        <v>0</v>
      </c>
      <c r="C750" s="388"/>
      <c r="D750" s="389"/>
      <c r="E750" s="394"/>
      <c r="F750" s="390">
        <f>'2 SERVICES'!C760</f>
        <v>0</v>
      </c>
      <c r="G750" s="391">
        <f>'2 SERVICES'!D760</f>
        <v>0</v>
      </c>
      <c r="H750" s="391">
        <f>'2 SERVICES'!E760</f>
        <v>0</v>
      </c>
      <c r="I750" s="391">
        <f>'2 SERVICES'!F760</f>
        <v>0</v>
      </c>
      <c r="J750" s="392">
        <f>'2 SERVICES'!G760</f>
        <v>0</v>
      </c>
      <c r="K750" s="432" t="str">
        <f t="shared" si="11"/>
        <v>No</v>
      </c>
    </row>
    <row r="751" spans="1:11" ht="15" customHeight="1" x14ac:dyDescent="0.25">
      <c r="A751" s="378">
        <f>'2 SERVICES'!A761</f>
        <v>0</v>
      </c>
      <c r="B751" s="379">
        <f>'2 SERVICES'!B761</f>
        <v>0</v>
      </c>
      <c r="C751" s="388"/>
      <c r="D751" s="389"/>
      <c r="E751" s="394"/>
      <c r="F751" s="390">
        <f>'2 SERVICES'!C761</f>
        <v>0</v>
      </c>
      <c r="G751" s="391">
        <f>'2 SERVICES'!D761</f>
        <v>0</v>
      </c>
      <c r="H751" s="391">
        <f>'2 SERVICES'!E761</f>
        <v>0</v>
      </c>
      <c r="I751" s="391">
        <f>'2 SERVICES'!F761</f>
        <v>0</v>
      </c>
      <c r="J751" s="392">
        <f>'2 SERVICES'!G761</f>
        <v>0</v>
      </c>
      <c r="K751" s="432" t="str">
        <f t="shared" si="11"/>
        <v>No</v>
      </c>
    </row>
    <row r="752" spans="1:11" ht="15" customHeight="1" x14ac:dyDescent="0.25">
      <c r="A752" s="378">
        <f>'2 SERVICES'!A762</f>
        <v>0</v>
      </c>
      <c r="B752" s="379">
        <f>'2 SERVICES'!B762</f>
        <v>0</v>
      </c>
      <c r="C752" s="388"/>
      <c r="D752" s="389"/>
      <c r="E752" s="394"/>
      <c r="F752" s="390">
        <f>'2 SERVICES'!C762</f>
        <v>0</v>
      </c>
      <c r="G752" s="391">
        <f>'2 SERVICES'!D762</f>
        <v>0</v>
      </c>
      <c r="H752" s="391">
        <f>'2 SERVICES'!E762</f>
        <v>0</v>
      </c>
      <c r="I752" s="391">
        <f>'2 SERVICES'!F762</f>
        <v>0</v>
      </c>
      <c r="J752" s="392">
        <f>'2 SERVICES'!G762</f>
        <v>0</v>
      </c>
      <c r="K752" s="432" t="str">
        <f t="shared" si="11"/>
        <v>No</v>
      </c>
    </row>
    <row r="753" spans="1:11" ht="15" customHeight="1" x14ac:dyDescent="0.25">
      <c r="A753" s="378">
        <f>'2 SERVICES'!A763</f>
        <v>0</v>
      </c>
      <c r="B753" s="379">
        <f>'2 SERVICES'!B763</f>
        <v>0</v>
      </c>
      <c r="C753" s="388"/>
      <c r="D753" s="389"/>
      <c r="E753" s="394"/>
      <c r="F753" s="390">
        <f>'2 SERVICES'!C763</f>
        <v>0</v>
      </c>
      <c r="G753" s="391">
        <f>'2 SERVICES'!D763</f>
        <v>0</v>
      </c>
      <c r="H753" s="391">
        <f>'2 SERVICES'!E763</f>
        <v>0</v>
      </c>
      <c r="I753" s="391">
        <f>'2 SERVICES'!F763</f>
        <v>0</v>
      </c>
      <c r="J753" s="392">
        <f>'2 SERVICES'!G763</f>
        <v>0</v>
      </c>
      <c r="K753" s="432" t="str">
        <f t="shared" si="11"/>
        <v>No</v>
      </c>
    </row>
    <row r="754" spans="1:11" ht="15" customHeight="1" x14ac:dyDescent="0.25">
      <c r="A754" s="378">
        <f>'2 SERVICES'!A764</f>
        <v>0</v>
      </c>
      <c r="B754" s="379">
        <f>'2 SERVICES'!B764</f>
        <v>0</v>
      </c>
      <c r="C754" s="388"/>
      <c r="D754" s="389"/>
      <c r="E754" s="394"/>
      <c r="F754" s="390">
        <f>'2 SERVICES'!C764</f>
        <v>0</v>
      </c>
      <c r="G754" s="391">
        <f>'2 SERVICES'!D764</f>
        <v>0</v>
      </c>
      <c r="H754" s="391">
        <f>'2 SERVICES'!E764</f>
        <v>0</v>
      </c>
      <c r="I754" s="391">
        <f>'2 SERVICES'!F764</f>
        <v>0</v>
      </c>
      <c r="J754" s="392">
        <f>'2 SERVICES'!G764</f>
        <v>0</v>
      </c>
      <c r="K754" s="432" t="str">
        <f t="shared" si="11"/>
        <v>No</v>
      </c>
    </row>
    <row r="755" spans="1:11" ht="15" customHeight="1" x14ac:dyDescent="0.25">
      <c r="A755" s="378">
        <f>'2 SERVICES'!A765</f>
        <v>0</v>
      </c>
      <c r="B755" s="379">
        <f>'2 SERVICES'!B765</f>
        <v>0</v>
      </c>
      <c r="C755" s="388"/>
      <c r="D755" s="389"/>
      <c r="E755" s="394"/>
      <c r="F755" s="390">
        <f>'2 SERVICES'!C765</f>
        <v>0</v>
      </c>
      <c r="G755" s="391">
        <f>'2 SERVICES'!D765</f>
        <v>0</v>
      </c>
      <c r="H755" s="391">
        <f>'2 SERVICES'!E765</f>
        <v>0</v>
      </c>
      <c r="I755" s="391">
        <f>'2 SERVICES'!F765</f>
        <v>0</v>
      </c>
      <c r="J755" s="392">
        <f>'2 SERVICES'!G765</f>
        <v>0</v>
      </c>
      <c r="K755" s="432" t="str">
        <f t="shared" si="11"/>
        <v>No</v>
      </c>
    </row>
    <row r="756" spans="1:11" ht="15" customHeight="1" x14ac:dyDescent="0.25">
      <c r="A756" s="378">
        <f>'2 SERVICES'!A766</f>
        <v>0</v>
      </c>
      <c r="B756" s="379">
        <f>'2 SERVICES'!B766</f>
        <v>0</v>
      </c>
      <c r="C756" s="388"/>
      <c r="D756" s="389"/>
      <c r="E756" s="394"/>
      <c r="F756" s="390">
        <f>'2 SERVICES'!C766</f>
        <v>0</v>
      </c>
      <c r="G756" s="391">
        <f>'2 SERVICES'!D766</f>
        <v>0</v>
      </c>
      <c r="H756" s="391">
        <f>'2 SERVICES'!E766</f>
        <v>0</v>
      </c>
      <c r="I756" s="391">
        <f>'2 SERVICES'!F766</f>
        <v>0</v>
      </c>
      <c r="J756" s="392">
        <f>'2 SERVICES'!G766</f>
        <v>0</v>
      </c>
      <c r="K756" s="432" t="str">
        <f t="shared" si="11"/>
        <v>No</v>
      </c>
    </row>
    <row r="757" spans="1:11" ht="15" customHeight="1" x14ac:dyDescent="0.25">
      <c r="A757" s="378">
        <f>'2 SERVICES'!A767</f>
        <v>0</v>
      </c>
      <c r="B757" s="379">
        <f>'2 SERVICES'!B767</f>
        <v>0</v>
      </c>
      <c r="C757" s="388"/>
      <c r="D757" s="389"/>
      <c r="E757" s="394"/>
      <c r="F757" s="390">
        <f>'2 SERVICES'!C767</f>
        <v>0</v>
      </c>
      <c r="G757" s="391">
        <f>'2 SERVICES'!D767</f>
        <v>0</v>
      </c>
      <c r="H757" s="391">
        <f>'2 SERVICES'!E767</f>
        <v>0</v>
      </c>
      <c r="I757" s="391">
        <f>'2 SERVICES'!F767</f>
        <v>0</v>
      </c>
      <c r="J757" s="392">
        <f>'2 SERVICES'!G767</f>
        <v>0</v>
      </c>
      <c r="K757" s="432" t="str">
        <f t="shared" si="11"/>
        <v>No</v>
      </c>
    </row>
    <row r="758" spans="1:11" ht="15" customHeight="1" x14ac:dyDescent="0.25">
      <c r="A758" s="378">
        <f>'2 SERVICES'!A768</f>
        <v>0</v>
      </c>
      <c r="B758" s="379">
        <f>'2 SERVICES'!B768</f>
        <v>0</v>
      </c>
      <c r="C758" s="388"/>
      <c r="D758" s="389"/>
      <c r="E758" s="394"/>
      <c r="F758" s="390">
        <f>'2 SERVICES'!C768</f>
        <v>0</v>
      </c>
      <c r="G758" s="391">
        <f>'2 SERVICES'!D768</f>
        <v>0</v>
      </c>
      <c r="H758" s="391">
        <f>'2 SERVICES'!E768</f>
        <v>0</v>
      </c>
      <c r="I758" s="391">
        <f>'2 SERVICES'!F768</f>
        <v>0</v>
      </c>
      <c r="J758" s="392">
        <f>'2 SERVICES'!G768</f>
        <v>0</v>
      </c>
      <c r="K758" s="432" t="str">
        <f t="shared" si="11"/>
        <v>No</v>
      </c>
    </row>
    <row r="759" spans="1:11" ht="15" customHeight="1" x14ac:dyDescent="0.25">
      <c r="A759" s="378">
        <f>'2 SERVICES'!A769</f>
        <v>0</v>
      </c>
      <c r="B759" s="379">
        <f>'2 SERVICES'!B769</f>
        <v>0</v>
      </c>
      <c r="C759" s="388"/>
      <c r="D759" s="389"/>
      <c r="E759" s="394"/>
      <c r="F759" s="390">
        <f>'2 SERVICES'!C769</f>
        <v>0</v>
      </c>
      <c r="G759" s="391">
        <f>'2 SERVICES'!D769</f>
        <v>0</v>
      </c>
      <c r="H759" s="391">
        <f>'2 SERVICES'!E769</f>
        <v>0</v>
      </c>
      <c r="I759" s="391">
        <f>'2 SERVICES'!F769</f>
        <v>0</v>
      </c>
      <c r="J759" s="392">
        <f>'2 SERVICES'!G769</f>
        <v>0</v>
      </c>
      <c r="K759" s="432" t="str">
        <f t="shared" si="11"/>
        <v>No</v>
      </c>
    </row>
    <row r="760" spans="1:11" ht="15" customHeight="1" x14ac:dyDescent="0.25">
      <c r="A760" s="378">
        <f>'2 SERVICES'!A770</f>
        <v>0</v>
      </c>
      <c r="B760" s="379">
        <f>'2 SERVICES'!B770</f>
        <v>0</v>
      </c>
      <c r="C760" s="388"/>
      <c r="D760" s="389"/>
      <c r="E760" s="394"/>
      <c r="F760" s="390">
        <f>'2 SERVICES'!C770</f>
        <v>0</v>
      </c>
      <c r="G760" s="391">
        <f>'2 SERVICES'!D770</f>
        <v>0</v>
      </c>
      <c r="H760" s="391">
        <f>'2 SERVICES'!E770</f>
        <v>0</v>
      </c>
      <c r="I760" s="391">
        <f>'2 SERVICES'!F770</f>
        <v>0</v>
      </c>
      <c r="J760" s="392">
        <f>'2 SERVICES'!G770</f>
        <v>0</v>
      </c>
      <c r="K760" s="432" t="str">
        <f t="shared" si="11"/>
        <v>No</v>
      </c>
    </row>
    <row r="761" spans="1:11" ht="15" customHeight="1" x14ac:dyDescent="0.25">
      <c r="A761" s="378">
        <f>'2 SERVICES'!A771</f>
        <v>0</v>
      </c>
      <c r="B761" s="379">
        <f>'2 SERVICES'!B771</f>
        <v>0</v>
      </c>
      <c r="C761" s="388"/>
      <c r="D761" s="389"/>
      <c r="E761" s="394"/>
      <c r="F761" s="390">
        <f>'2 SERVICES'!C771</f>
        <v>0</v>
      </c>
      <c r="G761" s="391">
        <f>'2 SERVICES'!D771</f>
        <v>0</v>
      </c>
      <c r="H761" s="391">
        <f>'2 SERVICES'!E771</f>
        <v>0</v>
      </c>
      <c r="I761" s="391">
        <f>'2 SERVICES'!F771</f>
        <v>0</v>
      </c>
      <c r="J761" s="392">
        <f>'2 SERVICES'!G771</f>
        <v>0</v>
      </c>
      <c r="K761" s="432" t="str">
        <f t="shared" si="11"/>
        <v>No</v>
      </c>
    </row>
    <row r="762" spans="1:11" ht="15" customHeight="1" x14ac:dyDescent="0.25">
      <c r="A762" s="378">
        <f>'2 SERVICES'!A772</f>
        <v>0</v>
      </c>
      <c r="B762" s="379">
        <f>'2 SERVICES'!B772</f>
        <v>0</v>
      </c>
      <c r="C762" s="388"/>
      <c r="D762" s="389"/>
      <c r="E762" s="394"/>
      <c r="F762" s="390">
        <f>'2 SERVICES'!C772</f>
        <v>0</v>
      </c>
      <c r="G762" s="391">
        <f>'2 SERVICES'!D772</f>
        <v>0</v>
      </c>
      <c r="H762" s="391">
        <f>'2 SERVICES'!E772</f>
        <v>0</v>
      </c>
      <c r="I762" s="391">
        <f>'2 SERVICES'!F772</f>
        <v>0</v>
      </c>
      <c r="J762" s="392">
        <f>'2 SERVICES'!G772</f>
        <v>0</v>
      </c>
      <c r="K762" s="432" t="str">
        <f t="shared" si="11"/>
        <v>No</v>
      </c>
    </row>
    <row r="763" spans="1:11" ht="15" customHeight="1" x14ac:dyDescent="0.25">
      <c r="A763" s="378">
        <f>'2 SERVICES'!A773</f>
        <v>0</v>
      </c>
      <c r="B763" s="379">
        <f>'2 SERVICES'!B773</f>
        <v>0</v>
      </c>
      <c r="C763" s="388"/>
      <c r="D763" s="389"/>
      <c r="E763" s="394"/>
      <c r="F763" s="390">
        <f>'2 SERVICES'!C773</f>
        <v>0</v>
      </c>
      <c r="G763" s="391">
        <f>'2 SERVICES'!D773</f>
        <v>0</v>
      </c>
      <c r="H763" s="391">
        <f>'2 SERVICES'!E773</f>
        <v>0</v>
      </c>
      <c r="I763" s="391">
        <f>'2 SERVICES'!F773</f>
        <v>0</v>
      </c>
      <c r="J763" s="392">
        <f>'2 SERVICES'!G773</f>
        <v>0</v>
      </c>
      <c r="K763" s="432" t="str">
        <f t="shared" si="11"/>
        <v>No</v>
      </c>
    </row>
    <row r="764" spans="1:11" ht="15" customHeight="1" x14ac:dyDescent="0.25">
      <c r="A764" s="378">
        <f>'2 SERVICES'!A774</f>
        <v>0</v>
      </c>
      <c r="B764" s="379">
        <f>'2 SERVICES'!B774</f>
        <v>0</v>
      </c>
      <c r="C764" s="388"/>
      <c r="D764" s="389"/>
      <c r="E764" s="394"/>
      <c r="F764" s="390">
        <f>'2 SERVICES'!C774</f>
        <v>0</v>
      </c>
      <c r="G764" s="391">
        <f>'2 SERVICES'!D774</f>
        <v>0</v>
      </c>
      <c r="H764" s="391">
        <f>'2 SERVICES'!E774</f>
        <v>0</v>
      </c>
      <c r="I764" s="391">
        <f>'2 SERVICES'!F774</f>
        <v>0</v>
      </c>
      <c r="J764" s="392">
        <f>'2 SERVICES'!G774</f>
        <v>0</v>
      </c>
      <c r="K764" s="432" t="str">
        <f t="shared" si="11"/>
        <v>No</v>
      </c>
    </row>
    <row r="765" spans="1:11" ht="15" customHeight="1" x14ac:dyDescent="0.25">
      <c r="A765" s="378">
        <f>'2 SERVICES'!A775</f>
        <v>0</v>
      </c>
      <c r="B765" s="379">
        <f>'2 SERVICES'!B775</f>
        <v>0</v>
      </c>
      <c r="C765" s="388"/>
      <c r="D765" s="389"/>
      <c r="E765" s="394"/>
      <c r="F765" s="390">
        <f>'2 SERVICES'!C775</f>
        <v>0</v>
      </c>
      <c r="G765" s="391">
        <f>'2 SERVICES'!D775</f>
        <v>0</v>
      </c>
      <c r="H765" s="391">
        <f>'2 SERVICES'!E775</f>
        <v>0</v>
      </c>
      <c r="I765" s="391">
        <f>'2 SERVICES'!F775</f>
        <v>0</v>
      </c>
      <c r="J765" s="392">
        <f>'2 SERVICES'!G775</f>
        <v>0</v>
      </c>
      <c r="K765" s="432" t="str">
        <f t="shared" si="11"/>
        <v>No</v>
      </c>
    </row>
    <row r="766" spans="1:11" ht="15" customHeight="1" x14ac:dyDescent="0.25">
      <c r="A766" s="378">
        <f>'2 SERVICES'!A776</f>
        <v>0</v>
      </c>
      <c r="B766" s="379">
        <f>'2 SERVICES'!B776</f>
        <v>0</v>
      </c>
      <c r="C766" s="388"/>
      <c r="D766" s="389"/>
      <c r="E766" s="394"/>
      <c r="F766" s="390">
        <f>'2 SERVICES'!C776</f>
        <v>0</v>
      </c>
      <c r="G766" s="391">
        <f>'2 SERVICES'!D776</f>
        <v>0</v>
      </c>
      <c r="H766" s="391">
        <f>'2 SERVICES'!E776</f>
        <v>0</v>
      </c>
      <c r="I766" s="391">
        <f>'2 SERVICES'!F776</f>
        <v>0</v>
      </c>
      <c r="J766" s="392">
        <f>'2 SERVICES'!G776</f>
        <v>0</v>
      </c>
      <c r="K766" s="432" t="str">
        <f t="shared" si="11"/>
        <v>No</v>
      </c>
    </row>
    <row r="767" spans="1:11" ht="15" customHeight="1" x14ac:dyDescent="0.25">
      <c r="A767" s="378">
        <f>'2 SERVICES'!A777</f>
        <v>0</v>
      </c>
      <c r="B767" s="379">
        <f>'2 SERVICES'!B777</f>
        <v>0</v>
      </c>
      <c r="C767" s="388"/>
      <c r="D767" s="389"/>
      <c r="E767" s="394"/>
      <c r="F767" s="390">
        <f>'2 SERVICES'!C777</f>
        <v>0</v>
      </c>
      <c r="G767" s="391">
        <f>'2 SERVICES'!D777</f>
        <v>0</v>
      </c>
      <c r="H767" s="391">
        <f>'2 SERVICES'!E777</f>
        <v>0</v>
      </c>
      <c r="I767" s="391">
        <f>'2 SERVICES'!F777</f>
        <v>0</v>
      </c>
      <c r="J767" s="392">
        <f>'2 SERVICES'!G777</f>
        <v>0</v>
      </c>
      <c r="K767" s="432" t="str">
        <f t="shared" si="11"/>
        <v>No</v>
      </c>
    </row>
    <row r="768" spans="1:11" ht="15" customHeight="1" x14ac:dyDescent="0.25">
      <c r="A768" s="378">
        <f>'2 SERVICES'!A778</f>
        <v>0</v>
      </c>
      <c r="B768" s="379">
        <f>'2 SERVICES'!B778</f>
        <v>0</v>
      </c>
      <c r="C768" s="388"/>
      <c r="D768" s="389"/>
      <c r="E768" s="394"/>
      <c r="F768" s="390">
        <f>'2 SERVICES'!C778</f>
        <v>0</v>
      </c>
      <c r="G768" s="391">
        <f>'2 SERVICES'!D778</f>
        <v>0</v>
      </c>
      <c r="H768" s="391">
        <f>'2 SERVICES'!E778</f>
        <v>0</v>
      </c>
      <c r="I768" s="391">
        <f>'2 SERVICES'!F778</f>
        <v>0</v>
      </c>
      <c r="J768" s="392">
        <f>'2 SERVICES'!G778</f>
        <v>0</v>
      </c>
      <c r="K768" s="432" t="str">
        <f t="shared" si="11"/>
        <v>No</v>
      </c>
    </row>
    <row r="769" spans="1:11" ht="15" customHeight="1" x14ac:dyDescent="0.25">
      <c r="A769" s="378">
        <f>'2 SERVICES'!A779</f>
        <v>0</v>
      </c>
      <c r="B769" s="379">
        <f>'2 SERVICES'!B779</f>
        <v>0</v>
      </c>
      <c r="C769" s="388"/>
      <c r="D769" s="389"/>
      <c r="E769" s="394"/>
      <c r="F769" s="390">
        <f>'2 SERVICES'!C779</f>
        <v>0</v>
      </c>
      <c r="G769" s="391">
        <f>'2 SERVICES'!D779</f>
        <v>0</v>
      </c>
      <c r="H769" s="391">
        <f>'2 SERVICES'!E779</f>
        <v>0</v>
      </c>
      <c r="I769" s="391">
        <f>'2 SERVICES'!F779</f>
        <v>0</v>
      </c>
      <c r="J769" s="392">
        <f>'2 SERVICES'!G779</f>
        <v>0</v>
      </c>
      <c r="K769" s="432" t="str">
        <f t="shared" si="11"/>
        <v>No</v>
      </c>
    </row>
    <row r="770" spans="1:11" ht="15" customHeight="1" x14ac:dyDescent="0.25">
      <c r="A770" s="378">
        <f>'2 SERVICES'!A780</f>
        <v>0</v>
      </c>
      <c r="B770" s="379">
        <f>'2 SERVICES'!B780</f>
        <v>0</v>
      </c>
      <c r="C770" s="388"/>
      <c r="D770" s="389"/>
      <c r="E770" s="394"/>
      <c r="F770" s="390">
        <f>'2 SERVICES'!C780</f>
        <v>0</v>
      </c>
      <c r="G770" s="391">
        <f>'2 SERVICES'!D780</f>
        <v>0</v>
      </c>
      <c r="H770" s="391">
        <f>'2 SERVICES'!E780</f>
        <v>0</v>
      </c>
      <c r="I770" s="391">
        <f>'2 SERVICES'!F780</f>
        <v>0</v>
      </c>
      <c r="J770" s="392">
        <f>'2 SERVICES'!G780</f>
        <v>0</v>
      </c>
      <c r="K770" s="432" t="str">
        <f t="shared" si="11"/>
        <v>No</v>
      </c>
    </row>
    <row r="771" spans="1:11" ht="15" customHeight="1" x14ac:dyDescent="0.25">
      <c r="A771" s="378">
        <f>'2 SERVICES'!A781</f>
        <v>0</v>
      </c>
      <c r="B771" s="379">
        <f>'2 SERVICES'!B781</f>
        <v>0</v>
      </c>
      <c r="C771" s="388"/>
      <c r="D771" s="389"/>
      <c r="E771" s="394"/>
      <c r="F771" s="390">
        <f>'2 SERVICES'!C781</f>
        <v>0</v>
      </c>
      <c r="G771" s="391">
        <f>'2 SERVICES'!D781</f>
        <v>0</v>
      </c>
      <c r="H771" s="391">
        <f>'2 SERVICES'!E781</f>
        <v>0</v>
      </c>
      <c r="I771" s="391">
        <f>'2 SERVICES'!F781</f>
        <v>0</v>
      </c>
      <c r="J771" s="392">
        <f>'2 SERVICES'!G781</f>
        <v>0</v>
      </c>
      <c r="K771" s="432" t="str">
        <f t="shared" si="11"/>
        <v>No</v>
      </c>
    </row>
    <row r="772" spans="1:11" ht="15" customHeight="1" x14ac:dyDescent="0.25">
      <c r="A772" s="378">
        <f>'2 SERVICES'!A782</f>
        <v>0</v>
      </c>
      <c r="B772" s="379">
        <f>'2 SERVICES'!B782</f>
        <v>0</v>
      </c>
      <c r="C772" s="388"/>
      <c r="D772" s="389"/>
      <c r="E772" s="394"/>
      <c r="F772" s="390">
        <f>'2 SERVICES'!C782</f>
        <v>0</v>
      </c>
      <c r="G772" s="391">
        <f>'2 SERVICES'!D782</f>
        <v>0</v>
      </c>
      <c r="H772" s="391">
        <f>'2 SERVICES'!E782</f>
        <v>0</v>
      </c>
      <c r="I772" s="391">
        <f>'2 SERVICES'!F782</f>
        <v>0</v>
      </c>
      <c r="J772" s="392">
        <f>'2 SERVICES'!G782</f>
        <v>0</v>
      </c>
      <c r="K772" s="432" t="str">
        <f t="shared" si="11"/>
        <v>No</v>
      </c>
    </row>
    <row r="773" spans="1:11" ht="15" customHeight="1" x14ac:dyDescent="0.25">
      <c r="A773" s="378">
        <f>'2 SERVICES'!A783</f>
        <v>0</v>
      </c>
      <c r="B773" s="379">
        <f>'2 SERVICES'!B783</f>
        <v>0</v>
      </c>
      <c r="C773" s="388"/>
      <c r="D773" s="389"/>
      <c r="E773" s="394"/>
      <c r="F773" s="390">
        <f>'2 SERVICES'!C783</f>
        <v>0</v>
      </c>
      <c r="G773" s="391">
        <f>'2 SERVICES'!D783</f>
        <v>0</v>
      </c>
      <c r="H773" s="391">
        <f>'2 SERVICES'!E783</f>
        <v>0</v>
      </c>
      <c r="I773" s="391">
        <f>'2 SERVICES'!F783</f>
        <v>0</v>
      </c>
      <c r="J773" s="392">
        <f>'2 SERVICES'!G783</f>
        <v>0</v>
      </c>
      <c r="K773" s="432" t="str">
        <f t="shared" si="11"/>
        <v>No</v>
      </c>
    </row>
    <row r="774" spans="1:11" ht="15" customHeight="1" x14ac:dyDescent="0.25">
      <c r="A774" s="378">
        <f>'2 SERVICES'!A784</f>
        <v>0</v>
      </c>
      <c r="B774" s="379">
        <f>'2 SERVICES'!B784</f>
        <v>0</v>
      </c>
      <c r="C774" s="388"/>
      <c r="D774" s="389"/>
      <c r="E774" s="394"/>
      <c r="F774" s="390">
        <f>'2 SERVICES'!C784</f>
        <v>0</v>
      </c>
      <c r="G774" s="391">
        <f>'2 SERVICES'!D784</f>
        <v>0</v>
      </c>
      <c r="H774" s="391">
        <f>'2 SERVICES'!E784</f>
        <v>0</v>
      </c>
      <c r="I774" s="391">
        <f>'2 SERVICES'!F784</f>
        <v>0</v>
      </c>
      <c r="J774" s="392">
        <f>'2 SERVICES'!G784</f>
        <v>0</v>
      </c>
      <c r="K774" s="432" t="str">
        <f t="shared" ref="K774:K837" si="12">IF(COUNTIF(F774:I774, "Yes") &gt; 1, "Yes", "No")</f>
        <v>No</v>
      </c>
    </row>
    <row r="775" spans="1:11" ht="15" customHeight="1" x14ac:dyDescent="0.25">
      <c r="A775" s="378">
        <f>'2 SERVICES'!A785</f>
        <v>0</v>
      </c>
      <c r="B775" s="379">
        <f>'2 SERVICES'!B785</f>
        <v>0</v>
      </c>
      <c r="C775" s="388"/>
      <c r="D775" s="389"/>
      <c r="E775" s="394"/>
      <c r="F775" s="390">
        <f>'2 SERVICES'!C785</f>
        <v>0</v>
      </c>
      <c r="G775" s="391">
        <f>'2 SERVICES'!D785</f>
        <v>0</v>
      </c>
      <c r="H775" s="391">
        <f>'2 SERVICES'!E785</f>
        <v>0</v>
      </c>
      <c r="I775" s="391">
        <f>'2 SERVICES'!F785</f>
        <v>0</v>
      </c>
      <c r="J775" s="392">
        <f>'2 SERVICES'!G785</f>
        <v>0</v>
      </c>
      <c r="K775" s="432" t="str">
        <f t="shared" si="12"/>
        <v>No</v>
      </c>
    </row>
    <row r="776" spans="1:11" ht="15" customHeight="1" x14ac:dyDescent="0.25">
      <c r="A776" s="378">
        <f>'2 SERVICES'!A786</f>
        <v>0</v>
      </c>
      <c r="B776" s="379">
        <f>'2 SERVICES'!B786</f>
        <v>0</v>
      </c>
      <c r="C776" s="388"/>
      <c r="D776" s="389"/>
      <c r="E776" s="394"/>
      <c r="F776" s="390">
        <f>'2 SERVICES'!C786</f>
        <v>0</v>
      </c>
      <c r="G776" s="391">
        <f>'2 SERVICES'!D786</f>
        <v>0</v>
      </c>
      <c r="H776" s="391">
        <f>'2 SERVICES'!E786</f>
        <v>0</v>
      </c>
      <c r="I776" s="391">
        <f>'2 SERVICES'!F786</f>
        <v>0</v>
      </c>
      <c r="J776" s="392">
        <f>'2 SERVICES'!G786</f>
        <v>0</v>
      </c>
      <c r="K776" s="432" t="str">
        <f t="shared" si="12"/>
        <v>No</v>
      </c>
    </row>
    <row r="777" spans="1:11" ht="15" customHeight="1" x14ac:dyDescent="0.25">
      <c r="A777" s="378">
        <f>'2 SERVICES'!A787</f>
        <v>0</v>
      </c>
      <c r="B777" s="379">
        <f>'2 SERVICES'!B787</f>
        <v>0</v>
      </c>
      <c r="C777" s="388"/>
      <c r="D777" s="389"/>
      <c r="E777" s="394"/>
      <c r="F777" s="390">
        <f>'2 SERVICES'!C787</f>
        <v>0</v>
      </c>
      <c r="G777" s="391">
        <f>'2 SERVICES'!D787</f>
        <v>0</v>
      </c>
      <c r="H777" s="391">
        <f>'2 SERVICES'!E787</f>
        <v>0</v>
      </c>
      <c r="I777" s="391">
        <f>'2 SERVICES'!F787</f>
        <v>0</v>
      </c>
      <c r="J777" s="392">
        <f>'2 SERVICES'!G787</f>
        <v>0</v>
      </c>
      <c r="K777" s="432" t="str">
        <f t="shared" si="12"/>
        <v>No</v>
      </c>
    </row>
    <row r="778" spans="1:11" ht="15" customHeight="1" x14ac:dyDescent="0.25">
      <c r="A778" s="378">
        <f>'2 SERVICES'!A788</f>
        <v>0</v>
      </c>
      <c r="B778" s="379">
        <f>'2 SERVICES'!B788</f>
        <v>0</v>
      </c>
      <c r="C778" s="388"/>
      <c r="D778" s="389"/>
      <c r="E778" s="394"/>
      <c r="F778" s="390">
        <f>'2 SERVICES'!C788</f>
        <v>0</v>
      </c>
      <c r="G778" s="391">
        <f>'2 SERVICES'!D788</f>
        <v>0</v>
      </c>
      <c r="H778" s="391">
        <f>'2 SERVICES'!E788</f>
        <v>0</v>
      </c>
      <c r="I778" s="391">
        <f>'2 SERVICES'!F788</f>
        <v>0</v>
      </c>
      <c r="J778" s="392">
        <f>'2 SERVICES'!G788</f>
        <v>0</v>
      </c>
      <c r="K778" s="432" t="str">
        <f t="shared" si="12"/>
        <v>No</v>
      </c>
    </row>
    <row r="779" spans="1:11" ht="15" customHeight="1" x14ac:dyDescent="0.25">
      <c r="A779" s="378">
        <f>'2 SERVICES'!A789</f>
        <v>0</v>
      </c>
      <c r="B779" s="379">
        <f>'2 SERVICES'!B789</f>
        <v>0</v>
      </c>
      <c r="C779" s="388"/>
      <c r="D779" s="389"/>
      <c r="E779" s="394"/>
      <c r="F779" s="390">
        <f>'2 SERVICES'!C789</f>
        <v>0</v>
      </c>
      <c r="G779" s="391">
        <f>'2 SERVICES'!D789</f>
        <v>0</v>
      </c>
      <c r="H779" s="391">
        <f>'2 SERVICES'!E789</f>
        <v>0</v>
      </c>
      <c r="I779" s="391">
        <f>'2 SERVICES'!F789</f>
        <v>0</v>
      </c>
      <c r="J779" s="392">
        <f>'2 SERVICES'!G789</f>
        <v>0</v>
      </c>
      <c r="K779" s="432" t="str">
        <f t="shared" si="12"/>
        <v>No</v>
      </c>
    </row>
    <row r="780" spans="1:11" ht="15" customHeight="1" x14ac:dyDescent="0.25">
      <c r="A780" s="378">
        <f>'2 SERVICES'!A790</f>
        <v>0</v>
      </c>
      <c r="B780" s="379">
        <f>'2 SERVICES'!B790</f>
        <v>0</v>
      </c>
      <c r="C780" s="388"/>
      <c r="D780" s="389"/>
      <c r="E780" s="394"/>
      <c r="F780" s="390">
        <f>'2 SERVICES'!C790</f>
        <v>0</v>
      </c>
      <c r="G780" s="391">
        <f>'2 SERVICES'!D790</f>
        <v>0</v>
      </c>
      <c r="H780" s="391">
        <f>'2 SERVICES'!E790</f>
        <v>0</v>
      </c>
      <c r="I780" s="391">
        <f>'2 SERVICES'!F790</f>
        <v>0</v>
      </c>
      <c r="J780" s="392">
        <f>'2 SERVICES'!G790</f>
        <v>0</v>
      </c>
      <c r="K780" s="432" t="str">
        <f t="shared" si="12"/>
        <v>No</v>
      </c>
    </row>
    <row r="781" spans="1:11" ht="15" customHeight="1" x14ac:dyDescent="0.25">
      <c r="A781" s="378">
        <f>'2 SERVICES'!A791</f>
        <v>0</v>
      </c>
      <c r="B781" s="379">
        <f>'2 SERVICES'!B791</f>
        <v>0</v>
      </c>
      <c r="C781" s="388"/>
      <c r="D781" s="389"/>
      <c r="E781" s="394"/>
      <c r="F781" s="390">
        <f>'2 SERVICES'!C791</f>
        <v>0</v>
      </c>
      <c r="G781" s="391">
        <f>'2 SERVICES'!D791</f>
        <v>0</v>
      </c>
      <c r="H781" s="391">
        <f>'2 SERVICES'!E791</f>
        <v>0</v>
      </c>
      <c r="I781" s="391">
        <f>'2 SERVICES'!F791</f>
        <v>0</v>
      </c>
      <c r="J781" s="392">
        <f>'2 SERVICES'!G791</f>
        <v>0</v>
      </c>
      <c r="K781" s="432" t="str">
        <f t="shared" si="12"/>
        <v>No</v>
      </c>
    </row>
    <row r="782" spans="1:11" ht="15" customHeight="1" x14ac:dyDescent="0.25">
      <c r="A782" s="378">
        <f>'2 SERVICES'!A792</f>
        <v>0</v>
      </c>
      <c r="B782" s="379">
        <f>'2 SERVICES'!B792</f>
        <v>0</v>
      </c>
      <c r="C782" s="388"/>
      <c r="D782" s="389"/>
      <c r="E782" s="394"/>
      <c r="F782" s="390">
        <f>'2 SERVICES'!C792</f>
        <v>0</v>
      </c>
      <c r="G782" s="391">
        <f>'2 SERVICES'!D792</f>
        <v>0</v>
      </c>
      <c r="H782" s="391">
        <f>'2 SERVICES'!E792</f>
        <v>0</v>
      </c>
      <c r="I782" s="391">
        <f>'2 SERVICES'!F792</f>
        <v>0</v>
      </c>
      <c r="J782" s="392">
        <f>'2 SERVICES'!G792</f>
        <v>0</v>
      </c>
      <c r="K782" s="432" t="str">
        <f t="shared" si="12"/>
        <v>No</v>
      </c>
    </row>
    <row r="783" spans="1:11" ht="15" customHeight="1" x14ac:dyDescent="0.25">
      <c r="A783" s="378">
        <f>'2 SERVICES'!A793</f>
        <v>0</v>
      </c>
      <c r="B783" s="379">
        <f>'2 SERVICES'!B793</f>
        <v>0</v>
      </c>
      <c r="C783" s="388"/>
      <c r="D783" s="389"/>
      <c r="E783" s="394"/>
      <c r="F783" s="390">
        <f>'2 SERVICES'!C793</f>
        <v>0</v>
      </c>
      <c r="G783" s="391">
        <f>'2 SERVICES'!D793</f>
        <v>0</v>
      </c>
      <c r="H783" s="391">
        <f>'2 SERVICES'!E793</f>
        <v>0</v>
      </c>
      <c r="I783" s="391">
        <f>'2 SERVICES'!F793</f>
        <v>0</v>
      </c>
      <c r="J783" s="392">
        <f>'2 SERVICES'!G793</f>
        <v>0</v>
      </c>
      <c r="K783" s="432" t="str">
        <f t="shared" si="12"/>
        <v>No</v>
      </c>
    </row>
    <row r="784" spans="1:11" ht="15" customHeight="1" x14ac:dyDescent="0.25">
      <c r="A784" s="378">
        <f>'2 SERVICES'!A794</f>
        <v>0</v>
      </c>
      <c r="B784" s="379">
        <f>'2 SERVICES'!B794</f>
        <v>0</v>
      </c>
      <c r="C784" s="388"/>
      <c r="D784" s="389"/>
      <c r="E784" s="394"/>
      <c r="F784" s="390">
        <f>'2 SERVICES'!C794</f>
        <v>0</v>
      </c>
      <c r="G784" s="391">
        <f>'2 SERVICES'!D794</f>
        <v>0</v>
      </c>
      <c r="H784" s="391">
        <f>'2 SERVICES'!E794</f>
        <v>0</v>
      </c>
      <c r="I784" s="391">
        <f>'2 SERVICES'!F794</f>
        <v>0</v>
      </c>
      <c r="J784" s="392">
        <f>'2 SERVICES'!G794</f>
        <v>0</v>
      </c>
      <c r="K784" s="432" t="str">
        <f t="shared" si="12"/>
        <v>No</v>
      </c>
    </row>
    <row r="785" spans="1:11" ht="15" customHeight="1" x14ac:dyDescent="0.25">
      <c r="A785" s="378">
        <f>'2 SERVICES'!A795</f>
        <v>0</v>
      </c>
      <c r="B785" s="379">
        <f>'2 SERVICES'!B795</f>
        <v>0</v>
      </c>
      <c r="C785" s="388"/>
      <c r="D785" s="389"/>
      <c r="E785" s="394"/>
      <c r="F785" s="390">
        <f>'2 SERVICES'!C795</f>
        <v>0</v>
      </c>
      <c r="G785" s="391">
        <f>'2 SERVICES'!D795</f>
        <v>0</v>
      </c>
      <c r="H785" s="391">
        <f>'2 SERVICES'!E795</f>
        <v>0</v>
      </c>
      <c r="I785" s="391">
        <f>'2 SERVICES'!F795</f>
        <v>0</v>
      </c>
      <c r="J785" s="392">
        <f>'2 SERVICES'!G795</f>
        <v>0</v>
      </c>
      <c r="K785" s="432" t="str">
        <f t="shared" si="12"/>
        <v>No</v>
      </c>
    </row>
    <row r="786" spans="1:11" ht="15" customHeight="1" x14ac:dyDescent="0.25">
      <c r="A786" s="378">
        <f>'2 SERVICES'!A796</f>
        <v>0</v>
      </c>
      <c r="B786" s="379">
        <f>'2 SERVICES'!B796</f>
        <v>0</v>
      </c>
      <c r="C786" s="388"/>
      <c r="D786" s="389"/>
      <c r="E786" s="394"/>
      <c r="F786" s="390">
        <f>'2 SERVICES'!C796</f>
        <v>0</v>
      </c>
      <c r="G786" s="391">
        <f>'2 SERVICES'!D796</f>
        <v>0</v>
      </c>
      <c r="H786" s="391">
        <f>'2 SERVICES'!E796</f>
        <v>0</v>
      </c>
      <c r="I786" s="391">
        <f>'2 SERVICES'!F796</f>
        <v>0</v>
      </c>
      <c r="J786" s="392">
        <f>'2 SERVICES'!G796</f>
        <v>0</v>
      </c>
      <c r="K786" s="432" t="str">
        <f t="shared" si="12"/>
        <v>No</v>
      </c>
    </row>
    <row r="787" spans="1:11" ht="15" customHeight="1" x14ac:dyDescent="0.25">
      <c r="A787" s="378">
        <f>'2 SERVICES'!A797</f>
        <v>0</v>
      </c>
      <c r="B787" s="379">
        <f>'2 SERVICES'!B797</f>
        <v>0</v>
      </c>
      <c r="C787" s="388"/>
      <c r="D787" s="389"/>
      <c r="E787" s="394"/>
      <c r="F787" s="390">
        <f>'2 SERVICES'!C797</f>
        <v>0</v>
      </c>
      <c r="G787" s="391">
        <f>'2 SERVICES'!D797</f>
        <v>0</v>
      </c>
      <c r="H787" s="391">
        <f>'2 SERVICES'!E797</f>
        <v>0</v>
      </c>
      <c r="I787" s="391">
        <f>'2 SERVICES'!F797</f>
        <v>0</v>
      </c>
      <c r="J787" s="392">
        <f>'2 SERVICES'!G797</f>
        <v>0</v>
      </c>
      <c r="K787" s="432" t="str">
        <f t="shared" si="12"/>
        <v>No</v>
      </c>
    </row>
    <row r="788" spans="1:11" ht="15" customHeight="1" x14ac:dyDescent="0.25">
      <c r="A788" s="378">
        <f>'2 SERVICES'!A798</f>
        <v>0</v>
      </c>
      <c r="B788" s="379">
        <f>'2 SERVICES'!B798</f>
        <v>0</v>
      </c>
      <c r="C788" s="388"/>
      <c r="D788" s="389"/>
      <c r="E788" s="394"/>
      <c r="F788" s="390">
        <f>'2 SERVICES'!C798</f>
        <v>0</v>
      </c>
      <c r="G788" s="391">
        <f>'2 SERVICES'!D798</f>
        <v>0</v>
      </c>
      <c r="H788" s="391">
        <f>'2 SERVICES'!E798</f>
        <v>0</v>
      </c>
      <c r="I788" s="391">
        <f>'2 SERVICES'!F798</f>
        <v>0</v>
      </c>
      <c r="J788" s="392">
        <f>'2 SERVICES'!G798</f>
        <v>0</v>
      </c>
      <c r="K788" s="432" t="str">
        <f t="shared" si="12"/>
        <v>No</v>
      </c>
    </row>
    <row r="789" spans="1:11" ht="15" customHeight="1" x14ac:dyDescent="0.25">
      <c r="A789" s="378">
        <f>'2 SERVICES'!A799</f>
        <v>0</v>
      </c>
      <c r="B789" s="379">
        <f>'2 SERVICES'!B799</f>
        <v>0</v>
      </c>
      <c r="C789" s="388"/>
      <c r="D789" s="389"/>
      <c r="E789" s="394"/>
      <c r="F789" s="390">
        <f>'2 SERVICES'!C799</f>
        <v>0</v>
      </c>
      <c r="G789" s="391">
        <f>'2 SERVICES'!D799</f>
        <v>0</v>
      </c>
      <c r="H789" s="391">
        <f>'2 SERVICES'!E799</f>
        <v>0</v>
      </c>
      <c r="I789" s="391">
        <f>'2 SERVICES'!F799</f>
        <v>0</v>
      </c>
      <c r="J789" s="392">
        <f>'2 SERVICES'!G799</f>
        <v>0</v>
      </c>
      <c r="K789" s="432" t="str">
        <f t="shared" si="12"/>
        <v>No</v>
      </c>
    </row>
    <row r="790" spans="1:11" ht="15" customHeight="1" x14ac:dyDescent="0.25">
      <c r="A790" s="378">
        <f>'2 SERVICES'!A800</f>
        <v>0</v>
      </c>
      <c r="B790" s="379">
        <f>'2 SERVICES'!B800</f>
        <v>0</v>
      </c>
      <c r="C790" s="388"/>
      <c r="D790" s="389"/>
      <c r="E790" s="394"/>
      <c r="F790" s="390">
        <f>'2 SERVICES'!C800</f>
        <v>0</v>
      </c>
      <c r="G790" s="391">
        <f>'2 SERVICES'!D800</f>
        <v>0</v>
      </c>
      <c r="H790" s="391">
        <f>'2 SERVICES'!E800</f>
        <v>0</v>
      </c>
      <c r="I790" s="391">
        <f>'2 SERVICES'!F800</f>
        <v>0</v>
      </c>
      <c r="J790" s="392">
        <f>'2 SERVICES'!G800</f>
        <v>0</v>
      </c>
      <c r="K790" s="432" t="str">
        <f t="shared" si="12"/>
        <v>No</v>
      </c>
    </row>
    <row r="791" spans="1:11" ht="15" customHeight="1" x14ac:dyDescent="0.25">
      <c r="A791" s="378">
        <f>'2 SERVICES'!A801</f>
        <v>0</v>
      </c>
      <c r="B791" s="379">
        <f>'2 SERVICES'!B801</f>
        <v>0</v>
      </c>
      <c r="C791" s="388"/>
      <c r="D791" s="389"/>
      <c r="E791" s="394"/>
      <c r="F791" s="390">
        <f>'2 SERVICES'!C801</f>
        <v>0</v>
      </c>
      <c r="G791" s="391">
        <f>'2 SERVICES'!D801</f>
        <v>0</v>
      </c>
      <c r="H791" s="391">
        <f>'2 SERVICES'!E801</f>
        <v>0</v>
      </c>
      <c r="I791" s="391">
        <f>'2 SERVICES'!F801</f>
        <v>0</v>
      </c>
      <c r="J791" s="392">
        <f>'2 SERVICES'!G801</f>
        <v>0</v>
      </c>
      <c r="K791" s="432" t="str">
        <f t="shared" si="12"/>
        <v>No</v>
      </c>
    </row>
    <row r="792" spans="1:11" ht="15" customHeight="1" x14ac:dyDescent="0.25">
      <c r="A792" s="378">
        <f>'2 SERVICES'!A802</f>
        <v>0</v>
      </c>
      <c r="B792" s="379">
        <f>'2 SERVICES'!B802</f>
        <v>0</v>
      </c>
      <c r="C792" s="388"/>
      <c r="D792" s="389"/>
      <c r="E792" s="394"/>
      <c r="F792" s="390">
        <f>'2 SERVICES'!C802</f>
        <v>0</v>
      </c>
      <c r="G792" s="391">
        <f>'2 SERVICES'!D802</f>
        <v>0</v>
      </c>
      <c r="H792" s="391">
        <f>'2 SERVICES'!E802</f>
        <v>0</v>
      </c>
      <c r="I792" s="391">
        <f>'2 SERVICES'!F802</f>
        <v>0</v>
      </c>
      <c r="J792" s="392">
        <f>'2 SERVICES'!G802</f>
        <v>0</v>
      </c>
      <c r="K792" s="432" t="str">
        <f t="shared" si="12"/>
        <v>No</v>
      </c>
    </row>
    <row r="793" spans="1:11" ht="15" customHeight="1" x14ac:dyDescent="0.25">
      <c r="A793" s="378">
        <f>'2 SERVICES'!A803</f>
        <v>0</v>
      </c>
      <c r="B793" s="379">
        <f>'2 SERVICES'!B803</f>
        <v>0</v>
      </c>
      <c r="C793" s="388"/>
      <c r="D793" s="389"/>
      <c r="E793" s="394"/>
      <c r="F793" s="390">
        <f>'2 SERVICES'!C803</f>
        <v>0</v>
      </c>
      <c r="G793" s="391">
        <f>'2 SERVICES'!D803</f>
        <v>0</v>
      </c>
      <c r="H793" s="391">
        <f>'2 SERVICES'!E803</f>
        <v>0</v>
      </c>
      <c r="I793" s="391">
        <f>'2 SERVICES'!F803</f>
        <v>0</v>
      </c>
      <c r="J793" s="392">
        <f>'2 SERVICES'!G803</f>
        <v>0</v>
      </c>
      <c r="K793" s="432" t="str">
        <f t="shared" si="12"/>
        <v>No</v>
      </c>
    </row>
    <row r="794" spans="1:11" ht="15" customHeight="1" x14ac:dyDescent="0.25">
      <c r="A794" s="378">
        <f>'2 SERVICES'!A804</f>
        <v>0</v>
      </c>
      <c r="B794" s="379">
        <f>'2 SERVICES'!B804</f>
        <v>0</v>
      </c>
      <c r="C794" s="388"/>
      <c r="D794" s="389"/>
      <c r="E794" s="394"/>
      <c r="F794" s="390">
        <f>'2 SERVICES'!C804</f>
        <v>0</v>
      </c>
      <c r="G794" s="391">
        <f>'2 SERVICES'!D804</f>
        <v>0</v>
      </c>
      <c r="H794" s="391">
        <f>'2 SERVICES'!E804</f>
        <v>0</v>
      </c>
      <c r="I794" s="391">
        <f>'2 SERVICES'!F804</f>
        <v>0</v>
      </c>
      <c r="J794" s="392">
        <f>'2 SERVICES'!G804</f>
        <v>0</v>
      </c>
      <c r="K794" s="432" t="str">
        <f t="shared" si="12"/>
        <v>No</v>
      </c>
    </row>
    <row r="795" spans="1:11" ht="15" customHeight="1" x14ac:dyDescent="0.25">
      <c r="A795" s="378">
        <f>'2 SERVICES'!A805</f>
        <v>0</v>
      </c>
      <c r="B795" s="379">
        <f>'2 SERVICES'!B805</f>
        <v>0</v>
      </c>
      <c r="C795" s="388"/>
      <c r="D795" s="389"/>
      <c r="E795" s="394"/>
      <c r="F795" s="390">
        <f>'2 SERVICES'!C805</f>
        <v>0</v>
      </c>
      <c r="G795" s="391">
        <f>'2 SERVICES'!D805</f>
        <v>0</v>
      </c>
      <c r="H795" s="391">
        <f>'2 SERVICES'!E805</f>
        <v>0</v>
      </c>
      <c r="I795" s="391">
        <f>'2 SERVICES'!F805</f>
        <v>0</v>
      </c>
      <c r="J795" s="392">
        <f>'2 SERVICES'!G805</f>
        <v>0</v>
      </c>
      <c r="K795" s="432" t="str">
        <f t="shared" si="12"/>
        <v>No</v>
      </c>
    </row>
    <row r="796" spans="1:11" ht="15" customHeight="1" x14ac:dyDescent="0.25">
      <c r="A796" s="378">
        <f>'2 SERVICES'!A806</f>
        <v>0</v>
      </c>
      <c r="B796" s="379">
        <f>'2 SERVICES'!B806</f>
        <v>0</v>
      </c>
      <c r="C796" s="388"/>
      <c r="D796" s="389"/>
      <c r="E796" s="394"/>
      <c r="F796" s="390">
        <f>'2 SERVICES'!C806</f>
        <v>0</v>
      </c>
      <c r="G796" s="391">
        <f>'2 SERVICES'!D806</f>
        <v>0</v>
      </c>
      <c r="H796" s="391">
        <f>'2 SERVICES'!E806</f>
        <v>0</v>
      </c>
      <c r="I796" s="391">
        <f>'2 SERVICES'!F806</f>
        <v>0</v>
      </c>
      <c r="J796" s="392">
        <f>'2 SERVICES'!G806</f>
        <v>0</v>
      </c>
      <c r="K796" s="432" t="str">
        <f t="shared" si="12"/>
        <v>No</v>
      </c>
    </row>
    <row r="797" spans="1:11" ht="15" customHeight="1" x14ac:dyDescent="0.25">
      <c r="A797" s="378">
        <f>'2 SERVICES'!A807</f>
        <v>0</v>
      </c>
      <c r="B797" s="379">
        <f>'2 SERVICES'!B807</f>
        <v>0</v>
      </c>
      <c r="C797" s="388"/>
      <c r="D797" s="389"/>
      <c r="E797" s="394"/>
      <c r="F797" s="390">
        <f>'2 SERVICES'!C807</f>
        <v>0</v>
      </c>
      <c r="G797" s="391">
        <f>'2 SERVICES'!D807</f>
        <v>0</v>
      </c>
      <c r="H797" s="391">
        <f>'2 SERVICES'!E807</f>
        <v>0</v>
      </c>
      <c r="I797" s="391">
        <f>'2 SERVICES'!F807</f>
        <v>0</v>
      </c>
      <c r="J797" s="392">
        <f>'2 SERVICES'!G807</f>
        <v>0</v>
      </c>
      <c r="K797" s="432" t="str">
        <f t="shared" si="12"/>
        <v>No</v>
      </c>
    </row>
    <row r="798" spans="1:11" ht="15" customHeight="1" x14ac:dyDescent="0.25">
      <c r="A798" s="378">
        <f>'2 SERVICES'!A808</f>
        <v>0</v>
      </c>
      <c r="B798" s="379">
        <f>'2 SERVICES'!B808</f>
        <v>0</v>
      </c>
      <c r="C798" s="388"/>
      <c r="D798" s="389"/>
      <c r="E798" s="394"/>
      <c r="F798" s="390">
        <f>'2 SERVICES'!C808</f>
        <v>0</v>
      </c>
      <c r="G798" s="391">
        <f>'2 SERVICES'!D808</f>
        <v>0</v>
      </c>
      <c r="H798" s="391">
        <f>'2 SERVICES'!E808</f>
        <v>0</v>
      </c>
      <c r="I798" s="391">
        <f>'2 SERVICES'!F808</f>
        <v>0</v>
      </c>
      <c r="J798" s="392">
        <f>'2 SERVICES'!G808</f>
        <v>0</v>
      </c>
      <c r="K798" s="432" t="str">
        <f t="shared" si="12"/>
        <v>No</v>
      </c>
    </row>
    <row r="799" spans="1:11" ht="15" customHeight="1" x14ac:dyDescent="0.25">
      <c r="A799" s="378">
        <f>'2 SERVICES'!A809</f>
        <v>0</v>
      </c>
      <c r="B799" s="379">
        <f>'2 SERVICES'!B809</f>
        <v>0</v>
      </c>
      <c r="C799" s="388"/>
      <c r="D799" s="389"/>
      <c r="E799" s="394"/>
      <c r="F799" s="390">
        <f>'2 SERVICES'!C809</f>
        <v>0</v>
      </c>
      <c r="G799" s="391">
        <f>'2 SERVICES'!D809</f>
        <v>0</v>
      </c>
      <c r="H799" s="391">
        <f>'2 SERVICES'!E809</f>
        <v>0</v>
      </c>
      <c r="I799" s="391">
        <f>'2 SERVICES'!F809</f>
        <v>0</v>
      </c>
      <c r="J799" s="392">
        <f>'2 SERVICES'!G809</f>
        <v>0</v>
      </c>
      <c r="K799" s="432" t="str">
        <f t="shared" si="12"/>
        <v>No</v>
      </c>
    </row>
    <row r="800" spans="1:11" ht="15" customHeight="1" x14ac:dyDescent="0.25">
      <c r="A800" s="378">
        <f>'2 SERVICES'!A810</f>
        <v>0</v>
      </c>
      <c r="B800" s="379">
        <f>'2 SERVICES'!B810</f>
        <v>0</v>
      </c>
      <c r="C800" s="388"/>
      <c r="D800" s="389"/>
      <c r="E800" s="394"/>
      <c r="F800" s="390">
        <f>'2 SERVICES'!C810</f>
        <v>0</v>
      </c>
      <c r="G800" s="391">
        <f>'2 SERVICES'!D810</f>
        <v>0</v>
      </c>
      <c r="H800" s="391">
        <f>'2 SERVICES'!E810</f>
        <v>0</v>
      </c>
      <c r="I800" s="391">
        <f>'2 SERVICES'!F810</f>
        <v>0</v>
      </c>
      <c r="J800" s="392">
        <f>'2 SERVICES'!G810</f>
        <v>0</v>
      </c>
      <c r="K800" s="432" t="str">
        <f t="shared" si="12"/>
        <v>No</v>
      </c>
    </row>
    <row r="801" spans="1:11" ht="15" customHeight="1" x14ac:dyDescent="0.25">
      <c r="A801" s="378">
        <f>'2 SERVICES'!A811</f>
        <v>0</v>
      </c>
      <c r="B801" s="379">
        <f>'2 SERVICES'!B811</f>
        <v>0</v>
      </c>
      <c r="C801" s="388"/>
      <c r="D801" s="389"/>
      <c r="E801" s="394"/>
      <c r="F801" s="390">
        <f>'2 SERVICES'!C811</f>
        <v>0</v>
      </c>
      <c r="G801" s="391">
        <f>'2 SERVICES'!D811</f>
        <v>0</v>
      </c>
      <c r="H801" s="391">
        <f>'2 SERVICES'!E811</f>
        <v>0</v>
      </c>
      <c r="I801" s="391">
        <f>'2 SERVICES'!F811</f>
        <v>0</v>
      </c>
      <c r="J801" s="392">
        <f>'2 SERVICES'!G811</f>
        <v>0</v>
      </c>
      <c r="K801" s="432" t="str">
        <f t="shared" si="12"/>
        <v>No</v>
      </c>
    </row>
    <row r="802" spans="1:11" ht="15" customHeight="1" x14ac:dyDescent="0.25">
      <c r="A802" s="378">
        <f>'2 SERVICES'!A812</f>
        <v>0</v>
      </c>
      <c r="B802" s="379">
        <f>'2 SERVICES'!B812</f>
        <v>0</v>
      </c>
      <c r="C802" s="388"/>
      <c r="D802" s="389"/>
      <c r="E802" s="394"/>
      <c r="F802" s="390">
        <f>'2 SERVICES'!C812</f>
        <v>0</v>
      </c>
      <c r="G802" s="391">
        <f>'2 SERVICES'!D812</f>
        <v>0</v>
      </c>
      <c r="H802" s="391">
        <f>'2 SERVICES'!E812</f>
        <v>0</v>
      </c>
      <c r="I802" s="391">
        <f>'2 SERVICES'!F812</f>
        <v>0</v>
      </c>
      <c r="J802" s="392">
        <f>'2 SERVICES'!G812</f>
        <v>0</v>
      </c>
      <c r="K802" s="432" t="str">
        <f t="shared" si="12"/>
        <v>No</v>
      </c>
    </row>
    <row r="803" spans="1:11" ht="15" customHeight="1" x14ac:dyDescent="0.25">
      <c r="A803" s="378">
        <f>'2 SERVICES'!A813</f>
        <v>0</v>
      </c>
      <c r="B803" s="379">
        <f>'2 SERVICES'!B813</f>
        <v>0</v>
      </c>
      <c r="C803" s="388"/>
      <c r="D803" s="389"/>
      <c r="E803" s="394"/>
      <c r="F803" s="390">
        <f>'2 SERVICES'!C813</f>
        <v>0</v>
      </c>
      <c r="G803" s="391">
        <f>'2 SERVICES'!D813</f>
        <v>0</v>
      </c>
      <c r="H803" s="391">
        <f>'2 SERVICES'!E813</f>
        <v>0</v>
      </c>
      <c r="I803" s="391">
        <f>'2 SERVICES'!F813</f>
        <v>0</v>
      </c>
      <c r="J803" s="392">
        <f>'2 SERVICES'!G813</f>
        <v>0</v>
      </c>
      <c r="K803" s="432" t="str">
        <f t="shared" si="12"/>
        <v>No</v>
      </c>
    </row>
    <row r="804" spans="1:11" ht="15" customHeight="1" x14ac:dyDescent="0.25">
      <c r="A804" s="378">
        <f>'2 SERVICES'!A814</f>
        <v>0</v>
      </c>
      <c r="B804" s="379">
        <f>'2 SERVICES'!B814</f>
        <v>0</v>
      </c>
      <c r="C804" s="388"/>
      <c r="D804" s="389"/>
      <c r="E804" s="394"/>
      <c r="F804" s="390">
        <f>'2 SERVICES'!C814</f>
        <v>0</v>
      </c>
      <c r="G804" s="391">
        <f>'2 SERVICES'!D814</f>
        <v>0</v>
      </c>
      <c r="H804" s="391">
        <f>'2 SERVICES'!E814</f>
        <v>0</v>
      </c>
      <c r="I804" s="391">
        <f>'2 SERVICES'!F814</f>
        <v>0</v>
      </c>
      <c r="J804" s="392">
        <f>'2 SERVICES'!G814</f>
        <v>0</v>
      </c>
      <c r="K804" s="432" t="str">
        <f t="shared" si="12"/>
        <v>No</v>
      </c>
    </row>
    <row r="805" spans="1:11" ht="15" customHeight="1" x14ac:dyDescent="0.25">
      <c r="A805" s="378">
        <f>'2 SERVICES'!A815</f>
        <v>0</v>
      </c>
      <c r="B805" s="379">
        <f>'2 SERVICES'!B815</f>
        <v>0</v>
      </c>
      <c r="C805" s="388"/>
      <c r="D805" s="389"/>
      <c r="E805" s="394"/>
      <c r="F805" s="390">
        <f>'2 SERVICES'!C815</f>
        <v>0</v>
      </c>
      <c r="G805" s="391">
        <f>'2 SERVICES'!D815</f>
        <v>0</v>
      </c>
      <c r="H805" s="391">
        <f>'2 SERVICES'!E815</f>
        <v>0</v>
      </c>
      <c r="I805" s="391">
        <f>'2 SERVICES'!F815</f>
        <v>0</v>
      </c>
      <c r="J805" s="392">
        <f>'2 SERVICES'!G815</f>
        <v>0</v>
      </c>
      <c r="K805" s="432" t="str">
        <f t="shared" si="12"/>
        <v>No</v>
      </c>
    </row>
    <row r="806" spans="1:11" ht="15" customHeight="1" x14ac:dyDescent="0.25">
      <c r="A806" s="378">
        <f>'2 SERVICES'!A816</f>
        <v>0</v>
      </c>
      <c r="B806" s="379">
        <f>'2 SERVICES'!B816</f>
        <v>0</v>
      </c>
      <c r="C806" s="388"/>
      <c r="D806" s="389"/>
      <c r="E806" s="394"/>
      <c r="F806" s="390">
        <f>'2 SERVICES'!C816</f>
        <v>0</v>
      </c>
      <c r="G806" s="391">
        <f>'2 SERVICES'!D816</f>
        <v>0</v>
      </c>
      <c r="H806" s="391">
        <f>'2 SERVICES'!E816</f>
        <v>0</v>
      </c>
      <c r="I806" s="391">
        <f>'2 SERVICES'!F816</f>
        <v>0</v>
      </c>
      <c r="J806" s="392">
        <f>'2 SERVICES'!G816</f>
        <v>0</v>
      </c>
      <c r="K806" s="432" t="str">
        <f t="shared" si="12"/>
        <v>No</v>
      </c>
    </row>
    <row r="807" spans="1:11" ht="15" customHeight="1" x14ac:dyDescent="0.25">
      <c r="A807" s="378">
        <f>'2 SERVICES'!A817</f>
        <v>0</v>
      </c>
      <c r="B807" s="379">
        <f>'2 SERVICES'!B817</f>
        <v>0</v>
      </c>
      <c r="C807" s="388"/>
      <c r="D807" s="389"/>
      <c r="E807" s="394"/>
      <c r="F807" s="390">
        <f>'2 SERVICES'!C817</f>
        <v>0</v>
      </c>
      <c r="G807" s="391">
        <f>'2 SERVICES'!D817</f>
        <v>0</v>
      </c>
      <c r="H807" s="391">
        <f>'2 SERVICES'!E817</f>
        <v>0</v>
      </c>
      <c r="I807" s="391">
        <f>'2 SERVICES'!F817</f>
        <v>0</v>
      </c>
      <c r="J807" s="392">
        <f>'2 SERVICES'!G817</f>
        <v>0</v>
      </c>
      <c r="K807" s="432" t="str">
        <f t="shared" si="12"/>
        <v>No</v>
      </c>
    </row>
    <row r="808" spans="1:11" ht="15" customHeight="1" x14ac:dyDescent="0.25">
      <c r="A808" s="378">
        <f>'2 SERVICES'!A818</f>
        <v>0</v>
      </c>
      <c r="B808" s="379">
        <f>'2 SERVICES'!B818</f>
        <v>0</v>
      </c>
      <c r="C808" s="388"/>
      <c r="D808" s="389"/>
      <c r="E808" s="394"/>
      <c r="F808" s="390">
        <f>'2 SERVICES'!C818</f>
        <v>0</v>
      </c>
      <c r="G808" s="391">
        <f>'2 SERVICES'!D818</f>
        <v>0</v>
      </c>
      <c r="H808" s="391">
        <f>'2 SERVICES'!E818</f>
        <v>0</v>
      </c>
      <c r="I808" s="391">
        <f>'2 SERVICES'!F818</f>
        <v>0</v>
      </c>
      <c r="J808" s="392">
        <f>'2 SERVICES'!G818</f>
        <v>0</v>
      </c>
      <c r="K808" s="432" t="str">
        <f t="shared" si="12"/>
        <v>No</v>
      </c>
    </row>
    <row r="809" spans="1:11" ht="15" customHeight="1" x14ac:dyDescent="0.25">
      <c r="A809" s="378">
        <f>'2 SERVICES'!A819</f>
        <v>0</v>
      </c>
      <c r="B809" s="379">
        <f>'2 SERVICES'!B819</f>
        <v>0</v>
      </c>
      <c r="C809" s="388"/>
      <c r="D809" s="389"/>
      <c r="E809" s="394"/>
      <c r="F809" s="390">
        <f>'2 SERVICES'!C819</f>
        <v>0</v>
      </c>
      <c r="G809" s="391">
        <f>'2 SERVICES'!D819</f>
        <v>0</v>
      </c>
      <c r="H809" s="391">
        <f>'2 SERVICES'!E819</f>
        <v>0</v>
      </c>
      <c r="I809" s="391">
        <f>'2 SERVICES'!F819</f>
        <v>0</v>
      </c>
      <c r="J809" s="392">
        <f>'2 SERVICES'!G819</f>
        <v>0</v>
      </c>
      <c r="K809" s="432" t="str">
        <f t="shared" si="12"/>
        <v>No</v>
      </c>
    </row>
    <row r="810" spans="1:11" ht="15" customHeight="1" x14ac:dyDescent="0.25">
      <c r="A810" s="378">
        <f>'2 SERVICES'!A820</f>
        <v>0</v>
      </c>
      <c r="B810" s="379">
        <f>'2 SERVICES'!B820</f>
        <v>0</v>
      </c>
      <c r="C810" s="388"/>
      <c r="D810" s="389"/>
      <c r="E810" s="394"/>
      <c r="F810" s="390">
        <f>'2 SERVICES'!C820</f>
        <v>0</v>
      </c>
      <c r="G810" s="391">
        <f>'2 SERVICES'!D820</f>
        <v>0</v>
      </c>
      <c r="H810" s="391">
        <f>'2 SERVICES'!E820</f>
        <v>0</v>
      </c>
      <c r="I810" s="391">
        <f>'2 SERVICES'!F820</f>
        <v>0</v>
      </c>
      <c r="J810" s="392">
        <f>'2 SERVICES'!G820</f>
        <v>0</v>
      </c>
      <c r="K810" s="432" t="str">
        <f t="shared" si="12"/>
        <v>No</v>
      </c>
    </row>
    <row r="811" spans="1:11" ht="15" customHeight="1" x14ac:dyDescent="0.25">
      <c r="A811" s="378">
        <f>'2 SERVICES'!A821</f>
        <v>0</v>
      </c>
      <c r="B811" s="379">
        <f>'2 SERVICES'!B821</f>
        <v>0</v>
      </c>
      <c r="C811" s="388"/>
      <c r="D811" s="389"/>
      <c r="E811" s="394"/>
      <c r="F811" s="390">
        <f>'2 SERVICES'!C821</f>
        <v>0</v>
      </c>
      <c r="G811" s="391">
        <f>'2 SERVICES'!D821</f>
        <v>0</v>
      </c>
      <c r="H811" s="391">
        <f>'2 SERVICES'!E821</f>
        <v>0</v>
      </c>
      <c r="I811" s="391">
        <f>'2 SERVICES'!F821</f>
        <v>0</v>
      </c>
      <c r="J811" s="392">
        <f>'2 SERVICES'!G821</f>
        <v>0</v>
      </c>
      <c r="K811" s="432" t="str">
        <f t="shared" si="12"/>
        <v>No</v>
      </c>
    </row>
    <row r="812" spans="1:11" ht="15" customHeight="1" x14ac:dyDescent="0.25">
      <c r="A812" s="378">
        <f>'2 SERVICES'!A822</f>
        <v>0</v>
      </c>
      <c r="B812" s="379">
        <f>'2 SERVICES'!B822</f>
        <v>0</v>
      </c>
      <c r="C812" s="388"/>
      <c r="D812" s="389"/>
      <c r="E812" s="394"/>
      <c r="F812" s="390">
        <f>'2 SERVICES'!C822</f>
        <v>0</v>
      </c>
      <c r="G812" s="391">
        <f>'2 SERVICES'!D822</f>
        <v>0</v>
      </c>
      <c r="H812" s="391">
        <f>'2 SERVICES'!E822</f>
        <v>0</v>
      </c>
      <c r="I812" s="391">
        <f>'2 SERVICES'!F822</f>
        <v>0</v>
      </c>
      <c r="J812" s="392">
        <f>'2 SERVICES'!G822</f>
        <v>0</v>
      </c>
      <c r="K812" s="432" t="str">
        <f t="shared" si="12"/>
        <v>No</v>
      </c>
    </row>
    <row r="813" spans="1:11" ht="15" customHeight="1" x14ac:dyDescent="0.25">
      <c r="A813" s="378">
        <f>'2 SERVICES'!A823</f>
        <v>0</v>
      </c>
      <c r="B813" s="379">
        <f>'2 SERVICES'!B823</f>
        <v>0</v>
      </c>
      <c r="C813" s="388"/>
      <c r="D813" s="389"/>
      <c r="E813" s="394"/>
      <c r="F813" s="390">
        <f>'2 SERVICES'!C823</f>
        <v>0</v>
      </c>
      <c r="G813" s="391">
        <f>'2 SERVICES'!D823</f>
        <v>0</v>
      </c>
      <c r="H813" s="391">
        <f>'2 SERVICES'!E823</f>
        <v>0</v>
      </c>
      <c r="I813" s="391">
        <f>'2 SERVICES'!F823</f>
        <v>0</v>
      </c>
      <c r="J813" s="392">
        <f>'2 SERVICES'!G823</f>
        <v>0</v>
      </c>
      <c r="K813" s="432" t="str">
        <f t="shared" si="12"/>
        <v>No</v>
      </c>
    </row>
    <row r="814" spans="1:11" ht="15" customHeight="1" x14ac:dyDescent="0.25">
      <c r="A814" s="378">
        <f>'2 SERVICES'!A824</f>
        <v>0</v>
      </c>
      <c r="B814" s="379">
        <f>'2 SERVICES'!B824</f>
        <v>0</v>
      </c>
      <c r="C814" s="388"/>
      <c r="D814" s="389"/>
      <c r="E814" s="394"/>
      <c r="F814" s="390">
        <f>'2 SERVICES'!C824</f>
        <v>0</v>
      </c>
      <c r="G814" s="391">
        <f>'2 SERVICES'!D824</f>
        <v>0</v>
      </c>
      <c r="H814" s="391">
        <f>'2 SERVICES'!E824</f>
        <v>0</v>
      </c>
      <c r="I814" s="391">
        <f>'2 SERVICES'!F824</f>
        <v>0</v>
      </c>
      <c r="J814" s="392">
        <f>'2 SERVICES'!G824</f>
        <v>0</v>
      </c>
      <c r="K814" s="432" t="str">
        <f t="shared" si="12"/>
        <v>No</v>
      </c>
    </row>
    <row r="815" spans="1:11" ht="15" customHeight="1" x14ac:dyDescent="0.25">
      <c r="A815" s="378">
        <f>'2 SERVICES'!A825</f>
        <v>0</v>
      </c>
      <c r="B815" s="379">
        <f>'2 SERVICES'!B825</f>
        <v>0</v>
      </c>
      <c r="C815" s="388"/>
      <c r="D815" s="389"/>
      <c r="E815" s="394"/>
      <c r="F815" s="390">
        <f>'2 SERVICES'!C825</f>
        <v>0</v>
      </c>
      <c r="G815" s="391">
        <f>'2 SERVICES'!D825</f>
        <v>0</v>
      </c>
      <c r="H815" s="391">
        <f>'2 SERVICES'!E825</f>
        <v>0</v>
      </c>
      <c r="I815" s="391">
        <f>'2 SERVICES'!F825</f>
        <v>0</v>
      </c>
      <c r="J815" s="392">
        <f>'2 SERVICES'!G825</f>
        <v>0</v>
      </c>
      <c r="K815" s="432" t="str">
        <f t="shared" si="12"/>
        <v>No</v>
      </c>
    </row>
    <row r="816" spans="1:11" ht="15" customHeight="1" x14ac:dyDescent="0.25">
      <c r="A816" s="378">
        <f>'2 SERVICES'!A826</f>
        <v>0</v>
      </c>
      <c r="B816" s="379">
        <f>'2 SERVICES'!B826</f>
        <v>0</v>
      </c>
      <c r="C816" s="388"/>
      <c r="D816" s="389"/>
      <c r="E816" s="394"/>
      <c r="F816" s="390">
        <f>'2 SERVICES'!C826</f>
        <v>0</v>
      </c>
      <c r="G816" s="391">
        <f>'2 SERVICES'!D826</f>
        <v>0</v>
      </c>
      <c r="H816" s="391">
        <f>'2 SERVICES'!E826</f>
        <v>0</v>
      </c>
      <c r="I816" s="391">
        <f>'2 SERVICES'!F826</f>
        <v>0</v>
      </c>
      <c r="J816" s="392">
        <f>'2 SERVICES'!G826</f>
        <v>0</v>
      </c>
      <c r="K816" s="432" t="str">
        <f t="shared" si="12"/>
        <v>No</v>
      </c>
    </row>
    <row r="817" spans="1:11" ht="15" customHeight="1" x14ac:dyDescent="0.25">
      <c r="A817" s="378">
        <f>'2 SERVICES'!A827</f>
        <v>0</v>
      </c>
      <c r="B817" s="379">
        <f>'2 SERVICES'!B827</f>
        <v>0</v>
      </c>
      <c r="C817" s="388"/>
      <c r="D817" s="389"/>
      <c r="E817" s="394"/>
      <c r="F817" s="390">
        <f>'2 SERVICES'!C827</f>
        <v>0</v>
      </c>
      <c r="G817" s="391">
        <f>'2 SERVICES'!D827</f>
        <v>0</v>
      </c>
      <c r="H817" s="391">
        <f>'2 SERVICES'!E827</f>
        <v>0</v>
      </c>
      <c r="I817" s="391">
        <f>'2 SERVICES'!F827</f>
        <v>0</v>
      </c>
      <c r="J817" s="392">
        <f>'2 SERVICES'!G827</f>
        <v>0</v>
      </c>
      <c r="K817" s="432" t="str">
        <f t="shared" si="12"/>
        <v>No</v>
      </c>
    </row>
    <row r="818" spans="1:11" ht="15" customHeight="1" x14ac:dyDescent="0.25">
      <c r="A818" s="378">
        <f>'2 SERVICES'!A828</f>
        <v>0</v>
      </c>
      <c r="B818" s="379">
        <f>'2 SERVICES'!B828</f>
        <v>0</v>
      </c>
      <c r="C818" s="388"/>
      <c r="D818" s="389"/>
      <c r="E818" s="394"/>
      <c r="F818" s="390">
        <f>'2 SERVICES'!C828</f>
        <v>0</v>
      </c>
      <c r="G818" s="391">
        <f>'2 SERVICES'!D828</f>
        <v>0</v>
      </c>
      <c r="H818" s="391">
        <f>'2 SERVICES'!E828</f>
        <v>0</v>
      </c>
      <c r="I818" s="391">
        <f>'2 SERVICES'!F828</f>
        <v>0</v>
      </c>
      <c r="J818" s="392">
        <f>'2 SERVICES'!G828</f>
        <v>0</v>
      </c>
      <c r="K818" s="432" t="str">
        <f t="shared" si="12"/>
        <v>No</v>
      </c>
    </row>
    <row r="819" spans="1:11" ht="15" customHeight="1" x14ac:dyDescent="0.25">
      <c r="A819" s="378">
        <f>'2 SERVICES'!A829</f>
        <v>0</v>
      </c>
      <c r="B819" s="379">
        <f>'2 SERVICES'!B829</f>
        <v>0</v>
      </c>
      <c r="C819" s="388"/>
      <c r="D819" s="389"/>
      <c r="E819" s="394"/>
      <c r="F819" s="390">
        <f>'2 SERVICES'!C829</f>
        <v>0</v>
      </c>
      <c r="G819" s="391">
        <f>'2 SERVICES'!D829</f>
        <v>0</v>
      </c>
      <c r="H819" s="391">
        <f>'2 SERVICES'!E829</f>
        <v>0</v>
      </c>
      <c r="I819" s="391">
        <f>'2 SERVICES'!F829</f>
        <v>0</v>
      </c>
      <c r="J819" s="392">
        <f>'2 SERVICES'!G829</f>
        <v>0</v>
      </c>
      <c r="K819" s="432" t="str">
        <f t="shared" si="12"/>
        <v>No</v>
      </c>
    </row>
    <row r="820" spans="1:11" ht="15" customHeight="1" x14ac:dyDescent="0.25">
      <c r="A820" s="378">
        <f>'2 SERVICES'!A830</f>
        <v>0</v>
      </c>
      <c r="B820" s="379">
        <f>'2 SERVICES'!B830</f>
        <v>0</v>
      </c>
      <c r="C820" s="388"/>
      <c r="D820" s="389"/>
      <c r="E820" s="394"/>
      <c r="F820" s="390">
        <f>'2 SERVICES'!C830</f>
        <v>0</v>
      </c>
      <c r="G820" s="391">
        <f>'2 SERVICES'!D830</f>
        <v>0</v>
      </c>
      <c r="H820" s="391">
        <f>'2 SERVICES'!E830</f>
        <v>0</v>
      </c>
      <c r="I820" s="391">
        <f>'2 SERVICES'!F830</f>
        <v>0</v>
      </c>
      <c r="J820" s="392">
        <f>'2 SERVICES'!G830</f>
        <v>0</v>
      </c>
      <c r="K820" s="432" t="str">
        <f t="shared" si="12"/>
        <v>No</v>
      </c>
    </row>
    <row r="821" spans="1:11" ht="15" customHeight="1" x14ac:dyDescent="0.25">
      <c r="A821" s="378">
        <f>'2 SERVICES'!A831</f>
        <v>0</v>
      </c>
      <c r="B821" s="379">
        <f>'2 SERVICES'!B831</f>
        <v>0</v>
      </c>
      <c r="C821" s="388"/>
      <c r="D821" s="389"/>
      <c r="E821" s="394"/>
      <c r="F821" s="390">
        <f>'2 SERVICES'!C831</f>
        <v>0</v>
      </c>
      <c r="G821" s="391">
        <f>'2 SERVICES'!D831</f>
        <v>0</v>
      </c>
      <c r="H821" s="391">
        <f>'2 SERVICES'!E831</f>
        <v>0</v>
      </c>
      <c r="I821" s="391">
        <f>'2 SERVICES'!F831</f>
        <v>0</v>
      </c>
      <c r="J821" s="392">
        <f>'2 SERVICES'!G831</f>
        <v>0</v>
      </c>
      <c r="K821" s="432" t="str">
        <f t="shared" si="12"/>
        <v>No</v>
      </c>
    </row>
    <row r="822" spans="1:11" ht="15" customHeight="1" x14ac:dyDescent="0.25">
      <c r="A822" s="378">
        <f>'2 SERVICES'!A832</f>
        <v>0</v>
      </c>
      <c r="B822" s="379">
        <f>'2 SERVICES'!B832</f>
        <v>0</v>
      </c>
      <c r="C822" s="388"/>
      <c r="D822" s="389"/>
      <c r="E822" s="394"/>
      <c r="F822" s="390">
        <f>'2 SERVICES'!C832</f>
        <v>0</v>
      </c>
      <c r="G822" s="391">
        <f>'2 SERVICES'!D832</f>
        <v>0</v>
      </c>
      <c r="H822" s="391">
        <f>'2 SERVICES'!E832</f>
        <v>0</v>
      </c>
      <c r="I822" s="391">
        <f>'2 SERVICES'!F832</f>
        <v>0</v>
      </c>
      <c r="J822" s="392">
        <f>'2 SERVICES'!G832</f>
        <v>0</v>
      </c>
      <c r="K822" s="432" t="str">
        <f t="shared" si="12"/>
        <v>No</v>
      </c>
    </row>
    <row r="823" spans="1:11" ht="15" customHeight="1" x14ac:dyDescent="0.25">
      <c r="A823" s="378">
        <f>'2 SERVICES'!A833</f>
        <v>0</v>
      </c>
      <c r="B823" s="379">
        <f>'2 SERVICES'!B833</f>
        <v>0</v>
      </c>
      <c r="C823" s="388"/>
      <c r="D823" s="389"/>
      <c r="E823" s="394"/>
      <c r="F823" s="390">
        <f>'2 SERVICES'!C833</f>
        <v>0</v>
      </c>
      <c r="G823" s="391">
        <f>'2 SERVICES'!D833</f>
        <v>0</v>
      </c>
      <c r="H823" s="391">
        <f>'2 SERVICES'!E833</f>
        <v>0</v>
      </c>
      <c r="I823" s="391">
        <f>'2 SERVICES'!F833</f>
        <v>0</v>
      </c>
      <c r="J823" s="392">
        <f>'2 SERVICES'!G833</f>
        <v>0</v>
      </c>
      <c r="K823" s="432" t="str">
        <f t="shared" si="12"/>
        <v>No</v>
      </c>
    </row>
    <row r="824" spans="1:11" ht="15" customHeight="1" x14ac:dyDescent="0.25">
      <c r="A824" s="378">
        <f>'2 SERVICES'!A834</f>
        <v>0</v>
      </c>
      <c r="B824" s="379">
        <f>'2 SERVICES'!B834</f>
        <v>0</v>
      </c>
      <c r="C824" s="388"/>
      <c r="D824" s="389"/>
      <c r="E824" s="394"/>
      <c r="F824" s="390">
        <f>'2 SERVICES'!C834</f>
        <v>0</v>
      </c>
      <c r="G824" s="391">
        <f>'2 SERVICES'!D834</f>
        <v>0</v>
      </c>
      <c r="H824" s="391">
        <f>'2 SERVICES'!E834</f>
        <v>0</v>
      </c>
      <c r="I824" s="391">
        <f>'2 SERVICES'!F834</f>
        <v>0</v>
      </c>
      <c r="J824" s="392">
        <f>'2 SERVICES'!G834</f>
        <v>0</v>
      </c>
      <c r="K824" s="432" t="str">
        <f t="shared" si="12"/>
        <v>No</v>
      </c>
    </row>
    <row r="825" spans="1:11" ht="15" customHeight="1" x14ac:dyDescent="0.25">
      <c r="A825" s="378">
        <f>'2 SERVICES'!A835</f>
        <v>0</v>
      </c>
      <c r="B825" s="379">
        <f>'2 SERVICES'!B835</f>
        <v>0</v>
      </c>
      <c r="C825" s="388"/>
      <c r="D825" s="389"/>
      <c r="E825" s="394"/>
      <c r="F825" s="390">
        <f>'2 SERVICES'!C835</f>
        <v>0</v>
      </c>
      <c r="G825" s="391">
        <f>'2 SERVICES'!D835</f>
        <v>0</v>
      </c>
      <c r="H825" s="391">
        <f>'2 SERVICES'!E835</f>
        <v>0</v>
      </c>
      <c r="I825" s="391">
        <f>'2 SERVICES'!F835</f>
        <v>0</v>
      </c>
      <c r="J825" s="392">
        <f>'2 SERVICES'!G835</f>
        <v>0</v>
      </c>
      <c r="K825" s="432" t="str">
        <f t="shared" si="12"/>
        <v>No</v>
      </c>
    </row>
    <row r="826" spans="1:11" ht="15" customHeight="1" x14ac:dyDescent="0.25">
      <c r="A826" s="378">
        <f>'2 SERVICES'!A836</f>
        <v>0</v>
      </c>
      <c r="B826" s="379">
        <f>'2 SERVICES'!B836</f>
        <v>0</v>
      </c>
      <c r="C826" s="388"/>
      <c r="D826" s="389"/>
      <c r="E826" s="394"/>
      <c r="F826" s="390">
        <f>'2 SERVICES'!C836</f>
        <v>0</v>
      </c>
      <c r="G826" s="391">
        <f>'2 SERVICES'!D836</f>
        <v>0</v>
      </c>
      <c r="H826" s="391">
        <f>'2 SERVICES'!E836</f>
        <v>0</v>
      </c>
      <c r="I826" s="391">
        <f>'2 SERVICES'!F836</f>
        <v>0</v>
      </c>
      <c r="J826" s="392">
        <f>'2 SERVICES'!G836</f>
        <v>0</v>
      </c>
      <c r="K826" s="432" t="str">
        <f t="shared" si="12"/>
        <v>No</v>
      </c>
    </row>
    <row r="827" spans="1:11" ht="15" customHeight="1" x14ac:dyDescent="0.25">
      <c r="A827" s="378">
        <f>'2 SERVICES'!A837</f>
        <v>0</v>
      </c>
      <c r="B827" s="379">
        <f>'2 SERVICES'!B837</f>
        <v>0</v>
      </c>
      <c r="C827" s="388"/>
      <c r="D827" s="389"/>
      <c r="E827" s="394"/>
      <c r="F827" s="390">
        <f>'2 SERVICES'!C837</f>
        <v>0</v>
      </c>
      <c r="G827" s="391">
        <f>'2 SERVICES'!D837</f>
        <v>0</v>
      </c>
      <c r="H827" s="391">
        <f>'2 SERVICES'!E837</f>
        <v>0</v>
      </c>
      <c r="I827" s="391">
        <f>'2 SERVICES'!F837</f>
        <v>0</v>
      </c>
      <c r="J827" s="392">
        <f>'2 SERVICES'!G837</f>
        <v>0</v>
      </c>
      <c r="K827" s="432" t="str">
        <f t="shared" si="12"/>
        <v>No</v>
      </c>
    </row>
    <row r="828" spans="1:11" ht="15" customHeight="1" x14ac:dyDescent="0.25">
      <c r="A828" s="378">
        <f>'2 SERVICES'!A838</f>
        <v>0</v>
      </c>
      <c r="B828" s="379">
        <f>'2 SERVICES'!B838</f>
        <v>0</v>
      </c>
      <c r="C828" s="388"/>
      <c r="D828" s="389"/>
      <c r="E828" s="394"/>
      <c r="F828" s="390">
        <f>'2 SERVICES'!C838</f>
        <v>0</v>
      </c>
      <c r="G828" s="391">
        <f>'2 SERVICES'!D838</f>
        <v>0</v>
      </c>
      <c r="H828" s="391">
        <f>'2 SERVICES'!E838</f>
        <v>0</v>
      </c>
      <c r="I828" s="391">
        <f>'2 SERVICES'!F838</f>
        <v>0</v>
      </c>
      <c r="J828" s="392">
        <f>'2 SERVICES'!G838</f>
        <v>0</v>
      </c>
      <c r="K828" s="432" t="str">
        <f t="shared" si="12"/>
        <v>No</v>
      </c>
    </row>
    <row r="829" spans="1:11" ht="15" customHeight="1" x14ac:dyDescent="0.25">
      <c r="A829" s="378">
        <f>'2 SERVICES'!A839</f>
        <v>0</v>
      </c>
      <c r="B829" s="379">
        <f>'2 SERVICES'!B839</f>
        <v>0</v>
      </c>
      <c r="C829" s="388"/>
      <c r="D829" s="389"/>
      <c r="E829" s="394"/>
      <c r="F829" s="390">
        <f>'2 SERVICES'!C839</f>
        <v>0</v>
      </c>
      <c r="G829" s="391">
        <f>'2 SERVICES'!D839</f>
        <v>0</v>
      </c>
      <c r="H829" s="391">
        <f>'2 SERVICES'!E839</f>
        <v>0</v>
      </c>
      <c r="I829" s="391">
        <f>'2 SERVICES'!F839</f>
        <v>0</v>
      </c>
      <c r="J829" s="392">
        <f>'2 SERVICES'!G839</f>
        <v>0</v>
      </c>
      <c r="K829" s="432" t="str">
        <f t="shared" si="12"/>
        <v>No</v>
      </c>
    </row>
    <row r="830" spans="1:11" ht="15" customHeight="1" x14ac:dyDescent="0.25">
      <c r="A830" s="378">
        <f>'2 SERVICES'!A840</f>
        <v>0</v>
      </c>
      <c r="B830" s="379">
        <f>'2 SERVICES'!B840</f>
        <v>0</v>
      </c>
      <c r="C830" s="388"/>
      <c r="D830" s="389"/>
      <c r="E830" s="394"/>
      <c r="F830" s="390">
        <f>'2 SERVICES'!C840</f>
        <v>0</v>
      </c>
      <c r="G830" s="391">
        <f>'2 SERVICES'!D840</f>
        <v>0</v>
      </c>
      <c r="H830" s="391">
        <f>'2 SERVICES'!E840</f>
        <v>0</v>
      </c>
      <c r="I830" s="391">
        <f>'2 SERVICES'!F840</f>
        <v>0</v>
      </c>
      <c r="J830" s="392">
        <f>'2 SERVICES'!G840</f>
        <v>0</v>
      </c>
      <c r="K830" s="432" t="str">
        <f t="shared" si="12"/>
        <v>No</v>
      </c>
    </row>
    <row r="831" spans="1:11" ht="15" customHeight="1" x14ac:dyDescent="0.25">
      <c r="A831" s="378">
        <f>'2 SERVICES'!A841</f>
        <v>0</v>
      </c>
      <c r="B831" s="379">
        <f>'2 SERVICES'!B841</f>
        <v>0</v>
      </c>
      <c r="C831" s="388"/>
      <c r="D831" s="389"/>
      <c r="E831" s="394"/>
      <c r="F831" s="390">
        <f>'2 SERVICES'!C841</f>
        <v>0</v>
      </c>
      <c r="G831" s="391">
        <f>'2 SERVICES'!D841</f>
        <v>0</v>
      </c>
      <c r="H831" s="391">
        <f>'2 SERVICES'!E841</f>
        <v>0</v>
      </c>
      <c r="I831" s="391">
        <f>'2 SERVICES'!F841</f>
        <v>0</v>
      </c>
      <c r="J831" s="392">
        <f>'2 SERVICES'!G841</f>
        <v>0</v>
      </c>
      <c r="K831" s="432" t="str">
        <f t="shared" si="12"/>
        <v>No</v>
      </c>
    </row>
    <row r="832" spans="1:11" ht="15" customHeight="1" x14ac:dyDescent="0.25">
      <c r="A832" s="378">
        <f>'2 SERVICES'!A842</f>
        <v>0</v>
      </c>
      <c r="B832" s="379">
        <f>'2 SERVICES'!B842</f>
        <v>0</v>
      </c>
      <c r="C832" s="388"/>
      <c r="D832" s="389"/>
      <c r="E832" s="394"/>
      <c r="F832" s="390">
        <f>'2 SERVICES'!C842</f>
        <v>0</v>
      </c>
      <c r="G832" s="391">
        <f>'2 SERVICES'!D842</f>
        <v>0</v>
      </c>
      <c r="H832" s="391">
        <f>'2 SERVICES'!E842</f>
        <v>0</v>
      </c>
      <c r="I832" s="391">
        <f>'2 SERVICES'!F842</f>
        <v>0</v>
      </c>
      <c r="J832" s="392">
        <f>'2 SERVICES'!G842</f>
        <v>0</v>
      </c>
      <c r="K832" s="432" t="str">
        <f t="shared" si="12"/>
        <v>No</v>
      </c>
    </row>
    <row r="833" spans="1:11" ht="15" customHeight="1" x14ac:dyDescent="0.25">
      <c r="A833" s="378">
        <f>'2 SERVICES'!A843</f>
        <v>0</v>
      </c>
      <c r="B833" s="379">
        <f>'2 SERVICES'!B843</f>
        <v>0</v>
      </c>
      <c r="C833" s="388"/>
      <c r="D833" s="389"/>
      <c r="E833" s="394"/>
      <c r="F833" s="390">
        <f>'2 SERVICES'!C843</f>
        <v>0</v>
      </c>
      <c r="G833" s="391">
        <f>'2 SERVICES'!D843</f>
        <v>0</v>
      </c>
      <c r="H833" s="391">
        <f>'2 SERVICES'!E843</f>
        <v>0</v>
      </c>
      <c r="I833" s="391">
        <f>'2 SERVICES'!F843</f>
        <v>0</v>
      </c>
      <c r="J833" s="392">
        <f>'2 SERVICES'!G843</f>
        <v>0</v>
      </c>
      <c r="K833" s="432" t="str">
        <f t="shared" si="12"/>
        <v>No</v>
      </c>
    </row>
    <row r="834" spans="1:11" ht="15" customHeight="1" x14ac:dyDescent="0.25">
      <c r="A834" s="378">
        <f>'2 SERVICES'!A844</f>
        <v>0</v>
      </c>
      <c r="B834" s="379">
        <f>'2 SERVICES'!B844</f>
        <v>0</v>
      </c>
      <c r="C834" s="388"/>
      <c r="D834" s="389"/>
      <c r="E834" s="394"/>
      <c r="F834" s="390">
        <f>'2 SERVICES'!C844</f>
        <v>0</v>
      </c>
      <c r="G834" s="391">
        <f>'2 SERVICES'!D844</f>
        <v>0</v>
      </c>
      <c r="H834" s="391">
        <f>'2 SERVICES'!E844</f>
        <v>0</v>
      </c>
      <c r="I834" s="391">
        <f>'2 SERVICES'!F844</f>
        <v>0</v>
      </c>
      <c r="J834" s="392">
        <f>'2 SERVICES'!G844</f>
        <v>0</v>
      </c>
      <c r="K834" s="432" t="str">
        <f t="shared" si="12"/>
        <v>No</v>
      </c>
    </row>
    <row r="835" spans="1:11" ht="15" customHeight="1" x14ac:dyDescent="0.25">
      <c r="A835" s="378">
        <f>'2 SERVICES'!A845</f>
        <v>0</v>
      </c>
      <c r="B835" s="379">
        <f>'2 SERVICES'!B845</f>
        <v>0</v>
      </c>
      <c r="C835" s="388"/>
      <c r="D835" s="389"/>
      <c r="E835" s="394"/>
      <c r="F835" s="390">
        <f>'2 SERVICES'!C845</f>
        <v>0</v>
      </c>
      <c r="G835" s="391">
        <f>'2 SERVICES'!D845</f>
        <v>0</v>
      </c>
      <c r="H835" s="391">
        <f>'2 SERVICES'!E845</f>
        <v>0</v>
      </c>
      <c r="I835" s="391">
        <f>'2 SERVICES'!F845</f>
        <v>0</v>
      </c>
      <c r="J835" s="392">
        <f>'2 SERVICES'!G845</f>
        <v>0</v>
      </c>
      <c r="K835" s="432" t="str">
        <f t="shared" si="12"/>
        <v>No</v>
      </c>
    </row>
    <row r="836" spans="1:11" ht="15" customHeight="1" x14ac:dyDescent="0.25">
      <c r="A836" s="378">
        <f>'2 SERVICES'!A846</f>
        <v>0</v>
      </c>
      <c r="B836" s="379">
        <f>'2 SERVICES'!B846</f>
        <v>0</v>
      </c>
      <c r="C836" s="388"/>
      <c r="D836" s="389"/>
      <c r="E836" s="394"/>
      <c r="F836" s="390">
        <f>'2 SERVICES'!C846</f>
        <v>0</v>
      </c>
      <c r="G836" s="391">
        <f>'2 SERVICES'!D846</f>
        <v>0</v>
      </c>
      <c r="H836" s="391">
        <f>'2 SERVICES'!E846</f>
        <v>0</v>
      </c>
      <c r="I836" s="391">
        <f>'2 SERVICES'!F846</f>
        <v>0</v>
      </c>
      <c r="J836" s="392">
        <f>'2 SERVICES'!G846</f>
        <v>0</v>
      </c>
      <c r="K836" s="432" t="str">
        <f t="shared" si="12"/>
        <v>No</v>
      </c>
    </row>
    <row r="837" spans="1:11" ht="15" customHeight="1" x14ac:dyDescent="0.25">
      <c r="A837" s="378">
        <f>'2 SERVICES'!A847</f>
        <v>0</v>
      </c>
      <c r="B837" s="379">
        <f>'2 SERVICES'!B847</f>
        <v>0</v>
      </c>
      <c r="C837" s="388"/>
      <c r="D837" s="389"/>
      <c r="E837" s="394"/>
      <c r="F837" s="390">
        <f>'2 SERVICES'!C847</f>
        <v>0</v>
      </c>
      <c r="G837" s="391">
        <f>'2 SERVICES'!D847</f>
        <v>0</v>
      </c>
      <c r="H837" s="391">
        <f>'2 SERVICES'!E847</f>
        <v>0</v>
      </c>
      <c r="I837" s="391">
        <f>'2 SERVICES'!F847</f>
        <v>0</v>
      </c>
      <c r="J837" s="392">
        <f>'2 SERVICES'!G847</f>
        <v>0</v>
      </c>
      <c r="K837" s="432" t="str">
        <f t="shared" si="12"/>
        <v>No</v>
      </c>
    </row>
    <row r="838" spans="1:11" ht="15" customHeight="1" x14ac:dyDescent="0.25">
      <c r="A838" s="378">
        <f>'2 SERVICES'!A848</f>
        <v>0</v>
      </c>
      <c r="B838" s="379">
        <f>'2 SERVICES'!B848</f>
        <v>0</v>
      </c>
      <c r="C838" s="388"/>
      <c r="D838" s="389"/>
      <c r="E838" s="394"/>
      <c r="F838" s="390">
        <f>'2 SERVICES'!C848</f>
        <v>0</v>
      </c>
      <c r="G838" s="391">
        <f>'2 SERVICES'!D848</f>
        <v>0</v>
      </c>
      <c r="H838" s="391">
        <f>'2 SERVICES'!E848</f>
        <v>0</v>
      </c>
      <c r="I838" s="391">
        <f>'2 SERVICES'!F848</f>
        <v>0</v>
      </c>
      <c r="J838" s="392">
        <f>'2 SERVICES'!G848</f>
        <v>0</v>
      </c>
      <c r="K838" s="432" t="str">
        <f t="shared" ref="K838:K901" si="13">IF(COUNTIF(F838:I838, "Yes") &gt; 1, "Yes", "No")</f>
        <v>No</v>
      </c>
    </row>
    <row r="839" spans="1:11" ht="15" customHeight="1" x14ac:dyDescent="0.25">
      <c r="A839" s="378">
        <f>'2 SERVICES'!A849</f>
        <v>0</v>
      </c>
      <c r="B839" s="379">
        <f>'2 SERVICES'!B849</f>
        <v>0</v>
      </c>
      <c r="C839" s="388"/>
      <c r="D839" s="389"/>
      <c r="E839" s="394"/>
      <c r="F839" s="390">
        <f>'2 SERVICES'!C849</f>
        <v>0</v>
      </c>
      <c r="G839" s="391">
        <f>'2 SERVICES'!D849</f>
        <v>0</v>
      </c>
      <c r="H839" s="391">
        <f>'2 SERVICES'!E849</f>
        <v>0</v>
      </c>
      <c r="I839" s="391">
        <f>'2 SERVICES'!F849</f>
        <v>0</v>
      </c>
      <c r="J839" s="392">
        <f>'2 SERVICES'!G849</f>
        <v>0</v>
      </c>
      <c r="K839" s="432" t="str">
        <f t="shared" si="13"/>
        <v>No</v>
      </c>
    </row>
    <row r="840" spans="1:11" ht="15" customHeight="1" x14ac:dyDescent="0.25">
      <c r="A840" s="378">
        <f>'2 SERVICES'!A850</f>
        <v>0</v>
      </c>
      <c r="B840" s="379">
        <f>'2 SERVICES'!B850</f>
        <v>0</v>
      </c>
      <c r="C840" s="388"/>
      <c r="D840" s="389"/>
      <c r="E840" s="394"/>
      <c r="F840" s="390">
        <f>'2 SERVICES'!C850</f>
        <v>0</v>
      </c>
      <c r="G840" s="391">
        <f>'2 SERVICES'!D850</f>
        <v>0</v>
      </c>
      <c r="H840" s="391">
        <f>'2 SERVICES'!E850</f>
        <v>0</v>
      </c>
      <c r="I840" s="391">
        <f>'2 SERVICES'!F850</f>
        <v>0</v>
      </c>
      <c r="J840" s="392">
        <f>'2 SERVICES'!G850</f>
        <v>0</v>
      </c>
      <c r="K840" s="432" t="str">
        <f t="shared" si="13"/>
        <v>No</v>
      </c>
    </row>
    <row r="841" spans="1:11" ht="15" customHeight="1" x14ac:dyDescent="0.25">
      <c r="A841" s="378">
        <f>'2 SERVICES'!A851</f>
        <v>0</v>
      </c>
      <c r="B841" s="379">
        <f>'2 SERVICES'!B851</f>
        <v>0</v>
      </c>
      <c r="C841" s="388"/>
      <c r="D841" s="389"/>
      <c r="E841" s="394"/>
      <c r="F841" s="390">
        <f>'2 SERVICES'!C851</f>
        <v>0</v>
      </c>
      <c r="G841" s="391">
        <f>'2 SERVICES'!D851</f>
        <v>0</v>
      </c>
      <c r="H841" s="391">
        <f>'2 SERVICES'!E851</f>
        <v>0</v>
      </c>
      <c r="I841" s="391">
        <f>'2 SERVICES'!F851</f>
        <v>0</v>
      </c>
      <c r="J841" s="392">
        <f>'2 SERVICES'!G851</f>
        <v>0</v>
      </c>
      <c r="K841" s="432" t="str">
        <f t="shared" si="13"/>
        <v>No</v>
      </c>
    </row>
    <row r="842" spans="1:11" ht="15" customHeight="1" x14ac:dyDescent="0.25">
      <c r="A842" s="378">
        <f>'2 SERVICES'!A852</f>
        <v>0</v>
      </c>
      <c r="B842" s="379">
        <f>'2 SERVICES'!B852</f>
        <v>0</v>
      </c>
      <c r="C842" s="388"/>
      <c r="D842" s="389"/>
      <c r="E842" s="394"/>
      <c r="F842" s="390">
        <f>'2 SERVICES'!C852</f>
        <v>0</v>
      </c>
      <c r="G842" s="391">
        <f>'2 SERVICES'!D852</f>
        <v>0</v>
      </c>
      <c r="H842" s="391">
        <f>'2 SERVICES'!E852</f>
        <v>0</v>
      </c>
      <c r="I842" s="391">
        <f>'2 SERVICES'!F852</f>
        <v>0</v>
      </c>
      <c r="J842" s="392">
        <f>'2 SERVICES'!G852</f>
        <v>0</v>
      </c>
      <c r="K842" s="432" t="str">
        <f t="shared" si="13"/>
        <v>No</v>
      </c>
    </row>
    <row r="843" spans="1:11" ht="15" customHeight="1" x14ac:dyDescent="0.25">
      <c r="A843" s="378">
        <f>'2 SERVICES'!A853</f>
        <v>0</v>
      </c>
      <c r="B843" s="379">
        <f>'2 SERVICES'!B853</f>
        <v>0</v>
      </c>
      <c r="C843" s="388"/>
      <c r="D843" s="389"/>
      <c r="E843" s="394"/>
      <c r="F843" s="390">
        <f>'2 SERVICES'!C853</f>
        <v>0</v>
      </c>
      <c r="G843" s="391">
        <f>'2 SERVICES'!D853</f>
        <v>0</v>
      </c>
      <c r="H843" s="391">
        <f>'2 SERVICES'!E853</f>
        <v>0</v>
      </c>
      <c r="I843" s="391">
        <f>'2 SERVICES'!F853</f>
        <v>0</v>
      </c>
      <c r="J843" s="392">
        <f>'2 SERVICES'!G853</f>
        <v>0</v>
      </c>
      <c r="K843" s="432" t="str">
        <f t="shared" si="13"/>
        <v>No</v>
      </c>
    </row>
    <row r="844" spans="1:11" ht="15" customHeight="1" x14ac:dyDescent="0.25">
      <c r="A844" s="378">
        <f>'2 SERVICES'!A854</f>
        <v>0</v>
      </c>
      <c r="B844" s="379">
        <f>'2 SERVICES'!B854</f>
        <v>0</v>
      </c>
      <c r="C844" s="388"/>
      <c r="D844" s="389"/>
      <c r="E844" s="394"/>
      <c r="F844" s="390">
        <f>'2 SERVICES'!C854</f>
        <v>0</v>
      </c>
      <c r="G844" s="391">
        <f>'2 SERVICES'!D854</f>
        <v>0</v>
      </c>
      <c r="H844" s="391">
        <f>'2 SERVICES'!E854</f>
        <v>0</v>
      </c>
      <c r="I844" s="391">
        <f>'2 SERVICES'!F854</f>
        <v>0</v>
      </c>
      <c r="J844" s="392">
        <f>'2 SERVICES'!G854</f>
        <v>0</v>
      </c>
      <c r="K844" s="432" t="str">
        <f t="shared" si="13"/>
        <v>No</v>
      </c>
    </row>
    <row r="845" spans="1:11" ht="15" customHeight="1" x14ac:dyDescent="0.25">
      <c r="A845" s="378">
        <f>'2 SERVICES'!A855</f>
        <v>0</v>
      </c>
      <c r="B845" s="379">
        <f>'2 SERVICES'!B855</f>
        <v>0</v>
      </c>
      <c r="C845" s="388"/>
      <c r="D845" s="389"/>
      <c r="E845" s="394"/>
      <c r="F845" s="390">
        <f>'2 SERVICES'!C855</f>
        <v>0</v>
      </c>
      <c r="G845" s="391">
        <f>'2 SERVICES'!D855</f>
        <v>0</v>
      </c>
      <c r="H845" s="391">
        <f>'2 SERVICES'!E855</f>
        <v>0</v>
      </c>
      <c r="I845" s="391">
        <f>'2 SERVICES'!F855</f>
        <v>0</v>
      </c>
      <c r="J845" s="392">
        <f>'2 SERVICES'!G855</f>
        <v>0</v>
      </c>
      <c r="K845" s="432" t="str">
        <f t="shared" si="13"/>
        <v>No</v>
      </c>
    </row>
    <row r="846" spans="1:11" ht="15" customHeight="1" x14ac:dyDescent="0.25">
      <c r="A846" s="378">
        <f>'2 SERVICES'!A856</f>
        <v>0</v>
      </c>
      <c r="B846" s="379">
        <f>'2 SERVICES'!B856</f>
        <v>0</v>
      </c>
      <c r="C846" s="388"/>
      <c r="D846" s="389"/>
      <c r="E846" s="394"/>
      <c r="F846" s="390">
        <f>'2 SERVICES'!C856</f>
        <v>0</v>
      </c>
      <c r="G846" s="391">
        <f>'2 SERVICES'!D856</f>
        <v>0</v>
      </c>
      <c r="H846" s="391">
        <f>'2 SERVICES'!E856</f>
        <v>0</v>
      </c>
      <c r="I846" s="391">
        <f>'2 SERVICES'!F856</f>
        <v>0</v>
      </c>
      <c r="J846" s="392">
        <f>'2 SERVICES'!G856</f>
        <v>0</v>
      </c>
      <c r="K846" s="432" t="str">
        <f t="shared" si="13"/>
        <v>No</v>
      </c>
    </row>
    <row r="847" spans="1:11" ht="15" customHeight="1" x14ac:dyDescent="0.25">
      <c r="A847" s="378">
        <f>'2 SERVICES'!A857</f>
        <v>0</v>
      </c>
      <c r="B847" s="379">
        <f>'2 SERVICES'!B857</f>
        <v>0</v>
      </c>
      <c r="C847" s="388"/>
      <c r="D847" s="389"/>
      <c r="E847" s="394"/>
      <c r="F847" s="390">
        <f>'2 SERVICES'!C857</f>
        <v>0</v>
      </c>
      <c r="G847" s="391">
        <f>'2 SERVICES'!D857</f>
        <v>0</v>
      </c>
      <c r="H847" s="391">
        <f>'2 SERVICES'!E857</f>
        <v>0</v>
      </c>
      <c r="I847" s="391">
        <f>'2 SERVICES'!F857</f>
        <v>0</v>
      </c>
      <c r="J847" s="392">
        <f>'2 SERVICES'!G857</f>
        <v>0</v>
      </c>
      <c r="K847" s="432" t="str">
        <f t="shared" si="13"/>
        <v>No</v>
      </c>
    </row>
    <row r="848" spans="1:11" ht="15" customHeight="1" x14ac:dyDescent="0.25">
      <c r="A848" s="378">
        <f>'2 SERVICES'!A858</f>
        <v>0</v>
      </c>
      <c r="B848" s="379">
        <f>'2 SERVICES'!B858</f>
        <v>0</v>
      </c>
      <c r="C848" s="388"/>
      <c r="D848" s="389"/>
      <c r="E848" s="394"/>
      <c r="F848" s="390">
        <f>'2 SERVICES'!C858</f>
        <v>0</v>
      </c>
      <c r="G848" s="391">
        <f>'2 SERVICES'!D858</f>
        <v>0</v>
      </c>
      <c r="H848" s="391">
        <f>'2 SERVICES'!E858</f>
        <v>0</v>
      </c>
      <c r="I848" s="391">
        <f>'2 SERVICES'!F858</f>
        <v>0</v>
      </c>
      <c r="J848" s="392">
        <f>'2 SERVICES'!G858</f>
        <v>0</v>
      </c>
      <c r="K848" s="432" t="str">
        <f t="shared" si="13"/>
        <v>No</v>
      </c>
    </row>
    <row r="849" spans="1:11" ht="15" customHeight="1" x14ac:dyDescent="0.25">
      <c r="A849" s="378">
        <f>'2 SERVICES'!A859</f>
        <v>0</v>
      </c>
      <c r="B849" s="379">
        <f>'2 SERVICES'!B859</f>
        <v>0</v>
      </c>
      <c r="C849" s="388"/>
      <c r="D849" s="389"/>
      <c r="E849" s="394"/>
      <c r="F849" s="390">
        <f>'2 SERVICES'!C859</f>
        <v>0</v>
      </c>
      <c r="G849" s="391">
        <f>'2 SERVICES'!D859</f>
        <v>0</v>
      </c>
      <c r="H849" s="391">
        <f>'2 SERVICES'!E859</f>
        <v>0</v>
      </c>
      <c r="I849" s="391">
        <f>'2 SERVICES'!F859</f>
        <v>0</v>
      </c>
      <c r="J849" s="392">
        <f>'2 SERVICES'!G859</f>
        <v>0</v>
      </c>
      <c r="K849" s="432" t="str">
        <f t="shared" si="13"/>
        <v>No</v>
      </c>
    </row>
    <row r="850" spans="1:11" ht="15" customHeight="1" x14ac:dyDescent="0.25">
      <c r="A850" s="378">
        <f>'2 SERVICES'!A860</f>
        <v>0</v>
      </c>
      <c r="B850" s="379">
        <f>'2 SERVICES'!B860</f>
        <v>0</v>
      </c>
      <c r="C850" s="388"/>
      <c r="D850" s="389"/>
      <c r="E850" s="394"/>
      <c r="F850" s="390">
        <f>'2 SERVICES'!C860</f>
        <v>0</v>
      </c>
      <c r="G850" s="391">
        <f>'2 SERVICES'!D860</f>
        <v>0</v>
      </c>
      <c r="H850" s="391">
        <f>'2 SERVICES'!E860</f>
        <v>0</v>
      </c>
      <c r="I850" s="391">
        <f>'2 SERVICES'!F860</f>
        <v>0</v>
      </c>
      <c r="J850" s="392">
        <f>'2 SERVICES'!G860</f>
        <v>0</v>
      </c>
      <c r="K850" s="432" t="str">
        <f t="shared" si="13"/>
        <v>No</v>
      </c>
    </row>
    <row r="851" spans="1:11" ht="15" customHeight="1" x14ac:dyDescent="0.25">
      <c r="A851" s="378">
        <f>'2 SERVICES'!A861</f>
        <v>0</v>
      </c>
      <c r="B851" s="379">
        <f>'2 SERVICES'!B861</f>
        <v>0</v>
      </c>
      <c r="C851" s="388"/>
      <c r="D851" s="389"/>
      <c r="E851" s="394"/>
      <c r="F851" s="390">
        <f>'2 SERVICES'!C861</f>
        <v>0</v>
      </c>
      <c r="G851" s="391">
        <f>'2 SERVICES'!D861</f>
        <v>0</v>
      </c>
      <c r="H851" s="391">
        <f>'2 SERVICES'!E861</f>
        <v>0</v>
      </c>
      <c r="I851" s="391">
        <f>'2 SERVICES'!F861</f>
        <v>0</v>
      </c>
      <c r="J851" s="392">
        <f>'2 SERVICES'!G861</f>
        <v>0</v>
      </c>
      <c r="K851" s="432" t="str">
        <f t="shared" si="13"/>
        <v>No</v>
      </c>
    </row>
    <row r="852" spans="1:11" ht="15" customHeight="1" x14ac:dyDescent="0.25">
      <c r="A852" s="378">
        <f>'2 SERVICES'!A862</f>
        <v>0</v>
      </c>
      <c r="B852" s="379">
        <f>'2 SERVICES'!B862</f>
        <v>0</v>
      </c>
      <c r="C852" s="388"/>
      <c r="D852" s="389"/>
      <c r="E852" s="394"/>
      <c r="F852" s="390">
        <f>'2 SERVICES'!C862</f>
        <v>0</v>
      </c>
      <c r="G852" s="391">
        <f>'2 SERVICES'!D862</f>
        <v>0</v>
      </c>
      <c r="H852" s="391">
        <f>'2 SERVICES'!E862</f>
        <v>0</v>
      </c>
      <c r="I852" s="391">
        <f>'2 SERVICES'!F862</f>
        <v>0</v>
      </c>
      <c r="J852" s="392">
        <f>'2 SERVICES'!G862</f>
        <v>0</v>
      </c>
      <c r="K852" s="432" t="str">
        <f t="shared" si="13"/>
        <v>No</v>
      </c>
    </row>
    <row r="853" spans="1:11" ht="15" customHeight="1" x14ac:dyDescent="0.25">
      <c r="A853" s="378">
        <f>'2 SERVICES'!A863</f>
        <v>0</v>
      </c>
      <c r="B853" s="379">
        <f>'2 SERVICES'!B863</f>
        <v>0</v>
      </c>
      <c r="C853" s="388"/>
      <c r="D853" s="389"/>
      <c r="E853" s="394"/>
      <c r="F853" s="390">
        <f>'2 SERVICES'!C863</f>
        <v>0</v>
      </c>
      <c r="G853" s="391">
        <f>'2 SERVICES'!D863</f>
        <v>0</v>
      </c>
      <c r="H853" s="391">
        <f>'2 SERVICES'!E863</f>
        <v>0</v>
      </c>
      <c r="I853" s="391">
        <f>'2 SERVICES'!F863</f>
        <v>0</v>
      </c>
      <c r="J853" s="392">
        <f>'2 SERVICES'!G863</f>
        <v>0</v>
      </c>
      <c r="K853" s="432" t="str">
        <f t="shared" si="13"/>
        <v>No</v>
      </c>
    </row>
    <row r="854" spans="1:11" ht="15" customHeight="1" x14ac:dyDescent="0.25">
      <c r="A854" s="378">
        <f>'2 SERVICES'!A864</f>
        <v>0</v>
      </c>
      <c r="B854" s="379">
        <f>'2 SERVICES'!B864</f>
        <v>0</v>
      </c>
      <c r="C854" s="388"/>
      <c r="D854" s="389"/>
      <c r="E854" s="394"/>
      <c r="F854" s="390">
        <f>'2 SERVICES'!C864</f>
        <v>0</v>
      </c>
      <c r="G854" s="391">
        <f>'2 SERVICES'!D864</f>
        <v>0</v>
      </c>
      <c r="H854" s="391">
        <f>'2 SERVICES'!E864</f>
        <v>0</v>
      </c>
      <c r="I854" s="391">
        <f>'2 SERVICES'!F864</f>
        <v>0</v>
      </c>
      <c r="J854" s="392">
        <f>'2 SERVICES'!G864</f>
        <v>0</v>
      </c>
      <c r="K854" s="432" t="str">
        <f t="shared" si="13"/>
        <v>No</v>
      </c>
    </row>
    <row r="855" spans="1:11" ht="15" customHeight="1" x14ac:dyDescent="0.25">
      <c r="A855" s="378">
        <f>'2 SERVICES'!A865</f>
        <v>0</v>
      </c>
      <c r="B855" s="379">
        <f>'2 SERVICES'!B865</f>
        <v>0</v>
      </c>
      <c r="C855" s="388"/>
      <c r="D855" s="389"/>
      <c r="E855" s="394"/>
      <c r="F855" s="390">
        <f>'2 SERVICES'!C865</f>
        <v>0</v>
      </c>
      <c r="G855" s="391">
        <f>'2 SERVICES'!D865</f>
        <v>0</v>
      </c>
      <c r="H855" s="391">
        <f>'2 SERVICES'!E865</f>
        <v>0</v>
      </c>
      <c r="I855" s="391">
        <f>'2 SERVICES'!F865</f>
        <v>0</v>
      </c>
      <c r="J855" s="392">
        <f>'2 SERVICES'!G865</f>
        <v>0</v>
      </c>
      <c r="K855" s="432" t="str">
        <f t="shared" si="13"/>
        <v>No</v>
      </c>
    </row>
    <row r="856" spans="1:11" ht="15" customHeight="1" x14ac:dyDescent="0.25">
      <c r="A856" s="378">
        <f>'2 SERVICES'!A866</f>
        <v>0</v>
      </c>
      <c r="B856" s="379">
        <f>'2 SERVICES'!B866</f>
        <v>0</v>
      </c>
      <c r="C856" s="388"/>
      <c r="D856" s="389"/>
      <c r="E856" s="394"/>
      <c r="F856" s="390">
        <f>'2 SERVICES'!C866</f>
        <v>0</v>
      </c>
      <c r="G856" s="391">
        <f>'2 SERVICES'!D866</f>
        <v>0</v>
      </c>
      <c r="H856" s="391">
        <f>'2 SERVICES'!E866</f>
        <v>0</v>
      </c>
      <c r="I856" s="391">
        <f>'2 SERVICES'!F866</f>
        <v>0</v>
      </c>
      <c r="J856" s="392">
        <f>'2 SERVICES'!G866</f>
        <v>0</v>
      </c>
      <c r="K856" s="432" t="str">
        <f t="shared" si="13"/>
        <v>No</v>
      </c>
    </row>
    <row r="857" spans="1:11" ht="15" customHeight="1" x14ac:dyDescent="0.25">
      <c r="A857" s="378">
        <f>'2 SERVICES'!A867</f>
        <v>0</v>
      </c>
      <c r="B857" s="379">
        <f>'2 SERVICES'!B867</f>
        <v>0</v>
      </c>
      <c r="C857" s="388"/>
      <c r="D857" s="389"/>
      <c r="E857" s="394"/>
      <c r="F857" s="390">
        <f>'2 SERVICES'!C867</f>
        <v>0</v>
      </c>
      <c r="G857" s="391">
        <f>'2 SERVICES'!D867</f>
        <v>0</v>
      </c>
      <c r="H857" s="391">
        <f>'2 SERVICES'!E867</f>
        <v>0</v>
      </c>
      <c r="I857" s="391">
        <f>'2 SERVICES'!F867</f>
        <v>0</v>
      </c>
      <c r="J857" s="392">
        <f>'2 SERVICES'!G867</f>
        <v>0</v>
      </c>
      <c r="K857" s="432" t="str">
        <f t="shared" si="13"/>
        <v>No</v>
      </c>
    </row>
    <row r="858" spans="1:11" ht="15" customHeight="1" x14ac:dyDescent="0.25">
      <c r="A858" s="378">
        <f>'2 SERVICES'!A868</f>
        <v>0</v>
      </c>
      <c r="B858" s="379">
        <f>'2 SERVICES'!B868</f>
        <v>0</v>
      </c>
      <c r="C858" s="388"/>
      <c r="D858" s="389"/>
      <c r="E858" s="394"/>
      <c r="F858" s="390">
        <f>'2 SERVICES'!C868</f>
        <v>0</v>
      </c>
      <c r="G858" s="391">
        <f>'2 SERVICES'!D868</f>
        <v>0</v>
      </c>
      <c r="H858" s="391">
        <f>'2 SERVICES'!E868</f>
        <v>0</v>
      </c>
      <c r="I858" s="391">
        <f>'2 SERVICES'!F868</f>
        <v>0</v>
      </c>
      <c r="J858" s="392">
        <f>'2 SERVICES'!G868</f>
        <v>0</v>
      </c>
      <c r="K858" s="432" t="str">
        <f t="shared" si="13"/>
        <v>No</v>
      </c>
    </row>
    <row r="859" spans="1:11" ht="15" customHeight="1" x14ac:dyDescent="0.25">
      <c r="A859" s="378">
        <f>'2 SERVICES'!A869</f>
        <v>0</v>
      </c>
      <c r="B859" s="379">
        <f>'2 SERVICES'!B869</f>
        <v>0</v>
      </c>
      <c r="C859" s="388"/>
      <c r="D859" s="389"/>
      <c r="E859" s="394"/>
      <c r="F859" s="390">
        <f>'2 SERVICES'!C869</f>
        <v>0</v>
      </c>
      <c r="G859" s="391">
        <f>'2 SERVICES'!D869</f>
        <v>0</v>
      </c>
      <c r="H859" s="391">
        <f>'2 SERVICES'!E869</f>
        <v>0</v>
      </c>
      <c r="I859" s="391">
        <f>'2 SERVICES'!F869</f>
        <v>0</v>
      </c>
      <c r="J859" s="392">
        <f>'2 SERVICES'!G869</f>
        <v>0</v>
      </c>
      <c r="K859" s="432" t="str">
        <f t="shared" si="13"/>
        <v>No</v>
      </c>
    </row>
    <row r="860" spans="1:11" ht="15" customHeight="1" x14ac:dyDescent="0.25">
      <c r="A860" s="378">
        <f>'2 SERVICES'!A870</f>
        <v>0</v>
      </c>
      <c r="B860" s="379">
        <f>'2 SERVICES'!B870</f>
        <v>0</v>
      </c>
      <c r="C860" s="388"/>
      <c r="D860" s="389"/>
      <c r="E860" s="394"/>
      <c r="F860" s="390">
        <f>'2 SERVICES'!C870</f>
        <v>0</v>
      </c>
      <c r="G860" s="391">
        <f>'2 SERVICES'!D870</f>
        <v>0</v>
      </c>
      <c r="H860" s="391">
        <f>'2 SERVICES'!E870</f>
        <v>0</v>
      </c>
      <c r="I860" s="391">
        <f>'2 SERVICES'!F870</f>
        <v>0</v>
      </c>
      <c r="J860" s="392">
        <f>'2 SERVICES'!G870</f>
        <v>0</v>
      </c>
      <c r="K860" s="432" t="str">
        <f t="shared" si="13"/>
        <v>No</v>
      </c>
    </row>
    <row r="861" spans="1:11" ht="15" customHeight="1" x14ac:dyDescent="0.25">
      <c r="A861" s="378">
        <f>'2 SERVICES'!A871</f>
        <v>0</v>
      </c>
      <c r="B861" s="379">
        <f>'2 SERVICES'!B871</f>
        <v>0</v>
      </c>
      <c r="C861" s="388"/>
      <c r="D861" s="389"/>
      <c r="E861" s="394"/>
      <c r="F861" s="390">
        <f>'2 SERVICES'!C871</f>
        <v>0</v>
      </c>
      <c r="G861" s="391">
        <f>'2 SERVICES'!D871</f>
        <v>0</v>
      </c>
      <c r="H861" s="391">
        <f>'2 SERVICES'!E871</f>
        <v>0</v>
      </c>
      <c r="I861" s="391">
        <f>'2 SERVICES'!F871</f>
        <v>0</v>
      </c>
      <c r="J861" s="392">
        <f>'2 SERVICES'!G871</f>
        <v>0</v>
      </c>
      <c r="K861" s="432" t="str">
        <f t="shared" si="13"/>
        <v>No</v>
      </c>
    </row>
    <row r="862" spans="1:11" ht="15" customHeight="1" x14ac:dyDescent="0.25">
      <c r="A862" s="378">
        <f>'2 SERVICES'!A872</f>
        <v>0</v>
      </c>
      <c r="B862" s="379">
        <f>'2 SERVICES'!B872</f>
        <v>0</v>
      </c>
      <c r="C862" s="388"/>
      <c r="D862" s="389"/>
      <c r="E862" s="394"/>
      <c r="F862" s="390">
        <f>'2 SERVICES'!C872</f>
        <v>0</v>
      </c>
      <c r="G862" s="391">
        <f>'2 SERVICES'!D872</f>
        <v>0</v>
      </c>
      <c r="H862" s="391">
        <f>'2 SERVICES'!E872</f>
        <v>0</v>
      </c>
      <c r="I862" s="391">
        <f>'2 SERVICES'!F872</f>
        <v>0</v>
      </c>
      <c r="J862" s="392">
        <f>'2 SERVICES'!G872</f>
        <v>0</v>
      </c>
      <c r="K862" s="432" t="str">
        <f t="shared" si="13"/>
        <v>No</v>
      </c>
    </row>
    <row r="863" spans="1:11" ht="15" customHeight="1" x14ac:dyDescent="0.25">
      <c r="A863" s="378">
        <f>'2 SERVICES'!A873</f>
        <v>0</v>
      </c>
      <c r="B863" s="379">
        <f>'2 SERVICES'!B873</f>
        <v>0</v>
      </c>
      <c r="C863" s="388"/>
      <c r="D863" s="389"/>
      <c r="E863" s="394"/>
      <c r="F863" s="390">
        <f>'2 SERVICES'!C873</f>
        <v>0</v>
      </c>
      <c r="G863" s="391">
        <f>'2 SERVICES'!D873</f>
        <v>0</v>
      </c>
      <c r="H863" s="391">
        <f>'2 SERVICES'!E873</f>
        <v>0</v>
      </c>
      <c r="I863" s="391">
        <f>'2 SERVICES'!F873</f>
        <v>0</v>
      </c>
      <c r="J863" s="392">
        <f>'2 SERVICES'!G873</f>
        <v>0</v>
      </c>
      <c r="K863" s="432" t="str">
        <f t="shared" si="13"/>
        <v>No</v>
      </c>
    </row>
    <row r="864" spans="1:11" ht="15" customHeight="1" x14ac:dyDescent="0.25">
      <c r="A864" s="378">
        <f>'2 SERVICES'!A874</f>
        <v>0</v>
      </c>
      <c r="B864" s="379">
        <f>'2 SERVICES'!B874</f>
        <v>0</v>
      </c>
      <c r="C864" s="388"/>
      <c r="D864" s="389"/>
      <c r="E864" s="394"/>
      <c r="F864" s="390">
        <f>'2 SERVICES'!C874</f>
        <v>0</v>
      </c>
      <c r="G864" s="391">
        <f>'2 SERVICES'!D874</f>
        <v>0</v>
      </c>
      <c r="H864" s="391">
        <f>'2 SERVICES'!E874</f>
        <v>0</v>
      </c>
      <c r="I864" s="391">
        <f>'2 SERVICES'!F874</f>
        <v>0</v>
      </c>
      <c r="J864" s="392">
        <f>'2 SERVICES'!G874</f>
        <v>0</v>
      </c>
      <c r="K864" s="432" t="str">
        <f t="shared" si="13"/>
        <v>No</v>
      </c>
    </row>
    <row r="865" spans="1:11" ht="15" customHeight="1" x14ac:dyDescent="0.25">
      <c r="A865" s="378">
        <f>'2 SERVICES'!A875</f>
        <v>0</v>
      </c>
      <c r="B865" s="379">
        <f>'2 SERVICES'!B875</f>
        <v>0</v>
      </c>
      <c r="C865" s="388"/>
      <c r="D865" s="389"/>
      <c r="E865" s="394"/>
      <c r="F865" s="390">
        <f>'2 SERVICES'!C875</f>
        <v>0</v>
      </c>
      <c r="G865" s="391">
        <f>'2 SERVICES'!D875</f>
        <v>0</v>
      </c>
      <c r="H865" s="391">
        <f>'2 SERVICES'!E875</f>
        <v>0</v>
      </c>
      <c r="I865" s="391">
        <f>'2 SERVICES'!F875</f>
        <v>0</v>
      </c>
      <c r="J865" s="392">
        <f>'2 SERVICES'!G875</f>
        <v>0</v>
      </c>
      <c r="K865" s="432" t="str">
        <f t="shared" si="13"/>
        <v>No</v>
      </c>
    </row>
    <row r="866" spans="1:11" ht="15" customHeight="1" x14ac:dyDescent="0.25">
      <c r="A866" s="378">
        <f>'2 SERVICES'!A876</f>
        <v>0</v>
      </c>
      <c r="B866" s="379">
        <f>'2 SERVICES'!B876</f>
        <v>0</v>
      </c>
      <c r="C866" s="388"/>
      <c r="D866" s="389"/>
      <c r="E866" s="394"/>
      <c r="F866" s="390">
        <f>'2 SERVICES'!C876</f>
        <v>0</v>
      </c>
      <c r="G866" s="391">
        <f>'2 SERVICES'!D876</f>
        <v>0</v>
      </c>
      <c r="H866" s="391">
        <f>'2 SERVICES'!E876</f>
        <v>0</v>
      </c>
      <c r="I866" s="391">
        <f>'2 SERVICES'!F876</f>
        <v>0</v>
      </c>
      <c r="J866" s="392">
        <f>'2 SERVICES'!G876</f>
        <v>0</v>
      </c>
      <c r="K866" s="432" t="str">
        <f t="shared" si="13"/>
        <v>No</v>
      </c>
    </row>
    <row r="867" spans="1:11" ht="15" customHeight="1" x14ac:dyDescent="0.25">
      <c r="A867" s="378">
        <f>'2 SERVICES'!A877</f>
        <v>0</v>
      </c>
      <c r="B867" s="379">
        <f>'2 SERVICES'!B877</f>
        <v>0</v>
      </c>
      <c r="C867" s="388"/>
      <c r="D867" s="389"/>
      <c r="E867" s="394"/>
      <c r="F867" s="390">
        <f>'2 SERVICES'!C877</f>
        <v>0</v>
      </c>
      <c r="G867" s="391">
        <f>'2 SERVICES'!D877</f>
        <v>0</v>
      </c>
      <c r="H867" s="391">
        <f>'2 SERVICES'!E877</f>
        <v>0</v>
      </c>
      <c r="I867" s="391">
        <f>'2 SERVICES'!F877</f>
        <v>0</v>
      </c>
      <c r="J867" s="392">
        <f>'2 SERVICES'!G877</f>
        <v>0</v>
      </c>
      <c r="K867" s="432" t="str">
        <f t="shared" si="13"/>
        <v>No</v>
      </c>
    </row>
    <row r="868" spans="1:11" ht="15" customHeight="1" x14ac:dyDescent="0.25">
      <c r="A868" s="378">
        <f>'2 SERVICES'!A878</f>
        <v>0</v>
      </c>
      <c r="B868" s="379">
        <f>'2 SERVICES'!B878</f>
        <v>0</v>
      </c>
      <c r="C868" s="388"/>
      <c r="D868" s="389"/>
      <c r="E868" s="394"/>
      <c r="F868" s="390">
        <f>'2 SERVICES'!C878</f>
        <v>0</v>
      </c>
      <c r="G868" s="391">
        <f>'2 SERVICES'!D878</f>
        <v>0</v>
      </c>
      <c r="H868" s="391">
        <f>'2 SERVICES'!E878</f>
        <v>0</v>
      </c>
      <c r="I868" s="391">
        <f>'2 SERVICES'!F878</f>
        <v>0</v>
      </c>
      <c r="J868" s="392">
        <f>'2 SERVICES'!G878</f>
        <v>0</v>
      </c>
      <c r="K868" s="432" t="str">
        <f t="shared" si="13"/>
        <v>No</v>
      </c>
    </row>
    <row r="869" spans="1:11" ht="15" customHeight="1" x14ac:dyDescent="0.25">
      <c r="A869" s="378">
        <f>'2 SERVICES'!A879</f>
        <v>0</v>
      </c>
      <c r="B869" s="379">
        <f>'2 SERVICES'!B879</f>
        <v>0</v>
      </c>
      <c r="C869" s="388"/>
      <c r="D869" s="389"/>
      <c r="E869" s="394"/>
      <c r="F869" s="390">
        <f>'2 SERVICES'!C879</f>
        <v>0</v>
      </c>
      <c r="G869" s="391">
        <f>'2 SERVICES'!D879</f>
        <v>0</v>
      </c>
      <c r="H869" s="391">
        <f>'2 SERVICES'!E879</f>
        <v>0</v>
      </c>
      <c r="I869" s="391">
        <f>'2 SERVICES'!F879</f>
        <v>0</v>
      </c>
      <c r="J869" s="392">
        <f>'2 SERVICES'!G879</f>
        <v>0</v>
      </c>
      <c r="K869" s="432" t="str">
        <f t="shared" si="13"/>
        <v>No</v>
      </c>
    </row>
    <row r="870" spans="1:11" ht="15" customHeight="1" x14ac:dyDescent="0.25">
      <c r="A870" s="378">
        <f>'2 SERVICES'!A880</f>
        <v>0</v>
      </c>
      <c r="B870" s="379">
        <f>'2 SERVICES'!B880</f>
        <v>0</v>
      </c>
      <c r="C870" s="388"/>
      <c r="D870" s="389"/>
      <c r="E870" s="394"/>
      <c r="F870" s="390">
        <f>'2 SERVICES'!C880</f>
        <v>0</v>
      </c>
      <c r="G870" s="391">
        <f>'2 SERVICES'!D880</f>
        <v>0</v>
      </c>
      <c r="H870" s="391">
        <f>'2 SERVICES'!E880</f>
        <v>0</v>
      </c>
      <c r="I870" s="391">
        <f>'2 SERVICES'!F880</f>
        <v>0</v>
      </c>
      <c r="J870" s="392">
        <f>'2 SERVICES'!G880</f>
        <v>0</v>
      </c>
      <c r="K870" s="432" t="str">
        <f t="shared" si="13"/>
        <v>No</v>
      </c>
    </row>
    <row r="871" spans="1:11" ht="15" customHeight="1" x14ac:dyDescent="0.25">
      <c r="A871" s="378">
        <f>'2 SERVICES'!A881</f>
        <v>0</v>
      </c>
      <c r="B871" s="379">
        <f>'2 SERVICES'!B881</f>
        <v>0</v>
      </c>
      <c r="C871" s="388"/>
      <c r="D871" s="389"/>
      <c r="E871" s="394"/>
      <c r="F871" s="390">
        <f>'2 SERVICES'!C881</f>
        <v>0</v>
      </c>
      <c r="G871" s="391">
        <f>'2 SERVICES'!D881</f>
        <v>0</v>
      </c>
      <c r="H871" s="391">
        <f>'2 SERVICES'!E881</f>
        <v>0</v>
      </c>
      <c r="I871" s="391">
        <f>'2 SERVICES'!F881</f>
        <v>0</v>
      </c>
      <c r="J871" s="392">
        <f>'2 SERVICES'!G881</f>
        <v>0</v>
      </c>
      <c r="K871" s="432" t="str">
        <f t="shared" si="13"/>
        <v>No</v>
      </c>
    </row>
    <row r="872" spans="1:11" ht="15" customHeight="1" x14ac:dyDescent="0.25">
      <c r="A872" s="378">
        <f>'2 SERVICES'!A882</f>
        <v>0</v>
      </c>
      <c r="B872" s="379">
        <f>'2 SERVICES'!B882</f>
        <v>0</v>
      </c>
      <c r="C872" s="388"/>
      <c r="D872" s="389"/>
      <c r="E872" s="394"/>
      <c r="F872" s="390">
        <f>'2 SERVICES'!C882</f>
        <v>0</v>
      </c>
      <c r="G872" s="391">
        <f>'2 SERVICES'!D882</f>
        <v>0</v>
      </c>
      <c r="H872" s="391">
        <f>'2 SERVICES'!E882</f>
        <v>0</v>
      </c>
      <c r="I872" s="391">
        <f>'2 SERVICES'!F882</f>
        <v>0</v>
      </c>
      <c r="J872" s="392">
        <f>'2 SERVICES'!G882</f>
        <v>0</v>
      </c>
      <c r="K872" s="432" t="str">
        <f t="shared" si="13"/>
        <v>No</v>
      </c>
    </row>
    <row r="873" spans="1:11" ht="15" customHeight="1" x14ac:dyDescent="0.25">
      <c r="A873" s="378">
        <f>'2 SERVICES'!A883</f>
        <v>0</v>
      </c>
      <c r="B873" s="379">
        <f>'2 SERVICES'!B883</f>
        <v>0</v>
      </c>
      <c r="C873" s="388"/>
      <c r="D873" s="389"/>
      <c r="E873" s="394"/>
      <c r="F873" s="390">
        <f>'2 SERVICES'!C883</f>
        <v>0</v>
      </c>
      <c r="G873" s="391">
        <f>'2 SERVICES'!D883</f>
        <v>0</v>
      </c>
      <c r="H873" s="391">
        <f>'2 SERVICES'!E883</f>
        <v>0</v>
      </c>
      <c r="I873" s="391">
        <f>'2 SERVICES'!F883</f>
        <v>0</v>
      </c>
      <c r="J873" s="392">
        <f>'2 SERVICES'!G883</f>
        <v>0</v>
      </c>
      <c r="K873" s="432" t="str">
        <f t="shared" si="13"/>
        <v>No</v>
      </c>
    </row>
    <row r="874" spans="1:11" ht="15" customHeight="1" x14ac:dyDescent="0.25">
      <c r="A874" s="378">
        <f>'2 SERVICES'!A884</f>
        <v>0</v>
      </c>
      <c r="B874" s="379">
        <f>'2 SERVICES'!B884</f>
        <v>0</v>
      </c>
      <c r="C874" s="388"/>
      <c r="D874" s="389"/>
      <c r="E874" s="394"/>
      <c r="F874" s="390">
        <f>'2 SERVICES'!C884</f>
        <v>0</v>
      </c>
      <c r="G874" s="391">
        <f>'2 SERVICES'!D884</f>
        <v>0</v>
      </c>
      <c r="H874" s="391">
        <f>'2 SERVICES'!E884</f>
        <v>0</v>
      </c>
      <c r="I874" s="391">
        <f>'2 SERVICES'!F884</f>
        <v>0</v>
      </c>
      <c r="J874" s="392">
        <f>'2 SERVICES'!G884</f>
        <v>0</v>
      </c>
      <c r="K874" s="432" t="str">
        <f t="shared" si="13"/>
        <v>No</v>
      </c>
    </row>
    <row r="875" spans="1:11" ht="15" customHeight="1" x14ac:dyDescent="0.25">
      <c r="A875" s="378">
        <f>'2 SERVICES'!A885</f>
        <v>0</v>
      </c>
      <c r="B875" s="379">
        <f>'2 SERVICES'!B885</f>
        <v>0</v>
      </c>
      <c r="C875" s="388"/>
      <c r="D875" s="389"/>
      <c r="E875" s="394"/>
      <c r="F875" s="390">
        <f>'2 SERVICES'!C885</f>
        <v>0</v>
      </c>
      <c r="G875" s="391">
        <f>'2 SERVICES'!D885</f>
        <v>0</v>
      </c>
      <c r="H875" s="391">
        <f>'2 SERVICES'!E885</f>
        <v>0</v>
      </c>
      <c r="I875" s="391">
        <f>'2 SERVICES'!F885</f>
        <v>0</v>
      </c>
      <c r="J875" s="392">
        <f>'2 SERVICES'!G885</f>
        <v>0</v>
      </c>
      <c r="K875" s="432" t="str">
        <f t="shared" si="13"/>
        <v>No</v>
      </c>
    </row>
    <row r="876" spans="1:11" ht="15" customHeight="1" x14ac:dyDescent="0.25">
      <c r="A876" s="378">
        <f>'2 SERVICES'!A886</f>
        <v>0</v>
      </c>
      <c r="B876" s="379">
        <f>'2 SERVICES'!B886</f>
        <v>0</v>
      </c>
      <c r="C876" s="388"/>
      <c r="D876" s="389"/>
      <c r="E876" s="394"/>
      <c r="F876" s="390">
        <f>'2 SERVICES'!C886</f>
        <v>0</v>
      </c>
      <c r="G876" s="391">
        <f>'2 SERVICES'!D886</f>
        <v>0</v>
      </c>
      <c r="H876" s="391">
        <f>'2 SERVICES'!E886</f>
        <v>0</v>
      </c>
      <c r="I876" s="391">
        <f>'2 SERVICES'!F886</f>
        <v>0</v>
      </c>
      <c r="J876" s="392">
        <f>'2 SERVICES'!G886</f>
        <v>0</v>
      </c>
      <c r="K876" s="432" t="str">
        <f t="shared" si="13"/>
        <v>No</v>
      </c>
    </row>
    <row r="877" spans="1:11" ht="15" customHeight="1" x14ac:dyDescent="0.25">
      <c r="A877" s="378">
        <f>'2 SERVICES'!A887</f>
        <v>0</v>
      </c>
      <c r="B877" s="379">
        <f>'2 SERVICES'!B887</f>
        <v>0</v>
      </c>
      <c r="C877" s="388"/>
      <c r="D877" s="389"/>
      <c r="E877" s="394"/>
      <c r="F877" s="390">
        <f>'2 SERVICES'!C887</f>
        <v>0</v>
      </c>
      <c r="G877" s="391">
        <f>'2 SERVICES'!D887</f>
        <v>0</v>
      </c>
      <c r="H877" s="391">
        <f>'2 SERVICES'!E887</f>
        <v>0</v>
      </c>
      <c r="I877" s="391">
        <f>'2 SERVICES'!F887</f>
        <v>0</v>
      </c>
      <c r="J877" s="392">
        <f>'2 SERVICES'!G887</f>
        <v>0</v>
      </c>
      <c r="K877" s="432" t="str">
        <f t="shared" si="13"/>
        <v>No</v>
      </c>
    </row>
    <row r="878" spans="1:11" ht="15" customHeight="1" x14ac:dyDescent="0.25">
      <c r="A878" s="378">
        <f>'2 SERVICES'!A888</f>
        <v>0</v>
      </c>
      <c r="B878" s="379">
        <f>'2 SERVICES'!B888</f>
        <v>0</v>
      </c>
      <c r="C878" s="388"/>
      <c r="D878" s="389"/>
      <c r="E878" s="394"/>
      <c r="F878" s="390">
        <f>'2 SERVICES'!C888</f>
        <v>0</v>
      </c>
      <c r="G878" s="391">
        <f>'2 SERVICES'!D888</f>
        <v>0</v>
      </c>
      <c r="H878" s="391">
        <f>'2 SERVICES'!E888</f>
        <v>0</v>
      </c>
      <c r="I878" s="391">
        <f>'2 SERVICES'!F888</f>
        <v>0</v>
      </c>
      <c r="J878" s="392">
        <f>'2 SERVICES'!G888</f>
        <v>0</v>
      </c>
      <c r="K878" s="432" t="str">
        <f t="shared" si="13"/>
        <v>No</v>
      </c>
    </row>
    <row r="879" spans="1:11" ht="15" customHeight="1" x14ac:dyDescent="0.25">
      <c r="A879" s="378">
        <f>'2 SERVICES'!A889</f>
        <v>0</v>
      </c>
      <c r="B879" s="379">
        <f>'2 SERVICES'!B889</f>
        <v>0</v>
      </c>
      <c r="C879" s="388"/>
      <c r="D879" s="389"/>
      <c r="E879" s="394"/>
      <c r="F879" s="390">
        <f>'2 SERVICES'!C889</f>
        <v>0</v>
      </c>
      <c r="G879" s="391">
        <f>'2 SERVICES'!D889</f>
        <v>0</v>
      </c>
      <c r="H879" s="391">
        <f>'2 SERVICES'!E889</f>
        <v>0</v>
      </c>
      <c r="I879" s="391">
        <f>'2 SERVICES'!F889</f>
        <v>0</v>
      </c>
      <c r="J879" s="392">
        <f>'2 SERVICES'!G889</f>
        <v>0</v>
      </c>
      <c r="K879" s="432" t="str">
        <f t="shared" si="13"/>
        <v>No</v>
      </c>
    </row>
    <row r="880" spans="1:11" ht="15" customHeight="1" x14ac:dyDescent="0.25">
      <c r="A880" s="378">
        <f>'2 SERVICES'!A890</f>
        <v>0</v>
      </c>
      <c r="B880" s="379">
        <f>'2 SERVICES'!B890</f>
        <v>0</v>
      </c>
      <c r="C880" s="388"/>
      <c r="D880" s="389"/>
      <c r="E880" s="394"/>
      <c r="F880" s="390">
        <f>'2 SERVICES'!C890</f>
        <v>0</v>
      </c>
      <c r="G880" s="391">
        <f>'2 SERVICES'!D890</f>
        <v>0</v>
      </c>
      <c r="H880" s="391">
        <f>'2 SERVICES'!E890</f>
        <v>0</v>
      </c>
      <c r="I880" s="391">
        <f>'2 SERVICES'!F890</f>
        <v>0</v>
      </c>
      <c r="J880" s="392">
        <f>'2 SERVICES'!G890</f>
        <v>0</v>
      </c>
      <c r="K880" s="432" t="str">
        <f t="shared" si="13"/>
        <v>No</v>
      </c>
    </row>
    <row r="881" spans="1:11" ht="15" customHeight="1" x14ac:dyDescent="0.25">
      <c r="A881" s="378">
        <f>'2 SERVICES'!A891</f>
        <v>0</v>
      </c>
      <c r="B881" s="379">
        <f>'2 SERVICES'!B891</f>
        <v>0</v>
      </c>
      <c r="C881" s="388"/>
      <c r="D881" s="389"/>
      <c r="E881" s="394"/>
      <c r="F881" s="390">
        <f>'2 SERVICES'!C891</f>
        <v>0</v>
      </c>
      <c r="G881" s="391">
        <f>'2 SERVICES'!D891</f>
        <v>0</v>
      </c>
      <c r="H881" s="391">
        <f>'2 SERVICES'!E891</f>
        <v>0</v>
      </c>
      <c r="I881" s="391">
        <f>'2 SERVICES'!F891</f>
        <v>0</v>
      </c>
      <c r="J881" s="392">
        <f>'2 SERVICES'!G891</f>
        <v>0</v>
      </c>
      <c r="K881" s="432" t="str">
        <f t="shared" si="13"/>
        <v>No</v>
      </c>
    </row>
    <row r="882" spans="1:11" ht="15" customHeight="1" x14ac:dyDescent="0.25">
      <c r="A882" s="378">
        <f>'2 SERVICES'!A892</f>
        <v>0</v>
      </c>
      <c r="B882" s="379">
        <f>'2 SERVICES'!B892</f>
        <v>0</v>
      </c>
      <c r="C882" s="388"/>
      <c r="D882" s="389"/>
      <c r="E882" s="394"/>
      <c r="F882" s="390">
        <f>'2 SERVICES'!C892</f>
        <v>0</v>
      </c>
      <c r="G882" s="391">
        <f>'2 SERVICES'!D892</f>
        <v>0</v>
      </c>
      <c r="H882" s="391">
        <f>'2 SERVICES'!E892</f>
        <v>0</v>
      </c>
      <c r="I882" s="391">
        <f>'2 SERVICES'!F892</f>
        <v>0</v>
      </c>
      <c r="J882" s="392">
        <f>'2 SERVICES'!G892</f>
        <v>0</v>
      </c>
      <c r="K882" s="432" t="str">
        <f t="shared" si="13"/>
        <v>No</v>
      </c>
    </row>
    <row r="883" spans="1:11" ht="15" customHeight="1" x14ac:dyDescent="0.25">
      <c r="A883" s="378">
        <f>'2 SERVICES'!A893</f>
        <v>0</v>
      </c>
      <c r="B883" s="379">
        <f>'2 SERVICES'!B893</f>
        <v>0</v>
      </c>
      <c r="C883" s="388"/>
      <c r="D883" s="389"/>
      <c r="E883" s="394"/>
      <c r="F883" s="390">
        <f>'2 SERVICES'!C893</f>
        <v>0</v>
      </c>
      <c r="G883" s="391">
        <f>'2 SERVICES'!D893</f>
        <v>0</v>
      </c>
      <c r="H883" s="391">
        <f>'2 SERVICES'!E893</f>
        <v>0</v>
      </c>
      <c r="I883" s="391">
        <f>'2 SERVICES'!F893</f>
        <v>0</v>
      </c>
      <c r="J883" s="392">
        <f>'2 SERVICES'!G893</f>
        <v>0</v>
      </c>
      <c r="K883" s="432" t="str">
        <f t="shared" si="13"/>
        <v>No</v>
      </c>
    </row>
    <row r="884" spans="1:11" ht="15" customHeight="1" x14ac:dyDescent="0.25">
      <c r="A884" s="378">
        <f>'2 SERVICES'!A894</f>
        <v>0</v>
      </c>
      <c r="B884" s="379">
        <f>'2 SERVICES'!B894</f>
        <v>0</v>
      </c>
      <c r="C884" s="388"/>
      <c r="D884" s="389"/>
      <c r="E884" s="394"/>
      <c r="F884" s="390">
        <f>'2 SERVICES'!C894</f>
        <v>0</v>
      </c>
      <c r="G884" s="391">
        <f>'2 SERVICES'!D894</f>
        <v>0</v>
      </c>
      <c r="H884" s="391">
        <f>'2 SERVICES'!E894</f>
        <v>0</v>
      </c>
      <c r="I884" s="391">
        <f>'2 SERVICES'!F894</f>
        <v>0</v>
      </c>
      <c r="J884" s="392">
        <f>'2 SERVICES'!G894</f>
        <v>0</v>
      </c>
      <c r="K884" s="432" t="str">
        <f t="shared" si="13"/>
        <v>No</v>
      </c>
    </row>
    <row r="885" spans="1:11" ht="15" customHeight="1" x14ac:dyDescent="0.25">
      <c r="A885" s="378">
        <f>'2 SERVICES'!A895</f>
        <v>0</v>
      </c>
      <c r="B885" s="379">
        <f>'2 SERVICES'!B895</f>
        <v>0</v>
      </c>
      <c r="C885" s="388"/>
      <c r="D885" s="389"/>
      <c r="E885" s="394"/>
      <c r="F885" s="390">
        <f>'2 SERVICES'!C895</f>
        <v>0</v>
      </c>
      <c r="G885" s="391">
        <f>'2 SERVICES'!D895</f>
        <v>0</v>
      </c>
      <c r="H885" s="391">
        <f>'2 SERVICES'!E895</f>
        <v>0</v>
      </c>
      <c r="I885" s="391">
        <f>'2 SERVICES'!F895</f>
        <v>0</v>
      </c>
      <c r="J885" s="392">
        <f>'2 SERVICES'!G895</f>
        <v>0</v>
      </c>
      <c r="K885" s="432" t="str">
        <f t="shared" si="13"/>
        <v>No</v>
      </c>
    </row>
    <row r="886" spans="1:11" ht="15" customHeight="1" x14ac:dyDescent="0.25">
      <c r="A886" s="378">
        <f>'2 SERVICES'!A896</f>
        <v>0</v>
      </c>
      <c r="B886" s="379">
        <f>'2 SERVICES'!B896</f>
        <v>0</v>
      </c>
      <c r="C886" s="388"/>
      <c r="D886" s="389"/>
      <c r="E886" s="394"/>
      <c r="F886" s="390">
        <f>'2 SERVICES'!C896</f>
        <v>0</v>
      </c>
      <c r="G886" s="391">
        <f>'2 SERVICES'!D896</f>
        <v>0</v>
      </c>
      <c r="H886" s="391">
        <f>'2 SERVICES'!E896</f>
        <v>0</v>
      </c>
      <c r="I886" s="391">
        <f>'2 SERVICES'!F896</f>
        <v>0</v>
      </c>
      <c r="J886" s="392">
        <f>'2 SERVICES'!G896</f>
        <v>0</v>
      </c>
      <c r="K886" s="432" t="str">
        <f t="shared" si="13"/>
        <v>No</v>
      </c>
    </row>
    <row r="887" spans="1:11" ht="15" customHeight="1" x14ac:dyDescent="0.25">
      <c r="A887" s="378">
        <f>'2 SERVICES'!A897</f>
        <v>0</v>
      </c>
      <c r="B887" s="379">
        <f>'2 SERVICES'!B897</f>
        <v>0</v>
      </c>
      <c r="C887" s="388"/>
      <c r="D887" s="389"/>
      <c r="E887" s="394"/>
      <c r="F887" s="390">
        <f>'2 SERVICES'!C897</f>
        <v>0</v>
      </c>
      <c r="G887" s="391">
        <f>'2 SERVICES'!D897</f>
        <v>0</v>
      </c>
      <c r="H887" s="391">
        <f>'2 SERVICES'!E897</f>
        <v>0</v>
      </c>
      <c r="I887" s="391">
        <f>'2 SERVICES'!F897</f>
        <v>0</v>
      </c>
      <c r="J887" s="392">
        <f>'2 SERVICES'!G897</f>
        <v>0</v>
      </c>
      <c r="K887" s="432" t="str">
        <f t="shared" si="13"/>
        <v>No</v>
      </c>
    </row>
    <row r="888" spans="1:11" ht="15" customHeight="1" x14ac:dyDescent="0.25">
      <c r="A888" s="378">
        <f>'2 SERVICES'!A898</f>
        <v>0</v>
      </c>
      <c r="B888" s="379">
        <f>'2 SERVICES'!B898</f>
        <v>0</v>
      </c>
      <c r="C888" s="388"/>
      <c r="D888" s="389"/>
      <c r="E888" s="394"/>
      <c r="F888" s="390">
        <f>'2 SERVICES'!C898</f>
        <v>0</v>
      </c>
      <c r="G888" s="391">
        <f>'2 SERVICES'!D898</f>
        <v>0</v>
      </c>
      <c r="H888" s="391">
        <f>'2 SERVICES'!E898</f>
        <v>0</v>
      </c>
      <c r="I888" s="391">
        <f>'2 SERVICES'!F898</f>
        <v>0</v>
      </c>
      <c r="J888" s="392">
        <f>'2 SERVICES'!G898</f>
        <v>0</v>
      </c>
      <c r="K888" s="432" t="str">
        <f t="shared" si="13"/>
        <v>No</v>
      </c>
    </row>
    <row r="889" spans="1:11" ht="15" customHeight="1" x14ac:dyDescent="0.25">
      <c r="A889" s="378">
        <f>'2 SERVICES'!A899</f>
        <v>0</v>
      </c>
      <c r="B889" s="379">
        <f>'2 SERVICES'!B899</f>
        <v>0</v>
      </c>
      <c r="C889" s="388"/>
      <c r="D889" s="389"/>
      <c r="E889" s="394"/>
      <c r="F889" s="390">
        <f>'2 SERVICES'!C899</f>
        <v>0</v>
      </c>
      <c r="G889" s="391">
        <f>'2 SERVICES'!D899</f>
        <v>0</v>
      </c>
      <c r="H889" s="391">
        <f>'2 SERVICES'!E899</f>
        <v>0</v>
      </c>
      <c r="I889" s="391">
        <f>'2 SERVICES'!F899</f>
        <v>0</v>
      </c>
      <c r="J889" s="392">
        <f>'2 SERVICES'!G899</f>
        <v>0</v>
      </c>
      <c r="K889" s="432" t="str">
        <f t="shared" si="13"/>
        <v>No</v>
      </c>
    </row>
    <row r="890" spans="1:11" ht="15" customHeight="1" x14ac:dyDescent="0.25">
      <c r="A890" s="378">
        <f>'2 SERVICES'!A900</f>
        <v>0</v>
      </c>
      <c r="B890" s="379">
        <f>'2 SERVICES'!B900</f>
        <v>0</v>
      </c>
      <c r="C890" s="388"/>
      <c r="D890" s="389"/>
      <c r="E890" s="394"/>
      <c r="F890" s="390">
        <f>'2 SERVICES'!C900</f>
        <v>0</v>
      </c>
      <c r="G890" s="391">
        <f>'2 SERVICES'!D900</f>
        <v>0</v>
      </c>
      <c r="H890" s="391">
        <f>'2 SERVICES'!E900</f>
        <v>0</v>
      </c>
      <c r="I890" s="391">
        <f>'2 SERVICES'!F900</f>
        <v>0</v>
      </c>
      <c r="J890" s="392">
        <f>'2 SERVICES'!G900</f>
        <v>0</v>
      </c>
      <c r="K890" s="432" t="str">
        <f t="shared" si="13"/>
        <v>No</v>
      </c>
    </row>
    <row r="891" spans="1:11" ht="15" customHeight="1" x14ac:dyDescent="0.25">
      <c r="A891" s="378">
        <f>'2 SERVICES'!A901</f>
        <v>0</v>
      </c>
      <c r="B891" s="379">
        <f>'2 SERVICES'!B901</f>
        <v>0</v>
      </c>
      <c r="C891" s="388"/>
      <c r="D891" s="389"/>
      <c r="E891" s="394"/>
      <c r="F891" s="390">
        <f>'2 SERVICES'!C901</f>
        <v>0</v>
      </c>
      <c r="G891" s="391">
        <f>'2 SERVICES'!D901</f>
        <v>0</v>
      </c>
      <c r="H891" s="391">
        <f>'2 SERVICES'!E901</f>
        <v>0</v>
      </c>
      <c r="I891" s="391">
        <f>'2 SERVICES'!F901</f>
        <v>0</v>
      </c>
      <c r="J891" s="392">
        <f>'2 SERVICES'!G901</f>
        <v>0</v>
      </c>
      <c r="K891" s="432" t="str">
        <f t="shared" si="13"/>
        <v>No</v>
      </c>
    </row>
    <row r="892" spans="1:11" ht="15" customHeight="1" x14ac:dyDescent="0.25">
      <c r="A892" s="378">
        <f>'2 SERVICES'!A902</f>
        <v>0</v>
      </c>
      <c r="B892" s="379">
        <f>'2 SERVICES'!B902</f>
        <v>0</v>
      </c>
      <c r="C892" s="388"/>
      <c r="D892" s="389"/>
      <c r="E892" s="394"/>
      <c r="F892" s="390">
        <f>'2 SERVICES'!C902</f>
        <v>0</v>
      </c>
      <c r="G892" s="391">
        <f>'2 SERVICES'!D902</f>
        <v>0</v>
      </c>
      <c r="H892" s="391">
        <f>'2 SERVICES'!E902</f>
        <v>0</v>
      </c>
      <c r="I892" s="391">
        <f>'2 SERVICES'!F902</f>
        <v>0</v>
      </c>
      <c r="J892" s="392">
        <f>'2 SERVICES'!G902</f>
        <v>0</v>
      </c>
      <c r="K892" s="432" t="str">
        <f t="shared" si="13"/>
        <v>No</v>
      </c>
    </row>
    <row r="893" spans="1:11" ht="15" customHeight="1" x14ac:dyDescent="0.25">
      <c r="A893" s="378">
        <f>'2 SERVICES'!A903</f>
        <v>0</v>
      </c>
      <c r="B893" s="379">
        <f>'2 SERVICES'!B903</f>
        <v>0</v>
      </c>
      <c r="C893" s="388"/>
      <c r="D893" s="389"/>
      <c r="E893" s="394"/>
      <c r="F893" s="390">
        <f>'2 SERVICES'!C903</f>
        <v>0</v>
      </c>
      <c r="G893" s="391">
        <f>'2 SERVICES'!D903</f>
        <v>0</v>
      </c>
      <c r="H893" s="391">
        <f>'2 SERVICES'!E903</f>
        <v>0</v>
      </c>
      <c r="I893" s="391">
        <f>'2 SERVICES'!F903</f>
        <v>0</v>
      </c>
      <c r="J893" s="392">
        <f>'2 SERVICES'!G903</f>
        <v>0</v>
      </c>
      <c r="K893" s="432" t="str">
        <f t="shared" si="13"/>
        <v>No</v>
      </c>
    </row>
    <row r="894" spans="1:11" ht="15" customHeight="1" x14ac:dyDescent="0.25">
      <c r="A894" s="378">
        <f>'2 SERVICES'!A904</f>
        <v>0</v>
      </c>
      <c r="B894" s="379">
        <f>'2 SERVICES'!B904</f>
        <v>0</v>
      </c>
      <c r="C894" s="388"/>
      <c r="D894" s="389"/>
      <c r="E894" s="394"/>
      <c r="F894" s="390">
        <f>'2 SERVICES'!C904</f>
        <v>0</v>
      </c>
      <c r="G894" s="391">
        <f>'2 SERVICES'!D904</f>
        <v>0</v>
      </c>
      <c r="H894" s="391">
        <f>'2 SERVICES'!E904</f>
        <v>0</v>
      </c>
      <c r="I894" s="391">
        <f>'2 SERVICES'!F904</f>
        <v>0</v>
      </c>
      <c r="J894" s="392">
        <f>'2 SERVICES'!G904</f>
        <v>0</v>
      </c>
      <c r="K894" s="432" t="str">
        <f t="shared" si="13"/>
        <v>No</v>
      </c>
    </row>
    <row r="895" spans="1:11" ht="15" customHeight="1" x14ac:dyDescent="0.25">
      <c r="A895" s="378">
        <f>'2 SERVICES'!A905</f>
        <v>0</v>
      </c>
      <c r="B895" s="379">
        <f>'2 SERVICES'!B905</f>
        <v>0</v>
      </c>
      <c r="C895" s="388"/>
      <c r="D895" s="389"/>
      <c r="E895" s="394"/>
      <c r="F895" s="390">
        <f>'2 SERVICES'!C905</f>
        <v>0</v>
      </c>
      <c r="G895" s="391">
        <f>'2 SERVICES'!D905</f>
        <v>0</v>
      </c>
      <c r="H895" s="391">
        <f>'2 SERVICES'!E905</f>
        <v>0</v>
      </c>
      <c r="I895" s="391">
        <f>'2 SERVICES'!F905</f>
        <v>0</v>
      </c>
      <c r="J895" s="392">
        <f>'2 SERVICES'!G905</f>
        <v>0</v>
      </c>
      <c r="K895" s="432" t="str">
        <f t="shared" si="13"/>
        <v>No</v>
      </c>
    </row>
    <row r="896" spans="1:11" ht="15" customHeight="1" x14ac:dyDescent="0.25">
      <c r="A896" s="378">
        <f>'2 SERVICES'!A906</f>
        <v>0</v>
      </c>
      <c r="B896" s="379">
        <f>'2 SERVICES'!B906</f>
        <v>0</v>
      </c>
      <c r="C896" s="388"/>
      <c r="D896" s="389"/>
      <c r="E896" s="394"/>
      <c r="F896" s="390">
        <f>'2 SERVICES'!C906</f>
        <v>0</v>
      </c>
      <c r="G896" s="391">
        <f>'2 SERVICES'!D906</f>
        <v>0</v>
      </c>
      <c r="H896" s="391">
        <f>'2 SERVICES'!E906</f>
        <v>0</v>
      </c>
      <c r="I896" s="391">
        <f>'2 SERVICES'!F906</f>
        <v>0</v>
      </c>
      <c r="J896" s="392">
        <f>'2 SERVICES'!G906</f>
        <v>0</v>
      </c>
      <c r="K896" s="432" t="str">
        <f t="shared" si="13"/>
        <v>No</v>
      </c>
    </row>
    <row r="897" spans="1:11" ht="15" customHeight="1" x14ac:dyDescent="0.25">
      <c r="A897" s="378">
        <f>'2 SERVICES'!A907</f>
        <v>0</v>
      </c>
      <c r="B897" s="379">
        <f>'2 SERVICES'!B907</f>
        <v>0</v>
      </c>
      <c r="C897" s="388"/>
      <c r="D897" s="389"/>
      <c r="E897" s="394"/>
      <c r="F897" s="390">
        <f>'2 SERVICES'!C907</f>
        <v>0</v>
      </c>
      <c r="G897" s="391">
        <f>'2 SERVICES'!D907</f>
        <v>0</v>
      </c>
      <c r="H897" s="391">
        <f>'2 SERVICES'!E907</f>
        <v>0</v>
      </c>
      <c r="I897" s="391">
        <f>'2 SERVICES'!F907</f>
        <v>0</v>
      </c>
      <c r="J897" s="392">
        <f>'2 SERVICES'!G907</f>
        <v>0</v>
      </c>
      <c r="K897" s="432" t="str">
        <f t="shared" si="13"/>
        <v>No</v>
      </c>
    </row>
    <row r="898" spans="1:11" ht="15" customHeight="1" x14ac:dyDescent="0.25">
      <c r="A898" s="378">
        <f>'2 SERVICES'!A908</f>
        <v>0</v>
      </c>
      <c r="B898" s="379">
        <f>'2 SERVICES'!B908</f>
        <v>0</v>
      </c>
      <c r="C898" s="388"/>
      <c r="D898" s="389"/>
      <c r="E898" s="394"/>
      <c r="F898" s="390">
        <f>'2 SERVICES'!C908</f>
        <v>0</v>
      </c>
      <c r="G898" s="391">
        <f>'2 SERVICES'!D908</f>
        <v>0</v>
      </c>
      <c r="H898" s="391">
        <f>'2 SERVICES'!E908</f>
        <v>0</v>
      </c>
      <c r="I898" s="391">
        <f>'2 SERVICES'!F908</f>
        <v>0</v>
      </c>
      <c r="J898" s="392">
        <f>'2 SERVICES'!G908</f>
        <v>0</v>
      </c>
      <c r="K898" s="432" t="str">
        <f t="shared" si="13"/>
        <v>No</v>
      </c>
    </row>
    <row r="899" spans="1:11" ht="15" customHeight="1" x14ac:dyDescent="0.25">
      <c r="A899" s="378">
        <f>'2 SERVICES'!A909</f>
        <v>0</v>
      </c>
      <c r="B899" s="379">
        <f>'2 SERVICES'!B909</f>
        <v>0</v>
      </c>
      <c r="C899" s="388"/>
      <c r="D899" s="389"/>
      <c r="E899" s="394"/>
      <c r="F899" s="390">
        <f>'2 SERVICES'!C909</f>
        <v>0</v>
      </c>
      <c r="G899" s="391">
        <f>'2 SERVICES'!D909</f>
        <v>0</v>
      </c>
      <c r="H899" s="391">
        <f>'2 SERVICES'!E909</f>
        <v>0</v>
      </c>
      <c r="I899" s="391">
        <f>'2 SERVICES'!F909</f>
        <v>0</v>
      </c>
      <c r="J899" s="392">
        <f>'2 SERVICES'!G909</f>
        <v>0</v>
      </c>
      <c r="K899" s="432" t="str">
        <f t="shared" si="13"/>
        <v>No</v>
      </c>
    </row>
    <row r="900" spans="1:11" ht="15" customHeight="1" x14ac:dyDescent="0.25">
      <c r="A900" s="378">
        <f>'2 SERVICES'!A910</f>
        <v>0</v>
      </c>
      <c r="B900" s="379">
        <f>'2 SERVICES'!B910</f>
        <v>0</v>
      </c>
      <c r="C900" s="388"/>
      <c r="D900" s="389"/>
      <c r="E900" s="394"/>
      <c r="F900" s="390">
        <f>'2 SERVICES'!C910</f>
        <v>0</v>
      </c>
      <c r="G900" s="391">
        <f>'2 SERVICES'!D910</f>
        <v>0</v>
      </c>
      <c r="H900" s="391">
        <f>'2 SERVICES'!E910</f>
        <v>0</v>
      </c>
      <c r="I900" s="391">
        <f>'2 SERVICES'!F910</f>
        <v>0</v>
      </c>
      <c r="J900" s="392">
        <f>'2 SERVICES'!G910</f>
        <v>0</v>
      </c>
      <c r="K900" s="432" t="str">
        <f t="shared" si="13"/>
        <v>No</v>
      </c>
    </row>
    <row r="901" spans="1:11" ht="15" customHeight="1" x14ac:dyDescent="0.25">
      <c r="A901" s="378">
        <f>'2 SERVICES'!A911</f>
        <v>0</v>
      </c>
      <c r="B901" s="379">
        <f>'2 SERVICES'!B911</f>
        <v>0</v>
      </c>
      <c r="C901" s="388"/>
      <c r="D901" s="389"/>
      <c r="E901" s="394"/>
      <c r="F901" s="390">
        <f>'2 SERVICES'!C911</f>
        <v>0</v>
      </c>
      <c r="G901" s="391">
        <f>'2 SERVICES'!D911</f>
        <v>0</v>
      </c>
      <c r="H901" s="391">
        <f>'2 SERVICES'!E911</f>
        <v>0</v>
      </c>
      <c r="I901" s="391">
        <f>'2 SERVICES'!F911</f>
        <v>0</v>
      </c>
      <c r="J901" s="392">
        <f>'2 SERVICES'!G911</f>
        <v>0</v>
      </c>
      <c r="K901" s="432" t="str">
        <f t="shared" si="13"/>
        <v>No</v>
      </c>
    </row>
    <row r="902" spans="1:11" ht="15" customHeight="1" x14ac:dyDescent="0.25">
      <c r="A902" s="378">
        <f>'2 SERVICES'!A912</f>
        <v>0</v>
      </c>
      <c r="B902" s="379">
        <f>'2 SERVICES'!B912</f>
        <v>0</v>
      </c>
      <c r="C902" s="388"/>
      <c r="D902" s="389"/>
      <c r="E902" s="394"/>
      <c r="F902" s="390">
        <f>'2 SERVICES'!C912</f>
        <v>0</v>
      </c>
      <c r="G902" s="391">
        <f>'2 SERVICES'!D912</f>
        <v>0</v>
      </c>
      <c r="H902" s="391">
        <f>'2 SERVICES'!E912</f>
        <v>0</v>
      </c>
      <c r="I902" s="391">
        <f>'2 SERVICES'!F912</f>
        <v>0</v>
      </c>
      <c r="J902" s="392">
        <f>'2 SERVICES'!G912</f>
        <v>0</v>
      </c>
      <c r="K902" s="432" t="str">
        <f t="shared" ref="K902:K965" si="14">IF(COUNTIF(F902:I902, "Yes") &gt; 1, "Yes", "No")</f>
        <v>No</v>
      </c>
    </row>
    <row r="903" spans="1:11" ht="15" customHeight="1" x14ac:dyDescent="0.25">
      <c r="A903" s="378">
        <f>'2 SERVICES'!A913</f>
        <v>0</v>
      </c>
      <c r="B903" s="379">
        <f>'2 SERVICES'!B913</f>
        <v>0</v>
      </c>
      <c r="C903" s="388"/>
      <c r="D903" s="389"/>
      <c r="E903" s="394"/>
      <c r="F903" s="390">
        <f>'2 SERVICES'!C913</f>
        <v>0</v>
      </c>
      <c r="G903" s="391">
        <f>'2 SERVICES'!D913</f>
        <v>0</v>
      </c>
      <c r="H903" s="391">
        <f>'2 SERVICES'!E913</f>
        <v>0</v>
      </c>
      <c r="I903" s="391">
        <f>'2 SERVICES'!F913</f>
        <v>0</v>
      </c>
      <c r="J903" s="392">
        <f>'2 SERVICES'!G913</f>
        <v>0</v>
      </c>
      <c r="K903" s="432" t="str">
        <f t="shared" si="14"/>
        <v>No</v>
      </c>
    </row>
    <row r="904" spans="1:11" ht="15" customHeight="1" x14ac:dyDescent="0.25">
      <c r="A904" s="378">
        <f>'2 SERVICES'!A914</f>
        <v>0</v>
      </c>
      <c r="B904" s="379">
        <f>'2 SERVICES'!B914</f>
        <v>0</v>
      </c>
      <c r="C904" s="388"/>
      <c r="D904" s="389"/>
      <c r="E904" s="394"/>
      <c r="F904" s="390">
        <f>'2 SERVICES'!C914</f>
        <v>0</v>
      </c>
      <c r="G904" s="391">
        <f>'2 SERVICES'!D914</f>
        <v>0</v>
      </c>
      <c r="H904" s="391">
        <f>'2 SERVICES'!E914</f>
        <v>0</v>
      </c>
      <c r="I904" s="391">
        <f>'2 SERVICES'!F914</f>
        <v>0</v>
      </c>
      <c r="J904" s="392">
        <f>'2 SERVICES'!G914</f>
        <v>0</v>
      </c>
      <c r="K904" s="432" t="str">
        <f t="shared" si="14"/>
        <v>No</v>
      </c>
    </row>
    <row r="905" spans="1:11" ht="15" customHeight="1" x14ac:dyDescent="0.25">
      <c r="A905" s="378">
        <f>'2 SERVICES'!A915</f>
        <v>0</v>
      </c>
      <c r="B905" s="379">
        <f>'2 SERVICES'!B915</f>
        <v>0</v>
      </c>
      <c r="C905" s="388"/>
      <c r="D905" s="389"/>
      <c r="E905" s="394"/>
      <c r="F905" s="390">
        <f>'2 SERVICES'!C915</f>
        <v>0</v>
      </c>
      <c r="G905" s="391">
        <f>'2 SERVICES'!D915</f>
        <v>0</v>
      </c>
      <c r="H905" s="391">
        <f>'2 SERVICES'!E915</f>
        <v>0</v>
      </c>
      <c r="I905" s="391">
        <f>'2 SERVICES'!F915</f>
        <v>0</v>
      </c>
      <c r="J905" s="392">
        <f>'2 SERVICES'!G915</f>
        <v>0</v>
      </c>
      <c r="K905" s="432" t="str">
        <f t="shared" si="14"/>
        <v>No</v>
      </c>
    </row>
    <row r="906" spans="1:11" ht="15" customHeight="1" x14ac:dyDescent="0.25">
      <c r="A906" s="378">
        <f>'2 SERVICES'!A916</f>
        <v>0</v>
      </c>
      <c r="B906" s="379">
        <f>'2 SERVICES'!B916</f>
        <v>0</v>
      </c>
      <c r="C906" s="388"/>
      <c r="D906" s="389"/>
      <c r="E906" s="394"/>
      <c r="F906" s="390">
        <f>'2 SERVICES'!C916</f>
        <v>0</v>
      </c>
      <c r="G906" s="391">
        <f>'2 SERVICES'!D916</f>
        <v>0</v>
      </c>
      <c r="H906" s="391">
        <f>'2 SERVICES'!E916</f>
        <v>0</v>
      </c>
      <c r="I906" s="391">
        <f>'2 SERVICES'!F916</f>
        <v>0</v>
      </c>
      <c r="J906" s="392">
        <f>'2 SERVICES'!G916</f>
        <v>0</v>
      </c>
      <c r="K906" s="432" t="str">
        <f t="shared" si="14"/>
        <v>No</v>
      </c>
    </row>
    <row r="907" spans="1:11" ht="15" customHeight="1" x14ac:dyDescent="0.25">
      <c r="A907" s="378">
        <f>'2 SERVICES'!A917</f>
        <v>0</v>
      </c>
      <c r="B907" s="379">
        <f>'2 SERVICES'!B917</f>
        <v>0</v>
      </c>
      <c r="C907" s="388"/>
      <c r="D907" s="389"/>
      <c r="E907" s="394"/>
      <c r="F907" s="390">
        <f>'2 SERVICES'!C917</f>
        <v>0</v>
      </c>
      <c r="G907" s="391">
        <f>'2 SERVICES'!D917</f>
        <v>0</v>
      </c>
      <c r="H907" s="391">
        <f>'2 SERVICES'!E917</f>
        <v>0</v>
      </c>
      <c r="I907" s="391">
        <f>'2 SERVICES'!F917</f>
        <v>0</v>
      </c>
      <c r="J907" s="392">
        <f>'2 SERVICES'!G917</f>
        <v>0</v>
      </c>
      <c r="K907" s="432" t="str">
        <f t="shared" si="14"/>
        <v>No</v>
      </c>
    </row>
    <row r="908" spans="1:11" ht="15" customHeight="1" x14ac:dyDescent="0.25">
      <c r="A908" s="378">
        <f>'2 SERVICES'!A918</f>
        <v>0</v>
      </c>
      <c r="B908" s="379">
        <f>'2 SERVICES'!B918</f>
        <v>0</v>
      </c>
      <c r="C908" s="388"/>
      <c r="D908" s="389"/>
      <c r="E908" s="394"/>
      <c r="F908" s="390">
        <f>'2 SERVICES'!C918</f>
        <v>0</v>
      </c>
      <c r="G908" s="391">
        <f>'2 SERVICES'!D918</f>
        <v>0</v>
      </c>
      <c r="H908" s="391">
        <f>'2 SERVICES'!E918</f>
        <v>0</v>
      </c>
      <c r="I908" s="391">
        <f>'2 SERVICES'!F918</f>
        <v>0</v>
      </c>
      <c r="J908" s="392">
        <f>'2 SERVICES'!G918</f>
        <v>0</v>
      </c>
      <c r="K908" s="432" t="str">
        <f t="shared" si="14"/>
        <v>No</v>
      </c>
    </row>
    <row r="909" spans="1:11" ht="15" customHeight="1" x14ac:dyDescent="0.25">
      <c r="A909" s="378">
        <f>'2 SERVICES'!A919</f>
        <v>0</v>
      </c>
      <c r="B909" s="379">
        <f>'2 SERVICES'!B919</f>
        <v>0</v>
      </c>
      <c r="C909" s="388"/>
      <c r="D909" s="389"/>
      <c r="E909" s="394"/>
      <c r="F909" s="390">
        <f>'2 SERVICES'!C919</f>
        <v>0</v>
      </c>
      <c r="G909" s="391">
        <f>'2 SERVICES'!D919</f>
        <v>0</v>
      </c>
      <c r="H909" s="391">
        <f>'2 SERVICES'!E919</f>
        <v>0</v>
      </c>
      <c r="I909" s="391">
        <f>'2 SERVICES'!F919</f>
        <v>0</v>
      </c>
      <c r="J909" s="392">
        <f>'2 SERVICES'!G919</f>
        <v>0</v>
      </c>
      <c r="K909" s="432" t="str">
        <f t="shared" si="14"/>
        <v>No</v>
      </c>
    </row>
    <row r="910" spans="1:11" ht="15" customHeight="1" x14ac:dyDescent="0.25">
      <c r="A910" s="378">
        <f>'2 SERVICES'!A920</f>
        <v>0</v>
      </c>
      <c r="B910" s="379">
        <f>'2 SERVICES'!B920</f>
        <v>0</v>
      </c>
      <c r="C910" s="388"/>
      <c r="D910" s="389"/>
      <c r="E910" s="394"/>
      <c r="F910" s="390">
        <f>'2 SERVICES'!C920</f>
        <v>0</v>
      </c>
      <c r="G910" s="391">
        <f>'2 SERVICES'!D920</f>
        <v>0</v>
      </c>
      <c r="H910" s="391">
        <f>'2 SERVICES'!E920</f>
        <v>0</v>
      </c>
      <c r="I910" s="391">
        <f>'2 SERVICES'!F920</f>
        <v>0</v>
      </c>
      <c r="J910" s="392">
        <f>'2 SERVICES'!G920</f>
        <v>0</v>
      </c>
      <c r="K910" s="432" t="str">
        <f t="shared" si="14"/>
        <v>No</v>
      </c>
    </row>
    <row r="911" spans="1:11" ht="15" customHeight="1" x14ac:dyDescent="0.25">
      <c r="A911" s="378">
        <f>'2 SERVICES'!A921</f>
        <v>0</v>
      </c>
      <c r="B911" s="379">
        <f>'2 SERVICES'!B921</f>
        <v>0</v>
      </c>
      <c r="C911" s="388"/>
      <c r="D911" s="389"/>
      <c r="E911" s="394"/>
      <c r="F911" s="390">
        <f>'2 SERVICES'!C921</f>
        <v>0</v>
      </c>
      <c r="G911" s="391">
        <f>'2 SERVICES'!D921</f>
        <v>0</v>
      </c>
      <c r="H911" s="391">
        <f>'2 SERVICES'!E921</f>
        <v>0</v>
      </c>
      <c r="I911" s="391">
        <f>'2 SERVICES'!F921</f>
        <v>0</v>
      </c>
      <c r="J911" s="392">
        <f>'2 SERVICES'!G921</f>
        <v>0</v>
      </c>
      <c r="K911" s="432" t="str">
        <f t="shared" si="14"/>
        <v>No</v>
      </c>
    </row>
    <row r="912" spans="1:11" ht="15" customHeight="1" x14ac:dyDescent="0.25">
      <c r="A912" s="378">
        <f>'2 SERVICES'!A922</f>
        <v>0</v>
      </c>
      <c r="B912" s="379">
        <f>'2 SERVICES'!B922</f>
        <v>0</v>
      </c>
      <c r="C912" s="388"/>
      <c r="D912" s="389"/>
      <c r="E912" s="394"/>
      <c r="F912" s="390">
        <f>'2 SERVICES'!C922</f>
        <v>0</v>
      </c>
      <c r="G912" s="391">
        <f>'2 SERVICES'!D922</f>
        <v>0</v>
      </c>
      <c r="H912" s="391">
        <f>'2 SERVICES'!E922</f>
        <v>0</v>
      </c>
      <c r="I912" s="391">
        <f>'2 SERVICES'!F922</f>
        <v>0</v>
      </c>
      <c r="J912" s="392">
        <f>'2 SERVICES'!G922</f>
        <v>0</v>
      </c>
      <c r="K912" s="432" t="str">
        <f t="shared" si="14"/>
        <v>No</v>
      </c>
    </row>
    <row r="913" spans="1:11" ht="15" customHeight="1" x14ac:dyDescent="0.25">
      <c r="A913" s="378">
        <f>'2 SERVICES'!A923</f>
        <v>0</v>
      </c>
      <c r="B913" s="379">
        <f>'2 SERVICES'!B923</f>
        <v>0</v>
      </c>
      <c r="C913" s="388"/>
      <c r="D913" s="389"/>
      <c r="E913" s="394"/>
      <c r="F913" s="390">
        <f>'2 SERVICES'!C923</f>
        <v>0</v>
      </c>
      <c r="G913" s="391">
        <f>'2 SERVICES'!D923</f>
        <v>0</v>
      </c>
      <c r="H913" s="391">
        <f>'2 SERVICES'!E923</f>
        <v>0</v>
      </c>
      <c r="I913" s="391">
        <f>'2 SERVICES'!F923</f>
        <v>0</v>
      </c>
      <c r="J913" s="392">
        <f>'2 SERVICES'!G923</f>
        <v>0</v>
      </c>
      <c r="K913" s="432" t="str">
        <f t="shared" si="14"/>
        <v>No</v>
      </c>
    </row>
    <row r="914" spans="1:11" ht="15" customHeight="1" x14ac:dyDescent="0.25">
      <c r="A914" s="378">
        <f>'2 SERVICES'!A924</f>
        <v>0</v>
      </c>
      <c r="B914" s="379">
        <f>'2 SERVICES'!B924</f>
        <v>0</v>
      </c>
      <c r="C914" s="388"/>
      <c r="D914" s="389"/>
      <c r="E914" s="394"/>
      <c r="F914" s="390">
        <f>'2 SERVICES'!C924</f>
        <v>0</v>
      </c>
      <c r="G914" s="391">
        <f>'2 SERVICES'!D924</f>
        <v>0</v>
      </c>
      <c r="H914" s="391">
        <f>'2 SERVICES'!E924</f>
        <v>0</v>
      </c>
      <c r="I914" s="391">
        <f>'2 SERVICES'!F924</f>
        <v>0</v>
      </c>
      <c r="J914" s="392">
        <f>'2 SERVICES'!G924</f>
        <v>0</v>
      </c>
      <c r="K914" s="432" t="str">
        <f t="shared" si="14"/>
        <v>No</v>
      </c>
    </row>
    <row r="915" spans="1:11" ht="15" customHeight="1" x14ac:dyDescent="0.25">
      <c r="A915" s="378">
        <f>'2 SERVICES'!A925</f>
        <v>0</v>
      </c>
      <c r="B915" s="379">
        <f>'2 SERVICES'!B925</f>
        <v>0</v>
      </c>
      <c r="C915" s="388"/>
      <c r="D915" s="389"/>
      <c r="E915" s="394"/>
      <c r="F915" s="390">
        <f>'2 SERVICES'!C925</f>
        <v>0</v>
      </c>
      <c r="G915" s="391">
        <f>'2 SERVICES'!D925</f>
        <v>0</v>
      </c>
      <c r="H915" s="391">
        <f>'2 SERVICES'!E925</f>
        <v>0</v>
      </c>
      <c r="I915" s="391">
        <f>'2 SERVICES'!F925</f>
        <v>0</v>
      </c>
      <c r="J915" s="392">
        <f>'2 SERVICES'!G925</f>
        <v>0</v>
      </c>
      <c r="K915" s="432" t="str">
        <f t="shared" si="14"/>
        <v>No</v>
      </c>
    </row>
    <row r="916" spans="1:11" ht="15" customHeight="1" x14ac:dyDescent="0.25">
      <c r="A916" s="378">
        <f>'2 SERVICES'!A926</f>
        <v>0</v>
      </c>
      <c r="B916" s="379">
        <f>'2 SERVICES'!B926</f>
        <v>0</v>
      </c>
      <c r="C916" s="388"/>
      <c r="D916" s="389"/>
      <c r="E916" s="394"/>
      <c r="F916" s="390">
        <f>'2 SERVICES'!C926</f>
        <v>0</v>
      </c>
      <c r="G916" s="391">
        <f>'2 SERVICES'!D926</f>
        <v>0</v>
      </c>
      <c r="H916" s="391">
        <f>'2 SERVICES'!E926</f>
        <v>0</v>
      </c>
      <c r="I916" s="391">
        <f>'2 SERVICES'!F926</f>
        <v>0</v>
      </c>
      <c r="J916" s="392">
        <f>'2 SERVICES'!G926</f>
        <v>0</v>
      </c>
      <c r="K916" s="432" t="str">
        <f t="shared" si="14"/>
        <v>No</v>
      </c>
    </row>
    <row r="917" spans="1:11" ht="15" customHeight="1" x14ac:dyDescent="0.25">
      <c r="A917" s="378">
        <f>'2 SERVICES'!A927</f>
        <v>0</v>
      </c>
      <c r="B917" s="379">
        <f>'2 SERVICES'!B927</f>
        <v>0</v>
      </c>
      <c r="C917" s="388"/>
      <c r="D917" s="389"/>
      <c r="E917" s="394"/>
      <c r="F917" s="390">
        <f>'2 SERVICES'!C927</f>
        <v>0</v>
      </c>
      <c r="G917" s="391">
        <f>'2 SERVICES'!D927</f>
        <v>0</v>
      </c>
      <c r="H917" s="391">
        <f>'2 SERVICES'!E927</f>
        <v>0</v>
      </c>
      <c r="I917" s="391">
        <f>'2 SERVICES'!F927</f>
        <v>0</v>
      </c>
      <c r="J917" s="392">
        <f>'2 SERVICES'!G927</f>
        <v>0</v>
      </c>
      <c r="K917" s="432" t="str">
        <f t="shared" si="14"/>
        <v>No</v>
      </c>
    </row>
    <row r="918" spans="1:11" ht="15" customHeight="1" x14ac:dyDescent="0.25">
      <c r="A918" s="378">
        <f>'2 SERVICES'!A928</f>
        <v>0</v>
      </c>
      <c r="B918" s="379">
        <f>'2 SERVICES'!B928</f>
        <v>0</v>
      </c>
      <c r="C918" s="388"/>
      <c r="D918" s="389"/>
      <c r="E918" s="394"/>
      <c r="F918" s="390">
        <f>'2 SERVICES'!C928</f>
        <v>0</v>
      </c>
      <c r="G918" s="391">
        <f>'2 SERVICES'!D928</f>
        <v>0</v>
      </c>
      <c r="H918" s="391">
        <f>'2 SERVICES'!E928</f>
        <v>0</v>
      </c>
      <c r="I918" s="391">
        <f>'2 SERVICES'!F928</f>
        <v>0</v>
      </c>
      <c r="J918" s="392">
        <f>'2 SERVICES'!G928</f>
        <v>0</v>
      </c>
      <c r="K918" s="432" t="str">
        <f t="shared" si="14"/>
        <v>No</v>
      </c>
    </row>
    <row r="919" spans="1:11" ht="15" customHeight="1" x14ac:dyDescent="0.25">
      <c r="A919" s="378">
        <f>'2 SERVICES'!A929</f>
        <v>0</v>
      </c>
      <c r="B919" s="379">
        <f>'2 SERVICES'!B929</f>
        <v>0</v>
      </c>
      <c r="C919" s="388"/>
      <c r="D919" s="389"/>
      <c r="E919" s="394"/>
      <c r="F919" s="390">
        <f>'2 SERVICES'!C929</f>
        <v>0</v>
      </c>
      <c r="G919" s="391">
        <f>'2 SERVICES'!D929</f>
        <v>0</v>
      </c>
      <c r="H919" s="391">
        <f>'2 SERVICES'!E929</f>
        <v>0</v>
      </c>
      <c r="I919" s="391">
        <f>'2 SERVICES'!F929</f>
        <v>0</v>
      </c>
      <c r="J919" s="392">
        <f>'2 SERVICES'!G929</f>
        <v>0</v>
      </c>
      <c r="K919" s="432" t="str">
        <f t="shared" si="14"/>
        <v>No</v>
      </c>
    </row>
    <row r="920" spans="1:11" ht="15" customHeight="1" x14ac:dyDescent="0.25">
      <c r="A920" s="378">
        <f>'2 SERVICES'!A930</f>
        <v>0</v>
      </c>
      <c r="B920" s="379">
        <f>'2 SERVICES'!B930</f>
        <v>0</v>
      </c>
      <c r="C920" s="388"/>
      <c r="D920" s="389"/>
      <c r="E920" s="394"/>
      <c r="F920" s="390">
        <f>'2 SERVICES'!C930</f>
        <v>0</v>
      </c>
      <c r="G920" s="391">
        <f>'2 SERVICES'!D930</f>
        <v>0</v>
      </c>
      <c r="H920" s="391">
        <f>'2 SERVICES'!E930</f>
        <v>0</v>
      </c>
      <c r="I920" s="391">
        <f>'2 SERVICES'!F930</f>
        <v>0</v>
      </c>
      <c r="J920" s="392">
        <f>'2 SERVICES'!G930</f>
        <v>0</v>
      </c>
      <c r="K920" s="432" t="str">
        <f t="shared" si="14"/>
        <v>No</v>
      </c>
    </row>
    <row r="921" spans="1:11" ht="15" customHeight="1" x14ac:dyDescent="0.25">
      <c r="A921" s="378">
        <f>'2 SERVICES'!A931</f>
        <v>0</v>
      </c>
      <c r="B921" s="379">
        <f>'2 SERVICES'!B931</f>
        <v>0</v>
      </c>
      <c r="C921" s="388"/>
      <c r="D921" s="389"/>
      <c r="E921" s="394"/>
      <c r="F921" s="390">
        <f>'2 SERVICES'!C931</f>
        <v>0</v>
      </c>
      <c r="G921" s="391">
        <f>'2 SERVICES'!D931</f>
        <v>0</v>
      </c>
      <c r="H921" s="391">
        <f>'2 SERVICES'!E931</f>
        <v>0</v>
      </c>
      <c r="I921" s="391">
        <f>'2 SERVICES'!F931</f>
        <v>0</v>
      </c>
      <c r="J921" s="392">
        <f>'2 SERVICES'!G931</f>
        <v>0</v>
      </c>
      <c r="K921" s="432" t="str">
        <f t="shared" si="14"/>
        <v>No</v>
      </c>
    </row>
    <row r="922" spans="1:11" ht="15" customHeight="1" x14ac:dyDescent="0.25">
      <c r="A922" s="378">
        <f>'2 SERVICES'!A932</f>
        <v>0</v>
      </c>
      <c r="B922" s="379">
        <f>'2 SERVICES'!B932</f>
        <v>0</v>
      </c>
      <c r="C922" s="388"/>
      <c r="D922" s="389"/>
      <c r="E922" s="394"/>
      <c r="F922" s="390">
        <f>'2 SERVICES'!C932</f>
        <v>0</v>
      </c>
      <c r="G922" s="391">
        <f>'2 SERVICES'!D932</f>
        <v>0</v>
      </c>
      <c r="H922" s="391">
        <f>'2 SERVICES'!E932</f>
        <v>0</v>
      </c>
      <c r="I922" s="391">
        <f>'2 SERVICES'!F932</f>
        <v>0</v>
      </c>
      <c r="J922" s="392">
        <f>'2 SERVICES'!G932</f>
        <v>0</v>
      </c>
      <c r="K922" s="432" t="str">
        <f t="shared" si="14"/>
        <v>No</v>
      </c>
    </row>
    <row r="923" spans="1:11" ht="15" customHeight="1" x14ac:dyDescent="0.25">
      <c r="A923" s="378">
        <f>'2 SERVICES'!A933</f>
        <v>0</v>
      </c>
      <c r="B923" s="379">
        <f>'2 SERVICES'!B933</f>
        <v>0</v>
      </c>
      <c r="C923" s="388"/>
      <c r="D923" s="389"/>
      <c r="E923" s="394"/>
      <c r="F923" s="390">
        <f>'2 SERVICES'!C933</f>
        <v>0</v>
      </c>
      <c r="G923" s="391">
        <f>'2 SERVICES'!D933</f>
        <v>0</v>
      </c>
      <c r="H923" s="391">
        <f>'2 SERVICES'!E933</f>
        <v>0</v>
      </c>
      <c r="I923" s="391">
        <f>'2 SERVICES'!F933</f>
        <v>0</v>
      </c>
      <c r="J923" s="392">
        <f>'2 SERVICES'!G933</f>
        <v>0</v>
      </c>
      <c r="K923" s="432" t="str">
        <f t="shared" si="14"/>
        <v>No</v>
      </c>
    </row>
    <row r="924" spans="1:11" ht="15" customHeight="1" x14ac:dyDescent="0.25">
      <c r="A924" s="378">
        <f>'2 SERVICES'!A934</f>
        <v>0</v>
      </c>
      <c r="B924" s="379">
        <f>'2 SERVICES'!B934</f>
        <v>0</v>
      </c>
      <c r="C924" s="388"/>
      <c r="D924" s="389"/>
      <c r="E924" s="394"/>
      <c r="F924" s="390">
        <f>'2 SERVICES'!C934</f>
        <v>0</v>
      </c>
      <c r="G924" s="391">
        <f>'2 SERVICES'!D934</f>
        <v>0</v>
      </c>
      <c r="H924" s="391">
        <f>'2 SERVICES'!E934</f>
        <v>0</v>
      </c>
      <c r="I924" s="391">
        <f>'2 SERVICES'!F934</f>
        <v>0</v>
      </c>
      <c r="J924" s="392">
        <f>'2 SERVICES'!G934</f>
        <v>0</v>
      </c>
      <c r="K924" s="432" t="str">
        <f t="shared" si="14"/>
        <v>No</v>
      </c>
    </row>
    <row r="925" spans="1:11" ht="15" customHeight="1" x14ac:dyDescent="0.25">
      <c r="A925" s="378">
        <f>'2 SERVICES'!A935</f>
        <v>0</v>
      </c>
      <c r="B925" s="379">
        <f>'2 SERVICES'!B935</f>
        <v>0</v>
      </c>
      <c r="C925" s="388"/>
      <c r="D925" s="389"/>
      <c r="E925" s="394"/>
      <c r="F925" s="390">
        <f>'2 SERVICES'!C935</f>
        <v>0</v>
      </c>
      <c r="G925" s="391">
        <f>'2 SERVICES'!D935</f>
        <v>0</v>
      </c>
      <c r="H925" s="391">
        <f>'2 SERVICES'!E935</f>
        <v>0</v>
      </c>
      <c r="I925" s="391">
        <f>'2 SERVICES'!F935</f>
        <v>0</v>
      </c>
      <c r="J925" s="392">
        <f>'2 SERVICES'!G935</f>
        <v>0</v>
      </c>
      <c r="K925" s="432" t="str">
        <f t="shared" si="14"/>
        <v>No</v>
      </c>
    </row>
    <row r="926" spans="1:11" ht="15" customHeight="1" x14ac:dyDescent="0.25">
      <c r="A926" s="378">
        <f>'2 SERVICES'!A936</f>
        <v>0</v>
      </c>
      <c r="B926" s="379">
        <f>'2 SERVICES'!B936</f>
        <v>0</v>
      </c>
      <c r="C926" s="388"/>
      <c r="D926" s="389"/>
      <c r="E926" s="394"/>
      <c r="F926" s="390">
        <f>'2 SERVICES'!C936</f>
        <v>0</v>
      </c>
      <c r="G926" s="391">
        <f>'2 SERVICES'!D936</f>
        <v>0</v>
      </c>
      <c r="H926" s="391">
        <f>'2 SERVICES'!E936</f>
        <v>0</v>
      </c>
      <c r="I926" s="391">
        <f>'2 SERVICES'!F936</f>
        <v>0</v>
      </c>
      <c r="J926" s="392">
        <f>'2 SERVICES'!G936</f>
        <v>0</v>
      </c>
      <c r="K926" s="432" t="str">
        <f t="shared" si="14"/>
        <v>No</v>
      </c>
    </row>
    <row r="927" spans="1:11" ht="15" customHeight="1" x14ac:dyDescent="0.25">
      <c r="A927" s="378">
        <f>'2 SERVICES'!A937</f>
        <v>0</v>
      </c>
      <c r="B927" s="379">
        <f>'2 SERVICES'!B937</f>
        <v>0</v>
      </c>
      <c r="C927" s="388"/>
      <c r="D927" s="389"/>
      <c r="E927" s="394"/>
      <c r="F927" s="390">
        <f>'2 SERVICES'!C937</f>
        <v>0</v>
      </c>
      <c r="G927" s="391">
        <f>'2 SERVICES'!D937</f>
        <v>0</v>
      </c>
      <c r="H927" s="391">
        <f>'2 SERVICES'!E937</f>
        <v>0</v>
      </c>
      <c r="I927" s="391">
        <f>'2 SERVICES'!F937</f>
        <v>0</v>
      </c>
      <c r="J927" s="392">
        <f>'2 SERVICES'!G937</f>
        <v>0</v>
      </c>
      <c r="K927" s="432" t="str">
        <f t="shared" si="14"/>
        <v>No</v>
      </c>
    </row>
    <row r="928" spans="1:11" ht="15" customHeight="1" x14ac:dyDescent="0.25">
      <c r="A928" s="378">
        <f>'2 SERVICES'!A938</f>
        <v>0</v>
      </c>
      <c r="B928" s="379">
        <f>'2 SERVICES'!B938</f>
        <v>0</v>
      </c>
      <c r="C928" s="388"/>
      <c r="D928" s="389"/>
      <c r="E928" s="394"/>
      <c r="F928" s="390">
        <f>'2 SERVICES'!C938</f>
        <v>0</v>
      </c>
      <c r="G928" s="391">
        <f>'2 SERVICES'!D938</f>
        <v>0</v>
      </c>
      <c r="H928" s="391">
        <f>'2 SERVICES'!E938</f>
        <v>0</v>
      </c>
      <c r="I928" s="391">
        <f>'2 SERVICES'!F938</f>
        <v>0</v>
      </c>
      <c r="J928" s="392">
        <f>'2 SERVICES'!G938</f>
        <v>0</v>
      </c>
      <c r="K928" s="432" t="str">
        <f t="shared" si="14"/>
        <v>No</v>
      </c>
    </row>
    <row r="929" spans="1:11" ht="15" customHeight="1" x14ac:dyDescent="0.25">
      <c r="A929" s="378">
        <f>'2 SERVICES'!A939</f>
        <v>0</v>
      </c>
      <c r="B929" s="379">
        <f>'2 SERVICES'!B939</f>
        <v>0</v>
      </c>
      <c r="C929" s="388"/>
      <c r="D929" s="389"/>
      <c r="E929" s="394"/>
      <c r="F929" s="390">
        <f>'2 SERVICES'!C939</f>
        <v>0</v>
      </c>
      <c r="G929" s="391">
        <f>'2 SERVICES'!D939</f>
        <v>0</v>
      </c>
      <c r="H929" s="391">
        <f>'2 SERVICES'!E939</f>
        <v>0</v>
      </c>
      <c r="I929" s="391">
        <f>'2 SERVICES'!F939</f>
        <v>0</v>
      </c>
      <c r="J929" s="392">
        <f>'2 SERVICES'!G939</f>
        <v>0</v>
      </c>
      <c r="K929" s="432" t="str">
        <f t="shared" si="14"/>
        <v>No</v>
      </c>
    </row>
    <row r="930" spans="1:11" ht="15" customHeight="1" x14ac:dyDescent="0.25">
      <c r="A930" s="378">
        <f>'2 SERVICES'!A940</f>
        <v>0</v>
      </c>
      <c r="B930" s="379">
        <f>'2 SERVICES'!B940</f>
        <v>0</v>
      </c>
      <c r="C930" s="388"/>
      <c r="D930" s="389"/>
      <c r="E930" s="394"/>
      <c r="F930" s="390">
        <f>'2 SERVICES'!C940</f>
        <v>0</v>
      </c>
      <c r="G930" s="391">
        <f>'2 SERVICES'!D940</f>
        <v>0</v>
      </c>
      <c r="H930" s="391">
        <f>'2 SERVICES'!E940</f>
        <v>0</v>
      </c>
      <c r="I930" s="391">
        <f>'2 SERVICES'!F940</f>
        <v>0</v>
      </c>
      <c r="J930" s="392">
        <f>'2 SERVICES'!G940</f>
        <v>0</v>
      </c>
      <c r="K930" s="432" t="str">
        <f t="shared" si="14"/>
        <v>No</v>
      </c>
    </row>
    <row r="931" spans="1:11" ht="15" customHeight="1" x14ac:dyDescent="0.25">
      <c r="A931" s="378">
        <f>'2 SERVICES'!A941</f>
        <v>0</v>
      </c>
      <c r="B931" s="379">
        <f>'2 SERVICES'!B941</f>
        <v>0</v>
      </c>
      <c r="C931" s="388"/>
      <c r="D931" s="389"/>
      <c r="E931" s="394"/>
      <c r="F931" s="390">
        <f>'2 SERVICES'!C941</f>
        <v>0</v>
      </c>
      <c r="G931" s="391">
        <f>'2 SERVICES'!D941</f>
        <v>0</v>
      </c>
      <c r="H931" s="391">
        <f>'2 SERVICES'!E941</f>
        <v>0</v>
      </c>
      <c r="I931" s="391">
        <f>'2 SERVICES'!F941</f>
        <v>0</v>
      </c>
      <c r="J931" s="392">
        <f>'2 SERVICES'!G941</f>
        <v>0</v>
      </c>
      <c r="K931" s="432" t="str">
        <f t="shared" si="14"/>
        <v>No</v>
      </c>
    </row>
    <row r="932" spans="1:11" ht="15" customHeight="1" x14ac:dyDescent="0.25">
      <c r="A932" s="378">
        <f>'2 SERVICES'!A942</f>
        <v>0</v>
      </c>
      <c r="B932" s="379">
        <f>'2 SERVICES'!B942</f>
        <v>0</v>
      </c>
      <c r="C932" s="388"/>
      <c r="D932" s="389"/>
      <c r="E932" s="394"/>
      <c r="F932" s="390">
        <f>'2 SERVICES'!C942</f>
        <v>0</v>
      </c>
      <c r="G932" s="391">
        <f>'2 SERVICES'!D942</f>
        <v>0</v>
      </c>
      <c r="H932" s="391">
        <f>'2 SERVICES'!E942</f>
        <v>0</v>
      </c>
      <c r="I932" s="391">
        <f>'2 SERVICES'!F942</f>
        <v>0</v>
      </c>
      <c r="J932" s="392">
        <f>'2 SERVICES'!G942</f>
        <v>0</v>
      </c>
      <c r="K932" s="432" t="str">
        <f t="shared" si="14"/>
        <v>No</v>
      </c>
    </row>
    <row r="933" spans="1:11" ht="15" customHeight="1" x14ac:dyDescent="0.25">
      <c r="A933" s="378">
        <f>'2 SERVICES'!A943</f>
        <v>0</v>
      </c>
      <c r="B933" s="379">
        <f>'2 SERVICES'!B943</f>
        <v>0</v>
      </c>
      <c r="C933" s="388"/>
      <c r="D933" s="389"/>
      <c r="E933" s="394"/>
      <c r="F933" s="390">
        <f>'2 SERVICES'!C943</f>
        <v>0</v>
      </c>
      <c r="G933" s="391">
        <f>'2 SERVICES'!D943</f>
        <v>0</v>
      </c>
      <c r="H933" s="391">
        <f>'2 SERVICES'!E943</f>
        <v>0</v>
      </c>
      <c r="I933" s="391">
        <f>'2 SERVICES'!F943</f>
        <v>0</v>
      </c>
      <c r="J933" s="392">
        <f>'2 SERVICES'!G943</f>
        <v>0</v>
      </c>
      <c r="K933" s="432" t="str">
        <f t="shared" si="14"/>
        <v>No</v>
      </c>
    </row>
    <row r="934" spans="1:11" ht="15" customHeight="1" x14ac:dyDescent="0.25">
      <c r="A934" s="378">
        <f>'2 SERVICES'!A944</f>
        <v>0</v>
      </c>
      <c r="B934" s="379">
        <f>'2 SERVICES'!B944</f>
        <v>0</v>
      </c>
      <c r="C934" s="388"/>
      <c r="D934" s="389"/>
      <c r="E934" s="394"/>
      <c r="F934" s="390">
        <f>'2 SERVICES'!C944</f>
        <v>0</v>
      </c>
      <c r="G934" s="391">
        <f>'2 SERVICES'!D944</f>
        <v>0</v>
      </c>
      <c r="H934" s="391">
        <f>'2 SERVICES'!E944</f>
        <v>0</v>
      </c>
      <c r="I934" s="391">
        <f>'2 SERVICES'!F944</f>
        <v>0</v>
      </c>
      <c r="J934" s="392">
        <f>'2 SERVICES'!G944</f>
        <v>0</v>
      </c>
      <c r="K934" s="432" t="str">
        <f t="shared" si="14"/>
        <v>No</v>
      </c>
    </row>
    <row r="935" spans="1:11" ht="15" customHeight="1" x14ac:dyDescent="0.25">
      <c r="A935" s="378">
        <f>'2 SERVICES'!A945</f>
        <v>0</v>
      </c>
      <c r="B935" s="379">
        <f>'2 SERVICES'!B945</f>
        <v>0</v>
      </c>
      <c r="C935" s="388"/>
      <c r="D935" s="389"/>
      <c r="E935" s="394"/>
      <c r="F935" s="390">
        <f>'2 SERVICES'!C945</f>
        <v>0</v>
      </c>
      <c r="G935" s="391">
        <f>'2 SERVICES'!D945</f>
        <v>0</v>
      </c>
      <c r="H935" s="391">
        <f>'2 SERVICES'!E945</f>
        <v>0</v>
      </c>
      <c r="I935" s="391">
        <f>'2 SERVICES'!F945</f>
        <v>0</v>
      </c>
      <c r="J935" s="392">
        <f>'2 SERVICES'!G945</f>
        <v>0</v>
      </c>
      <c r="K935" s="432" t="str">
        <f t="shared" si="14"/>
        <v>No</v>
      </c>
    </row>
    <row r="936" spans="1:11" ht="15" customHeight="1" x14ac:dyDescent="0.25">
      <c r="A936" s="378">
        <f>'2 SERVICES'!A946</f>
        <v>0</v>
      </c>
      <c r="B936" s="379">
        <f>'2 SERVICES'!B946</f>
        <v>0</v>
      </c>
      <c r="C936" s="388"/>
      <c r="D936" s="389"/>
      <c r="E936" s="394"/>
      <c r="F936" s="390">
        <f>'2 SERVICES'!C946</f>
        <v>0</v>
      </c>
      <c r="G936" s="391">
        <f>'2 SERVICES'!D946</f>
        <v>0</v>
      </c>
      <c r="H936" s="391">
        <f>'2 SERVICES'!E946</f>
        <v>0</v>
      </c>
      <c r="I936" s="391">
        <f>'2 SERVICES'!F946</f>
        <v>0</v>
      </c>
      <c r="J936" s="392">
        <f>'2 SERVICES'!G946</f>
        <v>0</v>
      </c>
      <c r="K936" s="432" t="str">
        <f t="shared" si="14"/>
        <v>No</v>
      </c>
    </row>
    <row r="937" spans="1:11" ht="15" customHeight="1" x14ac:dyDescent="0.25">
      <c r="A937" s="378">
        <f>'2 SERVICES'!A947</f>
        <v>0</v>
      </c>
      <c r="B937" s="379">
        <f>'2 SERVICES'!B947</f>
        <v>0</v>
      </c>
      <c r="C937" s="388"/>
      <c r="D937" s="389"/>
      <c r="E937" s="394"/>
      <c r="F937" s="390">
        <f>'2 SERVICES'!C947</f>
        <v>0</v>
      </c>
      <c r="G937" s="391">
        <f>'2 SERVICES'!D947</f>
        <v>0</v>
      </c>
      <c r="H937" s="391">
        <f>'2 SERVICES'!E947</f>
        <v>0</v>
      </c>
      <c r="I937" s="391">
        <f>'2 SERVICES'!F947</f>
        <v>0</v>
      </c>
      <c r="J937" s="392">
        <f>'2 SERVICES'!G947</f>
        <v>0</v>
      </c>
      <c r="K937" s="432" t="str">
        <f t="shared" si="14"/>
        <v>No</v>
      </c>
    </row>
    <row r="938" spans="1:11" ht="15" customHeight="1" x14ac:dyDescent="0.25">
      <c r="A938" s="378">
        <f>'2 SERVICES'!A948</f>
        <v>0</v>
      </c>
      <c r="B938" s="379">
        <f>'2 SERVICES'!B948</f>
        <v>0</v>
      </c>
      <c r="C938" s="388"/>
      <c r="D938" s="389"/>
      <c r="E938" s="394"/>
      <c r="F938" s="390">
        <f>'2 SERVICES'!C948</f>
        <v>0</v>
      </c>
      <c r="G938" s="391">
        <f>'2 SERVICES'!D948</f>
        <v>0</v>
      </c>
      <c r="H938" s="391">
        <f>'2 SERVICES'!E948</f>
        <v>0</v>
      </c>
      <c r="I938" s="391">
        <f>'2 SERVICES'!F948</f>
        <v>0</v>
      </c>
      <c r="J938" s="392">
        <f>'2 SERVICES'!G948</f>
        <v>0</v>
      </c>
      <c r="K938" s="432" t="str">
        <f t="shared" si="14"/>
        <v>No</v>
      </c>
    </row>
    <row r="939" spans="1:11" ht="15" customHeight="1" x14ac:dyDescent="0.25">
      <c r="A939" s="378">
        <f>'2 SERVICES'!A949</f>
        <v>0</v>
      </c>
      <c r="B939" s="379">
        <f>'2 SERVICES'!B949</f>
        <v>0</v>
      </c>
      <c r="C939" s="388"/>
      <c r="D939" s="389"/>
      <c r="E939" s="394"/>
      <c r="F939" s="390">
        <f>'2 SERVICES'!C949</f>
        <v>0</v>
      </c>
      <c r="G939" s="391">
        <f>'2 SERVICES'!D949</f>
        <v>0</v>
      </c>
      <c r="H939" s="391">
        <f>'2 SERVICES'!E949</f>
        <v>0</v>
      </c>
      <c r="I939" s="391">
        <f>'2 SERVICES'!F949</f>
        <v>0</v>
      </c>
      <c r="J939" s="392">
        <f>'2 SERVICES'!G949</f>
        <v>0</v>
      </c>
      <c r="K939" s="432" t="str">
        <f t="shared" si="14"/>
        <v>No</v>
      </c>
    </row>
    <row r="940" spans="1:11" ht="15" customHeight="1" x14ac:dyDescent="0.25">
      <c r="A940" s="378">
        <f>'2 SERVICES'!A950</f>
        <v>0</v>
      </c>
      <c r="B940" s="379">
        <f>'2 SERVICES'!B950</f>
        <v>0</v>
      </c>
      <c r="C940" s="388"/>
      <c r="D940" s="389"/>
      <c r="E940" s="394"/>
      <c r="F940" s="390">
        <f>'2 SERVICES'!C950</f>
        <v>0</v>
      </c>
      <c r="G940" s="391">
        <f>'2 SERVICES'!D950</f>
        <v>0</v>
      </c>
      <c r="H940" s="391">
        <f>'2 SERVICES'!E950</f>
        <v>0</v>
      </c>
      <c r="I940" s="391">
        <f>'2 SERVICES'!F950</f>
        <v>0</v>
      </c>
      <c r="J940" s="392">
        <f>'2 SERVICES'!G950</f>
        <v>0</v>
      </c>
      <c r="K940" s="432" t="str">
        <f t="shared" si="14"/>
        <v>No</v>
      </c>
    </row>
    <row r="941" spans="1:11" ht="15" customHeight="1" x14ac:dyDescent="0.25">
      <c r="A941" s="378">
        <f>'2 SERVICES'!A951</f>
        <v>0</v>
      </c>
      <c r="B941" s="379">
        <f>'2 SERVICES'!B951</f>
        <v>0</v>
      </c>
      <c r="C941" s="388"/>
      <c r="D941" s="389"/>
      <c r="E941" s="394"/>
      <c r="F941" s="390">
        <f>'2 SERVICES'!C951</f>
        <v>0</v>
      </c>
      <c r="G941" s="391">
        <f>'2 SERVICES'!D951</f>
        <v>0</v>
      </c>
      <c r="H941" s="391">
        <f>'2 SERVICES'!E951</f>
        <v>0</v>
      </c>
      <c r="I941" s="391">
        <f>'2 SERVICES'!F951</f>
        <v>0</v>
      </c>
      <c r="J941" s="392">
        <f>'2 SERVICES'!G951</f>
        <v>0</v>
      </c>
      <c r="K941" s="432" t="str">
        <f t="shared" si="14"/>
        <v>No</v>
      </c>
    </row>
    <row r="942" spans="1:11" ht="15" customHeight="1" x14ac:dyDescent="0.25">
      <c r="A942" s="378">
        <f>'2 SERVICES'!A952</f>
        <v>0</v>
      </c>
      <c r="B942" s="379">
        <f>'2 SERVICES'!B952</f>
        <v>0</v>
      </c>
      <c r="C942" s="388"/>
      <c r="D942" s="389"/>
      <c r="E942" s="394"/>
      <c r="F942" s="390">
        <f>'2 SERVICES'!C952</f>
        <v>0</v>
      </c>
      <c r="G942" s="391">
        <f>'2 SERVICES'!D952</f>
        <v>0</v>
      </c>
      <c r="H942" s="391">
        <f>'2 SERVICES'!E952</f>
        <v>0</v>
      </c>
      <c r="I942" s="391">
        <f>'2 SERVICES'!F952</f>
        <v>0</v>
      </c>
      <c r="J942" s="392">
        <f>'2 SERVICES'!G952</f>
        <v>0</v>
      </c>
      <c r="K942" s="432" t="str">
        <f t="shared" si="14"/>
        <v>No</v>
      </c>
    </row>
    <row r="943" spans="1:11" ht="15" customHeight="1" x14ac:dyDescent="0.25">
      <c r="A943" s="378">
        <f>'2 SERVICES'!A953</f>
        <v>0</v>
      </c>
      <c r="B943" s="379">
        <f>'2 SERVICES'!B953</f>
        <v>0</v>
      </c>
      <c r="C943" s="388"/>
      <c r="D943" s="389"/>
      <c r="E943" s="394"/>
      <c r="F943" s="390">
        <f>'2 SERVICES'!C953</f>
        <v>0</v>
      </c>
      <c r="G943" s="391">
        <f>'2 SERVICES'!D953</f>
        <v>0</v>
      </c>
      <c r="H943" s="391">
        <f>'2 SERVICES'!E953</f>
        <v>0</v>
      </c>
      <c r="I943" s="391">
        <f>'2 SERVICES'!F953</f>
        <v>0</v>
      </c>
      <c r="J943" s="392">
        <f>'2 SERVICES'!G953</f>
        <v>0</v>
      </c>
      <c r="K943" s="432" t="str">
        <f t="shared" si="14"/>
        <v>No</v>
      </c>
    </row>
    <row r="944" spans="1:11" ht="15" customHeight="1" x14ac:dyDescent="0.25">
      <c r="A944" s="378">
        <f>'2 SERVICES'!A954</f>
        <v>0</v>
      </c>
      <c r="B944" s="379">
        <f>'2 SERVICES'!B954</f>
        <v>0</v>
      </c>
      <c r="C944" s="388"/>
      <c r="D944" s="389"/>
      <c r="E944" s="394"/>
      <c r="F944" s="390">
        <f>'2 SERVICES'!C954</f>
        <v>0</v>
      </c>
      <c r="G944" s="391">
        <f>'2 SERVICES'!D954</f>
        <v>0</v>
      </c>
      <c r="H944" s="391">
        <f>'2 SERVICES'!E954</f>
        <v>0</v>
      </c>
      <c r="I944" s="391">
        <f>'2 SERVICES'!F954</f>
        <v>0</v>
      </c>
      <c r="J944" s="392">
        <f>'2 SERVICES'!G954</f>
        <v>0</v>
      </c>
      <c r="K944" s="432" t="str">
        <f t="shared" si="14"/>
        <v>No</v>
      </c>
    </row>
    <row r="945" spans="1:11" ht="15" customHeight="1" x14ac:dyDescent="0.25">
      <c r="A945" s="378">
        <f>'2 SERVICES'!A955</f>
        <v>0</v>
      </c>
      <c r="B945" s="379">
        <f>'2 SERVICES'!B955</f>
        <v>0</v>
      </c>
      <c r="C945" s="388"/>
      <c r="D945" s="389"/>
      <c r="E945" s="394"/>
      <c r="F945" s="390">
        <f>'2 SERVICES'!C955</f>
        <v>0</v>
      </c>
      <c r="G945" s="391">
        <f>'2 SERVICES'!D955</f>
        <v>0</v>
      </c>
      <c r="H945" s="391">
        <f>'2 SERVICES'!E955</f>
        <v>0</v>
      </c>
      <c r="I945" s="391">
        <f>'2 SERVICES'!F955</f>
        <v>0</v>
      </c>
      <c r="J945" s="392">
        <f>'2 SERVICES'!G955</f>
        <v>0</v>
      </c>
      <c r="K945" s="432" t="str">
        <f t="shared" si="14"/>
        <v>No</v>
      </c>
    </row>
    <row r="946" spans="1:11" ht="15" customHeight="1" x14ac:dyDescent="0.25">
      <c r="A946" s="378">
        <f>'2 SERVICES'!A956</f>
        <v>0</v>
      </c>
      <c r="B946" s="379">
        <f>'2 SERVICES'!B956</f>
        <v>0</v>
      </c>
      <c r="C946" s="388"/>
      <c r="D946" s="389"/>
      <c r="E946" s="394"/>
      <c r="F946" s="390">
        <f>'2 SERVICES'!C956</f>
        <v>0</v>
      </c>
      <c r="G946" s="391">
        <f>'2 SERVICES'!D956</f>
        <v>0</v>
      </c>
      <c r="H946" s="391">
        <f>'2 SERVICES'!E956</f>
        <v>0</v>
      </c>
      <c r="I946" s="391">
        <f>'2 SERVICES'!F956</f>
        <v>0</v>
      </c>
      <c r="J946" s="392">
        <f>'2 SERVICES'!G956</f>
        <v>0</v>
      </c>
      <c r="K946" s="432" t="str">
        <f t="shared" si="14"/>
        <v>No</v>
      </c>
    </row>
    <row r="947" spans="1:11" ht="15" customHeight="1" x14ac:dyDescent="0.25">
      <c r="A947" s="378">
        <f>'2 SERVICES'!A957</f>
        <v>0</v>
      </c>
      <c r="B947" s="379">
        <f>'2 SERVICES'!B957</f>
        <v>0</v>
      </c>
      <c r="C947" s="388"/>
      <c r="D947" s="389"/>
      <c r="E947" s="394"/>
      <c r="F947" s="390">
        <f>'2 SERVICES'!C957</f>
        <v>0</v>
      </c>
      <c r="G947" s="391">
        <f>'2 SERVICES'!D957</f>
        <v>0</v>
      </c>
      <c r="H947" s="391">
        <f>'2 SERVICES'!E957</f>
        <v>0</v>
      </c>
      <c r="I947" s="391">
        <f>'2 SERVICES'!F957</f>
        <v>0</v>
      </c>
      <c r="J947" s="392">
        <f>'2 SERVICES'!G957</f>
        <v>0</v>
      </c>
      <c r="K947" s="432" t="str">
        <f t="shared" si="14"/>
        <v>No</v>
      </c>
    </row>
    <row r="948" spans="1:11" ht="15" customHeight="1" x14ac:dyDescent="0.25">
      <c r="A948" s="378">
        <f>'2 SERVICES'!A958</f>
        <v>0</v>
      </c>
      <c r="B948" s="379">
        <f>'2 SERVICES'!B958</f>
        <v>0</v>
      </c>
      <c r="C948" s="388"/>
      <c r="D948" s="389"/>
      <c r="E948" s="394"/>
      <c r="F948" s="390">
        <f>'2 SERVICES'!C958</f>
        <v>0</v>
      </c>
      <c r="G948" s="391">
        <f>'2 SERVICES'!D958</f>
        <v>0</v>
      </c>
      <c r="H948" s="391">
        <f>'2 SERVICES'!E958</f>
        <v>0</v>
      </c>
      <c r="I948" s="391">
        <f>'2 SERVICES'!F958</f>
        <v>0</v>
      </c>
      <c r="J948" s="392">
        <f>'2 SERVICES'!G958</f>
        <v>0</v>
      </c>
      <c r="K948" s="432" t="str">
        <f t="shared" si="14"/>
        <v>No</v>
      </c>
    </row>
    <row r="949" spans="1:11" ht="15" customHeight="1" x14ac:dyDescent="0.25">
      <c r="A949" s="378">
        <f>'2 SERVICES'!A959</f>
        <v>0</v>
      </c>
      <c r="B949" s="379">
        <f>'2 SERVICES'!B959</f>
        <v>0</v>
      </c>
      <c r="C949" s="388"/>
      <c r="D949" s="389"/>
      <c r="E949" s="394"/>
      <c r="F949" s="390">
        <f>'2 SERVICES'!C959</f>
        <v>0</v>
      </c>
      <c r="G949" s="391">
        <f>'2 SERVICES'!D959</f>
        <v>0</v>
      </c>
      <c r="H949" s="391">
        <f>'2 SERVICES'!E959</f>
        <v>0</v>
      </c>
      <c r="I949" s="391">
        <f>'2 SERVICES'!F959</f>
        <v>0</v>
      </c>
      <c r="J949" s="392">
        <f>'2 SERVICES'!G959</f>
        <v>0</v>
      </c>
      <c r="K949" s="432" t="str">
        <f t="shared" si="14"/>
        <v>No</v>
      </c>
    </row>
    <row r="950" spans="1:11" ht="15" customHeight="1" x14ac:dyDescent="0.25">
      <c r="A950" s="378">
        <f>'2 SERVICES'!A960</f>
        <v>0</v>
      </c>
      <c r="B950" s="379">
        <f>'2 SERVICES'!B960</f>
        <v>0</v>
      </c>
      <c r="C950" s="388"/>
      <c r="D950" s="389"/>
      <c r="E950" s="394"/>
      <c r="F950" s="390">
        <f>'2 SERVICES'!C960</f>
        <v>0</v>
      </c>
      <c r="G950" s="391">
        <f>'2 SERVICES'!D960</f>
        <v>0</v>
      </c>
      <c r="H950" s="391">
        <f>'2 SERVICES'!E960</f>
        <v>0</v>
      </c>
      <c r="I950" s="391">
        <f>'2 SERVICES'!F960</f>
        <v>0</v>
      </c>
      <c r="J950" s="392">
        <f>'2 SERVICES'!G960</f>
        <v>0</v>
      </c>
      <c r="K950" s="432" t="str">
        <f t="shared" si="14"/>
        <v>No</v>
      </c>
    </row>
    <row r="951" spans="1:11" ht="15" customHeight="1" x14ac:dyDescent="0.25">
      <c r="A951" s="378">
        <f>'2 SERVICES'!A961</f>
        <v>0</v>
      </c>
      <c r="B951" s="379">
        <f>'2 SERVICES'!B961</f>
        <v>0</v>
      </c>
      <c r="C951" s="388"/>
      <c r="D951" s="389"/>
      <c r="E951" s="394"/>
      <c r="F951" s="390">
        <f>'2 SERVICES'!C961</f>
        <v>0</v>
      </c>
      <c r="G951" s="391">
        <f>'2 SERVICES'!D961</f>
        <v>0</v>
      </c>
      <c r="H951" s="391">
        <f>'2 SERVICES'!E961</f>
        <v>0</v>
      </c>
      <c r="I951" s="391">
        <f>'2 SERVICES'!F961</f>
        <v>0</v>
      </c>
      <c r="J951" s="392">
        <f>'2 SERVICES'!G961</f>
        <v>0</v>
      </c>
      <c r="K951" s="432" t="str">
        <f t="shared" si="14"/>
        <v>No</v>
      </c>
    </row>
    <row r="952" spans="1:11" ht="15" customHeight="1" x14ac:dyDescent="0.25">
      <c r="A952" s="378">
        <f>'2 SERVICES'!A962</f>
        <v>0</v>
      </c>
      <c r="B952" s="379">
        <f>'2 SERVICES'!B962</f>
        <v>0</v>
      </c>
      <c r="C952" s="388"/>
      <c r="D952" s="389"/>
      <c r="E952" s="394"/>
      <c r="F952" s="390">
        <f>'2 SERVICES'!C962</f>
        <v>0</v>
      </c>
      <c r="G952" s="391">
        <f>'2 SERVICES'!D962</f>
        <v>0</v>
      </c>
      <c r="H952" s="391">
        <f>'2 SERVICES'!E962</f>
        <v>0</v>
      </c>
      <c r="I952" s="391">
        <f>'2 SERVICES'!F962</f>
        <v>0</v>
      </c>
      <c r="J952" s="392">
        <f>'2 SERVICES'!G962</f>
        <v>0</v>
      </c>
      <c r="K952" s="432" t="str">
        <f t="shared" si="14"/>
        <v>No</v>
      </c>
    </row>
    <row r="953" spans="1:11" ht="15" customHeight="1" x14ac:dyDescent="0.25">
      <c r="A953" s="378">
        <f>'2 SERVICES'!A963</f>
        <v>0</v>
      </c>
      <c r="B953" s="379">
        <f>'2 SERVICES'!B963</f>
        <v>0</v>
      </c>
      <c r="C953" s="388"/>
      <c r="D953" s="389"/>
      <c r="E953" s="394"/>
      <c r="F953" s="390">
        <f>'2 SERVICES'!C963</f>
        <v>0</v>
      </c>
      <c r="G953" s="391">
        <f>'2 SERVICES'!D963</f>
        <v>0</v>
      </c>
      <c r="H953" s="391">
        <f>'2 SERVICES'!E963</f>
        <v>0</v>
      </c>
      <c r="I953" s="391">
        <f>'2 SERVICES'!F963</f>
        <v>0</v>
      </c>
      <c r="J953" s="392">
        <f>'2 SERVICES'!G963</f>
        <v>0</v>
      </c>
      <c r="K953" s="432" t="str">
        <f t="shared" si="14"/>
        <v>No</v>
      </c>
    </row>
    <row r="954" spans="1:11" ht="15" customHeight="1" x14ac:dyDescent="0.25">
      <c r="A954" s="378">
        <f>'2 SERVICES'!A964</f>
        <v>0</v>
      </c>
      <c r="B954" s="379">
        <f>'2 SERVICES'!B964</f>
        <v>0</v>
      </c>
      <c r="C954" s="388"/>
      <c r="D954" s="389"/>
      <c r="E954" s="394"/>
      <c r="F954" s="390">
        <f>'2 SERVICES'!C964</f>
        <v>0</v>
      </c>
      <c r="G954" s="391">
        <f>'2 SERVICES'!D964</f>
        <v>0</v>
      </c>
      <c r="H954" s="391">
        <f>'2 SERVICES'!E964</f>
        <v>0</v>
      </c>
      <c r="I954" s="391">
        <f>'2 SERVICES'!F964</f>
        <v>0</v>
      </c>
      <c r="J954" s="392">
        <f>'2 SERVICES'!G964</f>
        <v>0</v>
      </c>
      <c r="K954" s="432" t="str">
        <f t="shared" si="14"/>
        <v>No</v>
      </c>
    </row>
    <row r="955" spans="1:11" ht="15" customHeight="1" x14ac:dyDescent="0.25">
      <c r="A955" s="378">
        <f>'2 SERVICES'!A965</f>
        <v>0</v>
      </c>
      <c r="B955" s="379">
        <f>'2 SERVICES'!B965</f>
        <v>0</v>
      </c>
      <c r="C955" s="388"/>
      <c r="D955" s="389"/>
      <c r="E955" s="394"/>
      <c r="F955" s="390">
        <f>'2 SERVICES'!C965</f>
        <v>0</v>
      </c>
      <c r="G955" s="391">
        <f>'2 SERVICES'!D965</f>
        <v>0</v>
      </c>
      <c r="H955" s="391">
        <f>'2 SERVICES'!E965</f>
        <v>0</v>
      </c>
      <c r="I955" s="391">
        <f>'2 SERVICES'!F965</f>
        <v>0</v>
      </c>
      <c r="J955" s="392">
        <f>'2 SERVICES'!G965</f>
        <v>0</v>
      </c>
      <c r="K955" s="432" t="str">
        <f t="shared" si="14"/>
        <v>No</v>
      </c>
    </row>
    <row r="956" spans="1:11" ht="15" customHeight="1" x14ac:dyDescent="0.25">
      <c r="A956" s="378">
        <f>'2 SERVICES'!A966</f>
        <v>0</v>
      </c>
      <c r="B956" s="379">
        <f>'2 SERVICES'!B966</f>
        <v>0</v>
      </c>
      <c r="C956" s="388"/>
      <c r="D956" s="389"/>
      <c r="E956" s="394"/>
      <c r="F956" s="390">
        <f>'2 SERVICES'!C966</f>
        <v>0</v>
      </c>
      <c r="G956" s="391">
        <f>'2 SERVICES'!D966</f>
        <v>0</v>
      </c>
      <c r="H956" s="391">
        <f>'2 SERVICES'!E966</f>
        <v>0</v>
      </c>
      <c r="I956" s="391">
        <f>'2 SERVICES'!F966</f>
        <v>0</v>
      </c>
      <c r="J956" s="392">
        <f>'2 SERVICES'!G966</f>
        <v>0</v>
      </c>
      <c r="K956" s="432" t="str">
        <f t="shared" si="14"/>
        <v>No</v>
      </c>
    </row>
    <row r="957" spans="1:11" ht="15" customHeight="1" x14ac:dyDescent="0.25">
      <c r="A957" s="378">
        <f>'2 SERVICES'!A967</f>
        <v>0</v>
      </c>
      <c r="B957" s="379">
        <f>'2 SERVICES'!B967</f>
        <v>0</v>
      </c>
      <c r="C957" s="388"/>
      <c r="D957" s="389"/>
      <c r="E957" s="394"/>
      <c r="F957" s="390">
        <f>'2 SERVICES'!C967</f>
        <v>0</v>
      </c>
      <c r="G957" s="391">
        <f>'2 SERVICES'!D967</f>
        <v>0</v>
      </c>
      <c r="H957" s="391">
        <f>'2 SERVICES'!E967</f>
        <v>0</v>
      </c>
      <c r="I957" s="391">
        <f>'2 SERVICES'!F967</f>
        <v>0</v>
      </c>
      <c r="J957" s="392">
        <f>'2 SERVICES'!G967</f>
        <v>0</v>
      </c>
      <c r="K957" s="432" t="str">
        <f t="shared" si="14"/>
        <v>No</v>
      </c>
    </row>
    <row r="958" spans="1:11" ht="15" customHeight="1" x14ac:dyDescent="0.25">
      <c r="A958" s="378">
        <f>'2 SERVICES'!A968</f>
        <v>0</v>
      </c>
      <c r="B958" s="379">
        <f>'2 SERVICES'!B968</f>
        <v>0</v>
      </c>
      <c r="C958" s="388"/>
      <c r="D958" s="389"/>
      <c r="E958" s="394"/>
      <c r="F958" s="390">
        <f>'2 SERVICES'!C968</f>
        <v>0</v>
      </c>
      <c r="G958" s="391">
        <f>'2 SERVICES'!D968</f>
        <v>0</v>
      </c>
      <c r="H958" s="391">
        <f>'2 SERVICES'!E968</f>
        <v>0</v>
      </c>
      <c r="I958" s="391">
        <f>'2 SERVICES'!F968</f>
        <v>0</v>
      </c>
      <c r="J958" s="392">
        <f>'2 SERVICES'!G968</f>
        <v>0</v>
      </c>
      <c r="K958" s="432" t="str">
        <f t="shared" si="14"/>
        <v>No</v>
      </c>
    </row>
    <row r="959" spans="1:11" ht="15" customHeight="1" x14ac:dyDescent="0.25">
      <c r="A959" s="378">
        <f>'2 SERVICES'!A969</f>
        <v>0</v>
      </c>
      <c r="B959" s="379">
        <f>'2 SERVICES'!B969</f>
        <v>0</v>
      </c>
      <c r="C959" s="388"/>
      <c r="D959" s="389"/>
      <c r="E959" s="394"/>
      <c r="F959" s="390">
        <f>'2 SERVICES'!C969</f>
        <v>0</v>
      </c>
      <c r="G959" s="391">
        <f>'2 SERVICES'!D969</f>
        <v>0</v>
      </c>
      <c r="H959" s="391">
        <f>'2 SERVICES'!E969</f>
        <v>0</v>
      </c>
      <c r="I959" s="391">
        <f>'2 SERVICES'!F969</f>
        <v>0</v>
      </c>
      <c r="J959" s="392">
        <f>'2 SERVICES'!G969</f>
        <v>0</v>
      </c>
      <c r="K959" s="432" t="str">
        <f t="shared" si="14"/>
        <v>No</v>
      </c>
    </row>
    <row r="960" spans="1:11" ht="15" customHeight="1" x14ac:dyDescent="0.25">
      <c r="A960" s="378">
        <f>'2 SERVICES'!A970</f>
        <v>0</v>
      </c>
      <c r="B960" s="379">
        <f>'2 SERVICES'!B970</f>
        <v>0</v>
      </c>
      <c r="C960" s="388"/>
      <c r="D960" s="389"/>
      <c r="E960" s="394"/>
      <c r="F960" s="390">
        <f>'2 SERVICES'!C970</f>
        <v>0</v>
      </c>
      <c r="G960" s="391">
        <f>'2 SERVICES'!D970</f>
        <v>0</v>
      </c>
      <c r="H960" s="391">
        <f>'2 SERVICES'!E970</f>
        <v>0</v>
      </c>
      <c r="I960" s="391">
        <f>'2 SERVICES'!F970</f>
        <v>0</v>
      </c>
      <c r="J960" s="392">
        <f>'2 SERVICES'!G970</f>
        <v>0</v>
      </c>
      <c r="K960" s="432" t="str">
        <f t="shared" si="14"/>
        <v>No</v>
      </c>
    </row>
    <row r="961" spans="1:11" ht="15" customHeight="1" x14ac:dyDescent="0.25">
      <c r="A961" s="378">
        <f>'2 SERVICES'!A971</f>
        <v>0</v>
      </c>
      <c r="B961" s="379">
        <f>'2 SERVICES'!B971</f>
        <v>0</v>
      </c>
      <c r="C961" s="388"/>
      <c r="D961" s="389"/>
      <c r="E961" s="394"/>
      <c r="F961" s="390">
        <f>'2 SERVICES'!C971</f>
        <v>0</v>
      </c>
      <c r="G961" s="391">
        <f>'2 SERVICES'!D971</f>
        <v>0</v>
      </c>
      <c r="H961" s="391">
        <f>'2 SERVICES'!E971</f>
        <v>0</v>
      </c>
      <c r="I961" s="391">
        <f>'2 SERVICES'!F971</f>
        <v>0</v>
      </c>
      <c r="J961" s="392">
        <f>'2 SERVICES'!G971</f>
        <v>0</v>
      </c>
      <c r="K961" s="432" t="str">
        <f t="shared" si="14"/>
        <v>No</v>
      </c>
    </row>
    <row r="962" spans="1:11" ht="15" customHeight="1" x14ac:dyDescent="0.25">
      <c r="A962" s="378">
        <f>'2 SERVICES'!A972</f>
        <v>0</v>
      </c>
      <c r="B962" s="379">
        <f>'2 SERVICES'!B972</f>
        <v>0</v>
      </c>
      <c r="C962" s="388"/>
      <c r="D962" s="389"/>
      <c r="E962" s="394"/>
      <c r="F962" s="390">
        <f>'2 SERVICES'!C972</f>
        <v>0</v>
      </c>
      <c r="G962" s="391">
        <f>'2 SERVICES'!D972</f>
        <v>0</v>
      </c>
      <c r="H962" s="391">
        <f>'2 SERVICES'!E972</f>
        <v>0</v>
      </c>
      <c r="I962" s="391">
        <f>'2 SERVICES'!F972</f>
        <v>0</v>
      </c>
      <c r="J962" s="392">
        <f>'2 SERVICES'!G972</f>
        <v>0</v>
      </c>
      <c r="K962" s="432" t="str">
        <f t="shared" si="14"/>
        <v>No</v>
      </c>
    </row>
    <row r="963" spans="1:11" ht="15" customHeight="1" x14ac:dyDescent="0.25">
      <c r="A963" s="378">
        <f>'2 SERVICES'!A973</f>
        <v>0</v>
      </c>
      <c r="B963" s="379">
        <f>'2 SERVICES'!B973</f>
        <v>0</v>
      </c>
      <c r="C963" s="388"/>
      <c r="D963" s="389"/>
      <c r="E963" s="394"/>
      <c r="F963" s="390">
        <f>'2 SERVICES'!C973</f>
        <v>0</v>
      </c>
      <c r="G963" s="391">
        <f>'2 SERVICES'!D973</f>
        <v>0</v>
      </c>
      <c r="H963" s="391">
        <f>'2 SERVICES'!E973</f>
        <v>0</v>
      </c>
      <c r="I963" s="391">
        <f>'2 SERVICES'!F973</f>
        <v>0</v>
      </c>
      <c r="J963" s="392">
        <f>'2 SERVICES'!G973</f>
        <v>0</v>
      </c>
      <c r="K963" s="432" t="str">
        <f t="shared" si="14"/>
        <v>No</v>
      </c>
    </row>
    <row r="964" spans="1:11" ht="15" customHeight="1" x14ac:dyDescent="0.25">
      <c r="A964" s="378">
        <f>'2 SERVICES'!A974</f>
        <v>0</v>
      </c>
      <c r="B964" s="379">
        <f>'2 SERVICES'!B974</f>
        <v>0</v>
      </c>
      <c r="C964" s="388"/>
      <c r="D964" s="389"/>
      <c r="E964" s="394"/>
      <c r="F964" s="390">
        <f>'2 SERVICES'!C974</f>
        <v>0</v>
      </c>
      <c r="G964" s="391">
        <f>'2 SERVICES'!D974</f>
        <v>0</v>
      </c>
      <c r="H964" s="391">
        <f>'2 SERVICES'!E974</f>
        <v>0</v>
      </c>
      <c r="I964" s="391">
        <f>'2 SERVICES'!F974</f>
        <v>0</v>
      </c>
      <c r="J964" s="392">
        <f>'2 SERVICES'!G974</f>
        <v>0</v>
      </c>
      <c r="K964" s="432" t="str">
        <f t="shared" si="14"/>
        <v>No</v>
      </c>
    </row>
    <row r="965" spans="1:11" ht="15" customHeight="1" x14ac:dyDescent="0.25">
      <c r="A965" s="378">
        <f>'2 SERVICES'!A975</f>
        <v>0</v>
      </c>
      <c r="B965" s="379">
        <f>'2 SERVICES'!B975</f>
        <v>0</v>
      </c>
      <c r="C965" s="388"/>
      <c r="D965" s="389"/>
      <c r="E965" s="394"/>
      <c r="F965" s="390">
        <f>'2 SERVICES'!C975</f>
        <v>0</v>
      </c>
      <c r="G965" s="391">
        <f>'2 SERVICES'!D975</f>
        <v>0</v>
      </c>
      <c r="H965" s="391">
        <f>'2 SERVICES'!E975</f>
        <v>0</v>
      </c>
      <c r="I965" s="391">
        <f>'2 SERVICES'!F975</f>
        <v>0</v>
      </c>
      <c r="J965" s="392">
        <f>'2 SERVICES'!G975</f>
        <v>0</v>
      </c>
      <c r="K965" s="432" t="str">
        <f t="shared" si="14"/>
        <v>No</v>
      </c>
    </row>
    <row r="966" spans="1:11" ht="15" customHeight="1" x14ac:dyDescent="0.25">
      <c r="A966" s="378">
        <f>'2 SERVICES'!A976</f>
        <v>0</v>
      </c>
      <c r="B966" s="379">
        <f>'2 SERVICES'!B976</f>
        <v>0</v>
      </c>
      <c r="C966" s="388"/>
      <c r="D966" s="389"/>
      <c r="E966" s="394"/>
      <c r="F966" s="390">
        <f>'2 SERVICES'!C976</f>
        <v>0</v>
      </c>
      <c r="G966" s="391">
        <f>'2 SERVICES'!D976</f>
        <v>0</v>
      </c>
      <c r="H966" s="391">
        <f>'2 SERVICES'!E976</f>
        <v>0</v>
      </c>
      <c r="I966" s="391">
        <f>'2 SERVICES'!F976</f>
        <v>0</v>
      </c>
      <c r="J966" s="392">
        <f>'2 SERVICES'!G976</f>
        <v>0</v>
      </c>
      <c r="K966" s="432" t="str">
        <f t="shared" ref="K966:K1002" si="15">IF(COUNTIF(F966:I966, "Yes") &gt; 1, "Yes", "No")</f>
        <v>No</v>
      </c>
    </row>
    <row r="967" spans="1:11" ht="15" customHeight="1" x14ac:dyDescent="0.25">
      <c r="A967" s="378">
        <f>'2 SERVICES'!A977</f>
        <v>0</v>
      </c>
      <c r="B967" s="379">
        <f>'2 SERVICES'!B977</f>
        <v>0</v>
      </c>
      <c r="C967" s="388"/>
      <c r="D967" s="389"/>
      <c r="E967" s="394"/>
      <c r="F967" s="390">
        <f>'2 SERVICES'!C977</f>
        <v>0</v>
      </c>
      <c r="G967" s="391">
        <f>'2 SERVICES'!D977</f>
        <v>0</v>
      </c>
      <c r="H967" s="391">
        <f>'2 SERVICES'!E977</f>
        <v>0</v>
      </c>
      <c r="I967" s="391">
        <f>'2 SERVICES'!F977</f>
        <v>0</v>
      </c>
      <c r="J967" s="392">
        <f>'2 SERVICES'!G977</f>
        <v>0</v>
      </c>
      <c r="K967" s="432" t="str">
        <f t="shared" si="15"/>
        <v>No</v>
      </c>
    </row>
    <row r="968" spans="1:11" ht="15" customHeight="1" x14ac:dyDescent="0.25">
      <c r="A968" s="378">
        <f>'2 SERVICES'!A978</f>
        <v>0</v>
      </c>
      <c r="B968" s="379">
        <f>'2 SERVICES'!B978</f>
        <v>0</v>
      </c>
      <c r="C968" s="388"/>
      <c r="D968" s="389"/>
      <c r="E968" s="394"/>
      <c r="F968" s="390">
        <f>'2 SERVICES'!C978</f>
        <v>0</v>
      </c>
      <c r="G968" s="391">
        <f>'2 SERVICES'!D978</f>
        <v>0</v>
      </c>
      <c r="H968" s="391">
        <f>'2 SERVICES'!E978</f>
        <v>0</v>
      </c>
      <c r="I968" s="391">
        <f>'2 SERVICES'!F978</f>
        <v>0</v>
      </c>
      <c r="J968" s="392">
        <f>'2 SERVICES'!G978</f>
        <v>0</v>
      </c>
      <c r="K968" s="432" t="str">
        <f t="shared" si="15"/>
        <v>No</v>
      </c>
    </row>
    <row r="969" spans="1:11" ht="15" customHeight="1" x14ac:dyDescent="0.25">
      <c r="A969" s="378">
        <f>'2 SERVICES'!A979</f>
        <v>0</v>
      </c>
      <c r="B969" s="379">
        <f>'2 SERVICES'!B979</f>
        <v>0</v>
      </c>
      <c r="C969" s="388"/>
      <c r="D969" s="389"/>
      <c r="E969" s="394"/>
      <c r="F969" s="390">
        <f>'2 SERVICES'!C979</f>
        <v>0</v>
      </c>
      <c r="G969" s="391">
        <f>'2 SERVICES'!D979</f>
        <v>0</v>
      </c>
      <c r="H969" s="391">
        <f>'2 SERVICES'!E979</f>
        <v>0</v>
      </c>
      <c r="I969" s="391">
        <f>'2 SERVICES'!F979</f>
        <v>0</v>
      </c>
      <c r="J969" s="392">
        <f>'2 SERVICES'!G979</f>
        <v>0</v>
      </c>
      <c r="K969" s="432" t="str">
        <f t="shared" si="15"/>
        <v>No</v>
      </c>
    </row>
    <row r="970" spans="1:11" ht="15" customHeight="1" x14ac:dyDescent="0.25">
      <c r="A970" s="378">
        <f>'2 SERVICES'!A980</f>
        <v>0</v>
      </c>
      <c r="B970" s="379">
        <f>'2 SERVICES'!B980</f>
        <v>0</v>
      </c>
      <c r="C970" s="388"/>
      <c r="D970" s="389"/>
      <c r="E970" s="394"/>
      <c r="F970" s="390">
        <f>'2 SERVICES'!C980</f>
        <v>0</v>
      </c>
      <c r="G970" s="391">
        <f>'2 SERVICES'!D980</f>
        <v>0</v>
      </c>
      <c r="H970" s="391">
        <f>'2 SERVICES'!E980</f>
        <v>0</v>
      </c>
      <c r="I970" s="391">
        <f>'2 SERVICES'!F980</f>
        <v>0</v>
      </c>
      <c r="J970" s="392">
        <f>'2 SERVICES'!G980</f>
        <v>0</v>
      </c>
      <c r="K970" s="432" t="str">
        <f t="shared" si="15"/>
        <v>No</v>
      </c>
    </row>
    <row r="971" spans="1:11" ht="15" customHeight="1" x14ac:dyDescent="0.25">
      <c r="A971" s="378">
        <f>'2 SERVICES'!A981</f>
        <v>0</v>
      </c>
      <c r="B971" s="379">
        <f>'2 SERVICES'!B981</f>
        <v>0</v>
      </c>
      <c r="C971" s="388"/>
      <c r="D971" s="389"/>
      <c r="E971" s="394"/>
      <c r="F971" s="390">
        <f>'2 SERVICES'!C981</f>
        <v>0</v>
      </c>
      <c r="G971" s="391">
        <f>'2 SERVICES'!D981</f>
        <v>0</v>
      </c>
      <c r="H971" s="391">
        <f>'2 SERVICES'!E981</f>
        <v>0</v>
      </c>
      <c r="I971" s="391">
        <f>'2 SERVICES'!F981</f>
        <v>0</v>
      </c>
      <c r="J971" s="392">
        <f>'2 SERVICES'!G981</f>
        <v>0</v>
      </c>
      <c r="K971" s="432" t="str">
        <f t="shared" si="15"/>
        <v>No</v>
      </c>
    </row>
    <row r="972" spans="1:11" ht="15" customHeight="1" x14ac:dyDescent="0.25">
      <c r="A972" s="378">
        <f>'2 SERVICES'!A982</f>
        <v>0</v>
      </c>
      <c r="B972" s="379">
        <f>'2 SERVICES'!B982</f>
        <v>0</v>
      </c>
      <c r="C972" s="388"/>
      <c r="D972" s="389"/>
      <c r="E972" s="394"/>
      <c r="F972" s="390">
        <f>'2 SERVICES'!C982</f>
        <v>0</v>
      </c>
      <c r="G972" s="391">
        <f>'2 SERVICES'!D982</f>
        <v>0</v>
      </c>
      <c r="H972" s="391">
        <f>'2 SERVICES'!E982</f>
        <v>0</v>
      </c>
      <c r="I972" s="391">
        <f>'2 SERVICES'!F982</f>
        <v>0</v>
      </c>
      <c r="J972" s="392">
        <f>'2 SERVICES'!G982</f>
        <v>0</v>
      </c>
      <c r="K972" s="432" t="str">
        <f t="shared" si="15"/>
        <v>No</v>
      </c>
    </row>
    <row r="973" spans="1:11" ht="15" customHeight="1" x14ac:dyDescent="0.25">
      <c r="A973" s="378">
        <f>'2 SERVICES'!A983</f>
        <v>0</v>
      </c>
      <c r="B973" s="379">
        <f>'2 SERVICES'!B983</f>
        <v>0</v>
      </c>
      <c r="C973" s="388"/>
      <c r="D973" s="389"/>
      <c r="E973" s="394"/>
      <c r="F973" s="390">
        <f>'2 SERVICES'!C983</f>
        <v>0</v>
      </c>
      <c r="G973" s="391">
        <f>'2 SERVICES'!D983</f>
        <v>0</v>
      </c>
      <c r="H973" s="391">
        <f>'2 SERVICES'!E983</f>
        <v>0</v>
      </c>
      <c r="I973" s="391">
        <f>'2 SERVICES'!F983</f>
        <v>0</v>
      </c>
      <c r="J973" s="392">
        <f>'2 SERVICES'!G983</f>
        <v>0</v>
      </c>
      <c r="K973" s="432" t="str">
        <f t="shared" si="15"/>
        <v>No</v>
      </c>
    </row>
    <row r="974" spans="1:11" ht="15" customHeight="1" x14ac:dyDescent="0.25">
      <c r="A974" s="378">
        <f>'2 SERVICES'!A984</f>
        <v>0</v>
      </c>
      <c r="B974" s="379">
        <f>'2 SERVICES'!B984</f>
        <v>0</v>
      </c>
      <c r="C974" s="388"/>
      <c r="D974" s="389"/>
      <c r="E974" s="394"/>
      <c r="F974" s="390">
        <f>'2 SERVICES'!C984</f>
        <v>0</v>
      </c>
      <c r="G974" s="391">
        <f>'2 SERVICES'!D984</f>
        <v>0</v>
      </c>
      <c r="H974" s="391">
        <f>'2 SERVICES'!E984</f>
        <v>0</v>
      </c>
      <c r="I974" s="391">
        <f>'2 SERVICES'!F984</f>
        <v>0</v>
      </c>
      <c r="J974" s="392">
        <f>'2 SERVICES'!G984</f>
        <v>0</v>
      </c>
      <c r="K974" s="432" t="str">
        <f t="shared" si="15"/>
        <v>No</v>
      </c>
    </row>
    <row r="975" spans="1:11" ht="15" customHeight="1" x14ac:dyDescent="0.25">
      <c r="A975" s="378">
        <f>'2 SERVICES'!A985</f>
        <v>0</v>
      </c>
      <c r="B975" s="379">
        <f>'2 SERVICES'!B985</f>
        <v>0</v>
      </c>
      <c r="C975" s="388"/>
      <c r="D975" s="389"/>
      <c r="E975" s="394"/>
      <c r="F975" s="390">
        <f>'2 SERVICES'!C985</f>
        <v>0</v>
      </c>
      <c r="G975" s="391">
        <f>'2 SERVICES'!D985</f>
        <v>0</v>
      </c>
      <c r="H975" s="391">
        <f>'2 SERVICES'!E985</f>
        <v>0</v>
      </c>
      <c r="I975" s="391">
        <f>'2 SERVICES'!F985</f>
        <v>0</v>
      </c>
      <c r="J975" s="392">
        <f>'2 SERVICES'!G985</f>
        <v>0</v>
      </c>
      <c r="K975" s="432" t="str">
        <f t="shared" si="15"/>
        <v>No</v>
      </c>
    </row>
    <row r="976" spans="1:11" ht="15" customHeight="1" x14ac:dyDescent="0.25">
      <c r="A976" s="378">
        <f>'2 SERVICES'!A986</f>
        <v>0</v>
      </c>
      <c r="B976" s="379">
        <f>'2 SERVICES'!B986</f>
        <v>0</v>
      </c>
      <c r="C976" s="388"/>
      <c r="D976" s="389"/>
      <c r="E976" s="394"/>
      <c r="F976" s="390">
        <f>'2 SERVICES'!C986</f>
        <v>0</v>
      </c>
      <c r="G976" s="391">
        <f>'2 SERVICES'!D986</f>
        <v>0</v>
      </c>
      <c r="H976" s="391">
        <f>'2 SERVICES'!E986</f>
        <v>0</v>
      </c>
      <c r="I976" s="391">
        <f>'2 SERVICES'!F986</f>
        <v>0</v>
      </c>
      <c r="J976" s="392">
        <f>'2 SERVICES'!G986</f>
        <v>0</v>
      </c>
      <c r="K976" s="432" t="str">
        <f t="shared" si="15"/>
        <v>No</v>
      </c>
    </row>
    <row r="977" spans="1:11" ht="15" customHeight="1" x14ac:dyDescent="0.25">
      <c r="A977" s="378">
        <f>'2 SERVICES'!A987</f>
        <v>0</v>
      </c>
      <c r="B977" s="379">
        <f>'2 SERVICES'!B987</f>
        <v>0</v>
      </c>
      <c r="C977" s="388"/>
      <c r="D977" s="389"/>
      <c r="E977" s="394"/>
      <c r="F977" s="390">
        <f>'2 SERVICES'!C987</f>
        <v>0</v>
      </c>
      <c r="G977" s="391">
        <f>'2 SERVICES'!D987</f>
        <v>0</v>
      </c>
      <c r="H977" s="391">
        <f>'2 SERVICES'!E987</f>
        <v>0</v>
      </c>
      <c r="I977" s="391">
        <f>'2 SERVICES'!F987</f>
        <v>0</v>
      </c>
      <c r="J977" s="392">
        <f>'2 SERVICES'!G987</f>
        <v>0</v>
      </c>
      <c r="K977" s="432" t="str">
        <f t="shared" si="15"/>
        <v>No</v>
      </c>
    </row>
    <row r="978" spans="1:11" ht="15" customHeight="1" x14ac:dyDescent="0.25">
      <c r="A978" s="378">
        <f>'2 SERVICES'!A988</f>
        <v>0</v>
      </c>
      <c r="B978" s="379">
        <f>'2 SERVICES'!B988</f>
        <v>0</v>
      </c>
      <c r="C978" s="388"/>
      <c r="D978" s="389"/>
      <c r="E978" s="394"/>
      <c r="F978" s="390">
        <f>'2 SERVICES'!C988</f>
        <v>0</v>
      </c>
      <c r="G978" s="391">
        <f>'2 SERVICES'!D988</f>
        <v>0</v>
      </c>
      <c r="H978" s="391">
        <f>'2 SERVICES'!E988</f>
        <v>0</v>
      </c>
      <c r="I978" s="391">
        <f>'2 SERVICES'!F988</f>
        <v>0</v>
      </c>
      <c r="J978" s="392">
        <f>'2 SERVICES'!G988</f>
        <v>0</v>
      </c>
      <c r="K978" s="432" t="str">
        <f t="shared" si="15"/>
        <v>No</v>
      </c>
    </row>
    <row r="979" spans="1:11" ht="15" customHeight="1" x14ac:dyDescent="0.25">
      <c r="A979" s="378">
        <f>'2 SERVICES'!A989</f>
        <v>0</v>
      </c>
      <c r="B979" s="379">
        <f>'2 SERVICES'!B989</f>
        <v>0</v>
      </c>
      <c r="C979" s="388"/>
      <c r="D979" s="389"/>
      <c r="E979" s="394"/>
      <c r="F979" s="390">
        <f>'2 SERVICES'!C989</f>
        <v>0</v>
      </c>
      <c r="G979" s="391">
        <f>'2 SERVICES'!D989</f>
        <v>0</v>
      </c>
      <c r="H979" s="391">
        <f>'2 SERVICES'!E989</f>
        <v>0</v>
      </c>
      <c r="I979" s="391">
        <f>'2 SERVICES'!F989</f>
        <v>0</v>
      </c>
      <c r="J979" s="392">
        <f>'2 SERVICES'!G989</f>
        <v>0</v>
      </c>
      <c r="K979" s="432" t="str">
        <f t="shared" si="15"/>
        <v>No</v>
      </c>
    </row>
    <row r="980" spans="1:11" ht="15" customHeight="1" x14ac:dyDescent="0.25">
      <c r="A980" s="378">
        <f>'2 SERVICES'!A990</f>
        <v>0</v>
      </c>
      <c r="B980" s="379">
        <f>'2 SERVICES'!B990</f>
        <v>0</v>
      </c>
      <c r="C980" s="388"/>
      <c r="D980" s="389"/>
      <c r="E980" s="394"/>
      <c r="F980" s="390">
        <f>'2 SERVICES'!C990</f>
        <v>0</v>
      </c>
      <c r="G980" s="391">
        <f>'2 SERVICES'!D990</f>
        <v>0</v>
      </c>
      <c r="H980" s="391">
        <f>'2 SERVICES'!E990</f>
        <v>0</v>
      </c>
      <c r="I980" s="391">
        <f>'2 SERVICES'!F990</f>
        <v>0</v>
      </c>
      <c r="J980" s="392">
        <f>'2 SERVICES'!G990</f>
        <v>0</v>
      </c>
      <c r="K980" s="432" t="str">
        <f t="shared" si="15"/>
        <v>No</v>
      </c>
    </row>
    <row r="981" spans="1:11" ht="15" customHeight="1" x14ac:dyDescent="0.25">
      <c r="A981" s="378">
        <f>'2 SERVICES'!A991</f>
        <v>0</v>
      </c>
      <c r="B981" s="379">
        <f>'2 SERVICES'!B991</f>
        <v>0</v>
      </c>
      <c r="C981" s="388"/>
      <c r="D981" s="389"/>
      <c r="E981" s="394"/>
      <c r="F981" s="390">
        <f>'2 SERVICES'!C991</f>
        <v>0</v>
      </c>
      <c r="G981" s="391">
        <f>'2 SERVICES'!D991</f>
        <v>0</v>
      </c>
      <c r="H981" s="391">
        <f>'2 SERVICES'!E991</f>
        <v>0</v>
      </c>
      <c r="I981" s="391">
        <f>'2 SERVICES'!F991</f>
        <v>0</v>
      </c>
      <c r="J981" s="392">
        <f>'2 SERVICES'!G991</f>
        <v>0</v>
      </c>
      <c r="K981" s="432" t="str">
        <f t="shared" si="15"/>
        <v>No</v>
      </c>
    </row>
    <row r="982" spans="1:11" ht="15" customHeight="1" x14ac:dyDescent="0.25">
      <c r="A982" s="378">
        <f>'2 SERVICES'!A992</f>
        <v>0</v>
      </c>
      <c r="B982" s="379">
        <f>'2 SERVICES'!B992</f>
        <v>0</v>
      </c>
      <c r="C982" s="388"/>
      <c r="D982" s="389"/>
      <c r="E982" s="394"/>
      <c r="F982" s="390">
        <f>'2 SERVICES'!C992</f>
        <v>0</v>
      </c>
      <c r="G982" s="391">
        <f>'2 SERVICES'!D992</f>
        <v>0</v>
      </c>
      <c r="H982" s="391">
        <f>'2 SERVICES'!E992</f>
        <v>0</v>
      </c>
      <c r="I982" s="391">
        <f>'2 SERVICES'!F992</f>
        <v>0</v>
      </c>
      <c r="J982" s="392">
        <f>'2 SERVICES'!G992</f>
        <v>0</v>
      </c>
      <c r="K982" s="432" t="str">
        <f t="shared" si="15"/>
        <v>No</v>
      </c>
    </row>
    <row r="983" spans="1:11" ht="15" customHeight="1" x14ac:dyDescent="0.25">
      <c r="A983" s="378">
        <f>'2 SERVICES'!A993</f>
        <v>0</v>
      </c>
      <c r="B983" s="379">
        <f>'2 SERVICES'!B993</f>
        <v>0</v>
      </c>
      <c r="C983" s="388"/>
      <c r="D983" s="389"/>
      <c r="E983" s="394"/>
      <c r="F983" s="390">
        <f>'2 SERVICES'!C993</f>
        <v>0</v>
      </c>
      <c r="G983" s="391">
        <f>'2 SERVICES'!D993</f>
        <v>0</v>
      </c>
      <c r="H983" s="391">
        <f>'2 SERVICES'!E993</f>
        <v>0</v>
      </c>
      <c r="I983" s="391">
        <f>'2 SERVICES'!F993</f>
        <v>0</v>
      </c>
      <c r="J983" s="392">
        <f>'2 SERVICES'!G993</f>
        <v>0</v>
      </c>
      <c r="K983" s="432" t="str">
        <f t="shared" si="15"/>
        <v>No</v>
      </c>
    </row>
    <row r="984" spans="1:11" ht="15" customHeight="1" x14ac:dyDescent="0.25">
      <c r="A984" s="378">
        <f>'2 SERVICES'!A994</f>
        <v>0</v>
      </c>
      <c r="B984" s="379">
        <f>'2 SERVICES'!B994</f>
        <v>0</v>
      </c>
      <c r="C984" s="388"/>
      <c r="D984" s="389"/>
      <c r="E984" s="394"/>
      <c r="F984" s="390">
        <f>'2 SERVICES'!C994</f>
        <v>0</v>
      </c>
      <c r="G984" s="391">
        <f>'2 SERVICES'!D994</f>
        <v>0</v>
      </c>
      <c r="H984" s="391">
        <f>'2 SERVICES'!E994</f>
        <v>0</v>
      </c>
      <c r="I984" s="391">
        <f>'2 SERVICES'!F994</f>
        <v>0</v>
      </c>
      <c r="J984" s="392">
        <f>'2 SERVICES'!G994</f>
        <v>0</v>
      </c>
      <c r="K984" s="432" t="str">
        <f t="shared" si="15"/>
        <v>No</v>
      </c>
    </row>
    <row r="985" spans="1:11" ht="15" customHeight="1" x14ac:dyDescent="0.25">
      <c r="A985" s="378">
        <f>'2 SERVICES'!A995</f>
        <v>0</v>
      </c>
      <c r="B985" s="379">
        <f>'2 SERVICES'!B995</f>
        <v>0</v>
      </c>
      <c r="C985" s="388"/>
      <c r="D985" s="389"/>
      <c r="E985" s="394"/>
      <c r="F985" s="390">
        <f>'2 SERVICES'!C995</f>
        <v>0</v>
      </c>
      <c r="G985" s="391">
        <f>'2 SERVICES'!D995</f>
        <v>0</v>
      </c>
      <c r="H985" s="391">
        <f>'2 SERVICES'!E995</f>
        <v>0</v>
      </c>
      <c r="I985" s="391">
        <f>'2 SERVICES'!F995</f>
        <v>0</v>
      </c>
      <c r="J985" s="392">
        <f>'2 SERVICES'!G995</f>
        <v>0</v>
      </c>
      <c r="K985" s="432" t="str">
        <f t="shared" si="15"/>
        <v>No</v>
      </c>
    </row>
    <row r="986" spans="1:11" ht="15" customHeight="1" x14ac:dyDescent="0.25">
      <c r="A986" s="378">
        <f>'2 SERVICES'!A996</f>
        <v>0</v>
      </c>
      <c r="B986" s="379">
        <f>'2 SERVICES'!B996</f>
        <v>0</v>
      </c>
      <c r="C986" s="388"/>
      <c r="D986" s="389"/>
      <c r="E986" s="394"/>
      <c r="F986" s="390">
        <f>'2 SERVICES'!C996</f>
        <v>0</v>
      </c>
      <c r="G986" s="391">
        <f>'2 SERVICES'!D996</f>
        <v>0</v>
      </c>
      <c r="H986" s="391">
        <f>'2 SERVICES'!E996</f>
        <v>0</v>
      </c>
      <c r="I986" s="391">
        <f>'2 SERVICES'!F996</f>
        <v>0</v>
      </c>
      <c r="J986" s="392">
        <f>'2 SERVICES'!G996</f>
        <v>0</v>
      </c>
      <c r="K986" s="432" t="str">
        <f t="shared" si="15"/>
        <v>No</v>
      </c>
    </row>
    <row r="987" spans="1:11" ht="15" customHeight="1" x14ac:dyDescent="0.25">
      <c r="A987" s="378">
        <f>'2 SERVICES'!A997</f>
        <v>0</v>
      </c>
      <c r="B987" s="379">
        <f>'2 SERVICES'!B997</f>
        <v>0</v>
      </c>
      <c r="C987" s="388"/>
      <c r="D987" s="389"/>
      <c r="E987" s="394"/>
      <c r="F987" s="390">
        <f>'2 SERVICES'!C997</f>
        <v>0</v>
      </c>
      <c r="G987" s="391">
        <f>'2 SERVICES'!D997</f>
        <v>0</v>
      </c>
      <c r="H987" s="391">
        <f>'2 SERVICES'!E997</f>
        <v>0</v>
      </c>
      <c r="I987" s="391">
        <f>'2 SERVICES'!F997</f>
        <v>0</v>
      </c>
      <c r="J987" s="392">
        <f>'2 SERVICES'!G997</f>
        <v>0</v>
      </c>
      <c r="K987" s="432" t="str">
        <f t="shared" si="15"/>
        <v>No</v>
      </c>
    </row>
    <row r="988" spans="1:11" ht="15" customHeight="1" x14ac:dyDescent="0.25">
      <c r="A988" s="378">
        <f>'2 SERVICES'!A998</f>
        <v>0</v>
      </c>
      <c r="B988" s="379">
        <f>'2 SERVICES'!B998</f>
        <v>0</v>
      </c>
      <c r="C988" s="388"/>
      <c r="D988" s="389"/>
      <c r="E988" s="394"/>
      <c r="F988" s="390">
        <f>'2 SERVICES'!C998</f>
        <v>0</v>
      </c>
      <c r="G988" s="391">
        <f>'2 SERVICES'!D998</f>
        <v>0</v>
      </c>
      <c r="H988" s="391">
        <f>'2 SERVICES'!E998</f>
        <v>0</v>
      </c>
      <c r="I988" s="391">
        <f>'2 SERVICES'!F998</f>
        <v>0</v>
      </c>
      <c r="J988" s="392">
        <f>'2 SERVICES'!G998</f>
        <v>0</v>
      </c>
      <c r="K988" s="432" t="str">
        <f t="shared" si="15"/>
        <v>No</v>
      </c>
    </row>
    <row r="989" spans="1:11" ht="15" customHeight="1" x14ac:dyDescent="0.25">
      <c r="A989" s="378">
        <f>'2 SERVICES'!A999</f>
        <v>0</v>
      </c>
      <c r="B989" s="379">
        <f>'2 SERVICES'!B999</f>
        <v>0</v>
      </c>
      <c r="C989" s="388"/>
      <c r="D989" s="389"/>
      <c r="E989" s="394"/>
      <c r="F989" s="390">
        <f>'2 SERVICES'!C999</f>
        <v>0</v>
      </c>
      <c r="G989" s="391">
        <f>'2 SERVICES'!D999</f>
        <v>0</v>
      </c>
      <c r="H989" s="391">
        <f>'2 SERVICES'!E999</f>
        <v>0</v>
      </c>
      <c r="I989" s="391">
        <f>'2 SERVICES'!F999</f>
        <v>0</v>
      </c>
      <c r="J989" s="392">
        <f>'2 SERVICES'!G999</f>
        <v>0</v>
      </c>
      <c r="K989" s="432" t="str">
        <f t="shared" si="15"/>
        <v>No</v>
      </c>
    </row>
    <row r="990" spans="1:11" ht="15" customHeight="1" x14ac:dyDescent="0.25">
      <c r="A990" s="378">
        <f>'2 SERVICES'!A1000</f>
        <v>0</v>
      </c>
      <c r="B990" s="379">
        <f>'2 SERVICES'!B1000</f>
        <v>0</v>
      </c>
      <c r="C990" s="388"/>
      <c r="D990" s="389"/>
      <c r="E990" s="394"/>
      <c r="F990" s="390">
        <f>'2 SERVICES'!C1000</f>
        <v>0</v>
      </c>
      <c r="G990" s="391">
        <f>'2 SERVICES'!D1000</f>
        <v>0</v>
      </c>
      <c r="H990" s="391">
        <f>'2 SERVICES'!E1000</f>
        <v>0</v>
      </c>
      <c r="I990" s="391">
        <f>'2 SERVICES'!F1000</f>
        <v>0</v>
      </c>
      <c r="J990" s="392">
        <f>'2 SERVICES'!G1000</f>
        <v>0</v>
      </c>
      <c r="K990" s="432" t="str">
        <f t="shared" si="15"/>
        <v>No</v>
      </c>
    </row>
    <row r="991" spans="1:11" ht="15" customHeight="1" x14ac:dyDescent="0.25">
      <c r="A991" s="378">
        <f>'2 SERVICES'!A1001</f>
        <v>0</v>
      </c>
      <c r="B991" s="379">
        <f>'2 SERVICES'!B1001</f>
        <v>0</v>
      </c>
      <c r="C991" s="388"/>
      <c r="D991" s="389"/>
      <c r="E991" s="394"/>
      <c r="F991" s="390">
        <f>'2 SERVICES'!C1001</f>
        <v>0</v>
      </c>
      <c r="G991" s="391">
        <f>'2 SERVICES'!D1001</f>
        <v>0</v>
      </c>
      <c r="H991" s="391">
        <f>'2 SERVICES'!E1001</f>
        <v>0</v>
      </c>
      <c r="I991" s="391">
        <f>'2 SERVICES'!F1001</f>
        <v>0</v>
      </c>
      <c r="J991" s="392">
        <f>'2 SERVICES'!G1001</f>
        <v>0</v>
      </c>
      <c r="K991" s="432" t="str">
        <f t="shared" si="15"/>
        <v>No</v>
      </c>
    </row>
    <row r="992" spans="1:11" ht="15" customHeight="1" x14ac:dyDescent="0.25">
      <c r="A992" s="378">
        <f>'2 SERVICES'!A1002</f>
        <v>0</v>
      </c>
      <c r="B992" s="379">
        <f>'2 SERVICES'!B1002</f>
        <v>0</v>
      </c>
      <c r="C992" s="388"/>
      <c r="D992" s="389"/>
      <c r="E992" s="394"/>
      <c r="F992" s="390">
        <f>'2 SERVICES'!C1002</f>
        <v>0</v>
      </c>
      <c r="G992" s="391">
        <f>'2 SERVICES'!D1002</f>
        <v>0</v>
      </c>
      <c r="H992" s="391">
        <f>'2 SERVICES'!E1002</f>
        <v>0</v>
      </c>
      <c r="I992" s="391">
        <f>'2 SERVICES'!F1002</f>
        <v>0</v>
      </c>
      <c r="J992" s="392">
        <f>'2 SERVICES'!G1002</f>
        <v>0</v>
      </c>
      <c r="K992" s="432" t="str">
        <f t="shared" si="15"/>
        <v>No</v>
      </c>
    </row>
    <row r="993" spans="1:11" ht="15" customHeight="1" x14ac:dyDescent="0.25">
      <c r="A993" s="378">
        <f>'2 SERVICES'!A1003</f>
        <v>0</v>
      </c>
      <c r="B993" s="379">
        <f>'2 SERVICES'!B1003</f>
        <v>0</v>
      </c>
      <c r="C993" s="388"/>
      <c r="D993" s="389"/>
      <c r="E993" s="394"/>
      <c r="F993" s="390">
        <f>'2 SERVICES'!C1003</f>
        <v>0</v>
      </c>
      <c r="G993" s="391">
        <f>'2 SERVICES'!D1003</f>
        <v>0</v>
      </c>
      <c r="H993" s="391">
        <f>'2 SERVICES'!E1003</f>
        <v>0</v>
      </c>
      <c r="I993" s="391">
        <f>'2 SERVICES'!F1003</f>
        <v>0</v>
      </c>
      <c r="J993" s="392">
        <f>'2 SERVICES'!G1003</f>
        <v>0</v>
      </c>
      <c r="K993" s="432" t="str">
        <f t="shared" si="15"/>
        <v>No</v>
      </c>
    </row>
    <row r="994" spans="1:11" ht="15" customHeight="1" x14ac:dyDescent="0.25">
      <c r="A994" s="378">
        <f>'2 SERVICES'!A1004</f>
        <v>0</v>
      </c>
      <c r="B994" s="379">
        <f>'2 SERVICES'!B1004</f>
        <v>0</v>
      </c>
      <c r="C994" s="388"/>
      <c r="D994" s="389"/>
      <c r="E994" s="394"/>
      <c r="F994" s="390">
        <f>'2 SERVICES'!C1004</f>
        <v>0</v>
      </c>
      <c r="G994" s="391">
        <f>'2 SERVICES'!D1004</f>
        <v>0</v>
      </c>
      <c r="H994" s="391">
        <f>'2 SERVICES'!E1004</f>
        <v>0</v>
      </c>
      <c r="I994" s="391">
        <f>'2 SERVICES'!F1004</f>
        <v>0</v>
      </c>
      <c r="J994" s="392">
        <f>'2 SERVICES'!G1004</f>
        <v>0</v>
      </c>
      <c r="K994" s="432" t="str">
        <f t="shared" si="15"/>
        <v>No</v>
      </c>
    </row>
    <row r="995" spans="1:11" ht="15" customHeight="1" x14ac:dyDescent="0.25">
      <c r="A995" s="378">
        <f>'2 SERVICES'!A1005</f>
        <v>0</v>
      </c>
      <c r="B995" s="379">
        <f>'2 SERVICES'!B1005</f>
        <v>0</v>
      </c>
      <c r="C995" s="388"/>
      <c r="D995" s="389"/>
      <c r="E995" s="394"/>
      <c r="F995" s="390">
        <f>'2 SERVICES'!C1005</f>
        <v>0</v>
      </c>
      <c r="G995" s="391">
        <f>'2 SERVICES'!D1005</f>
        <v>0</v>
      </c>
      <c r="H995" s="391">
        <f>'2 SERVICES'!E1005</f>
        <v>0</v>
      </c>
      <c r="I995" s="391">
        <f>'2 SERVICES'!F1005</f>
        <v>0</v>
      </c>
      <c r="J995" s="392">
        <f>'2 SERVICES'!G1005</f>
        <v>0</v>
      </c>
      <c r="K995" s="432" t="str">
        <f t="shared" si="15"/>
        <v>No</v>
      </c>
    </row>
    <row r="996" spans="1:11" ht="15" customHeight="1" x14ac:dyDescent="0.25">
      <c r="A996" s="378">
        <f>'2 SERVICES'!A1006</f>
        <v>0</v>
      </c>
      <c r="B996" s="379">
        <f>'2 SERVICES'!B1006</f>
        <v>0</v>
      </c>
      <c r="C996" s="388"/>
      <c r="D996" s="389"/>
      <c r="E996" s="394"/>
      <c r="F996" s="390">
        <f>'2 SERVICES'!C1006</f>
        <v>0</v>
      </c>
      <c r="G996" s="391">
        <f>'2 SERVICES'!D1006</f>
        <v>0</v>
      </c>
      <c r="H996" s="391">
        <f>'2 SERVICES'!E1006</f>
        <v>0</v>
      </c>
      <c r="I996" s="391">
        <f>'2 SERVICES'!F1006</f>
        <v>0</v>
      </c>
      <c r="J996" s="392">
        <f>'2 SERVICES'!G1006</f>
        <v>0</v>
      </c>
      <c r="K996" s="432" t="str">
        <f t="shared" si="15"/>
        <v>No</v>
      </c>
    </row>
    <row r="997" spans="1:11" ht="15" customHeight="1" x14ac:dyDescent="0.25">
      <c r="A997" s="378">
        <f>'2 SERVICES'!A1007</f>
        <v>0</v>
      </c>
      <c r="B997" s="379">
        <f>'2 SERVICES'!B1007</f>
        <v>0</v>
      </c>
      <c r="C997" s="388"/>
      <c r="D997" s="389"/>
      <c r="E997" s="394"/>
      <c r="F997" s="390">
        <f>'2 SERVICES'!C1007</f>
        <v>0</v>
      </c>
      <c r="G997" s="391">
        <f>'2 SERVICES'!D1007</f>
        <v>0</v>
      </c>
      <c r="H997" s="391">
        <f>'2 SERVICES'!E1007</f>
        <v>0</v>
      </c>
      <c r="I997" s="391">
        <f>'2 SERVICES'!F1007</f>
        <v>0</v>
      </c>
      <c r="J997" s="392">
        <f>'2 SERVICES'!G1007</f>
        <v>0</v>
      </c>
      <c r="K997" s="432" t="str">
        <f t="shared" si="15"/>
        <v>No</v>
      </c>
    </row>
    <row r="998" spans="1:11" ht="15" customHeight="1" x14ac:dyDescent="0.25">
      <c r="A998" s="378">
        <f>'2 SERVICES'!A1008</f>
        <v>0</v>
      </c>
      <c r="B998" s="379">
        <f>'2 SERVICES'!B1008</f>
        <v>0</v>
      </c>
      <c r="C998" s="388"/>
      <c r="D998" s="389"/>
      <c r="E998" s="394"/>
      <c r="F998" s="390">
        <f>'2 SERVICES'!C1008</f>
        <v>0</v>
      </c>
      <c r="G998" s="391">
        <f>'2 SERVICES'!D1008</f>
        <v>0</v>
      </c>
      <c r="H998" s="391">
        <f>'2 SERVICES'!E1008</f>
        <v>0</v>
      </c>
      <c r="I998" s="391">
        <f>'2 SERVICES'!F1008</f>
        <v>0</v>
      </c>
      <c r="J998" s="392">
        <f>'2 SERVICES'!G1008</f>
        <v>0</v>
      </c>
      <c r="K998" s="432" t="str">
        <f t="shared" si="15"/>
        <v>No</v>
      </c>
    </row>
    <row r="999" spans="1:11" ht="15" customHeight="1" x14ac:dyDescent="0.25">
      <c r="A999" s="378">
        <f>'2 SERVICES'!A1009</f>
        <v>0</v>
      </c>
      <c r="B999" s="379">
        <f>'2 SERVICES'!B1009</f>
        <v>0</v>
      </c>
      <c r="C999" s="388"/>
      <c r="D999" s="389"/>
      <c r="E999" s="394"/>
      <c r="F999" s="390">
        <f>'2 SERVICES'!C1009</f>
        <v>0</v>
      </c>
      <c r="G999" s="391">
        <f>'2 SERVICES'!D1009</f>
        <v>0</v>
      </c>
      <c r="H999" s="391">
        <f>'2 SERVICES'!E1009</f>
        <v>0</v>
      </c>
      <c r="I999" s="391">
        <f>'2 SERVICES'!F1009</f>
        <v>0</v>
      </c>
      <c r="J999" s="392">
        <f>'2 SERVICES'!G1009</f>
        <v>0</v>
      </c>
      <c r="K999" s="432" t="str">
        <f t="shared" si="15"/>
        <v>No</v>
      </c>
    </row>
    <row r="1000" spans="1:11" ht="15" customHeight="1" x14ac:dyDescent="0.25">
      <c r="A1000" s="378">
        <f>'2 SERVICES'!A1010</f>
        <v>0</v>
      </c>
      <c r="B1000" s="379">
        <f>'2 SERVICES'!B1010</f>
        <v>0</v>
      </c>
      <c r="C1000" s="388"/>
      <c r="D1000" s="389"/>
      <c r="E1000" s="394"/>
      <c r="F1000" s="390">
        <f>'2 SERVICES'!C1010</f>
        <v>0</v>
      </c>
      <c r="G1000" s="391">
        <f>'2 SERVICES'!D1010</f>
        <v>0</v>
      </c>
      <c r="H1000" s="391">
        <f>'2 SERVICES'!E1010</f>
        <v>0</v>
      </c>
      <c r="I1000" s="391">
        <f>'2 SERVICES'!F1010</f>
        <v>0</v>
      </c>
      <c r="J1000" s="392">
        <f>'2 SERVICES'!G1010</f>
        <v>0</v>
      </c>
      <c r="K1000" s="432" t="str">
        <f t="shared" si="15"/>
        <v>No</v>
      </c>
    </row>
    <row r="1001" spans="1:11" ht="15" customHeight="1" x14ac:dyDescent="0.25">
      <c r="A1001" s="378">
        <f>'2 SERVICES'!A1011</f>
        <v>0</v>
      </c>
      <c r="B1001" s="379">
        <f>'2 SERVICES'!B1011</f>
        <v>0</v>
      </c>
      <c r="C1001" s="388"/>
      <c r="D1001" s="389"/>
      <c r="E1001" s="394"/>
      <c r="F1001" s="390">
        <f>'2 SERVICES'!C1011</f>
        <v>0</v>
      </c>
      <c r="G1001" s="391">
        <f>'2 SERVICES'!D1011</f>
        <v>0</v>
      </c>
      <c r="H1001" s="391">
        <f>'2 SERVICES'!E1011</f>
        <v>0</v>
      </c>
      <c r="I1001" s="391">
        <f>'2 SERVICES'!F1011</f>
        <v>0</v>
      </c>
      <c r="J1001" s="392">
        <f>'2 SERVICES'!G1011</f>
        <v>0</v>
      </c>
      <c r="K1001" s="432" t="str">
        <f t="shared" si="15"/>
        <v>No</v>
      </c>
    </row>
    <row r="1002" spans="1:11" ht="15" customHeight="1" x14ac:dyDescent="0.25">
      <c r="A1002" s="378">
        <f>'2 SERVICES'!A1012</f>
        <v>0</v>
      </c>
      <c r="B1002" s="379">
        <f>'2 SERVICES'!B1012</f>
        <v>0</v>
      </c>
      <c r="C1002" s="388"/>
      <c r="D1002" s="389"/>
      <c r="E1002" s="389"/>
      <c r="F1002" s="390">
        <f>'2 SERVICES'!C1012</f>
        <v>0</v>
      </c>
      <c r="G1002" s="391">
        <f>'2 SERVICES'!D1012</f>
        <v>0</v>
      </c>
      <c r="H1002" s="391">
        <f>'2 SERVICES'!E1012</f>
        <v>0</v>
      </c>
      <c r="I1002" s="391">
        <f>'2 SERVICES'!F1012</f>
        <v>0</v>
      </c>
      <c r="J1002" s="392">
        <f>'2 SERVICES'!G1012</f>
        <v>0</v>
      </c>
      <c r="K1002" s="432" t="str">
        <f t="shared" si="15"/>
        <v>No</v>
      </c>
    </row>
    <row r="1003" spans="1:11" ht="15" customHeight="1" thickBot="1" x14ac:dyDescent="0.3">
      <c r="A1003" s="397">
        <f>'2 SERVICES'!A1013</f>
        <v>0</v>
      </c>
      <c r="B1003" s="398">
        <f>'2 SERVICES'!B1013</f>
        <v>0</v>
      </c>
      <c r="C1003" s="399"/>
      <c r="D1003" s="400"/>
      <c r="E1003" s="401"/>
      <c r="F1003" s="402">
        <f>'2 SERVICES'!C1013</f>
        <v>0</v>
      </c>
      <c r="G1003" s="403">
        <f>'2 SERVICES'!D1013</f>
        <v>0</v>
      </c>
      <c r="H1003" s="403">
        <f>'2 SERVICES'!E1013</f>
        <v>0</v>
      </c>
      <c r="I1003" s="403">
        <f>'2 SERVICES'!F1013</f>
        <v>0</v>
      </c>
      <c r="J1003" s="404">
        <f>'2 SERVICES'!G1013</f>
        <v>0</v>
      </c>
      <c r="K1003" s="433" t="str">
        <f t="shared" ref="K1003" si="16">IF(COUNTIF(F1003:I1003, "Yes") &gt; 1, "Yes", "No")</f>
        <v>No</v>
      </c>
    </row>
  </sheetData>
  <sheetProtection algorithmName="SHA-512" hashValue="5c2UAhM51a6o4ZQoWfC4XzMKVsqOL9gSk/F8W+z7+XJXmLXQksY0verTI+GRkhyXMbOvkEDzUrBDAVGAzScakQ==" saltValue="q5a2CClB6DKvs5sjOP6gNA==" spinCount="100000" sheet="1" objects="1" scenarios="1"/>
  <autoFilter ref="A2:K2" xr:uid="{00000000-0001-0000-0900-000000000000}"/>
  <mergeCells count="3">
    <mergeCell ref="F1:K1"/>
    <mergeCell ref="C1:E1"/>
    <mergeCell ref="A1:B1"/>
  </mergeCells>
  <conditionalFormatting sqref="A3:A1003">
    <cfRule type="duplicateValues" dxfId="14" priority="1"/>
  </conditionalFormatting>
  <pageMargins left="0.7" right="0.7" top="0.75" bottom="0.75" header="0" footer="0"/>
  <pageSetup orientation="portrait" r:id="rId1"/>
  <ignoredErrors>
    <ignoredError xmlns:x16r3="http://schemas.microsoft.com/office/spreadsheetml/2018/08/main" sqref="F3" x16r3:misleadingFormat="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14</vt:i4>
      </vt:variant>
    </vt:vector>
  </HeadingPairs>
  <TitlesOfParts>
    <vt:vector size="14" baseType="lpstr">
      <vt:lpstr>INSTRUCTIONS</vt:lpstr>
      <vt:lpstr>1 GRANTEE INFO &amp; UPDATES</vt:lpstr>
      <vt:lpstr>2 SERVICES</vt:lpstr>
      <vt:lpstr>5FOLLOWUP</vt:lpstr>
      <vt:lpstr>5GPRA</vt:lpstr>
      <vt:lpstr>6TRAINING</vt:lpstr>
      <vt:lpstr>7NALOXONE DISTRIBUTION REVERSAL</vt:lpstr>
      <vt:lpstr>8Consumer Feedback Activities </vt:lpstr>
      <vt:lpstr>3 SOR Use Only</vt:lpstr>
      <vt:lpstr>4Underinsured Uninsured Grant</vt:lpstr>
      <vt:lpstr>5NOMS PRE ADM POST DISC</vt:lpstr>
      <vt:lpstr>Pick List </vt:lpstr>
      <vt:lpstr>5FOLLOWUP and GPRA</vt:lpstr>
      <vt:lpstr>10SUMMARY</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Belle1987</dc:creator>
  <cp:lastModifiedBy>Perry, Saundra K</cp:lastModifiedBy>
  <dcterms:created xsi:type="dcterms:W3CDTF">2020-07-24T15:56:15Z</dcterms:created>
  <dcterms:modified xsi:type="dcterms:W3CDTF">2024-12-04T16:48:21Z</dcterms:modified>
</cp:coreProperties>
</file>